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printerSettings/printerSettings1.bin" ContentType="application/vnd.openxmlformats-officedocument.spreadsheetml.printerSettings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026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Lesley Chingwena\Documents\python_scripts\Uptime\docs\"/>
    </mc:Choice>
  </mc:AlternateContent>
  <xr:revisionPtr revIDLastSave="0" documentId="13_ncr:1_{121A7501-5FC2-4358-BC56-FCD75CAEB4DC}" xr6:coauthVersionLast="47" xr6:coauthVersionMax="47" xr10:uidLastSave="{00000000-0000-0000-0000-000000000000}"/>
  <bookViews>
    <workbookView xWindow="-110" yWindow="-110" windowWidth="19420" windowHeight="11020" tabRatio="708" firstSheet="7" activeTab="11" xr2:uid="{FFB9CB0A-46F4-4265-9C94-D98661A67470}"/>
  </bookViews>
  <sheets>
    <sheet name="19 Jan 2023" sheetId="7" r:id="rId1"/>
    <sheet name="20 Jan 2023" sheetId="8" r:id="rId2"/>
    <sheet name="23 Jan 2023" sheetId="9" r:id="rId3"/>
    <sheet name="24 Jan 2023" sheetId="10" r:id="rId4"/>
    <sheet name="25 Jan 2023" sheetId="11" r:id="rId5"/>
    <sheet name="26 Jan 2023" sheetId="12" r:id="rId6"/>
    <sheet name="27 Jan 2023" sheetId="13" r:id="rId7"/>
    <sheet name="30 Jan 2023" sheetId="14" r:id="rId8"/>
    <sheet name="31 Jan 2023" sheetId="15" r:id="rId9"/>
    <sheet name="2 Feb 2023" sheetId="3" r:id="rId10"/>
    <sheet name="3 Feb 2023" sheetId="2" r:id="rId11"/>
    <sheet name="6 Feb 2023" sheetId="20" r:id="rId12"/>
    <sheet name="VBA" sheetId="18" r:id="rId13"/>
    <sheet name="data_raw" sheetId="17" r:id="rId14"/>
    <sheet name="Metric" sheetId="19" r:id="rId15"/>
  </sheets>
  <externalReferences>
    <externalReference r:id="rId16"/>
  </externalReferences>
  <definedNames>
    <definedName name="_xlnm._FilterDatabase" localSheetId="5" hidden="1">'26 Jan 2023'!$A$3:$AQ$3</definedName>
    <definedName name="uptime_2021_07_13" localSheetId="13">data_raw!$A$1:$Q$475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376" i="19" l="1"/>
  <c r="Q395" i="20"/>
  <c r="Q394" i="20"/>
  <c r="T383" i="20"/>
  <c r="S383" i="20"/>
  <c r="T382" i="20"/>
  <c r="S382" i="20"/>
  <c r="P381" i="20" s="1"/>
  <c r="P379" i="20"/>
  <c r="T378" i="20"/>
  <c r="S378" i="20"/>
  <c r="T377" i="20"/>
  <c r="S377" i="20"/>
  <c r="P376" i="20"/>
  <c r="T375" i="20"/>
  <c r="S375" i="20"/>
  <c r="T374" i="20"/>
  <c r="S374" i="20"/>
  <c r="P373" i="20" s="1"/>
  <c r="T372" i="20"/>
  <c r="S372" i="20"/>
  <c r="T371" i="20"/>
  <c r="S371" i="20"/>
  <c r="T369" i="20"/>
  <c r="S369" i="20"/>
  <c r="T368" i="20"/>
  <c r="S368" i="20"/>
  <c r="T367" i="20"/>
  <c r="S367" i="20"/>
  <c r="T366" i="20"/>
  <c r="S366" i="20"/>
  <c r="T365" i="20"/>
  <c r="S365" i="20"/>
  <c r="T364" i="20"/>
  <c r="S364" i="20"/>
  <c r="T363" i="20"/>
  <c r="S363" i="20"/>
  <c r="T362" i="20"/>
  <c r="S362" i="20"/>
  <c r="T361" i="20"/>
  <c r="S361" i="20"/>
  <c r="T360" i="20"/>
  <c r="S360" i="20"/>
  <c r="T359" i="20"/>
  <c r="S359" i="20"/>
  <c r="T358" i="20"/>
  <c r="S358" i="20"/>
  <c r="T357" i="20"/>
  <c r="S357" i="20"/>
  <c r="T356" i="20"/>
  <c r="S356" i="20"/>
  <c r="T355" i="20"/>
  <c r="S355" i="20"/>
  <c r="T354" i="20"/>
  <c r="S354" i="20"/>
  <c r="T353" i="20"/>
  <c r="S353" i="20"/>
  <c r="T352" i="20"/>
  <c r="S352" i="20"/>
  <c r="T351" i="20"/>
  <c r="S351" i="20"/>
  <c r="T350" i="20"/>
  <c r="S350" i="20"/>
  <c r="T349" i="20"/>
  <c r="S349" i="20"/>
  <c r="T348" i="20"/>
  <c r="S348" i="20"/>
  <c r="T347" i="20"/>
  <c r="S347" i="20"/>
  <c r="T346" i="20"/>
  <c r="S346" i="20"/>
  <c r="T345" i="20"/>
  <c r="S345" i="20"/>
  <c r="T344" i="20"/>
  <c r="S344" i="20"/>
  <c r="T343" i="20"/>
  <c r="S343" i="20"/>
  <c r="T342" i="20"/>
  <c r="S342" i="20"/>
  <c r="T341" i="20"/>
  <c r="S341" i="20"/>
  <c r="T340" i="20"/>
  <c r="S340" i="20"/>
  <c r="T339" i="20"/>
  <c r="S339" i="20"/>
  <c r="T338" i="20"/>
  <c r="S338" i="20"/>
  <c r="T335" i="20"/>
  <c r="S335" i="20"/>
  <c r="T334" i="20"/>
  <c r="S334" i="20"/>
  <c r="S333" i="20"/>
  <c r="T331" i="20"/>
  <c r="S331" i="20"/>
  <c r="T330" i="20"/>
  <c r="S330" i="20"/>
  <c r="P329" i="20" s="1"/>
  <c r="T327" i="20"/>
  <c r="S327" i="20"/>
  <c r="T326" i="20"/>
  <c r="S326" i="20"/>
  <c r="T325" i="20"/>
  <c r="S325" i="20"/>
  <c r="T324" i="20"/>
  <c r="S324" i="20"/>
  <c r="T323" i="20"/>
  <c r="S323" i="20"/>
  <c r="T322" i="20"/>
  <c r="S322" i="20"/>
  <c r="T321" i="20"/>
  <c r="S321" i="20"/>
  <c r="T320" i="20"/>
  <c r="S320" i="20"/>
  <c r="T319" i="20"/>
  <c r="S319" i="20"/>
  <c r="T318" i="20"/>
  <c r="S318" i="20"/>
  <c r="T317" i="20"/>
  <c r="S317" i="20"/>
  <c r="T316" i="20"/>
  <c r="S316" i="20"/>
  <c r="T315" i="20"/>
  <c r="S315" i="20"/>
  <c r="T314" i="20"/>
  <c r="S314" i="20"/>
  <c r="T313" i="20"/>
  <c r="S313" i="20"/>
  <c r="O312" i="20"/>
  <c r="T310" i="20"/>
  <c r="S310" i="20"/>
  <c r="T309" i="20"/>
  <c r="S309" i="20"/>
  <c r="T308" i="20"/>
  <c r="S308" i="20"/>
  <c r="T305" i="20"/>
  <c r="S305" i="20"/>
  <c r="T302" i="20"/>
  <c r="S302" i="20"/>
  <c r="T301" i="20"/>
  <c r="S301" i="20"/>
  <c r="T300" i="20"/>
  <c r="S300" i="20"/>
  <c r="T299" i="20"/>
  <c r="S299" i="20"/>
  <c r="T298" i="20"/>
  <c r="S298" i="20"/>
  <c r="T297" i="20"/>
  <c r="S297" i="20"/>
  <c r="T296" i="20"/>
  <c r="S296" i="20"/>
  <c r="T295" i="20"/>
  <c r="S295" i="20"/>
  <c r="T294" i="20"/>
  <c r="S294" i="20"/>
  <c r="T293" i="20"/>
  <c r="S293" i="20"/>
  <c r="T292" i="20"/>
  <c r="S292" i="20"/>
  <c r="T291" i="20"/>
  <c r="S291" i="20"/>
  <c r="O290" i="20"/>
  <c r="T288" i="20"/>
  <c r="S288" i="20"/>
  <c r="T287" i="20"/>
  <c r="S287" i="20"/>
  <c r="T286" i="20"/>
  <c r="S286" i="20"/>
  <c r="T285" i="20"/>
  <c r="S285" i="20"/>
  <c r="T284" i="20"/>
  <c r="S284" i="20"/>
  <c r="T283" i="20"/>
  <c r="S283" i="20"/>
  <c r="T282" i="20"/>
  <c r="S282" i="20"/>
  <c r="T281" i="20"/>
  <c r="S281" i="20"/>
  <c r="T280" i="20"/>
  <c r="S280" i="20"/>
  <c r="O279" i="20"/>
  <c r="T277" i="20"/>
  <c r="S277" i="20"/>
  <c r="P276" i="20" s="1"/>
  <c r="T273" i="20"/>
  <c r="S273" i="20"/>
  <c r="T272" i="20"/>
  <c r="S272" i="20"/>
  <c r="T271" i="20"/>
  <c r="S271" i="20"/>
  <c r="T270" i="20"/>
  <c r="S270" i="20"/>
  <c r="T269" i="20"/>
  <c r="S269" i="20"/>
  <c r="O268" i="20"/>
  <c r="T267" i="20"/>
  <c r="S267" i="20"/>
  <c r="T266" i="20"/>
  <c r="S266" i="20"/>
  <c r="T259" i="20"/>
  <c r="S259" i="20"/>
  <c r="T258" i="20"/>
  <c r="S258" i="20"/>
  <c r="T257" i="20"/>
  <c r="S257" i="20"/>
  <c r="T256" i="20"/>
  <c r="S256" i="20"/>
  <c r="T255" i="20"/>
  <c r="S255" i="20"/>
  <c r="T254" i="20"/>
  <c r="S254" i="20"/>
  <c r="T253" i="20"/>
  <c r="S253" i="20"/>
  <c r="T252" i="20"/>
  <c r="S252" i="20"/>
  <c r="T251" i="20"/>
  <c r="S251" i="20"/>
  <c r="T250" i="20"/>
  <c r="S250" i="20"/>
  <c r="T249" i="20"/>
  <c r="S249" i="20"/>
  <c r="T248" i="20"/>
  <c r="S248" i="20"/>
  <c r="T247" i="20"/>
  <c r="S247" i="20"/>
  <c r="T246" i="20"/>
  <c r="S246" i="20"/>
  <c r="T245" i="20"/>
  <c r="S245" i="20"/>
  <c r="T244" i="20"/>
  <c r="S244" i="20"/>
  <c r="O243" i="20"/>
  <c r="T241" i="20"/>
  <c r="S241" i="20"/>
  <c r="T240" i="20"/>
  <c r="S240" i="20"/>
  <c r="T237" i="20"/>
  <c r="S237" i="20"/>
  <c r="P236" i="20" s="1"/>
  <c r="T234" i="20"/>
  <c r="S234" i="20"/>
  <c r="T233" i="20"/>
  <c r="S233" i="20"/>
  <c r="T232" i="20"/>
  <c r="S232" i="20"/>
  <c r="T229" i="20"/>
  <c r="S229" i="20"/>
  <c r="P228" i="20" s="1"/>
  <c r="T225" i="20"/>
  <c r="S225" i="20"/>
  <c r="P224" i="20" s="1"/>
  <c r="T220" i="20"/>
  <c r="S220" i="20"/>
  <c r="T219" i="20"/>
  <c r="S219" i="20"/>
  <c r="T218" i="20"/>
  <c r="S218" i="20"/>
  <c r="T217" i="20"/>
  <c r="S217" i="20"/>
  <c r="T216" i="20"/>
  <c r="S216" i="20"/>
  <c r="T215" i="20"/>
  <c r="S215" i="20"/>
  <c r="T214" i="20"/>
  <c r="S214" i="20"/>
  <c r="T213" i="20"/>
  <c r="S213" i="20"/>
  <c r="O212" i="20"/>
  <c r="T209" i="20"/>
  <c r="S209" i="20"/>
  <c r="T208" i="20"/>
  <c r="S208" i="20"/>
  <c r="T207" i="20"/>
  <c r="S207" i="20"/>
  <c r="T206" i="20"/>
  <c r="S206" i="20"/>
  <c r="T205" i="20"/>
  <c r="S205" i="20"/>
  <c r="T204" i="20"/>
  <c r="S204" i="20"/>
  <c r="T203" i="20"/>
  <c r="S203" i="20"/>
  <c r="O202" i="20"/>
  <c r="T198" i="20"/>
  <c r="S198" i="20"/>
  <c r="P197" i="20" s="1"/>
  <c r="T193" i="20"/>
  <c r="S193" i="20"/>
  <c r="T192" i="20"/>
  <c r="S192" i="20"/>
  <c r="T191" i="20"/>
  <c r="S191" i="20"/>
  <c r="T190" i="20"/>
  <c r="S190" i="20"/>
  <c r="T189" i="20"/>
  <c r="S189" i="20"/>
  <c r="T188" i="20"/>
  <c r="S188" i="20"/>
  <c r="T187" i="20"/>
  <c r="S187" i="20"/>
  <c r="T184" i="20"/>
  <c r="S184" i="20"/>
  <c r="T183" i="20"/>
  <c r="S183" i="20"/>
  <c r="T182" i="20"/>
  <c r="S182" i="20"/>
  <c r="T181" i="20"/>
  <c r="S181" i="20"/>
  <c r="T180" i="20"/>
  <c r="S180" i="20"/>
  <c r="T179" i="20"/>
  <c r="S179" i="20"/>
  <c r="T178" i="20"/>
  <c r="S178" i="20"/>
  <c r="T173" i="20"/>
  <c r="S173" i="20"/>
  <c r="T172" i="20"/>
  <c r="S172" i="20"/>
  <c r="T171" i="20"/>
  <c r="S171" i="20"/>
  <c r="T170" i="20"/>
  <c r="S170" i="20"/>
  <c r="T169" i="20"/>
  <c r="S169" i="20"/>
  <c r="T168" i="20"/>
  <c r="S168" i="20"/>
  <c r="T167" i="20"/>
  <c r="S167" i="20"/>
  <c r="T166" i="20"/>
  <c r="S166" i="20"/>
  <c r="T165" i="20"/>
  <c r="S165" i="20"/>
  <c r="T164" i="20"/>
  <c r="S164" i="20"/>
  <c r="T163" i="20"/>
  <c r="S163" i="20"/>
  <c r="T162" i="20"/>
  <c r="S162" i="20"/>
  <c r="T161" i="20"/>
  <c r="S161" i="20"/>
  <c r="T160" i="20"/>
  <c r="S160" i="20"/>
  <c r="T159" i="20"/>
  <c r="S159" i="20"/>
  <c r="T158" i="20"/>
  <c r="S158" i="20"/>
  <c r="T157" i="20"/>
  <c r="S157" i="20"/>
  <c r="T156" i="20"/>
  <c r="S156" i="20"/>
  <c r="T155" i="20"/>
  <c r="S155" i="20"/>
  <c r="T154" i="20"/>
  <c r="S154" i="20"/>
  <c r="T153" i="20"/>
  <c r="S153" i="20"/>
  <c r="T152" i="20"/>
  <c r="S152" i="20"/>
  <c r="T151" i="20"/>
  <c r="S151" i="20"/>
  <c r="T150" i="20"/>
  <c r="S150" i="20"/>
  <c r="T149" i="20"/>
  <c r="S149" i="20"/>
  <c r="T148" i="20"/>
  <c r="S148" i="20"/>
  <c r="T147" i="20"/>
  <c r="S147" i="20"/>
  <c r="T146" i="20"/>
  <c r="S146" i="20"/>
  <c r="T145" i="20"/>
  <c r="S145" i="20"/>
  <c r="T144" i="20"/>
  <c r="S144" i="20"/>
  <c r="T143" i="20"/>
  <c r="S143" i="20"/>
  <c r="T142" i="20"/>
  <c r="S142" i="20"/>
  <c r="T141" i="20"/>
  <c r="S141" i="20"/>
  <c r="T140" i="20"/>
  <c r="S140" i="20"/>
  <c r="T139" i="20"/>
  <c r="S139" i="20"/>
  <c r="T138" i="20"/>
  <c r="S138" i="20"/>
  <c r="T137" i="20"/>
  <c r="S137" i="20"/>
  <c r="T136" i="20"/>
  <c r="S136" i="20"/>
  <c r="T135" i="20"/>
  <c r="S135" i="20"/>
  <c r="T134" i="20"/>
  <c r="S134" i="20"/>
  <c r="T133" i="20"/>
  <c r="S133" i="20"/>
  <c r="T132" i="20"/>
  <c r="S132" i="20"/>
  <c r="T131" i="20"/>
  <c r="S131" i="20"/>
  <c r="T130" i="20"/>
  <c r="S130" i="20"/>
  <c r="T129" i="20"/>
  <c r="S129" i="20"/>
  <c r="T128" i="20"/>
  <c r="S128" i="20"/>
  <c r="O127" i="20"/>
  <c r="T125" i="20"/>
  <c r="S125" i="20"/>
  <c r="T124" i="20"/>
  <c r="S124" i="20"/>
  <c r="T123" i="20"/>
  <c r="S123" i="20"/>
  <c r="T119" i="20"/>
  <c r="S119" i="20"/>
  <c r="T118" i="20"/>
  <c r="S118" i="20"/>
  <c r="T117" i="20"/>
  <c r="S117" i="20"/>
  <c r="T116" i="20"/>
  <c r="S116" i="20"/>
  <c r="T115" i="20"/>
  <c r="S115" i="20"/>
  <c r="T114" i="20"/>
  <c r="S114" i="20"/>
  <c r="T113" i="20"/>
  <c r="S113" i="20"/>
  <c r="T112" i="20"/>
  <c r="S112" i="20"/>
  <c r="T111" i="20"/>
  <c r="S111" i="20"/>
  <c r="O110" i="20"/>
  <c r="T108" i="20"/>
  <c r="S108" i="20"/>
  <c r="T107" i="20"/>
  <c r="S107" i="20"/>
  <c r="T106" i="20"/>
  <c r="S106" i="20"/>
  <c r="T105" i="20"/>
  <c r="S105" i="20"/>
  <c r="T104" i="20"/>
  <c r="S104" i="20"/>
  <c r="T103" i="20"/>
  <c r="S103" i="20"/>
  <c r="T102" i="20"/>
  <c r="S102" i="20"/>
  <c r="T101" i="20"/>
  <c r="S101" i="20"/>
  <c r="T100" i="20"/>
  <c r="S100" i="20"/>
  <c r="O99" i="20"/>
  <c r="T96" i="20"/>
  <c r="S96" i="20"/>
  <c r="T95" i="20"/>
  <c r="S95" i="20"/>
  <c r="T94" i="20"/>
  <c r="S94" i="20"/>
  <c r="T93" i="20"/>
  <c r="S93" i="20"/>
  <c r="T92" i="20"/>
  <c r="S92" i="20"/>
  <c r="T91" i="20"/>
  <c r="S91" i="20"/>
  <c r="T90" i="20"/>
  <c r="S90" i="20"/>
  <c r="T89" i="20"/>
  <c r="S89" i="20"/>
  <c r="T88" i="20"/>
  <c r="S88" i="20"/>
  <c r="T87" i="20"/>
  <c r="S87" i="20"/>
  <c r="T86" i="20"/>
  <c r="S86" i="20"/>
  <c r="T85" i="20"/>
  <c r="S85" i="20"/>
  <c r="T84" i="20"/>
  <c r="S84" i="20"/>
  <c r="T83" i="20"/>
  <c r="S83" i="20"/>
  <c r="T80" i="20"/>
  <c r="S80" i="20"/>
  <c r="T79" i="20"/>
  <c r="S79" i="20"/>
  <c r="T78" i="20"/>
  <c r="S78" i="20"/>
  <c r="T77" i="20"/>
  <c r="S77" i="20"/>
  <c r="T76" i="20"/>
  <c r="S76" i="20"/>
  <c r="T75" i="20"/>
  <c r="S75" i="20"/>
  <c r="T74" i="20"/>
  <c r="S74" i="20"/>
  <c r="T73" i="20"/>
  <c r="S73" i="20"/>
  <c r="T72" i="20"/>
  <c r="S72" i="20"/>
  <c r="T71" i="20"/>
  <c r="S71" i="20"/>
  <c r="T70" i="20"/>
  <c r="S70" i="20"/>
  <c r="T69" i="20"/>
  <c r="S69" i="20"/>
  <c r="T68" i="20"/>
  <c r="S68" i="20"/>
  <c r="T67" i="20"/>
  <c r="S67" i="20"/>
  <c r="T66" i="20"/>
  <c r="S66" i="20"/>
  <c r="T65" i="20"/>
  <c r="S65" i="20"/>
  <c r="O64" i="20"/>
  <c r="T60" i="20"/>
  <c r="S60" i="20"/>
  <c r="T59" i="20"/>
  <c r="S59" i="20"/>
  <c r="T58" i="20"/>
  <c r="S58" i="20"/>
  <c r="T57" i="20"/>
  <c r="S57" i="20"/>
  <c r="T56" i="20"/>
  <c r="S56" i="20"/>
  <c r="T55" i="20"/>
  <c r="S55" i="20"/>
  <c r="T54" i="20"/>
  <c r="S54" i="20"/>
  <c r="T53" i="20"/>
  <c r="S53" i="20"/>
  <c r="T52" i="20"/>
  <c r="S52" i="20"/>
  <c r="T51" i="20"/>
  <c r="S51" i="20"/>
  <c r="T50" i="20"/>
  <c r="S50" i="20"/>
  <c r="T49" i="20"/>
  <c r="S49" i="20"/>
  <c r="T48" i="20"/>
  <c r="S48" i="20"/>
  <c r="T47" i="20"/>
  <c r="S47" i="20"/>
  <c r="T46" i="20"/>
  <c r="S46" i="20"/>
  <c r="T45" i="20"/>
  <c r="S45" i="20"/>
  <c r="T44" i="20"/>
  <c r="S44" i="20"/>
  <c r="T43" i="20"/>
  <c r="S43" i="20"/>
  <c r="T42" i="20"/>
  <c r="S42" i="20"/>
  <c r="T41" i="20"/>
  <c r="S41" i="20"/>
  <c r="T40" i="20"/>
  <c r="S40" i="20"/>
  <c r="T39" i="20"/>
  <c r="S39" i="20"/>
  <c r="T38" i="20"/>
  <c r="S38" i="20"/>
  <c r="T37" i="20"/>
  <c r="S37" i="20"/>
  <c r="T36" i="20"/>
  <c r="S36" i="20"/>
  <c r="T35" i="20"/>
  <c r="S35" i="20"/>
  <c r="T34" i="20"/>
  <c r="S34" i="20"/>
  <c r="T33" i="20"/>
  <c r="S33" i="20"/>
  <c r="T32" i="20"/>
  <c r="S32" i="20"/>
  <c r="T31" i="20"/>
  <c r="S31" i="20"/>
  <c r="T30" i="20"/>
  <c r="S30" i="20"/>
  <c r="T29" i="20"/>
  <c r="S29" i="20"/>
  <c r="T28" i="20"/>
  <c r="S28" i="20"/>
  <c r="T27" i="20"/>
  <c r="S27" i="20"/>
  <c r="T26" i="20"/>
  <c r="S26" i="20"/>
  <c r="T25" i="20"/>
  <c r="S25" i="20"/>
  <c r="T24" i="20"/>
  <c r="S24" i="20"/>
  <c r="T23" i="20"/>
  <c r="S23" i="20"/>
  <c r="T22" i="20"/>
  <c r="S22" i="20"/>
  <c r="O21" i="20"/>
  <c r="T18" i="20"/>
  <c r="S18" i="20"/>
  <c r="T17" i="20"/>
  <c r="S17" i="20"/>
  <c r="T16" i="20"/>
  <c r="S16" i="20"/>
  <c r="T15" i="20"/>
  <c r="S15" i="20"/>
  <c r="T14" i="20"/>
  <c r="S14" i="20"/>
  <c r="T13" i="20"/>
  <c r="S13" i="20"/>
  <c r="T12" i="20"/>
  <c r="S12" i="20"/>
  <c r="T11" i="20"/>
  <c r="S11" i="20"/>
  <c r="O10" i="20"/>
  <c r="T8" i="20"/>
  <c r="S8" i="20"/>
  <c r="P7" i="20" s="1"/>
  <c r="T5" i="20"/>
  <c r="S5" i="20"/>
  <c r="P4" i="20" s="1"/>
  <c r="B375" i="19"/>
  <c r="B374" i="19"/>
  <c r="B373" i="19"/>
  <c r="B372" i="19"/>
  <c r="B371" i="19"/>
  <c r="B370" i="19"/>
  <c r="B369" i="19"/>
  <c r="B368" i="19"/>
  <c r="B367" i="19"/>
  <c r="B366" i="19"/>
  <c r="B365" i="19"/>
  <c r="B364" i="19"/>
  <c r="B363" i="19"/>
  <c r="B362" i="19"/>
  <c r="B361" i="19"/>
  <c r="B360" i="19"/>
  <c r="B359" i="19"/>
  <c r="B358" i="19"/>
  <c r="B357" i="19"/>
  <c r="B356" i="19"/>
  <c r="B355" i="19"/>
  <c r="B354" i="19"/>
  <c r="B353" i="19"/>
  <c r="B352" i="19"/>
  <c r="B351" i="19"/>
  <c r="B350" i="19"/>
  <c r="B349" i="19"/>
  <c r="B348" i="19"/>
  <c r="B347" i="19"/>
  <c r="B346" i="19"/>
  <c r="B345" i="19"/>
  <c r="B344" i="19"/>
  <c r="B343" i="19"/>
  <c r="B342" i="19"/>
  <c r="B341" i="19"/>
  <c r="B340" i="19"/>
  <c r="B339" i="19"/>
  <c r="B338" i="19"/>
  <c r="B337" i="19"/>
  <c r="B336" i="19"/>
  <c r="B335" i="19"/>
  <c r="B334" i="19"/>
  <c r="B333" i="19"/>
  <c r="B332" i="19"/>
  <c r="B331" i="19"/>
  <c r="B330" i="19"/>
  <c r="B329" i="19"/>
  <c r="B328" i="19"/>
  <c r="B327" i="19"/>
  <c r="B326" i="19"/>
  <c r="B325" i="19"/>
  <c r="B324" i="19"/>
  <c r="B323" i="19"/>
  <c r="B322" i="19"/>
  <c r="B321" i="19"/>
  <c r="B320" i="19"/>
  <c r="B319" i="19"/>
  <c r="B318" i="19"/>
  <c r="B317" i="19"/>
  <c r="B316" i="19"/>
  <c r="B315" i="19"/>
  <c r="B314" i="19"/>
  <c r="B313" i="19"/>
  <c r="B312" i="19"/>
  <c r="B311" i="19"/>
  <c r="B310" i="19"/>
  <c r="B309" i="19"/>
  <c r="B308" i="19"/>
  <c r="B307" i="19"/>
  <c r="B306" i="19"/>
  <c r="B305" i="19"/>
  <c r="B304" i="19"/>
  <c r="B303" i="19"/>
  <c r="B302" i="19"/>
  <c r="B301" i="19"/>
  <c r="B300" i="19"/>
  <c r="B299" i="19"/>
  <c r="B298" i="19"/>
  <c r="B297" i="19"/>
  <c r="B296" i="19"/>
  <c r="B295" i="19"/>
  <c r="B294" i="19"/>
  <c r="B293" i="19"/>
  <c r="B292" i="19"/>
  <c r="B291" i="19"/>
  <c r="B290" i="19"/>
  <c r="B289" i="19"/>
  <c r="B288" i="19"/>
  <c r="B287" i="19"/>
  <c r="B286" i="19"/>
  <c r="B285" i="19"/>
  <c r="B284" i="19"/>
  <c r="B283" i="19"/>
  <c r="B282" i="19"/>
  <c r="B281" i="19"/>
  <c r="B280" i="19"/>
  <c r="B279" i="19"/>
  <c r="B278" i="19"/>
  <c r="B277" i="19"/>
  <c r="B276" i="19"/>
  <c r="B275" i="19"/>
  <c r="B274" i="19"/>
  <c r="B273" i="19"/>
  <c r="B272" i="19"/>
  <c r="B271" i="19"/>
  <c r="B270" i="19"/>
  <c r="B269" i="19"/>
  <c r="B268" i="19"/>
  <c r="B267" i="19"/>
  <c r="B266" i="19"/>
  <c r="B265" i="19"/>
  <c r="B264" i="19"/>
  <c r="B263" i="19"/>
  <c r="B262" i="19"/>
  <c r="B261" i="19"/>
  <c r="B260" i="19"/>
  <c r="B259" i="19"/>
  <c r="B258" i="19"/>
  <c r="B257" i="19"/>
  <c r="B256" i="19"/>
  <c r="B255" i="19"/>
  <c r="B254" i="19"/>
  <c r="B253" i="19"/>
  <c r="B252" i="19"/>
  <c r="B251" i="19"/>
  <c r="B250" i="19"/>
  <c r="B249" i="19"/>
  <c r="B248" i="19"/>
  <c r="B247" i="19"/>
  <c r="B246" i="19"/>
  <c r="B245" i="19"/>
  <c r="B244" i="19"/>
  <c r="B243" i="19"/>
  <c r="B242" i="19"/>
  <c r="B241" i="19"/>
  <c r="B240" i="19"/>
  <c r="B239" i="19"/>
  <c r="B238" i="19"/>
  <c r="B237" i="19"/>
  <c r="B236" i="19"/>
  <c r="B235" i="19"/>
  <c r="B234" i="19"/>
  <c r="B233" i="19"/>
  <c r="B232" i="19"/>
  <c r="B231" i="19"/>
  <c r="B230" i="19"/>
  <c r="B229" i="19"/>
  <c r="B228" i="19"/>
  <c r="B227" i="19"/>
  <c r="B226" i="19"/>
  <c r="B225" i="19"/>
  <c r="B224" i="19"/>
  <c r="B223" i="19"/>
  <c r="B222" i="19"/>
  <c r="B221" i="19"/>
  <c r="B220" i="19"/>
  <c r="B219" i="19"/>
  <c r="B218" i="19"/>
  <c r="B217" i="19"/>
  <c r="B216" i="19"/>
  <c r="B215" i="19"/>
  <c r="B214" i="19"/>
  <c r="B213" i="19"/>
  <c r="B212" i="19"/>
  <c r="B211" i="19"/>
  <c r="B210" i="19"/>
  <c r="B209" i="19"/>
  <c r="B208" i="19"/>
  <c r="B207" i="19"/>
  <c r="B206" i="19"/>
  <c r="B205" i="19"/>
  <c r="B204" i="19"/>
  <c r="B203" i="19"/>
  <c r="B202" i="19"/>
  <c r="B201" i="19"/>
  <c r="B200" i="19"/>
  <c r="B199" i="19"/>
  <c r="B198" i="19"/>
  <c r="B197" i="19"/>
  <c r="B196" i="19"/>
  <c r="B195" i="19"/>
  <c r="B194" i="19"/>
  <c r="B193" i="19"/>
  <c r="B192" i="19"/>
  <c r="B191" i="19"/>
  <c r="B190" i="19"/>
  <c r="B189" i="19"/>
  <c r="B188" i="19"/>
  <c r="B187" i="19"/>
  <c r="B186" i="19"/>
  <c r="B185" i="19"/>
  <c r="B184" i="19"/>
  <c r="B183" i="19"/>
  <c r="B182" i="19"/>
  <c r="B181" i="19"/>
  <c r="B180" i="19"/>
  <c r="B179" i="19"/>
  <c r="B178" i="19"/>
  <c r="B177" i="19"/>
  <c r="B176" i="19"/>
  <c r="B175" i="19"/>
  <c r="B174" i="19"/>
  <c r="B173" i="19"/>
  <c r="B172" i="19"/>
  <c r="B171" i="19"/>
  <c r="B170" i="19"/>
  <c r="B169" i="19"/>
  <c r="B168" i="19"/>
  <c r="B167" i="19"/>
  <c r="B166" i="19"/>
  <c r="B165" i="19"/>
  <c r="B164" i="19"/>
  <c r="B163" i="19"/>
  <c r="B162" i="19"/>
  <c r="B161" i="19"/>
  <c r="B160" i="19"/>
  <c r="B159" i="19"/>
  <c r="B158" i="19"/>
  <c r="B157" i="19"/>
  <c r="B156" i="19"/>
  <c r="B155" i="19"/>
  <c r="B154" i="19"/>
  <c r="B153" i="19"/>
  <c r="B152" i="19"/>
  <c r="B151" i="19"/>
  <c r="B150" i="19"/>
  <c r="B149" i="19"/>
  <c r="B148" i="19"/>
  <c r="B147" i="19"/>
  <c r="B146" i="19"/>
  <c r="B145" i="19"/>
  <c r="B144" i="19"/>
  <c r="B143" i="19"/>
  <c r="B142" i="19"/>
  <c r="B141" i="19"/>
  <c r="B140" i="19"/>
  <c r="B139" i="19"/>
  <c r="B138" i="19"/>
  <c r="B137" i="19"/>
  <c r="B136" i="19"/>
  <c r="B135" i="19"/>
  <c r="B134" i="19"/>
  <c r="B133" i="19"/>
  <c r="B132" i="19"/>
  <c r="B131" i="19"/>
  <c r="B130" i="19"/>
  <c r="B129" i="19"/>
  <c r="B128" i="19"/>
  <c r="B127" i="19"/>
  <c r="B126" i="19"/>
  <c r="B125" i="19"/>
  <c r="B124" i="19"/>
  <c r="B123" i="19"/>
  <c r="B122" i="19"/>
  <c r="B121" i="19"/>
  <c r="B120" i="19"/>
  <c r="B119" i="19"/>
  <c r="B118" i="19"/>
  <c r="B117" i="19"/>
  <c r="B116" i="19"/>
  <c r="B115" i="19"/>
  <c r="B114" i="19"/>
  <c r="B113" i="19"/>
  <c r="B112" i="19"/>
  <c r="B111" i="19"/>
  <c r="B110" i="19"/>
  <c r="B109" i="19"/>
  <c r="B108" i="19"/>
  <c r="B107" i="19"/>
  <c r="B106" i="19"/>
  <c r="B105" i="19"/>
  <c r="B104" i="19"/>
  <c r="B103" i="19"/>
  <c r="B102" i="19"/>
  <c r="B101" i="19"/>
  <c r="B100" i="19"/>
  <c r="B99" i="19"/>
  <c r="B98" i="19"/>
  <c r="B97" i="19"/>
  <c r="B96" i="19"/>
  <c r="B95" i="19"/>
  <c r="B94" i="19"/>
  <c r="B93" i="19"/>
  <c r="B92" i="19"/>
  <c r="B91" i="19"/>
  <c r="B90" i="19"/>
  <c r="B89" i="19"/>
  <c r="B88" i="19"/>
  <c r="B87" i="19"/>
  <c r="B85" i="19"/>
  <c r="B84" i="19"/>
  <c r="B83" i="19"/>
  <c r="B82" i="19"/>
  <c r="B81" i="19"/>
  <c r="B80" i="19"/>
  <c r="B79" i="19"/>
  <c r="B78" i="19"/>
  <c r="B77" i="19"/>
  <c r="B76" i="19"/>
  <c r="B75" i="19"/>
  <c r="B74" i="19"/>
  <c r="B73" i="19"/>
  <c r="B72" i="19"/>
  <c r="B71" i="19"/>
  <c r="B70" i="19"/>
  <c r="B69" i="19"/>
  <c r="B68" i="19"/>
  <c r="B67" i="19"/>
  <c r="B66" i="19"/>
  <c r="B65" i="19"/>
  <c r="B64" i="19"/>
  <c r="B63" i="19"/>
  <c r="B62" i="19"/>
  <c r="B61" i="19"/>
  <c r="B60" i="19"/>
  <c r="B59" i="19"/>
  <c r="B58" i="19"/>
  <c r="B57" i="19"/>
  <c r="B56" i="19"/>
  <c r="B55" i="19"/>
  <c r="B54" i="19"/>
  <c r="B53" i="19"/>
  <c r="B52" i="19"/>
  <c r="B51" i="19"/>
  <c r="B50" i="19"/>
  <c r="B49" i="19"/>
  <c r="B48" i="19"/>
  <c r="B47" i="19"/>
  <c r="B46" i="19"/>
  <c r="B45" i="19"/>
  <c r="B44" i="19"/>
  <c r="B43" i="19"/>
  <c r="B42" i="19"/>
  <c r="B41" i="19"/>
  <c r="B40" i="19"/>
  <c r="B39" i="19"/>
  <c r="B38" i="19"/>
  <c r="B37" i="19"/>
  <c r="B36" i="19"/>
  <c r="B35" i="19"/>
  <c r="B34" i="19"/>
  <c r="B33" i="19"/>
  <c r="B32" i="19"/>
  <c r="B31" i="19"/>
  <c r="B30" i="19"/>
  <c r="B29" i="19"/>
  <c r="B28" i="19"/>
  <c r="B27" i="19"/>
  <c r="B26" i="19"/>
  <c r="B25" i="19"/>
  <c r="B24" i="19"/>
  <c r="B23" i="19"/>
  <c r="B22" i="19"/>
  <c r="B21" i="19"/>
  <c r="B20" i="19"/>
  <c r="B19" i="19"/>
  <c r="B18" i="19"/>
  <c r="B17" i="19"/>
  <c r="B16" i="19"/>
  <c r="B15" i="19"/>
  <c r="B14" i="19"/>
  <c r="B13" i="19"/>
  <c r="B12" i="19"/>
  <c r="B11" i="19"/>
  <c r="B10" i="19"/>
  <c r="B9" i="19"/>
  <c r="B8" i="19"/>
  <c r="B7" i="19"/>
  <c r="B6" i="19"/>
  <c r="B5" i="19"/>
  <c r="B4" i="19"/>
  <c r="B3" i="19"/>
  <c r="B2" i="19"/>
  <c r="P336" i="20" l="1"/>
  <c r="R395" i="20"/>
  <c r="P231" i="20"/>
  <c r="P265" i="20"/>
  <c r="P370" i="20"/>
  <c r="P332" i="20"/>
  <c r="P312" i="20"/>
  <c r="P307" i="20"/>
  <c r="P304" i="20"/>
  <c r="P290" i="20"/>
  <c r="P279" i="20"/>
  <c r="P268" i="20"/>
  <c r="P243" i="20"/>
  <c r="P239" i="20"/>
  <c r="P212" i="20"/>
  <c r="P202" i="20"/>
  <c r="P186" i="20"/>
  <c r="P127" i="20"/>
  <c r="P122" i="20"/>
  <c r="P110" i="20"/>
  <c r="P99" i="20"/>
  <c r="P82" i="20"/>
  <c r="P64" i="20"/>
  <c r="Q398" i="20"/>
  <c r="P21" i="20"/>
  <c r="P10" i="20"/>
  <c r="O1" i="20"/>
  <c r="Q395" i="15"/>
  <c r="R395" i="15" s="1"/>
  <c r="Q394" i="15"/>
  <c r="T383" i="15"/>
  <c r="S383" i="15"/>
  <c r="T382" i="15"/>
  <c r="S382" i="15"/>
  <c r="P381" i="15"/>
  <c r="P379" i="15"/>
  <c r="T378" i="15"/>
  <c r="S378" i="15"/>
  <c r="T377" i="15"/>
  <c r="S377" i="15"/>
  <c r="P376" i="15"/>
  <c r="T375" i="15"/>
  <c r="S375" i="15"/>
  <c r="T374" i="15"/>
  <c r="S374" i="15"/>
  <c r="P373" i="15"/>
  <c r="T372" i="15"/>
  <c r="S372" i="15"/>
  <c r="T371" i="15"/>
  <c r="S371" i="15"/>
  <c r="P370" i="15" s="1"/>
  <c r="T369" i="15"/>
  <c r="S369" i="15"/>
  <c r="T368" i="15"/>
  <c r="S368" i="15"/>
  <c r="T367" i="15"/>
  <c r="S367" i="15"/>
  <c r="T366" i="15"/>
  <c r="S366" i="15"/>
  <c r="T365" i="15"/>
  <c r="S365" i="15"/>
  <c r="T364" i="15"/>
  <c r="S364" i="15"/>
  <c r="T363" i="15"/>
  <c r="S363" i="15"/>
  <c r="T362" i="15"/>
  <c r="S362" i="15"/>
  <c r="T361" i="15"/>
  <c r="S361" i="15"/>
  <c r="T360" i="15"/>
  <c r="S360" i="15"/>
  <c r="T359" i="15"/>
  <c r="S359" i="15"/>
  <c r="T358" i="15"/>
  <c r="S358" i="15"/>
  <c r="T357" i="15"/>
  <c r="S357" i="15"/>
  <c r="T356" i="15"/>
  <c r="S356" i="15"/>
  <c r="T355" i="15"/>
  <c r="S355" i="15"/>
  <c r="T354" i="15"/>
  <c r="S354" i="15"/>
  <c r="T353" i="15"/>
  <c r="S353" i="15"/>
  <c r="T352" i="15"/>
  <c r="S352" i="15"/>
  <c r="T351" i="15"/>
  <c r="S351" i="15"/>
  <c r="T350" i="15"/>
  <c r="S350" i="15"/>
  <c r="T349" i="15"/>
  <c r="S349" i="15"/>
  <c r="T348" i="15"/>
  <c r="S348" i="15"/>
  <c r="T347" i="15"/>
  <c r="S347" i="15"/>
  <c r="T346" i="15"/>
  <c r="S346" i="15"/>
  <c r="T345" i="15"/>
  <c r="S345" i="15"/>
  <c r="T344" i="15"/>
  <c r="S344" i="15"/>
  <c r="T343" i="15"/>
  <c r="S343" i="15"/>
  <c r="T342" i="15"/>
  <c r="S342" i="15"/>
  <c r="T341" i="15"/>
  <c r="S341" i="15"/>
  <c r="T340" i="15"/>
  <c r="S340" i="15"/>
  <c r="T339" i="15"/>
  <c r="S339" i="15"/>
  <c r="T338" i="15"/>
  <c r="S338" i="15"/>
  <c r="P336" i="15" s="1"/>
  <c r="T335" i="15"/>
  <c r="S335" i="15"/>
  <c r="T334" i="15"/>
  <c r="S334" i="15"/>
  <c r="S333" i="15"/>
  <c r="P332" i="15"/>
  <c r="T331" i="15"/>
  <c r="S331" i="15"/>
  <c r="T330" i="15"/>
  <c r="S330" i="15"/>
  <c r="P329" i="15" s="1"/>
  <c r="T327" i="15"/>
  <c r="S327" i="15"/>
  <c r="T326" i="15"/>
  <c r="S326" i="15"/>
  <c r="T325" i="15"/>
  <c r="S325" i="15"/>
  <c r="T324" i="15"/>
  <c r="S324" i="15"/>
  <c r="T323" i="15"/>
  <c r="S323" i="15"/>
  <c r="T322" i="15"/>
  <c r="S322" i="15"/>
  <c r="T321" i="15"/>
  <c r="S321" i="15"/>
  <c r="T320" i="15"/>
  <c r="S320" i="15"/>
  <c r="T319" i="15"/>
  <c r="S319" i="15"/>
  <c r="T318" i="15"/>
  <c r="S318" i="15"/>
  <c r="T317" i="15"/>
  <c r="S317" i="15"/>
  <c r="T316" i="15"/>
  <c r="S316" i="15"/>
  <c r="T315" i="15"/>
  <c r="S315" i="15"/>
  <c r="T314" i="15"/>
  <c r="S314" i="15"/>
  <c r="T313" i="15"/>
  <c r="S313" i="15"/>
  <c r="P312" i="15"/>
  <c r="O312" i="15"/>
  <c r="T310" i="15"/>
  <c r="S310" i="15"/>
  <c r="T309" i="15"/>
  <c r="S309" i="15"/>
  <c r="P307" i="15" s="1"/>
  <c r="T308" i="15"/>
  <c r="S308" i="15"/>
  <c r="T305" i="15"/>
  <c r="S305" i="15"/>
  <c r="P304" i="15"/>
  <c r="T302" i="15"/>
  <c r="S302" i="15"/>
  <c r="T301" i="15"/>
  <c r="S301" i="15"/>
  <c r="T300" i="15"/>
  <c r="S300" i="15"/>
  <c r="T299" i="15"/>
  <c r="S299" i="15"/>
  <c r="T298" i="15"/>
  <c r="S298" i="15"/>
  <c r="T297" i="15"/>
  <c r="S297" i="15"/>
  <c r="T296" i="15"/>
  <c r="S296" i="15"/>
  <c r="T295" i="15"/>
  <c r="S295" i="15"/>
  <c r="T294" i="15"/>
  <c r="S294" i="15"/>
  <c r="T293" i="15"/>
  <c r="S293" i="15"/>
  <c r="T292" i="15"/>
  <c r="S292" i="15"/>
  <c r="T291" i="15"/>
  <c r="S291" i="15"/>
  <c r="P290" i="15"/>
  <c r="O290" i="15"/>
  <c r="T288" i="15"/>
  <c r="S288" i="15"/>
  <c r="T287" i="15"/>
  <c r="S287" i="15"/>
  <c r="T286" i="15"/>
  <c r="S286" i="15"/>
  <c r="T285" i="15"/>
  <c r="S285" i="15"/>
  <c r="T284" i="15"/>
  <c r="S284" i="15"/>
  <c r="T283" i="15"/>
  <c r="S283" i="15"/>
  <c r="T282" i="15"/>
  <c r="S282" i="15"/>
  <c r="T281" i="15"/>
  <c r="S281" i="15"/>
  <c r="P279" i="15" s="1"/>
  <c r="T280" i="15"/>
  <c r="S280" i="15"/>
  <c r="O279" i="15"/>
  <c r="T277" i="15"/>
  <c r="S277" i="15"/>
  <c r="P276" i="15"/>
  <c r="T273" i="15"/>
  <c r="S273" i="15"/>
  <c r="T272" i="15"/>
  <c r="S272" i="15"/>
  <c r="T271" i="15"/>
  <c r="S271" i="15"/>
  <c r="T270" i="15"/>
  <c r="S270" i="15"/>
  <c r="T269" i="15"/>
  <c r="S269" i="15"/>
  <c r="P268" i="15"/>
  <c r="O268" i="15"/>
  <c r="T267" i="15"/>
  <c r="S267" i="15"/>
  <c r="T266" i="15"/>
  <c r="S266" i="15"/>
  <c r="P265" i="15" s="1"/>
  <c r="T259" i="15"/>
  <c r="S259" i="15"/>
  <c r="T258" i="15"/>
  <c r="S258" i="15"/>
  <c r="T257" i="15"/>
  <c r="S257" i="15"/>
  <c r="T256" i="15"/>
  <c r="S256" i="15"/>
  <c r="T255" i="15"/>
  <c r="S255" i="15"/>
  <c r="T254" i="15"/>
  <c r="S254" i="15"/>
  <c r="T253" i="15"/>
  <c r="S253" i="15"/>
  <c r="T252" i="15"/>
  <c r="S252" i="15"/>
  <c r="T251" i="15"/>
  <c r="S251" i="15"/>
  <c r="T250" i="15"/>
  <c r="S250" i="15"/>
  <c r="T249" i="15"/>
  <c r="S249" i="15"/>
  <c r="T248" i="15"/>
  <c r="S248" i="15"/>
  <c r="T247" i="15"/>
  <c r="S247" i="15"/>
  <c r="T246" i="15"/>
  <c r="S246" i="15"/>
  <c r="T245" i="15"/>
  <c r="S245" i="15"/>
  <c r="P243" i="15" s="1"/>
  <c r="T244" i="15"/>
  <c r="S244" i="15"/>
  <c r="O243" i="15"/>
  <c r="T241" i="15"/>
  <c r="S241" i="15"/>
  <c r="P239" i="15" s="1"/>
  <c r="T240" i="15"/>
  <c r="S240" i="15"/>
  <c r="T237" i="15"/>
  <c r="S237" i="15"/>
  <c r="P236" i="15"/>
  <c r="T234" i="15"/>
  <c r="S234" i="15"/>
  <c r="T233" i="15"/>
  <c r="S233" i="15"/>
  <c r="T232" i="15"/>
  <c r="S232" i="15"/>
  <c r="P231" i="15" s="1"/>
  <c r="T229" i="15"/>
  <c r="S229" i="15"/>
  <c r="P228" i="15"/>
  <c r="T225" i="15"/>
  <c r="S225" i="15"/>
  <c r="P224" i="15"/>
  <c r="T220" i="15"/>
  <c r="S220" i="15"/>
  <c r="T219" i="15"/>
  <c r="S219" i="15"/>
  <c r="T218" i="15"/>
  <c r="S218" i="15"/>
  <c r="T217" i="15"/>
  <c r="S217" i="15"/>
  <c r="T216" i="15"/>
  <c r="S216" i="15"/>
  <c r="T215" i="15"/>
  <c r="S215" i="15"/>
  <c r="T214" i="15"/>
  <c r="S214" i="15"/>
  <c r="T213" i="15"/>
  <c r="S213" i="15"/>
  <c r="P212" i="15" s="1"/>
  <c r="O212" i="15"/>
  <c r="T209" i="15"/>
  <c r="S209" i="15"/>
  <c r="T208" i="15"/>
  <c r="S208" i="15"/>
  <c r="T207" i="15"/>
  <c r="S207" i="15"/>
  <c r="P202" i="15" s="1"/>
  <c r="T206" i="15"/>
  <c r="S206" i="15"/>
  <c r="T205" i="15"/>
  <c r="S205" i="15"/>
  <c r="T204" i="15"/>
  <c r="S204" i="15"/>
  <c r="T203" i="15"/>
  <c r="S203" i="15"/>
  <c r="O202" i="15"/>
  <c r="T198" i="15"/>
  <c r="S198" i="15"/>
  <c r="P197" i="15" s="1"/>
  <c r="T193" i="15"/>
  <c r="S193" i="15"/>
  <c r="T192" i="15"/>
  <c r="S192" i="15"/>
  <c r="T191" i="15"/>
  <c r="S191" i="15"/>
  <c r="T190" i="15"/>
  <c r="S190" i="15"/>
  <c r="T189" i="15"/>
  <c r="S189" i="15"/>
  <c r="T188" i="15"/>
  <c r="S188" i="15"/>
  <c r="T187" i="15"/>
  <c r="S187" i="15"/>
  <c r="P186" i="15" s="1"/>
  <c r="T184" i="15"/>
  <c r="S184" i="15"/>
  <c r="T183" i="15"/>
  <c r="S183" i="15"/>
  <c r="T182" i="15"/>
  <c r="S182" i="15"/>
  <c r="T181" i="15"/>
  <c r="S181" i="15"/>
  <c r="T180" i="15"/>
  <c r="S180" i="15"/>
  <c r="T179" i="15"/>
  <c r="S179" i="15"/>
  <c r="T178" i="15"/>
  <c r="S178" i="15"/>
  <c r="T173" i="15"/>
  <c r="S173" i="15"/>
  <c r="T172" i="15"/>
  <c r="S172" i="15"/>
  <c r="T171" i="15"/>
  <c r="S171" i="15"/>
  <c r="T170" i="15"/>
  <c r="S170" i="15"/>
  <c r="T169" i="15"/>
  <c r="S169" i="15"/>
  <c r="T168" i="15"/>
  <c r="S168" i="15"/>
  <c r="T167" i="15"/>
  <c r="S167" i="15"/>
  <c r="T166" i="15"/>
  <c r="S166" i="15"/>
  <c r="T165" i="15"/>
  <c r="S165" i="15"/>
  <c r="T164" i="15"/>
  <c r="S164" i="15"/>
  <c r="T163" i="15"/>
  <c r="S163" i="15"/>
  <c r="T162" i="15"/>
  <c r="S162" i="15"/>
  <c r="T161" i="15"/>
  <c r="S161" i="15"/>
  <c r="T160" i="15"/>
  <c r="S160" i="15"/>
  <c r="T159" i="15"/>
  <c r="S159" i="15"/>
  <c r="T158" i="15"/>
  <c r="S158" i="15"/>
  <c r="T157" i="15"/>
  <c r="S157" i="15"/>
  <c r="T156" i="15"/>
  <c r="S156" i="15"/>
  <c r="T155" i="15"/>
  <c r="S155" i="15"/>
  <c r="T154" i="15"/>
  <c r="S154" i="15"/>
  <c r="T153" i="15"/>
  <c r="S153" i="15"/>
  <c r="T152" i="15"/>
  <c r="S152" i="15"/>
  <c r="T151" i="15"/>
  <c r="S151" i="15"/>
  <c r="T150" i="15"/>
  <c r="S150" i="15"/>
  <c r="T149" i="15"/>
  <c r="S149" i="15"/>
  <c r="T148" i="15"/>
  <c r="S148" i="15"/>
  <c r="T147" i="15"/>
  <c r="S147" i="15"/>
  <c r="T146" i="15"/>
  <c r="S146" i="15"/>
  <c r="T145" i="15"/>
  <c r="S145" i="15"/>
  <c r="T144" i="15"/>
  <c r="S144" i="15"/>
  <c r="T143" i="15"/>
  <c r="S143" i="15"/>
  <c r="T142" i="15"/>
  <c r="S142" i="15"/>
  <c r="T141" i="15"/>
  <c r="S141" i="15"/>
  <c r="T140" i="15"/>
  <c r="S140" i="15"/>
  <c r="T139" i="15"/>
  <c r="S139" i="15"/>
  <c r="T138" i="15"/>
  <c r="S138" i="15"/>
  <c r="T137" i="15"/>
  <c r="S137" i="15"/>
  <c r="T136" i="15"/>
  <c r="S136" i="15"/>
  <c r="T135" i="15"/>
  <c r="S135" i="15"/>
  <c r="T134" i="15"/>
  <c r="S134" i="15"/>
  <c r="T133" i="15"/>
  <c r="S133" i="15"/>
  <c r="T132" i="15"/>
  <c r="S132" i="15"/>
  <c r="T131" i="15"/>
  <c r="S131" i="15"/>
  <c r="T130" i="15"/>
  <c r="S130" i="15"/>
  <c r="T129" i="15"/>
  <c r="S129" i="15"/>
  <c r="P127" i="15" s="1"/>
  <c r="T128" i="15"/>
  <c r="S128" i="15"/>
  <c r="O127" i="15"/>
  <c r="T125" i="15"/>
  <c r="S125" i="15"/>
  <c r="T124" i="15"/>
  <c r="S124" i="15"/>
  <c r="T123" i="15"/>
  <c r="S123" i="15"/>
  <c r="P122" i="15"/>
  <c r="T119" i="15"/>
  <c r="S119" i="15"/>
  <c r="T118" i="15"/>
  <c r="S118" i="15"/>
  <c r="T117" i="15"/>
  <c r="S117" i="15"/>
  <c r="T116" i="15"/>
  <c r="S116" i="15"/>
  <c r="T115" i="15"/>
  <c r="S115" i="15"/>
  <c r="T114" i="15"/>
  <c r="S114" i="15"/>
  <c r="T113" i="15"/>
  <c r="S113" i="15"/>
  <c r="T112" i="15"/>
  <c r="S112" i="15"/>
  <c r="T111" i="15"/>
  <c r="S111" i="15"/>
  <c r="P110" i="15" s="1"/>
  <c r="O110" i="15"/>
  <c r="T108" i="15"/>
  <c r="S108" i="15"/>
  <c r="T107" i="15"/>
  <c r="S107" i="15"/>
  <c r="T106" i="15"/>
  <c r="S106" i="15"/>
  <c r="T105" i="15"/>
  <c r="S105" i="15"/>
  <c r="T104" i="15"/>
  <c r="S104" i="15"/>
  <c r="T103" i="15"/>
  <c r="S103" i="15"/>
  <c r="T102" i="15"/>
  <c r="S102" i="15"/>
  <c r="T101" i="15"/>
  <c r="S101" i="15"/>
  <c r="P99" i="15" s="1"/>
  <c r="T100" i="15"/>
  <c r="S100" i="15"/>
  <c r="O99" i="15"/>
  <c r="T96" i="15"/>
  <c r="S96" i="15"/>
  <c r="T95" i="15"/>
  <c r="S95" i="15"/>
  <c r="T94" i="15"/>
  <c r="S94" i="15"/>
  <c r="T93" i="15"/>
  <c r="S93" i="15"/>
  <c r="T92" i="15"/>
  <c r="S92" i="15"/>
  <c r="T91" i="15"/>
  <c r="S91" i="15"/>
  <c r="T90" i="15"/>
  <c r="S90" i="15"/>
  <c r="T89" i="15"/>
  <c r="S89" i="15"/>
  <c r="T88" i="15"/>
  <c r="S88" i="15"/>
  <c r="T87" i="15"/>
  <c r="S87" i="15"/>
  <c r="T86" i="15"/>
  <c r="S86" i="15"/>
  <c r="T85" i="15"/>
  <c r="S85" i="15"/>
  <c r="P82" i="15" s="1"/>
  <c r="T84" i="15"/>
  <c r="S84" i="15"/>
  <c r="T83" i="15"/>
  <c r="S83" i="15"/>
  <c r="T80" i="15"/>
  <c r="S80" i="15"/>
  <c r="T79" i="15"/>
  <c r="S79" i="15"/>
  <c r="T78" i="15"/>
  <c r="S78" i="15"/>
  <c r="T77" i="15"/>
  <c r="S77" i="15"/>
  <c r="T76" i="15"/>
  <c r="S76" i="15"/>
  <c r="T75" i="15"/>
  <c r="S75" i="15"/>
  <c r="T74" i="15"/>
  <c r="S74" i="15"/>
  <c r="T73" i="15"/>
  <c r="S73" i="15"/>
  <c r="T72" i="15"/>
  <c r="S72" i="15"/>
  <c r="T71" i="15"/>
  <c r="S71" i="15"/>
  <c r="T70" i="15"/>
  <c r="S70" i="15"/>
  <c r="T69" i="15"/>
  <c r="S69" i="15"/>
  <c r="T68" i="15"/>
  <c r="S68" i="15"/>
  <c r="T67" i="15"/>
  <c r="S67" i="15"/>
  <c r="T66" i="15"/>
  <c r="S66" i="15"/>
  <c r="T65" i="15"/>
  <c r="S65" i="15"/>
  <c r="P64" i="15" s="1"/>
  <c r="O64" i="15"/>
  <c r="T60" i="15"/>
  <c r="S60" i="15"/>
  <c r="T59" i="15"/>
  <c r="S59" i="15"/>
  <c r="T58" i="15"/>
  <c r="S58" i="15"/>
  <c r="T57" i="15"/>
  <c r="S57" i="15"/>
  <c r="T56" i="15"/>
  <c r="S56" i="15"/>
  <c r="T55" i="15"/>
  <c r="S55" i="15"/>
  <c r="T54" i="15"/>
  <c r="S54" i="15"/>
  <c r="T53" i="15"/>
  <c r="S53" i="15"/>
  <c r="T52" i="15"/>
  <c r="S52" i="15"/>
  <c r="T51" i="15"/>
  <c r="S51" i="15"/>
  <c r="T50" i="15"/>
  <c r="S50" i="15"/>
  <c r="T49" i="15"/>
  <c r="S49" i="15"/>
  <c r="T48" i="15"/>
  <c r="S48" i="15"/>
  <c r="T47" i="15"/>
  <c r="S47" i="15"/>
  <c r="T46" i="15"/>
  <c r="S46" i="15"/>
  <c r="T45" i="15"/>
  <c r="S45" i="15"/>
  <c r="T44" i="15"/>
  <c r="S44" i="15"/>
  <c r="T43" i="15"/>
  <c r="S43" i="15"/>
  <c r="T42" i="15"/>
  <c r="S42" i="15"/>
  <c r="T41" i="15"/>
  <c r="S41" i="15"/>
  <c r="T40" i="15"/>
  <c r="S40" i="15"/>
  <c r="T39" i="15"/>
  <c r="S39" i="15"/>
  <c r="T38" i="15"/>
  <c r="S38" i="15"/>
  <c r="T37" i="15"/>
  <c r="S37" i="15"/>
  <c r="T36" i="15"/>
  <c r="S36" i="15"/>
  <c r="T35" i="15"/>
  <c r="S35" i="15"/>
  <c r="T34" i="15"/>
  <c r="S34" i="15"/>
  <c r="T33" i="15"/>
  <c r="S33" i="15"/>
  <c r="T32" i="15"/>
  <c r="S32" i="15"/>
  <c r="T31" i="15"/>
  <c r="S31" i="15"/>
  <c r="T30" i="15"/>
  <c r="S30" i="15"/>
  <c r="T29" i="15"/>
  <c r="S29" i="15"/>
  <c r="T28" i="15"/>
  <c r="S28" i="15"/>
  <c r="T27" i="15"/>
  <c r="S27" i="15"/>
  <c r="T26" i="15"/>
  <c r="S26" i="15"/>
  <c r="T25" i="15"/>
  <c r="S25" i="15"/>
  <c r="T24" i="15"/>
  <c r="S24" i="15"/>
  <c r="T23" i="15"/>
  <c r="S23" i="15"/>
  <c r="T22" i="15"/>
  <c r="S22" i="15"/>
  <c r="P21" i="15" s="1"/>
  <c r="O21" i="15"/>
  <c r="T18" i="15"/>
  <c r="S18" i="15"/>
  <c r="T17" i="15"/>
  <c r="S17" i="15"/>
  <c r="T16" i="15"/>
  <c r="S16" i="15"/>
  <c r="T15" i="15"/>
  <c r="Q398" i="15" s="1"/>
  <c r="S15" i="15"/>
  <c r="T14" i="15"/>
  <c r="S14" i="15"/>
  <c r="O1" i="15" s="1"/>
  <c r="T13" i="15"/>
  <c r="S13" i="15"/>
  <c r="T12" i="15"/>
  <c r="S12" i="15"/>
  <c r="T11" i="15"/>
  <c r="S11" i="15"/>
  <c r="P10" i="15" s="1"/>
  <c r="O10" i="15"/>
  <c r="T8" i="15"/>
  <c r="S8" i="15"/>
  <c r="P7" i="15"/>
  <c r="T5" i="15"/>
  <c r="S5" i="15"/>
  <c r="P4" i="15"/>
  <c r="Q395" i="14"/>
  <c r="R395" i="14" s="1"/>
  <c r="Q394" i="14"/>
  <c r="T383" i="14"/>
  <c r="S383" i="14"/>
  <c r="T382" i="14"/>
  <c r="S382" i="14"/>
  <c r="P381" i="14"/>
  <c r="P379" i="14"/>
  <c r="T378" i="14"/>
  <c r="S378" i="14"/>
  <c r="T377" i="14"/>
  <c r="S377" i="14"/>
  <c r="P376" i="14"/>
  <c r="T375" i="14"/>
  <c r="S375" i="14"/>
  <c r="T374" i="14"/>
  <c r="S374" i="14"/>
  <c r="P373" i="14"/>
  <c r="T372" i="14"/>
  <c r="S372" i="14"/>
  <c r="T371" i="14"/>
  <c r="S371" i="14"/>
  <c r="P370" i="14" s="1"/>
  <c r="T369" i="14"/>
  <c r="S369" i="14"/>
  <c r="T368" i="14"/>
  <c r="S368" i="14"/>
  <c r="T367" i="14"/>
  <c r="S367" i="14"/>
  <c r="T366" i="14"/>
  <c r="S366" i="14"/>
  <c r="T365" i="14"/>
  <c r="S365" i="14"/>
  <c r="T364" i="14"/>
  <c r="S364" i="14"/>
  <c r="T363" i="14"/>
  <c r="S363" i="14"/>
  <c r="T362" i="14"/>
  <c r="S362" i="14"/>
  <c r="T361" i="14"/>
  <c r="S361" i="14"/>
  <c r="T360" i="14"/>
  <c r="S360" i="14"/>
  <c r="T359" i="14"/>
  <c r="S359" i="14"/>
  <c r="T358" i="14"/>
  <c r="S358" i="14"/>
  <c r="T357" i="14"/>
  <c r="S357" i="14"/>
  <c r="T356" i="14"/>
  <c r="S356" i="14"/>
  <c r="T355" i="14"/>
  <c r="S355" i="14"/>
  <c r="T354" i="14"/>
  <c r="S354" i="14"/>
  <c r="T353" i="14"/>
  <c r="S353" i="14"/>
  <c r="T352" i="14"/>
  <c r="S352" i="14"/>
  <c r="T351" i="14"/>
  <c r="S351" i="14"/>
  <c r="T350" i="14"/>
  <c r="S350" i="14"/>
  <c r="T349" i="14"/>
  <c r="S349" i="14"/>
  <c r="T348" i="14"/>
  <c r="S348" i="14"/>
  <c r="T347" i="14"/>
  <c r="S347" i="14"/>
  <c r="T346" i="14"/>
  <c r="S346" i="14"/>
  <c r="T345" i="14"/>
  <c r="S345" i="14"/>
  <c r="T344" i="14"/>
  <c r="S344" i="14"/>
  <c r="T343" i="14"/>
  <c r="S343" i="14"/>
  <c r="T342" i="14"/>
  <c r="S342" i="14"/>
  <c r="T341" i="14"/>
  <c r="S341" i="14"/>
  <c r="T340" i="14"/>
  <c r="S340" i="14"/>
  <c r="T339" i="14"/>
  <c r="S339" i="14"/>
  <c r="T338" i="14"/>
  <c r="S338" i="14"/>
  <c r="P336" i="14"/>
  <c r="T335" i="14"/>
  <c r="S335" i="14"/>
  <c r="P332" i="14" s="1"/>
  <c r="T334" i="14"/>
  <c r="S334" i="14"/>
  <c r="S333" i="14"/>
  <c r="T331" i="14"/>
  <c r="S331" i="14"/>
  <c r="T330" i="14"/>
  <c r="S330" i="14"/>
  <c r="P329" i="14"/>
  <c r="T327" i="14"/>
  <c r="S327" i="14"/>
  <c r="T326" i="14"/>
  <c r="S326" i="14"/>
  <c r="T325" i="14"/>
  <c r="S325" i="14"/>
  <c r="T324" i="14"/>
  <c r="S324" i="14"/>
  <c r="T323" i="14"/>
  <c r="S323" i="14"/>
  <c r="T322" i="14"/>
  <c r="S322" i="14"/>
  <c r="T321" i="14"/>
  <c r="S321" i="14"/>
  <c r="T320" i="14"/>
  <c r="S320" i="14"/>
  <c r="T319" i="14"/>
  <c r="S319" i="14"/>
  <c r="T318" i="14"/>
  <c r="S318" i="14"/>
  <c r="T317" i="14"/>
  <c r="S317" i="14"/>
  <c r="T316" i="14"/>
  <c r="S316" i="14"/>
  <c r="T315" i="14"/>
  <c r="S315" i="14"/>
  <c r="T314" i="14"/>
  <c r="S314" i="14"/>
  <c r="P312" i="14" s="1"/>
  <c r="T313" i="14"/>
  <c r="S313" i="14"/>
  <c r="O312" i="14"/>
  <c r="T310" i="14"/>
  <c r="S310" i="14"/>
  <c r="T309" i="14"/>
  <c r="S309" i="14"/>
  <c r="P304" i="14" s="1"/>
  <c r="T308" i="14"/>
  <c r="S308" i="14"/>
  <c r="P307" i="14"/>
  <c r="T305" i="14"/>
  <c r="S305" i="14"/>
  <c r="T302" i="14"/>
  <c r="S302" i="14"/>
  <c r="T301" i="14"/>
  <c r="S301" i="14"/>
  <c r="T300" i="14"/>
  <c r="S300" i="14"/>
  <c r="T299" i="14"/>
  <c r="S299" i="14"/>
  <c r="T298" i="14"/>
  <c r="S298" i="14"/>
  <c r="T297" i="14"/>
  <c r="S297" i="14"/>
  <c r="T296" i="14"/>
  <c r="S296" i="14"/>
  <c r="T295" i="14"/>
  <c r="S295" i="14"/>
  <c r="T294" i="14"/>
  <c r="S294" i="14"/>
  <c r="T293" i="14"/>
  <c r="S293" i="14"/>
  <c r="T292" i="14"/>
  <c r="S292" i="14"/>
  <c r="P290" i="14" s="1"/>
  <c r="T291" i="14"/>
  <c r="S291" i="14"/>
  <c r="O290" i="14"/>
  <c r="T288" i="14"/>
  <c r="S288" i="14"/>
  <c r="T287" i="14"/>
  <c r="S287" i="14"/>
  <c r="T286" i="14"/>
  <c r="S286" i="14"/>
  <c r="T285" i="14"/>
  <c r="S285" i="14"/>
  <c r="P279" i="14" s="1"/>
  <c r="T284" i="14"/>
  <c r="S284" i="14"/>
  <c r="T283" i="14"/>
  <c r="S283" i="14"/>
  <c r="T282" i="14"/>
  <c r="S282" i="14"/>
  <c r="T281" i="14"/>
  <c r="S281" i="14"/>
  <c r="T280" i="14"/>
  <c r="S280" i="14"/>
  <c r="O279" i="14"/>
  <c r="T277" i="14"/>
  <c r="S277" i="14"/>
  <c r="P276" i="14"/>
  <c r="T273" i="14"/>
  <c r="S273" i="14"/>
  <c r="T272" i="14"/>
  <c r="S272" i="14"/>
  <c r="T271" i="14"/>
  <c r="S271" i="14"/>
  <c r="T270" i="14"/>
  <c r="S270" i="14"/>
  <c r="P268" i="14" s="1"/>
  <c r="T269" i="14"/>
  <c r="S269" i="14"/>
  <c r="O268" i="14"/>
  <c r="T267" i="14"/>
  <c r="S267" i="14"/>
  <c r="T266" i="14"/>
  <c r="S266" i="14"/>
  <c r="P265" i="14"/>
  <c r="T259" i="14"/>
  <c r="S259" i="14"/>
  <c r="T258" i="14"/>
  <c r="S258" i="14"/>
  <c r="T257" i="14"/>
  <c r="S257" i="14"/>
  <c r="T256" i="14"/>
  <c r="S256" i="14"/>
  <c r="T255" i="14"/>
  <c r="S255" i="14"/>
  <c r="T254" i="14"/>
  <c r="S254" i="14"/>
  <c r="T253" i="14"/>
  <c r="S253" i="14"/>
  <c r="T252" i="14"/>
  <c r="S252" i="14"/>
  <c r="T251" i="14"/>
  <c r="S251" i="14"/>
  <c r="T250" i="14"/>
  <c r="S250" i="14"/>
  <c r="T249" i="14"/>
  <c r="S249" i="14"/>
  <c r="T248" i="14"/>
  <c r="S248" i="14"/>
  <c r="T247" i="14"/>
  <c r="S247" i="14"/>
  <c r="T246" i="14"/>
  <c r="S246" i="14"/>
  <c r="T245" i="14"/>
  <c r="S245" i="14"/>
  <c r="T244" i="14"/>
  <c r="S244" i="14"/>
  <c r="P243" i="14" s="1"/>
  <c r="O243" i="14"/>
  <c r="T241" i="14"/>
  <c r="S241" i="14"/>
  <c r="T240" i="14"/>
  <c r="S240" i="14"/>
  <c r="P239" i="14"/>
  <c r="T237" i="14"/>
  <c r="S237" i="14"/>
  <c r="P236" i="14"/>
  <c r="T234" i="14"/>
  <c r="S234" i="14"/>
  <c r="T233" i="14"/>
  <c r="S233" i="14"/>
  <c r="T232" i="14"/>
  <c r="S232" i="14"/>
  <c r="P231" i="14"/>
  <c r="T229" i="14"/>
  <c r="S229" i="14"/>
  <c r="P228" i="14"/>
  <c r="T225" i="14"/>
  <c r="S225" i="14"/>
  <c r="P224" i="14"/>
  <c r="T220" i="14"/>
  <c r="S220" i="14"/>
  <c r="T219" i="14"/>
  <c r="S219" i="14"/>
  <c r="T218" i="14"/>
  <c r="S218" i="14"/>
  <c r="T217" i="14"/>
  <c r="S217" i="14"/>
  <c r="P212" i="14" s="1"/>
  <c r="T216" i="14"/>
  <c r="S216" i="14"/>
  <c r="T215" i="14"/>
  <c r="S215" i="14"/>
  <c r="T214" i="14"/>
  <c r="S214" i="14"/>
  <c r="T213" i="14"/>
  <c r="S213" i="14"/>
  <c r="O212" i="14"/>
  <c r="T209" i="14"/>
  <c r="S209" i="14"/>
  <c r="T208" i="14"/>
  <c r="S208" i="14"/>
  <c r="T207" i="14"/>
  <c r="S207" i="14"/>
  <c r="T206" i="14"/>
  <c r="S206" i="14"/>
  <c r="T205" i="14"/>
  <c r="S205" i="14"/>
  <c r="T204" i="14"/>
  <c r="S204" i="14"/>
  <c r="T203" i="14"/>
  <c r="S203" i="14"/>
  <c r="P202" i="14"/>
  <c r="O202" i="14"/>
  <c r="T198" i="14"/>
  <c r="S198" i="14"/>
  <c r="P197" i="14" s="1"/>
  <c r="T193" i="14"/>
  <c r="S193" i="14"/>
  <c r="T192" i="14"/>
  <c r="S192" i="14"/>
  <c r="T191" i="14"/>
  <c r="S191" i="14"/>
  <c r="T190" i="14"/>
  <c r="S190" i="14"/>
  <c r="T189" i="14"/>
  <c r="S189" i="14"/>
  <c r="T188" i="14"/>
  <c r="S188" i="14"/>
  <c r="T187" i="14"/>
  <c r="S187" i="14"/>
  <c r="P186" i="14" s="1"/>
  <c r="T184" i="14"/>
  <c r="S184" i="14"/>
  <c r="T183" i="14"/>
  <c r="S183" i="14"/>
  <c r="T182" i="14"/>
  <c r="S182" i="14"/>
  <c r="T181" i="14"/>
  <c r="S181" i="14"/>
  <c r="T180" i="14"/>
  <c r="S180" i="14"/>
  <c r="T179" i="14"/>
  <c r="S179" i="14"/>
  <c r="T178" i="14"/>
  <c r="S178" i="14"/>
  <c r="T173" i="14"/>
  <c r="S173" i="14"/>
  <c r="T172" i="14"/>
  <c r="S172" i="14"/>
  <c r="T171" i="14"/>
  <c r="S171" i="14"/>
  <c r="T170" i="14"/>
  <c r="S170" i="14"/>
  <c r="T169" i="14"/>
  <c r="S169" i="14"/>
  <c r="T168" i="14"/>
  <c r="S168" i="14"/>
  <c r="T167" i="14"/>
  <c r="S167" i="14"/>
  <c r="T166" i="14"/>
  <c r="S166" i="14"/>
  <c r="T165" i="14"/>
  <c r="S165" i="14"/>
  <c r="T164" i="14"/>
  <c r="S164" i="14"/>
  <c r="T163" i="14"/>
  <c r="S163" i="14"/>
  <c r="T162" i="14"/>
  <c r="S162" i="14"/>
  <c r="T161" i="14"/>
  <c r="S161" i="14"/>
  <c r="T160" i="14"/>
  <c r="S160" i="14"/>
  <c r="T159" i="14"/>
  <c r="S159" i="14"/>
  <c r="T158" i="14"/>
  <c r="S158" i="14"/>
  <c r="T157" i="14"/>
  <c r="S157" i="14"/>
  <c r="T156" i="14"/>
  <c r="S156" i="14"/>
  <c r="T155" i="14"/>
  <c r="S155" i="14"/>
  <c r="T154" i="14"/>
  <c r="S154" i="14"/>
  <c r="T153" i="14"/>
  <c r="S153" i="14"/>
  <c r="T152" i="14"/>
  <c r="S152" i="14"/>
  <c r="T151" i="14"/>
  <c r="S151" i="14"/>
  <c r="T150" i="14"/>
  <c r="S150" i="14"/>
  <c r="T149" i="14"/>
  <c r="S149" i="14"/>
  <c r="T148" i="14"/>
  <c r="S148" i="14"/>
  <c r="T147" i="14"/>
  <c r="S147" i="14"/>
  <c r="T146" i="14"/>
  <c r="S146" i="14"/>
  <c r="T145" i="14"/>
  <c r="S145" i="14"/>
  <c r="T144" i="14"/>
  <c r="S144" i="14"/>
  <c r="T143" i="14"/>
  <c r="S143" i="14"/>
  <c r="T142" i="14"/>
  <c r="S142" i="14"/>
  <c r="T141" i="14"/>
  <c r="S141" i="14"/>
  <c r="T140" i="14"/>
  <c r="S140" i="14"/>
  <c r="T139" i="14"/>
  <c r="S139" i="14"/>
  <c r="T138" i="14"/>
  <c r="S138" i="14"/>
  <c r="T137" i="14"/>
  <c r="S137" i="14"/>
  <c r="T136" i="14"/>
  <c r="S136" i="14"/>
  <c r="T135" i="14"/>
  <c r="S135" i="14"/>
  <c r="T134" i="14"/>
  <c r="S134" i="14"/>
  <c r="T133" i="14"/>
  <c r="S133" i="14"/>
  <c r="T132" i="14"/>
  <c r="S132" i="14"/>
  <c r="T131" i="14"/>
  <c r="S131" i="14"/>
  <c r="T130" i="14"/>
  <c r="S130" i="14"/>
  <c r="T129" i="14"/>
  <c r="S129" i="14"/>
  <c r="P127" i="14" s="1"/>
  <c r="T128" i="14"/>
  <c r="S128" i="14"/>
  <c r="O127" i="14"/>
  <c r="T125" i="14"/>
  <c r="S125" i="14"/>
  <c r="T124" i="14"/>
  <c r="S124" i="14"/>
  <c r="P122" i="14" s="1"/>
  <c r="T123" i="14"/>
  <c r="S123" i="14"/>
  <c r="T119" i="14"/>
  <c r="S119" i="14"/>
  <c r="T118" i="14"/>
  <c r="S118" i="14"/>
  <c r="T117" i="14"/>
  <c r="S117" i="14"/>
  <c r="T116" i="14"/>
  <c r="S116" i="14"/>
  <c r="T115" i="14"/>
  <c r="S115" i="14"/>
  <c r="P110" i="14" s="1"/>
  <c r="T114" i="14"/>
  <c r="S114" i="14"/>
  <c r="T113" i="14"/>
  <c r="S113" i="14"/>
  <c r="T112" i="14"/>
  <c r="S112" i="14"/>
  <c r="T111" i="14"/>
  <c r="S111" i="14"/>
  <c r="O110" i="14"/>
  <c r="T108" i="14"/>
  <c r="S108" i="14"/>
  <c r="T107" i="14"/>
  <c r="S107" i="14"/>
  <c r="T106" i="14"/>
  <c r="S106" i="14"/>
  <c r="T105" i="14"/>
  <c r="S105" i="14"/>
  <c r="T104" i="14"/>
  <c r="S104" i="14"/>
  <c r="T103" i="14"/>
  <c r="S103" i="14"/>
  <c r="T102" i="14"/>
  <c r="S102" i="14"/>
  <c r="T101" i="14"/>
  <c r="S101" i="14"/>
  <c r="T100" i="14"/>
  <c r="S100" i="14"/>
  <c r="P99" i="14" s="1"/>
  <c r="O99" i="14"/>
  <c r="T96" i="14"/>
  <c r="S96" i="14"/>
  <c r="T95" i="14"/>
  <c r="S95" i="14"/>
  <c r="T94" i="14"/>
  <c r="S94" i="14"/>
  <c r="T93" i="14"/>
  <c r="S93" i="14"/>
  <c r="T92" i="14"/>
  <c r="S92" i="14"/>
  <c r="T91" i="14"/>
  <c r="S91" i="14"/>
  <c r="T90" i="14"/>
  <c r="S90" i="14"/>
  <c r="T89" i="14"/>
  <c r="S89" i="14"/>
  <c r="T88" i="14"/>
  <c r="S88" i="14"/>
  <c r="P82" i="14" s="1"/>
  <c r="T87" i="14"/>
  <c r="S87" i="14"/>
  <c r="T86" i="14"/>
  <c r="S86" i="14"/>
  <c r="T85" i="14"/>
  <c r="S85" i="14"/>
  <c r="T84" i="14"/>
  <c r="S84" i="14"/>
  <c r="T83" i="14"/>
  <c r="S83" i="14"/>
  <c r="T80" i="14"/>
  <c r="S80" i="14"/>
  <c r="T79" i="14"/>
  <c r="S79" i="14"/>
  <c r="T78" i="14"/>
  <c r="S78" i="14"/>
  <c r="T77" i="14"/>
  <c r="S77" i="14"/>
  <c r="T76" i="14"/>
  <c r="S76" i="14"/>
  <c r="T75" i="14"/>
  <c r="S75" i="14"/>
  <c r="T74" i="14"/>
  <c r="S74" i="14"/>
  <c r="T73" i="14"/>
  <c r="S73" i="14"/>
  <c r="T72" i="14"/>
  <c r="S72" i="14"/>
  <c r="T71" i="14"/>
  <c r="S71" i="14"/>
  <c r="T70" i="14"/>
  <c r="S70" i="14"/>
  <c r="T69" i="14"/>
  <c r="S69" i="14"/>
  <c r="P64" i="14" s="1"/>
  <c r="T68" i="14"/>
  <c r="S68" i="14"/>
  <c r="T67" i="14"/>
  <c r="S67" i="14"/>
  <c r="T66" i="14"/>
  <c r="S66" i="14"/>
  <c r="T65" i="14"/>
  <c r="S65" i="14"/>
  <c r="O64" i="14"/>
  <c r="T60" i="14"/>
  <c r="S60" i="14"/>
  <c r="T59" i="14"/>
  <c r="S59" i="14"/>
  <c r="T58" i="14"/>
  <c r="S58" i="14"/>
  <c r="T57" i="14"/>
  <c r="S57" i="14"/>
  <c r="T56" i="14"/>
  <c r="S56" i="14"/>
  <c r="T55" i="14"/>
  <c r="S55" i="14"/>
  <c r="T54" i="14"/>
  <c r="S54" i="14"/>
  <c r="T53" i="14"/>
  <c r="S53" i="14"/>
  <c r="T52" i="14"/>
  <c r="S52" i="14"/>
  <c r="T51" i="14"/>
  <c r="S51" i="14"/>
  <c r="T50" i="14"/>
  <c r="S50" i="14"/>
  <c r="T49" i="14"/>
  <c r="S49" i="14"/>
  <c r="T48" i="14"/>
  <c r="S48" i="14"/>
  <c r="T47" i="14"/>
  <c r="S47" i="14"/>
  <c r="T46" i="14"/>
  <c r="S46" i="14"/>
  <c r="T45" i="14"/>
  <c r="S45" i="14"/>
  <c r="T44" i="14"/>
  <c r="S44" i="14"/>
  <c r="T43" i="14"/>
  <c r="S43" i="14"/>
  <c r="T42" i="14"/>
  <c r="S42" i="14"/>
  <c r="T41" i="14"/>
  <c r="S41" i="14"/>
  <c r="T40" i="14"/>
  <c r="S40" i="14"/>
  <c r="T39" i="14"/>
  <c r="S39" i="14"/>
  <c r="T38" i="14"/>
  <c r="S38" i="14"/>
  <c r="T37" i="14"/>
  <c r="S37" i="14"/>
  <c r="T36" i="14"/>
  <c r="S36" i="14"/>
  <c r="T35" i="14"/>
  <c r="S35" i="14"/>
  <c r="T34" i="14"/>
  <c r="S34" i="14"/>
  <c r="T33" i="14"/>
  <c r="S33" i="14"/>
  <c r="T32" i="14"/>
  <c r="S32" i="14"/>
  <c r="T31" i="14"/>
  <c r="S31" i="14"/>
  <c r="T30" i="14"/>
  <c r="S30" i="14"/>
  <c r="T29" i="14"/>
  <c r="S29" i="14"/>
  <c r="T28" i="14"/>
  <c r="S28" i="14"/>
  <c r="T27" i="14"/>
  <c r="S27" i="14"/>
  <c r="T26" i="14"/>
  <c r="S26" i="14"/>
  <c r="T25" i="14"/>
  <c r="S25" i="14"/>
  <c r="T24" i="14"/>
  <c r="S24" i="14"/>
  <c r="T23" i="14"/>
  <c r="S23" i="14"/>
  <c r="T22" i="14"/>
  <c r="S22" i="14"/>
  <c r="P21" i="14" s="1"/>
  <c r="O21" i="14"/>
  <c r="T18" i="14"/>
  <c r="S18" i="14"/>
  <c r="T17" i="14"/>
  <c r="S17" i="14"/>
  <c r="T16" i="14"/>
  <c r="S16" i="14"/>
  <c r="T15" i="14"/>
  <c r="Q398" i="14" s="1"/>
  <c r="S15" i="14"/>
  <c r="T14" i="14"/>
  <c r="S14" i="14"/>
  <c r="T13" i="14"/>
  <c r="S13" i="14"/>
  <c r="T12" i="14"/>
  <c r="S12" i="14"/>
  <c r="T11" i="14"/>
  <c r="S11" i="14"/>
  <c r="P10" i="14" s="1"/>
  <c r="O10" i="14"/>
  <c r="T8" i="14"/>
  <c r="S8" i="14"/>
  <c r="P7" i="14"/>
  <c r="T5" i="14"/>
  <c r="S5" i="14"/>
  <c r="O1" i="14" s="1"/>
  <c r="P4" i="14"/>
  <c r="Q395" i="13"/>
  <c r="R395" i="13" s="1"/>
  <c r="Q394" i="13"/>
  <c r="T383" i="13"/>
  <c r="S383" i="13"/>
  <c r="T382" i="13"/>
  <c r="S382" i="13"/>
  <c r="P381" i="13"/>
  <c r="P379" i="13"/>
  <c r="T378" i="13"/>
  <c r="S378" i="13"/>
  <c r="T377" i="13"/>
  <c r="S377" i="13"/>
  <c r="P376" i="13"/>
  <c r="T375" i="13"/>
  <c r="S375" i="13"/>
  <c r="P373" i="13" s="1"/>
  <c r="T374" i="13"/>
  <c r="S374" i="13"/>
  <c r="T372" i="13"/>
  <c r="S372" i="13"/>
  <c r="T371" i="13"/>
  <c r="S371" i="13"/>
  <c r="P370" i="13" s="1"/>
  <c r="T369" i="13"/>
  <c r="S369" i="13"/>
  <c r="T368" i="13"/>
  <c r="S368" i="13"/>
  <c r="T367" i="13"/>
  <c r="S367" i="13"/>
  <c r="T366" i="13"/>
  <c r="S366" i="13"/>
  <c r="T365" i="13"/>
  <c r="S365" i="13"/>
  <c r="T364" i="13"/>
  <c r="S364" i="13"/>
  <c r="T363" i="13"/>
  <c r="S363" i="13"/>
  <c r="T362" i="13"/>
  <c r="S362" i="13"/>
  <c r="T361" i="13"/>
  <c r="S361" i="13"/>
  <c r="T360" i="13"/>
  <c r="S360" i="13"/>
  <c r="T359" i="13"/>
  <c r="S359" i="13"/>
  <c r="T358" i="13"/>
  <c r="S358" i="13"/>
  <c r="T357" i="13"/>
  <c r="S357" i="13"/>
  <c r="T356" i="13"/>
  <c r="S356" i="13"/>
  <c r="T355" i="13"/>
  <c r="S355" i="13"/>
  <c r="T354" i="13"/>
  <c r="S354" i="13"/>
  <c r="T353" i="13"/>
  <c r="S353" i="13"/>
  <c r="T352" i="13"/>
  <c r="S352" i="13"/>
  <c r="T351" i="13"/>
  <c r="S351" i="13"/>
  <c r="T350" i="13"/>
  <c r="S350" i="13"/>
  <c r="T349" i="13"/>
  <c r="S349" i="13"/>
  <c r="T348" i="13"/>
  <c r="S348" i="13"/>
  <c r="T347" i="13"/>
  <c r="S347" i="13"/>
  <c r="T346" i="13"/>
  <c r="S346" i="13"/>
  <c r="T345" i="13"/>
  <c r="S345" i="13"/>
  <c r="T344" i="13"/>
  <c r="S344" i="13"/>
  <c r="T343" i="13"/>
  <c r="S343" i="13"/>
  <c r="T342" i="13"/>
  <c r="S342" i="13"/>
  <c r="T341" i="13"/>
  <c r="S341" i="13"/>
  <c r="T340" i="13"/>
  <c r="S340" i="13"/>
  <c r="T339" i="13"/>
  <c r="S339" i="13"/>
  <c r="T338" i="13"/>
  <c r="S338" i="13"/>
  <c r="P336" i="13"/>
  <c r="T335" i="13"/>
  <c r="S335" i="13"/>
  <c r="T334" i="13"/>
  <c r="S334" i="13"/>
  <c r="S333" i="13"/>
  <c r="P332" i="13" s="1"/>
  <c r="T331" i="13"/>
  <c r="S331" i="13"/>
  <c r="T330" i="13"/>
  <c r="S330" i="13"/>
  <c r="P329" i="13"/>
  <c r="T327" i="13"/>
  <c r="S327" i="13"/>
  <c r="T326" i="13"/>
  <c r="S326" i="13"/>
  <c r="T325" i="13"/>
  <c r="S325" i="13"/>
  <c r="T324" i="13"/>
  <c r="S324" i="13"/>
  <c r="T323" i="13"/>
  <c r="S323" i="13"/>
  <c r="T322" i="13"/>
  <c r="S322" i="13"/>
  <c r="T321" i="13"/>
  <c r="S321" i="13"/>
  <c r="T320" i="13"/>
  <c r="S320" i="13"/>
  <c r="T319" i="13"/>
  <c r="S319" i="13"/>
  <c r="T318" i="13"/>
  <c r="S318" i="13"/>
  <c r="T317" i="13"/>
  <c r="S317" i="13"/>
  <c r="T316" i="13"/>
  <c r="S316" i="13"/>
  <c r="T315" i="13"/>
  <c r="S315" i="13"/>
  <c r="T314" i="13"/>
  <c r="S314" i="13"/>
  <c r="T313" i="13"/>
  <c r="S313" i="13"/>
  <c r="P312" i="13" s="1"/>
  <c r="O312" i="13"/>
  <c r="T310" i="13"/>
  <c r="S310" i="13"/>
  <c r="T309" i="13"/>
  <c r="S309" i="13"/>
  <c r="P307" i="13" s="1"/>
  <c r="T308" i="13"/>
  <c r="S308" i="13"/>
  <c r="T305" i="13"/>
  <c r="S305" i="13"/>
  <c r="T302" i="13"/>
  <c r="S302" i="13"/>
  <c r="T301" i="13"/>
  <c r="S301" i="13"/>
  <c r="T300" i="13"/>
  <c r="S300" i="13"/>
  <c r="T299" i="13"/>
  <c r="S299" i="13"/>
  <c r="T298" i="13"/>
  <c r="S298" i="13"/>
  <c r="T297" i="13"/>
  <c r="S297" i="13"/>
  <c r="T296" i="13"/>
  <c r="S296" i="13"/>
  <c r="T295" i="13"/>
  <c r="S295" i="13"/>
  <c r="T294" i="13"/>
  <c r="S294" i="13"/>
  <c r="T293" i="13"/>
  <c r="S293" i="13"/>
  <c r="T292" i="13"/>
  <c r="S292" i="13"/>
  <c r="T291" i="13"/>
  <c r="S291" i="13"/>
  <c r="P290" i="13" s="1"/>
  <c r="O290" i="13"/>
  <c r="T288" i="13"/>
  <c r="S288" i="13"/>
  <c r="T287" i="13"/>
  <c r="S287" i="13"/>
  <c r="T286" i="13"/>
  <c r="S286" i="13"/>
  <c r="T285" i="13"/>
  <c r="S285" i="13"/>
  <c r="T284" i="13"/>
  <c r="S284" i="13"/>
  <c r="T283" i="13"/>
  <c r="S283" i="13"/>
  <c r="T282" i="13"/>
  <c r="S282" i="13"/>
  <c r="T281" i="13"/>
  <c r="S281" i="13"/>
  <c r="P279" i="13" s="1"/>
  <c r="T280" i="13"/>
  <c r="S280" i="13"/>
  <c r="O279" i="13"/>
  <c r="T277" i="13"/>
  <c r="S277" i="13"/>
  <c r="P276" i="13" s="1"/>
  <c r="T273" i="13"/>
  <c r="S273" i="13"/>
  <c r="T272" i="13"/>
  <c r="S272" i="13"/>
  <c r="T271" i="13"/>
  <c r="S271" i="13"/>
  <c r="P268" i="13" s="1"/>
  <c r="T270" i="13"/>
  <c r="S270" i="13"/>
  <c r="T269" i="13"/>
  <c r="S269" i="13"/>
  <c r="O268" i="13"/>
  <c r="T267" i="13"/>
  <c r="S267" i="13"/>
  <c r="T266" i="13"/>
  <c r="S266" i="13"/>
  <c r="P265" i="13"/>
  <c r="T259" i="13"/>
  <c r="S259" i="13"/>
  <c r="T258" i="13"/>
  <c r="S258" i="13"/>
  <c r="T257" i="13"/>
  <c r="S257" i="13"/>
  <c r="T256" i="13"/>
  <c r="S256" i="13"/>
  <c r="T255" i="13"/>
  <c r="S255" i="13"/>
  <c r="T254" i="13"/>
  <c r="S254" i="13"/>
  <c r="T253" i="13"/>
  <c r="S253" i="13"/>
  <c r="T252" i="13"/>
  <c r="S252" i="13"/>
  <c r="T251" i="13"/>
  <c r="S251" i="13"/>
  <c r="T250" i="13"/>
  <c r="S250" i="13"/>
  <c r="T249" i="13"/>
  <c r="S249" i="13"/>
  <c r="T248" i="13"/>
  <c r="S248" i="13"/>
  <c r="P243" i="13" s="1"/>
  <c r="T247" i="13"/>
  <c r="S247" i="13"/>
  <c r="T246" i="13"/>
  <c r="S246" i="13"/>
  <c r="T245" i="13"/>
  <c r="S245" i="13"/>
  <c r="T244" i="13"/>
  <c r="S244" i="13"/>
  <c r="O243" i="13"/>
  <c r="T241" i="13"/>
  <c r="S241" i="13"/>
  <c r="P239" i="13" s="1"/>
  <c r="T240" i="13"/>
  <c r="S240" i="13"/>
  <c r="T237" i="13"/>
  <c r="S237" i="13"/>
  <c r="P236" i="13"/>
  <c r="T234" i="13"/>
  <c r="S234" i="13"/>
  <c r="T233" i="13"/>
  <c r="S233" i="13"/>
  <c r="T232" i="13"/>
  <c r="S232" i="13"/>
  <c r="P231" i="13"/>
  <c r="T229" i="13"/>
  <c r="S229" i="13"/>
  <c r="P228" i="13"/>
  <c r="T225" i="13"/>
  <c r="S225" i="13"/>
  <c r="P224" i="13"/>
  <c r="T220" i="13"/>
  <c r="S220" i="13"/>
  <c r="T219" i="13"/>
  <c r="S219" i="13"/>
  <c r="T218" i="13"/>
  <c r="S218" i="13"/>
  <c r="P212" i="13" s="1"/>
  <c r="T217" i="13"/>
  <c r="S217" i="13"/>
  <c r="T216" i="13"/>
  <c r="S216" i="13"/>
  <c r="T215" i="13"/>
  <c r="S215" i="13"/>
  <c r="T214" i="13"/>
  <c r="S214" i="13"/>
  <c r="T213" i="13"/>
  <c r="S213" i="13"/>
  <c r="O212" i="13"/>
  <c r="T209" i="13"/>
  <c r="S209" i="13"/>
  <c r="T208" i="13"/>
  <c r="S208" i="13"/>
  <c r="T207" i="13"/>
  <c r="S207" i="13"/>
  <c r="T206" i="13"/>
  <c r="S206" i="13"/>
  <c r="T205" i="13"/>
  <c r="S205" i="13"/>
  <c r="T204" i="13"/>
  <c r="S204" i="13"/>
  <c r="P202" i="13" s="1"/>
  <c r="T203" i="13"/>
  <c r="S203" i="13"/>
  <c r="O202" i="13"/>
  <c r="T198" i="13"/>
  <c r="S198" i="13"/>
  <c r="P197" i="13" s="1"/>
  <c r="T193" i="13"/>
  <c r="S193" i="13"/>
  <c r="T192" i="13"/>
  <c r="S192" i="13"/>
  <c r="T191" i="13"/>
  <c r="S191" i="13"/>
  <c r="T190" i="13"/>
  <c r="S190" i="13"/>
  <c r="T189" i="13"/>
  <c r="S189" i="13"/>
  <c r="T188" i="13"/>
  <c r="S188" i="13"/>
  <c r="T187" i="13"/>
  <c r="S187" i="13"/>
  <c r="P186" i="13" s="1"/>
  <c r="T184" i="13"/>
  <c r="S184" i="13"/>
  <c r="T183" i="13"/>
  <c r="S183" i="13"/>
  <c r="T182" i="13"/>
  <c r="S182" i="13"/>
  <c r="T181" i="13"/>
  <c r="S181" i="13"/>
  <c r="T180" i="13"/>
  <c r="S180" i="13"/>
  <c r="T179" i="13"/>
  <c r="S179" i="13"/>
  <c r="T178" i="13"/>
  <c r="S178" i="13"/>
  <c r="T173" i="13"/>
  <c r="S173" i="13"/>
  <c r="T172" i="13"/>
  <c r="S172" i="13"/>
  <c r="T171" i="13"/>
  <c r="S171" i="13"/>
  <c r="T170" i="13"/>
  <c r="S170" i="13"/>
  <c r="T169" i="13"/>
  <c r="S169" i="13"/>
  <c r="T168" i="13"/>
  <c r="S168" i="13"/>
  <c r="T167" i="13"/>
  <c r="S167" i="13"/>
  <c r="T166" i="13"/>
  <c r="S166" i="13"/>
  <c r="T165" i="13"/>
  <c r="S165" i="13"/>
  <c r="T164" i="13"/>
  <c r="S164" i="13"/>
  <c r="T163" i="13"/>
  <c r="S163" i="13"/>
  <c r="T162" i="13"/>
  <c r="S162" i="13"/>
  <c r="T161" i="13"/>
  <c r="S161" i="13"/>
  <c r="T160" i="13"/>
  <c r="S160" i="13"/>
  <c r="T159" i="13"/>
  <c r="S159" i="13"/>
  <c r="T158" i="13"/>
  <c r="S158" i="13"/>
  <c r="T157" i="13"/>
  <c r="S157" i="13"/>
  <c r="T156" i="13"/>
  <c r="S156" i="13"/>
  <c r="T155" i="13"/>
  <c r="S155" i="13"/>
  <c r="T154" i="13"/>
  <c r="S154" i="13"/>
  <c r="T153" i="13"/>
  <c r="S153" i="13"/>
  <c r="T152" i="13"/>
  <c r="S152" i="13"/>
  <c r="T151" i="13"/>
  <c r="S151" i="13"/>
  <c r="T150" i="13"/>
  <c r="S150" i="13"/>
  <c r="T149" i="13"/>
  <c r="S149" i="13"/>
  <c r="T148" i="13"/>
  <c r="S148" i="13"/>
  <c r="T147" i="13"/>
  <c r="S147" i="13"/>
  <c r="T146" i="13"/>
  <c r="S146" i="13"/>
  <c r="T145" i="13"/>
  <c r="S145" i="13"/>
  <c r="T144" i="13"/>
  <c r="S144" i="13"/>
  <c r="T143" i="13"/>
  <c r="S143" i="13"/>
  <c r="T142" i="13"/>
  <c r="S142" i="13"/>
  <c r="T141" i="13"/>
  <c r="S141" i="13"/>
  <c r="T140" i="13"/>
  <c r="S140" i="13"/>
  <c r="T139" i="13"/>
  <c r="S139" i="13"/>
  <c r="T138" i="13"/>
  <c r="S138" i="13"/>
  <c r="T137" i="13"/>
  <c r="S137" i="13"/>
  <c r="T136" i="13"/>
  <c r="S136" i="13"/>
  <c r="T135" i="13"/>
  <c r="S135" i="13"/>
  <c r="T134" i="13"/>
  <c r="S134" i="13"/>
  <c r="T133" i="13"/>
  <c r="S133" i="13"/>
  <c r="T132" i="13"/>
  <c r="S132" i="13"/>
  <c r="P127" i="13" s="1"/>
  <c r="T131" i="13"/>
  <c r="S131" i="13"/>
  <c r="T130" i="13"/>
  <c r="S130" i="13"/>
  <c r="T129" i="13"/>
  <c r="S129" i="13"/>
  <c r="T128" i="13"/>
  <c r="S128" i="13"/>
  <c r="O127" i="13"/>
  <c r="T125" i="13"/>
  <c r="S125" i="13"/>
  <c r="T124" i="13"/>
  <c r="S124" i="13"/>
  <c r="T123" i="13"/>
  <c r="S123" i="13"/>
  <c r="P122" i="13" s="1"/>
  <c r="T119" i="13"/>
  <c r="S119" i="13"/>
  <c r="T118" i="13"/>
  <c r="S118" i="13"/>
  <c r="T117" i="13"/>
  <c r="S117" i="13"/>
  <c r="T116" i="13"/>
  <c r="S116" i="13"/>
  <c r="T115" i="13"/>
  <c r="S115" i="13"/>
  <c r="T114" i="13"/>
  <c r="S114" i="13"/>
  <c r="T113" i="13"/>
  <c r="S113" i="13"/>
  <c r="T112" i="13"/>
  <c r="S112" i="13"/>
  <c r="T111" i="13"/>
  <c r="S111" i="13"/>
  <c r="P110" i="13"/>
  <c r="O110" i="13"/>
  <c r="T108" i="13"/>
  <c r="S108" i="13"/>
  <c r="T107" i="13"/>
  <c r="S107" i="13"/>
  <c r="T106" i="13"/>
  <c r="S106" i="13"/>
  <c r="T105" i="13"/>
  <c r="S105" i="13"/>
  <c r="T104" i="13"/>
  <c r="S104" i="13"/>
  <c r="P99" i="13" s="1"/>
  <c r="T103" i="13"/>
  <c r="S103" i="13"/>
  <c r="T102" i="13"/>
  <c r="S102" i="13"/>
  <c r="T101" i="13"/>
  <c r="S101" i="13"/>
  <c r="T100" i="13"/>
  <c r="S100" i="13"/>
  <c r="O99" i="13"/>
  <c r="T96" i="13"/>
  <c r="S96" i="13"/>
  <c r="T95" i="13"/>
  <c r="S95" i="13"/>
  <c r="T94" i="13"/>
  <c r="S94" i="13"/>
  <c r="T93" i="13"/>
  <c r="S93" i="13"/>
  <c r="T92" i="13"/>
  <c r="S92" i="13"/>
  <c r="T91" i="13"/>
  <c r="S91" i="13"/>
  <c r="T90" i="13"/>
  <c r="S90" i="13"/>
  <c r="T89" i="13"/>
  <c r="S89" i="13"/>
  <c r="T88" i="13"/>
  <c r="S88" i="13"/>
  <c r="T87" i="13"/>
  <c r="S87" i="13"/>
  <c r="T86" i="13"/>
  <c r="S86" i="13"/>
  <c r="T85" i="13"/>
  <c r="S85" i="13"/>
  <c r="T84" i="13"/>
  <c r="S84" i="13"/>
  <c r="P82" i="13" s="1"/>
  <c r="T83" i="13"/>
  <c r="S83" i="13"/>
  <c r="T80" i="13"/>
  <c r="S80" i="13"/>
  <c r="T79" i="13"/>
  <c r="S79" i="13"/>
  <c r="T78" i="13"/>
  <c r="S78" i="13"/>
  <c r="T77" i="13"/>
  <c r="S77" i="13"/>
  <c r="T76" i="13"/>
  <c r="S76" i="13"/>
  <c r="T75" i="13"/>
  <c r="S75" i="13"/>
  <c r="T74" i="13"/>
  <c r="S74" i="13"/>
  <c r="T73" i="13"/>
  <c r="S73" i="13"/>
  <c r="T72" i="13"/>
  <c r="S72" i="13"/>
  <c r="T71" i="13"/>
  <c r="S71" i="13"/>
  <c r="T70" i="13"/>
  <c r="S70" i="13"/>
  <c r="P64" i="13" s="1"/>
  <c r="T69" i="13"/>
  <c r="S69" i="13"/>
  <c r="T68" i="13"/>
  <c r="S68" i="13"/>
  <c r="T67" i="13"/>
  <c r="S67" i="13"/>
  <c r="T66" i="13"/>
  <c r="S66" i="13"/>
  <c r="T65" i="13"/>
  <c r="S65" i="13"/>
  <c r="O64" i="13"/>
  <c r="T60" i="13"/>
  <c r="S60" i="13"/>
  <c r="T59" i="13"/>
  <c r="S59" i="13"/>
  <c r="T58" i="13"/>
  <c r="S58" i="13"/>
  <c r="T57" i="13"/>
  <c r="S57" i="13"/>
  <c r="T56" i="13"/>
  <c r="S56" i="13"/>
  <c r="T55" i="13"/>
  <c r="S55" i="13"/>
  <c r="T54" i="13"/>
  <c r="S54" i="13"/>
  <c r="T53" i="13"/>
  <c r="S53" i="13"/>
  <c r="T52" i="13"/>
  <c r="S52" i="13"/>
  <c r="T51" i="13"/>
  <c r="S51" i="13"/>
  <c r="T50" i="13"/>
  <c r="S50" i="13"/>
  <c r="T49" i="13"/>
  <c r="S49" i="13"/>
  <c r="T48" i="13"/>
  <c r="S48" i="13"/>
  <c r="T47" i="13"/>
  <c r="S47" i="13"/>
  <c r="T46" i="13"/>
  <c r="S46" i="13"/>
  <c r="T45" i="13"/>
  <c r="S45" i="13"/>
  <c r="T44" i="13"/>
  <c r="S44" i="13"/>
  <c r="T43" i="13"/>
  <c r="S43" i="13"/>
  <c r="T42" i="13"/>
  <c r="S42" i="13"/>
  <c r="T41" i="13"/>
  <c r="S41" i="13"/>
  <c r="T40" i="13"/>
  <c r="S40" i="13"/>
  <c r="T39" i="13"/>
  <c r="S39" i="13"/>
  <c r="T38" i="13"/>
  <c r="S38" i="13"/>
  <c r="T37" i="13"/>
  <c r="S37" i="13"/>
  <c r="T36" i="13"/>
  <c r="S36" i="13"/>
  <c r="T35" i="13"/>
  <c r="S35" i="13"/>
  <c r="T34" i="13"/>
  <c r="S34" i="13"/>
  <c r="T33" i="13"/>
  <c r="S33" i="13"/>
  <c r="T32" i="13"/>
  <c r="S32" i="13"/>
  <c r="T31" i="13"/>
  <c r="S31" i="13"/>
  <c r="T30" i="13"/>
  <c r="S30" i="13"/>
  <c r="T29" i="13"/>
  <c r="S29" i="13"/>
  <c r="T28" i="13"/>
  <c r="S28" i="13"/>
  <c r="T27" i="13"/>
  <c r="S27" i="13"/>
  <c r="T26" i="13"/>
  <c r="S26" i="13"/>
  <c r="T25" i="13"/>
  <c r="S25" i="13"/>
  <c r="T24" i="13"/>
  <c r="S24" i="13"/>
  <c r="T23" i="13"/>
  <c r="S23" i="13"/>
  <c r="T22" i="13"/>
  <c r="S22" i="13"/>
  <c r="P21" i="13" s="1"/>
  <c r="O21" i="13"/>
  <c r="T18" i="13"/>
  <c r="S18" i="13"/>
  <c r="T17" i="13"/>
  <c r="S17" i="13"/>
  <c r="T16" i="13"/>
  <c r="S16" i="13"/>
  <c r="T15" i="13"/>
  <c r="Q398" i="13" s="1"/>
  <c r="S15" i="13"/>
  <c r="T14" i="13"/>
  <c r="S14" i="13"/>
  <c r="T13" i="13"/>
  <c r="S13" i="13"/>
  <c r="T12" i="13"/>
  <c r="S12" i="13"/>
  <c r="T11" i="13"/>
  <c r="S11" i="13"/>
  <c r="P10" i="13" s="1"/>
  <c r="O10" i="13"/>
  <c r="T8" i="13"/>
  <c r="S8" i="13"/>
  <c r="P7" i="13" s="1"/>
  <c r="T5" i="13"/>
  <c r="S5" i="13"/>
  <c r="P4" i="13"/>
  <c r="Q395" i="12"/>
  <c r="R395" i="12" s="1"/>
  <c r="Q394" i="12"/>
  <c r="T383" i="12"/>
  <c r="S383" i="12"/>
  <c r="T382" i="12"/>
  <c r="S382" i="12"/>
  <c r="P381" i="12" s="1"/>
  <c r="P379" i="12"/>
  <c r="T378" i="12"/>
  <c r="S378" i="12"/>
  <c r="T377" i="12"/>
  <c r="S377" i="12"/>
  <c r="P376" i="12"/>
  <c r="T375" i="12"/>
  <c r="S375" i="12"/>
  <c r="T374" i="12"/>
  <c r="S374" i="12"/>
  <c r="P373" i="12" s="1"/>
  <c r="T372" i="12"/>
  <c r="S372" i="12"/>
  <c r="T371" i="12"/>
  <c r="S371" i="12"/>
  <c r="P370" i="12" s="1"/>
  <c r="T369" i="12"/>
  <c r="S369" i="12"/>
  <c r="T368" i="12"/>
  <c r="S368" i="12"/>
  <c r="T367" i="12"/>
  <c r="S367" i="12"/>
  <c r="T366" i="12"/>
  <c r="S366" i="12"/>
  <c r="T365" i="12"/>
  <c r="S365" i="12"/>
  <c r="T364" i="12"/>
  <c r="S364" i="12"/>
  <c r="T363" i="12"/>
  <c r="S363" i="12"/>
  <c r="T362" i="12"/>
  <c r="S362" i="12"/>
  <c r="T361" i="12"/>
  <c r="S361" i="12"/>
  <c r="T360" i="12"/>
  <c r="S360" i="12"/>
  <c r="T359" i="12"/>
  <c r="S359" i="12"/>
  <c r="T358" i="12"/>
  <c r="S358" i="12"/>
  <c r="T357" i="12"/>
  <c r="S357" i="12"/>
  <c r="T356" i="12"/>
  <c r="S356" i="12"/>
  <c r="T355" i="12"/>
  <c r="S355" i="12"/>
  <c r="T354" i="12"/>
  <c r="S354" i="12"/>
  <c r="T353" i="12"/>
  <c r="S353" i="12"/>
  <c r="T352" i="12"/>
  <c r="S352" i="12"/>
  <c r="T351" i="12"/>
  <c r="S351" i="12"/>
  <c r="T350" i="12"/>
  <c r="S350" i="12"/>
  <c r="T349" i="12"/>
  <c r="S349" i="12"/>
  <c r="T348" i="12"/>
  <c r="S348" i="12"/>
  <c r="T347" i="12"/>
  <c r="S347" i="12"/>
  <c r="T346" i="12"/>
  <c r="S346" i="12"/>
  <c r="T345" i="12"/>
  <c r="S345" i="12"/>
  <c r="T344" i="12"/>
  <c r="S344" i="12"/>
  <c r="T343" i="12"/>
  <c r="S343" i="12"/>
  <c r="T342" i="12"/>
  <c r="S342" i="12"/>
  <c r="T341" i="12"/>
  <c r="S341" i="12"/>
  <c r="T340" i="12"/>
  <c r="S340" i="12"/>
  <c r="T339" i="12"/>
  <c r="S339" i="12"/>
  <c r="P336" i="12" s="1"/>
  <c r="T338" i="12"/>
  <c r="S338" i="12"/>
  <c r="T335" i="12"/>
  <c r="S335" i="12"/>
  <c r="T334" i="12"/>
  <c r="S334" i="12"/>
  <c r="S333" i="12"/>
  <c r="P332" i="12"/>
  <c r="T331" i="12"/>
  <c r="S331" i="12"/>
  <c r="T330" i="12"/>
  <c r="S330" i="12"/>
  <c r="P329" i="12" s="1"/>
  <c r="T327" i="12"/>
  <c r="S327" i="12"/>
  <c r="T326" i="12"/>
  <c r="S326" i="12"/>
  <c r="T325" i="12"/>
  <c r="S325" i="12"/>
  <c r="T324" i="12"/>
  <c r="S324" i="12"/>
  <c r="T323" i="12"/>
  <c r="S323" i="12"/>
  <c r="T322" i="12"/>
  <c r="S322" i="12"/>
  <c r="T321" i="12"/>
  <c r="S321" i="12"/>
  <c r="T320" i="12"/>
  <c r="S320" i="12"/>
  <c r="T319" i="12"/>
  <c r="S319" i="12"/>
  <c r="T318" i="12"/>
  <c r="S318" i="12"/>
  <c r="T317" i="12"/>
  <c r="S317" i="12"/>
  <c r="P312" i="12" s="1"/>
  <c r="T316" i="12"/>
  <c r="S316" i="12"/>
  <c r="T315" i="12"/>
  <c r="S315" i="12"/>
  <c r="T314" i="12"/>
  <c r="S314" i="12"/>
  <c r="T313" i="12"/>
  <c r="S313" i="12"/>
  <c r="O312" i="12"/>
  <c r="T310" i="12"/>
  <c r="S310" i="12"/>
  <c r="P307" i="12" s="1"/>
  <c r="T309" i="12"/>
  <c r="S309" i="12"/>
  <c r="T308" i="12"/>
  <c r="S308" i="12"/>
  <c r="T305" i="12"/>
  <c r="S305" i="12"/>
  <c r="P304" i="12"/>
  <c r="T302" i="12"/>
  <c r="S302" i="12"/>
  <c r="T301" i="12"/>
  <c r="S301" i="12"/>
  <c r="T300" i="12"/>
  <c r="S300" i="12"/>
  <c r="T299" i="12"/>
  <c r="S299" i="12"/>
  <c r="T298" i="12"/>
  <c r="S298" i="12"/>
  <c r="T297" i="12"/>
  <c r="S297" i="12"/>
  <c r="T296" i="12"/>
  <c r="S296" i="12"/>
  <c r="T295" i="12"/>
  <c r="S295" i="12"/>
  <c r="P290" i="12" s="1"/>
  <c r="T294" i="12"/>
  <c r="S294" i="12"/>
  <c r="T293" i="12"/>
  <c r="S293" i="12"/>
  <c r="T292" i="12"/>
  <c r="S292" i="12"/>
  <c r="T291" i="12"/>
  <c r="S291" i="12"/>
  <c r="O290" i="12"/>
  <c r="T288" i="12"/>
  <c r="S288" i="12"/>
  <c r="T287" i="12"/>
  <c r="S287" i="12"/>
  <c r="T286" i="12"/>
  <c r="S286" i="12"/>
  <c r="T285" i="12"/>
  <c r="S285" i="12"/>
  <c r="T284" i="12"/>
  <c r="S284" i="12"/>
  <c r="T283" i="12"/>
  <c r="S283" i="12"/>
  <c r="T282" i="12"/>
  <c r="S282" i="12"/>
  <c r="T281" i="12"/>
  <c r="S281" i="12"/>
  <c r="T280" i="12"/>
  <c r="S280" i="12"/>
  <c r="P279" i="12" s="1"/>
  <c r="O279" i="12"/>
  <c r="T277" i="12"/>
  <c r="S277" i="12"/>
  <c r="P276" i="12"/>
  <c r="T273" i="12"/>
  <c r="S273" i="12"/>
  <c r="T272" i="12"/>
  <c r="S272" i="12"/>
  <c r="P268" i="12" s="1"/>
  <c r="T271" i="12"/>
  <c r="S271" i="12"/>
  <c r="T270" i="12"/>
  <c r="S270" i="12"/>
  <c r="T269" i="12"/>
  <c r="S269" i="12"/>
  <c r="O268" i="12"/>
  <c r="T267" i="12"/>
  <c r="S267" i="12"/>
  <c r="T266" i="12"/>
  <c r="S266" i="12"/>
  <c r="P265" i="12" s="1"/>
  <c r="T259" i="12"/>
  <c r="S259" i="12"/>
  <c r="T258" i="12"/>
  <c r="S258" i="12"/>
  <c r="T257" i="12"/>
  <c r="S257" i="12"/>
  <c r="T256" i="12"/>
  <c r="S256" i="12"/>
  <c r="T255" i="12"/>
  <c r="S255" i="12"/>
  <c r="T254" i="12"/>
  <c r="S254" i="12"/>
  <c r="T253" i="12"/>
  <c r="S253" i="12"/>
  <c r="T252" i="12"/>
  <c r="S252" i="12"/>
  <c r="T251" i="12"/>
  <c r="S251" i="12"/>
  <c r="T250" i="12"/>
  <c r="S250" i="12"/>
  <c r="T249" i="12"/>
  <c r="S249" i="12"/>
  <c r="P243" i="12" s="1"/>
  <c r="T248" i="12"/>
  <c r="S248" i="12"/>
  <c r="T247" i="12"/>
  <c r="S247" i="12"/>
  <c r="T246" i="12"/>
  <c r="S246" i="12"/>
  <c r="T245" i="12"/>
  <c r="S245" i="12"/>
  <c r="T244" i="12"/>
  <c r="S244" i="12"/>
  <c r="O243" i="12"/>
  <c r="T241" i="12"/>
  <c r="S241" i="12"/>
  <c r="T240" i="12"/>
  <c r="S240" i="12"/>
  <c r="P239" i="12" s="1"/>
  <c r="T237" i="12"/>
  <c r="S237" i="12"/>
  <c r="P236" i="12"/>
  <c r="T234" i="12"/>
  <c r="S234" i="12"/>
  <c r="T233" i="12"/>
  <c r="S233" i="12"/>
  <c r="T232" i="12"/>
  <c r="S232" i="12"/>
  <c r="P231" i="12" s="1"/>
  <c r="T229" i="12"/>
  <c r="S229" i="12"/>
  <c r="P228" i="12"/>
  <c r="T225" i="12"/>
  <c r="S225" i="12"/>
  <c r="P224" i="12"/>
  <c r="T220" i="12"/>
  <c r="S220" i="12"/>
  <c r="T219" i="12"/>
  <c r="S219" i="12"/>
  <c r="T218" i="12"/>
  <c r="S218" i="12"/>
  <c r="T217" i="12"/>
  <c r="S217" i="12"/>
  <c r="T216" i="12"/>
  <c r="S216" i="12"/>
  <c r="T215" i="12"/>
  <c r="S215" i="12"/>
  <c r="T214" i="12"/>
  <c r="S214" i="12"/>
  <c r="T213" i="12"/>
  <c r="S213" i="12"/>
  <c r="P212" i="12" s="1"/>
  <c r="O212" i="12"/>
  <c r="T209" i="12"/>
  <c r="S209" i="12"/>
  <c r="T208" i="12"/>
  <c r="S208" i="12"/>
  <c r="T207" i="12"/>
  <c r="S207" i="12"/>
  <c r="T206" i="12"/>
  <c r="S206" i="12"/>
  <c r="T205" i="12"/>
  <c r="S205" i="12"/>
  <c r="T204" i="12"/>
  <c r="S204" i="12"/>
  <c r="P202" i="12" s="1"/>
  <c r="T203" i="12"/>
  <c r="S203" i="12"/>
  <c r="O202" i="12"/>
  <c r="T198" i="12"/>
  <c r="S198" i="12"/>
  <c r="P197" i="12" s="1"/>
  <c r="T193" i="12"/>
  <c r="S193" i="12"/>
  <c r="T192" i="12"/>
  <c r="S192" i="12"/>
  <c r="T191" i="12"/>
  <c r="S191" i="12"/>
  <c r="T190" i="12"/>
  <c r="S190" i="12"/>
  <c r="T189" i="12"/>
  <c r="S189" i="12"/>
  <c r="T188" i="12"/>
  <c r="S188" i="12"/>
  <c r="T187" i="12"/>
  <c r="S187" i="12"/>
  <c r="P186" i="12" s="1"/>
  <c r="T184" i="12"/>
  <c r="S184" i="12"/>
  <c r="T183" i="12"/>
  <c r="S183" i="12"/>
  <c r="T182" i="12"/>
  <c r="S182" i="12"/>
  <c r="T181" i="12"/>
  <c r="S181" i="12"/>
  <c r="T180" i="12"/>
  <c r="S180" i="12"/>
  <c r="T179" i="12"/>
  <c r="S179" i="12"/>
  <c r="T178" i="12"/>
  <c r="S178" i="12"/>
  <c r="T173" i="12"/>
  <c r="S173" i="12"/>
  <c r="T172" i="12"/>
  <c r="S172" i="12"/>
  <c r="T171" i="12"/>
  <c r="S171" i="12"/>
  <c r="T170" i="12"/>
  <c r="S170" i="12"/>
  <c r="T169" i="12"/>
  <c r="S169" i="12"/>
  <c r="T168" i="12"/>
  <c r="S168" i="12"/>
  <c r="T167" i="12"/>
  <c r="S167" i="12"/>
  <c r="T166" i="12"/>
  <c r="S166" i="12"/>
  <c r="T165" i="12"/>
  <c r="S165" i="12"/>
  <c r="T164" i="12"/>
  <c r="S164" i="12"/>
  <c r="T163" i="12"/>
  <c r="S163" i="12"/>
  <c r="T162" i="12"/>
  <c r="S162" i="12"/>
  <c r="T161" i="12"/>
  <c r="S161" i="12"/>
  <c r="T160" i="12"/>
  <c r="S160" i="12"/>
  <c r="T159" i="12"/>
  <c r="S159" i="12"/>
  <c r="T158" i="12"/>
  <c r="S158" i="12"/>
  <c r="T157" i="12"/>
  <c r="S157" i="12"/>
  <c r="T156" i="12"/>
  <c r="S156" i="12"/>
  <c r="T155" i="12"/>
  <c r="S155" i="12"/>
  <c r="T154" i="12"/>
  <c r="S154" i="12"/>
  <c r="T153" i="12"/>
  <c r="S153" i="12"/>
  <c r="T152" i="12"/>
  <c r="S152" i="12"/>
  <c r="T151" i="12"/>
  <c r="S151" i="12"/>
  <c r="T150" i="12"/>
  <c r="S150" i="12"/>
  <c r="T149" i="12"/>
  <c r="S149" i="12"/>
  <c r="T148" i="12"/>
  <c r="S148" i="12"/>
  <c r="T147" i="12"/>
  <c r="S147" i="12"/>
  <c r="T146" i="12"/>
  <c r="S146" i="12"/>
  <c r="T145" i="12"/>
  <c r="S145" i="12"/>
  <c r="T144" i="12"/>
  <c r="S144" i="12"/>
  <c r="T143" i="12"/>
  <c r="S143" i="12"/>
  <c r="T142" i="12"/>
  <c r="S142" i="12"/>
  <c r="T141" i="12"/>
  <c r="S141" i="12"/>
  <c r="T140" i="12"/>
  <c r="S140" i="12"/>
  <c r="T139" i="12"/>
  <c r="S139" i="12"/>
  <c r="T138" i="12"/>
  <c r="S138" i="12"/>
  <c r="T137" i="12"/>
  <c r="S137" i="12"/>
  <c r="T136" i="12"/>
  <c r="S136" i="12"/>
  <c r="T135" i="12"/>
  <c r="S135" i="12"/>
  <c r="T134" i="12"/>
  <c r="S134" i="12"/>
  <c r="T133" i="12"/>
  <c r="S133" i="12"/>
  <c r="T132" i="12"/>
  <c r="S132" i="12"/>
  <c r="T131" i="12"/>
  <c r="S131" i="12"/>
  <c r="T130" i="12"/>
  <c r="S130" i="12"/>
  <c r="T129" i="12"/>
  <c r="S129" i="12"/>
  <c r="T128" i="12"/>
  <c r="S128" i="12"/>
  <c r="P127" i="12"/>
  <c r="O127" i="12"/>
  <c r="T125" i="12"/>
  <c r="S125" i="12"/>
  <c r="T124" i="12"/>
  <c r="S124" i="12"/>
  <c r="T123" i="12"/>
  <c r="S123" i="12"/>
  <c r="P122" i="12"/>
  <c r="T119" i="12"/>
  <c r="S119" i="12"/>
  <c r="T118" i="12"/>
  <c r="S118" i="12"/>
  <c r="T117" i="12"/>
  <c r="S117" i="12"/>
  <c r="T116" i="12"/>
  <c r="S116" i="12"/>
  <c r="T115" i="12"/>
  <c r="S115" i="12"/>
  <c r="T114" i="12"/>
  <c r="S114" i="12"/>
  <c r="T113" i="12"/>
  <c r="S113" i="12"/>
  <c r="T112" i="12"/>
  <c r="S112" i="12"/>
  <c r="P110" i="12" s="1"/>
  <c r="T111" i="12"/>
  <c r="S111" i="12"/>
  <c r="O110" i="12"/>
  <c r="T108" i="12"/>
  <c r="S108" i="12"/>
  <c r="T107" i="12"/>
  <c r="S107" i="12"/>
  <c r="T106" i="12"/>
  <c r="S106" i="12"/>
  <c r="T105" i="12"/>
  <c r="S105" i="12"/>
  <c r="P99" i="12" s="1"/>
  <c r="T104" i="12"/>
  <c r="S104" i="12"/>
  <c r="T103" i="12"/>
  <c r="S103" i="12"/>
  <c r="T102" i="12"/>
  <c r="S102" i="12"/>
  <c r="T101" i="12"/>
  <c r="S101" i="12"/>
  <c r="T100" i="12"/>
  <c r="S100" i="12"/>
  <c r="O99" i="12"/>
  <c r="T96" i="12"/>
  <c r="S96" i="12"/>
  <c r="T95" i="12"/>
  <c r="S95" i="12"/>
  <c r="T94" i="12"/>
  <c r="S94" i="12"/>
  <c r="T93" i="12"/>
  <c r="S93" i="12"/>
  <c r="T92" i="12"/>
  <c r="S92" i="12"/>
  <c r="T91" i="12"/>
  <c r="S91" i="12"/>
  <c r="T90" i="12"/>
  <c r="S90" i="12"/>
  <c r="T89" i="12"/>
  <c r="S89" i="12"/>
  <c r="T88" i="12"/>
  <c r="S88" i="12"/>
  <c r="T87" i="12"/>
  <c r="S87" i="12"/>
  <c r="T86" i="12"/>
  <c r="S86" i="12"/>
  <c r="T85" i="12"/>
  <c r="S85" i="12"/>
  <c r="T84" i="12"/>
  <c r="S84" i="12"/>
  <c r="T83" i="12"/>
  <c r="S83" i="12"/>
  <c r="P82" i="12" s="1"/>
  <c r="T80" i="12"/>
  <c r="S80" i="12"/>
  <c r="T79" i="12"/>
  <c r="S79" i="12"/>
  <c r="T78" i="12"/>
  <c r="S78" i="12"/>
  <c r="T77" i="12"/>
  <c r="S77" i="12"/>
  <c r="T76" i="12"/>
  <c r="S76" i="12"/>
  <c r="T75" i="12"/>
  <c r="S75" i="12"/>
  <c r="T74" i="12"/>
  <c r="S74" i="12"/>
  <c r="T73" i="12"/>
  <c r="S73" i="12"/>
  <c r="T72" i="12"/>
  <c r="S72" i="12"/>
  <c r="T71" i="12"/>
  <c r="S71" i="12"/>
  <c r="T70" i="12"/>
  <c r="S70" i="12"/>
  <c r="T69" i="12"/>
  <c r="S69" i="12"/>
  <c r="T68" i="12"/>
  <c r="S68" i="12"/>
  <c r="T67" i="12"/>
  <c r="S67" i="12"/>
  <c r="T66" i="12"/>
  <c r="S66" i="12"/>
  <c r="T65" i="12"/>
  <c r="S65" i="12"/>
  <c r="P64" i="12" s="1"/>
  <c r="O64" i="12"/>
  <c r="T60" i="12"/>
  <c r="S60" i="12"/>
  <c r="T59" i="12"/>
  <c r="S59" i="12"/>
  <c r="T58" i="12"/>
  <c r="S58" i="12"/>
  <c r="T57" i="12"/>
  <c r="S57" i="12"/>
  <c r="T56" i="12"/>
  <c r="S56" i="12"/>
  <c r="T55" i="12"/>
  <c r="S55" i="12"/>
  <c r="T54" i="12"/>
  <c r="S54" i="12"/>
  <c r="T53" i="12"/>
  <c r="S53" i="12"/>
  <c r="T52" i="12"/>
  <c r="S52" i="12"/>
  <c r="T51" i="12"/>
  <c r="S51" i="12"/>
  <c r="T50" i="12"/>
  <c r="S50" i="12"/>
  <c r="T49" i="12"/>
  <c r="S49" i="12"/>
  <c r="T48" i="12"/>
  <c r="S48" i="12"/>
  <c r="T47" i="12"/>
  <c r="S47" i="12"/>
  <c r="T46" i="12"/>
  <c r="S46" i="12"/>
  <c r="T45" i="12"/>
  <c r="S45" i="12"/>
  <c r="T44" i="12"/>
  <c r="S44" i="12"/>
  <c r="T43" i="12"/>
  <c r="S43" i="12"/>
  <c r="T42" i="12"/>
  <c r="S42" i="12"/>
  <c r="T41" i="12"/>
  <c r="S41" i="12"/>
  <c r="T40" i="12"/>
  <c r="S40" i="12"/>
  <c r="T39" i="12"/>
  <c r="S39" i="12"/>
  <c r="T38" i="12"/>
  <c r="S38" i="12"/>
  <c r="T37" i="12"/>
  <c r="S37" i="12"/>
  <c r="T36" i="12"/>
  <c r="S36" i="12"/>
  <c r="T35" i="12"/>
  <c r="S35" i="12"/>
  <c r="T34" i="12"/>
  <c r="S34" i="12"/>
  <c r="T33" i="12"/>
  <c r="S33" i="12"/>
  <c r="T32" i="12"/>
  <c r="S32" i="12"/>
  <c r="T31" i="12"/>
  <c r="S31" i="12"/>
  <c r="T30" i="12"/>
  <c r="S30" i="12"/>
  <c r="T29" i="12"/>
  <c r="S29" i="12"/>
  <c r="T28" i="12"/>
  <c r="S28" i="12"/>
  <c r="T27" i="12"/>
  <c r="S27" i="12"/>
  <c r="T26" i="12"/>
  <c r="S26" i="12"/>
  <c r="T25" i="12"/>
  <c r="S25" i="12"/>
  <c r="T24" i="12"/>
  <c r="S24" i="12"/>
  <c r="T23" i="12"/>
  <c r="S23" i="12"/>
  <c r="T22" i="12"/>
  <c r="S22" i="12"/>
  <c r="P21" i="12" s="1"/>
  <c r="O21" i="12"/>
  <c r="T18" i="12"/>
  <c r="S18" i="12"/>
  <c r="T17" i="12"/>
  <c r="S17" i="12"/>
  <c r="T16" i="12"/>
  <c r="S16" i="12"/>
  <c r="T15" i="12"/>
  <c r="Q398" i="12" s="1"/>
  <c r="S15" i="12"/>
  <c r="T14" i="12"/>
  <c r="S14" i="12"/>
  <c r="T13" i="12"/>
  <c r="S13" i="12"/>
  <c r="T12" i="12"/>
  <c r="S12" i="12"/>
  <c r="T11" i="12"/>
  <c r="S11" i="12"/>
  <c r="P10" i="12" s="1"/>
  <c r="O10" i="12"/>
  <c r="T8" i="12"/>
  <c r="S8" i="12"/>
  <c r="P7" i="12"/>
  <c r="T5" i="12"/>
  <c r="S5" i="12"/>
  <c r="P4" i="12"/>
  <c r="O1" i="12"/>
  <c r="Q395" i="11"/>
  <c r="R395" i="11" s="1"/>
  <c r="Q394" i="11"/>
  <c r="T383" i="11"/>
  <c r="S383" i="11"/>
  <c r="T382" i="11"/>
  <c r="S382" i="11"/>
  <c r="P381" i="11"/>
  <c r="P379" i="11"/>
  <c r="T378" i="11"/>
  <c r="S378" i="11"/>
  <c r="T377" i="11"/>
  <c r="S377" i="11"/>
  <c r="P376" i="11"/>
  <c r="T375" i="11"/>
  <c r="S375" i="11"/>
  <c r="T374" i="11"/>
  <c r="S374" i="11"/>
  <c r="P373" i="11"/>
  <c r="T372" i="11"/>
  <c r="S372" i="11"/>
  <c r="T371" i="11"/>
  <c r="S371" i="11"/>
  <c r="P370" i="11" s="1"/>
  <c r="T369" i="11"/>
  <c r="S369" i="11"/>
  <c r="T368" i="11"/>
  <c r="S368" i="11"/>
  <c r="T367" i="11"/>
  <c r="S367" i="11"/>
  <c r="T366" i="11"/>
  <c r="S366" i="11"/>
  <c r="T365" i="11"/>
  <c r="S365" i="11"/>
  <c r="T364" i="11"/>
  <c r="S364" i="11"/>
  <c r="T363" i="11"/>
  <c r="S363" i="11"/>
  <c r="T362" i="11"/>
  <c r="S362" i="11"/>
  <c r="T361" i="11"/>
  <c r="S361" i="11"/>
  <c r="T360" i="11"/>
  <c r="S360" i="11"/>
  <c r="T359" i="11"/>
  <c r="S359" i="11"/>
  <c r="T358" i="11"/>
  <c r="S358" i="11"/>
  <c r="T357" i="11"/>
  <c r="S357" i="11"/>
  <c r="T356" i="11"/>
  <c r="S356" i="11"/>
  <c r="T355" i="11"/>
  <c r="S355" i="11"/>
  <c r="T354" i="11"/>
  <c r="S354" i="11"/>
  <c r="T353" i="11"/>
  <c r="S353" i="11"/>
  <c r="T352" i="11"/>
  <c r="S352" i="11"/>
  <c r="T351" i="11"/>
  <c r="S351" i="11"/>
  <c r="T350" i="11"/>
  <c r="S350" i="11"/>
  <c r="T349" i="11"/>
  <c r="S349" i="11"/>
  <c r="T348" i="11"/>
  <c r="S348" i="11"/>
  <c r="T347" i="11"/>
  <c r="S347" i="11"/>
  <c r="T346" i="11"/>
  <c r="S346" i="11"/>
  <c r="T345" i="11"/>
  <c r="S345" i="11"/>
  <c r="T344" i="11"/>
  <c r="S344" i="11"/>
  <c r="T343" i="11"/>
  <c r="S343" i="11"/>
  <c r="T342" i="11"/>
  <c r="S342" i="11"/>
  <c r="T341" i="11"/>
  <c r="S341" i="11"/>
  <c r="T340" i="11"/>
  <c r="S340" i="11"/>
  <c r="T339" i="11"/>
  <c r="S339" i="11"/>
  <c r="P336" i="11" s="1"/>
  <c r="T338" i="11"/>
  <c r="S338" i="11"/>
  <c r="T335" i="11"/>
  <c r="S335" i="11"/>
  <c r="T334" i="11"/>
  <c r="S334" i="11"/>
  <c r="S333" i="11"/>
  <c r="P332" i="11"/>
  <c r="T331" i="11"/>
  <c r="S331" i="11"/>
  <c r="T330" i="11"/>
  <c r="S330" i="11"/>
  <c r="P329" i="11" s="1"/>
  <c r="T327" i="11"/>
  <c r="S327" i="11"/>
  <c r="T326" i="11"/>
  <c r="S326" i="11"/>
  <c r="T325" i="11"/>
  <c r="S325" i="11"/>
  <c r="T324" i="11"/>
  <c r="S324" i="11"/>
  <c r="T323" i="11"/>
  <c r="S323" i="11"/>
  <c r="T322" i="11"/>
  <c r="S322" i="11"/>
  <c r="T321" i="11"/>
  <c r="S321" i="11"/>
  <c r="T320" i="11"/>
  <c r="S320" i="11"/>
  <c r="T319" i="11"/>
  <c r="S319" i="11"/>
  <c r="T318" i="11"/>
  <c r="S318" i="11"/>
  <c r="T317" i="11"/>
  <c r="S317" i="11"/>
  <c r="T316" i="11"/>
  <c r="S316" i="11"/>
  <c r="T315" i="11"/>
  <c r="S315" i="11"/>
  <c r="T314" i="11"/>
  <c r="S314" i="11"/>
  <c r="T313" i="11"/>
  <c r="S313" i="11"/>
  <c r="P312" i="11"/>
  <c r="O312" i="11"/>
  <c r="T310" i="11"/>
  <c r="S310" i="11"/>
  <c r="P307" i="11" s="1"/>
  <c r="T309" i="11"/>
  <c r="S309" i="11"/>
  <c r="T308" i="11"/>
  <c r="S308" i="11"/>
  <c r="T305" i="11"/>
  <c r="S305" i="11"/>
  <c r="P304" i="11"/>
  <c r="T302" i="11"/>
  <c r="S302" i="11"/>
  <c r="T301" i="11"/>
  <c r="S301" i="11"/>
  <c r="T300" i="11"/>
  <c r="S300" i="11"/>
  <c r="T299" i="11"/>
  <c r="S299" i="11"/>
  <c r="T298" i="11"/>
  <c r="S298" i="11"/>
  <c r="T297" i="11"/>
  <c r="S297" i="11"/>
  <c r="T296" i="11"/>
  <c r="S296" i="11"/>
  <c r="T295" i="11"/>
  <c r="S295" i="11"/>
  <c r="T294" i="11"/>
  <c r="S294" i="11"/>
  <c r="T293" i="11"/>
  <c r="S293" i="11"/>
  <c r="T292" i="11"/>
  <c r="S292" i="11"/>
  <c r="T291" i="11"/>
  <c r="S291" i="11"/>
  <c r="P290" i="11"/>
  <c r="O290" i="11"/>
  <c r="T288" i="11"/>
  <c r="S288" i="11"/>
  <c r="T287" i="11"/>
  <c r="S287" i="11"/>
  <c r="T286" i="11"/>
  <c r="S286" i="11"/>
  <c r="T285" i="11"/>
  <c r="S285" i="11"/>
  <c r="T284" i="11"/>
  <c r="S284" i="11"/>
  <c r="T283" i="11"/>
  <c r="S283" i="11"/>
  <c r="T282" i="11"/>
  <c r="S282" i="11"/>
  <c r="P279" i="11" s="1"/>
  <c r="T281" i="11"/>
  <c r="S281" i="11"/>
  <c r="T280" i="11"/>
  <c r="S280" i="11"/>
  <c r="O279" i="11"/>
  <c r="T277" i="11"/>
  <c r="S277" i="11"/>
  <c r="P276" i="11"/>
  <c r="T273" i="11"/>
  <c r="S273" i="11"/>
  <c r="T272" i="11"/>
  <c r="S272" i="11"/>
  <c r="T271" i="11"/>
  <c r="S271" i="11"/>
  <c r="T270" i="11"/>
  <c r="S270" i="11"/>
  <c r="T269" i="11"/>
  <c r="S269" i="11"/>
  <c r="P268" i="11"/>
  <c r="O268" i="11"/>
  <c r="T267" i="11"/>
  <c r="S267" i="11"/>
  <c r="T266" i="11"/>
  <c r="S266" i="11"/>
  <c r="P265" i="11" s="1"/>
  <c r="T259" i="11"/>
  <c r="S259" i="11"/>
  <c r="T258" i="11"/>
  <c r="S258" i="11"/>
  <c r="T257" i="11"/>
  <c r="S257" i="11"/>
  <c r="T256" i="11"/>
  <c r="S256" i="11"/>
  <c r="T255" i="11"/>
  <c r="S255" i="11"/>
  <c r="T254" i="11"/>
  <c r="S254" i="11"/>
  <c r="T253" i="11"/>
  <c r="S253" i="11"/>
  <c r="T252" i="11"/>
  <c r="S252" i="11"/>
  <c r="T251" i="11"/>
  <c r="S251" i="11"/>
  <c r="T250" i="11"/>
  <c r="S250" i="11"/>
  <c r="T249" i="11"/>
  <c r="S249" i="11"/>
  <c r="T248" i="11"/>
  <c r="S248" i="11"/>
  <c r="T247" i="11"/>
  <c r="S247" i="11"/>
  <c r="T246" i="11"/>
  <c r="S246" i="11"/>
  <c r="T245" i="11"/>
  <c r="S245" i="11"/>
  <c r="T244" i="11"/>
  <c r="S244" i="11"/>
  <c r="P243" i="11" s="1"/>
  <c r="O243" i="11"/>
  <c r="T241" i="11"/>
  <c r="S241" i="11"/>
  <c r="P239" i="11" s="1"/>
  <c r="T240" i="11"/>
  <c r="S240" i="11"/>
  <c r="T237" i="11"/>
  <c r="S237" i="11"/>
  <c r="P236" i="11"/>
  <c r="T234" i="11"/>
  <c r="S234" i="11"/>
  <c r="T233" i="11"/>
  <c r="S233" i="11"/>
  <c r="T232" i="11"/>
  <c r="S232" i="11"/>
  <c r="P231" i="11" s="1"/>
  <c r="T229" i="11"/>
  <c r="S229" i="11"/>
  <c r="P228" i="11"/>
  <c r="T225" i="11"/>
  <c r="S225" i="11"/>
  <c r="P224" i="11"/>
  <c r="T220" i="11"/>
  <c r="S220" i="11"/>
  <c r="T219" i="11"/>
  <c r="S219" i="11"/>
  <c r="T218" i="11"/>
  <c r="S218" i="11"/>
  <c r="T217" i="11"/>
  <c r="S217" i="11"/>
  <c r="T216" i="11"/>
  <c r="S216" i="11"/>
  <c r="T215" i="11"/>
  <c r="S215" i="11"/>
  <c r="T214" i="11"/>
  <c r="S214" i="11"/>
  <c r="T213" i="11"/>
  <c r="S213" i="11"/>
  <c r="P212" i="11" s="1"/>
  <c r="O212" i="11"/>
  <c r="T209" i="11"/>
  <c r="S209" i="11"/>
  <c r="T208" i="11"/>
  <c r="S208" i="11"/>
  <c r="T207" i="11"/>
  <c r="S207" i="11"/>
  <c r="P202" i="11" s="1"/>
  <c r="T206" i="11"/>
  <c r="S206" i="11"/>
  <c r="T205" i="11"/>
  <c r="S205" i="11"/>
  <c r="T204" i="11"/>
  <c r="S204" i="11"/>
  <c r="T203" i="11"/>
  <c r="S203" i="11"/>
  <c r="O202" i="11"/>
  <c r="T198" i="11"/>
  <c r="S198" i="11"/>
  <c r="P197" i="11" s="1"/>
  <c r="T193" i="11"/>
  <c r="S193" i="11"/>
  <c r="T192" i="11"/>
  <c r="S192" i="11"/>
  <c r="T191" i="11"/>
  <c r="S191" i="11"/>
  <c r="T190" i="11"/>
  <c r="S190" i="11"/>
  <c r="T189" i="11"/>
  <c r="S189" i="11"/>
  <c r="T188" i="11"/>
  <c r="S188" i="11"/>
  <c r="T187" i="11"/>
  <c r="S187" i="11"/>
  <c r="P186" i="11" s="1"/>
  <c r="T184" i="11"/>
  <c r="S184" i="11"/>
  <c r="T183" i="11"/>
  <c r="S183" i="11"/>
  <c r="T182" i="11"/>
  <c r="S182" i="11"/>
  <c r="T181" i="11"/>
  <c r="S181" i="11"/>
  <c r="T180" i="11"/>
  <c r="S180" i="11"/>
  <c r="T179" i="11"/>
  <c r="S179" i="11"/>
  <c r="T178" i="11"/>
  <c r="S178" i="11"/>
  <c r="T173" i="11"/>
  <c r="S173" i="11"/>
  <c r="T172" i="11"/>
  <c r="S172" i="11"/>
  <c r="T171" i="11"/>
  <c r="S171" i="11"/>
  <c r="T170" i="11"/>
  <c r="S170" i="11"/>
  <c r="T169" i="11"/>
  <c r="S169" i="11"/>
  <c r="T168" i="11"/>
  <c r="S168" i="11"/>
  <c r="T167" i="11"/>
  <c r="S167" i="11"/>
  <c r="T166" i="11"/>
  <c r="S166" i="11"/>
  <c r="T165" i="11"/>
  <c r="S165" i="11"/>
  <c r="T164" i="11"/>
  <c r="S164" i="11"/>
  <c r="T163" i="11"/>
  <c r="S163" i="11"/>
  <c r="T162" i="11"/>
  <c r="S162" i="11"/>
  <c r="T161" i="11"/>
  <c r="S161" i="11"/>
  <c r="T160" i="11"/>
  <c r="S160" i="11"/>
  <c r="T159" i="11"/>
  <c r="S159" i="11"/>
  <c r="T158" i="11"/>
  <c r="S158" i="11"/>
  <c r="T157" i="11"/>
  <c r="S157" i="11"/>
  <c r="T156" i="11"/>
  <c r="S156" i="11"/>
  <c r="T155" i="11"/>
  <c r="S155" i="11"/>
  <c r="T154" i="11"/>
  <c r="S154" i="11"/>
  <c r="T153" i="11"/>
  <c r="S153" i="11"/>
  <c r="T152" i="11"/>
  <c r="S152" i="11"/>
  <c r="T151" i="11"/>
  <c r="S151" i="11"/>
  <c r="T150" i="11"/>
  <c r="S150" i="11"/>
  <c r="T149" i="11"/>
  <c r="S149" i="11"/>
  <c r="T148" i="11"/>
  <c r="S148" i="11"/>
  <c r="T147" i="11"/>
  <c r="S147" i="11"/>
  <c r="T146" i="11"/>
  <c r="S146" i="11"/>
  <c r="T145" i="11"/>
  <c r="S145" i="11"/>
  <c r="T144" i="11"/>
  <c r="S144" i="11"/>
  <c r="T143" i="11"/>
  <c r="S143" i="11"/>
  <c r="T142" i="11"/>
  <c r="S142" i="11"/>
  <c r="T141" i="11"/>
  <c r="S141" i="11"/>
  <c r="T140" i="11"/>
  <c r="S140" i="11"/>
  <c r="T139" i="11"/>
  <c r="S139" i="11"/>
  <c r="T138" i="11"/>
  <c r="S138" i="11"/>
  <c r="T137" i="11"/>
  <c r="S137" i="11"/>
  <c r="T136" i="11"/>
  <c r="S136" i="11"/>
  <c r="T135" i="11"/>
  <c r="S135" i="11"/>
  <c r="T134" i="11"/>
  <c r="S134" i="11"/>
  <c r="T133" i="11"/>
  <c r="S133" i="11"/>
  <c r="T132" i="11"/>
  <c r="S132" i="11"/>
  <c r="T131" i="11"/>
  <c r="S131" i="11"/>
  <c r="T130" i="11"/>
  <c r="S130" i="11"/>
  <c r="T129" i="11"/>
  <c r="S129" i="11"/>
  <c r="P127" i="11" s="1"/>
  <c r="T128" i="11"/>
  <c r="S128" i="11"/>
  <c r="O127" i="11"/>
  <c r="T125" i="11"/>
  <c r="S125" i="11"/>
  <c r="T124" i="11"/>
  <c r="S124" i="11"/>
  <c r="T123" i="11"/>
  <c r="S123" i="11"/>
  <c r="P122" i="11"/>
  <c r="T119" i="11"/>
  <c r="S119" i="11"/>
  <c r="T118" i="11"/>
  <c r="S118" i="11"/>
  <c r="T117" i="11"/>
  <c r="S117" i="11"/>
  <c r="T116" i="11"/>
  <c r="S116" i="11"/>
  <c r="T115" i="11"/>
  <c r="S115" i="11"/>
  <c r="T114" i="11"/>
  <c r="S114" i="11"/>
  <c r="T113" i="11"/>
  <c r="S113" i="11"/>
  <c r="T112" i="11"/>
  <c r="S112" i="11"/>
  <c r="T111" i="11"/>
  <c r="S111" i="11"/>
  <c r="P110" i="11" s="1"/>
  <c r="O110" i="11"/>
  <c r="T108" i="11"/>
  <c r="S108" i="11"/>
  <c r="T107" i="11"/>
  <c r="S107" i="11"/>
  <c r="T106" i="11"/>
  <c r="S106" i="11"/>
  <c r="T105" i="11"/>
  <c r="S105" i="11"/>
  <c r="T104" i="11"/>
  <c r="S104" i="11"/>
  <c r="T103" i="11"/>
  <c r="S103" i="11"/>
  <c r="T102" i="11"/>
  <c r="S102" i="11"/>
  <c r="T101" i="11"/>
  <c r="S101" i="11"/>
  <c r="T100" i="11"/>
  <c r="S100" i="11"/>
  <c r="P99" i="11" s="1"/>
  <c r="O99" i="11"/>
  <c r="T96" i="11"/>
  <c r="S96" i="11"/>
  <c r="T95" i="11"/>
  <c r="S95" i="11"/>
  <c r="T94" i="11"/>
  <c r="S94" i="11"/>
  <c r="T93" i="11"/>
  <c r="S93" i="11"/>
  <c r="T92" i="11"/>
  <c r="S92" i="11"/>
  <c r="T91" i="11"/>
  <c r="S91" i="11"/>
  <c r="T90" i="11"/>
  <c r="S90" i="11"/>
  <c r="T89" i="11"/>
  <c r="S89" i="11"/>
  <c r="T88" i="11"/>
  <c r="S88" i="11"/>
  <c r="T87" i="11"/>
  <c r="S87" i="11"/>
  <c r="T86" i="11"/>
  <c r="S86" i="11"/>
  <c r="T85" i="11"/>
  <c r="S85" i="11"/>
  <c r="T84" i="11"/>
  <c r="S84" i="11"/>
  <c r="T83" i="11"/>
  <c r="S83" i="11"/>
  <c r="P82" i="11" s="1"/>
  <c r="T80" i="11"/>
  <c r="S80" i="11"/>
  <c r="T79" i="11"/>
  <c r="S79" i="11"/>
  <c r="T78" i="11"/>
  <c r="S78" i="11"/>
  <c r="T77" i="11"/>
  <c r="S77" i="11"/>
  <c r="T76" i="11"/>
  <c r="S76" i="11"/>
  <c r="T75" i="11"/>
  <c r="S75" i="11"/>
  <c r="T74" i="11"/>
  <c r="S74" i="11"/>
  <c r="T73" i="11"/>
  <c r="S73" i="11"/>
  <c r="T72" i="11"/>
  <c r="S72" i="11"/>
  <c r="T71" i="11"/>
  <c r="S71" i="11"/>
  <c r="T70" i="11"/>
  <c r="S70" i="11"/>
  <c r="T69" i="11"/>
  <c r="S69" i="11"/>
  <c r="T68" i="11"/>
  <c r="S68" i="11"/>
  <c r="T67" i="11"/>
  <c r="S67" i="11"/>
  <c r="T66" i="11"/>
  <c r="S66" i="11"/>
  <c r="T65" i="11"/>
  <c r="S65" i="11"/>
  <c r="P64" i="11" s="1"/>
  <c r="O64" i="11"/>
  <c r="T60" i="11"/>
  <c r="S60" i="11"/>
  <c r="T59" i="11"/>
  <c r="S59" i="11"/>
  <c r="T58" i="11"/>
  <c r="S58" i="11"/>
  <c r="T57" i="11"/>
  <c r="S57" i="11"/>
  <c r="T56" i="11"/>
  <c r="S56" i="11"/>
  <c r="T55" i="11"/>
  <c r="S55" i="11"/>
  <c r="T54" i="11"/>
  <c r="S54" i="11"/>
  <c r="T53" i="11"/>
  <c r="S53" i="11"/>
  <c r="T52" i="11"/>
  <c r="S52" i="11"/>
  <c r="T51" i="11"/>
  <c r="S51" i="11"/>
  <c r="T50" i="11"/>
  <c r="S50" i="11"/>
  <c r="T49" i="11"/>
  <c r="S49" i="11"/>
  <c r="T48" i="11"/>
  <c r="S48" i="11"/>
  <c r="T47" i="11"/>
  <c r="S47" i="11"/>
  <c r="T46" i="11"/>
  <c r="S46" i="11"/>
  <c r="T45" i="11"/>
  <c r="S45" i="11"/>
  <c r="T44" i="11"/>
  <c r="S44" i="11"/>
  <c r="T43" i="11"/>
  <c r="S43" i="11"/>
  <c r="T42" i="11"/>
  <c r="S42" i="11"/>
  <c r="T41" i="11"/>
  <c r="S41" i="11"/>
  <c r="T40" i="11"/>
  <c r="S40" i="11"/>
  <c r="T39" i="11"/>
  <c r="S39" i="11"/>
  <c r="T38" i="11"/>
  <c r="S38" i="11"/>
  <c r="T37" i="11"/>
  <c r="S37" i="11"/>
  <c r="T36" i="11"/>
  <c r="S36" i="11"/>
  <c r="T35" i="11"/>
  <c r="S35" i="11"/>
  <c r="T34" i="11"/>
  <c r="S34" i="11"/>
  <c r="T33" i="11"/>
  <c r="S33" i="11"/>
  <c r="T32" i="11"/>
  <c r="S32" i="11"/>
  <c r="T31" i="11"/>
  <c r="S31" i="11"/>
  <c r="T30" i="11"/>
  <c r="S30" i="11"/>
  <c r="T29" i="11"/>
  <c r="S29" i="11"/>
  <c r="T28" i="11"/>
  <c r="S28" i="11"/>
  <c r="T27" i="11"/>
  <c r="S27" i="11"/>
  <c r="T26" i="11"/>
  <c r="S26" i="11"/>
  <c r="T25" i="11"/>
  <c r="S25" i="11"/>
  <c r="T24" i="11"/>
  <c r="S24" i="11"/>
  <c r="T23" i="11"/>
  <c r="S23" i="11"/>
  <c r="T22" i="11"/>
  <c r="S22" i="11"/>
  <c r="P21" i="11" s="1"/>
  <c r="O21" i="11"/>
  <c r="T18" i="11"/>
  <c r="S18" i="11"/>
  <c r="T17" i="11"/>
  <c r="S17" i="11"/>
  <c r="T16" i="11"/>
  <c r="S16" i="11"/>
  <c r="T15" i="11"/>
  <c r="Q398" i="11" s="1"/>
  <c r="S15" i="11"/>
  <c r="T14" i="11"/>
  <c r="S14" i="11"/>
  <c r="O1" i="11" s="1"/>
  <c r="T13" i="11"/>
  <c r="S13" i="11"/>
  <c r="T12" i="11"/>
  <c r="S12" i="11"/>
  <c r="T11" i="11"/>
  <c r="S11" i="11"/>
  <c r="P10" i="11" s="1"/>
  <c r="O10" i="11"/>
  <c r="T8" i="11"/>
  <c r="S8" i="11"/>
  <c r="P7" i="11"/>
  <c r="T5" i="11"/>
  <c r="S5" i="11"/>
  <c r="P4" i="11" s="1"/>
  <c r="Q395" i="10"/>
  <c r="R395" i="10" s="1"/>
  <c r="Q394" i="10"/>
  <c r="T383" i="10"/>
  <c r="S383" i="10"/>
  <c r="T382" i="10"/>
  <c r="S382" i="10"/>
  <c r="P381" i="10"/>
  <c r="P379" i="10"/>
  <c r="T378" i="10"/>
  <c r="S378" i="10"/>
  <c r="T377" i="10"/>
  <c r="S377" i="10"/>
  <c r="P376" i="10"/>
  <c r="T375" i="10"/>
  <c r="S375" i="10"/>
  <c r="T374" i="10"/>
  <c r="S374" i="10"/>
  <c r="P373" i="10"/>
  <c r="T372" i="10"/>
  <c r="S372" i="10"/>
  <c r="T371" i="10"/>
  <c r="S371" i="10"/>
  <c r="P370" i="10" s="1"/>
  <c r="T369" i="10"/>
  <c r="S369" i="10"/>
  <c r="T368" i="10"/>
  <c r="S368" i="10"/>
  <c r="T367" i="10"/>
  <c r="S367" i="10"/>
  <c r="T366" i="10"/>
  <c r="S366" i="10"/>
  <c r="T365" i="10"/>
  <c r="S365" i="10"/>
  <c r="T364" i="10"/>
  <c r="S364" i="10"/>
  <c r="T363" i="10"/>
  <c r="S363" i="10"/>
  <c r="T362" i="10"/>
  <c r="S362" i="10"/>
  <c r="T361" i="10"/>
  <c r="S361" i="10"/>
  <c r="T360" i="10"/>
  <c r="S360" i="10"/>
  <c r="T359" i="10"/>
  <c r="S359" i="10"/>
  <c r="T358" i="10"/>
  <c r="S358" i="10"/>
  <c r="T357" i="10"/>
  <c r="S357" i="10"/>
  <c r="T356" i="10"/>
  <c r="S356" i="10"/>
  <c r="T355" i="10"/>
  <c r="S355" i="10"/>
  <c r="T354" i="10"/>
  <c r="S354" i="10"/>
  <c r="T353" i="10"/>
  <c r="S353" i="10"/>
  <c r="T352" i="10"/>
  <c r="S352" i="10"/>
  <c r="T351" i="10"/>
  <c r="S351" i="10"/>
  <c r="T350" i="10"/>
  <c r="S350" i="10"/>
  <c r="T349" i="10"/>
  <c r="S349" i="10"/>
  <c r="T348" i="10"/>
  <c r="S348" i="10"/>
  <c r="T347" i="10"/>
  <c r="S347" i="10"/>
  <c r="T346" i="10"/>
  <c r="S346" i="10"/>
  <c r="T345" i="10"/>
  <c r="S345" i="10"/>
  <c r="T344" i="10"/>
  <c r="S344" i="10"/>
  <c r="T343" i="10"/>
  <c r="S343" i="10"/>
  <c r="T342" i="10"/>
  <c r="S342" i="10"/>
  <c r="T341" i="10"/>
  <c r="S341" i="10"/>
  <c r="T340" i="10"/>
  <c r="S340" i="10"/>
  <c r="T339" i="10"/>
  <c r="S339" i="10"/>
  <c r="T338" i="10"/>
  <c r="S338" i="10"/>
  <c r="P336" i="10"/>
  <c r="T335" i="10"/>
  <c r="S335" i="10"/>
  <c r="P332" i="10" s="1"/>
  <c r="T334" i="10"/>
  <c r="S334" i="10"/>
  <c r="S333" i="10"/>
  <c r="T331" i="10"/>
  <c r="S331" i="10"/>
  <c r="T330" i="10"/>
  <c r="S330" i="10"/>
  <c r="P329" i="10" s="1"/>
  <c r="T327" i="10"/>
  <c r="S327" i="10"/>
  <c r="T326" i="10"/>
  <c r="S326" i="10"/>
  <c r="T325" i="10"/>
  <c r="S325" i="10"/>
  <c r="T324" i="10"/>
  <c r="S324" i="10"/>
  <c r="T323" i="10"/>
  <c r="S323" i="10"/>
  <c r="T322" i="10"/>
  <c r="S322" i="10"/>
  <c r="T321" i="10"/>
  <c r="S321" i="10"/>
  <c r="T320" i="10"/>
  <c r="S320" i="10"/>
  <c r="T319" i="10"/>
  <c r="S319" i="10"/>
  <c r="T318" i="10"/>
  <c r="S318" i="10"/>
  <c r="T317" i="10"/>
  <c r="S317" i="10"/>
  <c r="T316" i="10"/>
  <c r="S316" i="10"/>
  <c r="T315" i="10"/>
  <c r="S315" i="10"/>
  <c r="T314" i="10"/>
  <c r="S314" i="10"/>
  <c r="P312" i="10" s="1"/>
  <c r="T313" i="10"/>
  <c r="S313" i="10"/>
  <c r="O312" i="10"/>
  <c r="T310" i="10"/>
  <c r="S310" i="10"/>
  <c r="T309" i="10"/>
  <c r="S309" i="10"/>
  <c r="T308" i="10"/>
  <c r="S308" i="10"/>
  <c r="P307" i="10"/>
  <c r="T305" i="10"/>
  <c r="S305" i="10"/>
  <c r="P304" i="10"/>
  <c r="T302" i="10"/>
  <c r="S302" i="10"/>
  <c r="T301" i="10"/>
  <c r="S301" i="10"/>
  <c r="T300" i="10"/>
  <c r="S300" i="10"/>
  <c r="T299" i="10"/>
  <c r="S299" i="10"/>
  <c r="T298" i="10"/>
  <c r="S298" i="10"/>
  <c r="T297" i="10"/>
  <c r="S297" i="10"/>
  <c r="T296" i="10"/>
  <c r="S296" i="10"/>
  <c r="T295" i="10"/>
  <c r="S295" i="10"/>
  <c r="T294" i="10"/>
  <c r="S294" i="10"/>
  <c r="T293" i="10"/>
  <c r="S293" i="10"/>
  <c r="T292" i="10"/>
  <c r="S292" i="10"/>
  <c r="P290" i="10" s="1"/>
  <c r="T291" i="10"/>
  <c r="S291" i="10"/>
  <c r="O290" i="10"/>
  <c r="T288" i="10"/>
  <c r="S288" i="10"/>
  <c r="T287" i="10"/>
  <c r="S287" i="10"/>
  <c r="T286" i="10"/>
  <c r="S286" i="10"/>
  <c r="T285" i="10"/>
  <c r="S285" i="10"/>
  <c r="P279" i="10" s="1"/>
  <c r="T284" i="10"/>
  <c r="S284" i="10"/>
  <c r="T283" i="10"/>
  <c r="S283" i="10"/>
  <c r="T282" i="10"/>
  <c r="S282" i="10"/>
  <c r="T281" i="10"/>
  <c r="S281" i="10"/>
  <c r="T280" i="10"/>
  <c r="S280" i="10"/>
  <c r="O279" i="10"/>
  <c r="T277" i="10"/>
  <c r="S277" i="10"/>
  <c r="P276" i="10"/>
  <c r="T273" i="10"/>
  <c r="S273" i="10"/>
  <c r="T272" i="10"/>
  <c r="S272" i="10"/>
  <c r="T271" i="10"/>
  <c r="S271" i="10"/>
  <c r="T270" i="10"/>
  <c r="S270" i="10"/>
  <c r="P268" i="10" s="1"/>
  <c r="T269" i="10"/>
  <c r="S269" i="10"/>
  <c r="O268" i="10"/>
  <c r="T267" i="10"/>
  <c r="S267" i="10"/>
  <c r="T266" i="10"/>
  <c r="S266" i="10"/>
  <c r="P265" i="10" s="1"/>
  <c r="T259" i="10"/>
  <c r="S259" i="10"/>
  <c r="T258" i="10"/>
  <c r="S258" i="10"/>
  <c r="T257" i="10"/>
  <c r="S257" i="10"/>
  <c r="T256" i="10"/>
  <c r="S256" i="10"/>
  <c r="T255" i="10"/>
  <c r="S255" i="10"/>
  <c r="T254" i="10"/>
  <c r="S254" i="10"/>
  <c r="T253" i="10"/>
  <c r="S253" i="10"/>
  <c r="T252" i="10"/>
  <c r="S252" i="10"/>
  <c r="T251" i="10"/>
  <c r="S251" i="10"/>
  <c r="T250" i="10"/>
  <c r="S250" i="10"/>
  <c r="T249" i="10"/>
  <c r="S249" i="10"/>
  <c r="T248" i="10"/>
  <c r="S248" i="10"/>
  <c r="T247" i="10"/>
  <c r="S247" i="10"/>
  <c r="T246" i="10"/>
  <c r="S246" i="10"/>
  <c r="T245" i="10"/>
  <c r="S245" i="10"/>
  <c r="T244" i="10"/>
  <c r="S244" i="10"/>
  <c r="P243" i="10" s="1"/>
  <c r="O243" i="10"/>
  <c r="T241" i="10"/>
  <c r="S241" i="10"/>
  <c r="T240" i="10"/>
  <c r="S240" i="10"/>
  <c r="P239" i="10"/>
  <c r="T237" i="10"/>
  <c r="S237" i="10"/>
  <c r="P236" i="10"/>
  <c r="T234" i="10"/>
  <c r="S234" i="10"/>
  <c r="T233" i="10"/>
  <c r="S233" i="10"/>
  <c r="T232" i="10"/>
  <c r="S232" i="10"/>
  <c r="P231" i="10"/>
  <c r="T229" i="10"/>
  <c r="S229" i="10"/>
  <c r="P228" i="10"/>
  <c r="T225" i="10"/>
  <c r="S225" i="10"/>
  <c r="P224" i="10"/>
  <c r="T220" i="10"/>
  <c r="S220" i="10"/>
  <c r="T219" i="10"/>
  <c r="S219" i="10"/>
  <c r="T218" i="10"/>
  <c r="S218" i="10"/>
  <c r="T217" i="10"/>
  <c r="S217" i="10"/>
  <c r="T216" i="10"/>
  <c r="S216" i="10"/>
  <c r="T215" i="10"/>
  <c r="S215" i="10"/>
  <c r="T214" i="10"/>
  <c r="S214" i="10"/>
  <c r="T213" i="10"/>
  <c r="S213" i="10"/>
  <c r="P212" i="10" s="1"/>
  <c r="O212" i="10"/>
  <c r="T209" i="10"/>
  <c r="S209" i="10"/>
  <c r="T208" i="10"/>
  <c r="S208" i="10"/>
  <c r="T207" i="10"/>
  <c r="S207" i="10"/>
  <c r="T206" i="10"/>
  <c r="S206" i="10"/>
  <c r="T205" i="10"/>
  <c r="S205" i="10"/>
  <c r="T204" i="10"/>
  <c r="S204" i="10"/>
  <c r="T203" i="10"/>
  <c r="S203" i="10"/>
  <c r="P202" i="10"/>
  <c r="O202" i="10"/>
  <c r="T198" i="10"/>
  <c r="S198" i="10"/>
  <c r="P197" i="10" s="1"/>
  <c r="T193" i="10"/>
  <c r="S193" i="10"/>
  <c r="T192" i="10"/>
  <c r="S192" i="10"/>
  <c r="T191" i="10"/>
  <c r="S191" i="10"/>
  <c r="T190" i="10"/>
  <c r="S190" i="10"/>
  <c r="T189" i="10"/>
  <c r="S189" i="10"/>
  <c r="T188" i="10"/>
  <c r="S188" i="10"/>
  <c r="T187" i="10"/>
  <c r="S187" i="10"/>
  <c r="P186" i="10" s="1"/>
  <c r="T184" i="10"/>
  <c r="S184" i="10"/>
  <c r="T183" i="10"/>
  <c r="S183" i="10"/>
  <c r="T182" i="10"/>
  <c r="S182" i="10"/>
  <c r="T181" i="10"/>
  <c r="S181" i="10"/>
  <c r="T180" i="10"/>
  <c r="S180" i="10"/>
  <c r="T179" i="10"/>
  <c r="S179" i="10"/>
  <c r="T178" i="10"/>
  <c r="S178" i="10"/>
  <c r="T173" i="10"/>
  <c r="S173" i="10"/>
  <c r="T172" i="10"/>
  <c r="S172" i="10"/>
  <c r="T171" i="10"/>
  <c r="S171" i="10"/>
  <c r="T170" i="10"/>
  <c r="S170" i="10"/>
  <c r="T169" i="10"/>
  <c r="S169" i="10"/>
  <c r="T168" i="10"/>
  <c r="S168" i="10"/>
  <c r="T167" i="10"/>
  <c r="S167" i="10"/>
  <c r="T166" i="10"/>
  <c r="S166" i="10"/>
  <c r="T165" i="10"/>
  <c r="S165" i="10"/>
  <c r="T164" i="10"/>
  <c r="S164" i="10"/>
  <c r="T163" i="10"/>
  <c r="S163" i="10"/>
  <c r="T162" i="10"/>
  <c r="S162" i="10"/>
  <c r="T161" i="10"/>
  <c r="S161" i="10"/>
  <c r="T160" i="10"/>
  <c r="S160" i="10"/>
  <c r="T159" i="10"/>
  <c r="S159" i="10"/>
  <c r="T158" i="10"/>
  <c r="S158" i="10"/>
  <c r="T157" i="10"/>
  <c r="S157" i="10"/>
  <c r="T156" i="10"/>
  <c r="S156" i="10"/>
  <c r="T155" i="10"/>
  <c r="S155" i="10"/>
  <c r="T154" i="10"/>
  <c r="S154" i="10"/>
  <c r="T153" i="10"/>
  <c r="S153" i="10"/>
  <c r="T152" i="10"/>
  <c r="S152" i="10"/>
  <c r="T151" i="10"/>
  <c r="S151" i="10"/>
  <c r="T150" i="10"/>
  <c r="S150" i="10"/>
  <c r="T149" i="10"/>
  <c r="S149" i="10"/>
  <c r="T148" i="10"/>
  <c r="S148" i="10"/>
  <c r="T147" i="10"/>
  <c r="S147" i="10"/>
  <c r="T146" i="10"/>
  <c r="S146" i="10"/>
  <c r="T145" i="10"/>
  <c r="S145" i="10"/>
  <c r="T144" i="10"/>
  <c r="S144" i="10"/>
  <c r="T143" i="10"/>
  <c r="S143" i="10"/>
  <c r="T142" i="10"/>
  <c r="S142" i="10"/>
  <c r="T141" i="10"/>
  <c r="S141" i="10"/>
  <c r="T140" i="10"/>
  <c r="S140" i="10"/>
  <c r="T139" i="10"/>
  <c r="S139" i="10"/>
  <c r="T138" i="10"/>
  <c r="S138" i="10"/>
  <c r="T137" i="10"/>
  <c r="S137" i="10"/>
  <c r="T136" i="10"/>
  <c r="S136" i="10"/>
  <c r="T135" i="10"/>
  <c r="S135" i="10"/>
  <c r="T134" i="10"/>
  <c r="S134" i="10"/>
  <c r="T133" i="10"/>
  <c r="S133" i="10"/>
  <c r="T132" i="10"/>
  <c r="S132" i="10"/>
  <c r="T131" i="10"/>
  <c r="S131" i="10"/>
  <c r="P127" i="10" s="1"/>
  <c r="T130" i="10"/>
  <c r="S130" i="10"/>
  <c r="T129" i="10"/>
  <c r="S129" i="10"/>
  <c r="T128" i="10"/>
  <c r="S128" i="10"/>
  <c r="O127" i="10"/>
  <c r="T125" i="10"/>
  <c r="S125" i="10"/>
  <c r="T124" i="10"/>
  <c r="S124" i="10"/>
  <c r="P122" i="10" s="1"/>
  <c r="T123" i="10"/>
  <c r="S123" i="10"/>
  <c r="T119" i="10"/>
  <c r="S119" i="10"/>
  <c r="T118" i="10"/>
  <c r="S118" i="10"/>
  <c r="T117" i="10"/>
  <c r="S117" i="10"/>
  <c r="T116" i="10"/>
  <c r="S116" i="10"/>
  <c r="T115" i="10"/>
  <c r="S115" i="10"/>
  <c r="P110" i="10" s="1"/>
  <c r="T114" i="10"/>
  <c r="S114" i="10"/>
  <c r="T113" i="10"/>
  <c r="S113" i="10"/>
  <c r="T112" i="10"/>
  <c r="S112" i="10"/>
  <c r="T111" i="10"/>
  <c r="S111" i="10"/>
  <c r="O110" i="10"/>
  <c r="T108" i="10"/>
  <c r="S108" i="10"/>
  <c r="T107" i="10"/>
  <c r="S107" i="10"/>
  <c r="T106" i="10"/>
  <c r="S106" i="10"/>
  <c r="T105" i="10"/>
  <c r="S105" i="10"/>
  <c r="T104" i="10"/>
  <c r="S104" i="10"/>
  <c r="T103" i="10"/>
  <c r="S103" i="10"/>
  <c r="T102" i="10"/>
  <c r="S102" i="10"/>
  <c r="T101" i="10"/>
  <c r="S101" i="10"/>
  <c r="T100" i="10"/>
  <c r="S100" i="10"/>
  <c r="P99" i="10" s="1"/>
  <c r="O99" i="10"/>
  <c r="T96" i="10"/>
  <c r="S96" i="10"/>
  <c r="T95" i="10"/>
  <c r="S95" i="10"/>
  <c r="T94" i="10"/>
  <c r="S94" i="10"/>
  <c r="T93" i="10"/>
  <c r="S93" i="10"/>
  <c r="T92" i="10"/>
  <c r="S92" i="10"/>
  <c r="T91" i="10"/>
  <c r="S91" i="10"/>
  <c r="T90" i="10"/>
  <c r="S90" i="10"/>
  <c r="T89" i="10"/>
  <c r="S89" i="10"/>
  <c r="T88" i="10"/>
  <c r="S88" i="10"/>
  <c r="P82" i="10" s="1"/>
  <c r="T87" i="10"/>
  <c r="S87" i="10"/>
  <c r="T86" i="10"/>
  <c r="S86" i="10"/>
  <c r="T85" i="10"/>
  <c r="S85" i="10"/>
  <c r="T84" i="10"/>
  <c r="S84" i="10"/>
  <c r="T83" i="10"/>
  <c r="S83" i="10"/>
  <c r="T80" i="10"/>
  <c r="S80" i="10"/>
  <c r="T79" i="10"/>
  <c r="S79" i="10"/>
  <c r="T78" i="10"/>
  <c r="S78" i="10"/>
  <c r="T77" i="10"/>
  <c r="S77" i="10"/>
  <c r="T76" i="10"/>
  <c r="S76" i="10"/>
  <c r="T75" i="10"/>
  <c r="S75" i="10"/>
  <c r="T74" i="10"/>
  <c r="S74" i="10"/>
  <c r="T73" i="10"/>
  <c r="S73" i="10"/>
  <c r="T72" i="10"/>
  <c r="S72" i="10"/>
  <c r="T71" i="10"/>
  <c r="S71" i="10"/>
  <c r="T70" i="10"/>
  <c r="S70" i="10"/>
  <c r="T69" i="10"/>
  <c r="S69" i="10"/>
  <c r="T68" i="10"/>
  <c r="S68" i="10"/>
  <c r="T67" i="10"/>
  <c r="S67" i="10"/>
  <c r="T66" i="10"/>
  <c r="S66" i="10"/>
  <c r="T65" i="10"/>
  <c r="S65" i="10"/>
  <c r="P64" i="10" s="1"/>
  <c r="O64" i="10"/>
  <c r="T60" i="10"/>
  <c r="S60" i="10"/>
  <c r="T59" i="10"/>
  <c r="S59" i="10"/>
  <c r="T58" i="10"/>
  <c r="S58" i="10"/>
  <c r="T57" i="10"/>
  <c r="S57" i="10"/>
  <c r="T56" i="10"/>
  <c r="S56" i="10"/>
  <c r="T55" i="10"/>
  <c r="S55" i="10"/>
  <c r="T54" i="10"/>
  <c r="S54" i="10"/>
  <c r="T53" i="10"/>
  <c r="S53" i="10"/>
  <c r="T52" i="10"/>
  <c r="S52" i="10"/>
  <c r="T51" i="10"/>
  <c r="S51" i="10"/>
  <c r="T50" i="10"/>
  <c r="S50" i="10"/>
  <c r="T49" i="10"/>
  <c r="S49" i="10"/>
  <c r="T48" i="10"/>
  <c r="S48" i="10"/>
  <c r="T47" i="10"/>
  <c r="S47" i="10"/>
  <c r="T46" i="10"/>
  <c r="S46" i="10"/>
  <c r="T45" i="10"/>
  <c r="S45" i="10"/>
  <c r="T44" i="10"/>
  <c r="S44" i="10"/>
  <c r="T43" i="10"/>
  <c r="S43" i="10"/>
  <c r="T42" i="10"/>
  <c r="S42" i="10"/>
  <c r="T41" i="10"/>
  <c r="S41" i="10"/>
  <c r="T40" i="10"/>
  <c r="S40" i="10"/>
  <c r="T39" i="10"/>
  <c r="S39" i="10"/>
  <c r="T38" i="10"/>
  <c r="S38" i="10"/>
  <c r="T37" i="10"/>
  <c r="S37" i="10"/>
  <c r="T36" i="10"/>
  <c r="S36" i="10"/>
  <c r="T35" i="10"/>
  <c r="S35" i="10"/>
  <c r="T34" i="10"/>
  <c r="S34" i="10"/>
  <c r="T33" i="10"/>
  <c r="S33" i="10"/>
  <c r="T32" i="10"/>
  <c r="S32" i="10"/>
  <c r="T31" i="10"/>
  <c r="S31" i="10"/>
  <c r="T30" i="10"/>
  <c r="S30" i="10"/>
  <c r="T29" i="10"/>
  <c r="S29" i="10"/>
  <c r="T28" i="10"/>
  <c r="S28" i="10"/>
  <c r="T27" i="10"/>
  <c r="S27" i="10"/>
  <c r="T26" i="10"/>
  <c r="S26" i="10"/>
  <c r="T25" i="10"/>
  <c r="S25" i="10"/>
  <c r="T24" i="10"/>
  <c r="S24" i="10"/>
  <c r="T23" i="10"/>
  <c r="S23" i="10"/>
  <c r="T22" i="10"/>
  <c r="S22" i="10"/>
  <c r="P21" i="10" s="1"/>
  <c r="O21" i="10"/>
  <c r="T18" i="10"/>
  <c r="S18" i="10"/>
  <c r="T17" i="10"/>
  <c r="S17" i="10"/>
  <c r="T16" i="10"/>
  <c r="S16" i="10"/>
  <c r="T15" i="10"/>
  <c r="Q398" i="10" s="1"/>
  <c r="S15" i="10"/>
  <c r="T14" i="10"/>
  <c r="S14" i="10"/>
  <c r="T13" i="10"/>
  <c r="S13" i="10"/>
  <c r="T12" i="10"/>
  <c r="S12" i="10"/>
  <c r="T11" i="10"/>
  <c r="S11" i="10"/>
  <c r="O1" i="10" s="1"/>
  <c r="O10" i="10"/>
  <c r="T8" i="10"/>
  <c r="S8" i="10"/>
  <c r="P7" i="10"/>
  <c r="T5" i="10"/>
  <c r="S5" i="10"/>
  <c r="P4" i="10"/>
  <c r="Q395" i="9"/>
  <c r="R395" i="9" s="1"/>
  <c r="Q394" i="9"/>
  <c r="T383" i="9"/>
  <c r="S383" i="9"/>
  <c r="T382" i="9"/>
  <c r="S382" i="9"/>
  <c r="P381" i="9" s="1"/>
  <c r="P379" i="9"/>
  <c r="T378" i="9"/>
  <c r="S378" i="9"/>
  <c r="T377" i="9"/>
  <c r="S377" i="9"/>
  <c r="P376" i="9"/>
  <c r="T375" i="9"/>
  <c r="S375" i="9"/>
  <c r="T374" i="9"/>
  <c r="S374" i="9"/>
  <c r="P373" i="9" s="1"/>
  <c r="T372" i="9"/>
  <c r="S372" i="9"/>
  <c r="T371" i="9"/>
  <c r="S371" i="9"/>
  <c r="P370" i="9" s="1"/>
  <c r="T369" i="9"/>
  <c r="S369" i="9"/>
  <c r="T368" i="9"/>
  <c r="S368" i="9"/>
  <c r="T367" i="9"/>
  <c r="S367" i="9"/>
  <c r="T366" i="9"/>
  <c r="S366" i="9"/>
  <c r="T365" i="9"/>
  <c r="S365" i="9"/>
  <c r="T364" i="9"/>
  <c r="S364" i="9"/>
  <c r="T363" i="9"/>
  <c r="S363" i="9"/>
  <c r="T362" i="9"/>
  <c r="S362" i="9"/>
  <c r="T361" i="9"/>
  <c r="S361" i="9"/>
  <c r="T360" i="9"/>
  <c r="S360" i="9"/>
  <c r="T359" i="9"/>
  <c r="S359" i="9"/>
  <c r="T358" i="9"/>
  <c r="S358" i="9"/>
  <c r="T357" i="9"/>
  <c r="S357" i="9"/>
  <c r="T356" i="9"/>
  <c r="S356" i="9"/>
  <c r="T355" i="9"/>
  <c r="S355" i="9"/>
  <c r="T354" i="9"/>
  <c r="S354" i="9"/>
  <c r="T353" i="9"/>
  <c r="S353" i="9"/>
  <c r="T352" i="9"/>
  <c r="S352" i="9"/>
  <c r="T351" i="9"/>
  <c r="S351" i="9"/>
  <c r="T350" i="9"/>
  <c r="S350" i="9"/>
  <c r="T349" i="9"/>
  <c r="S349" i="9"/>
  <c r="T348" i="9"/>
  <c r="S348" i="9"/>
  <c r="T347" i="9"/>
  <c r="S347" i="9"/>
  <c r="T346" i="9"/>
  <c r="S346" i="9"/>
  <c r="T345" i="9"/>
  <c r="S345" i="9"/>
  <c r="T344" i="9"/>
  <c r="S344" i="9"/>
  <c r="T343" i="9"/>
  <c r="S343" i="9"/>
  <c r="T342" i="9"/>
  <c r="S342" i="9"/>
  <c r="T341" i="9"/>
  <c r="S341" i="9"/>
  <c r="T340" i="9"/>
  <c r="S340" i="9"/>
  <c r="T339" i="9"/>
  <c r="S339" i="9"/>
  <c r="T338" i="9"/>
  <c r="S338" i="9"/>
  <c r="P336" i="9"/>
  <c r="T335" i="9"/>
  <c r="S335" i="9"/>
  <c r="T334" i="9"/>
  <c r="S334" i="9"/>
  <c r="S333" i="9"/>
  <c r="P332" i="9"/>
  <c r="T331" i="9"/>
  <c r="S331" i="9"/>
  <c r="T330" i="9"/>
  <c r="S330" i="9"/>
  <c r="P329" i="9"/>
  <c r="T327" i="9"/>
  <c r="S327" i="9"/>
  <c r="T326" i="9"/>
  <c r="S326" i="9"/>
  <c r="T325" i="9"/>
  <c r="S325" i="9"/>
  <c r="T324" i="9"/>
  <c r="S324" i="9"/>
  <c r="T323" i="9"/>
  <c r="S323" i="9"/>
  <c r="T322" i="9"/>
  <c r="S322" i="9"/>
  <c r="T321" i="9"/>
  <c r="S321" i="9"/>
  <c r="T320" i="9"/>
  <c r="S320" i="9"/>
  <c r="T319" i="9"/>
  <c r="S319" i="9"/>
  <c r="T318" i="9"/>
  <c r="S318" i="9"/>
  <c r="T317" i="9"/>
  <c r="S317" i="9"/>
  <c r="T316" i="9"/>
  <c r="S316" i="9"/>
  <c r="P312" i="9" s="1"/>
  <c r="T315" i="9"/>
  <c r="S315" i="9"/>
  <c r="T314" i="9"/>
  <c r="S314" i="9"/>
  <c r="T313" i="9"/>
  <c r="S313" i="9"/>
  <c r="O312" i="9"/>
  <c r="T310" i="9"/>
  <c r="S310" i="9"/>
  <c r="T309" i="9"/>
  <c r="S309" i="9"/>
  <c r="T308" i="9"/>
  <c r="S308" i="9"/>
  <c r="P307" i="9" s="1"/>
  <c r="T305" i="9"/>
  <c r="S305" i="9"/>
  <c r="P304" i="9" s="1"/>
  <c r="T302" i="9"/>
  <c r="S302" i="9"/>
  <c r="T301" i="9"/>
  <c r="S301" i="9"/>
  <c r="T300" i="9"/>
  <c r="S300" i="9"/>
  <c r="T299" i="9"/>
  <c r="S299" i="9"/>
  <c r="T298" i="9"/>
  <c r="S298" i="9"/>
  <c r="T297" i="9"/>
  <c r="S297" i="9"/>
  <c r="T296" i="9"/>
  <c r="S296" i="9"/>
  <c r="T295" i="9"/>
  <c r="S295" i="9"/>
  <c r="T294" i="9"/>
  <c r="S294" i="9"/>
  <c r="P290" i="9" s="1"/>
  <c r="T293" i="9"/>
  <c r="S293" i="9"/>
  <c r="T292" i="9"/>
  <c r="S292" i="9"/>
  <c r="T291" i="9"/>
  <c r="S291" i="9"/>
  <c r="O290" i="9"/>
  <c r="T288" i="9"/>
  <c r="S288" i="9"/>
  <c r="T287" i="9"/>
  <c r="S287" i="9"/>
  <c r="T286" i="9"/>
  <c r="S286" i="9"/>
  <c r="T285" i="9"/>
  <c r="S285" i="9"/>
  <c r="T284" i="9"/>
  <c r="S284" i="9"/>
  <c r="T283" i="9"/>
  <c r="S283" i="9"/>
  <c r="T282" i="9"/>
  <c r="S282" i="9"/>
  <c r="T281" i="9"/>
  <c r="S281" i="9"/>
  <c r="T280" i="9"/>
  <c r="S280" i="9"/>
  <c r="P279" i="9" s="1"/>
  <c r="O279" i="9"/>
  <c r="T277" i="9"/>
  <c r="S277" i="9"/>
  <c r="P276" i="9"/>
  <c r="T273" i="9"/>
  <c r="S273" i="9"/>
  <c r="T272" i="9"/>
  <c r="S272" i="9"/>
  <c r="T271" i="9"/>
  <c r="S271" i="9"/>
  <c r="T270" i="9"/>
  <c r="S270" i="9"/>
  <c r="P268" i="9" s="1"/>
  <c r="T269" i="9"/>
  <c r="S269" i="9"/>
  <c r="O268" i="9"/>
  <c r="T267" i="9"/>
  <c r="S267" i="9"/>
  <c r="T266" i="9"/>
  <c r="S266" i="9"/>
  <c r="P265" i="9"/>
  <c r="T259" i="9"/>
  <c r="S259" i="9"/>
  <c r="T258" i="9"/>
  <c r="S258" i="9"/>
  <c r="T257" i="9"/>
  <c r="S257" i="9"/>
  <c r="T256" i="9"/>
  <c r="S256" i="9"/>
  <c r="T255" i="9"/>
  <c r="S255" i="9"/>
  <c r="T254" i="9"/>
  <c r="S254" i="9"/>
  <c r="T253" i="9"/>
  <c r="S253" i="9"/>
  <c r="T252" i="9"/>
  <c r="S252" i="9"/>
  <c r="T251" i="9"/>
  <c r="S251" i="9"/>
  <c r="T250" i="9"/>
  <c r="S250" i="9"/>
  <c r="T249" i="9"/>
  <c r="S249" i="9"/>
  <c r="T248" i="9"/>
  <c r="S248" i="9"/>
  <c r="T247" i="9"/>
  <c r="S247" i="9"/>
  <c r="T246" i="9"/>
  <c r="S246" i="9"/>
  <c r="T245" i="9"/>
  <c r="S245" i="9"/>
  <c r="T244" i="9"/>
  <c r="S244" i="9"/>
  <c r="P243" i="9" s="1"/>
  <c r="O243" i="9"/>
  <c r="T241" i="9"/>
  <c r="S241" i="9"/>
  <c r="T240" i="9"/>
  <c r="S240" i="9"/>
  <c r="P239" i="9" s="1"/>
  <c r="T237" i="9"/>
  <c r="S237" i="9"/>
  <c r="P236" i="9"/>
  <c r="T234" i="9"/>
  <c r="S234" i="9"/>
  <c r="T233" i="9"/>
  <c r="S233" i="9"/>
  <c r="T232" i="9"/>
  <c r="S232" i="9"/>
  <c r="P231" i="9"/>
  <c r="T229" i="9"/>
  <c r="S229" i="9"/>
  <c r="P228" i="9"/>
  <c r="T225" i="9"/>
  <c r="S225" i="9"/>
  <c r="P224" i="9"/>
  <c r="T220" i="9"/>
  <c r="S220" i="9"/>
  <c r="T219" i="9"/>
  <c r="S219" i="9"/>
  <c r="T218" i="9"/>
  <c r="S218" i="9"/>
  <c r="P212" i="9" s="1"/>
  <c r="T217" i="9"/>
  <c r="S217" i="9"/>
  <c r="T216" i="9"/>
  <c r="S216" i="9"/>
  <c r="T215" i="9"/>
  <c r="S215" i="9"/>
  <c r="T214" i="9"/>
  <c r="S214" i="9"/>
  <c r="T213" i="9"/>
  <c r="S213" i="9"/>
  <c r="O212" i="9"/>
  <c r="T209" i="9"/>
  <c r="S209" i="9"/>
  <c r="T208" i="9"/>
  <c r="S208" i="9"/>
  <c r="T207" i="9"/>
  <c r="S207" i="9"/>
  <c r="T206" i="9"/>
  <c r="S206" i="9"/>
  <c r="T205" i="9"/>
  <c r="S205" i="9"/>
  <c r="T204" i="9"/>
  <c r="S204" i="9"/>
  <c r="P202" i="9" s="1"/>
  <c r="T203" i="9"/>
  <c r="S203" i="9"/>
  <c r="O202" i="9"/>
  <c r="T198" i="9"/>
  <c r="S198" i="9"/>
  <c r="P197" i="9" s="1"/>
  <c r="T193" i="9"/>
  <c r="S193" i="9"/>
  <c r="T192" i="9"/>
  <c r="S192" i="9"/>
  <c r="T191" i="9"/>
  <c r="S191" i="9"/>
  <c r="T190" i="9"/>
  <c r="S190" i="9"/>
  <c r="T189" i="9"/>
  <c r="S189" i="9"/>
  <c r="T188" i="9"/>
  <c r="S188" i="9"/>
  <c r="T187" i="9"/>
  <c r="S187" i="9"/>
  <c r="P186" i="9" s="1"/>
  <c r="T184" i="9"/>
  <c r="S184" i="9"/>
  <c r="T183" i="9"/>
  <c r="S183" i="9"/>
  <c r="T182" i="9"/>
  <c r="S182" i="9"/>
  <c r="T181" i="9"/>
  <c r="S181" i="9"/>
  <c r="T180" i="9"/>
  <c r="S180" i="9"/>
  <c r="T179" i="9"/>
  <c r="S179" i="9"/>
  <c r="T178" i="9"/>
  <c r="S178" i="9"/>
  <c r="T173" i="9"/>
  <c r="S173" i="9"/>
  <c r="T172" i="9"/>
  <c r="S172" i="9"/>
  <c r="T171" i="9"/>
  <c r="S171" i="9"/>
  <c r="T170" i="9"/>
  <c r="S170" i="9"/>
  <c r="T169" i="9"/>
  <c r="S169" i="9"/>
  <c r="T168" i="9"/>
  <c r="S168" i="9"/>
  <c r="T167" i="9"/>
  <c r="S167" i="9"/>
  <c r="T166" i="9"/>
  <c r="S166" i="9"/>
  <c r="T165" i="9"/>
  <c r="S165" i="9"/>
  <c r="T164" i="9"/>
  <c r="S164" i="9"/>
  <c r="T163" i="9"/>
  <c r="S163" i="9"/>
  <c r="T162" i="9"/>
  <c r="S162" i="9"/>
  <c r="T161" i="9"/>
  <c r="S161" i="9"/>
  <c r="T160" i="9"/>
  <c r="S160" i="9"/>
  <c r="T159" i="9"/>
  <c r="S159" i="9"/>
  <c r="T158" i="9"/>
  <c r="S158" i="9"/>
  <c r="T157" i="9"/>
  <c r="S157" i="9"/>
  <c r="T156" i="9"/>
  <c r="S156" i="9"/>
  <c r="T155" i="9"/>
  <c r="S155" i="9"/>
  <c r="T154" i="9"/>
  <c r="S154" i="9"/>
  <c r="T153" i="9"/>
  <c r="S153" i="9"/>
  <c r="T152" i="9"/>
  <c r="S152" i="9"/>
  <c r="T151" i="9"/>
  <c r="S151" i="9"/>
  <c r="T150" i="9"/>
  <c r="S150" i="9"/>
  <c r="T149" i="9"/>
  <c r="S149" i="9"/>
  <c r="T148" i="9"/>
  <c r="S148" i="9"/>
  <c r="T147" i="9"/>
  <c r="S147" i="9"/>
  <c r="T146" i="9"/>
  <c r="S146" i="9"/>
  <c r="T145" i="9"/>
  <c r="S145" i="9"/>
  <c r="T144" i="9"/>
  <c r="S144" i="9"/>
  <c r="T143" i="9"/>
  <c r="S143" i="9"/>
  <c r="T142" i="9"/>
  <c r="S142" i="9"/>
  <c r="T141" i="9"/>
  <c r="S141" i="9"/>
  <c r="T140" i="9"/>
  <c r="S140" i="9"/>
  <c r="T139" i="9"/>
  <c r="S139" i="9"/>
  <c r="T138" i="9"/>
  <c r="S138" i="9"/>
  <c r="T137" i="9"/>
  <c r="S137" i="9"/>
  <c r="T136" i="9"/>
  <c r="S136" i="9"/>
  <c r="T135" i="9"/>
  <c r="S135" i="9"/>
  <c r="T134" i="9"/>
  <c r="S134" i="9"/>
  <c r="T133" i="9"/>
  <c r="S133" i="9"/>
  <c r="T132" i="9"/>
  <c r="S132" i="9"/>
  <c r="P127" i="9" s="1"/>
  <c r="T131" i="9"/>
  <c r="S131" i="9"/>
  <c r="T130" i="9"/>
  <c r="S130" i="9"/>
  <c r="T129" i="9"/>
  <c r="S129" i="9"/>
  <c r="T128" i="9"/>
  <c r="S128" i="9"/>
  <c r="O127" i="9"/>
  <c r="T125" i="9"/>
  <c r="S125" i="9"/>
  <c r="T124" i="9"/>
  <c r="S124" i="9"/>
  <c r="T123" i="9"/>
  <c r="S123" i="9"/>
  <c r="P122" i="9"/>
  <c r="T119" i="9"/>
  <c r="S119" i="9"/>
  <c r="T118" i="9"/>
  <c r="S118" i="9"/>
  <c r="T117" i="9"/>
  <c r="S117" i="9"/>
  <c r="T116" i="9"/>
  <c r="S116" i="9"/>
  <c r="T115" i="9"/>
  <c r="S115" i="9"/>
  <c r="T114" i="9"/>
  <c r="S114" i="9"/>
  <c r="T113" i="9"/>
  <c r="S113" i="9"/>
  <c r="T112" i="9"/>
  <c r="S112" i="9"/>
  <c r="T111" i="9"/>
  <c r="S111" i="9"/>
  <c r="P110" i="9"/>
  <c r="O110" i="9"/>
  <c r="T108" i="9"/>
  <c r="S108" i="9"/>
  <c r="T107" i="9"/>
  <c r="S107" i="9"/>
  <c r="T106" i="9"/>
  <c r="S106" i="9"/>
  <c r="T105" i="9"/>
  <c r="S105" i="9"/>
  <c r="T104" i="9"/>
  <c r="S104" i="9"/>
  <c r="T103" i="9"/>
  <c r="S103" i="9"/>
  <c r="T102" i="9"/>
  <c r="S102" i="9"/>
  <c r="T101" i="9"/>
  <c r="S101" i="9"/>
  <c r="T100" i="9"/>
  <c r="S100" i="9"/>
  <c r="P99" i="9" s="1"/>
  <c r="O99" i="9"/>
  <c r="T96" i="9"/>
  <c r="S96" i="9"/>
  <c r="T95" i="9"/>
  <c r="S95" i="9"/>
  <c r="T94" i="9"/>
  <c r="S94" i="9"/>
  <c r="T93" i="9"/>
  <c r="S93" i="9"/>
  <c r="T92" i="9"/>
  <c r="S92" i="9"/>
  <c r="T91" i="9"/>
  <c r="S91" i="9"/>
  <c r="T90" i="9"/>
  <c r="S90" i="9"/>
  <c r="T89" i="9"/>
  <c r="S89" i="9"/>
  <c r="T88" i="9"/>
  <c r="S88" i="9"/>
  <c r="T87" i="9"/>
  <c r="S87" i="9"/>
  <c r="T86" i="9"/>
  <c r="S86" i="9"/>
  <c r="T85" i="9"/>
  <c r="S85" i="9"/>
  <c r="T84" i="9"/>
  <c r="S84" i="9"/>
  <c r="T83" i="9"/>
  <c r="S83" i="9"/>
  <c r="P82" i="9" s="1"/>
  <c r="T80" i="9"/>
  <c r="S80" i="9"/>
  <c r="T79" i="9"/>
  <c r="S79" i="9"/>
  <c r="T78" i="9"/>
  <c r="S78" i="9"/>
  <c r="T77" i="9"/>
  <c r="S77" i="9"/>
  <c r="T76" i="9"/>
  <c r="S76" i="9"/>
  <c r="T75" i="9"/>
  <c r="S75" i="9"/>
  <c r="T74" i="9"/>
  <c r="S74" i="9"/>
  <c r="T73" i="9"/>
  <c r="S73" i="9"/>
  <c r="T72" i="9"/>
  <c r="S72" i="9"/>
  <c r="T71" i="9"/>
  <c r="S71" i="9"/>
  <c r="T70" i="9"/>
  <c r="S70" i="9"/>
  <c r="P64" i="9" s="1"/>
  <c r="T69" i="9"/>
  <c r="S69" i="9"/>
  <c r="T68" i="9"/>
  <c r="S68" i="9"/>
  <c r="T67" i="9"/>
  <c r="S67" i="9"/>
  <c r="T66" i="9"/>
  <c r="S66" i="9"/>
  <c r="T65" i="9"/>
  <c r="S65" i="9"/>
  <c r="O64" i="9"/>
  <c r="T60" i="9"/>
  <c r="S60" i="9"/>
  <c r="T59" i="9"/>
  <c r="S59" i="9"/>
  <c r="T58" i="9"/>
  <c r="S58" i="9"/>
  <c r="T57" i="9"/>
  <c r="S57" i="9"/>
  <c r="T56" i="9"/>
  <c r="S56" i="9"/>
  <c r="T55" i="9"/>
  <c r="S55" i="9"/>
  <c r="T54" i="9"/>
  <c r="S54" i="9"/>
  <c r="T53" i="9"/>
  <c r="S53" i="9"/>
  <c r="T52" i="9"/>
  <c r="S52" i="9"/>
  <c r="T51" i="9"/>
  <c r="S51" i="9"/>
  <c r="T50" i="9"/>
  <c r="S50" i="9"/>
  <c r="T49" i="9"/>
  <c r="S49" i="9"/>
  <c r="T48" i="9"/>
  <c r="S48" i="9"/>
  <c r="T47" i="9"/>
  <c r="S47" i="9"/>
  <c r="T46" i="9"/>
  <c r="S46" i="9"/>
  <c r="T45" i="9"/>
  <c r="S45" i="9"/>
  <c r="T44" i="9"/>
  <c r="S44" i="9"/>
  <c r="T43" i="9"/>
  <c r="S43" i="9"/>
  <c r="T42" i="9"/>
  <c r="S42" i="9"/>
  <c r="T41" i="9"/>
  <c r="S41" i="9"/>
  <c r="T40" i="9"/>
  <c r="S40" i="9"/>
  <c r="T39" i="9"/>
  <c r="S39" i="9"/>
  <c r="T38" i="9"/>
  <c r="S38" i="9"/>
  <c r="T37" i="9"/>
  <c r="S37" i="9"/>
  <c r="T36" i="9"/>
  <c r="S36" i="9"/>
  <c r="T35" i="9"/>
  <c r="S35" i="9"/>
  <c r="T34" i="9"/>
  <c r="S34" i="9"/>
  <c r="T33" i="9"/>
  <c r="S33" i="9"/>
  <c r="T32" i="9"/>
  <c r="S32" i="9"/>
  <c r="T31" i="9"/>
  <c r="S31" i="9"/>
  <c r="T30" i="9"/>
  <c r="S30" i="9"/>
  <c r="T29" i="9"/>
  <c r="S29" i="9"/>
  <c r="T28" i="9"/>
  <c r="S28" i="9"/>
  <c r="T27" i="9"/>
  <c r="S27" i="9"/>
  <c r="T26" i="9"/>
  <c r="S26" i="9"/>
  <c r="T25" i="9"/>
  <c r="S25" i="9"/>
  <c r="T24" i="9"/>
  <c r="S24" i="9"/>
  <c r="T23" i="9"/>
  <c r="S23" i="9"/>
  <c r="T22" i="9"/>
  <c r="S22" i="9"/>
  <c r="P21" i="9" s="1"/>
  <c r="O21" i="9"/>
  <c r="T18" i="9"/>
  <c r="S18" i="9"/>
  <c r="T17" i="9"/>
  <c r="S17" i="9"/>
  <c r="T16" i="9"/>
  <c r="S16" i="9"/>
  <c r="T15" i="9"/>
  <c r="Q398" i="9" s="1"/>
  <c r="S15" i="9"/>
  <c r="T14" i="9"/>
  <c r="S14" i="9"/>
  <c r="T13" i="9"/>
  <c r="S13" i="9"/>
  <c r="T12" i="9"/>
  <c r="S12" i="9"/>
  <c r="T11" i="9"/>
  <c r="S11" i="9"/>
  <c r="P10" i="9" s="1"/>
  <c r="O10" i="9"/>
  <c r="T8" i="9"/>
  <c r="S8" i="9"/>
  <c r="P7" i="9" s="1"/>
  <c r="T5" i="9"/>
  <c r="S5" i="9"/>
  <c r="P4" i="9" s="1"/>
  <c r="Q395" i="8"/>
  <c r="R395" i="8" s="1"/>
  <c r="Q394" i="8"/>
  <c r="T383" i="8"/>
  <c r="S383" i="8"/>
  <c r="T382" i="8"/>
  <c r="S382" i="8"/>
  <c r="P381" i="8"/>
  <c r="P379" i="8"/>
  <c r="T378" i="8"/>
  <c r="S378" i="8"/>
  <c r="T377" i="8"/>
  <c r="S377" i="8"/>
  <c r="P376" i="8"/>
  <c r="T375" i="8"/>
  <c r="S375" i="8"/>
  <c r="T374" i="8"/>
  <c r="S374" i="8"/>
  <c r="P373" i="8" s="1"/>
  <c r="T372" i="8"/>
  <c r="S372" i="8"/>
  <c r="T371" i="8"/>
  <c r="S371" i="8"/>
  <c r="P370" i="8" s="1"/>
  <c r="T369" i="8"/>
  <c r="S369" i="8"/>
  <c r="T368" i="8"/>
  <c r="S368" i="8"/>
  <c r="T367" i="8"/>
  <c r="S367" i="8"/>
  <c r="T366" i="8"/>
  <c r="S366" i="8"/>
  <c r="T365" i="8"/>
  <c r="S365" i="8"/>
  <c r="T364" i="8"/>
  <c r="S364" i="8"/>
  <c r="T363" i="8"/>
  <c r="S363" i="8"/>
  <c r="T362" i="8"/>
  <c r="S362" i="8"/>
  <c r="T361" i="8"/>
  <c r="S361" i="8"/>
  <c r="T360" i="8"/>
  <c r="S360" i="8"/>
  <c r="T359" i="8"/>
  <c r="S359" i="8"/>
  <c r="T358" i="8"/>
  <c r="S358" i="8"/>
  <c r="T357" i="8"/>
  <c r="S357" i="8"/>
  <c r="T356" i="8"/>
  <c r="S356" i="8"/>
  <c r="T355" i="8"/>
  <c r="S355" i="8"/>
  <c r="T354" i="8"/>
  <c r="S354" i="8"/>
  <c r="T353" i="8"/>
  <c r="S353" i="8"/>
  <c r="T352" i="8"/>
  <c r="S352" i="8"/>
  <c r="T351" i="8"/>
  <c r="S351" i="8"/>
  <c r="T350" i="8"/>
  <c r="S350" i="8"/>
  <c r="T349" i="8"/>
  <c r="S349" i="8"/>
  <c r="T348" i="8"/>
  <c r="S348" i="8"/>
  <c r="T347" i="8"/>
  <c r="S347" i="8"/>
  <c r="T346" i="8"/>
  <c r="S346" i="8"/>
  <c r="T345" i="8"/>
  <c r="S345" i="8"/>
  <c r="T344" i="8"/>
  <c r="S344" i="8"/>
  <c r="T343" i="8"/>
  <c r="S343" i="8"/>
  <c r="T342" i="8"/>
  <c r="S342" i="8"/>
  <c r="T341" i="8"/>
  <c r="S341" i="8"/>
  <c r="T340" i="8"/>
  <c r="S340" i="8"/>
  <c r="T339" i="8"/>
  <c r="S339" i="8"/>
  <c r="P336" i="8" s="1"/>
  <c r="T338" i="8"/>
  <c r="S338" i="8"/>
  <c r="T335" i="8"/>
  <c r="S335" i="8"/>
  <c r="T334" i="8"/>
  <c r="S334" i="8"/>
  <c r="S333" i="8"/>
  <c r="P332" i="8"/>
  <c r="T331" i="8"/>
  <c r="S331" i="8"/>
  <c r="T330" i="8"/>
  <c r="S330" i="8"/>
  <c r="P329" i="8" s="1"/>
  <c r="T327" i="8"/>
  <c r="S327" i="8"/>
  <c r="T326" i="8"/>
  <c r="S326" i="8"/>
  <c r="T325" i="8"/>
  <c r="S325" i="8"/>
  <c r="T324" i="8"/>
  <c r="S324" i="8"/>
  <c r="T323" i="8"/>
  <c r="S323" i="8"/>
  <c r="T322" i="8"/>
  <c r="S322" i="8"/>
  <c r="T321" i="8"/>
  <c r="S321" i="8"/>
  <c r="T320" i="8"/>
  <c r="S320" i="8"/>
  <c r="T319" i="8"/>
  <c r="S319" i="8"/>
  <c r="T318" i="8"/>
  <c r="S318" i="8"/>
  <c r="T317" i="8"/>
  <c r="S317" i="8"/>
  <c r="P312" i="8" s="1"/>
  <c r="T316" i="8"/>
  <c r="S316" i="8"/>
  <c r="T315" i="8"/>
  <c r="S315" i="8"/>
  <c r="T314" i="8"/>
  <c r="S314" i="8"/>
  <c r="T313" i="8"/>
  <c r="S313" i="8"/>
  <c r="O312" i="8"/>
  <c r="T310" i="8"/>
  <c r="S310" i="8"/>
  <c r="T309" i="8"/>
  <c r="S309" i="8"/>
  <c r="T308" i="8"/>
  <c r="S308" i="8"/>
  <c r="P307" i="8" s="1"/>
  <c r="T305" i="8"/>
  <c r="S305" i="8"/>
  <c r="T302" i="8"/>
  <c r="S302" i="8"/>
  <c r="T301" i="8"/>
  <c r="S301" i="8"/>
  <c r="T300" i="8"/>
  <c r="S300" i="8"/>
  <c r="T299" i="8"/>
  <c r="S299" i="8"/>
  <c r="T298" i="8"/>
  <c r="S298" i="8"/>
  <c r="T297" i="8"/>
  <c r="S297" i="8"/>
  <c r="T296" i="8"/>
  <c r="S296" i="8"/>
  <c r="T295" i="8"/>
  <c r="S295" i="8"/>
  <c r="P290" i="8" s="1"/>
  <c r="T294" i="8"/>
  <c r="S294" i="8"/>
  <c r="T293" i="8"/>
  <c r="S293" i="8"/>
  <c r="T292" i="8"/>
  <c r="S292" i="8"/>
  <c r="T291" i="8"/>
  <c r="S291" i="8"/>
  <c r="O290" i="8"/>
  <c r="T288" i="8"/>
  <c r="S288" i="8"/>
  <c r="T287" i="8"/>
  <c r="S287" i="8"/>
  <c r="T286" i="8"/>
  <c r="S286" i="8"/>
  <c r="T285" i="8"/>
  <c r="S285" i="8"/>
  <c r="T284" i="8"/>
  <c r="S284" i="8"/>
  <c r="T283" i="8"/>
  <c r="S283" i="8"/>
  <c r="T282" i="8"/>
  <c r="S282" i="8"/>
  <c r="T281" i="8"/>
  <c r="S281" i="8"/>
  <c r="T280" i="8"/>
  <c r="S280" i="8"/>
  <c r="P279" i="8" s="1"/>
  <c r="O279" i="8"/>
  <c r="T277" i="8"/>
  <c r="S277" i="8"/>
  <c r="P276" i="8"/>
  <c r="T273" i="8"/>
  <c r="S273" i="8"/>
  <c r="T272" i="8"/>
  <c r="S272" i="8"/>
  <c r="T271" i="8"/>
  <c r="S271" i="8"/>
  <c r="P268" i="8" s="1"/>
  <c r="T270" i="8"/>
  <c r="S270" i="8"/>
  <c r="T269" i="8"/>
  <c r="S269" i="8"/>
  <c r="O268" i="8"/>
  <c r="T267" i="8"/>
  <c r="S267" i="8"/>
  <c r="T266" i="8"/>
  <c r="S266" i="8"/>
  <c r="P265" i="8" s="1"/>
  <c r="T259" i="8"/>
  <c r="S259" i="8"/>
  <c r="T258" i="8"/>
  <c r="S258" i="8"/>
  <c r="T257" i="8"/>
  <c r="S257" i="8"/>
  <c r="T256" i="8"/>
  <c r="S256" i="8"/>
  <c r="T255" i="8"/>
  <c r="S255" i="8"/>
  <c r="T254" i="8"/>
  <c r="S254" i="8"/>
  <c r="T253" i="8"/>
  <c r="S253" i="8"/>
  <c r="T252" i="8"/>
  <c r="S252" i="8"/>
  <c r="T251" i="8"/>
  <c r="S251" i="8"/>
  <c r="T250" i="8"/>
  <c r="S250" i="8"/>
  <c r="T249" i="8"/>
  <c r="S249" i="8"/>
  <c r="P243" i="8" s="1"/>
  <c r="T248" i="8"/>
  <c r="S248" i="8"/>
  <c r="T247" i="8"/>
  <c r="S247" i="8"/>
  <c r="T246" i="8"/>
  <c r="S246" i="8"/>
  <c r="T245" i="8"/>
  <c r="S245" i="8"/>
  <c r="T244" i="8"/>
  <c r="S244" i="8"/>
  <c r="O243" i="8"/>
  <c r="T241" i="8"/>
  <c r="S241" i="8"/>
  <c r="T240" i="8"/>
  <c r="S240" i="8"/>
  <c r="P239" i="8" s="1"/>
  <c r="T237" i="8"/>
  <c r="S237" i="8"/>
  <c r="P236" i="8"/>
  <c r="T234" i="8"/>
  <c r="S234" i="8"/>
  <c r="T233" i="8"/>
  <c r="S233" i="8"/>
  <c r="T232" i="8"/>
  <c r="S232" i="8"/>
  <c r="P231" i="8" s="1"/>
  <c r="T229" i="8"/>
  <c r="S229" i="8"/>
  <c r="P228" i="8"/>
  <c r="T225" i="8"/>
  <c r="S225" i="8"/>
  <c r="P224" i="8"/>
  <c r="T220" i="8"/>
  <c r="S220" i="8"/>
  <c r="T219" i="8"/>
  <c r="S219" i="8"/>
  <c r="T218" i="8"/>
  <c r="S218" i="8"/>
  <c r="T217" i="8"/>
  <c r="S217" i="8"/>
  <c r="T216" i="8"/>
  <c r="S216" i="8"/>
  <c r="T215" i="8"/>
  <c r="S215" i="8"/>
  <c r="T214" i="8"/>
  <c r="S214" i="8"/>
  <c r="T213" i="8"/>
  <c r="S213" i="8"/>
  <c r="P212" i="8" s="1"/>
  <c r="O212" i="8"/>
  <c r="T209" i="8"/>
  <c r="S209" i="8"/>
  <c r="T208" i="8"/>
  <c r="S208" i="8"/>
  <c r="T207" i="8"/>
  <c r="S207" i="8"/>
  <c r="T206" i="8"/>
  <c r="S206" i="8"/>
  <c r="T205" i="8"/>
  <c r="S205" i="8"/>
  <c r="T204" i="8"/>
  <c r="S204" i="8"/>
  <c r="P202" i="8" s="1"/>
  <c r="T203" i="8"/>
  <c r="S203" i="8"/>
  <c r="O202" i="8"/>
  <c r="T198" i="8"/>
  <c r="S198" i="8"/>
  <c r="P197" i="8" s="1"/>
  <c r="T193" i="8"/>
  <c r="S193" i="8"/>
  <c r="T192" i="8"/>
  <c r="S192" i="8"/>
  <c r="T191" i="8"/>
  <c r="S191" i="8"/>
  <c r="T190" i="8"/>
  <c r="S190" i="8"/>
  <c r="T189" i="8"/>
  <c r="S189" i="8"/>
  <c r="T188" i="8"/>
  <c r="S188" i="8"/>
  <c r="T187" i="8"/>
  <c r="S187" i="8"/>
  <c r="P186" i="8" s="1"/>
  <c r="T184" i="8"/>
  <c r="S184" i="8"/>
  <c r="T183" i="8"/>
  <c r="S183" i="8"/>
  <c r="T182" i="8"/>
  <c r="S182" i="8"/>
  <c r="T181" i="8"/>
  <c r="S181" i="8"/>
  <c r="T180" i="8"/>
  <c r="S180" i="8"/>
  <c r="T179" i="8"/>
  <c r="S179" i="8"/>
  <c r="T178" i="8"/>
  <c r="S178" i="8"/>
  <c r="T173" i="8"/>
  <c r="S173" i="8"/>
  <c r="T172" i="8"/>
  <c r="S172" i="8"/>
  <c r="T171" i="8"/>
  <c r="S171" i="8"/>
  <c r="T170" i="8"/>
  <c r="S170" i="8"/>
  <c r="T169" i="8"/>
  <c r="S169" i="8"/>
  <c r="T168" i="8"/>
  <c r="S168" i="8"/>
  <c r="T167" i="8"/>
  <c r="S167" i="8"/>
  <c r="T166" i="8"/>
  <c r="S166" i="8"/>
  <c r="T165" i="8"/>
  <c r="S165" i="8"/>
  <c r="T164" i="8"/>
  <c r="S164" i="8"/>
  <c r="T163" i="8"/>
  <c r="S163" i="8"/>
  <c r="T162" i="8"/>
  <c r="S162" i="8"/>
  <c r="T161" i="8"/>
  <c r="S161" i="8"/>
  <c r="T160" i="8"/>
  <c r="S160" i="8"/>
  <c r="T159" i="8"/>
  <c r="S159" i="8"/>
  <c r="T158" i="8"/>
  <c r="S158" i="8"/>
  <c r="T157" i="8"/>
  <c r="S157" i="8"/>
  <c r="T156" i="8"/>
  <c r="S156" i="8"/>
  <c r="T155" i="8"/>
  <c r="S155" i="8"/>
  <c r="T154" i="8"/>
  <c r="S154" i="8"/>
  <c r="T153" i="8"/>
  <c r="S153" i="8"/>
  <c r="T152" i="8"/>
  <c r="S152" i="8"/>
  <c r="T151" i="8"/>
  <c r="S151" i="8"/>
  <c r="T150" i="8"/>
  <c r="S150" i="8"/>
  <c r="T149" i="8"/>
  <c r="S149" i="8"/>
  <c r="T148" i="8"/>
  <c r="S148" i="8"/>
  <c r="T147" i="8"/>
  <c r="S147" i="8"/>
  <c r="T146" i="8"/>
  <c r="S146" i="8"/>
  <c r="T145" i="8"/>
  <c r="S145" i="8"/>
  <c r="T144" i="8"/>
  <c r="S144" i="8"/>
  <c r="T143" i="8"/>
  <c r="S143" i="8"/>
  <c r="T142" i="8"/>
  <c r="S142" i="8"/>
  <c r="T141" i="8"/>
  <c r="S141" i="8"/>
  <c r="T140" i="8"/>
  <c r="S140" i="8"/>
  <c r="T139" i="8"/>
  <c r="S139" i="8"/>
  <c r="T138" i="8"/>
  <c r="S138" i="8"/>
  <c r="T137" i="8"/>
  <c r="S137" i="8"/>
  <c r="T136" i="8"/>
  <c r="S136" i="8"/>
  <c r="T135" i="8"/>
  <c r="S135" i="8"/>
  <c r="T134" i="8"/>
  <c r="S134" i="8"/>
  <c r="T133" i="8"/>
  <c r="S133" i="8"/>
  <c r="T132" i="8"/>
  <c r="S132" i="8"/>
  <c r="T131" i="8"/>
  <c r="S131" i="8"/>
  <c r="T130" i="8"/>
  <c r="S130" i="8"/>
  <c r="T129" i="8"/>
  <c r="S129" i="8"/>
  <c r="T128" i="8"/>
  <c r="S128" i="8"/>
  <c r="P127" i="8"/>
  <c r="O127" i="8"/>
  <c r="T125" i="8"/>
  <c r="S125" i="8"/>
  <c r="T124" i="8"/>
  <c r="S124" i="8"/>
  <c r="T123" i="8"/>
  <c r="S123" i="8"/>
  <c r="P122" i="8"/>
  <c r="T119" i="8"/>
  <c r="S119" i="8"/>
  <c r="T118" i="8"/>
  <c r="S118" i="8"/>
  <c r="T117" i="8"/>
  <c r="S117" i="8"/>
  <c r="T116" i="8"/>
  <c r="S116" i="8"/>
  <c r="T115" i="8"/>
  <c r="S115" i="8"/>
  <c r="T114" i="8"/>
  <c r="S114" i="8"/>
  <c r="T113" i="8"/>
  <c r="S113" i="8"/>
  <c r="T112" i="8"/>
  <c r="S112" i="8"/>
  <c r="P110" i="8" s="1"/>
  <c r="T111" i="8"/>
  <c r="S111" i="8"/>
  <c r="O110" i="8"/>
  <c r="T108" i="8"/>
  <c r="S108" i="8"/>
  <c r="T107" i="8"/>
  <c r="S107" i="8"/>
  <c r="T106" i="8"/>
  <c r="S106" i="8"/>
  <c r="T105" i="8"/>
  <c r="S105" i="8"/>
  <c r="P99" i="8" s="1"/>
  <c r="T104" i="8"/>
  <c r="S104" i="8"/>
  <c r="T103" i="8"/>
  <c r="S103" i="8"/>
  <c r="T102" i="8"/>
  <c r="S102" i="8"/>
  <c r="T101" i="8"/>
  <c r="S101" i="8"/>
  <c r="T100" i="8"/>
  <c r="S100" i="8"/>
  <c r="O99" i="8"/>
  <c r="T96" i="8"/>
  <c r="S96" i="8"/>
  <c r="T95" i="8"/>
  <c r="S95" i="8"/>
  <c r="T94" i="8"/>
  <c r="S94" i="8"/>
  <c r="T93" i="8"/>
  <c r="S93" i="8"/>
  <c r="T92" i="8"/>
  <c r="S92" i="8"/>
  <c r="T91" i="8"/>
  <c r="S91" i="8"/>
  <c r="T90" i="8"/>
  <c r="S90" i="8"/>
  <c r="T89" i="8"/>
  <c r="S89" i="8"/>
  <c r="T88" i="8"/>
  <c r="S88" i="8"/>
  <c r="T87" i="8"/>
  <c r="S87" i="8"/>
  <c r="T86" i="8"/>
  <c r="S86" i="8"/>
  <c r="T85" i="8"/>
  <c r="S85" i="8"/>
  <c r="T84" i="8"/>
  <c r="S84" i="8"/>
  <c r="T83" i="8"/>
  <c r="S83" i="8"/>
  <c r="P82" i="8" s="1"/>
  <c r="T80" i="8"/>
  <c r="S80" i="8"/>
  <c r="T79" i="8"/>
  <c r="S79" i="8"/>
  <c r="T78" i="8"/>
  <c r="S78" i="8"/>
  <c r="T77" i="8"/>
  <c r="S77" i="8"/>
  <c r="T76" i="8"/>
  <c r="S76" i="8"/>
  <c r="T75" i="8"/>
  <c r="S75" i="8"/>
  <c r="T74" i="8"/>
  <c r="S74" i="8"/>
  <c r="T73" i="8"/>
  <c r="S73" i="8"/>
  <c r="T72" i="8"/>
  <c r="S72" i="8"/>
  <c r="T71" i="8"/>
  <c r="S71" i="8"/>
  <c r="T70" i="8"/>
  <c r="S70" i="8"/>
  <c r="T69" i="8"/>
  <c r="S69" i="8"/>
  <c r="T68" i="8"/>
  <c r="S68" i="8"/>
  <c r="T67" i="8"/>
  <c r="S67" i="8"/>
  <c r="T66" i="8"/>
  <c r="S66" i="8"/>
  <c r="T65" i="8"/>
  <c r="S65" i="8"/>
  <c r="P64" i="8" s="1"/>
  <c r="O64" i="8"/>
  <c r="T60" i="8"/>
  <c r="S60" i="8"/>
  <c r="T59" i="8"/>
  <c r="S59" i="8"/>
  <c r="T58" i="8"/>
  <c r="S58" i="8"/>
  <c r="T57" i="8"/>
  <c r="S57" i="8"/>
  <c r="T56" i="8"/>
  <c r="S56" i="8"/>
  <c r="T55" i="8"/>
  <c r="S55" i="8"/>
  <c r="T54" i="8"/>
  <c r="S54" i="8"/>
  <c r="T53" i="8"/>
  <c r="S53" i="8"/>
  <c r="T52" i="8"/>
  <c r="S52" i="8"/>
  <c r="T51" i="8"/>
  <c r="S51" i="8"/>
  <c r="T50" i="8"/>
  <c r="S50" i="8"/>
  <c r="T49" i="8"/>
  <c r="S49" i="8"/>
  <c r="T48" i="8"/>
  <c r="S48" i="8"/>
  <c r="T47" i="8"/>
  <c r="S47" i="8"/>
  <c r="T46" i="8"/>
  <c r="S46" i="8"/>
  <c r="T45" i="8"/>
  <c r="S45" i="8"/>
  <c r="T44" i="8"/>
  <c r="S44" i="8"/>
  <c r="T43" i="8"/>
  <c r="S43" i="8"/>
  <c r="T42" i="8"/>
  <c r="S42" i="8"/>
  <c r="T41" i="8"/>
  <c r="S41" i="8"/>
  <c r="T40" i="8"/>
  <c r="S40" i="8"/>
  <c r="T39" i="8"/>
  <c r="S39" i="8"/>
  <c r="T38" i="8"/>
  <c r="S38" i="8"/>
  <c r="T37" i="8"/>
  <c r="S37" i="8"/>
  <c r="T36" i="8"/>
  <c r="S36" i="8"/>
  <c r="T35" i="8"/>
  <c r="S35" i="8"/>
  <c r="T34" i="8"/>
  <c r="S34" i="8"/>
  <c r="T33" i="8"/>
  <c r="S33" i="8"/>
  <c r="T32" i="8"/>
  <c r="S32" i="8"/>
  <c r="T31" i="8"/>
  <c r="S31" i="8"/>
  <c r="T30" i="8"/>
  <c r="S30" i="8"/>
  <c r="T29" i="8"/>
  <c r="S29" i="8"/>
  <c r="T28" i="8"/>
  <c r="S28" i="8"/>
  <c r="T27" i="8"/>
  <c r="S27" i="8"/>
  <c r="T26" i="8"/>
  <c r="S26" i="8"/>
  <c r="T25" i="8"/>
  <c r="S25" i="8"/>
  <c r="T24" i="8"/>
  <c r="S24" i="8"/>
  <c r="T23" i="8"/>
  <c r="S23" i="8"/>
  <c r="T22" i="8"/>
  <c r="S22" i="8"/>
  <c r="P21" i="8" s="1"/>
  <c r="O21" i="8"/>
  <c r="T18" i="8"/>
  <c r="S18" i="8"/>
  <c r="T17" i="8"/>
  <c r="S17" i="8"/>
  <c r="T16" i="8"/>
  <c r="S16" i="8"/>
  <c r="T15" i="8"/>
  <c r="Q398" i="8" s="1"/>
  <c r="S15" i="8"/>
  <c r="T14" i="8"/>
  <c r="S14" i="8"/>
  <c r="T13" i="8"/>
  <c r="S13" i="8"/>
  <c r="T12" i="8"/>
  <c r="S12" i="8"/>
  <c r="T11" i="8"/>
  <c r="S11" i="8"/>
  <c r="P10" i="8" s="1"/>
  <c r="O10" i="8"/>
  <c r="T8" i="8"/>
  <c r="S8" i="8"/>
  <c r="P7" i="8"/>
  <c r="T5" i="8"/>
  <c r="S5" i="8"/>
  <c r="P4" i="8"/>
  <c r="O1" i="8"/>
  <c r="Q395" i="7"/>
  <c r="R395" i="7" s="1"/>
  <c r="Q394" i="7"/>
  <c r="T383" i="7"/>
  <c r="S383" i="7"/>
  <c r="T382" i="7"/>
  <c r="S382" i="7"/>
  <c r="P381" i="7"/>
  <c r="P379" i="7"/>
  <c r="T378" i="7"/>
  <c r="S378" i="7"/>
  <c r="T377" i="7"/>
  <c r="S377" i="7"/>
  <c r="P376" i="7"/>
  <c r="T375" i="7"/>
  <c r="S375" i="7"/>
  <c r="T374" i="7"/>
  <c r="S374" i="7"/>
  <c r="P373" i="7" s="1"/>
  <c r="T372" i="7"/>
  <c r="S372" i="7"/>
  <c r="T371" i="7"/>
  <c r="S371" i="7"/>
  <c r="P370" i="7" s="1"/>
  <c r="T369" i="7"/>
  <c r="S369" i="7"/>
  <c r="T368" i="7"/>
  <c r="S368" i="7"/>
  <c r="T367" i="7"/>
  <c r="S367" i="7"/>
  <c r="T366" i="7"/>
  <c r="S366" i="7"/>
  <c r="T365" i="7"/>
  <c r="S365" i="7"/>
  <c r="T364" i="7"/>
  <c r="S364" i="7"/>
  <c r="T363" i="7"/>
  <c r="S363" i="7"/>
  <c r="T362" i="7"/>
  <c r="S362" i="7"/>
  <c r="T361" i="7"/>
  <c r="S361" i="7"/>
  <c r="T360" i="7"/>
  <c r="S360" i="7"/>
  <c r="T359" i="7"/>
  <c r="S359" i="7"/>
  <c r="T358" i="7"/>
  <c r="S358" i="7"/>
  <c r="T357" i="7"/>
  <c r="S357" i="7"/>
  <c r="T356" i="7"/>
  <c r="S356" i="7"/>
  <c r="T355" i="7"/>
  <c r="S355" i="7"/>
  <c r="T354" i="7"/>
  <c r="S354" i="7"/>
  <c r="T353" i="7"/>
  <c r="S353" i="7"/>
  <c r="T352" i="7"/>
  <c r="S352" i="7"/>
  <c r="T351" i="7"/>
  <c r="S351" i="7"/>
  <c r="T350" i="7"/>
  <c r="S350" i="7"/>
  <c r="T349" i="7"/>
  <c r="S349" i="7"/>
  <c r="T348" i="7"/>
  <c r="S348" i="7"/>
  <c r="T347" i="7"/>
  <c r="S347" i="7"/>
  <c r="T346" i="7"/>
  <c r="S346" i="7"/>
  <c r="T345" i="7"/>
  <c r="S345" i="7"/>
  <c r="T344" i="7"/>
  <c r="S344" i="7"/>
  <c r="T343" i="7"/>
  <c r="S343" i="7"/>
  <c r="T342" i="7"/>
  <c r="S342" i="7"/>
  <c r="T341" i="7"/>
  <c r="S341" i="7"/>
  <c r="T340" i="7"/>
  <c r="S340" i="7"/>
  <c r="T339" i="7"/>
  <c r="S339" i="7"/>
  <c r="T338" i="7"/>
  <c r="S338" i="7"/>
  <c r="P336" i="7" s="1"/>
  <c r="T335" i="7"/>
  <c r="S335" i="7"/>
  <c r="T334" i="7"/>
  <c r="S334" i="7"/>
  <c r="S333" i="7"/>
  <c r="P332" i="7"/>
  <c r="T331" i="7"/>
  <c r="S331" i="7"/>
  <c r="T330" i="7"/>
  <c r="S330" i="7"/>
  <c r="P329" i="7" s="1"/>
  <c r="T327" i="7"/>
  <c r="S327" i="7"/>
  <c r="T326" i="7"/>
  <c r="S326" i="7"/>
  <c r="T325" i="7"/>
  <c r="S325" i="7"/>
  <c r="T324" i="7"/>
  <c r="S324" i="7"/>
  <c r="T323" i="7"/>
  <c r="S323" i="7"/>
  <c r="T322" i="7"/>
  <c r="S322" i="7"/>
  <c r="T321" i="7"/>
  <c r="S321" i="7"/>
  <c r="T320" i="7"/>
  <c r="S320" i="7"/>
  <c r="T319" i="7"/>
  <c r="S319" i="7"/>
  <c r="T318" i="7"/>
  <c r="S318" i="7"/>
  <c r="T317" i="7"/>
  <c r="S317" i="7"/>
  <c r="T316" i="7"/>
  <c r="S316" i="7"/>
  <c r="T315" i="7"/>
  <c r="S315" i="7"/>
  <c r="T314" i="7"/>
  <c r="S314" i="7"/>
  <c r="T313" i="7"/>
  <c r="S313" i="7"/>
  <c r="P312" i="7"/>
  <c r="O312" i="7"/>
  <c r="T310" i="7"/>
  <c r="S310" i="7"/>
  <c r="T309" i="7"/>
  <c r="S309" i="7"/>
  <c r="T308" i="7"/>
  <c r="S308" i="7"/>
  <c r="P307" i="7" s="1"/>
  <c r="T305" i="7"/>
  <c r="S305" i="7"/>
  <c r="P304" i="7"/>
  <c r="T302" i="7"/>
  <c r="S302" i="7"/>
  <c r="T301" i="7"/>
  <c r="S301" i="7"/>
  <c r="T300" i="7"/>
  <c r="S300" i="7"/>
  <c r="T299" i="7"/>
  <c r="S299" i="7"/>
  <c r="T298" i="7"/>
  <c r="S298" i="7"/>
  <c r="T297" i="7"/>
  <c r="S297" i="7"/>
  <c r="T296" i="7"/>
  <c r="S296" i="7"/>
  <c r="T295" i="7"/>
  <c r="S295" i="7"/>
  <c r="T294" i="7"/>
  <c r="S294" i="7"/>
  <c r="T293" i="7"/>
  <c r="S293" i="7"/>
  <c r="T292" i="7"/>
  <c r="S292" i="7"/>
  <c r="T291" i="7"/>
  <c r="S291" i="7"/>
  <c r="P290" i="7"/>
  <c r="O290" i="7"/>
  <c r="T288" i="7"/>
  <c r="S288" i="7"/>
  <c r="T287" i="7"/>
  <c r="S287" i="7"/>
  <c r="T286" i="7"/>
  <c r="S286" i="7"/>
  <c r="T285" i="7"/>
  <c r="S285" i="7"/>
  <c r="T284" i="7"/>
  <c r="S284" i="7"/>
  <c r="T283" i="7"/>
  <c r="S283" i="7"/>
  <c r="T282" i="7"/>
  <c r="S282" i="7"/>
  <c r="T281" i="7"/>
  <c r="S281" i="7"/>
  <c r="T280" i="7"/>
  <c r="S280" i="7"/>
  <c r="P279" i="7" s="1"/>
  <c r="O279" i="7"/>
  <c r="T277" i="7"/>
  <c r="S277" i="7"/>
  <c r="P276" i="7"/>
  <c r="T273" i="7"/>
  <c r="S273" i="7"/>
  <c r="T272" i="7"/>
  <c r="S272" i="7"/>
  <c r="T271" i="7"/>
  <c r="S271" i="7"/>
  <c r="T270" i="7"/>
  <c r="S270" i="7"/>
  <c r="T269" i="7"/>
  <c r="S269" i="7"/>
  <c r="P268" i="7"/>
  <c r="O268" i="7"/>
  <c r="T267" i="7"/>
  <c r="S267" i="7"/>
  <c r="T266" i="7"/>
  <c r="S266" i="7"/>
  <c r="P265" i="7" s="1"/>
  <c r="T259" i="7"/>
  <c r="S259" i="7"/>
  <c r="T258" i="7"/>
  <c r="S258" i="7"/>
  <c r="T257" i="7"/>
  <c r="S257" i="7"/>
  <c r="T256" i="7"/>
  <c r="S256" i="7"/>
  <c r="T255" i="7"/>
  <c r="S255" i="7"/>
  <c r="T254" i="7"/>
  <c r="S254" i="7"/>
  <c r="T253" i="7"/>
  <c r="S253" i="7"/>
  <c r="T252" i="7"/>
  <c r="S252" i="7"/>
  <c r="T251" i="7"/>
  <c r="S251" i="7"/>
  <c r="T250" i="7"/>
  <c r="S250" i="7"/>
  <c r="T249" i="7"/>
  <c r="S249" i="7"/>
  <c r="T248" i="7"/>
  <c r="S248" i="7"/>
  <c r="T247" i="7"/>
  <c r="S247" i="7"/>
  <c r="T246" i="7"/>
  <c r="S246" i="7"/>
  <c r="T245" i="7"/>
  <c r="S245" i="7"/>
  <c r="T244" i="7"/>
  <c r="S244" i="7"/>
  <c r="P243" i="7" s="1"/>
  <c r="O243" i="7"/>
  <c r="T241" i="7"/>
  <c r="S241" i="7"/>
  <c r="T240" i="7"/>
  <c r="S240" i="7"/>
  <c r="P239" i="7" s="1"/>
  <c r="T237" i="7"/>
  <c r="S237" i="7"/>
  <c r="P236" i="7"/>
  <c r="T234" i="7"/>
  <c r="S234" i="7"/>
  <c r="T233" i="7"/>
  <c r="S233" i="7"/>
  <c r="P231" i="7" s="1"/>
  <c r="T232" i="7"/>
  <c r="S232" i="7"/>
  <c r="T229" i="7"/>
  <c r="S229" i="7"/>
  <c r="P228" i="7"/>
  <c r="T225" i="7"/>
  <c r="S225" i="7"/>
  <c r="P224" i="7"/>
  <c r="T220" i="7"/>
  <c r="S220" i="7"/>
  <c r="T219" i="7"/>
  <c r="S219" i="7"/>
  <c r="T218" i="7"/>
  <c r="S218" i="7"/>
  <c r="T217" i="7"/>
  <c r="S217" i="7"/>
  <c r="T216" i="7"/>
  <c r="S216" i="7"/>
  <c r="T215" i="7"/>
  <c r="S215" i="7"/>
  <c r="T214" i="7"/>
  <c r="S214" i="7"/>
  <c r="T213" i="7"/>
  <c r="S213" i="7"/>
  <c r="P212" i="7" s="1"/>
  <c r="O212" i="7"/>
  <c r="T209" i="7"/>
  <c r="S209" i="7"/>
  <c r="T208" i="7"/>
  <c r="S208" i="7"/>
  <c r="T207" i="7"/>
  <c r="S207" i="7"/>
  <c r="P202" i="7" s="1"/>
  <c r="T206" i="7"/>
  <c r="S206" i="7"/>
  <c r="T205" i="7"/>
  <c r="S205" i="7"/>
  <c r="T204" i="7"/>
  <c r="S204" i="7"/>
  <c r="T203" i="7"/>
  <c r="S203" i="7"/>
  <c r="O202" i="7"/>
  <c r="T198" i="7"/>
  <c r="S198" i="7"/>
  <c r="P197" i="7" s="1"/>
  <c r="T193" i="7"/>
  <c r="S193" i="7"/>
  <c r="T192" i="7"/>
  <c r="S192" i="7"/>
  <c r="T191" i="7"/>
  <c r="S191" i="7"/>
  <c r="T190" i="7"/>
  <c r="S190" i="7"/>
  <c r="T189" i="7"/>
  <c r="S189" i="7"/>
  <c r="T188" i="7"/>
  <c r="S188" i="7"/>
  <c r="T187" i="7"/>
  <c r="S187" i="7"/>
  <c r="P186" i="7" s="1"/>
  <c r="T184" i="7"/>
  <c r="S184" i="7"/>
  <c r="T183" i="7"/>
  <c r="S183" i="7"/>
  <c r="T182" i="7"/>
  <c r="S182" i="7"/>
  <c r="T181" i="7"/>
  <c r="S181" i="7"/>
  <c r="T180" i="7"/>
  <c r="S180" i="7"/>
  <c r="T179" i="7"/>
  <c r="S179" i="7"/>
  <c r="T178" i="7"/>
  <c r="S178" i="7"/>
  <c r="T173" i="7"/>
  <c r="S173" i="7"/>
  <c r="T172" i="7"/>
  <c r="S172" i="7"/>
  <c r="T171" i="7"/>
  <c r="S171" i="7"/>
  <c r="T170" i="7"/>
  <c r="S170" i="7"/>
  <c r="T169" i="7"/>
  <c r="S169" i="7"/>
  <c r="T168" i="7"/>
  <c r="S168" i="7"/>
  <c r="T167" i="7"/>
  <c r="S167" i="7"/>
  <c r="T166" i="7"/>
  <c r="S166" i="7"/>
  <c r="T165" i="7"/>
  <c r="S165" i="7"/>
  <c r="T164" i="7"/>
  <c r="S164" i="7"/>
  <c r="T163" i="7"/>
  <c r="S163" i="7"/>
  <c r="T162" i="7"/>
  <c r="S162" i="7"/>
  <c r="T161" i="7"/>
  <c r="S161" i="7"/>
  <c r="T160" i="7"/>
  <c r="S160" i="7"/>
  <c r="T159" i="7"/>
  <c r="S159" i="7"/>
  <c r="T158" i="7"/>
  <c r="S158" i="7"/>
  <c r="T157" i="7"/>
  <c r="S157" i="7"/>
  <c r="T156" i="7"/>
  <c r="S156" i="7"/>
  <c r="T155" i="7"/>
  <c r="S155" i="7"/>
  <c r="T154" i="7"/>
  <c r="S154" i="7"/>
  <c r="T153" i="7"/>
  <c r="S153" i="7"/>
  <c r="T152" i="7"/>
  <c r="S152" i="7"/>
  <c r="T151" i="7"/>
  <c r="S151" i="7"/>
  <c r="T150" i="7"/>
  <c r="S150" i="7"/>
  <c r="T149" i="7"/>
  <c r="S149" i="7"/>
  <c r="T148" i="7"/>
  <c r="S148" i="7"/>
  <c r="T147" i="7"/>
  <c r="S147" i="7"/>
  <c r="T146" i="7"/>
  <c r="S146" i="7"/>
  <c r="T145" i="7"/>
  <c r="S145" i="7"/>
  <c r="T144" i="7"/>
  <c r="S144" i="7"/>
  <c r="T143" i="7"/>
  <c r="S143" i="7"/>
  <c r="T142" i="7"/>
  <c r="S142" i="7"/>
  <c r="T141" i="7"/>
  <c r="S141" i="7"/>
  <c r="T140" i="7"/>
  <c r="S140" i="7"/>
  <c r="T139" i="7"/>
  <c r="S139" i="7"/>
  <c r="T138" i="7"/>
  <c r="S138" i="7"/>
  <c r="T137" i="7"/>
  <c r="S137" i="7"/>
  <c r="T136" i="7"/>
  <c r="S136" i="7"/>
  <c r="T135" i="7"/>
  <c r="S135" i="7"/>
  <c r="T134" i="7"/>
  <c r="S134" i="7"/>
  <c r="T133" i="7"/>
  <c r="S133" i="7"/>
  <c r="T132" i="7"/>
  <c r="S132" i="7"/>
  <c r="T131" i="7"/>
  <c r="S131" i="7"/>
  <c r="T130" i="7"/>
  <c r="S130" i="7"/>
  <c r="T129" i="7"/>
  <c r="S129" i="7"/>
  <c r="P127" i="7" s="1"/>
  <c r="T128" i="7"/>
  <c r="S128" i="7"/>
  <c r="O127" i="7"/>
  <c r="T125" i="7"/>
  <c r="S125" i="7"/>
  <c r="T124" i="7"/>
  <c r="S124" i="7"/>
  <c r="T123" i="7"/>
  <c r="S123" i="7"/>
  <c r="P122" i="7"/>
  <c r="T119" i="7"/>
  <c r="S119" i="7"/>
  <c r="T118" i="7"/>
  <c r="S118" i="7"/>
  <c r="T117" i="7"/>
  <c r="S117" i="7"/>
  <c r="T116" i="7"/>
  <c r="S116" i="7"/>
  <c r="T115" i="7"/>
  <c r="S115" i="7"/>
  <c r="T114" i="7"/>
  <c r="S114" i="7"/>
  <c r="T113" i="7"/>
  <c r="S113" i="7"/>
  <c r="T112" i="7"/>
  <c r="S112" i="7"/>
  <c r="P110" i="7" s="1"/>
  <c r="T111" i="7"/>
  <c r="S111" i="7"/>
  <c r="O110" i="7"/>
  <c r="T108" i="7"/>
  <c r="S108" i="7"/>
  <c r="T107" i="7"/>
  <c r="S107" i="7"/>
  <c r="T106" i="7"/>
  <c r="S106" i="7"/>
  <c r="T105" i="7"/>
  <c r="S105" i="7"/>
  <c r="T104" i="7"/>
  <c r="S104" i="7"/>
  <c r="T103" i="7"/>
  <c r="S103" i="7"/>
  <c r="T102" i="7"/>
  <c r="S102" i="7"/>
  <c r="T101" i="7"/>
  <c r="S101" i="7"/>
  <c r="T100" i="7"/>
  <c r="S100" i="7"/>
  <c r="P99" i="7" s="1"/>
  <c r="O99" i="7"/>
  <c r="T96" i="7"/>
  <c r="S96" i="7"/>
  <c r="T95" i="7"/>
  <c r="S95" i="7"/>
  <c r="T94" i="7"/>
  <c r="S94" i="7"/>
  <c r="T93" i="7"/>
  <c r="S93" i="7"/>
  <c r="T92" i="7"/>
  <c r="S92" i="7"/>
  <c r="T91" i="7"/>
  <c r="S91" i="7"/>
  <c r="T90" i="7"/>
  <c r="S90" i="7"/>
  <c r="T89" i="7"/>
  <c r="S89" i="7"/>
  <c r="T88" i="7"/>
  <c r="S88" i="7"/>
  <c r="T87" i="7"/>
  <c r="S87" i="7"/>
  <c r="T86" i="7"/>
  <c r="S86" i="7"/>
  <c r="T85" i="7"/>
  <c r="S85" i="7"/>
  <c r="T84" i="7"/>
  <c r="S84" i="7"/>
  <c r="T83" i="7"/>
  <c r="S83" i="7"/>
  <c r="P82" i="7" s="1"/>
  <c r="T80" i="7"/>
  <c r="S80" i="7"/>
  <c r="T79" i="7"/>
  <c r="S79" i="7"/>
  <c r="T78" i="7"/>
  <c r="S78" i="7"/>
  <c r="T77" i="7"/>
  <c r="S77" i="7"/>
  <c r="T76" i="7"/>
  <c r="S76" i="7"/>
  <c r="T75" i="7"/>
  <c r="S75" i="7"/>
  <c r="T74" i="7"/>
  <c r="S74" i="7"/>
  <c r="T73" i="7"/>
  <c r="S73" i="7"/>
  <c r="T72" i="7"/>
  <c r="S72" i="7"/>
  <c r="T71" i="7"/>
  <c r="S71" i="7"/>
  <c r="T70" i="7"/>
  <c r="S70" i="7"/>
  <c r="T69" i="7"/>
  <c r="S69" i="7"/>
  <c r="T68" i="7"/>
  <c r="S68" i="7"/>
  <c r="T67" i="7"/>
  <c r="S67" i="7"/>
  <c r="T66" i="7"/>
  <c r="S66" i="7"/>
  <c r="T65" i="7"/>
  <c r="S65" i="7"/>
  <c r="P64" i="7" s="1"/>
  <c r="O64" i="7"/>
  <c r="T60" i="7"/>
  <c r="S60" i="7"/>
  <c r="T59" i="7"/>
  <c r="S59" i="7"/>
  <c r="T58" i="7"/>
  <c r="S58" i="7"/>
  <c r="T57" i="7"/>
  <c r="S57" i="7"/>
  <c r="T56" i="7"/>
  <c r="S56" i="7"/>
  <c r="T55" i="7"/>
  <c r="S55" i="7"/>
  <c r="T54" i="7"/>
  <c r="S54" i="7"/>
  <c r="T53" i="7"/>
  <c r="S53" i="7"/>
  <c r="T52" i="7"/>
  <c r="S52" i="7"/>
  <c r="T51" i="7"/>
  <c r="S51" i="7"/>
  <c r="T50" i="7"/>
  <c r="S50" i="7"/>
  <c r="T49" i="7"/>
  <c r="S49" i="7"/>
  <c r="T48" i="7"/>
  <c r="S48" i="7"/>
  <c r="T47" i="7"/>
  <c r="S47" i="7"/>
  <c r="T46" i="7"/>
  <c r="S46" i="7"/>
  <c r="T45" i="7"/>
  <c r="S45" i="7"/>
  <c r="T44" i="7"/>
  <c r="S44" i="7"/>
  <c r="T43" i="7"/>
  <c r="S43" i="7"/>
  <c r="T42" i="7"/>
  <c r="S42" i="7"/>
  <c r="T41" i="7"/>
  <c r="S41" i="7"/>
  <c r="T40" i="7"/>
  <c r="S40" i="7"/>
  <c r="T39" i="7"/>
  <c r="S39" i="7"/>
  <c r="T38" i="7"/>
  <c r="S38" i="7"/>
  <c r="T37" i="7"/>
  <c r="S37" i="7"/>
  <c r="T36" i="7"/>
  <c r="S36" i="7"/>
  <c r="T35" i="7"/>
  <c r="S35" i="7"/>
  <c r="T34" i="7"/>
  <c r="S34" i="7"/>
  <c r="T33" i="7"/>
  <c r="S33" i="7"/>
  <c r="T32" i="7"/>
  <c r="S32" i="7"/>
  <c r="T31" i="7"/>
  <c r="S31" i="7"/>
  <c r="T30" i="7"/>
  <c r="S30" i="7"/>
  <c r="T29" i="7"/>
  <c r="S29" i="7"/>
  <c r="T28" i="7"/>
  <c r="S28" i="7"/>
  <c r="T27" i="7"/>
  <c r="S27" i="7"/>
  <c r="T26" i="7"/>
  <c r="S26" i="7"/>
  <c r="T25" i="7"/>
  <c r="S25" i="7"/>
  <c r="T24" i="7"/>
  <c r="S24" i="7"/>
  <c r="T23" i="7"/>
  <c r="S23" i="7"/>
  <c r="T22" i="7"/>
  <c r="S22" i="7"/>
  <c r="P21" i="7" s="1"/>
  <c r="O21" i="7"/>
  <c r="T18" i="7"/>
  <c r="S18" i="7"/>
  <c r="T17" i="7"/>
  <c r="S17" i="7"/>
  <c r="T16" i="7"/>
  <c r="S16" i="7"/>
  <c r="T15" i="7"/>
  <c r="Q398" i="7" s="1"/>
  <c r="S15" i="7"/>
  <c r="T14" i="7"/>
  <c r="S14" i="7"/>
  <c r="O1" i="7" s="1"/>
  <c r="T13" i="7"/>
  <c r="S13" i="7"/>
  <c r="T12" i="7"/>
  <c r="S12" i="7"/>
  <c r="T11" i="7"/>
  <c r="S11" i="7"/>
  <c r="P10" i="7" s="1"/>
  <c r="O10" i="7"/>
  <c r="T8" i="7"/>
  <c r="S8" i="7"/>
  <c r="P7" i="7"/>
  <c r="T5" i="7"/>
  <c r="S5" i="7"/>
  <c r="P4" i="7"/>
  <c r="Q395" i="3"/>
  <c r="R395" i="3" s="1"/>
  <c r="Q394" i="3"/>
  <c r="T383" i="3"/>
  <c r="S383" i="3"/>
  <c r="T382" i="3"/>
  <c r="S382" i="3"/>
  <c r="P381" i="3"/>
  <c r="P379" i="3"/>
  <c r="T378" i="3"/>
  <c r="S378" i="3"/>
  <c r="T377" i="3"/>
  <c r="S377" i="3"/>
  <c r="P376" i="3"/>
  <c r="T375" i="3"/>
  <c r="S375" i="3"/>
  <c r="T374" i="3"/>
  <c r="S374" i="3"/>
  <c r="P373" i="3"/>
  <c r="T372" i="3"/>
  <c r="S372" i="3"/>
  <c r="T371" i="3"/>
  <c r="S371" i="3"/>
  <c r="P370" i="3" s="1"/>
  <c r="T369" i="3"/>
  <c r="S369" i="3"/>
  <c r="T368" i="3"/>
  <c r="S368" i="3"/>
  <c r="T367" i="3"/>
  <c r="S367" i="3"/>
  <c r="T366" i="3"/>
  <c r="S366" i="3"/>
  <c r="T365" i="3"/>
  <c r="S365" i="3"/>
  <c r="T364" i="3"/>
  <c r="S364" i="3"/>
  <c r="T363" i="3"/>
  <c r="S363" i="3"/>
  <c r="T362" i="3"/>
  <c r="S362" i="3"/>
  <c r="T361" i="3"/>
  <c r="S361" i="3"/>
  <c r="T360" i="3"/>
  <c r="S360" i="3"/>
  <c r="T359" i="3"/>
  <c r="S359" i="3"/>
  <c r="T358" i="3"/>
  <c r="S358" i="3"/>
  <c r="T357" i="3"/>
  <c r="S357" i="3"/>
  <c r="T356" i="3"/>
  <c r="S356" i="3"/>
  <c r="T355" i="3"/>
  <c r="S355" i="3"/>
  <c r="T354" i="3"/>
  <c r="S354" i="3"/>
  <c r="T353" i="3"/>
  <c r="S353" i="3"/>
  <c r="T352" i="3"/>
  <c r="S352" i="3"/>
  <c r="T351" i="3"/>
  <c r="S351" i="3"/>
  <c r="T350" i="3"/>
  <c r="S350" i="3"/>
  <c r="T349" i="3"/>
  <c r="S349" i="3"/>
  <c r="T348" i="3"/>
  <c r="S348" i="3"/>
  <c r="T347" i="3"/>
  <c r="S347" i="3"/>
  <c r="T346" i="3"/>
  <c r="S346" i="3"/>
  <c r="T345" i="3"/>
  <c r="S345" i="3"/>
  <c r="T344" i="3"/>
  <c r="S344" i="3"/>
  <c r="T343" i="3"/>
  <c r="S343" i="3"/>
  <c r="T342" i="3"/>
  <c r="S342" i="3"/>
  <c r="T341" i="3"/>
  <c r="S341" i="3"/>
  <c r="T340" i="3"/>
  <c r="S340" i="3"/>
  <c r="T339" i="3"/>
  <c r="S339" i="3"/>
  <c r="P336" i="3" s="1"/>
  <c r="T338" i="3"/>
  <c r="S338" i="3"/>
  <c r="T335" i="3"/>
  <c r="S335" i="3"/>
  <c r="T334" i="3"/>
  <c r="S334" i="3"/>
  <c r="S333" i="3"/>
  <c r="P332" i="3"/>
  <c r="T331" i="3"/>
  <c r="S331" i="3"/>
  <c r="T330" i="3"/>
  <c r="S330" i="3"/>
  <c r="P329" i="3" s="1"/>
  <c r="T327" i="3"/>
  <c r="S327" i="3"/>
  <c r="T326" i="3"/>
  <c r="S326" i="3"/>
  <c r="T325" i="3"/>
  <c r="S325" i="3"/>
  <c r="T324" i="3"/>
  <c r="S324" i="3"/>
  <c r="T323" i="3"/>
  <c r="S323" i="3"/>
  <c r="T322" i="3"/>
  <c r="S322" i="3"/>
  <c r="T321" i="3"/>
  <c r="S321" i="3"/>
  <c r="T320" i="3"/>
  <c r="S320" i="3"/>
  <c r="T319" i="3"/>
  <c r="S319" i="3"/>
  <c r="T318" i="3"/>
  <c r="S318" i="3"/>
  <c r="T317" i="3"/>
  <c r="S317" i="3"/>
  <c r="T316" i="3"/>
  <c r="S316" i="3"/>
  <c r="T315" i="3"/>
  <c r="S315" i="3"/>
  <c r="T314" i="3"/>
  <c r="S314" i="3"/>
  <c r="T313" i="3"/>
  <c r="S313" i="3"/>
  <c r="P312" i="3"/>
  <c r="O312" i="3"/>
  <c r="T310" i="3"/>
  <c r="S310" i="3"/>
  <c r="P307" i="3" s="1"/>
  <c r="T309" i="3"/>
  <c r="S309" i="3"/>
  <c r="T308" i="3"/>
  <c r="S308" i="3"/>
  <c r="T305" i="3"/>
  <c r="S305" i="3"/>
  <c r="P304" i="3"/>
  <c r="T302" i="3"/>
  <c r="S302" i="3"/>
  <c r="T301" i="3"/>
  <c r="S301" i="3"/>
  <c r="T300" i="3"/>
  <c r="S300" i="3"/>
  <c r="T299" i="3"/>
  <c r="S299" i="3"/>
  <c r="T298" i="3"/>
  <c r="S298" i="3"/>
  <c r="T297" i="3"/>
  <c r="S297" i="3"/>
  <c r="T296" i="3"/>
  <c r="S296" i="3"/>
  <c r="T295" i="3"/>
  <c r="S295" i="3"/>
  <c r="T294" i="3"/>
  <c r="S294" i="3"/>
  <c r="T293" i="3"/>
  <c r="S293" i="3"/>
  <c r="T292" i="3"/>
  <c r="S292" i="3"/>
  <c r="T291" i="3"/>
  <c r="S291" i="3"/>
  <c r="P290" i="3"/>
  <c r="O290" i="3"/>
  <c r="T288" i="3"/>
  <c r="S288" i="3"/>
  <c r="T287" i="3"/>
  <c r="S287" i="3"/>
  <c r="T286" i="3"/>
  <c r="S286" i="3"/>
  <c r="T285" i="3"/>
  <c r="S285" i="3"/>
  <c r="T284" i="3"/>
  <c r="S284" i="3"/>
  <c r="T283" i="3"/>
  <c r="S283" i="3"/>
  <c r="T282" i="3"/>
  <c r="S282" i="3"/>
  <c r="P279" i="3" s="1"/>
  <c r="T281" i="3"/>
  <c r="S281" i="3"/>
  <c r="T280" i="3"/>
  <c r="S280" i="3"/>
  <c r="O279" i="3"/>
  <c r="T277" i="3"/>
  <c r="S277" i="3"/>
  <c r="P276" i="3"/>
  <c r="T273" i="3"/>
  <c r="S273" i="3"/>
  <c r="T272" i="3"/>
  <c r="S272" i="3"/>
  <c r="T271" i="3"/>
  <c r="S271" i="3"/>
  <c r="T270" i="3"/>
  <c r="S270" i="3"/>
  <c r="T269" i="3"/>
  <c r="S269" i="3"/>
  <c r="P268" i="3"/>
  <c r="O268" i="3"/>
  <c r="T267" i="3"/>
  <c r="S267" i="3"/>
  <c r="T266" i="3"/>
  <c r="S266" i="3"/>
  <c r="P265" i="3" s="1"/>
  <c r="T259" i="3"/>
  <c r="S259" i="3"/>
  <c r="T258" i="3"/>
  <c r="S258" i="3"/>
  <c r="T257" i="3"/>
  <c r="S257" i="3"/>
  <c r="T256" i="3"/>
  <c r="S256" i="3"/>
  <c r="T255" i="3"/>
  <c r="S255" i="3"/>
  <c r="T254" i="3"/>
  <c r="S254" i="3"/>
  <c r="T253" i="3"/>
  <c r="S253" i="3"/>
  <c r="T252" i="3"/>
  <c r="S252" i="3"/>
  <c r="T251" i="3"/>
  <c r="S251" i="3"/>
  <c r="T250" i="3"/>
  <c r="S250" i="3"/>
  <c r="T249" i="3"/>
  <c r="S249" i="3"/>
  <c r="T248" i="3"/>
  <c r="S248" i="3"/>
  <c r="T247" i="3"/>
  <c r="S247" i="3"/>
  <c r="T246" i="3"/>
  <c r="S246" i="3"/>
  <c r="T245" i="3"/>
  <c r="S245" i="3"/>
  <c r="T244" i="3"/>
  <c r="S244" i="3"/>
  <c r="P243" i="3" s="1"/>
  <c r="O243" i="3"/>
  <c r="T241" i="3"/>
  <c r="S241" i="3"/>
  <c r="T240" i="3"/>
  <c r="S240" i="3"/>
  <c r="P239" i="3"/>
  <c r="T237" i="3"/>
  <c r="S237" i="3"/>
  <c r="P236" i="3"/>
  <c r="T234" i="3"/>
  <c r="S234" i="3"/>
  <c r="T233" i="3"/>
  <c r="S233" i="3"/>
  <c r="P231" i="3" s="1"/>
  <c r="T232" i="3"/>
  <c r="S232" i="3"/>
  <c r="T229" i="3"/>
  <c r="S229" i="3"/>
  <c r="P228" i="3"/>
  <c r="T225" i="3"/>
  <c r="S225" i="3"/>
  <c r="P224" i="3"/>
  <c r="T220" i="3"/>
  <c r="S220" i="3"/>
  <c r="T219" i="3"/>
  <c r="S219" i="3"/>
  <c r="T218" i="3"/>
  <c r="S218" i="3"/>
  <c r="T217" i="3"/>
  <c r="S217" i="3"/>
  <c r="T216" i="3"/>
  <c r="S216" i="3"/>
  <c r="T215" i="3"/>
  <c r="S215" i="3"/>
  <c r="T214" i="3"/>
  <c r="S214" i="3"/>
  <c r="T213" i="3"/>
  <c r="S213" i="3"/>
  <c r="P212" i="3" s="1"/>
  <c r="O212" i="3"/>
  <c r="T209" i="3"/>
  <c r="S209" i="3"/>
  <c r="T208" i="3"/>
  <c r="S208" i="3"/>
  <c r="T207" i="3"/>
  <c r="S207" i="3"/>
  <c r="P202" i="3" s="1"/>
  <c r="T206" i="3"/>
  <c r="S206" i="3"/>
  <c r="T205" i="3"/>
  <c r="S205" i="3"/>
  <c r="T204" i="3"/>
  <c r="S204" i="3"/>
  <c r="T203" i="3"/>
  <c r="S203" i="3"/>
  <c r="O202" i="3"/>
  <c r="T198" i="3"/>
  <c r="S198" i="3"/>
  <c r="P197" i="3" s="1"/>
  <c r="T193" i="3"/>
  <c r="S193" i="3"/>
  <c r="T192" i="3"/>
  <c r="S192" i="3"/>
  <c r="T191" i="3"/>
  <c r="S191" i="3"/>
  <c r="T190" i="3"/>
  <c r="S190" i="3"/>
  <c r="T189" i="3"/>
  <c r="S189" i="3"/>
  <c r="T188" i="3"/>
  <c r="S188" i="3"/>
  <c r="T187" i="3"/>
  <c r="S187" i="3"/>
  <c r="P186" i="3" s="1"/>
  <c r="T184" i="3"/>
  <c r="S184" i="3"/>
  <c r="T183" i="3"/>
  <c r="S183" i="3"/>
  <c r="T182" i="3"/>
  <c r="S182" i="3"/>
  <c r="T181" i="3"/>
  <c r="S181" i="3"/>
  <c r="T180" i="3"/>
  <c r="S180" i="3"/>
  <c r="T179" i="3"/>
  <c r="S179" i="3"/>
  <c r="T178" i="3"/>
  <c r="S178" i="3"/>
  <c r="T173" i="3"/>
  <c r="S173" i="3"/>
  <c r="T172" i="3"/>
  <c r="S172" i="3"/>
  <c r="T171" i="3"/>
  <c r="S171" i="3"/>
  <c r="T170" i="3"/>
  <c r="S170" i="3"/>
  <c r="T169" i="3"/>
  <c r="S169" i="3"/>
  <c r="T168" i="3"/>
  <c r="S168" i="3"/>
  <c r="T167" i="3"/>
  <c r="S167" i="3"/>
  <c r="T166" i="3"/>
  <c r="S166" i="3"/>
  <c r="T165" i="3"/>
  <c r="S165" i="3"/>
  <c r="T164" i="3"/>
  <c r="S164" i="3"/>
  <c r="T163" i="3"/>
  <c r="S163" i="3"/>
  <c r="T162" i="3"/>
  <c r="S162" i="3"/>
  <c r="T161" i="3"/>
  <c r="S161" i="3"/>
  <c r="T160" i="3"/>
  <c r="S160" i="3"/>
  <c r="T159" i="3"/>
  <c r="S159" i="3"/>
  <c r="T158" i="3"/>
  <c r="S158" i="3"/>
  <c r="T157" i="3"/>
  <c r="S157" i="3"/>
  <c r="T156" i="3"/>
  <c r="S156" i="3"/>
  <c r="T155" i="3"/>
  <c r="S155" i="3"/>
  <c r="T154" i="3"/>
  <c r="S154" i="3"/>
  <c r="T153" i="3"/>
  <c r="S153" i="3"/>
  <c r="T152" i="3"/>
  <c r="S152" i="3"/>
  <c r="T151" i="3"/>
  <c r="S151" i="3"/>
  <c r="T150" i="3"/>
  <c r="S150" i="3"/>
  <c r="T149" i="3"/>
  <c r="S149" i="3"/>
  <c r="T148" i="3"/>
  <c r="S148" i="3"/>
  <c r="T147" i="3"/>
  <c r="S147" i="3"/>
  <c r="T146" i="3"/>
  <c r="S146" i="3"/>
  <c r="T145" i="3"/>
  <c r="S145" i="3"/>
  <c r="T144" i="3"/>
  <c r="S144" i="3"/>
  <c r="T143" i="3"/>
  <c r="S143" i="3"/>
  <c r="T142" i="3"/>
  <c r="S142" i="3"/>
  <c r="T141" i="3"/>
  <c r="S141" i="3"/>
  <c r="T140" i="3"/>
  <c r="S140" i="3"/>
  <c r="T139" i="3"/>
  <c r="S139" i="3"/>
  <c r="T138" i="3"/>
  <c r="S138" i="3"/>
  <c r="T137" i="3"/>
  <c r="S137" i="3"/>
  <c r="T136" i="3"/>
  <c r="S136" i="3"/>
  <c r="T135" i="3"/>
  <c r="S135" i="3"/>
  <c r="T134" i="3"/>
  <c r="S134" i="3"/>
  <c r="T133" i="3"/>
  <c r="S133" i="3"/>
  <c r="T132" i="3"/>
  <c r="S132" i="3"/>
  <c r="T131" i="3"/>
  <c r="S131" i="3"/>
  <c r="T130" i="3"/>
  <c r="S130" i="3"/>
  <c r="T129" i="3"/>
  <c r="S129" i="3"/>
  <c r="P127" i="3" s="1"/>
  <c r="T128" i="3"/>
  <c r="S128" i="3"/>
  <c r="O127" i="3"/>
  <c r="T125" i="3"/>
  <c r="S125" i="3"/>
  <c r="T124" i="3"/>
  <c r="S124" i="3"/>
  <c r="T123" i="3"/>
  <c r="S123" i="3"/>
  <c r="P122" i="3"/>
  <c r="T119" i="3"/>
  <c r="S119" i="3"/>
  <c r="T118" i="3"/>
  <c r="S118" i="3"/>
  <c r="T117" i="3"/>
  <c r="S117" i="3"/>
  <c r="T116" i="3"/>
  <c r="S116" i="3"/>
  <c r="T115" i="3"/>
  <c r="S115" i="3"/>
  <c r="T114" i="3"/>
  <c r="S114" i="3"/>
  <c r="T113" i="3"/>
  <c r="S113" i="3"/>
  <c r="T112" i="3"/>
  <c r="S112" i="3"/>
  <c r="P110" i="3" s="1"/>
  <c r="T111" i="3"/>
  <c r="S111" i="3"/>
  <c r="O110" i="3"/>
  <c r="T108" i="3"/>
  <c r="S108" i="3"/>
  <c r="T107" i="3"/>
  <c r="S107" i="3"/>
  <c r="T106" i="3"/>
  <c r="S106" i="3"/>
  <c r="T105" i="3"/>
  <c r="S105" i="3"/>
  <c r="T104" i="3"/>
  <c r="S104" i="3"/>
  <c r="T103" i="3"/>
  <c r="S103" i="3"/>
  <c r="T102" i="3"/>
  <c r="S102" i="3"/>
  <c r="T101" i="3"/>
  <c r="S101" i="3"/>
  <c r="T100" i="3"/>
  <c r="S100" i="3"/>
  <c r="P99" i="3" s="1"/>
  <c r="O99" i="3"/>
  <c r="T96" i="3"/>
  <c r="S96" i="3"/>
  <c r="T95" i="3"/>
  <c r="S95" i="3"/>
  <c r="T94" i="3"/>
  <c r="S94" i="3"/>
  <c r="T93" i="3"/>
  <c r="S93" i="3"/>
  <c r="T92" i="3"/>
  <c r="S92" i="3"/>
  <c r="T91" i="3"/>
  <c r="S91" i="3"/>
  <c r="T90" i="3"/>
  <c r="S90" i="3"/>
  <c r="T89" i="3"/>
  <c r="S89" i="3"/>
  <c r="T88" i="3"/>
  <c r="S88" i="3"/>
  <c r="T87" i="3"/>
  <c r="S87" i="3"/>
  <c r="T86" i="3"/>
  <c r="S86" i="3"/>
  <c r="T85" i="3"/>
  <c r="S85" i="3"/>
  <c r="P82" i="3" s="1"/>
  <c r="T84" i="3"/>
  <c r="S84" i="3"/>
  <c r="T83" i="3"/>
  <c r="S83" i="3"/>
  <c r="T80" i="3"/>
  <c r="S80" i="3"/>
  <c r="T79" i="3"/>
  <c r="S79" i="3"/>
  <c r="T78" i="3"/>
  <c r="S78" i="3"/>
  <c r="T77" i="3"/>
  <c r="S77" i="3"/>
  <c r="T76" i="3"/>
  <c r="S76" i="3"/>
  <c r="T75" i="3"/>
  <c r="S75" i="3"/>
  <c r="T74" i="3"/>
  <c r="S74" i="3"/>
  <c r="T73" i="3"/>
  <c r="S73" i="3"/>
  <c r="T72" i="3"/>
  <c r="S72" i="3"/>
  <c r="T71" i="3"/>
  <c r="S71" i="3"/>
  <c r="T70" i="3"/>
  <c r="S70" i="3"/>
  <c r="T69" i="3"/>
  <c r="S69" i="3"/>
  <c r="T68" i="3"/>
  <c r="S68" i="3"/>
  <c r="T67" i="3"/>
  <c r="S67" i="3"/>
  <c r="T66" i="3"/>
  <c r="S66" i="3"/>
  <c r="T65" i="3"/>
  <c r="S65" i="3"/>
  <c r="P64" i="3" s="1"/>
  <c r="O64" i="3"/>
  <c r="T60" i="3"/>
  <c r="S60" i="3"/>
  <c r="T59" i="3"/>
  <c r="S59" i="3"/>
  <c r="T58" i="3"/>
  <c r="S58" i="3"/>
  <c r="T57" i="3"/>
  <c r="S57" i="3"/>
  <c r="T56" i="3"/>
  <c r="S56" i="3"/>
  <c r="T55" i="3"/>
  <c r="S55" i="3"/>
  <c r="T54" i="3"/>
  <c r="S54" i="3"/>
  <c r="T53" i="3"/>
  <c r="S53" i="3"/>
  <c r="T52" i="3"/>
  <c r="S52" i="3"/>
  <c r="T51" i="3"/>
  <c r="S51" i="3"/>
  <c r="T50" i="3"/>
  <c r="S50" i="3"/>
  <c r="T49" i="3"/>
  <c r="S49" i="3"/>
  <c r="T48" i="3"/>
  <c r="S48" i="3"/>
  <c r="T47" i="3"/>
  <c r="S47" i="3"/>
  <c r="T46" i="3"/>
  <c r="S46" i="3"/>
  <c r="T45" i="3"/>
  <c r="S45" i="3"/>
  <c r="T44" i="3"/>
  <c r="S44" i="3"/>
  <c r="T43" i="3"/>
  <c r="S43" i="3"/>
  <c r="T42" i="3"/>
  <c r="S42" i="3"/>
  <c r="T41" i="3"/>
  <c r="S41" i="3"/>
  <c r="T40" i="3"/>
  <c r="S40" i="3"/>
  <c r="T39" i="3"/>
  <c r="S39" i="3"/>
  <c r="T38" i="3"/>
  <c r="S38" i="3"/>
  <c r="T37" i="3"/>
  <c r="S37" i="3"/>
  <c r="T36" i="3"/>
  <c r="S36" i="3"/>
  <c r="T35" i="3"/>
  <c r="S35" i="3"/>
  <c r="T34" i="3"/>
  <c r="S34" i="3"/>
  <c r="T33" i="3"/>
  <c r="S33" i="3"/>
  <c r="T32" i="3"/>
  <c r="S32" i="3"/>
  <c r="T31" i="3"/>
  <c r="S31" i="3"/>
  <c r="T30" i="3"/>
  <c r="S30" i="3"/>
  <c r="T29" i="3"/>
  <c r="S29" i="3"/>
  <c r="T28" i="3"/>
  <c r="S28" i="3"/>
  <c r="T27" i="3"/>
  <c r="S27" i="3"/>
  <c r="T26" i="3"/>
  <c r="S26" i="3"/>
  <c r="T25" i="3"/>
  <c r="S25" i="3"/>
  <c r="T24" i="3"/>
  <c r="S24" i="3"/>
  <c r="T23" i="3"/>
  <c r="S23" i="3"/>
  <c r="T22" i="3"/>
  <c r="S22" i="3"/>
  <c r="P21" i="3" s="1"/>
  <c r="O21" i="3"/>
  <c r="T18" i="3"/>
  <c r="S18" i="3"/>
  <c r="T17" i="3"/>
  <c r="S17" i="3"/>
  <c r="T16" i="3"/>
  <c r="S16" i="3"/>
  <c r="T15" i="3"/>
  <c r="Q398" i="3" s="1"/>
  <c r="S15" i="3"/>
  <c r="T14" i="3"/>
  <c r="S14" i="3"/>
  <c r="O1" i="3" s="1"/>
  <c r="T13" i="3"/>
  <c r="S13" i="3"/>
  <c r="T12" i="3"/>
  <c r="S12" i="3"/>
  <c r="T11" i="3"/>
  <c r="S11" i="3"/>
  <c r="P10" i="3" s="1"/>
  <c r="O10" i="3"/>
  <c r="T8" i="3"/>
  <c r="S8" i="3"/>
  <c r="P7" i="3"/>
  <c r="T5" i="3"/>
  <c r="S5" i="3"/>
  <c r="P4" i="3" s="1"/>
  <c r="Q395" i="2"/>
  <c r="R395" i="2" s="1"/>
  <c r="Q394" i="2"/>
  <c r="T383" i="2"/>
  <c r="S383" i="2"/>
  <c r="T382" i="2"/>
  <c r="S382" i="2"/>
  <c r="P381" i="2"/>
  <c r="P379" i="2"/>
  <c r="P376" i="2" s="1"/>
  <c r="T378" i="2"/>
  <c r="S378" i="2"/>
  <c r="T377" i="2"/>
  <c r="S377" i="2"/>
  <c r="T375" i="2"/>
  <c r="S375" i="2"/>
  <c r="T374" i="2"/>
  <c r="S374" i="2"/>
  <c r="P373" i="2"/>
  <c r="T372" i="2"/>
  <c r="S372" i="2"/>
  <c r="T371" i="2"/>
  <c r="S371" i="2"/>
  <c r="P370" i="2" s="1"/>
  <c r="T369" i="2"/>
  <c r="S369" i="2"/>
  <c r="T368" i="2"/>
  <c r="S368" i="2"/>
  <c r="T367" i="2"/>
  <c r="S367" i="2"/>
  <c r="T366" i="2"/>
  <c r="S366" i="2"/>
  <c r="T365" i="2"/>
  <c r="S365" i="2"/>
  <c r="T364" i="2"/>
  <c r="S364" i="2"/>
  <c r="T363" i="2"/>
  <c r="S363" i="2"/>
  <c r="T362" i="2"/>
  <c r="S362" i="2"/>
  <c r="T361" i="2"/>
  <c r="S361" i="2"/>
  <c r="T360" i="2"/>
  <c r="S360" i="2"/>
  <c r="T359" i="2"/>
  <c r="S359" i="2"/>
  <c r="T358" i="2"/>
  <c r="S358" i="2"/>
  <c r="T357" i="2"/>
  <c r="S357" i="2"/>
  <c r="T356" i="2"/>
  <c r="S356" i="2"/>
  <c r="T355" i="2"/>
  <c r="S355" i="2"/>
  <c r="T354" i="2"/>
  <c r="S354" i="2"/>
  <c r="T353" i="2"/>
  <c r="S353" i="2"/>
  <c r="T352" i="2"/>
  <c r="S352" i="2"/>
  <c r="T351" i="2"/>
  <c r="S351" i="2"/>
  <c r="T350" i="2"/>
  <c r="S350" i="2"/>
  <c r="T349" i="2"/>
  <c r="S349" i="2"/>
  <c r="T348" i="2"/>
  <c r="S348" i="2"/>
  <c r="T347" i="2"/>
  <c r="S347" i="2"/>
  <c r="T346" i="2"/>
  <c r="S346" i="2"/>
  <c r="T345" i="2"/>
  <c r="S345" i="2"/>
  <c r="T344" i="2"/>
  <c r="S344" i="2"/>
  <c r="T343" i="2"/>
  <c r="S343" i="2"/>
  <c r="T342" i="2"/>
  <c r="S342" i="2"/>
  <c r="T341" i="2"/>
  <c r="S341" i="2"/>
  <c r="T340" i="2"/>
  <c r="S340" i="2"/>
  <c r="T339" i="2"/>
  <c r="S339" i="2"/>
  <c r="P336" i="2" s="1"/>
  <c r="T338" i="2"/>
  <c r="S338" i="2"/>
  <c r="T335" i="2"/>
  <c r="S335" i="2"/>
  <c r="T334" i="2"/>
  <c r="S334" i="2"/>
  <c r="S333" i="2"/>
  <c r="P332" i="2"/>
  <c r="T331" i="2"/>
  <c r="S331" i="2"/>
  <c r="T330" i="2"/>
  <c r="S330" i="2"/>
  <c r="P329" i="2" s="1"/>
  <c r="T327" i="2"/>
  <c r="S327" i="2"/>
  <c r="T326" i="2"/>
  <c r="S326" i="2"/>
  <c r="T325" i="2"/>
  <c r="S325" i="2"/>
  <c r="T324" i="2"/>
  <c r="S324" i="2"/>
  <c r="T323" i="2"/>
  <c r="S323" i="2"/>
  <c r="T322" i="2"/>
  <c r="S322" i="2"/>
  <c r="T321" i="2"/>
  <c r="S321" i="2"/>
  <c r="T320" i="2"/>
  <c r="S320" i="2"/>
  <c r="T319" i="2"/>
  <c r="S319" i="2"/>
  <c r="T318" i="2"/>
  <c r="S318" i="2"/>
  <c r="T317" i="2"/>
  <c r="S317" i="2"/>
  <c r="T316" i="2"/>
  <c r="S316" i="2"/>
  <c r="T315" i="2"/>
  <c r="S315" i="2"/>
  <c r="T314" i="2"/>
  <c r="S314" i="2"/>
  <c r="T313" i="2"/>
  <c r="S313" i="2"/>
  <c r="P312" i="2"/>
  <c r="O312" i="2"/>
  <c r="T310" i="2"/>
  <c r="S310" i="2"/>
  <c r="T309" i="2"/>
  <c r="S309" i="2"/>
  <c r="T308" i="2"/>
  <c r="S308" i="2"/>
  <c r="P307" i="2"/>
  <c r="T305" i="2"/>
  <c r="S305" i="2"/>
  <c r="P304" i="2"/>
  <c r="T302" i="2"/>
  <c r="S302" i="2"/>
  <c r="T301" i="2"/>
  <c r="S301" i="2"/>
  <c r="T300" i="2"/>
  <c r="S300" i="2"/>
  <c r="T299" i="2"/>
  <c r="S299" i="2"/>
  <c r="T298" i="2"/>
  <c r="S298" i="2"/>
  <c r="T297" i="2"/>
  <c r="S297" i="2"/>
  <c r="T296" i="2"/>
  <c r="S296" i="2"/>
  <c r="T295" i="2"/>
  <c r="S295" i="2"/>
  <c r="T294" i="2"/>
  <c r="S294" i="2"/>
  <c r="T293" i="2"/>
  <c r="S293" i="2"/>
  <c r="T292" i="2"/>
  <c r="S292" i="2"/>
  <c r="T291" i="2"/>
  <c r="S291" i="2"/>
  <c r="P290" i="2"/>
  <c r="O290" i="2"/>
  <c r="T288" i="2"/>
  <c r="S288" i="2"/>
  <c r="T287" i="2"/>
  <c r="S287" i="2"/>
  <c r="T286" i="2"/>
  <c r="S286" i="2"/>
  <c r="T285" i="2"/>
  <c r="S285" i="2"/>
  <c r="T284" i="2"/>
  <c r="S284" i="2"/>
  <c r="P279" i="2" s="1"/>
  <c r="T283" i="2"/>
  <c r="S283" i="2"/>
  <c r="T282" i="2"/>
  <c r="S282" i="2"/>
  <c r="T281" i="2"/>
  <c r="S281" i="2"/>
  <c r="T280" i="2"/>
  <c r="S280" i="2"/>
  <c r="O279" i="2"/>
  <c r="T277" i="2"/>
  <c r="S277" i="2"/>
  <c r="P276" i="2"/>
  <c r="T273" i="2"/>
  <c r="S273" i="2"/>
  <c r="T272" i="2"/>
  <c r="S272" i="2"/>
  <c r="T271" i="2"/>
  <c r="S271" i="2"/>
  <c r="T270" i="2"/>
  <c r="S270" i="2"/>
  <c r="T269" i="2"/>
  <c r="S269" i="2"/>
  <c r="P268" i="2"/>
  <c r="O268" i="2"/>
  <c r="T267" i="2"/>
  <c r="S267" i="2"/>
  <c r="T266" i="2"/>
  <c r="S266" i="2"/>
  <c r="P265" i="2" s="1"/>
  <c r="T259" i="2"/>
  <c r="S259" i="2"/>
  <c r="T258" i="2"/>
  <c r="S258" i="2"/>
  <c r="T257" i="2"/>
  <c r="S257" i="2"/>
  <c r="T256" i="2"/>
  <c r="S256" i="2"/>
  <c r="T255" i="2"/>
  <c r="S255" i="2"/>
  <c r="T254" i="2"/>
  <c r="S254" i="2"/>
  <c r="T253" i="2"/>
  <c r="S253" i="2"/>
  <c r="T252" i="2"/>
  <c r="S252" i="2"/>
  <c r="T251" i="2"/>
  <c r="S251" i="2"/>
  <c r="T250" i="2"/>
  <c r="S250" i="2"/>
  <c r="T249" i="2"/>
  <c r="S249" i="2"/>
  <c r="T248" i="2"/>
  <c r="S248" i="2"/>
  <c r="T247" i="2"/>
  <c r="S247" i="2"/>
  <c r="T246" i="2"/>
  <c r="S246" i="2"/>
  <c r="T245" i="2"/>
  <c r="S245" i="2"/>
  <c r="P243" i="2" s="1"/>
  <c r="T244" i="2"/>
  <c r="S244" i="2"/>
  <c r="O243" i="2"/>
  <c r="T241" i="2"/>
  <c r="S241" i="2"/>
  <c r="T240" i="2"/>
  <c r="S240" i="2"/>
  <c r="P239" i="2"/>
  <c r="T237" i="2"/>
  <c r="S237" i="2"/>
  <c r="P236" i="2"/>
  <c r="T234" i="2"/>
  <c r="S234" i="2"/>
  <c r="T233" i="2"/>
  <c r="S233" i="2"/>
  <c r="P231" i="2" s="1"/>
  <c r="T232" i="2"/>
  <c r="S232" i="2"/>
  <c r="T229" i="2"/>
  <c r="S229" i="2"/>
  <c r="P228" i="2"/>
  <c r="T225" i="2"/>
  <c r="S225" i="2"/>
  <c r="P224" i="2"/>
  <c r="T220" i="2"/>
  <c r="S220" i="2"/>
  <c r="T219" i="2"/>
  <c r="S219" i="2"/>
  <c r="T218" i="2"/>
  <c r="S218" i="2"/>
  <c r="T217" i="2"/>
  <c r="S217" i="2"/>
  <c r="T216" i="2"/>
  <c r="S216" i="2"/>
  <c r="T215" i="2"/>
  <c r="S215" i="2"/>
  <c r="T214" i="2"/>
  <c r="S214" i="2"/>
  <c r="T213" i="2"/>
  <c r="S213" i="2"/>
  <c r="P212" i="2" s="1"/>
  <c r="O212" i="2"/>
  <c r="T209" i="2"/>
  <c r="S209" i="2"/>
  <c r="T208" i="2"/>
  <c r="S208" i="2"/>
  <c r="T207" i="2"/>
  <c r="S207" i="2"/>
  <c r="P202" i="2" s="1"/>
  <c r="T206" i="2"/>
  <c r="S206" i="2"/>
  <c r="T205" i="2"/>
  <c r="S205" i="2"/>
  <c r="T204" i="2"/>
  <c r="S204" i="2"/>
  <c r="T203" i="2"/>
  <c r="S203" i="2"/>
  <c r="O202" i="2"/>
  <c r="T198" i="2"/>
  <c r="S198" i="2"/>
  <c r="P197" i="2" s="1"/>
  <c r="T193" i="2"/>
  <c r="S193" i="2"/>
  <c r="T192" i="2"/>
  <c r="S192" i="2"/>
  <c r="T191" i="2"/>
  <c r="S191" i="2"/>
  <c r="T190" i="2"/>
  <c r="S190" i="2"/>
  <c r="T189" i="2"/>
  <c r="S189" i="2"/>
  <c r="P186" i="2" s="1"/>
  <c r="T188" i="2"/>
  <c r="S188" i="2"/>
  <c r="T187" i="2"/>
  <c r="S187" i="2"/>
  <c r="T184" i="2"/>
  <c r="S184" i="2"/>
  <c r="T183" i="2"/>
  <c r="S183" i="2"/>
  <c r="T182" i="2"/>
  <c r="S182" i="2"/>
  <c r="T181" i="2"/>
  <c r="S181" i="2"/>
  <c r="T180" i="2"/>
  <c r="S180" i="2"/>
  <c r="T179" i="2"/>
  <c r="S179" i="2"/>
  <c r="T178" i="2"/>
  <c r="S178" i="2"/>
  <c r="T173" i="2"/>
  <c r="S173" i="2"/>
  <c r="T172" i="2"/>
  <c r="S172" i="2"/>
  <c r="T171" i="2"/>
  <c r="S171" i="2"/>
  <c r="T170" i="2"/>
  <c r="S170" i="2"/>
  <c r="T169" i="2"/>
  <c r="S169" i="2"/>
  <c r="T168" i="2"/>
  <c r="S168" i="2"/>
  <c r="T167" i="2"/>
  <c r="S167" i="2"/>
  <c r="T166" i="2"/>
  <c r="S166" i="2"/>
  <c r="T165" i="2"/>
  <c r="S165" i="2"/>
  <c r="T164" i="2"/>
  <c r="S164" i="2"/>
  <c r="T163" i="2"/>
  <c r="S163" i="2"/>
  <c r="T162" i="2"/>
  <c r="S162" i="2"/>
  <c r="T161" i="2"/>
  <c r="S161" i="2"/>
  <c r="T160" i="2"/>
  <c r="S160" i="2"/>
  <c r="T159" i="2"/>
  <c r="S159" i="2"/>
  <c r="T158" i="2"/>
  <c r="S158" i="2"/>
  <c r="T157" i="2"/>
  <c r="S157" i="2"/>
  <c r="T156" i="2"/>
  <c r="S156" i="2"/>
  <c r="T155" i="2"/>
  <c r="S155" i="2"/>
  <c r="T154" i="2"/>
  <c r="S154" i="2"/>
  <c r="T153" i="2"/>
  <c r="S153" i="2"/>
  <c r="T152" i="2"/>
  <c r="S152" i="2"/>
  <c r="T151" i="2"/>
  <c r="S151" i="2"/>
  <c r="T150" i="2"/>
  <c r="S150" i="2"/>
  <c r="T149" i="2"/>
  <c r="S149" i="2"/>
  <c r="T148" i="2"/>
  <c r="S148" i="2"/>
  <c r="T147" i="2"/>
  <c r="S147" i="2"/>
  <c r="T146" i="2"/>
  <c r="S146" i="2"/>
  <c r="T145" i="2"/>
  <c r="S145" i="2"/>
  <c r="T144" i="2"/>
  <c r="S144" i="2"/>
  <c r="T143" i="2"/>
  <c r="S143" i="2"/>
  <c r="T142" i="2"/>
  <c r="S142" i="2"/>
  <c r="T141" i="2"/>
  <c r="S141" i="2"/>
  <c r="T140" i="2"/>
  <c r="S140" i="2"/>
  <c r="T139" i="2"/>
  <c r="S139" i="2"/>
  <c r="T138" i="2"/>
  <c r="S138" i="2"/>
  <c r="T137" i="2"/>
  <c r="S137" i="2"/>
  <c r="T136" i="2"/>
  <c r="S136" i="2"/>
  <c r="T135" i="2"/>
  <c r="S135" i="2"/>
  <c r="T134" i="2"/>
  <c r="S134" i="2"/>
  <c r="T133" i="2"/>
  <c r="S133" i="2"/>
  <c r="T132" i="2"/>
  <c r="S132" i="2"/>
  <c r="T131" i="2"/>
  <c r="S131" i="2"/>
  <c r="T130" i="2"/>
  <c r="S130" i="2"/>
  <c r="T129" i="2"/>
  <c r="S129" i="2"/>
  <c r="P127" i="2" s="1"/>
  <c r="T128" i="2"/>
  <c r="S128" i="2"/>
  <c r="O127" i="2"/>
  <c r="T125" i="2"/>
  <c r="S125" i="2"/>
  <c r="T124" i="2"/>
  <c r="S124" i="2"/>
  <c r="T123" i="2"/>
  <c r="S123" i="2"/>
  <c r="P122" i="2"/>
  <c r="T119" i="2"/>
  <c r="S119" i="2"/>
  <c r="T118" i="2"/>
  <c r="S118" i="2"/>
  <c r="T117" i="2"/>
  <c r="S117" i="2"/>
  <c r="T116" i="2"/>
  <c r="S116" i="2"/>
  <c r="T115" i="2"/>
  <c r="S115" i="2"/>
  <c r="T114" i="2"/>
  <c r="S114" i="2"/>
  <c r="T113" i="2"/>
  <c r="S113" i="2"/>
  <c r="T112" i="2"/>
  <c r="S112" i="2"/>
  <c r="P110" i="2" s="1"/>
  <c r="T111" i="2"/>
  <c r="S111" i="2"/>
  <c r="O110" i="2"/>
  <c r="T108" i="2"/>
  <c r="S108" i="2"/>
  <c r="T107" i="2"/>
  <c r="S107" i="2"/>
  <c r="T106" i="2"/>
  <c r="S106" i="2"/>
  <c r="T105" i="2"/>
  <c r="S105" i="2"/>
  <c r="T104" i="2"/>
  <c r="S104" i="2"/>
  <c r="T103" i="2"/>
  <c r="S103" i="2"/>
  <c r="T102" i="2"/>
  <c r="S102" i="2"/>
  <c r="T101" i="2"/>
  <c r="S101" i="2"/>
  <c r="P99" i="2" s="1"/>
  <c r="T100" i="2"/>
  <c r="S100" i="2"/>
  <c r="O99" i="2"/>
  <c r="T96" i="2"/>
  <c r="S96" i="2"/>
  <c r="T95" i="2"/>
  <c r="S95" i="2"/>
  <c r="T94" i="2"/>
  <c r="S94" i="2"/>
  <c r="T93" i="2"/>
  <c r="S93" i="2"/>
  <c r="T92" i="2"/>
  <c r="S92" i="2"/>
  <c r="T91" i="2"/>
  <c r="S91" i="2"/>
  <c r="T90" i="2"/>
  <c r="S90" i="2"/>
  <c r="T89" i="2"/>
  <c r="S89" i="2"/>
  <c r="T88" i="2"/>
  <c r="S88" i="2"/>
  <c r="T87" i="2"/>
  <c r="S87" i="2"/>
  <c r="P82" i="2" s="1"/>
  <c r="T86" i="2"/>
  <c r="S86" i="2"/>
  <c r="T85" i="2"/>
  <c r="S85" i="2"/>
  <c r="T84" i="2"/>
  <c r="S84" i="2"/>
  <c r="T83" i="2"/>
  <c r="S83" i="2"/>
  <c r="T80" i="2"/>
  <c r="S80" i="2"/>
  <c r="T79" i="2"/>
  <c r="S79" i="2"/>
  <c r="T78" i="2"/>
  <c r="S78" i="2"/>
  <c r="T77" i="2"/>
  <c r="S77" i="2"/>
  <c r="T76" i="2"/>
  <c r="S76" i="2"/>
  <c r="T75" i="2"/>
  <c r="S75" i="2"/>
  <c r="T74" i="2"/>
  <c r="S74" i="2"/>
  <c r="T73" i="2"/>
  <c r="S73" i="2"/>
  <c r="T72" i="2"/>
  <c r="S72" i="2"/>
  <c r="T71" i="2"/>
  <c r="S71" i="2"/>
  <c r="T70" i="2"/>
  <c r="S70" i="2"/>
  <c r="T69" i="2"/>
  <c r="S69" i="2"/>
  <c r="T68" i="2"/>
  <c r="S68" i="2"/>
  <c r="T67" i="2"/>
  <c r="S67" i="2"/>
  <c r="T66" i="2"/>
  <c r="S66" i="2"/>
  <c r="T65" i="2"/>
  <c r="S65" i="2"/>
  <c r="P64" i="2" s="1"/>
  <c r="O64" i="2"/>
  <c r="T60" i="2"/>
  <c r="S60" i="2"/>
  <c r="T59" i="2"/>
  <c r="S59" i="2"/>
  <c r="T58" i="2"/>
  <c r="S58" i="2"/>
  <c r="T57" i="2"/>
  <c r="S57" i="2"/>
  <c r="T56" i="2"/>
  <c r="S56" i="2"/>
  <c r="T55" i="2"/>
  <c r="S55" i="2"/>
  <c r="T54" i="2"/>
  <c r="S54" i="2"/>
  <c r="T53" i="2"/>
  <c r="S53" i="2"/>
  <c r="T52" i="2"/>
  <c r="S52" i="2"/>
  <c r="T51" i="2"/>
  <c r="S51" i="2"/>
  <c r="T50" i="2"/>
  <c r="S50" i="2"/>
  <c r="T49" i="2"/>
  <c r="S49" i="2"/>
  <c r="T48" i="2"/>
  <c r="S48" i="2"/>
  <c r="T47" i="2"/>
  <c r="S47" i="2"/>
  <c r="T46" i="2"/>
  <c r="S46" i="2"/>
  <c r="T45" i="2"/>
  <c r="S45" i="2"/>
  <c r="T44" i="2"/>
  <c r="S44" i="2"/>
  <c r="T43" i="2"/>
  <c r="S43" i="2"/>
  <c r="T42" i="2"/>
  <c r="S42" i="2"/>
  <c r="T41" i="2"/>
  <c r="S41" i="2"/>
  <c r="T40" i="2"/>
  <c r="S40" i="2"/>
  <c r="T39" i="2"/>
  <c r="S39" i="2"/>
  <c r="T38" i="2"/>
  <c r="S38" i="2"/>
  <c r="T37" i="2"/>
  <c r="S37" i="2"/>
  <c r="T36" i="2"/>
  <c r="S36" i="2"/>
  <c r="T35" i="2"/>
  <c r="S35" i="2"/>
  <c r="T34" i="2"/>
  <c r="S34" i="2"/>
  <c r="T33" i="2"/>
  <c r="S33" i="2"/>
  <c r="T32" i="2"/>
  <c r="S32" i="2"/>
  <c r="T31" i="2"/>
  <c r="S31" i="2"/>
  <c r="T30" i="2"/>
  <c r="S30" i="2"/>
  <c r="T29" i="2"/>
  <c r="S29" i="2"/>
  <c r="T28" i="2"/>
  <c r="S28" i="2"/>
  <c r="T27" i="2"/>
  <c r="S27" i="2"/>
  <c r="T26" i="2"/>
  <c r="S26" i="2"/>
  <c r="T25" i="2"/>
  <c r="S25" i="2"/>
  <c r="T24" i="2"/>
  <c r="S24" i="2"/>
  <c r="T23" i="2"/>
  <c r="S23" i="2"/>
  <c r="T22" i="2"/>
  <c r="S22" i="2"/>
  <c r="P21" i="2" s="1"/>
  <c r="O21" i="2"/>
  <c r="T18" i="2"/>
  <c r="S18" i="2"/>
  <c r="T17" i="2"/>
  <c r="S17" i="2"/>
  <c r="T16" i="2"/>
  <c r="S16" i="2"/>
  <c r="T15" i="2"/>
  <c r="Q398" i="2" s="1"/>
  <c r="S15" i="2"/>
  <c r="T14" i="2"/>
  <c r="S14" i="2"/>
  <c r="T13" i="2"/>
  <c r="S13" i="2"/>
  <c r="T12" i="2"/>
  <c r="S12" i="2"/>
  <c r="T11" i="2"/>
  <c r="S11" i="2"/>
  <c r="P10" i="2" s="1"/>
  <c r="O10" i="2"/>
  <c r="T8" i="2"/>
  <c r="S8" i="2"/>
  <c r="O1" i="2" s="1"/>
  <c r="P7" i="2"/>
  <c r="T5" i="2"/>
  <c r="S5" i="2"/>
  <c r="P4" i="2"/>
  <c r="P10" i="10" l="1"/>
  <c r="O1" i="9"/>
  <c r="O1" i="13"/>
  <c r="P304" i="8"/>
  <c r="P304" i="13"/>
</calcChain>
</file>

<file path=xl/sharedStrings.xml><?xml version="1.0" encoding="utf-8"?>
<sst xmlns="http://schemas.openxmlformats.org/spreadsheetml/2006/main" count="33338" uniqueCount="1000">
  <si>
    <t>Sensor State as on</t>
  </si>
  <si>
    <t>Weekly Sensor Status KPI</t>
  </si>
  <si>
    <t>Monitoring</t>
  </si>
  <si>
    <t>Up Time</t>
  </si>
  <si>
    <t>OPC Data</t>
  </si>
  <si>
    <t>Sensor weekly state</t>
  </si>
  <si>
    <t>Sensor</t>
  </si>
  <si>
    <t>Y</t>
  </si>
  <si>
    <t>M</t>
  </si>
  <si>
    <t>W</t>
  </si>
  <si>
    <t>D</t>
  </si>
  <si>
    <t>Reason</t>
  </si>
  <si>
    <t>Ticket No</t>
  </si>
  <si>
    <t>Corrective Action</t>
  </si>
  <si>
    <t>On?</t>
  </si>
  <si>
    <t>Impact?</t>
  </si>
  <si>
    <t>Weekly OK?</t>
  </si>
  <si>
    <t>Monthly OK?</t>
  </si>
  <si>
    <t>Focus and Zoom</t>
  </si>
  <si>
    <t>Dirty Lens</t>
  </si>
  <si>
    <t>Sunlight</t>
  </si>
  <si>
    <t>Run_Signals</t>
  </si>
  <si>
    <t>Customer_View</t>
  </si>
  <si>
    <t>Integrity Check date</t>
  </si>
  <si>
    <t>APC Control</t>
  </si>
  <si>
    <t>Comment</t>
  </si>
  <si>
    <t>Minutes</t>
  </si>
  <si>
    <t>PFD</t>
  </si>
  <si>
    <t>Bi-weekly</t>
  </si>
  <si>
    <t>Mini TVA</t>
  </si>
  <si>
    <t>Dashboard</t>
  </si>
  <si>
    <t>Reference status</t>
  </si>
  <si>
    <t>Established client contact</t>
  </si>
  <si>
    <t xml:space="preserve">Additional Actions </t>
  </si>
  <si>
    <t>Date</t>
  </si>
  <si>
    <t>S3MS Team member</t>
  </si>
  <si>
    <t>Prority</t>
  </si>
  <si>
    <t xml:space="preserve"> </t>
  </si>
  <si>
    <t>ABU</t>
  </si>
  <si>
    <t>ang_abmr_feed1_lynxx_001</t>
  </si>
  <si>
    <t>VOX outage affected pgreplicate</t>
  </si>
  <si>
    <t>low</t>
  </si>
  <si>
    <t>OK</t>
  </si>
  <si>
    <t>07/08/2019</t>
  </si>
  <si>
    <t>Turn into a reference story</t>
  </si>
  <si>
    <t>Prioritized</t>
  </si>
  <si>
    <t>Educate site with HQ support</t>
  </si>
  <si>
    <t>Robbie</t>
  </si>
  <si>
    <t>ang_abmr_server_aisabmrlynx01</t>
  </si>
  <si>
    <t>N/A</t>
  </si>
  <si>
    <t>ACP</t>
  </si>
  <si>
    <t>ang_wacp_feed1_fcd_001</t>
  </si>
  <si>
    <t>Adele</t>
  </si>
  <si>
    <t>Carl</t>
  </si>
  <si>
    <t>ang_wacp_server_aiswacplynx01</t>
  </si>
  <si>
    <t>KHU</t>
  </si>
  <si>
    <t>asm_khu_jb41_lynxx_an61</t>
  </si>
  <si>
    <t>Bad</t>
  </si>
  <si>
    <t>x</t>
  </si>
  <si>
    <t>Approved</t>
  </si>
  <si>
    <t>asm_khu_jb45_lynxx_an40</t>
  </si>
  <si>
    <t>asm_khu_jc90_lynxx_an27</t>
  </si>
  <si>
    <t>asm_khu_jc90_lynxx_an38</t>
  </si>
  <si>
    <t>asm_khu_jc90_lynxx_an47</t>
  </si>
  <si>
    <t>asm_khu_jc90_lynxx_an57</t>
  </si>
  <si>
    <t>MS-10664</t>
  </si>
  <si>
    <t>Investigation underway</t>
  </si>
  <si>
    <t>asm_khu_pp10_lynxx_an080</t>
  </si>
  <si>
    <t>Faulty laser unit</t>
  </si>
  <si>
    <t>MS-8452</t>
  </si>
  <si>
    <t>Back for repairs</t>
  </si>
  <si>
    <t>asm_khu_pp20_lynxx_an295</t>
  </si>
  <si>
    <t>MS-8422</t>
  </si>
  <si>
    <t>asm_khu_server_ikhppsd1</t>
  </si>
  <si>
    <t>asm_khu_server_ikhppsd2</t>
  </si>
  <si>
    <t>FQM</t>
  </si>
  <si>
    <t>fqm_kan_1004_cvpsa_001</t>
  </si>
  <si>
    <t>fqm_kan_1007_cvpsa_001</t>
  </si>
  <si>
    <t>fqm_kan_1007_cvpsa_002</t>
  </si>
  <si>
    <t>fqm_kan_1010_cvpsa_001</t>
  </si>
  <si>
    <t>fqm_kan_2303_cvpsa_001</t>
  </si>
  <si>
    <t>Noisy Image</t>
  </si>
  <si>
    <t>MS-10584</t>
  </si>
  <si>
    <t>high</t>
  </si>
  <si>
    <t>fqm_kan_1012_cvpsa_001</t>
  </si>
  <si>
    <t>Verifcation tag not updating</t>
  </si>
  <si>
    <t xml:space="preserve">Cron to fix the verifcation tag </t>
  </si>
  <si>
    <t>fqm_kan_1201_cvpsa_001</t>
  </si>
  <si>
    <t>fqm_kan_1202_cvpsa_001</t>
  </si>
  <si>
    <t>fqm_kan_2302_cvpsa_001</t>
  </si>
  <si>
    <t>fqm_kan_2306_cvpsa_001</t>
  </si>
  <si>
    <t>fqm_kan_1101_truck_stats_001</t>
  </si>
  <si>
    <t>fqm_kan_1101_truck_stats_002</t>
  </si>
  <si>
    <t>fqm_kan_1101_cvpsa_001</t>
  </si>
  <si>
    <t xml:space="preserve">OPC data errors/ maintance </t>
  </si>
  <si>
    <t>MS-10296</t>
  </si>
  <si>
    <t>fqm_kan_3700_ft_001</t>
  </si>
  <si>
    <t>fqm_kan_3700_ft_002</t>
  </si>
  <si>
    <t>fqm_kan_3700_ft_003</t>
  </si>
  <si>
    <t>fqm_kan_3700_ft_004</t>
  </si>
  <si>
    <t>fqm_kan_3700_ft_005</t>
  </si>
  <si>
    <t>fqm_kan_3700_ft_006</t>
  </si>
  <si>
    <t>fqm_kan_30_ft_3001</t>
  </si>
  <si>
    <t>fqm_kan_30_ft_3002</t>
  </si>
  <si>
    <t>fqm_kan_30_ft_3003</t>
  </si>
  <si>
    <t>fqm_kan_30_ft_3004</t>
  </si>
  <si>
    <t>fqm_kan_30_ft_3005</t>
  </si>
  <si>
    <t>fqm_kan_30_ft_3006</t>
  </si>
  <si>
    <t>fqm_kan_35_ft_3541</t>
  </si>
  <si>
    <t>fqm_kan_35_ft_3542</t>
  </si>
  <si>
    <t>fqm_kan_35_ft_3545</t>
  </si>
  <si>
    <t>fqm_kan_35_ft_3546</t>
  </si>
  <si>
    <t>fqm_kan_333_ft_21</t>
  </si>
  <si>
    <t>fqm_kan_333_ft_22</t>
  </si>
  <si>
    <t>fqm_kan_333_ft_23</t>
  </si>
  <si>
    <t>fqm_kan_333_ft_24</t>
  </si>
  <si>
    <t>fqm_kan_333_ft_25</t>
  </si>
  <si>
    <t>fqm_kan_333_ft_26</t>
  </si>
  <si>
    <t>fqm_kan_337_ft_cc01</t>
  </si>
  <si>
    <t>fqm_kan_337_ft_cc02</t>
  </si>
  <si>
    <t>fqm_kan_337_ft_jc01</t>
  </si>
  <si>
    <t>fqm_kan_337_ft_jc02</t>
  </si>
  <si>
    <t>fqm_kan_server_frothsensor</t>
  </si>
  <si>
    <t>fqm_kan_server_ml</t>
  </si>
  <si>
    <t>fqm_kan_server_vm_system_health</t>
  </si>
  <si>
    <t>GRS</t>
  </si>
  <si>
    <t>SIS</t>
  </si>
  <si>
    <t>aco_grs_primary_ft_001_inner</t>
  </si>
  <si>
    <t>Henko to feed back</t>
  </si>
  <si>
    <t>APET's Method</t>
  </si>
  <si>
    <t>Done</t>
  </si>
  <si>
    <t>Robbie to introduce us to the correct people for a Bi-weekly</t>
  </si>
  <si>
    <t>aco_grs_primary_ft_001_outer</t>
  </si>
  <si>
    <t>aco_grs_primary_ft_002_inner</t>
  </si>
  <si>
    <t>aco_grs_primary_ft_002_outer</t>
  </si>
  <si>
    <t>Laser out of ROI</t>
  </si>
  <si>
    <t>aco_grs_primary_ft_003_inner</t>
  </si>
  <si>
    <t>aco_grs_primary_ft_003_outer</t>
  </si>
  <si>
    <t>aco_grs_primary_ft_004_inner</t>
  </si>
  <si>
    <t>aco_grs_primary_ft_004_outer</t>
  </si>
  <si>
    <t>aco_grs_secondary_ft_001_inner</t>
  </si>
  <si>
    <t>aco_grs_secondary_ft_001_outer</t>
  </si>
  <si>
    <t>aco_grs_secondary_ft_002_inner</t>
  </si>
  <si>
    <t>aco_grs_secondary_ft_002_outer</t>
  </si>
  <si>
    <t>aco_grs_secondary_ft_003_inner</t>
  </si>
  <si>
    <t>Camera offline</t>
  </si>
  <si>
    <t>MS-10277</t>
  </si>
  <si>
    <t>Joseph awaiting for site trip</t>
  </si>
  <si>
    <t>aco_grs_secondary_ft_003_outer</t>
  </si>
  <si>
    <t>aco_grs_secondary_ft_004_inner</t>
  </si>
  <si>
    <t>Ok</t>
  </si>
  <si>
    <t>aco_grs_secondary_ft_004_outer</t>
  </si>
  <si>
    <t>aco_grs_server_froth</t>
  </si>
  <si>
    <t>DSN</t>
  </si>
  <si>
    <t>aco_dsn_ft_601_inner</t>
  </si>
  <si>
    <t>med</t>
  </si>
  <si>
    <t>aco_dsn_ft_601_outer</t>
  </si>
  <si>
    <t>aco_dsn_ft_602_inner</t>
  </si>
  <si>
    <t>aco_dsn_ft_602_outer</t>
  </si>
  <si>
    <t>aco_dsn_ft_621_inner</t>
  </si>
  <si>
    <t>aco_dsn_ft_621_outer</t>
  </si>
  <si>
    <t>aco_dsn_ft_622_inner</t>
  </si>
  <si>
    <t>aco_dsn_ft_622_outer</t>
  </si>
  <si>
    <t>aco_dsn_ft_641_inner</t>
  </si>
  <si>
    <t>aco_dsn_ft_641_outer</t>
  </si>
  <si>
    <t>aco_dsn_ft_642_inner</t>
  </si>
  <si>
    <t>aco_dsn_ft_642_outer</t>
  </si>
  <si>
    <t>aco_dsn_308_cvpsa_001</t>
  </si>
  <si>
    <t>aco_dsn_309_cvpsa_001</t>
  </si>
  <si>
    <t>aco_dsn_server_frothsensor</t>
  </si>
  <si>
    <t>Capcoal</t>
  </si>
  <si>
    <t>aco_ccl_ft_fb001</t>
  </si>
  <si>
    <t>aco_ccl_ft_fb002</t>
  </si>
  <si>
    <t>aco_ccl_ft_fb003</t>
  </si>
  <si>
    <t>aco_ccl_ft_fb004</t>
  </si>
  <si>
    <t>aco_ccl_ft_fb005</t>
  </si>
  <si>
    <t>aco_ccl_ft_fb006</t>
  </si>
  <si>
    <t>aco_ccl_ft_fc601</t>
  </si>
  <si>
    <t>aco_ccl_ft_fc602</t>
  </si>
  <si>
    <t>aco_ccl_ft_fc621</t>
  </si>
  <si>
    <t>aco_ccl_server_frothsensor</t>
  </si>
  <si>
    <t>Low disk space</t>
  </si>
  <si>
    <t>Resolved</t>
  </si>
  <si>
    <t>kio_sis_j141_lynxx_001</t>
  </si>
  <si>
    <t>Dust</t>
  </si>
  <si>
    <t>Louis to engage with Mpumi on a reference story</t>
  </si>
  <si>
    <t>Waiting approval</t>
  </si>
  <si>
    <t>kio_sis_j142_lynxx_001</t>
  </si>
  <si>
    <t>kio_sis_j143_lynxx_001</t>
  </si>
  <si>
    <t>kio_sis_j144_lynxx_001</t>
  </si>
  <si>
    <t>kio_sis_j153_lynxx_001</t>
  </si>
  <si>
    <t>kio_sis_j251_lynxx_001</t>
  </si>
  <si>
    <t>kio_sis_jigeast_truckpsa_stats_001</t>
  </si>
  <si>
    <t>kio_sis_jigpocket_cvpsa_001</t>
  </si>
  <si>
    <t xml:space="preserve">Commisioning still ongoing. </t>
  </si>
  <si>
    <t>MS-9535</t>
  </si>
  <si>
    <t>Handover to support in progress</t>
  </si>
  <si>
    <t>kio_sis_jigwest_truckpsa_stats_001</t>
  </si>
  <si>
    <t>kio_sis_jig_server_health_truck_system_health</t>
  </si>
  <si>
    <t>kio_sis_server_sisstone3</t>
  </si>
  <si>
    <t>KOL</t>
  </si>
  <si>
    <t>ang_kol_truck_stats_001</t>
  </si>
  <si>
    <t>ang_kol_truck_stats_002</t>
  </si>
  <si>
    <t>ang_kol_pocket_cvpsa_001</t>
  </si>
  <si>
    <t xml:space="preserve">always dirty </t>
  </si>
  <si>
    <t>ang_kol_server_truck</t>
  </si>
  <si>
    <t>MGN</t>
  </si>
  <si>
    <t>ang_mgn_440_ft_001</t>
  </si>
  <si>
    <t>ang_mgn_440_ft_001_inner</t>
  </si>
  <si>
    <t>ang_mgn_440_ft_002</t>
  </si>
  <si>
    <t>ang_mgn_440_ft_002_inner</t>
  </si>
  <si>
    <t>ang_mgn_440_ft_003</t>
  </si>
  <si>
    <t>ang_mgn_440_ft_004</t>
  </si>
  <si>
    <t>ang_mgn_440_ft_005</t>
  </si>
  <si>
    <t>ang_mgn_440_ft_006</t>
  </si>
  <si>
    <t>ang_mgn_440_ft_007</t>
  </si>
  <si>
    <t>ang_mgn_440_ft_008</t>
  </si>
  <si>
    <t>ang_mgn_440_ft_009</t>
  </si>
  <si>
    <t>ang_mgn_440_ft_010</t>
  </si>
  <si>
    <t>ang_mgn_440_ft_011</t>
  </si>
  <si>
    <t>ang_mgn_440_ft_012</t>
  </si>
  <si>
    <t>ang_mgn_440_ft_013</t>
  </si>
  <si>
    <t>ang_mgn_440_ft_014</t>
  </si>
  <si>
    <t>ang_mgn_440_ft_015</t>
  </si>
  <si>
    <t>ang_mgn_440_ft_016</t>
  </si>
  <si>
    <t>ang_mgn_440_ft_017</t>
  </si>
  <si>
    <t>ang_mgn_440_ft_018</t>
  </si>
  <si>
    <t>ang_mgn_440_ft_019</t>
  </si>
  <si>
    <t>ang_mgn_440_ft_020</t>
  </si>
  <si>
    <t>ang_mgn_440_ft_021</t>
  </si>
  <si>
    <t>ang_mgn_440_ft_022</t>
  </si>
  <si>
    <t>ang_mgn_440_ft_023</t>
  </si>
  <si>
    <t>ang_mgn_440_ft_024</t>
  </si>
  <si>
    <t>ang_mgn_440_ft_025</t>
  </si>
  <si>
    <t>ang_mgn_440_ft_026</t>
  </si>
  <si>
    <t>ang_mgn_440_ft_027</t>
  </si>
  <si>
    <t>Calibration</t>
  </si>
  <si>
    <t>ang_mgn_440_ft_028</t>
  </si>
  <si>
    <t>ang_mgn_440_ft_029</t>
  </si>
  <si>
    <t>ang_mgn_440_ft_030</t>
  </si>
  <si>
    <t>ang_mgn_440_ft_033</t>
  </si>
  <si>
    <t>ang_mgn_440_ft_047</t>
  </si>
  <si>
    <t>ang_mgn_440_pulp_008</t>
  </si>
  <si>
    <t>sensor will be upgraded to new  hardware  version</t>
  </si>
  <si>
    <t>MS-6425</t>
  </si>
  <si>
    <t>Hardware to be possibly upgraded</t>
  </si>
  <si>
    <t>ang_mgn_440_pulp_009</t>
  </si>
  <si>
    <t>sensor will be upgraded to new hardware version</t>
  </si>
  <si>
    <t>Site to clean on a weekly basis possible</t>
  </si>
  <si>
    <t>ang_mgn_volume_407_cv1_dynamic</t>
  </si>
  <si>
    <t>MS-10587</t>
  </si>
  <si>
    <t>Douglas is investigating</t>
  </si>
  <si>
    <t>ang_mgn_volume_407_cv3_dynamic</t>
  </si>
  <si>
    <t>MS-10527</t>
  </si>
  <si>
    <t>ang_mgn_width_407_cv1</t>
  </si>
  <si>
    <t>ang_mgn_width_407_cv3</t>
  </si>
  <si>
    <t>ang_mgn_crusha_lynxx_001</t>
  </si>
  <si>
    <t>ang_mgn_crushb_lynxx_001</t>
  </si>
  <si>
    <t>ang_mgn_crushbfeed_lynxx_001</t>
  </si>
  <si>
    <t>ang_mgn_hpgrfeed_lynxx_001</t>
  </si>
  <si>
    <t>Calibration needed</t>
  </si>
  <si>
    <t>ang_mgn_hpgrproduct_lynxx_001</t>
  </si>
  <si>
    <t>ang_mgn_hpgrproduct_lynxx_002</t>
  </si>
  <si>
    <t>ang_mgn_server_aispprlynxx01</t>
  </si>
  <si>
    <t>ang_mgn_server_aispprosa04</t>
  </si>
  <si>
    <t>ang_mgn_server_health_system_health</t>
  </si>
  <si>
    <t>ang_mgn_server_lynxxvolume</t>
  </si>
  <si>
    <t>ang_mgn_pcrusheast_truckpsa_stats_001</t>
  </si>
  <si>
    <t>ang_mgn_pcrusheast_truckpsa_stats_002</t>
  </si>
  <si>
    <t>PTZ cameras not critical - ignore for now</t>
  </si>
  <si>
    <t>ang_mgn_pcrusheast_truckpsa_stats_003</t>
  </si>
  <si>
    <t>ang_mgn_pcrushwest_truckpsa_stats_001</t>
  </si>
  <si>
    <t>ang_mgn_pcrushwest_truckpsa_stats_002</t>
  </si>
  <si>
    <t>ang_mgn_pcrushwest_truckpsa_stats_003</t>
  </si>
  <si>
    <t>ang_mgn_pcrushwest_truckvolume_stats_001</t>
  </si>
  <si>
    <t>MS-</t>
  </si>
  <si>
    <t>MGS</t>
  </si>
  <si>
    <t>ang_mgs_102_lynxx_cv001</t>
  </si>
  <si>
    <t>ang_mgs_402_lynxx_cv004</t>
  </si>
  <si>
    <t>ang_mgs_402_lynxx_cv005</t>
  </si>
  <si>
    <t>ang_mgs_pcrusheast_truckpsa_stats_001</t>
  </si>
  <si>
    <t>Analyte to write top_size_w to verify</t>
  </si>
  <si>
    <t>ang_mgs_pcrusheast_truckpsa_stats_002</t>
  </si>
  <si>
    <t>ang_mgs_pcrushwest_truckpsa_stats_001</t>
  </si>
  <si>
    <t>ang_mgs_pcrushwest_truckpsa_stats_002</t>
  </si>
  <si>
    <t>ang_mgs_server_health_system_health</t>
  </si>
  <si>
    <t>investigation to be done</t>
  </si>
  <si>
    <t>ang_mgs_server_aisppllynxx01</t>
  </si>
  <si>
    <t>GDN</t>
  </si>
  <si>
    <t>aco_gdn_cvpsa_001</t>
  </si>
  <si>
    <t>aco_gdn_server_system_health</t>
  </si>
  <si>
    <t>MOT</t>
  </si>
  <si>
    <t>ang_mot_feed1_lynxx_001</t>
  </si>
  <si>
    <t>ang_mot_440_ft_001</t>
  </si>
  <si>
    <t>ang_mot_440_ft_002</t>
  </si>
  <si>
    <t>ang_mot_440_ft_003</t>
  </si>
  <si>
    <t>ang_mot_440_pulp_001</t>
  </si>
  <si>
    <t>ang_mot_440_pulp_002</t>
  </si>
  <si>
    <t>ang_mot_440_pulp_003</t>
  </si>
  <si>
    <t>ang_mot_server_aismotlnx01</t>
  </si>
  <si>
    <t>ang_mot_server_aismotlnx03</t>
  </si>
  <si>
    <t>MOR</t>
  </si>
  <si>
    <t>aco_mor_primary_ft_301</t>
  </si>
  <si>
    <t>aco_mor_primary_ft_302</t>
  </si>
  <si>
    <t>aco_mor_primary_ft_303</t>
  </si>
  <si>
    <t>aco_mor_primary_ft_304</t>
  </si>
  <si>
    <t>aco_mor_primary_ft_305</t>
  </si>
  <si>
    <t>aco_mor_primary_ft_306</t>
  </si>
  <si>
    <t>aco_mor_secondary_ft_341</t>
  </si>
  <si>
    <t>aco_mor_secondary_ft_342</t>
  </si>
  <si>
    <t>aco_mor_server_frothsensor</t>
  </si>
  <si>
    <t>HEX</t>
  </si>
  <si>
    <t>ang_ph2_server_aisph2frs01</t>
  </si>
  <si>
    <t>AUG</t>
  </si>
  <si>
    <t>rus_aug_crushprod_lynxx_001</t>
  </si>
  <si>
    <t>rus_aug_server_aughbauxitemon</t>
  </si>
  <si>
    <t>WMER</t>
  </si>
  <si>
    <t>WUG2</t>
  </si>
  <si>
    <t>ang_wug2_feed1_lynxx_001</t>
  </si>
  <si>
    <t>VPN accounts expired</t>
  </si>
  <si>
    <t>MS-10212</t>
  </si>
  <si>
    <t xml:space="preserve">awaiting for approval </t>
  </si>
  <si>
    <t>ang_wug2_server_aiswug2opa01</t>
  </si>
  <si>
    <t>LET</t>
  </si>
  <si>
    <t>gem_let_p1scrubberfeed_cvpsa_001</t>
  </si>
  <si>
    <t>Off</t>
  </si>
  <si>
    <t>Writing</t>
  </si>
  <si>
    <t xml:space="preserve"> Talk to client about reference story/ Introduced to client</t>
  </si>
  <si>
    <t>gem_let_p2scrubberfeed_cvpsa_001</t>
  </si>
  <si>
    <t>Need a belt cut to sort out issues with calibration model</t>
  </si>
  <si>
    <t>Jarien/Carl</t>
  </si>
  <si>
    <t>gem_let_pca_truckpsa_stats_001</t>
  </si>
  <si>
    <t>gem_let_server_health_system_health</t>
  </si>
  <si>
    <t>LIQ</t>
  </si>
  <si>
    <t>fsd_liq_100_lynxx_psa002</t>
  </si>
  <si>
    <t>fsd_liq_server_mje852e1vr3</t>
  </si>
  <si>
    <t>VMA report (on Hold)</t>
  </si>
  <si>
    <t>Jarien</t>
  </si>
  <si>
    <t>KEV</t>
  </si>
  <si>
    <t>bol_kev_3110_truck_stats_crg01</t>
  </si>
  <si>
    <t>offline/ not tipping</t>
  </si>
  <si>
    <t>bol_kev_3110_truck_stats_crg02</t>
  </si>
  <si>
    <t>bol_kev_server_kevsrvlaser02</t>
  </si>
  <si>
    <t>BRK</t>
  </si>
  <si>
    <t>BLC</t>
  </si>
  <si>
    <t>asm_brc_nch2_lynxx_50ps20an46</t>
  </si>
  <si>
    <t>asm_brc_nch2_lynxx_50ps60an47</t>
  </si>
  <si>
    <t>site adviced to ignore NO ore</t>
  </si>
  <si>
    <t>asm_brc_nch2_lynxx_50ps70an48</t>
  </si>
  <si>
    <t>asm_brc_nch2_lynxx_50pw15an49</t>
  </si>
  <si>
    <t>asm_brc_nch2_lynxx_51jw64an02</t>
  </si>
  <si>
    <t>asm_brc_nch3_lynxx_50ls06an03</t>
  </si>
  <si>
    <t>asm_brc_nch3_lynxx_50ls11an04</t>
  </si>
  <si>
    <t>asm_brc_nch3_lynxx_60pp05an42</t>
  </si>
  <si>
    <t>asm_brc_nch3_lynxx_60ps20an43</t>
  </si>
  <si>
    <t>asm_brc_nch3_lynxx_60ps25an44</t>
  </si>
  <si>
    <t>asm_brc_nch3_lynxx_60pt25an45</t>
  </si>
  <si>
    <t>asm_brc_glo_70pn42an74_cvpsa_001</t>
  </si>
  <si>
    <t>asm_brc_glo_70pn44an79_cvpsa_001</t>
  </si>
  <si>
    <t>asm_brc_glo_70pn46an85_cvpsa_001</t>
  </si>
  <si>
    <t>asm_brc_glo_70pn20an25_cvpsa_001</t>
  </si>
  <si>
    <t>asm_brc_glo_70pn10an01_cvpsa_001</t>
  </si>
  <si>
    <t>asm_brc_server_blackrocklynxx1</t>
  </si>
  <si>
    <t>asm_brc_server_blackrocklynxx2</t>
  </si>
  <si>
    <t>asm_brc_server_blackrocklynxx3</t>
  </si>
  <si>
    <t>asm_brc_server_blackrocklynxx4</t>
  </si>
  <si>
    <t>asm_brc_server_blackrocklynxx5</t>
  </si>
  <si>
    <t>ASA</t>
  </si>
  <si>
    <t>asa_asa_0112_lynxx_001</t>
  </si>
  <si>
    <t xml:space="preserve">Replication issues </t>
  </si>
  <si>
    <t>MS-10248</t>
  </si>
  <si>
    <t>Issue escalated to IT and VOX</t>
  </si>
  <si>
    <t>Sunlight in the evening</t>
  </si>
  <si>
    <t>asa_asa_server_lynxxserver</t>
  </si>
  <si>
    <t>GGL</t>
  </si>
  <si>
    <t>exx_ggl_1000_lynxx_002</t>
  </si>
  <si>
    <t>vpn issue</t>
  </si>
  <si>
    <t>exx_ggl_1000_lynxx_001</t>
  </si>
  <si>
    <t>exx_ggl_1000_cvpsa_001</t>
  </si>
  <si>
    <t>OPC Uptime 0</t>
  </si>
  <si>
    <t>exx_ggl_pr01_cvpsa_001</t>
  </si>
  <si>
    <t xml:space="preserve">client moving laser to a different location </t>
  </si>
  <si>
    <t>exx_ggl_pr02_cvpsa_001</t>
  </si>
  <si>
    <t>laser dirty</t>
  </si>
  <si>
    <t>exx_ggl_server_ggpaapv13</t>
  </si>
  <si>
    <t>exx_ggl_server_system_health</t>
  </si>
  <si>
    <t>BLF</t>
  </si>
  <si>
    <t>exx_belf_lynxx_001</t>
  </si>
  <si>
    <t>exx_belf_server_system_health</t>
  </si>
  <si>
    <t>KAO</t>
  </si>
  <si>
    <t>smd_kao_cv001_lynxx_001</t>
  </si>
  <si>
    <t>smd_kao_cv002_lynxx_001</t>
  </si>
  <si>
    <t>smd_kao_cv005_lynxx_001</t>
  </si>
  <si>
    <t>smd_kao_cv010_lynxx_001</t>
  </si>
  <si>
    <t>smd_kao_cv015_lynxx_001</t>
  </si>
  <si>
    <t>smd_kao_cv023_lynxx_001</t>
  </si>
  <si>
    <t>smd_kao_cv504_lynxx_001</t>
  </si>
  <si>
    <t>smd_kao_cv026_lynxx_001</t>
  </si>
  <si>
    <t>smd_kao_cv504_lynxx_002</t>
  </si>
  <si>
    <t>smd_kao_server_lynxxserver</t>
  </si>
  <si>
    <t>VED</t>
  </si>
  <si>
    <t>ved_gam_cv1_cvpsa_001</t>
  </si>
  <si>
    <t>ved_gam_cv2_cvpsa_001</t>
  </si>
  <si>
    <t>Blurry image\faulty laser</t>
  </si>
  <si>
    <t>MS-9719</t>
  </si>
  <si>
    <t>awaiting site site to check</t>
  </si>
  <si>
    <t>ved_gam_cv2_cvpsa_002</t>
  </si>
  <si>
    <t>ved_gam_cv2_cvpsa_003</t>
  </si>
  <si>
    <t>ved_gam_cv2_cvpsa_004</t>
  </si>
  <si>
    <t>ved_gam_cv2_cvpsa_005</t>
  </si>
  <si>
    <t>ved_gam_truckpsa_stats_001</t>
  </si>
  <si>
    <t>ved_gam_truckpsa_stats_002</t>
  </si>
  <si>
    <t>ved_gam_truckpsa_stats_003</t>
  </si>
  <si>
    <t>ved_gam_truckpsa_stats_004</t>
  </si>
  <si>
    <t xml:space="preserve">camera faulty </t>
  </si>
  <si>
    <t>awaiting for Crane</t>
  </si>
  <si>
    <t>ved_gam_truckvolume_stats_001</t>
  </si>
  <si>
    <t>Laser issue</t>
  </si>
  <si>
    <t>MS-8604</t>
  </si>
  <si>
    <t>Still waiting for repairs to be concluded</t>
  </si>
  <si>
    <t>ved_gam_truckvolume_stats_002</t>
  </si>
  <si>
    <t>ved_gam_server_system_health</t>
  </si>
  <si>
    <t>Royal Bafokeng</t>
  </si>
  <si>
    <t>rbp_mas_millfeed_cvpsa_001</t>
  </si>
  <si>
    <t>MS-10242</t>
  </si>
  <si>
    <t>S3a server installation in progress</t>
  </si>
  <si>
    <t>rbp_mas_millfeed_server_system_health</t>
  </si>
  <si>
    <t>GoldFields</t>
  </si>
  <si>
    <t>gol_cca_pulp_001</t>
  </si>
  <si>
    <t xml:space="preserve">vpn issue/ Support VPN accounts deleted </t>
  </si>
  <si>
    <t>MS-10156</t>
  </si>
  <si>
    <t xml:space="preserve">PM requested account extension </t>
  </si>
  <si>
    <t>gol_cca_pulp_002</t>
  </si>
  <si>
    <t>gol_cca_pulp_003</t>
  </si>
  <si>
    <t>gol_cca_server_system_health</t>
  </si>
  <si>
    <t>SPM</t>
  </si>
  <si>
    <t>spm_ppm_ft_300_02</t>
  </si>
  <si>
    <t>Camera error</t>
  </si>
  <si>
    <t>Site  PLC server room was hit by thunder lighting  (01/02/2023</t>
  </si>
  <si>
    <t>spm_ppm_ft_300_04</t>
  </si>
  <si>
    <t>spm_ppm_ft_300_06</t>
  </si>
  <si>
    <t>spm_ppm_ft_300_08</t>
  </si>
  <si>
    <t>spm_ppm_ft_300_10</t>
  </si>
  <si>
    <t>spm_ppm_ft_300_12</t>
  </si>
  <si>
    <t>spm_ppm_ft_340_02</t>
  </si>
  <si>
    <t>spm_ppm_ft_340_04</t>
  </si>
  <si>
    <t>spm_ppm_ft_340_06</t>
  </si>
  <si>
    <t>spm_ppm_ft_340_08</t>
  </si>
  <si>
    <t>spm_ppm_ft_340_10</t>
  </si>
  <si>
    <t>spm_ppm_ft_340_12</t>
  </si>
  <si>
    <t>spm_ppm_ft_340_14</t>
  </si>
  <si>
    <t>spm_ppm_ft_340_16</t>
  </si>
  <si>
    <t>spm_ppm_ft_340_18</t>
  </si>
  <si>
    <t> </t>
  </si>
  <si>
    <t>NMT</t>
  </si>
  <si>
    <t>nmt_bod_cvpsa_001</t>
  </si>
  <si>
    <t>nmt_bod_server_system_health</t>
  </si>
  <si>
    <t>Commisioning still ongoing</t>
  </si>
  <si>
    <t>ROS</t>
  </si>
  <si>
    <t>ros_ara_cvpsa_crusher_psd_001</t>
  </si>
  <si>
    <t>ros_ara_truck_crusher_psd_stats_001</t>
  </si>
  <si>
    <t>ros_ara_truck_gantry_psd_stats_001</t>
  </si>
  <si>
    <t>ANG LBR</t>
  </si>
  <si>
    <t>ang_lbr_ft_lt2_r1_c1</t>
  </si>
  <si>
    <t>ang_lbr_ft_lt2_r1_c2</t>
  </si>
  <si>
    <t>ang_lbr_ft_lt2_r1_c3</t>
  </si>
  <si>
    <t>ang_lbr_ft_lt2_r1_c4</t>
  </si>
  <si>
    <t>ang_lbr_ft_lt2_r1_c5</t>
  </si>
  <si>
    <t>ang_lbr_ft_lt2_r1_c6</t>
  </si>
  <si>
    <t>ang_lbr_ft_lt2_r1_c7</t>
  </si>
  <si>
    <t>ang_lbr_ft_lt2_r1_c8</t>
  </si>
  <si>
    <t>ang_lbr_ft_lt2_r2_c1</t>
  </si>
  <si>
    <t>ang_lbr_ft_lt2_r2_c2</t>
  </si>
  <si>
    <t>ang_lbr_ft_lt2_r2_c3</t>
  </si>
  <si>
    <t>ang_lbr_ft_lt2_r2_c4</t>
  </si>
  <si>
    <t>ang_lbr_ft_lt2_r2_c5</t>
  </si>
  <si>
    <t>ang_lbr_ft_lt2_r2_c6</t>
  </si>
  <si>
    <t>ang_lbr_ft_lt2_r2_c7</t>
  </si>
  <si>
    <t>ang_lbr_ft_lt2_r2_c8</t>
  </si>
  <si>
    <t>ang_lbr_ft_lt2_r3_c1</t>
  </si>
  <si>
    <t>ang_lbr_ft_lt2_r3_c2</t>
  </si>
  <si>
    <t>ang_lbr_ft_lt2_r3_c3</t>
  </si>
  <si>
    <t>ang_lbr_ft_lt2_r3_c4</t>
  </si>
  <si>
    <t>ang_lbr_ft_lt2_r3_c5</t>
  </si>
  <si>
    <t>ang_lbr_ft_lt2_r3_c6</t>
  </si>
  <si>
    <t>ang_lbr_ft_lt2_r3_c7</t>
  </si>
  <si>
    <t>ang_lbr_ft_lt2_r3_c8</t>
  </si>
  <si>
    <t>ang_lbr_ft_lt2_s1_c1</t>
  </si>
  <si>
    <t>ang_lbr_ft_lt2_s1_c2</t>
  </si>
  <si>
    <t>ang_lbr_ft_lt2_s1_c3</t>
  </si>
  <si>
    <t>ang_lbr_ft_lt2_s1_c4</t>
  </si>
  <si>
    <t>ang_lbr_ft_lt2_s1_c5</t>
  </si>
  <si>
    <t>ang_lbr_ft_lt2_s1_c6</t>
  </si>
  <si>
    <t>ang_lbr_ft_lt2_s1_c7</t>
  </si>
  <si>
    <t>ang_lbr_ft_lt2_s1_c8</t>
  </si>
  <si>
    <t>BCS EFM</t>
  </si>
  <si>
    <t>bcs_efm_ft_001</t>
  </si>
  <si>
    <t>No Access</t>
  </si>
  <si>
    <t>bcs_efm_pulp_001</t>
  </si>
  <si>
    <t>data ingestion slow on S3 Prod</t>
  </si>
  <si>
    <t>DEB NUJ</t>
  </si>
  <si>
    <t>deb_nuj_ppsc01_cvpsa_001</t>
  </si>
  <si>
    <t>deb_nuj_server_system_health</t>
  </si>
  <si>
    <t>DEB VEN v2</t>
  </si>
  <si>
    <t>deb_ven_cvpsa_rno_cnv001_001</t>
  </si>
  <si>
    <t>deb_ven_ft_df2scn002_002</t>
  </si>
  <si>
    <t>APS</t>
  </si>
  <si>
    <t>aps_ukn_440_ft_001</t>
  </si>
  <si>
    <t>DEB VEN v3</t>
  </si>
  <si>
    <t>Total Sensors</t>
  </si>
  <si>
    <t>Sensors currently counted</t>
  </si>
  <si>
    <t>Monthly Sensor Status KPI</t>
  </si>
  <si>
    <t>All Anlgo sites replicating to CEL affected by proxy license issue</t>
  </si>
  <si>
    <t>MS-10257</t>
  </si>
  <si>
    <t>Anglo to resolve proxy license issue to blob store</t>
  </si>
  <si>
    <t>Qoute underway</t>
  </si>
  <si>
    <t xml:space="preserve">Site experiencing  Power failuerss </t>
  </si>
  <si>
    <t>Issue escalated to site</t>
  </si>
  <si>
    <t>Ready for handover/Rocky Looking at this issue</t>
  </si>
  <si>
    <t>Conclude handover ticket</t>
  </si>
  <si>
    <t>MS-9358</t>
  </si>
  <si>
    <t>Joseph configuring new server</t>
  </si>
  <si>
    <t>camer aunreachable</t>
  </si>
  <si>
    <t>MS-10112</t>
  </si>
  <si>
    <t>resolved</t>
  </si>
  <si>
    <t>laser and lights</t>
  </si>
  <si>
    <t>MS-9060</t>
  </si>
  <si>
    <t>Joseph to assist site on next trip</t>
  </si>
  <si>
    <t>Pulps dirty</t>
  </si>
  <si>
    <t>MS-8971</t>
  </si>
  <si>
    <t>Joseph to check on next site trip</t>
  </si>
  <si>
    <t>To be decommissioned on next site trip</t>
  </si>
  <si>
    <t>Ready for handover</t>
  </si>
  <si>
    <t>Orientation Resolved, waiting for OPC to be sorted</t>
  </si>
  <si>
    <t>mm/px verifaction to be completed, Douglas waiting on JP for OPC feedback</t>
  </si>
  <si>
    <t>camera timeout</t>
  </si>
  <si>
    <t xml:space="preserve">VPN account disabled </t>
  </si>
  <si>
    <t>Old data</t>
  </si>
  <si>
    <t>MS-10589</t>
  </si>
  <si>
    <t>old data</t>
  </si>
  <si>
    <t>MS-10591</t>
  </si>
  <si>
    <t xml:space="preserve">On a long shut </t>
  </si>
  <si>
    <t>Issue resolved</t>
  </si>
  <si>
    <t>Henko to feed back, awaiting feedback</t>
  </si>
  <si>
    <t>MS- 10590</t>
  </si>
  <si>
    <t>Improving vs yesterday</t>
  </si>
  <si>
    <t>Doug fixed OPC errors</t>
  </si>
  <si>
    <t>Metric</t>
  </si>
  <si>
    <t>Major notes</t>
  </si>
  <si>
    <t>Main issues: DSN opc services stopped (9%), SIS blob replicator failed (7%)</t>
  </si>
  <si>
    <t>Monitoring: Y</t>
  </si>
  <si>
    <t>Monitoring: M</t>
  </si>
  <si>
    <t>Monitoring: W</t>
  </si>
  <si>
    <t>Monitoring: D</t>
  </si>
  <si>
    <t>Uptime: Y</t>
  </si>
  <si>
    <t>Uptime: M</t>
  </si>
  <si>
    <t>Uptime: W</t>
  </si>
  <si>
    <t>Uptime: D</t>
  </si>
  <si>
    <t>Integration Monitoring: Y</t>
  </si>
  <si>
    <t>Integration Monitoring: M</t>
  </si>
  <si>
    <t>Integration Monitoring: W</t>
  </si>
  <si>
    <t>Integration Monitoring: D</t>
  </si>
  <si>
    <t>Integration Uptime: Y</t>
  </si>
  <si>
    <t>Integration Uptime: M</t>
  </si>
  <si>
    <t>Integration Uptime: W</t>
  </si>
  <si>
    <t>Integration Uptime: D</t>
  </si>
  <si>
    <t>ab_permission</t>
  </si>
  <si>
    <t>ab_permission_view_role</t>
  </si>
  <si>
    <t>ab_permission_view</t>
  </si>
  <si>
    <t>ab_register_user</t>
  </si>
  <si>
    <t>ab_role</t>
  </si>
  <si>
    <t>ab_user_role</t>
  </si>
  <si>
    <t>ab_user</t>
  </si>
  <si>
    <t>ab_view_menu</t>
  </si>
  <si>
    <t>aco_ccl_301_cvpsa_001</t>
  </si>
  <si>
    <t>aco_ccl_308_cvpsa_001</t>
  </si>
  <si>
    <t>aco_ghd_cvpsa_001</t>
  </si>
  <si>
    <t>aco_mor_008_cvpsa_001</t>
  </si>
  <si>
    <t>aco_mor_crusher_cvpsa_001</t>
  </si>
  <si>
    <t>aco_mor_ft_301_primary</t>
  </si>
  <si>
    <t>aco_mor_ft_302_primary</t>
  </si>
  <si>
    <t>aco_mor_ft_303_primary</t>
  </si>
  <si>
    <t>aco_mor_ft_304_primary</t>
  </si>
  <si>
    <t>aco_mor_ft_305_primary</t>
  </si>
  <si>
    <t>aco_mor_ft_306_primary</t>
  </si>
  <si>
    <t>aco_mor_ft_341_secondary</t>
  </si>
  <si>
    <t>aco_mor_ft_342_secondary</t>
  </si>
  <si>
    <t>aco_zib_test_001</t>
  </si>
  <si>
    <t>ang_abmr_000_ft_002</t>
  </si>
  <si>
    <t>ang_abmr_000_ft_004</t>
  </si>
  <si>
    <t>ang_abmr_000_ft_006</t>
  </si>
  <si>
    <t>ang_abmr_000_ft_008</t>
  </si>
  <si>
    <t>ang_abmr_000_ft_010</t>
  </si>
  <si>
    <t>ang_abmr_000_ft_012</t>
  </si>
  <si>
    <t>ang_abmr_000_ft_014</t>
  </si>
  <si>
    <t>ang_abmr_000_ft_016</t>
  </si>
  <si>
    <t>ang_abmr_server_aisabmrfrs01</t>
  </si>
  <si>
    <t>ang_abmr_server_aisabmrlynx03</t>
  </si>
  <si>
    <t>ang_bao_crushfeed_lynxx_001</t>
  </si>
  <si>
    <t>ang_bao_crushprod_lynxx_001</t>
  </si>
  <si>
    <t>ang_bao_server_001</t>
  </si>
  <si>
    <t>ang_bos_server</t>
  </si>
  <si>
    <t>ang_cel_ft_test_001</t>
  </si>
  <si>
    <t>ang_cel_ft_test_002</t>
  </si>
  <si>
    <t>ang_cel_ft_test_003</t>
  </si>
  <si>
    <t>ang_cel_ft_test_004</t>
  </si>
  <si>
    <t>ang_cel_ft_test_005</t>
  </si>
  <si>
    <t>ang_cel_ft_test_006</t>
  </si>
  <si>
    <t>ang_cel_ft_test_007</t>
  </si>
  <si>
    <t>ang_cel_ft_test_008</t>
  </si>
  <si>
    <t>ang_cel_ft_test_009</t>
  </si>
  <si>
    <t>ang_cel_ft_test_010</t>
  </si>
  <si>
    <t>ang_gdn_server_system_health</t>
  </si>
  <si>
    <t>ang_ghd_server_system_health</t>
  </si>
  <si>
    <t>ang_kol_truck_001_average</t>
  </si>
  <si>
    <t>ang_kol_truck_001_detailed</t>
  </si>
  <si>
    <t>ang_kol_truck_001_stats</t>
  </si>
  <si>
    <t>ang_kol_truck_002_average</t>
  </si>
  <si>
    <t>ang_kol_truck_002_detailed</t>
  </si>
  <si>
    <t>ang_kol_truck_002_stats</t>
  </si>
  <si>
    <t>ang_kol_truckfod_001</t>
  </si>
  <si>
    <t>ang_kol_truckfod_002</t>
  </si>
  <si>
    <t>ang_mgn_102_ba_002</t>
  </si>
  <si>
    <t>ang_mgn_440_ft_001_events_domains</t>
  </si>
  <si>
    <t>ang_mgn_440_ft_001_events</t>
  </si>
  <si>
    <t>ang_mgn_440_ft_001_inner_events_domains</t>
  </si>
  <si>
    <t>ang_mgn_440_ft_001_inner_events</t>
  </si>
  <si>
    <t>ang_mgn_440_ft_002_events_domains</t>
  </si>
  <si>
    <t>ang_mgn_440_ft_002_events</t>
  </si>
  <si>
    <t>ang_mgn_440_ft_002_inner_events_domains</t>
  </si>
  <si>
    <t>ang_mgn_440_ft_002_inner_events</t>
  </si>
  <si>
    <t>ang_mgn_440_ft_003_events_domains</t>
  </si>
  <si>
    <t>ang_mgn_440_ft_003_events</t>
  </si>
  <si>
    <t>ang_mgn_440_ft_004_events_domains</t>
  </si>
  <si>
    <t>ang_mgn_440_ft_004_events</t>
  </si>
  <si>
    <t>ang_mgn_440_ft_005_events_domains</t>
  </si>
  <si>
    <t>ang_mgn_440_ft_005_events</t>
  </si>
  <si>
    <t>ang_mgn_440_ft_006_events_domains</t>
  </si>
  <si>
    <t>ang_mgn_440_ft_006_events</t>
  </si>
  <si>
    <t>ang_mgn_440_ft_007_events_domains</t>
  </si>
  <si>
    <t>ang_mgn_440_ft_007_events</t>
  </si>
  <si>
    <t>ang_mgn_440_ft_008_events_domains</t>
  </si>
  <si>
    <t>ang_mgn_440_ft_008_events</t>
  </si>
  <si>
    <t>ang_mgn_440_ft_009_events_domains</t>
  </si>
  <si>
    <t>ang_mgn_440_ft_009_events</t>
  </si>
  <si>
    <t>ang_mgn_440_ft_010_events_domains</t>
  </si>
  <si>
    <t>ang_mgn_440_ft_010_events</t>
  </si>
  <si>
    <t>ang_mgn_440_ft_010b</t>
  </si>
  <si>
    <t>ang_mgn_440_ft_011_events_domains</t>
  </si>
  <si>
    <t>ang_mgn_440_ft_011_events</t>
  </si>
  <si>
    <t>ang_mgn_440_ft_011b</t>
  </si>
  <si>
    <t>ang_mgn_440_ft_012_events_domains</t>
  </si>
  <si>
    <t>ang_mgn_440_ft_012_events</t>
  </si>
  <si>
    <t>ang_mgn_440_ft_013_events_domains</t>
  </si>
  <si>
    <t>ang_mgn_440_ft_013_events</t>
  </si>
  <si>
    <t>ang_mgn_440_ft_014_events_domains</t>
  </si>
  <si>
    <t>ang_mgn_440_ft_014_events</t>
  </si>
  <si>
    <t>ang_mgn_440_ft_015_events_domains</t>
  </si>
  <si>
    <t>ang_mgn_440_ft_015_events</t>
  </si>
  <si>
    <t>ang_mgn_440_ft_016_events_domains</t>
  </si>
  <si>
    <t>ang_mgn_440_ft_016_events</t>
  </si>
  <si>
    <t>ang_mgn_440_ft_017_events_domains</t>
  </si>
  <si>
    <t>ang_mgn_440_ft_017_events</t>
  </si>
  <si>
    <t>ang_mgn_440_ft_018_events_domains</t>
  </si>
  <si>
    <t>ang_mgn_440_ft_018_events</t>
  </si>
  <si>
    <t>ang_mgn_440_ft_019_events_domains</t>
  </si>
  <si>
    <t>ang_mgn_440_ft_019_events</t>
  </si>
  <si>
    <t>ang_mgn_440_ft_020_events_domains</t>
  </si>
  <si>
    <t>ang_mgn_440_ft_020_events</t>
  </si>
  <si>
    <t>ang_mgn_440_ft_021_events_domains</t>
  </si>
  <si>
    <t>ang_mgn_440_ft_021_events</t>
  </si>
  <si>
    <t>ang_mgn_440_ft_022_events_domains</t>
  </si>
  <si>
    <t>ang_mgn_440_ft_022_events</t>
  </si>
  <si>
    <t>ang_mgn_440_ft_023_events_domains</t>
  </si>
  <si>
    <t>ang_mgn_440_ft_023_events</t>
  </si>
  <si>
    <t>ang_mgn_440_ft_024_events_domains</t>
  </si>
  <si>
    <t>ang_mgn_440_ft_024_events</t>
  </si>
  <si>
    <t>ang_mgn_440_ft_025_events_domains</t>
  </si>
  <si>
    <t>ang_mgn_440_ft_025_events</t>
  </si>
  <si>
    <t>ang_mgn_440_ft_026_events_domains</t>
  </si>
  <si>
    <t>ang_mgn_440_ft_026_events</t>
  </si>
  <si>
    <t>ang_mgn_440_ft_027_events_domains</t>
  </si>
  <si>
    <t>ang_mgn_440_ft_027_events</t>
  </si>
  <si>
    <t>ang_mgn_440_ft_028_events_domains</t>
  </si>
  <si>
    <t>ang_mgn_440_ft_028_events</t>
  </si>
  <si>
    <t>ang_mgn_440_ft_029_events_domains</t>
  </si>
  <si>
    <t>ang_mgn_440_ft_029_events</t>
  </si>
  <si>
    <t>ang_mgn_440_ft_030_events_domains</t>
  </si>
  <si>
    <t>ang_mgn_440_ft_030_events</t>
  </si>
  <si>
    <t>ang_mgn_440_ft_031</t>
  </si>
  <si>
    <t>ang_mgn_440_ft_032</t>
  </si>
  <si>
    <t>ang_mgn_440_ft_033_events_domains</t>
  </si>
  <si>
    <t>ang_mgn_440_ft_033_events</t>
  </si>
  <si>
    <t>ang_mgn_440_ft_034</t>
  </si>
  <si>
    <t>ang_mgn_440_ft_035</t>
  </si>
  <si>
    <t>ang_mgn_440_ft_045</t>
  </si>
  <si>
    <t>ang_mgn_440_ft_046</t>
  </si>
  <si>
    <t>ang_mgn_440_ft_047_events_domains</t>
  </si>
  <si>
    <t>ang_mgn_440_ft_047_events</t>
  </si>
  <si>
    <t>ang_mgn_440_ft_048</t>
  </si>
  <si>
    <t>ang_mgn_440_ft_049</t>
  </si>
  <si>
    <t>ang_mgn_440_pulp_001</t>
  </si>
  <si>
    <t>ang_mgn_440_pulp_002</t>
  </si>
  <si>
    <t>ang_mgn_bh_test_001</t>
  </si>
  <si>
    <t>ang_mgn_bh_test_002</t>
  </si>
  <si>
    <t>ang_mgn_bh_test_003</t>
  </si>
  <si>
    <t>ang_mgn_bh_test_004</t>
  </si>
  <si>
    <t>ang_mgn_bh_test_005</t>
  </si>
  <si>
    <t>ang_mgn_bos_lynxx_001</t>
  </si>
  <si>
    <t>ang_mgn_bos_lynxx_001_uptime</t>
  </si>
  <si>
    <t>ang_mgn_bos_lynxx_002</t>
  </si>
  <si>
    <t>ang_mgn_bos_lynxx</t>
  </si>
  <si>
    <t>ang_mgn_bos_server</t>
  </si>
  <si>
    <t>ang_mgn_cb_test_001</t>
  </si>
  <si>
    <t>ang_mgn_cb_test_002</t>
  </si>
  <si>
    <t>ang_mgn_cb_test_003</t>
  </si>
  <si>
    <t>ang_mgn_cb_test_004</t>
  </si>
  <si>
    <t>ang_mgn_cb_test_005</t>
  </si>
  <si>
    <t>ang_mgn_pcrusheast_truckfod_001</t>
  </si>
  <si>
    <t>ang_mgn_pcrusheast_truckfod_003</t>
  </si>
  <si>
    <t>ang_mgn_pcrusheast_truckpsa_ave_001</t>
  </si>
  <si>
    <t>ang_mgn_pcrusheast_truckpsa_ave_002</t>
  </si>
  <si>
    <t>ang_mgn_pcrusheast_truckpsa_ave_003</t>
  </si>
  <si>
    <t>ang_mgn_pcrusheast_truckpsa_detailed_001</t>
  </si>
  <si>
    <t>ang_mgn_pcrusheast_truckpsa_detailed_002</t>
  </si>
  <si>
    <t>ang_mgn_pcrusheast_truckpsa_detailed_003</t>
  </si>
  <si>
    <t>ang_mgn_pcrusheast_truckvolume_scan_stats_001</t>
  </si>
  <si>
    <t>ang_mgn_pcrushwest_stats_001</t>
  </si>
  <si>
    <t>ang_mgn_pcrushwest_truckfod_001</t>
  </si>
  <si>
    <t>ang_mgn_pcrushwest_truckfod_003</t>
  </si>
  <si>
    <t>ang_mgn_pcrushwest_truckpsa_ave_001</t>
  </si>
  <si>
    <t>ang_mgn_pcrushwest_truckpsa_ave_002</t>
  </si>
  <si>
    <t>ang_mgn_pcrushwest_truckpsa_ave_003</t>
  </si>
  <si>
    <t>ang_mgn_pcrushwest_truckpsa_detailed_001</t>
  </si>
  <si>
    <t>ang_mgn_pcrushwest_truckpsa_detailed_002</t>
  </si>
  <si>
    <t>ang_mgn_pcrushwest_truckpsa_detailed_003</t>
  </si>
  <si>
    <t>ang_mgn_pcrushwest_truckvolume_scan_stats_001</t>
  </si>
  <si>
    <t>ang_mgn_server_aispprosa01</t>
  </si>
  <si>
    <t>ang_mgn_server_aispprosa02</t>
  </si>
  <si>
    <t>ang_mgn_server_aispprosa03</t>
  </si>
  <si>
    <t>ang_mgn_server_aispprosa06</t>
  </si>
  <si>
    <t>ang_mgn_server_aispprosa07</t>
  </si>
  <si>
    <t>ang_mgn_server_bos_system_heath</t>
  </si>
  <si>
    <t>ang_mgn_server_bos</t>
  </si>
  <si>
    <t>ang_mgn_truckpsa_ave_001</t>
  </si>
  <si>
    <t>ang_mgn_truckpsa_detailed_001</t>
  </si>
  <si>
    <t>ang_mgn_truckpsa_stats_001</t>
  </si>
  <si>
    <t>ang_mgn_truckpsa_stats_002</t>
  </si>
  <si>
    <t>ang_mgn_truckpsa_stats_003</t>
  </si>
  <si>
    <t>ang_mgn_truckpsa_stats_004</t>
  </si>
  <si>
    <t>ang_mgn_volume_407_cv1</t>
  </si>
  <si>
    <t>ang_mgn_volume_407_cv3</t>
  </si>
  <si>
    <t>ang_mgns_crusha_lynxx_001</t>
  </si>
  <si>
    <t>ang_mgs_feeda_lynxx_001</t>
  </si>
  <si>
    <t>ang_mgs_feedb_lynxx_001</t>
  </si>
  <si>
    <t>ang_mgs_pcrusheast_truckpsa_ave_001</t>
  </si>
  <si>
    <t>ang_mgs_pcrusheast_truckpsa_ave_002</t>
  </si>
  <si>
    <t>ang_mgs_pcrusheast_truckpsa_detailed_001</t>
  </si>
  <si>
    <t>ang_mgs_pcrusheast_truckpsa_detailed_002</t>
  </si>
  <si>
    <t>ang_mgs_pcrushwest_truckpsa_ave_001</t>
  </si>
  <si>
    <t>ang_mgs_pcrushwest_truckpsa_ave_002</t>
  </si>
  <si>
    <t>ang_mgs_pcrushwest_truckpsa_detailed_001</t>
  </si>
  <si>
    <t>ang_mgs_pcrushwest_truckpsa_detailed_002</t>
  </si>
  <si>
    <t>ang_mgs_pebblea_lynxx_001</t>
  </si>
  <si>
    <t>ang_mot_000_ft_001</t>
  </si>
  <si>
    <t>ang_mot_000_ft_002</t>
  </si>
  <si>
    <t>ang_mot_000_ft_003</t>
  </si>
  <si>
    <t>ang_mot_server_aismotola01</t>
  </si>
  <si>
    <t>ang_ucon_feed1_lynxx_001</t>
  </si>
  <si>
    <t>ang_ucon_server_aisuconlynxx01</t>
  </si>
  <si>
    <t>ang_ucon_server_aisuconlynxx02</t>
  </si>
  <si>
    <t>ang_wmer_feed1_lynxx_001</t>
  </si>
  <si>
    <t>ang_wmer_feed2_lynxx_001</t>
  </si>
  <si>
    <t>ang_wmer_server_aiswmeropa03</t>
  </si>
  <si>
    <t>aps_440_ft_001</t>
  </si>
  <si>
    <t>arm_nkc_cam01_lynxx_001</t>
  </si>
  <si>
    <t>arm_nkc_cam02_lynxx_001</t>
  </si>
  <si>
    <t>arm_nkc_fagmillfeed_lynxx_001</t>
  </si>
  <si>
    <t>arm_nkc_grizzlyprod_lynxx_001</t>
  </si>
  <si>
    <t>arm_nkc_pebblecrusherproduct_lynxx_001</t>
  </si>
  <si>
    <t>arm_nkc_pricrush_lynxx_001</t>
  </si>
  <si>
    <t>arm_nkc_seccrushprod_lynxx_001</t>
  </si>
  <si>
    <t>arm_nkc_server_lynxxserver2</t>
  </si>
  <si>
    <t>arm_nkc_server_lynxxserver3</t>
  </si>
  <si>
    <t>arm_nkc_server_nkomati73e9132</t>
  </si>
  <si>
    <t>asm_brc_blackrocklynxx1_lynxx_totaliser</t>
  </si>
  <si>
    <t>asm_brc_blackrocklynxx2_lynxx_totaliser</t>
  </si>
  <si>
    <t>asm_brc_blackrocklynxx3_lynxx_totaliser</t>
  </si>
  <si>
    <t>asm_brc_glo_70pn40an67_cvpsa_001</t>
  </si>
  <si>
    <t>asm_brc_glo_lynxx_70pn10an01</t>
  </si>
  <si>
    <t>asm_brc_glo_lynxx_70pn20an25</t>
  </si>
  <si>
    <t>asm_brc_glo_lynxx_70pn40an67</t>
  </si>
  <si>
    <t>asm_brc_glo_lynxx_70pn42an74</t>
  </si>
  <si>
    <t>asm_brc_glo_lynxx_70pn44an79</t>
  </si>
  <si>
    <t>asm_brc_glo_lynxx_70pn46an85</t>
  </si>
  <si>
    <t>asm_brc_glo_lynxx_70ps30an52</t>
  </si>
  <si>
    <t>asm_brc_glo_lynxx_70pw05an53</t>
  </si>
  <si>
    <t>asm_brc_glo_lynxx_70pw10an54</t>
  </si>
  <si>
    <t>asm_brc_glo_lynxx_70pw15an55</t>
  </si>
  <si>
    <t>asm_khu_brucepsd_lynxx_001</t>
  </si>
  <si>
    <t>asm_khu_jb41_lynxx_an61_300</t>
  </si>
  <si>
    <t>asm_khu_jb45_lynxx_an40_300</t>
  </si>
  <si>
    <t>asm_khu_jc90_lynxx_an27_300</t>
  </si>
  <si>
    <t>asm_khu_jc90_lynxx_an37</t>
  </si>
  <si>
    <t>asm_khu_jc90_lynxx_an38_300</t>
  </si>
  <si>
    <t>asm_khu_jc90_lynxx_an47_300</t>
  </si>
  <si>
    <t>asm_khu_jc90_lynxx_an57_300</t>
  </si>
  <si>
    <t>asm_khu_pp10_lynxx_an080_300</t>
  </si>
  <si>
    <t>asm_khu_pp20_lynxx_an295_300</t>
  </si>
  <si>
    <t>asm_khu_weightomers</t>
  </si>
  <si>
    <t>asm_khu_weightometers</t>
  </si>
  <si>
    <t>bol_kev_3110_lynxx_crg01</t>
  </si>
  <si>
    <t>bol_kev_3110_truck_foreignobj_crg02</t>
  </si>
  <si>
    <t>bol_kev_server_kevsrvlaser01</t>
  </si>
  <si>
    <t>celery_taskmeta</t>
  </si>
  <si>
    <t>celery_tasksetmeta</t>
  </si>
  <si>
    <t>connection</t>
  </si>
  <si>
    <t>dag_code</t>
  </si>
  <si>
    <t>dag_pickle</t>
  </si>
  <si>
    <t>dag_run</t>
  </si>
  <si>
    <t>dag_tag</t>
  </si>
  <si>
    <t>dag</t>
  </si>
  <si>
    <t>deb_ven_ft_df2scn002_002_1</t>
  </si>
  <si>
    <t>deb_ven_ft_df2scn002_002_2</t>
  </si>
  <si>
    <t>deb_ven_ft_df2scn002_002_3</t>
  </si>
  <si>
    <t>exx_belf_lynxx</t>
  </si>
  <si>
    <t>exx_ggl_0400_lynxx_001</t>
  </si>
  <si>
    <t>exx_ggl_0800_lynxx_001</t>
  </si>
  <si>
    <t>exx_ggl_0800_lynxx_002</t>
  </si>
  <si>
    <t>exx_ggl_1000_cvpsa_002</t>
  </si>
  <si>
    <t>exx_ggl_gg78_cvpsa_001</t>
  </si>
  <si>
    <t>fls_rus_cvpsa_036</t>
  </si>
  <si>
    <t>fls_rus_cvpsa_046</t>
  </si>
  <si>
    <t>fls_rus_cvpsa_cam_036_test</t>
  </si>
  <si>
    <t>fls_rus_cvpsa_cam_036</t>
  </si>
  <si>
    <t>fls_rus_server_system_health</t>
  </si>
  <si>
    <t>fls_slc_100_ft_001</t>
  </si>
  <si>
    <t>fls_slc_server_froth</t>
  </si>
  <si>
    <t>fqm_kan_1004_lynxx_001_300</t>
  </si>
  <si>
    <t>fqm_kan_1004_lynxx_001</t>
  </si>
  <si>
    <t>fqm_kan_1007_lynxx_001_300</t>
  </si>
  <si>
    <t>fqm_kan_1007_lynxx_001</t>
  </si>
  <si>
    <t>fqm_kan_1010_cvpsa_002</t>
  </si>
  <si>
    <t>fqm_kan_1010_lynxx_001</t>
  </si>
  <si>
    <t>fqm_kan_1010_lynxx_002</t>
  </si>
  <si>
    <t>fqm_kan_1012_cvpsa_002</t>
  </si>
  <si>
    <t>fqm_kan_1012_lynxx_001</t>
  </si>
  <si>
    <t>fqm_kan_1101_lynxx_001_old</t>
  </si>
  <si>
    <t>fqm_kan_1101_lynxx_001</t>
  </si>
  <si>
    <t>fqm_kan_1101_lynxx_002_old</t>
  </si>
  <si>
    <t>fqm_kan_1101_lynxx_002</t>
  </si>
  <si>
    <t>fqm_kan_1101_truck_001_stats</t>
  </si>
  <si>
    <t>fqm_kan_1101_truck_002_stats</t>
  </si>
  <si>
    <t>fqm_kan_1101_truck_average_001</t>
  </si>
  <si>
    <t>fqm_kan_1101_truck_average_002</t>
  </si>
  <si>
    <t>fqm_kan_1101_truck_stats_001_old</t>
  </si>
  <si>
    <t>fqm_kan_1101_truck_stats_002_backup</t>
  </si>
  <si>
    <t>fqm_kan_1101_truck_stats_002_old</t>
  </si>
  <si>
    <t>fqm_kan_1101_truck_stats_003</t>
  </si>
  <si>
    <t>fqm_kan_1101_volume_scan_stats_001</t>
  </si>
  <si>
    <t>fqm_kan_1101_volume_stats_001</t>
  </si>
  <si>
    <t>fqm_kan_1102_lynxx_001</t>
  </si>
  <si>
    <t>fqm_kan_1201_lynxx_001_300</t>
  </si>
  <si>
    <t>fqm_kan_1201_lynxx_001</t>
  </si>
  <si>
    <t>fqm_kan_1201_lynxx_002</t>
  </si>
  <si>
    <t>fqm_kan_1202_lynxx_001</t>
  </si>
  <si>
    <t>fqm_kan_2302_lynxx_001</t>
  </si>
  <si>
    <t>fqm_kan_2305_lynxx_001</t>
  </si>
  <si>
    <t>fqm_kan_2306_lynxx_001</t>
  </si>
  <si>
    <t>fqm_kan_3500_ft_023</t>
  </si>
  <si>
    <t>fqm_kan_3500_ft_024</t>
  </si>
  <si>
    <t>fqm_kan_3500_ft_025</t>
  </si>
  <si>
    <t>fqm_kan_3500_ft_026</t>
  </si>
  <si>
    <t>fqm_kan_3500_ft_027</t>
  </si>
  <si>
    <t>fqm_kan_3500_ft_028</t>
  </si>
  <si>
    <t>fqm_kan_35_ft_3501</t>
  </si>
  <si>
    <t>fqm_kan_35_ft_3502</t>
  </si>
  <si>
    <t>fqm_kan_3700_pulp_001</t>
  </si>
  <si>
    <t>fqm_kan_new_lynxx_test</t>
  </si>
  <si>
    <t>fqm_kan_server_froth</t>
  </si>
  <si>
    <t>fqm_kan_server_lynxx</t>
  </si>
  <si>
    <t>fqm_kan_server_truck</t>
  </si>
  <si>
    <t>fqm_kan_truck_003_average</t>
  </si>
  <si>
    <t>fqm_kan_truck_003_detailed</t>
  </si>
  <si>
    <t>fqm_kan_truck_003_stats</t>
  </si>
  <si>
    <t>fqm_kan_truck_004_average</t>
  </si>
  <si>
    <t>fqm_kan_truck_004_detailed</t>
  </si>
  <si>
    <t>fqm_kan_truck_004_stats</t>
  </si>
  <si>
    <t>fqm_kan_truck_005_stats</t>
  </si>
  <si>
    <t>fqm_sen_cvpsa_311_cv_4002</t>
  </si>
  <si>
    <t>fqm_sen_fqm_sen_cvpsa_311_cv_4002</t>
  </si>
  <si>
    <t>gem_let_p1scrubberfeed_lynxx_001</t>
  </si>
  <si>
    <t>gem_let_p1seccrushfeed_lynxx_001</t>
  </si>
  <si>
    <t>gem_let_pca_truckpsa_ave_001</t>
  </si>
  <si>
    <t>gem_let_pca_truckpsa_detailed_001</t>
  </si>
  <si>
    <t>gem_let_server_letsengsql02ld</t>
  </si>
  <si>
    <t>gem_let_server_system_health</t>
  </si>
  <si>
    <t>import_error</t>
  </si>
  <si>
    <t>job</t>
  </si>
  <si>
    <t>kio_kol_590_lynxx_001</t>
  </si>
  <si>
    <t>kio_kol_593_lynxx_001</t>
  </si>
  <si>
    <t>kio_kol_server_psa1</t>
  </si>
  <si>
    <t>kio_kol_server_psa2</t>
  </si>
  <si>
    <t>kio_sis_j141_lynxx_002</t>
  </si>
  <si>
    <t>kio_sis_j143_lynxx_001_checkkio_sis_j144_lynxx_001</t>
  </si>
  <si>
    <t>kio_sis_jig_truck_002_average</t>
  </si>
  <si>
    <t>kio_sis_jig_truck_002_detailed</t>
  </si>
  <si>
    <t>kio_sis_jig_truck_002_stats</t>
  </si>
  <si>
    <t>kio_sis_jig_truckpsa_ave_001</t>
  </si>
  <si>
    <t>kio_sis_jig_truckpsa_ave_002</t>
  </si>
  <si>
    <t>kio_sis_jig_truckpsa_detailed_001</t>
  </si>
  <si>
    <t>kio_sis_jig_truckpsa_detailed_002</t>
  </si>
  <si>
    <t>kio_sis_jig_truckpsa_stats_001</t>
  </si>
  <si>
    <t>kio_sis_jig_truckpsa_stats_002</t>
  </si>
  <si>
    <t>kio_sis_jigeast_truckpsa_ave_001</t>
  </si>
  <si>
    <t>kio_sis_jigeast_truckpsa_detailed_001</t>
  </si>
  <si>
    <t>kio_sis_jigwest_truckpsa_ave_001</t>
  </si>
  <si>
    <t>kio_sis_jigwest_truckpsa_detailed_001</t>
  </si>
  <si>
    <t>kio_sis_server_akzaktuw1637</t>
  </si>
  <si>
    <t>kio_sis_test_lynxx_001</t>
  </si>
  <si>
    <t>kio_sis_truck_jigeast_truckpsa_stats_001</t>
  </si>
  <si>
    <t>kio_sis_weightometers</t>
  </si>
  <si>
    <t>kio_sis_wspslaser_battery_001</t>
  </si>
  <si>
    <t>kio_sis_wspslaser_comms_001</t>
  </si>
  <si>
    <t>kio_sis_wspslaser_jmscomms_001</t>
  </si>
  <si>
    <t>kio_sis_wspslaser_server_001</t>
  </si>
  <si>
    <t>kio_sis_wspsspreader_comms_001</t>
  </si>
  <si>
    <t>kio_sis_wspsspreader_gps_001</t>
  </si>
  <si>
    <t>kio_sis_wspsspreader_jmscomms_001</t>
  </si>
  <si>
    <t>kio_sis_wspsspreader_laserscan_001</t>
  </si>
  <si>
    <t>kio_sis_wspsspreader_safety_001</t>
  </si>
  <si>
    <t>kio_sis_wspsspreader_server_001</t>
  </si>
  <si>
    <t>kio_sis_wspsviewer_comms_001</t>
  </si>
  <si>
    <t>kio_sis_wspsviewer_jmscomms_001</t>
  </si>
  <si>
    <t>kio_sis_wspsviewer_laserscan_001</t>
  </si>
  <si>
    <t>kio_sis_wspsviewer_server_001</t>
  </si>
  <si>
    <t>log</t>
  </si>
  <si>
    <t>rendered_task_instance_fields</t>
  </si>
  <si>
    <t>ros_ara_cvpsa_cv_008</t>
  </si>
  <si>
    <t>ros_ara_truck_crusher_psd_ave_001</t>
  </si>
  <si>
    <t>ros_ara_truck_crusher_psd_detailed_001</t>
  </si>
  <si>
    <t>ros_ara_truck_crusher_psd_rfid_001</t>
  </si>
  <si>
    <t>ros_ara_truck_gantry_psd_ave_001</t>
  </si>
  <si>
    <t>ros_ara_truck_gantry_psd_detailed_001</t>
  </si>
  <si>
    <t>ros_ara_truck_gantry_psd_rfid_001</t>
  </si>
  <si>
    <t>rus_aug_crush_prod_lynxx_001</t>
  </si>
  <si>
    <t>s3_example_lynxx_lynxx_001</t>
  </si>
  <si>
    <t>s3_test_laser_lynxx_001</t>
  </si>
  <si>
    <t>s3_trial_gocatorlynxx_lynxx_001</t>
  </si>
  <si>
    <t>s3_trial_laserlynxx_lynxx_001</t>
  </si>
  <si>
    <t>s3_trial_server_adlink</t>
  </si>
  <si>
    <t>sas_scd_cv1_cvpsa_001</t>
  </si>
  <si>
    <t>sas_scd_sampler_lynxx_001</t>
  </si>
  <si>
    <t>sas_scd_samplerlaser_lynxx_001</t>
  </si>
  <si>
    <t>sas_scd_server_saslynxx001</t>
  </si>
  <si>
    <t>sas_scd_server_system_health</t>
  </si>
  <si>
    <t>sensor_instance</t>
  </si>
  <si>
    <t>serialized_dag</t>
  </si>
  <si>
    <t>smd_kao_cv513_lynxx_001</t>
  </si>
  <si>
    <t>smd_kao_feed_lynxx_001</t>
  </si>
  <si>
    <t>smd_kao_product_lynxx_001</t>
  </si>
  <si>
    <t>smd_kao_server_lynxxserver1</t>
  </si>
  <si>
    <t>stm_int_server_pgreplicate</t>
  </si>
  <si>
    <t>task_fail</t>
  </si>
  <si>
    <t>task_instance</t>
  </si>
  <si>
    <t>task_reschedule</t>
  </si>
  <si>
    <t>tre_rpz_ft_cleaner_001</t>
  </si>
  <si>
    <t>tre_rpz_ft_rougher_001</t>
  </si>
  <si>
    <t>variable</t>
  </si>
  <si>
    <t>ved_gam_truckearly_stats_001</t>
  </si>
  <si>
    <t>ved_gam_truckearly_stats_002</t>
  </si>
  <si>
    <t>ved_gam_truckpsa_001_stats</t>
  </si>
  <si>
    <t>ved_gam_truckpsa_002_stats</t>
  </si>
  <si>
    <t>ved_gam_truckpsa_ave_001</t>
  </si>
  <si>
    <t>ved_gam_truckpsa_ave_002</t>
  </si>
  <si>
    <t>ved_gam_truckpsa_ave_003</t>
  </si>
  <si>
    <t>ved_gam_truckpsa_ave_004</t>
  </si>
  <si>
    <t>ved_gam_truckpsa_detailed_001</t>
  </si>
  <si>
    <t>ved_gam_truckpsa_detailed_002</t>
  </si>
  <si>
    <t>ved_gam_truckpsa_detailed_003</t>
  </si>
  <si>
    <t>ved_gam_truckpsa_detailed_004</t>
  </si>
  <si>
    <t>ved_gam_truckvolume_scan_stats_001</t>
  </si>
  <si>
    <t>ved_gam_truckvolume_scan_stats_002</t>
  </si>
  <si>
    <t>xcom</t>
  </si>
  <si>
    <t>zfbs_mgn_440_ft_001</t>
  </si>
  <si>
    <t>zfbs_mgn_440_ft_002</t>
  </si>
  <si>
    <t>zfbs_mgn_440_ft_003</t>
  </si>
  <si>
    <t>zfbs_mgn_440_ft_004</t>
  </si>
  <si>
    <t>zfbs_mgn_440_ft_005</t>
  </si>
  <si>
    <t>zfbs_mgn_440_ft_006</t>
  </si>
  <si>
    <t>zfbs_mgn_440_ft_007</t>
  </si>
  <si>
    <t>zfbs_mgn_440_ft_008</t>
  </si>
  <si>
    <t>zfbs_mgn_440_ft_009</t>
  </si>
  <si>
    <t>zfbs_mgn_440_ft_010</t>
  </si>
  <si>
    <t>zfbs_mgn_440_ft_011</t>
  </si>
  <si>
    <t>zfbs_mgn_440_ft_012</t>
  </si>
  <si>
    <t>zfbs_mgn_440_ft_013_old</t>
  </si>
  <si>
    <t>zfbs_mgn_440_ft_013</t>
  </si>
  <si>
    <t>zfbs_mgn_440_ft_014_old</t>
  </si>
  <si>
    <t>zfbs_mgn_440_ft_014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</si>
</sst>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dd\ mmm\ yyyy"/>
  </numFmts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rgb="FFFF0000"/>
      <name val="Calibri"/>
      <family val="2"/>
      <scheme val="minor"/>
    </font>
    <font>
      <sz val="11"/>
      <color theme="1"/>
      <name val="Calibri"/>
      <family val="2"/>
    </font>
    <font>
      <b/>
      <sz val="11"/>
      <color rgb="FFFF0000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000000"/>
      <name val="Calibri"/>
      <family val="2"/>
    </font>
    <font>
      <sz val="12"/>
      <color theme="1"/>
      <name val="Calibri"/>
      <family val="2"/>
      <scheme val="minor"/>
    </font>
    <font>
      <b/>
      <sz val="11"/>
      <color rgb="FF000000"/>
      <name val="Calibri"/>
      <family val="2"/>
    </font>
    <font>
      <b/>
      <sz val="11"/>
      <color rgb="FF9C0006"/>
      <name val="Calibri"/>
      <family val="2"/>
    </font>
    <font>
      <sz val="11"/>
      <color rgb="FF808080"/>
      <name val="Calibri"/>
      <family val="2"/>
    </font>
    <font>
      <sz val="11"/>
      <color rgb="FF00B050"/>
      <name val="Calibri"/>
      <family val="2"/>
    </font>
    <font>
      <i/>
      <sz val="11"/>
      <color theme="0" tint="-0.1499984740745262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D9D9D9"/>
        <bgColor rgb="FF000000"/>
      </patternFill>
    </fill>
    <fill>
      <patternFill patternType="solid">
        <fgColor rgb="FFFFF2CC"/>
        <bgColor rgb="FF000000"/>
      </patternFill>
    </fill>
    <fill>
      <patternFill patternType="solid">
        <fgColor rgb="FF00B050"/>
        <bgColor rgb="FF000000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113">
    <xf numFmtId="0" fontId="0" fillId="0" borderId="0" xfId="0"/>
    <xf numFmtId="1" fontId="3" fillId="2" borderId="1" xfId="0" applyNumberFormat="1" applyFont="1" applyFill="1" applyBorder="1"/>
    <xf numFmtId="164" fontId="3" fillId="2" borderId="1" xfId="0" applyNumberFormat="1" applyFont="1" applyFill="1" applyBorder="1"/>
    <xf numFmtId="9" fontId="4" fillId="0" borderId="1" xfId="1" applyFont="1" applyBorder="1"/>
    <xf numFmtId="9" fontId="4" fillId="0" borderId="1" xfId="1" applyFont="1" applyFill="1" applyBorder="1"/>
    <xf numFmtId="9" fontId="3" fillId="2" borderId="1" xfId="1" applyFont="1" applyFill="1" applyBorder="1" applyAlignment="1"/>
    <xf numFmtId="164" fontId="3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" fontId="5" fillId="2" borderId="1" xfId="0" applyNumberFormat="1" applyFont="1" applyFill="1" applyBorder="1"/>
    <xf numFmtId="1" fontId="3" fillId="2" borderId="1" xfId="0" applyNumberFormat="1" applyFont="1" applyFill="1" applyBorder="1" applyAlignment="1">
      <alignment horizontal="right"/>
    </xf>
    <xf numFmtId="1" fontId="3" fillId="2" borderId="1" xfId="0" applyNumberFormat="1" applyFont="1" applyFill="1" applyBorder="1" applyAlignment="1">
      <alignment horizontal="center"/>
    </xf>
    <xf numFmtId="9" fontId="3" fillId="2" borderId="1" xfId="1" applyFont="1" applyFill="1" applyBorder="1" applyAlignment="1">
      <alignment horizontal="right"/>
    </xf>
    <xf numFmtId="164" fontId="3" fillId="2" borderId="2" xfId="0" applyNumberFormat="1" applyFont="1" applyFill="1" applyBorder="1"/>
    <xf numFmtId="164" fontId="3" fillId="2" borderId="3" xfId="0" applyNumberFormat="1" applyFont="1" applyFill="1" applyBorder="1"/>
    <xf numFmtId="1" fontId="3" fillId="2" borderId="4" xfId="0" applyNumberFormat="1" applyFont="1" applyFill="1" applyBorder="1"/>
    <xf numFmtId="1" fontId="3" fillId="2" borderId="1" xfId="0" applyNumberFormat="1" applyFont="1" applyFill="1" applyBorder="1" applyAlignment="1">
      <alignment horizontal="left"/>
    </xf>
    <xf numFmtId="1" fontId="2" fillId="2" borderId="1" xfId="0" applyNumberFormat="1" applyFont="1" applyFill="1" applyBorder="1"/>
    <xf numFmtId="1" fontId="2" fillId="2" borderId="1" xfId="0" applyNumberFormat="1" applyFont="1" applyFill="1" applyBorder="1" applyAlignment="1">
      <alignment horizontal="center"/>
    </xf>
    <xf numFmtId="9" fontId="2" fillId="2" borderId="1" xfId="1" applyFont="1" applyFill="1" applyBorder="1"/>
    <xf numFmtId="164" fontId="2" fillId="2" borderId="1" xfId="0" applyNumberFormat="1" applyFont="1" applyFill="1" applyBorder="1" applyAlignment="1">
      <alignment horizontal="center"/>
    </xf>
    <xf numFmtId="1" fontId="6" fillId="3" borderId="1" xfId="0" applyNumberFormat="1" applyFont="1" applyFill="1" applyBorder="1" applyProtection="1">
      <protection locked="0"/>
    </xf>
    <xf numFmtId="164" fontId="6" fillId="3" borderId="1" xfId="0" applyNumberFormat="1" applyFont="1" applyFill="1" applyBorder="1" applyProtection="1">
      <protection locked="0"/>
    </xf>
    <xf numFmtId="164" fontId="7" fillId="3" borderId="1" xfId="0" applyNumberFormat="1" applyFont="1" applyFill="1" applyBorder="1" applyProtection="1">
      <protection locked="0"/>
    </xf>
    <xf numFmtId="164" fontId="6" fillId="3" borderId="1" xfId="0" applyNumberFormat="1" applyFont="1" applyFill="1" applyBorder="1" applyAlignment="1" applyProtection="1">
      <alignment horizontal="center"/>
      <protection locked="0"/>
    </xf>
    <xf numFmtId="9" fontId="2" fillId="3" borderId="1" xfId="1" applyFont="1" applyFill="1" applyBorder="1"/>
    <xf numFmtId="1" fontId="6" fillId="3" borderId="1" xfId="0" applyNumberFormat="1" applyFont="1" applyFill="1" applyBorder="1" applyAlignment="1" applyProtection="1">
      <alignment horizontal="center"/>
      <protection locked="0"/>
    </xf>
    <xf numFmtId="1" fontId="0" fillId="0" borderId="1" xfId="0" applyNumberFormat="1" applyBorder="1"/>
    <xf numFmtId="164" fontId="0" fillId="0" borderId="0" xfId="0" applyNumberFormat="1"/>
    <xf numFmtId="1" fontId="8" fillId="0" borderId="1" xfId="0" applyNumberFormat="1" applyFont="1" applyBorder="1" applyAlignment="1">
      <alignment horizontal="center"/>
    </xf>
    <xf numFmtId="1" fontId="8" fillId="0" borderId="1" xfId="0" applyNumberFormat="1" applyFont="1" applyBorder="1"/>
    <xf numFmtId="9" fontId="8" fillId="0" borderId="1" xfId="1" applyFont="1" applyBorder="1"/>
    <xf numFmtId="164" fontId="0" fillId="0" borderId="1" xfId="0" applyNumberFormat="1" applyBorder="1"/>
    <xf numFmtId="1" fontId="0" fillId="0" borderId="1" xfId="0" applyNumberFormat="1" applyBorder="1" applyAlignment="1">
      <alignment horizontal="center" vertical="center"/>
    </xf>
    <xf numFmtId="1" fontId="0" fillId="0" borderId="1" xfId="0" applyNumberFormat="1" applyBorder="1" applyAlignment="1">
      <alignment horizontal="center"/>
    </xf>
    <xf numFmtId="164" fontId="0" fillId="0" borderId="1" xfId="0" applyNumberFormat="1" applyBorder="1" applyAlignment="1">
      <alignment horizontal="center"/>
    </xf>
    <xf numFmtId="9" fontId="0" fillId="0" borderId="1" xfId="1" applyFont="1" applyBorder="1"/>
    <xf numFmtId="1" fontId="2" fillId="3" borderId="1" xfId="0" applyNumberFormat="1" applyFont="1" applyFill="1" applyBorder="1"/>
    <xf numFmtId="1" fontId="2" fillId="3" borderId="1" xfId="0" applyNumberFormat="1" applyFont="1" applyFill="1" applyBorder="1" applyAlignment="1">
      <alignment horizontal="center" vertical="center"/>
    </xf>
    <xf numFmtId="1" fontId="2" fillId="3" borderId="1" xfId="0" applyNumberFormat="1" applyFont="1" applyFill="1" applyBorder="1" applyAlignment="1">
      <alignment horizontal="center"/>
    </xf>
    <xf numFmtId="1" fontId="9" fillId="0" borderId="1" xfId="0" applyNumberFormat="1" applyFont="1" applyBorder="1"/>
    <xf numFmtId="1" fontId="0" fillId="4" borderId="1" xfId="0" applyNumberFormat="1" applyFill="1" applyBorder="1"/>
    <xf numFmtId="1" fontId="0" fillId="5" borderId="1" xfId="0" applyNumberFormat="1" applyFill="1" applyBorder="1" applyAlignment="1">
      <alignment horizontal="center" vertical="center"/>
    </xf>
    <xf numFmtId="1" fontId="10" fillId="0" borderId="1" xfId="0" applyNumberFormat="1" applyFont="1" applyBorder="1"/>
    <xf numFmtId="1" fontId="0" fillId="0" borderId="1" xfId="0" applyNumberFormat="1" applyBorder="1" applyProtection="1">
      <protection locked="0"/>
    </xf>
    <xf numFmtId="0" fontId="0" fillId="0" borderId="1" xfId="0" applyBorder="1"/>
    <xf numFmtId="0" fontId="11" fillId="0" borderId="0" xfId="0" applyFont="1"/>
    <xf numFmtId="1" fontId="0" fillId="0" borderId="2" xfId="0" applyNumberFormat="1" applyBorder="1" applyAlignment="1">
      <alignment horizontal="center" vertical="center"/>
    </xf>
    <xf numFmtId="164" fontId="0" fillId="0" borderId="1" xfId="0" applyNumberFormat="1" applyBorder="1" applyAlignment="1">
      <alignment horizontal="center" vertical="center"/>
    </xf>
    <xf numFmtId="9" fontId="0" fillId="0" borderId="1" xfId="1" applyFont="1" applyBorder="1" applyAlignment="1">
      <alignment horizontal="center" vertical="center"/>
    </xf>
    <xf numFmtId="9" fontId="0" fillId="0" borderId="1" xfId="1" applyFont="1" applyBorder="1" applyAlignment="1">
      <alignment vertical="top" wrapText="1"/>
    </xf>
    <xf numFmtId="1" fontId="0" fillId="0" borderId="1" xfId="0" applyNumberFormat="1" applyBorder="1" applyAlignment="1">
      <alignment vertical="top" wrapText="1"/>
    </xf>
    <xf numFmtId="1" fontId="12" fillId="0" borderId="1" xfId="0" applyNumberFormat="1" applyFont="1" applyBorder="1" applyAlignment="1">
      <alignment horizontal="center"/>
    </xf>
    <xf numFmtId="1" fontId="0" fillId="0" borderId="1" xfId="0" applyNumberFormat="1" applyBorder="1" applyAlignment="1">
      <alignment horizontal="center" wrapText="1"/>
    </xf>
    <xf numFmtId="9" fontId="2" fillId="3" borderId="1" xfId="1" applyFont="1" applyFill="1" applyBorder="1" applyAlignment="1"/>
    <xf numFmtId="1" fontId="2" fillId="0" borderId="1" xfId="0" applyNumberFormat="1" applyFont="1" applyBorder="1"/>
    <xf numFmtId="9" fontId="0" fillId="0" borderId="1" xfId="1" applyFont="1" applyBorder="1" applyAlignment="1"/>
    <xf numFmtId="9" fontId="0" fillId="0" borderId="1" xfId="1" applyFont="1" applyBorder="1" applyAlignment="1">
      <alignment horizontal="left"/>
    </xf>
    <xf numFmtId="0" fontId="13" fillId="6" borderId="1" xfId="0" applyFont="1" applyFill="1" applyBorder="1"/>
    <xf numFmtId="0" fontId="13" fillId="6" borderId="4" xfId="0" applyFont="1" applyFill="1" applyBorder="1"/>
    <xf numFmtId="0" fontId="13" fillId="6" borderId="4" xfId="0" applyFont="1" applyFill="1" applyBorder="1" applyAlignment="1">
      <alignment horizontal="center"/>
    </xf>
    <xf numFmtId="0" fontId="14" fillId="6" borderId="1" xfId="0" applyFont="1" applyFill="1" applyBorder="1"/>
    <xf numFmtId="0" fontId="11" fillId="0" borderId="4" xfId="0" applyFont="1" applyBorder="1"/>
    <xf numFmtId="0" fontId="11" fillId="7" borderId="1" xfId="0" applyFont="1" applyFill="1" applyBorder="1"/>
    <xf numFmtId="0" fontId="11" fillId="0" borderId="5" xfId="0" applyFont="1" applyBorder="1"/>
    <xf numFmtId="164" fontId="11" fillId="0" borderId="5" xfId="0" applyNumberFormat="1" applyFont="1" applyBorder="1"/>
    <xf numFmtId="0" fontId="11" fillId="8" borderId="1" xfId="0" applyFont="1" applyFill="1" applyBorder="1"/>
    <xf numFmtId="0" fontId="15" fillId="6" borderId="1" xfId="0" applyFont="1" applyFill="1" applyBorder="1"/>
    <xf numFmtId="164" fontId="16" fillId="8" borderId="2" xfId="0" applyNumberFormat="1" applyFont="1" applyFill="1" applyBorder="1"/>
    <xf numFmtId="164" fontId="16" fillId="8" borderId="3" xfId="0" applyNumberFormat="1" applyFont="1" applyFill="1" applyBorder="1"/>
    <xf numFmtId="164" fontId="16" fillId="8" borderId="4" xfId="0" applyNumberFormat="1" applyFont="1" applyFill="1" applyBorder="1"/>
    <xf numFmtId="0" fontId="13" fillId="6" borderId="6" xfId="0" applyFont="1" applyFill="1" applyBorder="1"/>
    <xf numFmtId="0" fontId="13" fillId="6" borderId="5" xfId="0" applyFont="1" applyFill="1" applyBorder="1" applyAlignment="1">
      <alignment horizontal="center"/>
    </xf>
    <xf numFmtId="0" fontId="13" fillId="6" borderId="5" xfId="0" applyFont="1" applyFill="1" applyBorder="1"/>
    <xf numFmtId="1" fontId="2" fillId="3" borderId="4" xfId="0" applyNumberFormat="1" applyFont="1" applyFill="1" applyBorder="1"/>
    <xf numFmtId="1" fontId="2" fillId="3" borderId="5" xfId="0" applyNumberFormat="1" applyFont="1" applyFill="1" applyBorder="1"/>
    <xf numFmtId="1" fontId="2" fillId="3" borderId="2" xfId="0" applyNumberFormat="1" applyFont="1" applyFill="1" applyBorder="1"/>
    <xf numFmtId="1" fontId="2" fillId="3" borderId="3" xfId="0" applyNumberFormat="1" applyFont="1" applyFill="1" applyBorder="1"/>
    <xf numFmtId="9" fontId="17" fillId="0" borderId="1" xfId="1" applyFont="1" applyBorder="1"/>
    <xf numFmtId="165" fontId="0" fillId="0" borderId="0" xfId="0" applyNumberFormat="1"/>
    <xf numFmtId="9" fontId="0" fillId="0" borderId="0" xfId="0" applyNumberFormat="1"/>
    <xf numFmtId="15" fontId="0" fillId="0" borderId="0" xfId="0" applyNumberFormat="1"/>
    <xf numFmtId="10" fontId="0" fillId="0" borderId="0" xfId="0" applyNumberFormat="1"/>
    <xf numFmtId="164" fontId="16" fillId="8" borderId="2" xfId="0" applyNumberFormat="1" applyFont="1" applyFill="1" applyBorder="1"/>
    <xf numFmtId="164" fontId="16" fillId="8" borderId="3" xfId="0" applyNumberFormat="1" applyFont="1" applyFill="1" applyBorder="1"/>
    <xf numFmtId="164" fontId="16" fillId="8" borderId="4" xfId="0" applyNumberFormat="1" applyFont="1" applyFill="1" applyBorder="1"/>
    <xf numFmtId="164" fontId="0" fillId="0" borderId="1" xfId="0" applyNumberFormat="1" applyBorder="1"/>
    <xf numFmtId="1" fontId="0" fillId="0" borderId="1" xfId="0" applyNumberFormat="1" applyBorder="1"/>
    <xf numFmtId="1" fontId="2" fillId="3" borderId="1" xfId="0" applyNumberFormat="1" applyFont="1" applyFill="1" applyBorder="1" applyAlignment="1">
      <alignment horizontal="center"/>
    </xf>
    <xf numFmtId="164" fontId="2" fillId="3" borderId="1" xfId="0" applyNumberFormat="1" applyFont="1" applyFill="1" applyBorder="1" applyAlignment="1">
      <alignment horizontal="center"/>
    </xf>
    <xf numFmtId="164" fontId="0" fillId="0" borderId="2" xfId="0" applyNumberFormat="1" applyBorder="1"/>
    <xf numFmtId="164" fontId="0" fillId="0" borderId="3" xfId="0" applyNumberFormat="1" applyBorder="1"/>
    <xf numFmtId="164" fontId="0" fillId="0" borderId="4" xfId="0" applyNumberFormat="1" applyBorder="1"/>
    <xf numFmtId="164" fontId="2" fillId="0" borderId="1" xfId="0" applyNumberFormat="1" applyFont="1" applyBorder="1"/>
    <xf numFmtId="1" fontId="0" fillId="0" borderId="2" xfId="0" applyNumberFormat="1" applyBorder="1"/>
    <xf numFmtId="1" fontId="0" fillId="0" borderId="3" xfId="0" applyNumberFormat="1" applyBorder="1"/>
    <xf numFmtId="1" fontId="0" fillId="0" borderId="4" xfId="0" applyNumberFormat="1" applyBorder="1"/>
    <xf numFmtId="1" fontId="2" fillId="3" borderId="2" xfId="0" applyNumberFormat="1" applyFont="1" applyFill="1" applyBorder="1" applyAlignment="1">
      <alignment horizontal="center"/>
    </xf>
    <xf numFmtId="1" fontId="2" fillId="3" borderId="3" xfId="0" applyNumberFormat="1" applyFont="1" applyFill="1" applyBorder="1" applyAlignment="1">
      <alignment horizontal="center"/>
    </xf>
    <xf numFmtId="1" fontId="2" fillId="3" borderId="4" xfId="0" applyNumberFormat="1" applyFont="1" applyFill="1" applyBorder="1" applyAlignment="1">
      <alignment horizontal="center"/>
    </xf>
    <xf numFmtId="164" fontId="2" fillId="3" borderId="3" xfId="0" applyNumberFormat="1" applyFont="1" applyFill="1" applyBorder="1" applyAlignment="1">
      <alignment horizontal="center"/>
    </xf>
    <xf numFmtId="164" fontId="2" fillId="3" borderId="4" xfId="0" applyNumberFormat="1" applyFont="1" applyFill="1" applyBorder="1" applyAlignment="1">
      <alignment horizontal="center"/>
    </xf>
    <xf numFmtId="1" fontId="0" fillId="0" borderId="2" xfId="0" applyNumberFormat="1" applyBorder="1" applyAlignment="1">
      <alignment horizontal="center"/>
    </xf>
    <xf numFmtId="164" fontId="0" fillId="0" borderId="3" xfId="0" applyNumberFormat="1" applyBorder="1" applyAlignment="1">
      <alignment horizontal="center"/>
    </xf>
    <xf numFmtId="164" fontId="0" fillId="0" borderId="4" xfId="0" applyNumberFormat="1" applyBorder="1" applyAlignment="1">
      <alignment horizontal="center"/>
    </xf>
    <xf numFmtId="164" fontId="0" fillId="0" borderId="1" xfId="0" applyNumberFormat="1" applyBorder="1" applyAlignment="1">
      <alignment horizontal="center"/>
    </xf>
    <xf numFmtId="164" fontId="3" fillId="2" borderId="1" xfId="0" applyNumberFormat="1" applyFont="1" applyFill="1" applyBorder="1" applyAlignment="1">
      <alignment horizontal="center"/>
    </xf>
    <xf numFmtId="1" fontId="2" fillId="2" borderId="1" xfId="0" applyNumberFormat="1" applyFont="1" applyFill="1" applyBorder="1"/>
    <xf numFmtId="164" fontId="2" fillId="2" borderId="1" xfId="0" applyNumberFormat="1" applyFont="1" applyFill="1" applyBorder="1"/>
    <xf numFmtId="1" fontId="6" fillId="3" borderId="2" xfId="0" applyNumberFormat="1" applyFont="1" applyFill="1" applyBorder="1" applyAlignment="1" applyProtection="1">
      <alignment horizontal="center"/>
      <protection locked="0"/>
    </xf>
    <xf numFmtId="1" fontId="6" fillId="3" borderId="3" xfId="0" applyNumberFormat="1" applyFont="1" applyFill="1" applyBorder="1" applyAlignment="1" applyProtection="1">
      <alignment horizontal="center"/>
      <protection locked="0"/>
    </xf>
    <xf numFmtId="1" fontId="6" fillId="3" borderId="4" xfId="0" applyNumberFormat="1" applyFont="1" applyFill="1" applyBorder="1" applyAlignment="1" applyProtection="1">
      <alignment horizontal="center"/>
      <protection locked="0"/>
    </xf>
    <xf numFmtId="164" fontId="6" fillId="3" borderId="3" xfId="0" applyNumberFormat="1" applyFont="1" applyFill="1" applyBorder="1" applyAlignment="1" applyProtection="1">
      <alignment horizontal="center"/>
      <protection locked="0"/>
    </xf>
    <xf numFmtId="164" fontId="6" fillId="3" borderId="4" xfId="0" applyNumberFormat="1" applyFont="1" applyFill="1" applyBorder="1" applyAlignment="1" applyProtection="1">
      <alignment horizontal="center"/>
      <protection locked="0"/>
    </xf>
  </cellXfs>
  <cellStyles count="2">
    <cellStyle name="Normal" xfId="0" builtinId="0"/>
    <cellStyle name="Percent" xfId="1" builtinId="5"/>
  </cellStyles>
  <dxfs count="28524"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9C0006"/>
      </font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0006"/>
      </font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0006"/>
      </font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9C0006"/>
      </font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0006"/>
      </font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0006"/>
      </font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9C0006"/>
      </font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0006"/>
      </font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0006"/>
      </font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9C0006"/>
      </font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0006"/>
      </font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0006"/>
      </font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9C0006"/>
      </font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0006"/>
      </font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0006"/>
      </font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9C0006"/>
      </font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0006"/>
      </font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0006"/>
      </font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9C0006"/>
      </font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0006"/>
      </font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0006"/>
      </font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9C0006"/>
      </font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0006"/>
      </font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0006"/>
      </font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9C0006"/>
      </font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0006"/>
      </font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0006"/>
      </font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9C0006"/>
      </font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0006"/>
      </font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0006"/>
      </font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9C0006"/>
      </font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0006"/>
      </font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0006"/>
      </font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9C0006"/>
      </font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0006"/>
      </font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0006"/>
      </font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1"/>
      </font>
    </dxf>
    <dxf>
      <font>
        <color rgb="FF00B050"/>
      </font>
      <fill>
        <patternFill>
          <bgColor rgb="FF00B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1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All Sensors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Metric!$B$1</c:f>
              <c:strCache>
                <c:ptCount val="1"/>
                <c:pt idx="0">
                  <c:v>Metric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Metric!$A$98:$A$123</c:f>
              <c:numCache>
                <c:formatCode>d\-mmm\-yy</c:formatCode>
                <c:ptCount val="26"/>
                <c:pt idx="0">
                  <c:v>44564</c:v>
                </c:pt>
                <c:pt idx="1">
                  <c:v>44565</c:v>
                </c:pt>
                <c:pt idx="2">
                  <c:v>44566</c:v>
                </c:pt>
                <c:pt idx="3">
                  <c:v>44567</c:v>
                </c:pt>
                <c:pt idx="4">
                  <c:v>44568</c:v>
                </c:pt>
                <c:pt idx="5">
                  <c:v>44571</c:v>
                </c:pt>
                <c:pt idx="6">
                  <c:v>44572</c:v>
                </c:pt>
                <c:pt idx="7">
                  <c:v>44573</c:v>
                </c:pt>
                <c:pt idx="8">
                  <c:v>44574</c:v>
                </c:pt>
                <c:pt idx="9">
                  <c:v>44575</c:v>
                </c:pt>
                <c:pt idx="10">
                  <c:v>44578</c:v>
                </c:pt>
                <c:pt idx="11">
                  <c:v>44579</c:v>
                </c:pt>
                <c:pt idx="12">
                  <c:v>44580</c:v>
                </c:pt>
                <c:pt idx="13">
                  <c:v>44581</c:v>
                </c:pt>
                <c:pt idx="14">
                  <c:v>44582</c:v>
                </c:pt>
                <c:pt idx="15">
                  <c:v>44585</c:v>
                </c:pt>
                <c:pt idx="16">
                  <c:v>44586</c:v>
                </c:pt>
                <c:pt idx="17">
                  <c:v>44587</c:v>
                </c:pt>
                <c:pt idx="18">
                  <c:v>44588</c:v>
                </c:pt>
                <c:pt idx="19">
                  <c:v>44589</c:v>
                </c:pt>
                <c:pt idx="20">
                  <c:v>44592</c:v>
                </c:pt>
                <c:pt idx="21">
                  <c:v>44593</c:v>
                </c:pt>
                <c:pt idx="22">
                  <c:v>44594</c:v>
                </c:pt>
                <c:pt idx="23">
                  <c:v>44595</c:v>
                </c:pt>
                <c:pt idx="24">
                  <c:v>44596</c:v>
                </c:pt>
                <c:pt idx="25">
                  <c:v>44599</c:v>
                </c:pt>
              </c:numCache>
            </c:numRef>
          </c:cat>
          <c:val>
            <c:numRef>
              <c:f>Metric!$B$98:$B$123</c:f>
              <c:numCache>
                <c:formatCode>0%</c:formatCode>
                <c:ptCount val="26"/>
                <c:pt idx="0">
                  <c:v>0.61111111111111116</c:v>
                </c:pt>
                <c:pt idx="1">
                  <c:v>0.62087912087912089</c:v>
                </c:pt>
                <c:pt idx="2">
                  <c:v>0.59890109890109888</c:v>
                </c:pt>
                <c:pt idx="3">
                  <c:v>0.60989010989010994</c:v>
                </c:pt>
                <c:pt idx="4">
                  <c:v>0.69945355191256831</c:v>
                </c:pt>
                <c:pt idx="5">
                  <c:v>0.45355191256830601</c:v>
                </c:pt>
                <c:pt idx="6">
                  <c:v>0.65027322404371579</c:v>
                </c:pt>
                <c:pt idx="7">
                  <c:v>0.51912568306010931</c:v>
                </c:pt>
                <c:pt idx="8">
                  <c:v>0.51366120218579236</c:v>
                </c:pt>
                <c:pt idx="9">
                  <c:v>0.59562841530054644</c:v>
                </c:pt>
                <c:pt idx="10">
                  <c:v>0.54098360655737709</c:v>
                </c:pt>
                <c:pt idx="11">
                  <c:v>0.63387978142076506</c:v>
                </c:pt>
                <c:pt idx="12">
                  <c:v>0.5901639344262295</c:v>
                </c:pt>
                <c:pt idx="13">
                  <c:v>0.61202185792349728</c:v>
                </c:pt>
                <c:pt idx="14">
                  <c:v>0.61202185792349728</c:v>
                </c:pt>
                <c:pt idx="15">
                  <c:v>0.58469945355191255</c:v>
                </c:pt>
                <c:pt idx="16">
                  <c:v>0.58469945355191255</c:v>
                </c:pt>
                <c:pt idx="17">
                  <c:v>0.5901639344262295</c:v>
                </c:pt>
                <c:pt idx="18">
                  <c:v>0.59562841530054644</c:v>
                </c:pt>
                <c:pt idx="19">
                  <c:v>0.75409836065573765</c:v>
                </c:pt>
                <c:pt idx="20">
                  <c:v>0.75409836065573765</c:v>
                </c:pt>
                <c:pt idx="21">
                  <c:v>0.77049180327868849</c:v>
                </c:pt>
                <c:pt idx="22">
                  <c:v>0.82967032967032972</c:v>
                </c:pt>
                <c:pt idx="23">
                  <c:v>0.82417582417582413</c:v>
                </c:pt>
                <c:pt idx="24">
                  <c:v>0.83431952662721898</c:v>
                </c:pt>
                <c:pt idx="25">
                  <c:v>0.85542168674698793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402-4117-BDCB-914ED38057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79111519"/>
        <c:axId val="1479122335"/>
      </c:lineChart>
      <c:dateAx>
        <c:axId val="147911151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79122335"/>
        <c:crosses val="autoZero"/>
        <c:auto val="1"/>
        <c:lblOffset val="100"/>
        <c:baseTimeUnit val="days"/>
      </c:dateAx>
      <c:valAx>
        <c:axId val="1479122335"/>
        <c:scaling>
          <c:orientation val="minMax"/>
          <c:min val="0.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7911151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488950</xdr:colOff>
          <xdr:row>4</xdr:row>
          <xdr:rowOff>0</xdr:rowOff>
        </xdr:from>
        <xdr:to>
          <xdr:col>9</xdr:col>
          <xdr:colOff>533400</xdr:colOff>
          <xdr:row>10</xdr:row>
          <xdr:rowOff>114300</xdr:rowOff>
        </xdr:to>
        <xdr:sp macro="" textlink="">
          <xdr:nvSpPr>
            <xdr:cNvPr id="3073" name="Copy new data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C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2619375</xdr:colOff>
      <xdr:row>2</xdr:row>
      <xdr:rowOff>161925</xdr:rowOff>
    </xdr:from>
    <xdr:to>
      <xdr:col>6</xdr:col>
      <xdr:colOff>247650</xdr:colOff>
      <xdr:row>17</xdr:row>
      <xdr:rowOff>47625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Lesley%20Chingwena\Documents\Uptime\Sensor_Uptime_Report_06_Feb%202023.xlsm" TargetMode="External"/><Relationship Id="rId1" Type="http://schemas.openxmlformats.org/officeDocument/2006/relationships/externalLinkPath" Target="/Users/Lesley%20Chingwena/Documents/Uptime/Sensor_Uptime_Report_06_Feb%202023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20_Jan_2016"/>
      <sheetName val="04_Feb_2016"/>
      <sheetName val="25_Feb_2016"/>
      <sheetName val="03_Mar_2016"/>
      <sheetName val="10_Mar_2016"/>
      <sheetName val="07_April_2016"/>
      <sheetName val="21_April_2016"/>
      <sheetName val="05_May_2016"/>
      <sheetName val="19_May_2016"/>
      <sheetName val="02_Jun_2016"/>
      <sheetName val="30_Jun_2016"/>
      <sheetName val="3 Jan 2022"/>
      <sheetName val="4 Jan 2022"/>
      <sheetName val="5 Jan 2022"/>
      <sheetName val="6 Jan 2022"/>
      <sheetName val="7 Jan 2022"/>
      <sheetName val="10 Jan 2022"/>
      <sheetName val="11 Jan 2022"/>
      <sheetName val="12 Jan 2022"/>
      <sheetName val="13 Jan 2022"/>
      <sheetName val="14 Jan 2022"/>
      <sheetName val="17 Jan 2022"/>
      <sheetName val="18 Jan 2022"/>
      <sheetName val="19 Jan 2022"/>
      <sheetName val="20 Jan 2022"/>
      <sheetName val="21 Jan 2022"/>
      <sheetName val="24 Jan 2022"/>
      <sheetName val="25 Jan 2022"/>
      <sheetName val="26 Jan 2022"/>
      <sheetName val="27 Jan 2022"/>
      <sheetName val="28 Jan 2022"/>
      <sheetName val="31 Jan 2022"/>
      <sheetName val="1 Feb 2022"/>
      <sheetName val="2 Feb 2022"/>
      <sheetName val="3 Feb 2022"/>
      <sheetName val="4 Feb 2022"/>
      <sheetName val="7 Feb 2022"/>
      <sheetName val="8 Feb 2022"/>
      <sheetName val="9 Feb 2022"/>
      <sheetName val="10 Feb 2022"/>
      <sheetName val="11 Feb 2022"/>
      <sheetName val="14 Feb 2022"/>
      <sheetName val="15 Feb 2022"/>
      <sheetName val="16 Feb 2022"/>
      <sheetName val="17 Feb 2022"/>
      <sheetName val="18 Feb 2022"/>
      <sheetName val="21 Feb 2022"/>
      <sheetName val="Sheet1"/>
      <sheetName val="22 Feb 2022"/>
      <sheetName val="23 Feb 2022"/>
      <sheetName val="24 Feb 2022"/>
      <sheetName val="25 Feb 2022"/>
      <sheetName val="28 Feb 2022"/>
      <sheetName val="1 Mar 2022"/>
      <sheetName val="9 Mar 2022"/>
      <sheetName val="10 Mar 2022"/>
      <sheetName val="11 Mar 2022"/>
      <sheetName val="14 Mar 2022"/>
      <sheetName val="15 Mar 2022"/>
      <sheetName val="16 Mar 2022"/>
      <sheetName val="17 Mar 2022"/>
      <sheetName val="18 Mar 2022"/>
      <sheetName val="22 Mar 2022"/>
      <sheetName val="23 Mar 2022"/>
      <sheetName val="24 Mar 2022"/>
      <sheetName val="25 Mar 2022"/>
      <sheetName val="28 Mar 2022"/>
      <sheetName val="29 Mar 2022"/>
      <sheetName val="30 Mar 2022"/>
      <sheetName val="31 Mar 2022"/>
      <sheetName val="1 Apr 2022"/>
      <sheetName val="4 Apr 2022"/>
      <sheetName val="5 Apr 2022"/>
      <sheetName val="6 Apr 2022"/>
      <sheetName val="7 Apr 2022"/>
      <sheetName val="8 Apr 2022"/>
      <sheetName val="11 Apr 2022"/>
      <sheetName val="12 Apr 2022"/>
      <sheetName val="13 Apr 2022"/>
      <sheetName val="14 Apr 2022"/>
      <sheetName val="19 Apr 2022"/>
      <sheetName val="20 Apr 2022"/>
      <sheetName val="21 Apr 2022"/>
      <sheetName val="22 Apr 2022"/>
      <sheetName val="25 Apr 2022"/>
      <sheetName val="26 Apr 2022"/>
      <sheetName val="28 Apr 2022"/>
      <sheetName val="29 Apr 2022"/>
      <sheetName val="3 May 2022"/>
      <sheetName val="4 May 2022"/>
      <sheetName val="5 May 2022"/>
      <sheetName val="6 May 2022"/>
      <sheetName val="9 May 2022"/>
      <sheetName val="10 May 2022"/>
      <sheetName val="11 May 2022"/>
      <sheetName val="12 May 2022"/>
      <sheetName val="13 May 2022"/>
      <sheetName val="16 May 2022"/>
      <sheetName val="17 May 2022"/>
      <sheetName val="18 May 2022"/>
      <sheetName val="19 May 2022"/>
      <sheetName val="20 May 2022"/>
      <sheetName val="23 May 2022"/>
      <sheetName val="24 May 2022"/>
      <sheetName val="25 May 2022"/>
      <sheetName val="26 May 2022"/>
      <sheetName val="27 May 2022"/>
      <sheetName val="30 May 2022"/>
      <sheetName val="31 May 2022"/>
      <sheetName val="1 Jun 2022"/>
      <sheetName val="2 Jun 2022"/>
      <sheetName val="3 Jun 2022"/>
      <sheetName val="6 Jun 2022"/>
      <sheetName val="7 Jun 2022"/>
      <sheetName val="8 Jun 2022"/>
      <sheetName val="9 Jun 2022"/>
      <sheetName val="10 Jun 2022"/>
      <sheetName val="13 Jun 2022"/>
      <sheetName val="14 Jun 2022"/>
      <sheetName val="15 Jun 2022"/>
      <sheetName val="16 Jun 2022"/>
      <sheetName val="17 Jun 2022"/>
      <sheetName val="20 Jun 2022"/>
      <sheetName val="21 Jun 2022"/>
      <sheetName val="22 Jun 2022"/>
      <sheetName val="23 Jun 2022"/>
      <sheetName val="24 Jun 2022"/>
      <sheetName val="27 Jun 2022"/>
      <sheetName val="28 Jun 2022"/>
      <sheetName val="29 Jun 2022"/>
      <sheetName val="30 Jun 2022"/>
      <sheetName val="1 Jul 2022"/>
      <sheetName val="4 Jul 2022"/>
      <sheetName val="5 Jul 2022"/>
      <sheetName val="6 Jul 2022"/>
      <sheetName val="7 Jul 2022"/>
      <sheetName val="8 Jul 2022"/>
      <sheetName val="11 Jul 2022"/>
      <sheetName val="12 Jul 2022"/>
      <sheetName val="13 Jul 2022"/>
      <sheetName val="14 Jul 2022"/>
      <sheetName val="15 Jul 2022"/>
      <sheetName val="18 Jul 2022"/>
      <sheetName val="19 Jul 2022"/>
      <sheetName val="20 Jul 2022"/>
      <sheetName val="21 Jul 2022"/>
      <sheetName val="22 Jul 2022"/>
      <sheetName val="25 Jul 2022"/>
      <sheetName val="26 Jul 2022"/>
      <sheetName val="27 Jul 2022"/>
      <sheetName val="28 Jul 2022"/>
      <sheetName val="29 July 2022"/>
      <sheetName val="1 Aug 2022"/>
      <sheetName val="2 Aug 2022"/>
      <sheetName val="3 Aug 2022"/>
      <sheetName val="4 Aug 2022"/>
      <sheetName val="5 Aug 2022"/>
      <sheetName val="8 Aug 2022"/>
      <sheetName val="9 Aug 2022"/>
      <sheetName val="10 Aug 2022"/>
      <sheetName val="11 Aug 2022"/>
      <sheetName val="12 Aug 2022"/>
      <sheetName val="15 Aug 2022"/>
      <sheetName val="16 Aug 2022"/>
      <sheetName val="17 Aug 2022"/>
      <sheetName val="18 Aug 2022"/>
      <sheetName val="19 Aug 2022"/>
      <sheetName val="22 Aug 2022"/>
      <sheetName val="23 Aug 2022"/>
      <sheetName val="24 Aug 2022"/>
      <sheetName val="25 Aug 2022"/>
      <sheetName val="26 Aug 2022"/>
      <sheetName val="29 Aug 2022"/>
      <sheetName val="30 Aug 2022"/>
      <sheetName val="31 Aug 2022"/>
      <sheetName val="1 Sep 2022"/>
      <sheetName val="2 Sep 2022"/>
      <sheetName val="5 Sep 2022"/>
      <sheetName val="6 Sep 2022"/>
      <sheetName val="7 Sep 2022"/>
      <sheetName val="8 Sep 2022"/>
      <sheetName val="9 Sep 2022"/>
      <sheetName val="12 Sep 2022"/>
      <sheetName val="13 Sep 2022"/>
      <sheetName val="14 Sep 2022"/>
      <sheetName val="15 Sep 2022"/>
      <sheetName val="16 Sep 2022"/>
      <sheetName val="19 Sep 2022"/>
      <sheetName val="20 Sep 2022"/>
      <sheetName val="21 Sep 2022"/>
      <sheetName val="22 Sep 2022"/>
      <sheetName val="23 Sep 2022"/>
      <sheetName val="26 Sep 2022"/>
      <sheetName val="27 Sep 2022"/>
      <sheetName val="28 Sep 2022"/>
      <sheetName val="29 Sep 2022"/>
      <sheetName val="30 Sep 2022"/>
      <sheetName val="3 Oct 2022"/>
      <sheetName val="4 Oct 2022"/>
      <sheetName val="5 Oct 2022"/>
      <sheetName val="6 Oct 2022"/>
      <sheetName val="12 Oct 2022"/>
      <sheetName val="13 Oct 2022"/>
      <sheetName val="14 Oct 2022"/>
      <sheetName val="17 Oct 2022"/>
      <sheetName val="18 Oct 2022"/>
      <sheetName val="21 Oct 2022"/>
      <sheetName val="24 Oct 2022"/>
      <sheetName val="25 Oct 2022"/>
      <sheetName val="26 Oct 2022"/>
      <sheetName val="27 Oct 2022"/>
      <sheetName val="28 Oct 2022"/>
      <sheetName val="31 Oct 2022"/>
      <sheetName val="1 Nov 2022"/>
      <sheetName val="2 Nov 2022"/>
      <sheetName val="3 Nov 2022"/>
      <sheetName val="4 Nov 2022"/>
      <sheetName val="5 Nov 2022"/>
      <sheetName val="6 Nov 2022"/>
      <sheetName val="7 Nov 2022"/>
      <sheetName val="8 Nov 2022"/>
      <sheetName val="09 Nov 2022"/>
      <sheetName val="10 Nov 2022"/>
      <sheetName val="11 Nov 2022"/>
      <sheetName val="14 Nov 2022"/>
      <sheetName val="15 Nov 2022"/>
      <sheetName val="16 Nov 2022"/>
      <sheetName val="17 Nov 2022"/>
      <sheetName val="18 Nov 2022"/>
      <sheetName val="21 Nov 2022"/>
      <sheetName val="22 Nov 2022"/>
      <sheetName val="23 Nov 2022"/>
      <sheetName val="24 Nov 2022"/>
      <sheetName val="25 Nov 2022"/>
      <sheetName val="28 Nov 2022"/>
      <sheetName val="29 Nov 2022"/>
      <sheetName val="30 Nov 2022"/>
      <sheetName val="1 Dec 2022"/>
      <sheetName val="2 Dec 2022"/>
      <sheetName val="5 Dec 2022"/>
      <sheetName val="6 Dec 2022"/>
      <sheetName val="7 Dec 2022"/>
      <sheetName val="8 Dec 2022"/>
      <sheetName val="9 Dec 2022"/>
      <sheetName val="12 Dec 2022"/>
      <sheetName val="13 Dec 2022"/>
      <sheetName val="14 Dec 2022"/>
      <sheetName val="15 Dec 2022"/>
      <sheetName val="16 Dec 2022"/>
      <sheetName val="19 Dec 2022"/>
      <sheetName val="20 Dec 2022"/>
      <sheetName val="21 Dec 2022"/>
      <sheetName val="22 Dec 2022"/>
      <sheetName val="23 Dec 2022"/>
      <sheetName val="26 Dec 2022"/>
      <sheetName val="27 Dec 2022"/>
      <sheetName val="28 Dec 2022"/>
      <sheetName val="29 Dec 2022"/>
      <sheetName val="30 Dec 2022"/>
      <sheetName val="2 Jan 2023"/>
      <sheetName val="3 Jan 2023"/>
      <sheetName val="4 Jan 2023"/>
      <sheetName val="5 Jan 2023"/>
      <sheetName val="6 Jan 2023"/>
      <sheetName val="09 Jan 2023"/>
      <sheetName val="10 Jan 2023"/>
      <sheetName val="11 Jan 2023"/>
      <sheetName val="12 Jan 2023"/>
      <sheetName val="13 Jan 2023"/>
      <sheetName val="16 Jan 2023"/>
      <sheetName val="17 Jan 2023"/>
      <sheetName val="18 Jan 2023"/>
      <sheetName val="19 Jan 2023"/>
      <sheetName val="20 Jan 2023"/>
      <sheetName val="23 Jan 2023"/>
      <sheetName val="24 Jan 2023"/>
      <sheetName val="25 Jan 2023"/>
      <sheetName val="26 Jan 2023"/>
      <sheetName val="27 Jan 2023"/>
      <sheetName val="30 Jan 2023"/>
      <sheetName val="31 Jan 2023"/>
      <sheetName val="2 Feb 2023"/>
      <sheetName val="3 Feb 2023"/>
      <sheetName val="6 Feb 2023"/>
      <sheetName val="VBA"/>
      <sheetName val="data_raw"/>
      <sheetName val="Metric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>
        <row r="1">
          <cell r="O1">
            <v>0.61111111111111116</v>
          </cell>
        </row>
      </sheetData>
      <sheetData sheetId="12">
        <row r="1">
          <cell r="O1">
            <v>0.62087912087912089</v>
          </cell>
        </row>
      </sheetData>
      <sheetData sheetId="13">
        <row r="1">
          <cell r="O1">
            <v>0.59890109890109888</v>
          </cell>
        </row>
      </sheetData>
      <sheetData sheetId="14">
        <row r="1">
          <cell r="O1">
            <v>0.60989010989010994</v>
          </cell>
        </row>
      </sheetData>
      <sheetData sheetId="15">
        <row r="1">
          <cell r="O1">
            <v>0.69945355191256831</v>
          </cell>
        </row>
      </sheetData>
      <sheetData sheetId="16">
        <row r="1">
          <cell r="O1">
            <v>0.45355191256830601</v>
          </cell>
        </row>
      </sheetData>
      <sheetData sheetId="17">
        <row r="1">
          <cell r="O1">
            <v>0.65027322404371579</v>
          </cell>
        </row>
      </sheetData>
      <sheetData sheetId="18">
        <row r="1">
          <cell r="O1">
            <v>0.51912568306010931</v>
          </cell>
        </row>
      </sheetData>
      <sheetData sheetId="19">
        <row r="1">
          <cell r="O1">
            <v>0.51366120218579236</v>
          </cell>
        </row>
      </sheetData>
      <sheetData sheetId="20">
        <row r="1">
          <cell r="O1">
            <v>0.59562841530054644</v>
          </cell>
        </row>
      </sheetData>
      <sheetData sheetId="21">
        <row r="1">
          <cell r="O1">
            <v>0.54098360655737709</v>
          </cell>
        </row>
      </sheetData>
      <sheetData sheetId="22">
        <row r="1">
          <cell r="O1">
            <v>0.63387978142076506</v>
          </cell>
        </row>
      </sheetData>
      <sheetData sheetId="23">
        <row r="1">
          <cell r="O1">
            <v>0.5901639344262295</v>
          </cell>
        </row>
      </sheetData>
      <sheetData sheetId="24">
        <row r="1">
          <cell r="O1">
            <v>0.61202185792349728</v>
          </cell>
        </row>
      </sheetData>
      <sheetData sheetId="25">
        <row r="1">
          <cell r="O1">
            <v>0.61202185792349728</v>
          </cell>
        </row>
      </sheetData>
      <sheetData sheetId="26">
        <row r="1">
          <cell r="O1">
            <v>0.58469945355191255</v>
          </cell>
        </row>
      </sheetData>
      <sheetData sheetId="27">
        <row r="1">
          <cell r="O1">
            <v>0.58469945355191255</v>
          </cell>
        </row>
      </sheetData>
      <sheetData sheetId="28">
        <row r="1">
          <cell r="O1">
            <v>0.5901639344262295</v>
          </cell>
        </row>
      </sheetData>
      <sheetData sheetId="29">
        <row r="1">
          <cell r="O1">
            <v>0.59562841530054644</v>
          </cell>
        </row>
      </sheetData>
      <sheetData sheetId="30">
        <row r="1">
          <cell r="O1">
            <v>0.75409836065573765</v>
          </cell>
        </row>
      </sheetData>
      <sheetData sheetId="31">
        <row r="1">
          <cell r="O1">
            <v>0.75409836065573765</v>
          </cell>
        </row>
      </sheetData>
      <sheetData sheetId="32">
        <row r="1">
          <cell r="O1">
            <v>0.77049180327868849</v>
          </cell>
        </row>
      </sheetData>
      <sheetData sheetId="33">
        <row r="1">
          <cell r="O1">
            <v>0.82967032967032972</v>
          </cell>
        </row>
      </sheetData>
      <sheetData sheetId="34">
        <row r="1">
          <cell r="O1">
            <v>0.82417582417582413</v>
          </cell>
        </row>
      </sheetData>
      <sheetData sheetId="35">
        <row r="1">
          <cell r="O1">
            <v>0.83431952662721898</v>
          </cell>
        </row>
      </sheetData>
      <sheetData sheetId="36">
        <row r="1">
          <cell r="O1">
            <v>0.85542168674698793</v>
          </cell>
        </row>
      </sheetData>
      <sheetData sheetId="37">
        <row r="1">
          <cell r="O1">
            <v>0.89634146341463417</v>
          </cell>
        </row>
      </sheetData>
      <sheetData sheetId="38">
        <row r="1">
          <cell r="O1">
            <v>0.5</v>
          </cell>
        </row>
      </sheetData>
      <sheetData sheetId="39">
        <row r="1">
          <cell r="O1">
            <v>0.51219512195121952</v>
          </cell>
        </row>
      </sheetData>
      <sheetData sheetId="40">
        <row r="1">
          <cell r="O1">
            <v>0.797752808988764</v>
          </cell>
        </row>
      </sheetData>
      <sheetData sheetId="41">
        <row r="1">
          <cell r="O1">
            <v>0.797752808988764</v>
          </cell>
        </row>
      </sheetData>
      <sheetData sheetId="42">
        <row r="1">
          <cell r="O1">
            <v>0.93258426966292129</v>
          </cell>
        </row>
      </sheetData>
      <sheetData sheetId="43">
        <row r="1">
          <cell r="O1">
            <v>0.9044943820224719</v>
          </cell>
        </row>
      </sheetData>
      <sheetData sheetId="44">
        <row r="1">
          <cell r="O1">
            <v>0.8820224719101124</v>
          </cell>
        </row>
      </sheetData>
      <sheetData sheetId="45">
        <row r="1">
          <cell r="O1">
            <v>0.8202247191011236</v>
          </cell>
        </row>
      </sheetData>
      <sheetData sheetId="46">
        <row r="1">
          <cell r="O1">
            <v>0.33519553072625696</v>
          </cell>
        </row>
      </sheetData>
      <sheetData sheetId="47"/>
      <sheetData sheetId="48">
        <row r="1">
          <cell r="O1">
            <v>0.75</v>
          </cell>
        </row>
      </sheetData>
      <sheetData sheetId="49">
        <row r="1">
          <cell r="O1">
            <v>0.78333333333333333</v>
          </cell>
        </row>
      </sheetData>
      <sheetData sheetId="50">
        <row r="1">
          <cell r="O1">
            <v>0.82222222222222219</v>
          </cell>
        </row>
      </sheetData>
      <sheetData sheetId="51">
        <row r="1">
          <cell r="O1">
            <v>0.76666666666666672</v>
          </cell>
        </row>
      </sheetData>
      <sheetData sheetId="52">
        <row r="1">
          <cell r="O1">
            <v>0.78333333333333333</v>
          </cell>
        </row>
      </sheetData>
      <sheetData sheetId="53">
        <row r="1">
          <cell r="O1">
            <v>0.81111111111111112</v>
          </cell>
        </row>
      </sheetData>
      <sheetData sheetId="54">
        <row r="1">
          <cell r="O1">
            <v>0.77777777777777779</v>
          </cell>
        </row>
      </sheetData>
      <sheetData sheetId="55">
        <row r="1">
          <cell r="O1">
            <v>0.78333333333333333</v>
          </cell>
        </row>
      </sheetData>
      <sheetData sheetId="56">
        <row r="1">
          <cell r="O1">
            <v>0.64444444444444449</v>
          </cell>
        </row>
      </sheetData>
      <sheetData sheetId="57">
        <row r="1">
          <cell r="O1">
            <v>0.63888888888888884</v>
          </cell>
        </row>
      </sheetData>
      <sheetData sheetId="58">
        <row r="1">
          <cell r="O1">
            <v>0.71666666666666667</v>
          </cell>
        </row>
      </sheetData>
      <sheetData sheetId="59">
        <row r="1">
          <cell r="O1">
            <v>0.72375690607734811</v>
          </cell>
        </row>
      </sheetData>
      <sheetData sheetId="60">
        <row r="1">
          <cell r="O1">
            <v>0.76530612244897955</v>
          </cell>
        </row>
      </sheetData>
      <sheetData sheetId="61">
        <row r="1">
          <cell r="O1">
            <v>0.72164948453608246</v>
          </cell>
        </row>
      </sheetData>
      <sheetData sheetId="62">
        <row r="1">
          <cell r="O1">
            <v>0.86082474226804129</v>
          </cell>
        </row>
      </sheetData>
      <sheetData sheetId="63">
        <row r="1">
          <cell r="O1">
            <v>0.86082474226804129</v>
          </cell>
        </row>
      </sheetData>
      <sheetData sheetId="64">
        <row r="1">
          <cell r="O1">
            <v>0.87628865979381443</v>
          </cell>
        </row>
      </sheetData>
      <sheetData sheetId="65">
        <row r="1">
          <cell r="O1">
            <v>0.86082474226804129</v>
          </cell>
        </row>
      </sheetData>
      <sheetData sheetId="66">
        <row r="1">
          <cell r="O1">
            <v>0.87939698492462315</v>
          </cell>
        </row>
      </sheetData>
      <sheetData sheetId="67">
        <row r="1">
          <cell r="O1">
            <v>0.81538461538461537</v>
          </cell>
        </row>
      </sheetData>
      <sheetData sheetId="68">
        <row r="1">
          <cell r="O1">
            <v>0.87919463087248317</v>
          </cell>
        </row>
      </sheetData>
      <sheetData sheetId="69">
        <row r="1">
          <cell r="O1">
            <v>0.87919463087248317</v>
          </cell>
        </row>
      </sheetData>
      <sheetData sheetId="70">
        <row r="1">
          <cell r="O1">
            <v>0.88590604026845643</v>
          </cell>
        </row>
      </sheetData>
      <sheetData sheetId="71">
        <row r="1">
          <cell r="O1">
            <v>0.71794871794871795</v>
          </cell>
        </row>
      </sheetData>
      <sheetData sheetId="72">
        <row r="1">
          <cell r="O1">
            <v>0.84337349397590367</v>
          </cell>
        </row>
      </sheetData>
      <sheetData sheetId="73">
        <row r="1">
          <cell r="O1">
            <v>0.84337349397590367</v>
          </cell>
        </row>
      </sheetData>
      <sheetData sheetId="74">
        <row r="1">
          <cell r="O1">
            <v>0.77575757575757576</v>
          </cell>
        </row>
      </sheetData>
      <sheetData sheetId="75">
        <row r="1">
          <cell r="O1">
            <v>0.6987951807228916</v>
          </cell>
        </row>
      </sheetData>
      <sheetData sheetId="76">
        <row r="1">
          <cell r="O1">
            <v>0.69565217391304346</v>
          </cell>
        </row>
      </sheetData>
      <sheetData sheetId="77">
        <row r="1">
          <cell r="O1">
            <v>0.68508287292817682</v>
          </cell>
        </row>
      </sheetData>
      <sheetData sheetId="78">
        <row r="1">
          <cell r="O1">
            <v>0.6795580110497238</v>
          </cell>
        </row>
      </sheetData>
      <sheetData sheetId="79">
        <row r="1">
          <cell r="O1">
            <v>0.69613259668508287</v>
          </cell>
        </row>
      </sheetData>
      <sheetData sheetId="80">
        <row r="1">
          <cell r="O1">
            <v>0.70718232044198892</v>
          </cell>
        </row>
      </sheetData>
      <sheetData sheetId="81">
        <row r="1">
          <cell r="O1">
            <v>0.53591160220994472</v>
          </cell>
        </row>
      </sheetData>
      <sheetData sheetId="82">
        <row r="1">
          <cell r="O1">
            <v>0.63905325443786987</v>
          </cell>
        </row>
      </sheetData>
      <sheetData sheetId="83">
        <row r="1">
          <cell r="O1">
            <v>0.64117647058823535</v>
          </cell>
        </row>
      </sheetData>
      <sheetData sheetId="84">
        <row r="1">
          <cell r="O1">
            <v>0.69411764705882351</v>
          </cell>
        </row>
      </sheetData>
      <sheetData sheetId="85">
        <row r="1">
          <cell r="O1">
            <v>0.76470588235294112</v>
          </cell>
        </row>
      </sheetData>
      <sheetData sheetId="86">
        <row r="1">
          <cell r="O1">
            <v>0.8411764705882353</v>
          </cell>
        </row>
      </sheetData>
      <sheetData sheetId="87"/>
      <sheetData sheetId="88">
        <row r="1">
          <cell r="O1">
            <v>0.85882352941176465</v>
          </cell>
        </row>
      </sheetData>
      <sheetData sheetId="89">
        <row r="1">
          <cell r="O1">
            <v>0.81176470588235294</v>
          </cell>
        </row>
      </sheetData>
      <sheetData sheetId="90">
        <row r="1">
          <cell r="O1">
            <v>0.80588235294117649</v>
          </cell>
        </row>
      </sheetData>
      <sheetData sheetId="91">
        <row r="1">
          <cell r="O1">
            <v>0.78481012658227844</v>
          </cell>
        </row>
      </sheetData>
      <sheetData sheetId="92">
        <row r="1">
          <cell r="O1">
            <v>0.74683544303797467</v>
          </cell>
        </row>
      </sheetData>
      <sheetData sheetId="93">
        <row r="1">
          <cell r="O1">
            <v>0.78260869565217395</v>
          </cell>
        </row>
      </sheetData>
      <sheetData sheetId="94">
        <row r="1">
          <cell r="O1">
            <v>0.77639751552795033</v>
          </cell>
        </row>
      </sheetData>
      <sheetData sheetId="95">
        <row r="1">
          <cell r="O1">
            <v>0.78260869565217395</v>
          </cell>
        </row>
      </sheetData>
      <sheetData sheetId="96"/>
      <sheetData sheetId="97">
        <row r="1">
          <cell r="O1">
            <v>0.78260869565217395</v>
          </cell>
        </row>
      </sheetData>
      <sheetData sheetId="98">
        <row r="1">
          <cell r="O1">
            <v>0.88198757763975155</v>
          </cell>
        </row>
      </sheetData>
      <sheetData sheetId="99">
        <row r="1">
          <cell r="O1">
            <v>0.84472049689440998</v>
          </cell>
        </row>
      </sheetData>
      <sheetData sheetId="100">
        <row r="1">
          <cell r="O1">
            <v>0.86335403726708071</v>
          </cell>
        </row>
      </sheetData>
      <sheetData sheetId="101">
        <row r="1">
          <cell r="O1">
            <v>0.88124999999999998</v>
          </cell>
        </row>
      </sheetData>
      <sheetData sheetId="102">
        <row r="1">
          <cell r="O1">
            <v>0.66249999999999998</v>
          </cell>
        </row>
      </sheetData>
      <sheetData sheetId="103">
        <row r="1">
          <cell r="O1">
            <v>0.67088607594936711</v>
          </cell>
        </row>
      </sheetData>
      <sheetData sheetId="104">
        <row r="1">
          <cell r="O1">
            <v>0.81645569620253167</v>
          </cell>
        </row>
      </sheetData>
      <sheetData sheetId="105">
        <row r="1">
          <cell r="O1">
            <v>0.75316455696202533</v>
          </cell>
        </row>
      </sheetData>
      <sheetData sheetId="106">
        <row r="1">
          <cell r="O1">
            <v>0.8</v>
          </cell>
        </row>
      </sheetData>
      <sheetData sheetId="107">
        <row r="1">
          <cell r="O1">
            <v>0.88275862068965516</v>
          </cell>
        </row>
      </sheetData>
      <sheetData sheetId="108">
        <row r="1">
          <cell r="O1">
            <v>0.86394557823129248</v>
          </cell>
        </row>
      </sheetData>
      <sheetData sheetId="109">
        <row r="1">
          <cell r="O1">
            <v>0.85034013605442171</v>
          </cell>
        </row>
      </sheetData>
      <sheetData sheetId="110">
        <row r="1">
          <cell r="O1">
            <v>0.82993197278911568</v>
          </cell>
        </row>
      </sheetData>
      <sheetData sheetId="111">
        <row r="1">
          <cell r="O1">
            <v>0.85256410256410253</v>
          </cell>
        </row>
      </sheetData>
      <sheetData sheetId="112">
        <row r="1">
          <cell r="O1">
            <v>0.88461538461538458</v>
          </cell>
        </row>
      </sheetData>
      <sheetData sheetId="113">
        <row r="1">
          <cell r="O1">
            <v>0.78205128205128205</v>
          </cell>
        </row>
      </sheetData>
      <sheetData sheetId="114">
        <row r="1">
          <cell r="O1">
            <v>0.76923076923076927</v>
          </cell>
        </row>
      </sheetData>
      <sheetData sheetId="115">
        <row r="1">
          <cell r="O1">
            <v>0.76282051282051277</v>
          </cell>
        </row>
      </sheetData>
      <sheetData sheetId="116">
        <row r="1">
          <cell r="O1">
            <v>0.87804878048780488</v>
          </cell>
        </row>
      </sheetData>
      <sheetData sheetId="117">
        <row r="1">
          <cell r="O1">
            <v>0.71951219512195119</v>
          </cell>
        </row>
      </sheetData>
      <sheetData sheetId="118">
        <row r="1">
          <cell r="O1">
            <v>0.78048780487804881</v>
          </cell>
        </row>
      </sheetData>
      <sheetData sheetId="119">
        <row r="1">
          <cell r="O1">
            <v>0.72560975609756095</v>
          </cell>
        </row>
      </sheetData>
      <sheetData sheetId="120">
        <row r="1">
          <cell r="O1">
            <v>0.72560975609756095</v>
          </cell>
        </row>
      </sheetData>
      <sheetData sheetId="121">
        <row r="1">
          <cell r="O1">
            <v>0.78787878787878785</v>
          </cell>
        </row>
      </sheetData>
      <sheetData sheetId="122">
        <row r="1">
          <cell r="O1">
            <v>0.70303030303030301</v>
          </cell>
        </row>
      </sheetData>
      <sheetData sheetId="123">
        <row r="1">
          <cell r="O1">
            <v>0.75757575757575757</v>
          </cell>
        </row>
      </sheetData>
      <sheetData sheetId="124">
        <row r="1">
          <cell r="O1">
            <v>0.67716535433070868</v>
          </cell>
        </row>
      </sheetData>
      <sheetData sheetId="125">
        <row r="1">
          <cell r="O1">
            <v>0.87591240875912413</v>
          </cell>
        </row>
      </sheetData>
      <sheetData sheetId="126">
        <row r="1">
          <cell r="O1">
            <v>0.95333333333333337</v>
          </cell>
        </row>
      </sheetData>
      <sheetData sheetId="127">
        <row r="1">
          <cell r="O1">
            <v>0.83333333333333337</v>
          </cell>
        </row>
      </sheetData>
      <sheetData sheetId="128">
        <row r="1">
          <cell r="O1">
            <v>0.82666666666666666</v>
          </cell>
        </row>
      </sheetData>
      <sheetData sheetId="129">
        <row r="1">
          <cell r="O1">
            <v>0.80666666666666664</v>
          </cell>
        </row>
      </sheetData>
      <sheetData sheetId="130">
        <row r="1">
          <cell r="O1">
            <v>0.81333333333333335</v>
          </cell>
        </row>
      </sheetData>
      <sheetData sheetId="131">
        <row r="1">
          <cell r="O1">
            <v>0.82666666666666666</v>
          </cell>
        </row>
      </sheetData>
      <sheetData sheetId="132">
        <row r="1">
          <cell r="O1">
            <v>0.82781456953642385</v>
          </cell>
        </row>
      </sheetData>
      <sheetData sheetId="133">
        <row r="1">
          <cell r="O1">
            <v>0.80597014925373134</v>
          </cell>
        </row>
      </sheetData>
      <sheetData sheetId="134">
        <row r="1">
          <cell r="O1">
            <v>0.8308457711442786</v>
          </cell>
        </row>
      </sheetData>
      <sheetData sheetId="135">
        <row r="1">
          <cell r="O1">
            <v>0.83582089552238803</v>
          </cell>
        </row>
      </sheetData>
      <sheetData sheetId="136">
        <row r="1">
          <cell r="O1">
            <v>0.85074626865671643</v>
          </cell>
        </row>
      </sheetData>
      <sheetData sheetId="137">
        <row r="1">
          <cell r="O1">
            <v>0.82587064676616917</v>
          </cell>
        </row>
      </sheetData>
      <sheetData sheetId="138">
        <row r="1">
          <cell r="O1">
            <v>0.80597014925373134</v>
          </cell>
        </row>
      </sheetData>
      <sheetData sheetId="139">
        <row r="1">
          <cell r="O1">
            <v>0.73134328358208955</v>
          </cell>
        </row>
      </sheetData>
      <sheetData sheetId="140">
        <row r="1">
          <cell r="O1">
            <v>0.74626865671641796</v>
          </cell>
        </row>
      </sheetData>
      <sheetData sheetId="141">
        <row r="1">
          <cell r="O1">
            <v>0.74626865671641796</v>
          </cell>
        </row>
      </sheetData>
      <sheetData sheetId="142">
        <row r="1">
          <cell r="O1">
            <v>0.69651741293532343</v>
          </cell>
        </row>
      </sheetData>
      <sheetData sheetId="143">
        <row r="1">
          <cell r="O1">
            <v>0.71641791044776115</v>
          </cell>
        </row>
      </sheetData>
      <sheetData sheetId="144">
        <row r="1">
          <cell r="O1">
            <v>0.71641791044776115</v>
          </cell>
        </row>
      </sheetData>
      <sheetData sheetId="145">
        <row r="1">
          <cell r="O1">
            <v>0.72636815920398012</v>
          </cell>
        </row>
      </sheetData>
      <sheetData sheetId="146">
        <row r="1">
          <cell r="O1">
            <v>0.75621890547263682</v>
          </cell>
        </row>
      </sheetData>
      <sheetData sheetId="147">
        <row r="1">
          <cell r="O1">
            <v>0.78109452736318408</v>
          </cell>
        </row>
      </sheetData>
      <sheetData sheetId="148">
        <row r="1">
          <cell r="O1">
            <v>0.78109452736318408</v>
          </cell>
        </row>
      </sheetData>
      <sheetData sheetId="149">
        <row r="1">
          <cell r="O1">
            <v>0.8308457711442786</v>
          </cell>
        </row>
      </sheetData>
      <sheetData sheetId="150">
        <row r="1">
          <cell r="O1">
            <v>0.82089552238805974</v>
          </cell>
        </row>
      </sheetData>
      <sheetData sheetId="151">
        <row r="1">
          <cell r="O1">
            <v>0.8159203980099502</v>
          </cell>
        </row>
      </sheetData>
      <sheetData sheetId="152">
        <row r="1">
          <cell r="O1">
            <v>0.80099502487562191</v>
          </cell>
        </row>
      </sheetData>
      <sheetData sheetId="153">
        <row r="1">
          <cell r="O1">
            <v>0.78606965174129351</v>
          </cell>
        </row>
      </sheetData>
      <sheetData sheetId="154">
        <row r="1">
          <cell r="O1">
            <v>0.78109452736318408</v>
          </cell>
        </row>
      </sheetData>
      <sheetData sheetId="155">
        <row r="1">
          <cell r="O1">
            <v>0.73631840796019898</v>
          </cell>
        </row>
      </sheetData>
      <sheetData sheetId="156">
        <row r="1">
          <cell r="O1">
            <v>0.68159203980099503</v>
          </cell>
        </row>
      </sheetData>
      <sheetData sheetId="157">
        <row r="1">
          <cell r="O1">
            <v>0.71144278606965172</v>
          </cell>
        </row>
      </sheetData>
      <sheetData sheetId="158">
        <row r="1">
          <cell r="O1">
            <v>0.65671641791044777</v>
          </cell>
        </row>
      </sheetData>
      <sheetData sheetId="159">
        <row r="1">
          <cell r="O1">
            <v>0.70149253731343286</v>
          </cell>
        </row>
      </sheetData>
      <sheetData sheetId="160">
        <row r="1">
          <cell r="O1">
            <v>0.70149253731343286</v>
          </cell>
        </row>
      </sheetData>
      <sheetData sheetId="161">
        <row r="1">
          <cell r="O1">
            <v>0.79104477611940294</v>
          </cell>
        </row>
      </sheetData>
      <sheetData sheetId="162">
        <row r="1">
          <cell r="O1">
            <v>0.78109452736318408</v>
          </cell>
        </row>
      </sheetData>
      <sheetData sheetId="163">
        <row r="1">
          <cell r="O1">
            <v>0.82673267326732669</v>
          </cell>
        </row>
      </sheetData>
      <sheetData sheetId="164">
        <row r="1">
          <cell r="O1">
            <v>0.83168316831683164</v>
          </cell>
        </row>
      </sheetData>
      <sheetData sheetId="165">
        <row r="1">
          <cell r="O1">
            <v>0.92195121951219516</v>
          </cell>
        </row>
      </sheetData>
      <sheetData sheetId="166">
        <row r="1">
          <cell r="O1">
            <v>0.90047393364928907</v>
          </cell>
        </row>
      </sheetData>
      <sheetData sheetId="167">
        <row r="1">
          <cell r="O1">
            <v>0.85781990521327012</v>
          </cell>
        </row>
      </sheetData>
      <sheetData sheetId="168">
        <row r="1">
          <cell r="O1">
            <v>0.84112149532710279</v>
          </cell>
        </row>
      </sheetData>
      <sheetData sheetId="169">
        <row r="1">
          <cell r="O1">
            <v>0.84722222222222221</v>
          </cell>
        </row>
      </sheetData>
      <sheetData sheetId="170">
        <row r="1">
          <cell r="O1">
            <v>0.76666666666666672</v>
          </cell>
        </row>
      </sheetData>
      <sheetData sheetId="171">
        <row r="1">
          <cell r="O1">
            <v>0.81564245810055869</v>
          </cell>
        </row>
      </sheetData>
      <sheetData sheetId="172">
        <row r="1">
          <cell r="O1">
            <v>0.85555555555555551</v>
          </cell>
        </row>
      </sheetData>
      <sheetData sheetId="173">
        <row r="1">
          <cell r="O1">
            <v>0.88888888888888884</v>
          </cell>
        </row>
      </sheetData>
      <sheetData sheetId="174">
        <row r="1">
          <cell r="O1">
            <v>0.86413043478260865</v>
          </cell>
        </row>
      </sheetData>
      <sheetData sheetId="175">
        <row r="1">
          <cell r="O1">
            <v>0.82027649769585254</v>
          </cell>
        </row>
      </sheetData>
      <sheetData sheetId="176">
        <row r="1">
          <cell r="O1">
            <v>0.73611111111111116</v>
          </cell>
        </row>
      </sheetData>
      <sheetData sheetId="177">
        <row r="1">
          <cell r="O1">
            <v>0.60538116591928248</v>
          </cell>
        </row>
      </sheetData>
      <sheetData sheetId="178">
        <row r="1">
          <cell r="O1">
            <v>0.66346153846153844</v>
          </cell>
        </row>
      </sheetData>
      <sheetData sheetId="179">
        <row r="1">
          <cell r="O1">
            <v>0.66826923076923073</v>
          </cell>
        </row>
      </sheetData>
      <sheetData sheetId="180">
        <row r="1">
          <cell r="O1">
            <v>0.65384615384615385</v>
          </cell>
        </row>
      </sheetData>
      <sheetData sheetId="181">
        <row r="1">
          <cell r="O1">
            <v>0.625</v>
          </cell>
        </row>
      </sheetData>
      <sheetData sheetId="182">
        <row r="1">
          <cell r="O1">
            <v>0.7455357142857143</v>
          </cell>
        </row>
      </sheetData>
      <sheetData sheetId="183">
        <row r="1">
          <cell r="O1">
            <v>0.7455357142857143</v>
          </cell>
        </row>
      </sheetData>
      <sheetData sheetId="184">
        <row r="1">
          <cell r="O1">
            <v>0.625</v>
          </cell>
        </row>
      </sheetData>
      <sheetData sheetId="185">
        <row r="1">
          <cell r="O1">
            <v>0.6428571428571429</v>
          </cell>
        </row>
      </sheetData>
      <sheetData sheetId="186">
        <row r="1">
          <cell r="O1">
            <v>0.56593406593406592</v>
          </cell>
        </row>
      </sheetData>
      <sheetData sheetId="187">
        <row r="1">
          <cell r="O1">
            <v>0.62637362637362637</v>
          </cell>
        </row>
      </sheetData>
      <sheetData sheetId="188">
        <row r="1">
          <cell r="O1">
            <v>0.5449438202247191</v>
          </cell>
        </row>
      </sheetData>
      <sheetData sheetId="189">
        <row r="1">
          <cell r="O1">
            <v>0.56741573033707871</v>
          </cell>
        </row>
      </sheetData>
      <sheetData sheetId="190">
        <row r="1">
          <cell r="O1">
            <v>0.52247191011235961</v>
          </cell>
        </row>
      </sheetData>
      <sheetData sheetId="191"/>
      <sheetData sheetId="192">
        <row r="1">
          <cell r="O1">
            <v>0.75418994413407825</v>
          </cell>
        </row>
      </sheetData>
      <sheetData sheetId="193">
        <row r="1">
          <cell r="O1">
            <v>0.81564245810055869</v>
          </cell>
        </row>
      </sheetData>
      <sheetData sheetId="194">
        <row r="1">
          <cell r="O1">
            <v>0.81564245810055869</v>
          </cell>
        </row>
      </sheetData>
      <sheetData sheetId="195">
        <row r="1">
          <cell r="O1">
            <v>0.82122905027932958</v>
          </cell>
        </row>
      </sheetData>
      <sheetData sheetId="196">
        <row r="1">
          <cell r="O1">
            <v>0.82122905027932958</v>
          </cell>
        </row>
      </sheetData>
      <sheetData sheetId="197">
        <row r="1">
          <cell r="O1">
            <v>0.77653631284916202</v>
          </cell>
        </row>
      </sheetData>
      <sheetData sheetId="198">
        <row r="1">
          <cell r="O1">
            <v>0.78770949720670391</v>
          </cell>
        </row>
      </sheetData>
      <sheetData sheetId="199">
        <row r="1">
          <cell r="O1">
            <v>0.78770949720670391</v>
          </cell>
        </row>
      </sheetData>
      <sheetData sheetId="200">
        <row r="1">
          <cell r="O1">
            <v>0.75555555555555554</v>
          </cell>
        </row>
      </sheetData>
      <sheetData sheetId="201">
        <row r="1">
          <cell r="O1">
            <v>0.7</v>
          </cell>
        </row>
      </sheetData>
      <sheetData sheetId="202">
        <row r="1">
          <cell r="O1">
            <v>0.6333333333333333</v>
          </cell>
        </row>
      </sheetData>
      <sheetData sheetId="203">
        <row r="1">
          <cell r="O1">
            <v>0.63888888888888884</v>
          </cell>
        </row>
      </sheetData>
      <sheetData sheetId="204">
        <row r="1">
          <cell r="O1">
            <v>0.6</v>
          </cell>
        </row>
      </sheetData>
      <sheetData sheetId="205">
        <row r="1">
          <cell r="O1">
            <v>0.56111111111111112</v>
          </cell>
        </row>
      </sheetData>
      <sheetData sheetId="206">
        <row r="1">
          <cell r="O1">
            <v>0.52222222222222225</v>
          </cell>
        </row>
      </sheetData>
      <sheetData sheetId="207"/>
      <sheetData sheetId="208">
        <row r="1">
          <cell r="O1">
            <v>0.46927374301675978</v>
          </cell>
        </row>
      </sheetData>
      <sheetData sheetId="209">
        <row r="1">
          <cell r="O1">
            <v>0.48044692737430167</v>
          </cell>
        </row>
      </sheetData>
      <sheetData sheetId="210">
        <row r="1">
          <cell r="O1">
            <v>0.46927374301675978</v>
          </cell>
        </row>
      </sheetData>
      <sheetData sheetId="211">
        <row r="1">
          <cell r="O1">
            <v>0.64245810055865926</v>
          </cell>
        </row>
      </sheetData>
      <sheetData sheetId="212">
        <row r="1">
          <cell r="O1">
            <v>0.78212290502793291</v>
          </cell>
        </row>
      </sheetData>
      <sheetData sheetId="213">
        <row r="1">
          <cell r="O1">
            <v>0.78770949720670391</v>
          </cell>
        </row>
      </sheetData>
      <sheetData sheetId="214">
        <row r="1">
          <cell r="O1">
            <v>0.80113636363636365</v>
          </cell>
        </row>
      </sheetData>
      <sheetData sheetId="215">
        <row r="1">
          <cell r="O1">
            <v>0.80113636363636365</v>
          </cell>
        </row>
      </sheetData>
      <sheetData sheetId="216">
        <row r="1">
          <cell r="O1">
            <v>0.80113636363636365</v>
          </cell>
        </row>
      </sheetData>
      <sheetData sheetId="217">
        <row r="1">
          <cell r="O1">
            <v>0.81034482758620685</v>
          </cell>
        </row>
      </sheetData>
      <sheetData sheetId="218">
        <row r="1">
          <cell r="O1">
            <v>0.81034482758620685</v>
          </cell>
        </row>
      </sheetData>
      <sheetData sheetId="219">
        <row r="1">
          <cell r="O1">
            <v>0.81034482758620685</v>
          </cell>
        </row>
      </sheetData>
      <sheetData sheetId="220">
        <row r="1">
          <cell r="O1">
            <v>0.81502890173410403</v>
          </cell>
        </row>
      </sheetData>
      <sheetData sheetId="221">
        <row r="1">
          <cell r="O1">
            <v>0.68208092485549132</v>
          </cell>
        </row>
      </sheetData>
      <sheetData sheetId="222">
        <row r="1">
          <cell r="O1">
            <v>0.68208092485549132</v>
          </cell>
        </row>
      </sheetData>
      <sheetData sheetId="223">
        <row r="1">
          <cell r="O1">
            <v>0.75144508670520227</v>
          </cell>
        </row>
      </sheetData>
      <sheetData sheetId="224">
        <row r="1">
          <cell r="O1">
            <v>0.64161849710982655</v>
          </cell>
        </row>
      </sheetData>
      <sheetData sheetId="225">
        <row r="1">
          <cell r="O1">
            <v>0.64161849710982655</v>
          </cell>
        </row>
      </sheetData>
      <sheetData sheetId="226">
        <row r="1">
          <cell r="O1">
            <v>0.63583815028901736</v>
          </cell>
        </row>
      </sheetData>
      <sheetData sheetId="227">
        <row r="1">
          <cell r="O1">
            <v>0.81976744186046513</v>
          </cell>
        </row>
      </sheetData>
      <sheetData sheetId="228">
        <row r="1">
          <cell r="O1">
            <v>0.80232558139534882</v>
          </cell>
        </row>
      </sheetData>
      <sheetData sheetId="229">
        <row r="1">
          <cell r="O1">
            <v>0.45348837209302323</v>
          </cell>
        </row>
      </sheetData>
      <sheetData sheetId="230">
        <row r="1">
          <cell r="O1">
            <v>0.43915343915343913</v>
          </cell>
        </row>
      </sheetData>
      <sheetData sheetId="231">
        <row r="1">
          <cell r="O1">
            <v>0.44444444444444442</v>
          </cell>
        </row>
      </sheetData>
      <sheetData sheetId="232">
        <row r="1">
          <cell r="O1">
            <v>0.49710982658959535</v>
          </cell>
        </row>
      </sheetData>
      <sheetData sheetId="233">
        <row r="1">
          <cell r="O1">
            <v>0.50867052023121384</v>
          </cell>
        </row>
      </sheetData>
      <sheetData sheetId="234">
        <row r="1">
          <cell r="O1">
            <v>0.67630057803468213</v>
          </cell>
        </row>
      </sheetData>
      <sheetData sheetId="235">
        <row r="1">
          <cell r="O1">
            <v>0.68786127167630062</v>
          </cell>
        </row>
      </sheetData>
      <sheetData sheetId="236">
        <row r="1">
          <cell r="O1">
            <v>0.7052023121387283</v>
          </cell>
        </row>
      </sheetData>
      <sheetData sheetId="237">
        <row r="1">
          <cell r="O1">
            <v>0.7167630057803468</v>
          </cell>
        </row>
      </sheetData>
      <sheetData sheetId="238">
        <row r="1">
          <cell r="O1">
            <v>0.74566473988439308</v>
          </cell>
        </row>
      </sheetData>
      <sheetData sheetId="239">
        <row r="1">
          <cell r="O1">
            <v>0.55208333333333337</v>
          </cell>
        </row>
      </sheetData>
      <sheetData sheetId="240">
        <row r="1">
          <cell r="O1">
            <v>0.6228070175438597</v>
          </cell>
        </row>
      </sheetData>
      <sheetData sheetId="241">
        <row r="1">
          <cell r="O1">
            <v>0.89763779527559051</v>
          </cell>
        </row>
      </sheetData>
      <sheetData sheetId="242">
        <row r="1">
          <cell r="O1">
            <v>0.48344370860927155</v>
          </cell>
        </row>
      </sheetData>
      <sheetData sheetId="243">
        <row r="1">
          <cell r="O1">
            <v>0.37748344370860926</v>
          </cell>
        </row>
      </sheetData>
      <sheetData sheetId="244">
        <row r="1">
          <cell r="O1">
            <v>0.64948453608247425</v>
          </cell>
        </row>
      </sheetData>
      <sheetData sheetId="245">
        <row r="1">
          <cell r="O1">
            <v>0.7010309278350515</v>
          </cell>
        </row>
      </sheetData>
      <sheetData sheetId="246">
        <row r="1">
          <cell r="O1">
            <v>0.54502369668246442</v>
          </cell>
        </row>
      </sheetData>
      <sheetData sheetId="247">
        <row r="1">
          <cell r="O1">
            <v>0.48095238095238096</v>
          </cell>
        </row>
      </sheetData>
      <sheetData sheetId="248">
        <row r="1">
          <cell r="O1">
            <v>0.30476190476190479</v>
          </cell>
        </row>
      </sheetData>
      <sheetData sheetId="249">
        <row r="1">
          <cell r="O1">
            <v>0.30952380952380953</v>
          </cell>
        </row>
      </sheetData>
      <sheetData sheetId="250">
        <row r="1">
          <cell r="O1">
            <v>0.580952380952381</v>
          </cell>
        </row>
      </sheetData>
      <sheetData sheetId="251">
        <row r="1">
          <cell r="O1">
            <v>0.61428571428571432</v>
          </cell>
        </row>
      </sheetData>
      <sheetData sheetId="252">
        <row r="1">
          <cell r="O1">
            <v>0.61904761904761907</v>
          </cell>
        </row>
      </sheetData>
      <sheetData sheetId="253">
        <row r="1">
          <cell r="O1">
            <v>0.61904761904761907</v>
          </cell>
        </row>
      </sheetData>
      <sheetData sheetId="254">
        <row r="1">
          <cell r="O1">
            <v>0.65714285714285714</v>
          </cell>
        </row>
      </sheetData>
      <sheetData sheetId="255">
        <row r="1">
          <cell r="O1">
            <v>0.65238095238095239</v>
          </cell>
        </row>
      </sheetData>
      <sheetData sheetId="256">
        <row r="1">
          <cell r="O1">
            <v>0.81904761904761902</v>
          </cell>
        </row>
      </sheetData>
      <sheetData sheetId="257">
        <row r="1">
          <cell r="O1">
            <v>0.8</v>
          </cell>
        </row>
      </sheetData>
      <sheetData sheetId="258">
        <row r="1">
          <cell r="O1">
            <v>0.8</v>
          </cell>
        </row>
      </sheetData>
      <sheetData sheetId="259">
        <row r="1">
          <cell r="O1">
            <v>0.80476190476190479</v>
          </cell>
        </row>
      </sheetData>
      <sheetData sheetId="260">
        <row r="1">
          <cell r="O1">
            <v>0.79523809523809519</v>
          </cell>
        </row>
      </sheetData>
      <sheetData sheetId="261">
        <row r="1">
          <cell r="O1">
            <v>0.7857142857142857</v>
          </cell>
        </row>
      </sheetData>
      <sheetData sheetId="262">
        <row r="1">
          <cell r="O1">
            <v>0.79523809523809519</v>
          </cell>
        </row>
      </sheetData>
      <sheetData sheetId="263">
        <row r="1">
          <cell r="O1">
            <v>0.77619047619047621</v>
          </cell>
        </row>
      </sheetData>
      <sheetData sheetId="264">
        <row r="1">
          <cell r="O1">
            <v>0.7857142857142857</v>
          </cell>
        </row>
      </sheetData>
      <sheetData sheetId="265">
        <row r="1">
          <cell r="O1">
            <v>0.76666666666666672</v>
          </cell>
        </row>
      </sheetData>
      <sheetData sheetId="266">
        <row r="1">
          <cell r="O1">
            <v>0.75714285714285712</v>
          </cell>
        </row>
      </sheetData>
      <sheetData sheetId="267">
        <row r="1">
          <cell r="O1">
            <v>0.62857142857142856</v>
          </cell>
        </row>
      </sheetData>
      <sheetData sheetId="268">
        <row r="1">
          <cell r="O1">
            <v>0.62857142857142856</v>
          </cell>
        </row>
      </sheetData>
      <sheetData sheetId="269">
        <row r="1">
          <cell r="O1">
            <v>0.62380952380952381</v>
          </cell>
        </row>
      </sheetData>
      <sheetData sheetId="270">
        <row r="1">
          <cell r="O1">
            <v>0.62380952380952381</v>
          </cell>
        </row>
      </sheetData>
      <sheetData sheetId="271">
        <row r="1">
          <cell r="O1">
            <v>0.61428571428571432</v>
          </cell>
        </row>
      </sheetData>
      <sheetData sheetId="272">
        <row r="1">
          <cell r="O1">
            <v>0.62380952380952381</v>
          </cell>
        </row>
      </sheetData>
      <sheetData sheetId="273">
        <row r="1">
          <cell r="O1">
            <v>0.75714285714285712</v>
          </cell>
        </row>
      </sheetData>
      <sheetData sheetId="274">
        <row r="1">
          <cell r="O1">
            <v>0.70476190476190481</v>
          </cell>
        </row>
      </sheetData>
      <sheetData sheetId="275">
        <row r="1">
          <cell r="O1">
            <v>0.74611398963730569</v>
          </cell>
        </row>
      </sheetData>
      <sheetData sheetId="276">
        <row r="1">
          <cell r="O1">
            <v>0.7409326424870466</v>
          </cell>
        </row>
      </sheetData>
      <sheetData sheetId="277">
        <row r="1">
          <cell r="O1">
            <v>0.73575129533678751</v>
          </cell>
        </row>
      </sheetData>
      <sheetData sheetId="278">
        <row r="1">
          <cell r="O1">
            <v>0.73056994818652854</v>
          </cell>
        </row>
      </sheetData>
      <sheetData sheetId="279">
        <row r="1">
          <cell r="O1">
            <v>0.72538860103626945</v>
          </cell>
        </row>
      </sheetData>
      <sheetData sheetId="280">
        <row r="1">
          <cell r="O1">
            <v>0.76288659793814428</v>
          </cell>
        </row>
      </sheetData>
      <sheetData sheetId="281">
        <row r="1">
          <cell r="O1">
            <v>0.51030927835051543</v>
          </cell>
        </row>
      </sheetData>
      <sheetData sheetId="282">
        <row r="1">
          <cell r="O1">
            <v>0.52061855670103097</v>
          </cell>
        </row>
      </sheetData>
      <sheetData sheetId="283">
        <row r="1">
          <cell r="O1">
            <v>0.5</v>
          </cell>
        </row>
      </sheetData>
      <sheetData sheetId="284"/>
      <sheetData sheetId="285"/>
      <sheetData sheetId="286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EB3B30-D440-4B7D-8B3B-F2BBDBC3663B}">
  <sheetPr codeName="Sheet276"/>
  <dimension ref="A1:AQ398"/>
  <sheetViews>
    <sheetView workbookViewId="0">
      <pane ySplit="3" topLeftCell="A4" activePane="bottomLeft" state="frozen"/>
      <selection activeCell="K16" sqref="K16"/>
      <selection pane="bottomLeft" activeCell="K16" sqref="K16"/>
    </sheetView>
  </sheetViews>
  <sheetFormatPr defaultColWidth="9.453125" defaultRowHeight="14.5" x14ac:dyDescent="0.35"/>
  <cols>
    <col min="1" max="1" width="41.1796875" style="26" customWidth="1"/>
    <col min="2" max="2" width="6.54296875" style="26" customWidth="1"/>
    <col min="3" max="3" width="6.1796875" style="26" customWidth="1"/>
    <col min="4" max="4" width="6.54296875" style="26" customWidth="1"/>
    <col min="5" max="5" width="6.453125" style="26" customWidth="1"/>
    <col min="6" max="6" width="6.54296875" style="26" customWidth="1"/>
    <col min="7" max="7" width="7.453125" style="26" customWidth="1"/>
    <col min="8" max="8" width="6.54296875" style="26" customWidth="1"/>
    <col min="9" max="9" width="7" style="26" customWidth="1"/>
    <col min="10" max="10" width="6.81640625" style="26" customWidth="1"/>
    <col min="11" max="13" width="6.54296875" style="26" customWidth="1"/>
    <col min="14" max="14" width="40.453125" style="33" customWidth="1"/>
    <col min="15" max="15" width="11.81640625" style="26" customWidth="1"/>
    <col min="16" max="16" width="43.1796875" style="35" bestFit="1" customWidth="1"/>
    <col min="17" max="18" width="8.54296875" style="31" customWidth="1"/>
    <col min="19" max="19" width="11.54296875" style="26" bestFit="1" customWidth="1"/>
    <col min="20" max="20" width="12.453125" style="26" bestFit="1" customWidth="1"/>
    <col min="21" max="21" width="14.54296875" style="26" customWidth="1"/>
    <col min="22" max="22" width="13.54296875" style="26" customWidth="1"/>
    <col min="23" max="23" width="19.81640625" style="26" bestFit="1" customWidth="1"/>
    <col min="24" max="24" width="13.54296875" style="26" customWidth="1"/>
    <col min="25" max="26" width="4.453125" style="26" customWidth="1"/>
    <col min="27" max="27" width="4.54296875" style="26" customWidth="1"/>
    <col min="28" max="28" width="4.453125" style="26" customWidth="1"/>
    <col min="29" max="29" width="4.54296875" style="26" customWidth="1"/>
    <col min="30" max="30" width="24.453125" style="26" customWidth="1"/>
    <col min="31" max="31" width="21.1796875" style="26" customWidth="1"/>
    <col min="32" max="32" width="84.453125" style="26" customWidth="1"/>
    <col min="33" max="33" width="67.453125" style="26" customWidth="1"/>
    <col min="34" max="34" width="4.453125" style="26" customWidth="1"/>
    <col min="35" max="35" width="16.453125" style="26" customWidth="1"/>
    <col min="36" max="36" width="9.453125" style="26"/>
    <col min="37" max="37" width="10.453125" style="26" customWidth="1"/>
    <col min="38" max="38" width="19.54296875" style="26" customWidth="1"/>
    <col min="39" max="39" width="23.54296875" style="26" customWidth="1"/>
    <col min="40" max="40" width="52.453125" style="26" customWidth="1"/>
    <col min="41" max="41" width="14.54296875" style="26" customWidth="1"/>
    <col min="42" max="42" width="19.453125" style="26" customWidth="1"/>
    <col min="43" max="16384" width="9.453125" style="26"/>
  </cols>
  <sheetData>
    <row r="1" spans="1:43" ht="20.5" customHeight="1" x14ac:dyDescent="0.5">
      <c r="A1" s="1" t="s">
        <v>0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3" t="s">
        <v>1</v>
      </c>
      <c r="O1" s="4">
        <f>SUMIF(S5:S340,TRUE,Q5:Q340)/SUM(Q5:Q340)</f>
        <v>0.62380952380952381</v>
      </c>
      <c r="P1" s="5"/>
      <c r="Q1" s="2">
        <v>85</v>
      </c>
      <c r="R1" s="2">
        <v>95</v>
      </c>
      <c r="S1" s="2">
        <v>95</v>
      </c>
      <c r="T1" s="2"/>
      <c r="U1" s="2"/>
      <c r="V1" s="105">
        <v>42766.45703125</v>
      </c>
      <c r="W1" s="105"/>
      <c r="X1" s="105"/>
      <c r="Y1" s="6">
        <v>1</v>
      </c>
      <c r="Z1" s="6">
        <v>2</v>
      </c>
      <c r="AA1" s="6">
        <v>3</v>
      </c>
      <c r="AB1" s="6">
        <v>4</v>
      </c>
      <c r="AC1" s="6">
        <v>5</v>
      </c>
      <c r="AD1" s="7"/>
      <c r="AE1" s="7"/>
      <c r="AF1" s="8"/>
      <c r="AG1" s="8"/>
      <c r="AH1" s="8"/>
      <c r="AI1" s="8"/>
      <c r="AJ1" s="8"/>
      <c r="AK1" s="8"/>
      <c r="AL1" s="8"/>
      <c r="AM1" s="8"/>
      <c r="AN1" s="8"/>
      <c r="AO1" s="8"/>
      <c r="AP1" s="8"/>
      <c r="AQ1" s="8"/>
    </row>
    <row r="2" spans="1:43" ht="18.5" x14ac:dyDescent="0.45">
      <c r="A2" s="9"/>
      <c r="B2" s="9"/>
      <c r="C2" s="9"/>
      <c r="D2" s="9" t="s">
        <v>2</v>
      </c>
      <c r="E2" s="9"/>
      <c r="F2" s="9"/>
      <c r="G2" s="9"/>
      <c r="H2" s="9" t="s">
        <v>3</v>
      </c>
      <c r="I2" s="9"/>
      <c r="J2" s="9"/>
      <c r="K2" s="9"/>
      <c r="L2" s="9" t="s">
        <v>4</v>
      </c>
      <c r="M2" s="9"/>
      <c r="N2" s="10"/>
      <c r="O2" s="9"/>
      <c r="P2" s="11"/>
      <c r="Q2" s="12" t="s">
        <v>5</v>
      </c>
      <c r="R2" s="13"/>
      <c r="S2" s="14"/>
      <c r="T2" s="14"/>
      <c r="U2" s="9"/>
      <c r="V2" s="15"/>
      <c r="W2" s="15"/>
      <c r="X2" s="15"/>
      <c r="Y2" s="7"/>
      <c r="Z2" s="7"/>
      <c r="AA2" s="7"/>
      <c r="AB2" s="7"/>
      <c r="AC2" s="7"/>
      <c r="AD2" s="7"/>
      <c r="AE2" s="1"/>
      <c r="AF2" s="8"/>
      <c r="AG2" s="8"/>
      <c r="AH2" s="8"/>
      <c r="AI2" s="8"/>
      <c r="AJ2" s="8"/>
      <c r="AK2" s="8"/>
      <c r="AL2" s="8"/>
      <c r="AM2" s="8"/>
      <c r="AN2" s="8"/>
      <c r="AO2" s="8"/>
      <c r="AP2" s="8"/>
      <c r="AQ2" s="8"/>
    </row>
    <row r="3" spans="1:43" x14ac:dyDescent="0.35">
      <c r="A3" s="16" t="s">
        <v>6</v>
      </c>
      <c r="B3" s="17" t="s">
        <v>7</v>
      </c>
      <c r="C3" s="17" t="s">
        <v>8</v>
      </c>
      <c r="D3" s="17" t="s">
        <v>9</v>
      </c>
      <c r="E3" s="17" t="s">
        <v>10</v>
      </c>
      <c r="F3" s="17" t="s">
        <v>7</v>
      </c>
      <c r="G3" s="17" t="s">
        <v>8</v>
      </c>
      <c r="H3" s="17" t="s">
        <v>9</v>
      </c>
      <c r="I3" s="17" t="s">
        <v>10</v>
      </c>
      <c r="J3" s="17" t="s">
        <v>7</v>
      </c>
      <c r="K3" s="17" t="s">
        <v>8</v>
      </c>
      <c r="L3" s="17" t="s">
        <v>9</v>
      </c>
      <c r="M3" s="17" t="s">
        <v>10</v>
      </c>
      <c r="N3" s="17" t="s">
        <v>11</v>
      </c>
      <c r="O3" s="16" t="s">
        <v>12</v>
      </c>
      <c r="P3" s="18" t="s">
        <v>13</v>
      </c>
      <c r="Q3" s="19" t="s">
        <v>14</v>
      </c>
      <c r="R3" s="19" t="s">
        <v>15</v>
      </c>
      <c r="S3" s="17" t="s">
        <v>16</v>
      </c>
      <c r="T3" s="17" t="s">
        <v>17</v>
      </c>
      <c r="U3" s="16" t="s">
        <v>18</v>
      </c>
      <c r="V3" s="16" t="s">
        <v>19</v>
      </c>
      <c r="W3" s="16" t="s">
        <v>20</v>
      </c>
      <c r="X3" s="16" t="s">
        <v>21</v>
      </c>
      <c r="Y3" s="106" t="s">
        <v>22</v>
      </c>
      <c r="Z3" s="107"/>
      <c r="AA3" s="107"/>
      <c r="AB3" s="107"/>
      <c r="AC3" s="107"/>
      <c r="AD3" s="16" t="s">
        <v>23</v>
      </c>
      <c r="AE3" s="16" t="s">
        <v>24</v>
      </c>
      <c r="AF3" s="16" t="s">
        <v>25</v>
      </c>
      <c r="AG3" s="16" t="s">
        <v>26</v>
      </c>
      <c r="AH3" s="16" t="s">
        <v>27</v>
      </c>
      <c r="AI3" s="16" t="s">
        <v>28</v>
      </c>
      <c r="AJ3" s="16" t="s">
        <v>29</v>
      </c>
      <c r="AK3" s="16" t="s">
        <v>30</v>
      </c>
      <c r="AL3" s="16" t="s">
        <v>31</v>
      </c>
      <c r="AM3" s="16" t="s">
        <v>32</v>
      </c>
      <c r="AN3" s="16" t="s">
        <v>33</v>
      </c>
      <c r="AO3" s="16" t="s">
        <v>34</v>
      </c>
      <c r="AP3" s="16" t="s">
        <v>35</v>
      </c>
      <c r="AQ3" s="16" t="s">
        <v>36</v>
      </c>
    </row>
    <row r="4" spans="1:43" s="43" customFormat="1" ht="15.5" x14ac:dyDescent="0.35">
      <c r="A4" s="20" t="s">
        <v>37</v>
      </c>
      <c r="B4" s="21"/>
      <c r="C4" s="21"/>
      <c r="D4" s="21"/>
      <c r="E4" s="22"/>
      <c r="F4" s="21"/>
      <c r="G4" s="21"/>
      <c r="H4" s="21"/>
      <c r="I4" s="21"/>
      <c r="J4" s="21"/>
      <c r="K4" s="21"/>
      <c r="L4" s="21"/>
      <c r="M4" s="21"/>
      <c r="N4" s="23" t="s">
        <v>38</v>
      </c>
      <c r="O4" s="21"/>
      <c r="P4" s="24" t="e">
        <f ca="1">SUMIF(S5:S6,TRUE, Q5)/SUM(Q5:Q6)</f>
        <v>#DIV/0!</v>
      </c>
      <c r="Q4" s="21"/>
      <c r="R4" s="21"/>
      <c r="S4" s="21"/>
      <c r="T4" s="21"/>
      <c r="U4" s="21"/>
      <c r="V4" s="21"/>
      <c r="W4" s="21"/>
      <c r="X4" s="21"/>
      <c r="Y4" s="108"/>
      <c r="Z4" s="109"/>
      <c r="AA4" s="109"/>
      <c r="AB4" s="109"/>
      <c r="AC4" s="110"/>
      <c r="AD4" s="25"/>
      <c r="AE4" s="25"/>
      <c r="AF4" s="108"/>
      <c r="AG4" s="110"/>
      <c r="AH4" s="108" t="s">
        <v>38</v>
      </c>
      <c r="AI4" s="111"/>
      <c r="AJ4" s="111"/>
      <c r="AK4" s="111"/>
      <c r="AL4" s="111"/>
      <c r="AM4" s="111"/>
      <c r="AN4" s="111"/>
      <c r="AO4" s="111"/>
      <c r="AP4" s="111"/>
      <c r="AQ4" s="112"/>
    </row>
    <row r="5" spans="1:43" x14ac:dyDescent="0.35">
      <c r="A5" s="26" t="s">
        <v>39</v>
      </c>
      <c r="B5" s="27">
        <v>41.570274353027344</v>
      </c>
      <c r="C5" s="27">
        <v>94.9293212890625</v>
      </c>
      <c r="D5" s="27">
        <v>95.177757263183594</v>
      </c>
      <c r="E5" s="27">
        <v>94.999641418457031</v>
      </c>
      <c r="F5" s="27">
        <v>88.851432800292969</v>
      </c>
      <c r="G5" s="27">
        <v>59.193260192871094</v>
      </c>
      <c r="H5" s="27">
        <v>89.924583435058594</v>
      </c>
      <c r="I5" s="27">
        <v>94.070999145507813</v>
      </c>
      <c r="J5" s="27">
        <v>49.303886413574219</v>
      </c>
      <c r="K5" s="27">
        <v>99.997528076171875</v>
      </c>
      <c r="L5" s="27">
        <v>99.989418029785156</v>
      </c>
      <c r="M5" s="27">
        <v>99.99884033203125</v>
      </c>
      <c r="N5" s="28" t="s">
        <v>512</v>
      </c>
      <c r="O5" s="29" t="s">
        <v>513</v>
      </c>
      <c r="P5" s="30" t="s">
        <v>514</v>
      </c>
      <c r="Q5" s="31">
        <v>0</v>
      </c>
      <c r="R5" s="31" t="s">
        <v>41</v>
      </c>
      <c r="S5" s="26" t="b">
        <f>NOT(OR((D5&lt;=$Q$1),(H5&lt;=$R$1),(L5&lt;=$S$1)))</f>
        <v>0</v>
      </c>
      <c r="T5" s="26" t="b">
        <f>NOT(OR((C5&lt;=$Q$1),(G5&lt;=$R$1),(K5&lt;=$S$1)))</f>
        <v>0</v>
      </c>
      <c r="U5" s="32" t="s">
        <v>42</v>
      </c>
      <c r="V5" s="32" t="s">
        <v>42</v>
      </c>
      <c r="W5" s="32" t="s">
        <v>42</v>
      </c>
      <c r="X5" s="32" t="s">
        <v>42</v>
      </c>
      <c r="Y5" s="85">
        <v>4</v>
      </c>
      <c r="Z5" s="85"/>
      <c r="AA5" s="85"/>
      <c r="AB5" s="85"/>
      <c r="AC5" s="85"/>
      <c r="AD5" s="26" t="s">
        <v>43</v>
      </c>
      <c r="AE5" s="33" t="s">
        <v>7</v>
      </c>
      <c r="AF5" s="26" t="s">
        <v>44</v>
      </c>
      <c r="AL5" s="26" t="s">
        <v>45</v>
      </c>
      <c r="AN5" s="26" t="s">
        <v>46</v>
      </c>
      <c r="AP5" s="26" t="s">
        <v>47</v>
      </c>
    </row>
    <row r="6" spans="1:43" x14ac:dyDescent="0.35">
      <c r="A6" s="26" t="s">
        <v>48</v>
      </c>
      <c r="B6" s="27">
        <v>68.97705078125</v>
      </c>
      <c r="C6" s="27">
        <v>93.147224426269531</v>
      </c>
      <c r="D6" s="27">
        <v>93.745864868164063</v>
      </c>
      <c r="E6" s="27">
        <v>93.643516540527344</v>
      </c>
      <c r="F6" s="27">
        <v>98.917976379394531</v>
      </c>
      <c r="G6" s="27">
        <v>99.999961853027344</v>
      </c>
      <c r="H6" s="27">
        <v>99.999832153320313</v>
      </c>
      <c r="I6" s="27">
        <v>99.99884033203125</v>
      </c>
      <c r="J6" s="32" t="s">
        <v>49</v>
      </c>
      <c r="K6" s="32" t="s">
        <v>49</v>
      </c>
      <c r="L6" s="32" t="s">
        <v>49</v>
      </c>
      <c r="M6" s="32" t="s">
        <v>49</v>
      </c>
      <c r="N6" s="34"/>
      <c r="S6" s="31"/>
      <c r="T6" s="31"/>
      <c r="U6" s="32" t="s">
        <v>49</v>
      </c>
      <c r="V6" s="32" t="s">
        <v>49</v>
      </c>
      <c r="W6" s="32" t="s">
        <v>49</v>
      </c>
      <c r="X6" s="32" t="s">
        <v>49</v>
      </c>
      <c r="Y6" s="86"/>
      <c r="Z6" s="86"/>
      <c r="AA6" s="86"/>
      <c r="AB6" s="86"/>
      <c r="AC6" s="86"/>
    </row>
    <row r="7" spans="1:43" x14ac:dyDescent="0.35">
      <c r="B7" s="36"/>
      <c r="C7" s="36"/>
      <c r="D7" s="36"/>
      <c r="E7" s="36"/>
      <c r="F7" s="36"/>
      <c r="G7" s="36"/>
      <c r="H7" s="36"/>
      <c r="I7" s="36"/>
      <c r="J7" s="36"/>
      <c r="K7" s="36"/>
      <c r="L7" s="36"/>
      <c r="M7" s="36"/>
      <c r="N7" s="37" t="s">
        <v>50</v>
      </c>
      <c r="O7" s="36"/>
      <c r="P7" s="24">
        <f ca="1">SUMIF(S8:S9,TRUE, Q8)/SUM(Q8:Q9)</f>
        <v>0</v>
      </c>
      <c r="Q7" s="36"/>
      <c r="R7" s="36"/>
      <c r="S7" s="36"/>
      <c r="T7" s="36"/>
      <c r="U7" s="36"/>
      <c r="V7" s="36"/>
      <c r="W7" s="36"/>
      <c r="X7" s="36"/>
      <c r="Y7" s="87"/>
      <c r="Z7" s="87"/>
      <c r="AA7" s="87"/>
      <c r="AB7" s="87"/>
      <c r="AC7" s="87"/>
      <c r="AD7" s="38"/>
      <c r="AE7" s="38"/>
      <c r="AF7" s="87"/>
      <c r="AG7" s="87"/>
      <c r="AH7" s="87" t="s">
        <v>50</v>
      </c>
      <c r="AI7" s="88"/>
      <c r="AJ7" s="88"/>
      <c r="AK7" s="88"/>
      <c r="AL7" s="88"/>
      <c r="AM7" s="88"/>
      <c r="AN7" s="88"/>
      <c r="AO7" s="88"/>
      <c r="AP7" s="88"/>
      <c r="AQ7" s="88"/>
    </row>
    <row r="8" spans="1:43" x14ac:dyDescent="0.35">
      <c r="A8" s="26" t="s">
        <v>51</v>
      </c>
      <c r="B8" s="27">
        <v>89.505088806152344</v>
      </c>
      <c r="C8" s="27">
        <v>88.394515991210938</v>
      </c>
      <c r="D8" s="27">
        <v>95.140357971191406</v>
      </c>
      <c r="E8" s="27">
        <v>95.833328247070313</v>
      </c>
      <c r="F8" s="27">
        <v>99.701141357421875</v>
      </c>
      <c r="G8" s="27">
        <v>99.986312866210938</v>
      </c>
      <c r="H8" s="27">
        <v>99.955047607421875</v>
      </c>
      <c r="I8" s="27">
        <v>99.99884033203125</v>
      </c>
      <c r="J8" s="27">
        <v>98.100265502929688</v>
      </c>
      <c r="K8" s="27">
        <v>82.639305114746094</v>
      </c>
      <c r="L8" s="27">
        <v>34.217582702636719</v>
      </c>
      <c r="M8" s="27">
        <v>0</v>
      </c>
      <c r="Q8" s="31">
        <v>1</v>
      </c>
      <c r="R8" s="39" t="s">
        <v>41</v>
      </c>
      <c r="S8" s="26" t="b">
        <f>NOT(OR((D8&lt;=$Q$1),(H8&lt;=$R$1),(L8&lt;=$S$1)))</f>
        <v>0</v>
      </c>
      <c r="T8" s="26" t="b">
        <f>NOT(OR((C8&lt;=$Q$1),(G8&lt;=$R$1),(K8&lt;=$S$1)))</f>
        <v>0</v>
      </c>
      <c r="U8" s="32" t="s">
        <v>42</v>
      </c>
      <c r="V8" s="32" t="s">
        <v>42</v>
      </c>
      <c r="W8" s="32" t="s">
        <v>42</v>
      </c>
      <c r="X8" s="32" t="s">
        <v>49</v>
      </c>
      <c r="Y8" s="85">
        <v>4</v>
      </c>
      <c r="Z8" s="85"/>
      <c r="AA8" s="85"/>
      <c r="AB8" s="85"/>
      <c r="AC8" s="85"/>
      <c r="AI8" s="31">
        <v>42795</v>
      </c>
      <c r="AM8" s="26" t="s">
        <v>52</v>
      </c>
      <c r="AP8" s="26" t="s">
        <v>53</v>
      </c>
    </row>
    <row r="9" spans="1:43" x14ac:dyDescent="0.35">
      <c r="A9" s="26" t="s">
        <v>54</v>
      </c>
      <c r="B9" s="27">
        <v>89.620391845703125</v>
      </c>
      <c r="C9" s="27">
        <v>93.052085876464844</v>
      </c>
      <c r="D9" s="27">
        <v>92.801750183105469</v>
      </c>
      <c r="E9" s="27">
        <v>94.684028625488281</v>
      </c>
      <c r="F9" s="27">
        <v>100</v>
      </c>
      <c r="G9" s="27">
        <v>99.999961853027344</v>
      </c>
      <c r="H9" s="27">
        <v>99.999832153320313</v>
      </c>
      <c r="I9" s="27">
        <v>99.99884033203125</v>
      </c>
      <c r="J9" s="32" t="s">
        <v>49</v>
      </c>
      <c r="K9" s="32" t="s">
        <v>49</v>
      </c>
      <c r="L9" s="32" t="s">
        <v>49</v>
      </c>
      <c r="M9" s="32" t="s">
        <v>49</v>
      </c>
      <c r="S9" s="31"/>
      <c r="T9" s="31"/>
      <c r="U9" s="31"/>
      <c r="V9" s="31"/>
      <c r="W9" s="31"/>
      <c r="X9" s="31"/>
      <c r="Y9" s="86"/>
      <c r="Z9" s="86"/>
      <c r="AA9" s="86"/>
      <c r="AB9" s="86"/>
      <c r="AC9" s="86"/>
    </row>
    <row r="10" spans="1:43" x14ac:dyDescent="0.35">
      <c r="A10" s="36"/>
      <c r="B10" s="36"/>
      <c r="C10" s="36"/>
      <c r="D10" s="36"/>
      <c r="E10" s="36"/>
      <c r="F10" s="36"/>
      <c r="G10" s="36"/>
      <c r="H10" s="36"/>
      <c r="I10" s="36"/>
      <c r="J10" s="36"/>
      <c r="K10" s="36"/>
      <c r="L10" s="36"/>
      <c r="M10" s="36"/>
      <c r="N10" s="37" t="s">
        <v>55</v>
      </c>
      <c r="O10" s="36" t="str">
        <f>SUM(Q11:Q20) &amp;" Sensors"</f>
        <v>8 Sensors</v>
      </c>
      <c r="P10" s="24">
        <f>SUMIF(S11:S18,TRUE, Q11:Q18)/SUM(Q11:Q18)</f>
        <v>0.5</v>
      </c>
      <c r="Q10" s="36"/>
      <c r="R10" s="36"/>
      <c r="S10" s="36"/>
      <c r="T10" s="36"/>
      <c r="U10" s="36"/>
      <c r="V10" s="36"/>
      <c r="W10" s="36"/>
      <c r="X10" s="36"/>
      <c r="Y10" s="87"/>
      <c r="Z10" s="87"/>
      <c r="AA10" s="87"/>
      <c r="AB10" s="87"/>
      <c r="AC10" s="87"/>
      <c r="AD10" s="38"/>
      <c r="AE10" s="38"/>
      <c r="AF10" s="38"/>
      <c r="AG10" s="38"/>
      <c r="AH10" s="87" t="s">
        <v>55</v>
      </c>
      <c r="AI10" s="88"/>
      <c r="AJ10" s="88"/>
      <c r="AK10" s="88"/>
      <c r="AL10" s="88"/>
      <c r="AM10" s="88"/>
      <c r="AN10" s="88"/>
      <c r="AO10" s="88"/>
      <c r="AP10" s="88"/>
      <c r="AQ10" s="88"/>
    </row>
    <row r="11" spans="1:43" x14ac:dyDescent="0.35">
      <c r="A11" s="26" t="s">
        <v>56</v>
      </c>
      <c r="B11" s="27">
        <v>86.900978088378906</v>
      </c>
      <c r="C11" s="27">
        <v>95.648574829101563</v>
      </c>
      <c r="D11" s="27">
        <v>95.967582702636719</v>
      </c>
      <c r="E11" s="27">
        <v>95.966049194335938</v>
      </c>
      <c r="F11" s="27">
        <v>99.387100219726563</v>
      </c>
      <c r="G11" s="27">
        <v>99.975013732910156</v>
      </c>
      <c r="H11" s="27">
        <v>99.999832153320313</v>
      </c>
      <c r="I11" s="27">
        <v>99.99884033203125</v>
      </c>
      <c r="J11" s="27">
        <v>98.848609924316406</v>
      </c>
      <c r="K11" s="27">
        <v>99.960685729980469</v>
      </c>
      <c r="L11" s="27">
        <v>99.985984802246094</v>
      </c>
      <c r="M11" s="27">
        <v>99.99884033203125</v>
      </c>
      <c r="N11" s="35"/>
      <c r="Q11" s="31">
        <v>1</v>
      </c>
      <c r="R11" s="26" t="s">
        <v>41</v>
      </c>
      <c r="S11" s="26" t="b">
        <f>NOT(OR((D11&lt;=$Q$1),(H11&lt;=$R$1),(L11&lt;=$S$1)))</f>
        <v>1</v>
      </c>
      <c r="T11" s="26" t="b">
        <f>NOT(OR((C11&lt;=$Q$1),(G11&lt;=$R$1),(K11&lt;=$S$1)))</f>
        <v>1</v>
      </c>
      <c r="U11" s="32" t="s">
        <v>42</v>
      </c>
      <c r="V11" s="32" t="s">
        <v>42</v>
      </c>
      <c r="W11" s="32" t="s">
        <v>42</v>
      </c>
      <c r="X11" s="32" t="s">
        <v>57</v>
      </c>
      <c r="Y11" s="85">
        <v>5</v>
      </c>
      <c r="Z11" s="85"/>
      <c r="AA11" s="85"/>
      <c r="AB11" s="85"/>
      <c r="AC11" s="85"/>
      <c r="AD11" s="26" t="s">
        <v>43</v>
      </c>
      <c r="AE11" s="33"/>
      <c r="AH11" s="33" t="s">
        <v>58</v>
      </c>
      <c r="AI11" s="31">
        <v>0</v>
      </c>
      <c r="AJ11" s="31">
        <v>0</v>
      </c>
      <c r="AK11" s="31">
        <v>0</v>
      </c>
      <c r="AL11" s="26" t="s">
        <v>59</v>
      </c>
      <c r="AM11" s="31">
        <v>0</v>
      </c>
      <c r="AN11" s="31">
        <v>0</v>
      </c>
      <c r="AO11" s="31">
        <v>0</v>
      </c>
      <c r="AP11" s="31">
        <v>0</v>
      </c>
      <c r="AQ11" s="31">
        <v>0</v>
      </c>
    </row>
    <row r="12" spans="1:43" x14ac:dyDescent="0.35">
      <c r="A12" s="26" t="s">
        <v>60</v>
      </c>
      <c r="B12" s="27">
        <v>86.863571166992188</v>
      </c>
      <c r="C12" s="27">
        <v>95.574043273925781</v>
      </c>
      <c r="D12" s="27">
        <v>95.985977172851563</v>
      </c>
      <c r="E12" s="27">
        <v>96.100616455078125</v>
      </c>
      <c r="F12" s="27">
        <v>97.967483520507813</v>
      </c>
      <c r="G12" s="27">
        <v>94.375236511230469</v>
      </c>
      <c r="H12" s="27">
        <v>86.7933349609375</v>
      </c>
      <c r="I12" s="27">
        <v>99.99884033203125</v>
      </c>
      <c r="J12" s="27">
        <v>98.823265075683594</v>
      </c>
      <c r="K12" s="27">
        <v>99.925834655761719</v>
      </c>
      <c r="L12" s="27">
        <v>99.95037841796875</v>
      </c>
      <c r="M12" s="27">
        <v>99.99884033203125</v>
      </c>
      <c r="N12" s="34"/>
      <c r="Q12" s="31">
        <v>1</v>
      </c>
      <c r="R12" s="26" t="s">
        <v>41</v>
      </c>
      <c r="S12" s="26" t="b">
        <f t="shared" ref="S12:S17" si="0">NOT(OR((D12&lt;=$Q$1),(H12&lt;=$R$1),(L12&lt;=$S$1)))</f>
        <v>0</v>
      </c>
      <c r="T12" s="26" t="b">
        <f>NOT(OR((C12&lt;=$Q$1),(G12&lt;=$R$1),(K12&lt;=$S$1)))</f>
        <v>0</v>
      </c>
      <c r="U12" s="32" t="s">
        <v>42</v>
      </c>
      <c r="V12" s="32" t="s">
        <v>42</v>
      </c>
      <c r="W12" s="32" t="s">
        <v>42</v>
      </c>
      <c r="X12" s="32" t="s">
        <v>57</v>
      </c>
      <c r="Y12" s="85">
        <v>5</v>
      </c>
      <c r="Z12" s="85"/>
      <c r="AA12" s="85"/>
      <c r="AB12" s="85"/>
      <c r="AC12" s="85"/>
      <c r="AD12" s="26" t="s">
        <v>43</v>
      </c>
      <c r="AE12" s="33"/>
    </row>
    <row r="13" spans="1:43" x14ac:dyDescent="0.35">
      <c r="A13" s="26" t="s">
        <v>61</v>
      </c>
      <c r="B13" s="27">
        <v>86.361587524414063</v>
      </c>
      <c r="C13" s="27">
        <v>95.666748046875</v>
      </c>
      <c r="D13" s="27">
        <v>96.02471923828125</v>
      </c>
      <c r="E13" s="27">
        <v>96.1014404296875</v>
      </c>
      <c r="F13" s="27">
        <v>99.366981506347656</v>
      </c>
      <c r="G13" s="27">
        <v>99.97259521484375</v>
      </c>
      <c r="H13" s="27">
        <v>99.999832153320313</v>
      </c>
      <c r="I13" s="27">
        <v>99.99884033203125</v>
      </c>
      <c r="J13" s="27">
        <v>98.830535888671875</v>
      </c>
      <c r="K13" s="27">
        <v>99.966751098632813</v>
      </c>
      <c r="L13" s="27">
        <v>99.950492858886719</v>
      </c>
      <c r="M13" s="27">
        <v>99.99884033203125</v>
      </c>
      <c r="Q13" s="31">
        <v>1</v>
      </c>
      <c r="R13" s="26" t="s">
        <v>41</v>
      </c>
      <c r="S13" s="26" t="b">
        <f t="shared" si="0"/>
        <v>1</v>
      </c>
      <c r="T13" s="26" t="b">
        <f t="shared" ref="T13:T18" si="1">NOT(OR((C13&lt;=$Q$1),(G13&lt;=$R$1),(K13&lt;=$S$1)))</f>
        <v>1</v>
      </c>
      <c r="U13" s="32" t="s">
        <v>42</v>
      </c>
      <c r="V13" s="32" t="s">
        <v>42</v>
      </c>
      <c r="W13" s="32" t="s">
        <v>42</v>
      </c>
      <c r="X13" s="32" t="s">
        <v>42</v>
      </c>
      <c r="Y13" s="85">
        <v>5</v>
      </c>
      <c r="Z13" s="85"/>
      <c r="AA13" s="85"/>
      <c r="AB13" s="85"/>
      <c r="AC13" s="85"/>
      <c r="AD13" s="26" t="s">
        <v>43</v>
      </c>
      <c r="AE13" s="33"/>
    </row>
    <row r="14" spans="1:43" x14ac:dyDescent="0.35">
      <c r="A14" s="26" t="s">
        <v>62</v>
      </c>
      <c r="B14" s="27">
        <v>86.88507080078125</v>
      </c>
      <c r="C14" s="27">
        <v>95.639625549316406</v>
      </c>
      <c r="D14" s="27">
        <v>95.925895690917969</v>
      </c>
      <c r="E14" s="27">
        <v>95.964141845703125</v>
      </c>
      <c r="F14" s="27">
        <v>99.446487426757813</v>
      </c>
      <c r="G14" s="27">
        <v>99.974609375</v>
      </c>
      <c r="H14" s="27">
        <v>99.999832153320313</v>
      </c>
      <c r="I14" s="27">
        <v>99.99884033203125</v>
      </c>
      <c r="J14" s="27">
        <v>98.692230224609375</v>
      </c>
      <c r="K14" s="27">
        <v>99.946891784667969</v>
      </c>
      <c r="L14" s="27">
        <v>99.96881103515625</v>
      </c>
      <c r="M14" s="27">
        <v>99.99884033203125</v>
      </c>
      <c r="Q14" s="31">
        <v>1</v>
      </c>
      <c r="R14" s="26" t="s">
        <v>41</v>
      </c>
      <c r="S14" s="26" t="b">
        <f t="shared" si="0"/>
        <v>1</v>
      </c>
      <c r="T14" s="26" t="b">
        <f t="shared" si="1"/>
        <v>1</v>
      </c>
      <c r="U14" s="32" t="s">
        <v>42</v>
      </c>
      <c r="V14" s="32" t="s">
        <v>42</v>
      </c>
      <c r="W14" s="32" t="s">
        <v>42</v>
      </c>
      <c r="X14" s="32" t="s">
        <v>42</v>
      </c>
      <c r="Y14" s="85">
        <v>5</v>
      </c>
      <c r="Z14" s="85"/>
      <c r="AA14" s="85"/>
      <c r="AB14" s="85"/>
      <c r="AC14" s="85"/>
      <c r="AD14" s="26" t="s">
        <v>43</v>
      </c>
      <c r="AE14" s="33"/>
    </row>
    <row r="15" spans="1:43" x14ac:dyDescent="0.35">
      <c r="A15" s="26" t="s">
        <v>63</v>
      </c>
      <c r="B15" s="27">
        <v>86.862579345703125</v>
      </c>
      <c r="C15" s="27">
        <v>95.681289672851563</v>
      </c>
      <c r="D15" s="27">
        <v>96.005447387695313</v>
      </c>
      <c r="E15" s="27">
        <v>95.964164733886719</v>
      </c>
      <c r="F15" s="27">
        <v>78.713760375976563</v>
      </c>
      <c r="G15" s="27">
        <v>99.972190856933594</v>
      </c>
      <c r="H15" s="27">
        <v>99.999832153320313</v>
      </c>
      <c r="I15" s="27">
        <v>99.99884033203125</v>
      </c>
      <c r="J15" s="27">
        <v>98.982566833496094</v>
      </c>
      <c r="K15" s="27">
        <v>99.960556030273438</v>
      </c>
      <c r="L15" s="27">
        <v>99.954963684082031</v>
      </c>
      <c r="M15" s="27">
        <v>99.99884033203125</v>
      </c>
      <c r="Q15" s="31">
        <v>1</v>
      </c>
      <c r="R15" s="26" t="s">
        <v>41</v>
      </c>
      <c r="S15" s="26" t="b">
        <f t="shared" si="0"/>
        <v>1</v>
      </c>
      <c r="T15" s="26" t="b">
        <f t="shared" si="1"/>
        <v>1</v>
      </c>
      <c r="U15" s="32" t="s">
        <v>42</v>
      </c>
      <c r="V15" s="32" t="s">
        <v>42</v>
      </c>
      <c r="W15" s="32" t="s">
        <v>42</v>
      </c>
      <c r="X15" s="32" t="s">
        <v>42</v>
      </c>
      <c r="Y15" s="85">
        <v>5</v>
      </c>
      <c r="Z15" s="85"/>
      <c r="AA15" s="85"/>
      <c r="AB15" s="85"/>
      <c r="AC15" s="85"/>
      <c r="AD15" s="26" t="s">
        <v>43</v>
      </c>
      <c r="AE15" s="33"/>
    </row>
    <row r="16" spans="1:43" x14ac:dyDescent="0.35">
      <c r="A16" s="26" t="s">
        <v>64</v>
      </c>
      <c r="B16" s="27">
        <v>86.34161376953125</v>
      </c>
      <c r="C16" s="27">
        <v>95.584983825683594</v>
      </c>
      <c r="D16" s="27">
        <v>95.910682678222656</v>
      </c>
      <c r="E16" s="27">
        <v>95.927604675292969</v>
      </c>
      <c r="F16" s="27">
        <v>93.678497314453125</v>
      </c>
      <c r="G16" s="27">
        <v>38.557842254638672</v>
      </c>
      <c r="H16" s="27">
        <v>0</v>
      </c>
      <c r="I16" s="27">
        <v>0</v>
      </c>
      <c r="J16" s="27">
        <v>98.687629699707031</v>
      </c>
      <c r="K16" s="27">
        <v>99.946014404296875</v>
      </c>
      <c r="L16" s="27">
        <v>99.979141235351563</v>
      </c>
      <c r="M16" s="27">
        <v>99.99884033203125</v>
      </c>
      <c r="Q16" s="31">
        <v>1</v>
      </c>
      <c r="R16" s="26" t="s">
        <v>41</v>
      </c>
      <c r="S16" s="26" t="b">
        <f t="shared" si="0"/>
        <v>0</v>
      </c>
      <c r="T16" s="26" t="b">
        <f t="shared" si="1"/>
        <v>0</v>
      </c>
      <c r="U16" s="32" t="s">
        <v>42</v>
      </c>
      <c r="V16" s="32" t="s">
        <v>42</v>
      </c>
      <c r="W16" s="32" t="s">
        <v>42</v>
      </c>
      <c r="X16" s="32" t="s">
        <v>42</v>
      </c>
      <c r="Y16" s="85">
        <v>5</v>
      </c>
      <c r="Z16" s="85"/>
      <c r="AA16" s="85"/>
      <c r="AB16" s="85"/>
      <c r="AC16" s="85"/>
      <c r="AD16" s="26" t="s">
        <v>43</v>
      </c>
      <c r="AE16" s="33"/>
    </row>
    <row r="17" spans="1:43" x14ac:dyDescent="0.35">
      <c r="A17" s="26" t="s">
        <v>67</v>
      </c>
      <c r="B17" s="27">
        <v>83.17523193359375</v>
      </c>
      <c r="C17" s="27">
        <v>95.7872314453125</v>
      </c>
      <c r="D17" s="27">
        <v>95.980575561523438</v>
      </c>
      <c r="E17" s="27">
        <v>95.955032348632813</v>
      </c>
      <c r="F17" s="27">
        <v>30.807741165161133</v>
      </c>
      <c r="G17" s="27">
        <v>0</v>
      </c>
      <c r="H17" s="27">
        <v>0</v>
      </c>
      <c r="I17" s="27">
        <v>0</v>
      </c>
      <c r="J17" s="27">
        <v>97.693588256835938</v>
      </c>
      <c r="K17" s="27">
        <v>99.987899780273438</v>
      </c>
      <c r="L17" s="27">
        <v>99.989486694335938</v>
      </c>
      <c r="M17" s="27">
        <v>99.99884033203125</v>
      </c>
      <c r="N17" s="33" t="s">
        <v>68</v>
      </c>
      <c r="O17" s="26" t="s">
        <v>69</v>
      </c>
      <c r="P17" s="35" t="s">
        <v>515</v>
      </c>
      <c r="Q17" s="31">
        <v>1</v>
      </c>
      <c r="R17" s="26" t="s">
        <v>41</v>
      </c>
      <c r="S17" s="26" t="b">
        <f t="shared" si="0"/>
        <v>0</v>
      </c>
      <c r="T17" s="26" t="b">
        <f t="shared" si="1"/>
        <v>0</v>
      </c>
      <c r="U17" s="32" t="s">
        <v>42</v>
      </c>
      <c r="V17" s="32" t="s">
        <v>42</v>
      </c>
      <c r="W17" s="32" t="s">
        <v>42</v>
      </c>
      <c r="X17" s="32" t="s">
        <v>42</v>
      </c>
      <c r="Y17" s="85">
        <v>3</v>
      </c>
      <c r="Z17" s="85"/>
      <c r="AA17" s="85"/>
      <c r="AB17" s="85"/>
      <c r="AC17" s="85"/>
      <c r="AD17" s="26" t="s">
        <v>43</v>
      </c>
      <c r="AE17" s="33"/>
    </row>
    <row r="18" spans="1:43" x14ac:dyDescent="0.35">
      <c r="A18" s="26" t="s">
        <v>71</v>
      </c>
      <c r="B18" s="27">
        <v>83.220245361328125</v>
      </c>
      <c r="C18" s="27">
        <v>95.704444885253906</v>
      </c>
      <c r="D18" s="27">
        <v>95.962944030761719</v>
      </c>
      <c r="E18" s="27">
        <v>96.100196838378906</v>
      </c>
      <c r="F18" s="27">
        <v>21.600200653076172</v>
      </c>
      <c r="G18" s="27">
        <v>0</v>
      </c>
      <c r="H18" s="27">
        <v>0</v>
      </c>
      <c r="I18" s="27">
        <v>0</v>
      </c>
      <c r="J18" s="27">
        <v>97.751480102539063</v>
      </c>
      <c r="K18" s="27">
        <v>99.980659484863281</v>
      </c>
      <c r="L18" s="27">
        <v>99.968833923339844</v>
      </c>
      <c r="M18" s="27">
        <v>99.99884033203125</v>
      </c>
      <c r="N18" s="33" t="s">
        <v>68</v>
      </c>
      <c r="O18" s="26" t="s">
        <v>72</v>
      </c>
      <c r="P18" s="35" t="s">
        <v>515</v>
      </c>
      <c r="Q18" s="31">
        <v>1</v>
      </c>
      <c r="R18" s="26" t="s">
        <v>41</v>
      </c>
      <c r="S18" s="26" t="b">
        <f>NOT(OR((D18&lt;=$Q$1),(H18&lt;=$R$1),(L18&lt;=$S$1)))</f>
        <v>0</v>
      </c>
      <c r="T18" s="26" t="b">
        <f t="shared" si="1"/>
        <v>0</v>
      </c>
      <c r="U18" s="32" t="s">
        <v>42</v>
      </c>
      <c r="V18" s="32" t="s">
        <v>42</v>
      </c>
      <c r="W18" s="40" t="s">
        <v>20</v>
      </c>
      <c r="X18" s="32" t="s">
        <v>42</v>
      </c>
      <c r="Y18" s="85">
        <v>3</v>
      </c>
      <c r="Z18" s="85"/>
      <c r="AA18" s="85"/>
      <c r="AB18" s="85"/>
      <c r="AC18" s="85"/>
      <c r="AD18" s="26" t="s">
        <v>43</v>
      </c>
      <c r="AE18" s="33"/>
    </row>
    <row r="19" spans="1:43" x14ac:dyDescent="0.35">
      <c r="A19" s="26" t="s">
        <v>73</v>
      </c>
      <c r="B19" s="27">
        <v>84.469589233398438</v>
      </c>
      <c r="C19" s="27">
        <v>95.245292663574219</v>
      </c>
      <c r="D19" s="27">
        <v>95.545631408691406</v>
      </c>
      <c r="E19" s="27">
        <v>95.196762084960938</v>
      </c>
      <c r="F19" s="27">
        <v>93.184440612792969</v>
      </c>
      <c r="G19" s="27">
        <v>99.999961853027344</v>
      </c>
      <c r="H19" s="27">
        <v>99.999832153320313</v>
      </c>
      <c r="I19" s="27">
        <v>99.99884033203125</v>
      </c>
      <c r="J19" s="32" t="s">
        <v>49</v>
      </c>
      <c r="K19" s="32" t="s">
        <v>49</v>
      </c>
      <c r="L19" s="32" t="s">
        <v>49</v>
      </c>
      <c r="M19" s="32" t="s">
        <v>49</v>
      </c>
      <c r="R19" s="26"/>
      <c r="U19" s="32"/>
      <c r="V19" s="32"/>
      <c r="W19" s="32"/>
      <c r="X19" s="32"/>
      <c r="Y19" s="86"/>
      <c r="Z19" s="86"/>
      <c r="AA19" s="86"/>
      <c r="AB19" s="86"/>
      <c r="AC19" s="86"/>
      <c r="AE19" s="33"/>
    </row>
    <row r="20" spans="1:43" x14ac:dyDescent="0.35">
      <c r="A20" s="26" t="s">
        <v>74</v>
      </c>
      <c r="B20" s="27">
        <v>86.505157470703125</v>
      </c>
      <c r="C20" s="27">
        <v>95.248146057128906</v>
      </c>
      <c r="D20" s="27">
        <v>95.701881408691406</v>
      </c>
      <c r="E20" s="27">
        <v>95.658561706542969</v>
      </c>
      <c r="F20" s="27">
        <v>99.594001770019531</v>
      </c>
      <c r="G20" s="27">
        <v>99.999961853027344</v>
      </c>
      <c r="H20" s="27">
        <v>99.999832153320313</v>
      </c>
      <c r="I20" s="27">
        <v>99.99884033203125</v>
      </c>
      <c r="J20" s="32" t="s">
        <v>49</v>
      </c>
      <c r="K20" s="32" t="s">
        <v>49</v>
      </c>
      <c r="L20" s="32" t="s">
        <v>49</v>
      </c>
      <c r="M20" s="32" t="s">
        <v>49</v>
      </c>
      <c r="R20" s="26"/>
      <c r="U20" s="32"/>
      <c r="V20" s="32"/>
      <c r="W20" s="32"/>
      <c r="X20" s="32"/>
      <c r="Y20" s="86"/>
      <c r="Z20" s="86"/>
      <c r="AA20" s="86"/>
      <c r="AB20" s="86"/>
      <c r="AC20" s="86"/>
      <c r="AE20" s="33"/>
    </row>
    <row r="21" spans="1:43" x14ac:dyDescent="0.35">
      <c r="A21" s="36" t="s">
        <v>75</v>
      </c>
      <c r="B21" s="36"/>
      <c r="C21" s="36"/>
      <c r="D21" s="36"/>
      <c r="E21" s="36"/>
      <c r="F21" s="36"/>
      <c r="G21" s="36"/>
      <c r="H21" s="36"/>
      <c r="I21" s="36"/>
      <c r="J21" s="36"/>
      <c r="K21" s="36"/>
      <c r="L21" s="36"/>
      <c r="M21" s="36"/>
      <c r="N21" s="38" t="s">
        <v>75</v>
      </c>
      <c r="O21" s="36" t="str">
        <f>SUM(Q22:Q63) &amp;" Sensors"</f>
        <v>39 Sensors</v>
      </c>
      <c r="P21" s="24">
        <f>SUMIF(S22:S63,TRUE, Q22:Q63)/SUM(Q22:Q63)</f>
        <v>0.84615384615384615</v>
      </c>
      <c r="Q21" s="36"/>
      <c r="R21" s="36"/>
      <c r="S21" s="36"/>
      <c r="T21" s="36"/>
      <c r="U21" s="36"/>
      <c r="V21" s="36"/>
      <c r="W21" s="36"/>
      <c r="X21" s="36"/>
      <c r="Y21" s="87"/>
      <c r="Z21" s="87"/>
      <c r="AA21" s="87"/>
      <c r="AB21" s="87"/>
      <c r="AC21" s="87"/>
      <c r="AD21" s="38"/>
      <c r="AE21" s="38"/>
      <c r="AF21" s="38"/>
      <c r="AG21" s="36"/>
      <c r="AH21" s="36"/>
      <c r="AI21" s="36"/>
      <c r="AJ21" s="87" t="s">
        <v>75</v>
      </c>
      <c r="AK21" s="88"/>
      <c r="AL21" s="88"/>
      <c r="AM21" s="88"/>
      <c r="AN21" s="88"/>
      <c r="AO21" s="88"/>
      <c r="AP21" s="88"/>
      <c r="AQ21" s="88"/>
    </row>
    <row r="22" spans="1:43" x14ac:dyDescent="0.35">
      <c r="A22" s="26" t="s">
        <v>76</v>
      </c>
      <c r="B22" s="27">
        <v>90.613296508789063</v>
      </c>
      <c r="C22" s="27">
        <v>91.909347534179688</v>
      </c>
      <c r="D22" s="27">
        <v>96.072311401367188</v>
      </c>
      <c r="E22" s="27">
        <v>96.2235107421875</v>
      </c>
      <c r="F22" s="27">
        <v>97.722274780273438</v>
      </c>
      <c r="G22" s="27">
        <v>99.989349365234375</v>
      </c>
      <c r="H22" s="27">
        <v>99.999832153320313</v>
      </c>
      <c r="I22" s="27">
        <v>99.99884033203125</v>
      </c>
      <c r="J22" s="27">
        <v>90.840423583984375</v>
      </c>
      <c r="K22" s="27">
        <v>98.824386596679688</v>
      </c>
      <c r="L22" s="27">
        <v>99.597198486328125</v>
      </c>
      <c r="M22" s="27">
        <v>99.710113525390625</v>
      </c>
      <c r="N22" s="33" t="s">
        <v>516</v>
      </c>
      <c r="Q22" s="31">
        <v>1</v>
      </c>
      <c r="R22" s="26" t="s">
        <v>41</v>
      </c>
      <c r="S22" s="26" t="b">
        <f t="shared" ref="S22:S60" si="2">NOT(OR((D22&lt;=$Q$1),(H22&lt;=$R$1),(L22&lt;=$S$1)))</f>
        <v>1</v>
      </c>
      <c r="T22" s="26" t="b">
        <f>NOT(OR((C22&lt;=$Q$1),(G22&lt;=$R$1),(K22&lt;=$S$1)))</f>
        <v>1</v>
      </c>
      <c r="U22" s="32" t="s">
        <v>49</v>
      </c>
      <c r="V22" s="32" t="s">
        <v>49</v>
      </c>
      <c r="W22" s="32" t="s">
        <v>49</v>
      </c>
      <c r="X22" s="32" t="s">
        <v>42</v>
      </c>
      <c r="Y22" s="85">
        <v>5</v>
      </c>
      <c r="Z22" s="85"/>
      <c r="AA22" s="85"/>
      <c r="AB22" s="85"/>
      <c r="AC22" s="85"/>
      <c r="AE22" s="33"/>
      <c r="AH22" s="33" t="s">
        <v>58</v>
      </c>
      <c r="AI22" s="31">
        <v>42767</v>
      </c>
      <c r="AL22" s="26" t="s">
        <v>59</v>
      </c>
    </row>
    <row r="23" spans="1:43" x14ac:dyDescent="0.35">
      <c r="A23" s="26" t="s">
        <v>77</v>
      </c>
      <c r="B23" s="27">
        <v>90.579254150390625</v>
      </c>
      <c r="C23" s="27">
        <v>91.912895202636719</v>
      </c>
      <c r="D23" s="27">
        <v>96.101341247558594</v>
      </c>
      <c r="E23" s="27">
        <v>96.240653991699219</v>
      </c>
      <c r="F23" s="27">
        <v>93.038215637207031</v>
      </c>
      <c r="G23" s="27">
        <v>98.728599548339844</v>
      </c>
      <c r="H23" s="27">
        <v>96.540260314941406</v>
      </c>
      <c r="I23" s="27">
        <v>96.964340209960938</v>
      </c>
      <c r="J23" s="27">
        <v>94.378089904785156</v>
      </c>
      <c r="K23" s="27">
        <v>99.572288513183594</v>
      </c>
      <c r="L23" s="27">
        <v>99.891494750976563</v>
      </c>
      <c r="M23" s="27">
        <v>99.89056396484375</v>
      </c>
      <c r="Q23" s="31">
        <v>1</v>
      </c>
      <c r="R23" s="26" t="s">
        <v>41</v>
      </c>
      <c r="S23" s="26" t="b">
        <f t="shared" si="2"/>
        <v>1</v>
      </c>
      <c r="T23" s="26" t="b">
        <f t="shared" ref="T23:T60" si="3">NOT(OR((C23&lt;=$Q$1),(G23&lt;=$R$1),(K23&lt;=$S$1)))</f>
        <v>1</v>
      </c>
      <c r="U23" s="32" t="s">
        <v>42</v>
      </c>
      <c r="V23" s="32" t="s">
        <v>42</v>
      </c>
      <c r="W23" s="32" t="s">
        <v>42</v>
      </c>
      <c r="X23" s="32" t="s">
        <v>42</v>
      </c>
      <c r="Y23" s="85">
        <v>5</v>
      </c>
      <c r="Z23" s="85"/>
      <c r="AA23" s="85"/>
      <c r="AB23" s="85"/>
      <c r="AC23" s="85"/>
      <c r="AE23" s="33"/>
    </row>
    <row r="24" spans="1:43" x14ac:dyDescent="0.35">
      <c r="A24" s="26" t="s">
        <v>78</v>
      </c>
      <c r="B24" s="27">
        <v>90.14788818359375</v>
      </c>
      <c r="C24" s="27">
        <v>91.764381408691406</v>
      </c>
      <c r="D24" s="27">
        <v>96.053604125976563</v>
      </c>
      <c r="E24" s="27">
        <v>96.084922790527344</v>
      </c>
      <c r="F24" s="27">
        <v>93.682319641113281</v>
      </c>
      <c r="G24" s="27">
        <v>99.713218688964844</v>
      </c>
      <c r="H24" s="27">
        <v>98.982887268066406</v>
      </c>
      <c r="I24" s="27">
        <v>98.551200866699219</v>
      </c>
      <c r="J24" s="27">
        <v>61.710285186767578</v>
      </c>
      <c r="K24" s="27">
        <v>99.886558532714844</v>
      </c>
      <c r="L24" s="27">
        <v>99.999832153320313</v>
      </c>
      <c r="M24" s="27">
        <v>99.99884033203125</v>
      </c>
      <c r="Q24" s="31">
        <v>1</v>
      </c>
      <c r="R24" s="26" t="s">
        <v>41</v>
      </c>
      <c r="S24" s="26" t="b">
        <f t="shared" si="2"/>
        <v>1</v>
      </c>
      <c r="T24" s="26" t="b">
        <f t="shared" si="3"/>
        <v>1</v>
      </c>
      <c r="U24" s="32" t="s">
        <v>42</v>
      </c>
      <c r="V24" s="32" t="s">
        <v>42</v>
      </c>
      <c r="W24" s="32" t="s">
        <v>42</v>
      </c>
      <c r="X24" s="32" t="s">
        <v>42</v>
      </c>
      <c r="Y24" s="85">
        <v>5</v>
      </c>
      <c r="Z24" s="85"/>
      <c r="AA24" s="85"/>
      <c r="AB24" s="85"/>
      <c r="AC24" s="85"/>
      <c r="AE24" s="33"/>
    </row>
    <row r="25" spans="1:43" x14ac:dyDescent="0.35">
      <c r="A25" s="26" t="s">
        <v>79</v>
      </c>
      <c r="B25" s="27">
        <v>90.254783630371094</v>
      </c>
      <c r="C25" s="27">
        <v>91.888412475585938</v>
      </c>
      <c r="D25" s="27">
        <v>96.1212158203125</v>
      </c>
      <c r="E25" s="27">
        <v>96.2490234375</v>
      </c>
      <c r="F25" s="27">
        <v>91.179595947265625</v>
      </c>
      <c r="G25" s="27">
        <v>98.657379150390625</v>
      </c>
      <c r="H25" s="27">
        <v>98.847419738769531</v>
      </c>
      <c r="I25" s="27">
        <v>97.401535034179688</v>
      </c>
      <c r="J25" s="27">
        <v>89.959114074707031</v>
      </c>
      <c r="K25" s="27">
        <v>99.810691833496094</v>
      </c>
      <c r="L25" s="27">
        <v>99.850265502929688</v>
      </c>
      <c r="M25" s="27">
        <v>99.962745666503906</v>
      </c>
      <c r="Q25" s="31">
        <v>1</v>
      </c>
      <c r="R25" s="26" t="s">
        <v>41</v>
      </c>
      <c r="S25" s="26" t="b">
        <f t="shared" si="2"/>
        <v>1</v>
      </c>
      <c r="T25" s="26" t="b">
        <f t="shared" si="3"/>
        <v>1</v>
      </c>
      <c r="U25" s="32" t="s">
        <v>57</v>
      </c>
      <c r="V25" s="32" t="s">
        <v>42</v>
      </c>
      <c r="W25" s="32" t="s">
        <v>42</v>
      </c>
      <c r="X25" s="32" t="s">
        <v>42</v>
      </c>
      <c r="Y25" s="85">
        <v>5</v>
      </c>
      <c r="Z25" s="85"/>
      <c r="AA25" s="85"/>
      <c r="AB25" s="85"/>
      <c r="AC25" s="85"/>
      <c r="AE25" s="33"/>
    </row>
    <row r="26" spans="1:43" x14ac:dyDescent="0.35">
      <c r="A26" s="26" t="s">
        <v>80</v>
      </c>
      <c r="B26" s="27">
        <v>90.132118225097656</v>
      </c>
      <c r="C26" s="27">
        <v>91.77569580078125</v>
      </c>
      <c r="D26" s="27">
        <v>96.094779968261719</v>
      </c>
      <c r="E26" s="27">
        <v>96.379119873046875</v>
      </c>
      <c r="F26" s="27">
        <v>51.750003814697266</v>
      </c>
      <c r="G26" s="27">
        <v>38.146263122558594</v>
      </c>
      <c r="H26" s="27">
        <v>4.6860489845275879</v>
      </c>
      <c r="I26" s="27">
        <v>0</v>
      </c>
      <c r="J26" s="27">
        <v>72.839736938476563</v>
      </c>
      <c r="K26" s="27">
        <v>99.987892150878906</v>
      </c>
      <c r="L26" s="27">
        <v>99.9481201171875</v>
      </c>
      <c r="M26" s="27">
        <v>99.99884033203125</v>
      </c>
      <c r="N26" s="33" t="s">
        <v>81</v>
      </c>
      <c r="O26" s="26" t="s">
        <v>82</v>
      </c>
      <c r="P26" s="33"/>
      <c r="Q26" s="31">
        <v>1</v>
      </c>
      <c r="R26" s="39" t="s">
        <v>83</v>
      </c>
      <c r="S26" s="26" t="b">
        <f t="shared" si="2"/>
        <v>0</v>
      </c>
      <c r="T26" s="26" t="b">
        <f t="shared" si="3"/>
        <v>0</v>
      </c>
      <c r="U26" s="32" t="s">
        <v>42</v>
      </c>
      <c r="V26" s="32" t="s">
        <v>19</v>
      </c>
      <c r="W26" s="32" t="s">
        <v>42</v>
      </c>
      <c r="X26" s="32" t="s">
        <v>42</v>
      </c>
      <c r="Y26" s="85">
        <v>5</v>
      </c>
      <c r="Z26" s="85"/>
      <c r="AA26" s="85"/>
      <c r="AB26" s="85"/>
      <c r="AC26" s="85"/>
      <c r="AE26" s="33"/>
    </row>
    <row r="27" spans="1:43" x14ac:dyDescent="0.35">
      <c r="A27" s="26" t="s">
        <v>84</v>
      </c>
      <c r="B27" s="27">
        <v>90.358322143554688</v>
      </c>
      <c r="C27" s="27">
        <v>91.863555908203125</v>
      </c>
      <c r="D27" s="27">
        <v>96.082420349121094</v>
      </c>
      <c r="E27" s="27">
        <v>96.386947631835938</v>
      </c>
      <c r="F27" s="27">
        <v>95.858909606933594</v>
      </c>
      <c r="G27" s="27">
        <v>98.6180419921875</v>
      </c>
      <c r="H27" s="27">
        <v>97.638092041015625</v>
      </c>
      <c r="I27" s="27">
        <v>94.429473876953125</v>
      </c>
      <c r="J27" s="27">
        <v>71.957023620605469</v>
      </c>
      <c r="K27" s="27">
        <v>0</v>
      </c>
      <c r="L27" s="27">
        <v>0</v>
      </c>
      <c r="M27" s="27">
        <v>0</v>
      </c>
      <c r="N27" s="33" t="s">
        <v>85</v>
      </c>
      <c r="P27" s="35" t="s">
        <v>86</v>
      </c>
      <c r="Q27" s="31">
        <v>1</v>
      </c>
      <c r="R27" s="26" t="s">
        <v>41</v>
      </c>
      <c r="S27" s="26" t="b">
        <f t="shared" si="2"/>
        <v>0</v>
      </c>
      <c r="T27" s="26" t="b">
        <f t="shared" si="3"/>
        <v>0</v>
      </c>
      <c r="U27" s="32" t="s">
        <v>42</v>
      </c>
      <c r="V27" s="32" t="s">
        <v>42</v>
      </c>
      <c r="W27" s="32" t="s">
        <v>42</v>
      </c>
      <c r="X27" s="32" t="s">
        <v>42</v>
      </c>
      <c r="Y27" s="104">
        <v>5</v>
      </c>
      <c r="Z27" s="104"/>
      <c r="AA27" s="104"/>
      <c r="AB27" s="104"/>
      <c r="AC27" s="104"/>
      <c r="AE27" s="33"/>
    </row>
    <row r="28" spans="1:43" x14ac:dyDescent="0.35">
      <c r="A28" s="26" t="s">
        <v>87</v>
      </c>
      <c r="B28" s="27">
        <v>90.422172546386719</v>
      </c>
      <c r="C28" s="27">
        <v>91.85150146484375</v>
      </c>
      <c r="D28" s="27">
        <v>96.079017639160156</v>
      </c>
      <c r="E28" s="27">
        <v>96.236381530761719</v>
      </c>
      <c r="F28" s="27">
        <v>89.165596008300781</v>
      </c>
      <c r="G28" s="27">
        <v>93.602149963378906</v>
      </c>
      <c r="H28" s="27">
        <v>89.802925109863281</v>
      </c>
      <c r="I28" s="27">
        <v>89.452125549316406</v>
      </c>
      <c r="J28" s="27">
        <v>92.007728576660156</v>
      </c>
      <c r="K28" s="27">
        <v>99.819107055664063</v>
      </c>
      <c r="L28" s="27">
        <v>99.906944274902344</v>
      </c>
      <c r="M28" s="27">
        <v>99.854484558105469</v>
      </c>
      <c r="Q28" s="31">
        <v>1</v>
      </c>
      <c r="R28" s="26" t="s">
        <v>41</v>
      </c>
      <c r="S28" s="26" t="b">
        <f t="shared" si="2"/>
        <v>0</v>
      </c>
      <c r="T28" s="26" t="b">
        <f t="shared" si="3"/>
        <v>0</v>
      </c>
      <c r="U28" s="32" t="s">
        <v>42</v>
      </c>
      <c r="V28" s="32" t="s">
        <v>42</v>
      </c>
      <c r="W28" s="32" t="s">
        <v>42</v>
      </c>
      <c r="X28" s="32" t="s">
        <v>42</v>
      </c>
      <c r="Y28" s="85">
        <v>5</v>
      </c>
      <c r="Z28" s="85"/>
      <c r="AA28" s="85"/>
      <c r="AB28" s="85"/>
      <c r="AC28" s="85"/>
      <c r="AE28" s="33"/>
    </row>
    <row r="29" spans="1:43" x14ac:dyDescent="0.35">
      <c r="A29" s="26" t="s">
        <v>88</v>
      </c>
      <c r="B29" s="27">
        <v>85.052810668945313</v>
      </c>
      <c r="C29" s="27">
        <v>85.847488403320313</v>
      </c>
      <c r="D29" s="27">
        <v>90.08868408203125</v>
      </c>
      <c r="E29" s="27">
        <v>89.238578796386719</v>
      </c>
      <c r="F29" s="27">
        <v>95.875053405761719</v>
      </c>
      <c r="G29" s="27">
        <v>99.879684448242188</v>
      </c>
      <c r="H29" s="27">
        <v>99.9306640625</v>
      </c>
      <c r="I29" s="27">
        <v>99.964103698730469</v>
      </c>
      <c r="J29" s="27">
        <v>95.247329711914063</v>
      </c>
      <c r="K29" s="27">
        <v>84.858772277832031</v>
      </c>
      <c r="L29" s="27">
        <v>94.140945434570313</v>
      </c>
      <c r="M29" s="27">
        <v>98.845611572265625</v>
      </c>
      <c r="Q29" s="31">
        <v>1</v>
      </c>
      <c r="R29" s="26" t="s">
        <v>41</v>
      </c>
      <c r="S29" s="26" t="b">
        <f t="shared" si="2"/>
        <v>0</v>
      </c>
      <c r="T29" s="26" t="b">
        <f t="shared" si="3"/>
        <v>0</v>
      </c>
      <c r="U29" s="32" t="s">
        <v>42</v>
      </c>
      <c r="V29" s="32" t="s">
        <v>42</v>
      </c>
      <c r="W29" s="32" t="s">
        <v>42</v>
      </c>
      <c r="X29" s="32" t="s">
        <v>42</v>
      </c>
      <c r="Y29" s="85">
        <v>5</v>
      </c>
      <c r="Z29" s="85"/>
      <c r="AA29" s="85"/>
      <c r="AB29" s="85"/>
      <c r="AC29" s="85"/>
      <c r="AE29" s="33"/>
    </row>
    <row r="30" spans="1:43" x14ac:dyDescent="0.35">
      <c r="A30" s="26" t="s">
        <v>89</v>
      </c>
      <c r="B30" s="27">
        <v>89.776390075683594</v>
      </c>
      <c r="C30" s="27">
        <v>91.757026672363281</v>
      </c>
      <c r="D30" s="27">
        <v>96.099617004394531</v>
      </c>
      <c r="E30" s="27">
        <v>96.232948303222656</v>
      </c>
      <c r="F30" s="27">
        <v>93.280136108398438</v>
      </c>
      <c r="G30" s="27">
        <v>98.986831665039063</v>
      </c>
      <c r="H30" s="27">
        <v>98.37750244140625</v>
      </c>
      <c r="I30" s="27">
        <v>98.189796447753906</v>
      </c>
      <c r="J30" s="27">
        <v>92.700340270996094</v>
      </c>
      <c r="K30" s="27">
        <v>99.670967102050781</v>
      </c>
      <c r="L30" s="27">
        <v>99.881195068359375</v>
      </c>
      <c r="M30" s="27">
        <v>99.890411376953125</v>
      </c>
      <c r="Q30" s="31">
        <v>1</v>
      </c>
      <c r="R30" s="26" t="s">
        <v>41</v>
      </c>
      <c r="S30" s="26" t="b">
        <f t="shared" si="2"/>
        <v>1</v>
      </c>
      <c r="T30" s="26" t="b">
        <f t="shared" si="3"/>
        <v>1</v>
      </c>
      <c r="U30" s="32" t="s">
        <v>42</v>
      </c>
      <c r="V30" s="32" t="s">
        <v>42</v>
      </c>
      <c r="W30" s="32" t="s">
        <v>42</v>
      </c>
      <c r="X30" s="32" t="s">
        <v>42</v>
      </c>
      <c r="Y30" s="85">
        <v>5</v>
      </c>
      <c r="Z30" s="85"/>
      <c r="AA30" s="85"/>
      <c r="AB30" s="85"/>
      <c r="AC30" s="85"/>
      <c r="AE30" s="33"/>
    </row>
    <row r="31" spans="1:43" x14ac:dyDescent="0.35">
      <c r="A31" s="26" t="s">
        <v>90</v>
      </c>
      <c r="B31" s="27">
        <v>90.305938720703125</v>
      </c>
      <c r="C31" s="27">
        <v>91.732154846191406</v>
      </c>
      <c r="D31" s="27">
        <v>96.160552978515625</v>
      </c>
      <c r="E31" s="27">
        <v>96.369499206542969</v>
      </c>
      <c r="F31" s="27">
        <v>96.795608520507813</v>
      </c>
      <c r="G31" s="27">
        <v>99.535072326660156</v>
      </c>
      <c r="H31" s="27">
        <v>99.523941040039063</v>
      </c>
      <c r="I31" s="27">
        <v>99.99884033203125</v>
      </c>
      <c r="J31" s="27">
        <v>94.862922668457031</v>
      </c>
      <c r="K31" s="27">
        <v>99.654182434082031</v>
      </c>
      <c r="L31" s="27">
        <v>99.845069885253906</v>
      </c>
      <c r="M31" s="27">
        <v>99.926765441894531</v>
      </c>
      <c r="Q31" s="31">
        <v>1</v>
      </c>
      <c r="R31" s="26" t="s">
        <v>41</v>
      </c>
      <c r="S31" s="26" t="b">
        <f t="shared" si="2"/>
        <v>1</v>
      </c>
      <c r="T31" s="26" t="b">
        <f t="shared" si="3"/>
        <v>1</v>
      </c>
      <c r="U31" s="32" t="s">
        <v>42</v>
      </c>
      <c r="V31" s="32" t="s">
        <v>42</v>
      </c>
      <c r="W31" s="32" t="s">
        <v>42</v>
      </c>
      <c r="X31" s="32" t="s">
        <v>42</v>
      </c>
      <c r="Y31" s="85">
        <v>5</v>
      </c>
      <c r="Z31" s="85"/>
      <c r="AA31" s="85"/>
      <c r="AB31" s="85"/>
      <c r="AC31" s="85"/>
      <c r="AE31" s="33"/>
    </row>
    <row r="32" spans="1:43" x14ac:dyDescent="0.35">
      <c r="A32" s="26" t="s">
        <v>91</v>
      </c>
      <c r="B32" s="27">
        <v>89.578880310058594</v>
      </c>
      <c r="C32" s="27">
        <v>91.774650573730469</v>
      </c>
      <c r="D32" s="27">
        <v>96.065185546875</v>
      </c>
      <c r="E32" s="27">
        <v>96.106254577636719</v>
      </c>
      <c r="F32" s="27">
        <v>97.892105102539063</v>
      </c>
      <c r="G32" s="27">
        <v>99.999961853027344</v>
      </c>
      <c r="H32" s="27">
        <v>99.999832153320313</v>
      </c>
      <c r="I32" s="27">
        <v>99.99884033203125</v>
      </c>
      <c r="J32" s="27">
        <v>79.898788452148438</v>
      </c>
      <c r="K32" s="27">
        <v>86.477188110351563</v>
      </c>
      <c r="L32" s="27">
        <v>65.204444885253906</v>
      </c>
      <c r="M32" s="27">
        <v>98.69915771484375</v>
      </c>
      <c r="Q32" s="31">
        <v>1</v>
      </c>
      <c r="R32" s="39" t="s">
        <v>83</v>
      </c>
      <c r="S32" s="26" t="b">
        <f t="shared" si="2"/>
        <v>0</v>
      </c>
      <c r="T32" s="26" t="b">
        <f t="shared" si="3"/>
        <v>0</v>
      </c>
      <c r="U32" s="32" t="s">
        <v>42</v>
      </c>
      <c r="V32" s="32" t="s">
        <v>42</v>
      </c>
      <c r="W32" s="32" t="s">
        <v>42</v>
      </c>
      <c r="X32" s="32" t="s">
        <v>42</v>
      </c>
      <c r="Y32" s="85">
        <v>5</v>
      </c>
      <c r="Z32" s="85"/>
      <c r="AA32" s="85"/>
      <c r="AB32" s="85"/>
      <c r="AC32" s="85"/>
    </row>
    <row r="33" spans="1:31" x14ac:dyDescent="0.35">
      <c r="A33" s="26" t="s">
        <v>92</v>
      </c>
      <c r="B33" s="27">
        <v>90.574310302734375</v>
      </c>
      <c r="C33" s="27">
        <v>91.739967346191406</v>
      </c>
      <c r="D33" s="27">
        <v>96.0859375</v>
      </c>
      <c r="E33" s="27">
        <v>96.247688293457031</v>
      </c>
      <c r="F33" s="27">
        <v>97.917900085449219</v>
      </c>
      <c r="G33" s="27">
        <v>99.999961853027344</v>
      </c>
      <c r="H33" s="27">
        <v>99.999832153320313</v>
      </c>
      <c r="I33" s="27">
        <v>99.99884033203125</v>
      </c>
      <c r="J33" s="27">
        <v>90.638931274414063</v>
      </c>
      <c r="K33" s="27">
        <v>93.162437438964844</v>
      </c>
      <c r="L33" s="27">
        <v>95.237525939941406</v>
      </c>
      <c r="M33" s="27">
        <v>99.493400573730469</v>
      </c>
      <c r="Q33" s="31">
        <v>1</v>
      </c>
      <c r="R33" s="39" t="s">
        <v>83</v>
      </c>
      <c r="S33" s="26" t="b">
        <f t="shared" si="2"/>
        <v>1</v>
      </c>
      <c r="T33" s="26" t="b">
        <f t="shared" si="3"/>
        <v>0</v>
      </c>
      <c r="U33" s="32" t="s">
        <v>49</v>
      </c>
      <c r="V33" s="32" t="s">
        <v>49</v>
      </c>
      <c r="W33" s="32" t="s">
        <v>49</v>
      </c>
      <c r="X33" s="32" t="s">
        <v>42</v>
      </c>
      <c r="Y33" s="85">
        <v>5</v>
      </c>
      <c r="Z33" s="85"/>
      <c r="AA33" s="85"/>
      <c r="AB33" s="85"/>
      <c r="AC33" s="85"/>
    </row>
    <row r="34" spans="1:31" x14ac:dyDescent="0.35">
      <c r="A34" s="26" t="s">
        <v>93</v>
      </c>
      <c r="B34" s="27">
        <v>90.581809997558594</v>
      </c>
      <c r="C34" s="27">
        <v>91.776199340820313</v>
      </c>
      <c r="D34" s="27">
        <v>96.060234069824219</v>
      </c>
      <c r="E34" s="27">
        <v>96.246437072753906</v>
      </c>
      <c r="F34" s="27">
        <v>98.365829467773438</v>
      </c>
      <c r="G34" s="27">
        <v>99.986526489257813</v>
      </c>
      <c r="H34" s="27">
        <v>99.999832153320313</v>
      </c>
      <c r="I34" s="27">
        <v>99.99884033203125</v>
      </c>
      <c r="J34" s="27">
        <v>80.002159118652344</v>
      </c>
      <c r="K34" s="27">
        <v>41.389797210693359</v>
      </c>
      <c r="L34" s="27">
        <v>44.242404937744141</v>
      </c>
      <c r="M34" s="27">
        <v>27.381702423095703</v>
      </c>
      <c r="N34" s="33" t="s">
        <v>94</v>
      </c>
      <c r="O34" s="26" t="s">
        <v>95</v>
      </c>
      <c r="Q34" s="31">
        <v>1</v>
      </c>
      <c r="R34" s="39" t="s">
        <v>83</v>
      </c>
      <c r="S34" s="26" t="b">
        <f t="shared" si="2"/>
        <v>0</v>
      </c>
      <c r="T34" s="26" t="b">
        <f t="shared" si="3"/>
        <v>0</v>
      </c>
      <c r="U34" s="31">
        <v>0</v>
      </c>
      <c r="V34" s="31">
        <v>0</v>
      </c>
      <c r="W34" s="31">
        <v>0</v>
      </c>
      <c r="X34" s="31">
        <v>0</v>
      </c>
    </row>
    <row r="35" spans="1:31" x14ac:dyDescent="0.35">
      <c r="A35" s="26" t="s">
        <v>96</v>
      </c>
      <c r="B35" s="27">
        <v>89.060127258300781</v>
      </c>
      <c r="C35" s="27">
        <v>92.170829772949219</v>
      </c>
      <c r="D35" s="27">
        <v>96.247817993164063</v>
      </c>
      <c r="E35" s="27">
        <v>96.523887634277344</v>
      </c>
      <c r="F35" s="27">
        <v>98.263336181640625</v>
      </c>
      <c r="G35" s="27">
        <v>99.999832153320313</v>
      </c>
      <c r="H35" s="27">
        <v>99.999832153320313</v>
      </c>
      <c r="I35" s="27">
        <v>99.99884033203125</v>
      </c>
      <c r="J35" s="27">
        <v>97.947357177734375</v>
      </c>
      <c r="K35" s="27">
        <v>99.999961853027344</v>
      </c>
      <c r="L35" s="27">
        <v>99.999832153320313</v>
      </c>
      <c r="M35" s="27">
        <v>99.99884033203125</v>
      </c>
      <c r="Q35" s="31">
        <v>1</v>
      </c>
      <c r="R35" s="39" t="s">
        <v>83</v>
      </c>
      <c r="S35" s="26" t="b">
        <f t="shared" si="2"/>
        <v>1</v>
      </c>
      <c r="T35" s="26" t="b">
        <f t="shared" si="3"/>
        <v>1</v>
      </c>
      <c r="U35" s="32" t="s">
        <v>42</v>
      </c>
      <c r="V35" s="32" t="s">
        <v>42</v>
      </c>
      <c r="W35" s="32" t="s">
        <v>42</v>
      </c>
      <c r="X35" s="32" t="s">
        <v>42</v>
      </c>
      <c r="Y35" s="85">
        <v>5</v>
      </c>
      <c r="Z35" s="85"/>
      <c r="AA35" s="85"/>
      <c r="AB35" s="85"/>
      <c r="AC35" s="85"/>
      <c r="AE35" s="33" t="s">
        <v>7</v>
      </c>
    </row>
    <row r="36" spans="1:31" x14ac:dyDescent="0.35">
      <c r="A36" s="26" t="s">
        <v>97</v>
      </c>
      <c r="B36" s="27">
        <v>89.653984069824219</v>
      </c>
      <c r="C36" s="27">
        <v>92.298843383789063</v>
      </c>
      <c r="D36" s="27">
        <v>96.266395568847656</v>
      </c>
      <c r="E36" s="27">
        <v>96.38311767578125</v>
      </c>
      <c r="F36" s="27">
        <v>97.77392578125</v>
      </c>
      <c r="G36" s="27">
        <v>99.999961853027344</v>
      </c>
      <c r="H36" s="27">
        <v>99.999832153320313</v>
      </c>
      <c r="I36" s="27">
        <v>99.99884033203125</v>
      </c>
      <c r="J36" s="27">
        <v>98.8602294921875</v>
      </c>
      <c r="K36" s="27">
        <v>99.999961853027344</v>
      </c>
      <c r="L36" s="27">
        <v>99.999832153320313</v>
      </c>
      <c r="M36" s="27">
        <v>99.99884033203125</v>
      </c>
      <c r="Q36" s="31">
        <v>1</v>
      </c>
      <c r="R36" s="39" t="s">
        <v>83</v>
      </c>
      <c r="S36" s="26" t="b">
        <f t="shared" si="2"/>
        <v>1</v>
      </c>
      <c r="T36" s="26" t="b">
        <f t="shared" si="3"/>
        <v>1</v>
      </c>
      <c r="U36" s="32" t="s">
        <v>42</v>
      </c>
      <c r="V36" s="32" t="s">
        <v>42</v>
      </c>
      <c r="W36" s="32" t="s">
        <v>42</v>
      </c>
      <c r="X36" s="32" t="s">
        <v>42</v>
      </c>
      <c r="Y36" s="85">
        <v>5</v>
      </c>
      <c r="Z36" s="85"/>
      <c r="AA36" s="85"/>
      <c r="AB36" s="85"/>
      <c r="AC36" s="85"/>
      <c r="AE36" s="33" t="s">
        <v>7</v>
      </c>
    </row>
    <row r="37" spans="1:31" x14ac:dyDescent="0.35">
      <c r="A37" s="26" t="s">
        <v>98</v>
      </c>
      <c r="B37" s="27">
        <v>88.99578857421875</v>
      </c>
      <c r="C37" s="27">
        <v>92.223106384277344</v>
      </c>
      <c r="D37" s="27">
        <v>96.247512817382813</v>
      </c>
      <c r="E37" s="27">
        <v>96.522087097167969</v>
      </c>
      <c r="F37" s="27">
        <v>98.456001281738281</v>
      </c>
      <c r="G37" s="27">
        <v>99.999961853027344</v>
      </c>
      <c r="H37" s="27">
        <v>99.999832153320313</v>
      </c>
      <c r="I37" s="27">
        <v>99.99884033203125</v>
      </c>
      <c r="J37" s="27">
        <v>98.586715698242188</v>
      </c>
      <c r="K37" s="27">
        <v>99.999961853027344</v>
      </c>
      <c r="L37" s="27">
        <v>99.999832153320313</v>
      </c>
      <c r="M37" s="27">
        <v>99.99884033203125</v>
      </c>
      <c r="Q37" s="31">
        <v>1</v>
      </c>
      <c r="R37" s="39" t="s">
        <v>83</v>
      </c>
      <c r="S37" s="26" t="b">
        <f t="shared" si="2"/>
        <v>1</v>
      </c>
      <c r="T37" s="26" t="b">
        <f t="shared" si="3"/>
        <v>1</v>
      </c>
      <c r="U37" s="32" t="s">
        <v>42</v>
      </c>
      <c r="V37" s="32" t="s">
        <v>42</v>
      </c>
      <c r="W37" s="32" t="s">
        <v>42</v>
      </c>
      <c r="X37" s="32" t="s">
        <v>42</v>
      </c>
      <c r="Y37" s="85">
        <v>5</v>
      </c>
      <c r="Z37" s="85"/>
      <c r="AA37" s="85"/>
      <c r="AB37" s="85"/>
      <c r="AC37" s="85"/>
      <c r="AE37" s="33" t="s">
        <v>7</v>
      </c>
    </row>
    <row r="38" spans="1:31" x14ac:dyDescent="0.35">
      <c r="A38" s="26" t="s">
        <v>99</v>
      </c>
      <c r="B38" s="27">
        <v>89.082664489746094</v>
      </c>
      <c r="C38" s="27">
        <v>92.309715270996094</v>
      </c>
      <c r="D38" s="27">
        <v>96.266998291015625</v>
      </c>
      <c r="E38" s="27">
        <v>96.524436950683594</v>
      </c>
      <c r="F38" s="27">
        <v>99.170822143554688</v>
      </c>
      <c r="G38" s="27">
        <v>99.999076843261719</v>
      </c>
      <c r="H38" s="27">
        <v>99.999832153320313</v>
      </c>
      <c r="I38" s="27">
        <v>99.99884033203125</v>
      </c>
      <c r="J38" s="27">
        <v>98.392189025878906</v>
      </c>
      <c r="K38" s="27">
        <v>99.999961853027344</v>
      </c>
      <c r="L38" s="27">
        <v>99.999832153320313</v>
      </c>
      <c r="M38" s="27">
        <v>99.99884033203125</v>
      </c>
      <c r="Q38" s="31">
        <v>1</v>
      </c>
      <c r="R38" s="39" t="s">
        <v>83</v>
      </c>
      <c r="S38" s="26" t="b">
        <f t="shared" si="2"/>
        <v>1</v>
      </c>
      <c r="T38" s="26" t="b">
        <f t="shared" si="3"/>
        <v>1</v>
      </c>
      <c r="U38" s="32" t="s">
        <v>42</v>
      </c>
      <c r="V38" s="32" t="s">
        <v>42</v>
      </c>
      <c r="W38" s="32" t="s">
        <v>42</v>
      </c>
      <c r="X38" s="32" t="s">
        <v>42</v>
      </c>
      <c r="Y38" s="85">
        <v>5</v>
      </c>
      <c r="Z38" s="85"/>
      <c r="AA38" s="85"/>
      <c r="AB38" s="85"/>
      <c r="AC38" s="85"/>
      <c r="AE38" s="33" t="s">
        <v>7</v>
      </c>
    </row>
    <row r="39" spans="1:31" x14ac:dyDescent="0.35">
      <c r="A39" s="26" t="s">
        <v>100</v>
      </c>
      <c r="B39" s="27">
        <v>89.58648681640625</v>
      </c>
      <c r="C39" s="27">
        <v>92.405899047851563</v>
      </c>
      <c r="D39" s="27">
        <v>96.306320190429688</v>
      </c>
      <c r="E39" s="27">
        <v>96.523040771484375</v>
      </c>
      <c r="F39" s="27">
        <v>98.121818542480469</v>
      </c>
      <c r="G39" s="27">
        <v>99.999961853027344</v>
      </c>
      <c r="H39" s="27">
        <v>99.999832153320313</v>
      </c>
      <c r="I39" s="27">
        <v>99.99884033203125</v>
      </c>
      <c r="J39" s="27">
        <v>98.751251220703125</v>
      </c>
      <c r="K39" s="27">
        <v>99.999961853027344</v>
      </c>
      <c r="L39" s="27">
        <v>99.999832153320313</v>
      </c>
      <c r="M39" s="27">
        <v>99.99884033203125</v>
      </c>
      <c r="Q39" s="31">
        <v>1</v>
      </c>
      <c r="R39" s="39" t="s">
        <v>83</v>
      </c>
      <c r="S39" s="26" t="b">
        <f t="shared" si="2"/>
        <v>1</v>
      </c>
      <c r="T39" s="26" t="b">
        <f t="shared" si="3"/>
        <v>1</v>
      </c>
      <c r="U39" s="32" t="s">
        <v>42</v>
      </c>
      <c r="V39" s="32" t="s">
        <v>42</v>
      </c>
      <c r="W39" s="32" t="s">
        <v>42</v>
      </c>
      <c r="X39" s="32" t="s">
        <v>42</v>
      </c>
      <c r="Y39" s="85">
        <v>5</v>
      </c>
      <c r="Z39" s="85"/>
      <c r="AA39" s="85"/>
      <c r="AB39" s="85"/>
      <c r="AC39" s="85"/>
      <c r="AE39" s="33" t="s">
        <v>7</v>
      </c>
    </row>
    <row r="40" spans="1:31" x14ac:dyDescent="0.35">
      <c r="A40" s="26" t="s">
        <v>101</v>
      </c>
      <c r="B40" s="27">
        <v>89.741905212402344</v>
      </c>
      <c r="C40" s="27">
        <v>92.28240966796875</v>
      </c>
      <c r="D40" s="27">
        <v>96.28656005859375</v>
      </c>
      <c r="E40" s="27">
        <v>96.523674011230469</v>
      </c>
      <c r="F40" s="27">
        <v>99.466529846191406</v>
      </c>
      <c r="G40" s="27">
        <v>99.992919921875</v>
      </c>
      <c r="H40" s="27">
        <v>99.999832153320313</v>
      </c>
      <c r="I40" s="27">
        <v>99.99884033203125</v>
      </c>
      <c r="J40" s="27">
        <v>98.594978332519531</v>
      </c>
      <c r="K40" s="27">
        <v>99.999961853027344</v>
      </c>
      <c r="L40" s="27">
        <v>99.999832153320313</v>
      </c>
      <c r="M40" s="27">
        <v>99.99884033203125</v>
      </c>
      <c r="Q40" s="31">
        <v>1</v>
      </c>
      <c r="R40" s="39" t="s">
        <v>83</v>
      </c>
      <c r="S40" s="26" t="b">
        <f t="shared" si="2"/>
        <v>1</v>
      </c>
      <c r="T40" s="26" t="b">
        <f t="shared" si="3"/>
        <v>1</v>
      </c>
      <c r="U40" s="32" t="s">
        <v>42</v>
      </c>
      <c r="V40" s="32" t="s">
        <v>42</v>
      </c>
      <c r="W40" s="32" t="s">
        <v>42</v>
      </c>
      <c r="X40" s="32" t="s">
        <v>42</v>
      </c>
      <c r="Y40" s="85">
        <v>5</v>
      </c>
      <c r="Z40" s="85"/>
      <c r="AA40" s="85"/>
      <c r="AB40" s="85"/>
      <c r="AC40" s="85"/>
      <c r="AE40" s="33" t="s">
        <v>7</v>
      </c>
    </row>
    <row r="41" spans="1:31" x14ac:dyDescent="0.35">
      <c r="A41" s="26" t="s">
        <v>102</v>
      </c>
      <c r="B41" s="27">
        <v>89.646873474121094</v>
      </c>
      <c r="C41" s="27">
        <v>91.816764831542969</v>
      </c>
      <c r="D41" s="27">
        <v>96.147361755371094</v>
      </c>
      <c r="E41" s="27">
        <v>96.247451782226563</v>
      </c>
      <c r="F41" s="27">
        <v>97.889656066894531</v>
      </c>
      <c r="G41" s="27">
        <v>99.961227416992188</v>
      </c>
      <c r="H41" s="27">
        <v>99.957466125488281</v>
      </c>
      <c r="I41" s="27">
        <v>99.917633056640625</v>
      </c>
      <c r="J41" s="27">
        <v>99.998489379882813</v>
      </c>
      <c r="K41" s="27">
        <v>99.999961853027344</v>
      </c>
      <c r="L41" s="27">
        <v>99.999832153320313</v>
      </c>
      <c r="M41" s="27">
        <v>99.99884033203125</v>
      </c>
      <c r="Q41" s="31">
        <v>1</v>
      </c>
      <c r="R41" s="39" t="s">
        <v>83</v>
      </c>
      <c r="S41" s="26" t="b">
        <f t="shared" si="2"/>
        <v>1</v>
      </c>
      <c r="T41" s="26" t="b">
        <f t="shared" si="3"/>
        <v>1</v>
      </c>
      <c r="U41" s="32" t="s">
        <v>42</v>
      </c>
      <c r="V41" s="32" t="s">
        <v>42</v>
      </c>
      <c r="W41" s="32" t="s">
        <v>42</v>
      </c>
      <c r="X41" s="32" t="s">
        <v>42</v>
      </c>
      <c r="Y41" s="85">
        <v>5</v>
      </c>
      <c r="Z41" s="85"/>
      <c r="AA41" s="85"/>
      <c r="AB41" s="85"/>
      <c r="AC41" s="85"/>
      <c r="AE41" s="33"/>
    </row>
    <row r="42" spans="1:31" x14ac:dyDescent="0.35">
      <c r="A42" s="26" t="s">
        <v>103</v>
      </c>
      <c r="B42" s="27">
        <v>89.640411376953125</v>
      </c>
      <c r="C42" s="27">
        <v>91.816566467285156</v>
      </c>
      <c r="D42" s="27">
        <v>96.186981201171875</v>
      </c>
      <c r="E42" s="27">
        <v>96.386764526367188</v>
      </c>
      <c r="F42" s="27">
        <v>97.963523864746094</v>
      </c>
      <c r="G42" s="27">
        <v>99.96246337890625</v>
      </c>
      <c r="H42" s="27">
        <v>99.968215942382813</v>
      </c>
      <c r="I42" s="27">
        <v>99.916862487792969</v>
      </c>
      <c r="J42" s="27">
        <v>99.992683410644531</v>
      </c>
      <c r="K42" s="27">
        <v>99.999961853027344</v>
      </c>
      <c r="L42" s="27">
        <v>99.999832153320313</v>
      </c>
      <c r="M42" s="27">
        <v>99.99884033203125</v>
      </c>
      <c r="Q42" s="31">
        <v>1</v>
      </c>
      <c r="R42" s="39" t="s">
        <v>83</v>
      </c>
      <c r="S42" s="26" t="b">
        <f t="shared" si="2"/>
        <v>1</v>
      </c>
      <c r="T42" s="26" t="b">
        <f t="shared" si="3"/>
        <v>1</v>
      </c>
      <c r="U42" s="32" t="s">
        <v>42</v>
      </c>
      <c r="V42" s="32" t="s">
        <v>42</v>
      </c>
      <c r="W42" s="32" t="s">
        <v>42</v>
      </c>
      <c r="X42" s="32" t="s">
        <v>42</v>
      </c>
      <c r="Y42" s="85">
        <v>5</v>
      </c>
      <c r="Z42" s="85"/>
      <c r="AA42" s="85"/>
      <c r="AB42" s="85"/>
      <c r="AC42" s="85"/>
      <c r="AE42" s="33"/>
    </row>
    <row r="43" spans="1:31" x14ac:dyDescent="0.35">
      <c r="A43" s="26" t="s">
        <v>104</v>
      </c>
      <c r="B43" s="27">
        <v>89.680732727050781</v>
      </c>
      <c r="C43" s="27">
        <v>91.942581176757813</v>
      </c>
      <c r="D43" s="27">
        <v>96.128311157226563</v>
      </c>
      <c r="E43" s="27">
        <v>96.248374938964844</v>
      </c>
      <c r="F43" s="27">
        <v>97.921951293945313</v>
      </c>
      <c r="G43" s="27">
        <v>99.960105895996094</v>
      </c>
      <c r="H43" s="27">
        <v>99.954429626464844</v>
      </c>
      <c r="I43" s="27">
        <v>99.911537170410156</v>
      </c>
      <c r="J43" s="27">
        <v>99.992752075195313</v>
      </c>
      <c r="K43" s="27">
        <v>99.999961853027344</v>
      </c>
      <c r="L43" s="27">
        <v>99.999832153320313</v>
      </c>
      <c r="M43" s="27">
        <v>99.99884033203125</v>
      </c>
      <c r="Q43" s="31">
        <v>1</v>
      </c>
      <c r="R43" s="39" t="s">
        <v>83</v>
      </c>
      <c r="S43" s="26" t="b">
        <f t="shared" si="2"/>
        <v>1</v>
      </c>
      <c r="T43" s="26" t="b">
        <f t="shared" si="3"/>
        <v>1</v>
      </c>
      <c r="U43" s="32" t="s">
        <v>42</v>
      </c>
      <c r="V43" s="32" t="s">
        <v>42</v>
      </c>
      <c r="W43" s="32" t="s">
        <v>42</v>
      </c>
      <c r="X43" s="32" t="s">
        <v>42</v>
      </c>
      <c r="Y43" s="85">
        <v>5</v>
      </c>
      <c r="Z43" s="85"/>
      <c r="AA43" s="85"/>
      <c r="AB43" s="85"/>
      <c r="AC43" s="85"/>
      <c r="AE43" s="33"/>
    </row>
    <row r="44" spans="1:31" x14ac:dyDescent="0.35">
      <c r="A44" s="26" t="s">
        <v>105</v>
      </c>
      <c r="B44" s="27">
        <v>89.623802185058594</v>
      </c>
      <c r="C44" s="27">
        <v>91.896476745605469</v>
      </c>
      <c r="D44" s="27">
        <v>96.168006896972656</v>
      </c>
      <c r="E44" s="27">
        <v>96.387191772460938</v>
      </c>
      <c r="F44" s="27">
        <v>97.872062683105469</v>
      </c>
      <c r="G44" s="27">
        <v>99.96319580078125</v>
      </c>
      <c r="H44" s="27">
        <v>99.956405639648438</v>
      </c>
      <c r="I44" s="27">
        <v>99.933013916015625</v>
      </c>
      <c r="J44" s="27">
        <v>99.992660522460938</v>
      </c>
      <c r="K44" s="27">
        <v>99.999961853027344</v>
      </c>
      <c r="L44" s="27">
        <v>99.999832153320313</v>
      </c>
      <c r="M44" s="27">
        <v>99.99884033203125</v>
      </c>
      <c r="Q44" s="31">
        <v>1</v>
      </c>
      <c r="R44" s="39" t="s">
        <v>83</v>
      </c>
      <c r="S44" s="26" t="b">
        <f t="shared" si="2"/>
        <v>1</v>
      </c>
      <c r="T44" s="26" t="b">
        <f t="shared" si="3"/>
        <v>1</v>
      </c>
      <c r="U44" s="32" t="s">
        <v>42</v>
      </c>
      <c r="V44" s="32" t="s">
        <v>42</v>
      </c>
      <c r="W44" s="32" t="s">
        <v>42</v>
      </c>
      <c r="X44" s="32" t="s">
        <v>42</v>
      </c>
      <c r="Y44" s="85">
        <v>5</v>
      </c>
      <c r="Z44" s="85"/>
      <c r="AA44" s="85"/>
      <c r="AB44" s="85"/>
      <c r="AC44" s="85"/>
      <c r="AE44" s="33"/>
    </row>
    <row r="45" spans="1:31" x14ac:dyDescent="0.35">
      <c r="A45" s="26" t="s">
        <v>106</v>
      </c>
      <c r="B45" s="27">
        <v>89.546920776367188</v>
      </c>
      <c r="C45" s="27">
        <v>91.887046813964844</v>
      </c>
      <c r="D45" s="27">
        <v>96.187957763671875</v>
      </c>
      <c r="E45" s="27">
        <v>96.387451171875</v>
      </c>
      <c r="F45" s="27">
        <v>97.357696533203125</v>
      </c>
      <c r="G45" s="27">
        <v>99.958793640136719</v>
      </c>
      <c r="H45" s="27">
        <v>99.958641052246094</v>
      </c>
      <c r="I45" s="27">
        <v>99.937705993652344</v>
      </c>
      <c r="J45" s="27">
        <v>99.99273681640625</v>
      </c>
      <c r="K45" s="27">
        <v>99.999961853027344</v>
      </c>
      <c r="L45" s="27">
        <v>99.999832153320313</v>
      </c>
      <c r="M45" s="27">
        <v>99.99884033203125</v>
      </c>
      <c r="Q45" s="31">
        <v>1</v>
      </c>
      <c r="R45" s="39" t="s">
        <v>83</v>
      </c>
      <c r="S45" s="26" t="b">
        <f t="shared" si="2"/>
        <v>1</v>
      </c>
      <c r="T45" s="26" t="b">
        <f t="shared" si="3"/>
        <v>1</v>
      </c>
      <c r="U45" s="32" t="s">
        <v>49</v>
      </c>
      <c r="V45" s="32" t="s">
        <v>42</v>
      </c>
      <c r="W45" s="32" t="s">
        <v>42</v>
      </c>
      <c r="X45" s="32" t="s">
        <v>42</v>
      </c>
      <c r="Y45" s="85">
        <v>5</v>
      </c>
      <c r="Z45" s="85"/>
      <c r="AA45" s="85"/>
      <c r="AB45" s="85"/>
      <c r="AC45" s="85"/>
      <c r="AE45" s="33"/>
    </row>
    <row r="46" spans="1:31" x14ac:dyDescent="0.35">
      <c r="A46" s="26" t="s">
        <v>107</v>
      </c>
      <c r="B46" s="27">
        <v>89.508102416992188</v>
      </c>
      <c r="C46" s="27">
        <v>91.904083251953125</v>
      </c>
      <c r="D46" s="27">
        <v>96.128776550292969</v>
      </c>
      <c r="E46" s="27">
        <v>96.248970031738281</v>
      </c>
      <c r="F46" s="27">
        <v>97.545928955078125</v>
      </c>
      <c r="G46" s="27">
        <v>99.971000671386719</v>
      </c>
      <c r="H46" s="27">
        <v>99.95941162109375</v>
      </c>
      <c r="I46" s="27">
        <v>99.938621520996094</v>
      </c>
      <c r="J46" s="27">
        <v>99.992752075195313</v>
      </c>
      <c r="K46" s="27">
        <v>99.999961853027344</v>
      </c>
      <c r="L46" s="27">
        <v>99.999832153320313</v>
      </c>
      <c r="M46" s="27">
        <v>99.99884033203125</v>
      </c>
      <c r="Q46" s="31">
        <v>1</v>
      </c>
      <c r="R46" s="39" t="s">
        <v>83</v>
      </c>
      <c r="S46" s="26" t="b">
        <f t="shared" si="2"/>
        <v>1</v>
      </c>
      <c r="T46" s="26" t="b">
        <f t="shared" si="3"/>
        <v>1</v>
      </c>
      <c r="U46" s="32" t="s">
        <v>42</v>
      </c>
      <c r="V46" s="32" t="s">
        <v>42</v>
      </c>
      <c r="W46" s="32" t="s">
        <v>42</v>
      </c>
      <c r="X46" s="32" t="s">
        <v>42</v>
      </c>
      <c r="Y46" s="85">
        <v>5</v>
      </c>
      <c r="Z46" s="85"/>
      <c r="AA46" s="85"/>
      <c r="AB46" s="85"/>
      <c r="AC46" s="85"/>
      <c r="AE46" s="33"/>
    </row>
    <row r="47" spans="1:31" x14ac:dyDescent="0.35">
      <c r="A47" s="26" t="s">
        <v>108</v>
      </c>
      <c r="B47" s="27">
        <v>83.288887023925781</v>
      </c>
      <c r="C47" s="27">
        <v>24.218671798706055</v>
      </c>
      <c r="D47" s="27">
        <v>96.246620178222656</v>
      </c>
      <c r="E47" s="27">
        <v>96.388885498046875</v>
      </c>
      <c r="F47" s="27">
        <v>99.344261169433594</v>
      </c>
      <c r="G47" s="27">
        <v>99.998085021972656</v>
      </c>
      <c r="H47" s="27">
        <v>99.997810363769531</v>
      </c>
      <c r="I47" s="27">
        <v>99.99884033203125</v>
      </c>
      <c r="J47" s="27">
        <v>92.202262878417969</v>
      </c>
      <c r="K47" s="27">
        <v>25.239816665649414</v>
      </c>
      <c r="L47" s="27">
        <v>99.999832153320313</v>
      </c>
      <c r="M47" s="27">
        <v>99.99884033203125</v>
      </c>
      <c r="Q47" s="31">
        <v>1</v>
      </c>
      <c r="R47" s="39" t="s">
        <v>83</v>
      </c>
      <c r="S47" s="26" t="b">
        <f t="shared" si="2"/>
        <v>1</v>
      </c>
      <c r="T47" s="26" t="b">
        <f t="shared" si="3"/>
        <v>0</v>
      </c>
      <c r="U47" s="32" t="s">
        <v>42</v>
      </c>
      <c r="V47" s="40" t="s">
        <v>19</v>
      </c>
      <c r="W47" s="32" t="s">
        <v>42</v>
      </c>
      <c r="X47" s="32" t="s">
        <v>42</v>
      </c>
      <c r="Y47" s="85">
        <v>5</v>
      </c>
      <c r="Z47" s="85"/>
      <c r="AA47" s="85"/>
      <c r="AB47" s="85"/>
      <c r="AC47" s="85"/>
      <c r="AE47" s="33"/>
    </row>
    <row r="48" spans="1:31" x14ac:dyDescent="0.35">
      <c r="A48" s="26" t="s">
        <v>109</v>
      </c>
      <c r="B48" s="27">
        <v>89.718765258789063</v>
      </c>
      <c r="C48" s="27">
        <v>92.262336730957031</v>
      </c>
      <c r="D48" s="27">
        <v>96.189720153808594</v>
      </c>
      <c r="E48" s="27">
        <v>96.388031005859375</v>
      </c>
      <c r="F48" s="27">
        <v>94.239471435546875</v>
      </c>
      <c r="G48" s="27">
        <v>99.907501220703125</v>
      </c>
      <c r="H48" s="27">
        <v>99.989936828613281</v>
      </c>
      <c r="I48" s="27">
        <v>99.97265625</v>
      </c>
      <c r="J48" s="27">
        <v>99.998489379882813</v>
      </c>
      <c r="K48" s="27">
        <v>99.999961853027344</v>
      </c>
      <c r="L48" s="27">
        <v>99.999832153320313</v>
      </c>
      <c r="M48" s="27">
        <v>99.99884033203125</v>
      </c>
      <c r="Q48" s="31">
        <v>1</v>
      </c>
      <c r="R48" s="39" t="s">
        <v>83</v>
      </c>
      <c r="S48" s="26" t="b">
        <f t="shared" si="2"/>
        <v>1</v>
      </c>
      <c r="T48" s="26" t="b">
        <f t="shared" si="3"/>
        <v>1</v>
      </c>
      <c r="U48" s="32" t="s">
        <v>42</v>
      </c>
      <c r="V48" s="32" t="s">
        <v>42</v>
      </c>
      <c r="W48" s="32" t="s">
        <v>42</v>
      </c>
      <c r="X48" s="32" t="s">
        <v>42</v>
      </c>
      <c r="Y48" s="85">
        <v>5</v>
      </c>
      <c r="Z48" s="85"/>
      <c r="AA48" s="85"/>
      <c r="AB48" s="85"/>
      <c r="AC48" s="85"/>
      <c r="AE48" s="33"/>
    </row>
    <row r="49" spans="1:43" x14ac:dyDescent="0.35">
      <c r="A49" s="26" t="s">
        <v>110</v>
      </c>
      <c r="B49" s="27">
        <v>89.670219421386719</v>
      </c>
      <c r="C49" s="27">
        <v>92.240104675292969</v>
      </c>
      <c r="D49" s="27">
        <v>96.24847412109375</v>
      </c>
      <c r="E49" s="27">
        <v>96.526351928710938</v>
      </c>
      <c r="F49" s="27">
        <v>97.95904541015625</v>
      </c>
      <c r="G49" s="27">
        <v>99.974952697753906</v>
      </c>
      <c r="H49" s="27">
        <v>99.997039794921875</v>
      </c>
      <c r="I49" s="27">
        <v>99.99884033203125</v>
      </c>
      <c r="J49" s="27">
        <v>99.992012023925781</v>
      </c>
      <c r="K49" s="27">
        <v>99.999961853027344</v>
      </c>
      <c r="L49" s="27">
        <v>99.999832153320313</v>
      </c>
      <c r="M49" s="27">
        <v>99.99884033203125</v>
      </c>
      <c r="Q49" s="31">
        <v>1</v>
      </c>
      <c r="R49" s="39" t="s">
        <v>83</v>
      </c>
      <c r="S49" s="26" t="b">
        <f t="shared" si="2"/>
        <v>1</v>
      </c>
      <c r="T49" s="26" t="b">
        <f t="shared" si="3"/>
        <v>1</v>
      </c>
      <c r="U49" s="32" t="s">
        <v>42</v>
      </c>
      <c r="V49" s="40" t="s">
        <v>19</v>
      </c>
      <c r="W49" s="32" t="s">
        <v>42</v>
      </c>
      <c r="X49" s="32" t="s">
        <v>42</v>
      </c>
      <c r="Y49" s="85">
        <v>5</v>
      </c>
      <c r="Z49" s="85"/>
      <c r="AA49" s="85"/>
      <c r="AB49" s="85"/>
      <c r="AC49" s="85"/>
      <c r="AE49" s="33"/>
    </row>
    <row r="50" spans="1:43" x14ac:dyDescent="0.35">
      <c r="A50" s="26" t="s">
        <v>111</v>
      </c>
      <c r="B50" s="27">
        <v>89.523666381835938</v>
      </c>
      <c r="C50" s="27">
        <v>92.268638610839844</v>
      </c>
      <c r="D50" s="27">
        <v>96.208976745605469</v>
      </c>
      <c r="E50" s="27">
        <v>96.387313842773438</v>
      </c>
      <c r="F50" s="27">
        <v>99.339805603027344</v>
      </c>
      <c r="G50" s="27">
        <v>99.970123291015625</v>
      </c>
      <c r="H50" s="27">
        <v>99.95843505859375</v>
      </c>
      <c r="I50" s="27">
        <v>99.950675964355469</v>
      </c>
      <c r="J50" s="27">
        <v>99.991790771484375</v>
      </c>
      <c r="K50" s="27">
        <v>99.999961853027344</v>
      </c>
      <c r="L50" s="27">
        <v>99.999832153320313</v>
      </c>
      <c r="M50" s="27">
        <v>99.99884033203125</v>
      </c>
      <c r="Q50" s="31">
        <v>1</v>
      </c>
      <c r="R50" s="39" t="s">
        <v>83</v>
      </c>
      <c r="S50" s="26" t="b">
        <f t="shared" si="2"/>
        <v>1</v>
      </c>
      <c r="T50" s="26" t="b">
        <f t="shared" si="3"/>
        <v>1</v>
      </c>
      <c r="U50" s="32" t="s">
        <v>42</v>
      </c>
      <c r="V50" s="32" t="s">
        <v>42</v>
      </c>
      <c r="W50" s="32" t="s">
        <v>42</v>
      </c>
      <c r="X50" s="32" t="s">
        <v>42</v>
      </c>
      <c r="Y50" s="85">
        <v>5</v>
      </c>
      <c r="Z50" s="85"/>
      <c r="AA50" s="85"/>
      <c r="AB50" s="85"/>
      <c r="AC50" s="85"/>
    </row>
    <row r="51" spans="1:43" x14ac:dyDescent="0.35">
      <c r="A51" s="26" t="s">
        <v>112</v>
      </c>
      <c r="B51" s="27">
        <v>90.92962646484375</v>
      </c>
      <c r="C51" s="27">
        <v>91.97003173828125</v>
      </c>
      <c r="D51" s="27">
        <v>96.167373657226563</v>
      </c>
      <c r="E51" s="27">
        <v>96.383750915527344</v>
      </c>
      <c r="F51" s="27">
        <v>99.593681335449219</v>
      </c>
      <c r="G51" s="27">
        <v>99.997886657714844</v>
      </c>
      <c r="H51" s="27">
        <v>99.998527526855469</v>
      </c>
      <c r="I51" s="27">
        <v>99.99884033203125</v>
      </c>
      <c r="J51" s="27">
        <v>99.747268676757813</v>
      </c>
      <c r="K51" s="27">
        <v>99.999961853027344</v>
      </c>
      <c r="L51" s="27">
        <v>99.999832153320313</v>
      </c>
      <c r="M51" s="27">
        <v>99.99884033203125</v>
      </c>
      <c r="Q51" s="31">
        <v>1</v>
      </c>
      <c r="R51" s="39"/>
      <c r="S51" s="26" t="b">
        <f t="shared" si="2"/>
        <v>1</v>
      </c>
      <c r="T51" s="26" t="b">
        <f t="shared" si="3"/>
        <v>1</v>
      </c>
      <c r="U51" s="32"/>
      <c r="V51" s="32"/>
      <c r="W51" s="32"/>
      <c r="X51" s="32"/>
      <c r="Y51" s="31"/>
      <c r="Z51" s="31"/>
      <c r="AA51" s="31"/>
      <c r="AB51" s="31"/>
      <c r="AC51" s="31"/>
    </row>
    <row r="52" spans="1:43" x14ac:dyDescent="0.35">
      <c r="A52" s="26" t="s">
        <v>113</v>
      </c>
      <c r="B52" s="27">
        <v>90.984603881835938</v>
      </c>
      <c r="C52" s="27">
        <v>91.93756103515625</v>
      </c>
      <c r="D52" s="27">
        <v>96.148216247558594</v>
      </c>
      <c r="E52" s="27">
        <v>96.386604309082031</v>
      </c>
      <c r="F52" s="27">
        <v>99.592208862304688</v>
      </c>
      <c r="G52" s="27">
        <v>99.997200012207031</v>
      </c>
      <c r="H52" s="27">
        <v>99.991958618164063</v>
      </c>
      <c r="I52" s="27">
        <v>99.99884033203125</v>
      </c>
      <c r="J52" s="27">
        <v>99.747230529785156</v>
      </c>
      <c r="K52" s="27">
        <v>99.999961853027344</v>
      </c>
      <c r="L52" s="27">
        <v>99.999832153320313</v>
      </c>
      <c r="M52" s="27">
        <v>99.99884033203125</v>
      </c>
      <c r="Q52" s="31">
        <v>1</v>
      </c>
      <c r="R52" s="39"/>
      <c r="S52" s="26" t="b">
        <f t="shared" si="2"/>
        <v>1</v>
      </c>
      <c r="T52" s="26" t="b">
        <f t="shared" si="3"/>
        <v>1</v>
      </c>
      <c r="U52" s="32"/>
      <c r="V52" s="32"/>
      <c r="W52" s="32"/>
      <c r="X52" s="32"/>
      <c r="Y52" s="31"/>
      <c r="Z52" s="31"/>
      <c r="AA52" s="31"/>
      <c r="AB52" s="31"/>
      <c r="AC52" s="31"/>
    </row>
    <row r="53" spans="1:43" x14ac:dyDescent="0.35">
      <c r="A53" s="26" t="s">
        <v>114</v>
      </c>
      <c r="B53" s="27">
        <v>91.004661560058594</v>
      </c>
      <c r="C53" s="27">
        <v>91.998710632324219</v>
      </c>
      <c r="D53" s="27">
        <v>96.187263488769531</v>
      </c>
      <c r="E53" s="27">
        <v>96.387580871582031</v>
      </c>
      <c r="F53" s="27">
        <v>99.590919494628906</v>
      </c>
      <c r="G53" s="27">
        <v>99.997940063476563</v>
      </c>
      <c r="H53" s="27">
        <v>99.994918823242188</v>
      </c>
      <c r="I53" s="27">
        <v>99.99884033203125</v>
      </c>
      <c r="J53" s="27">
        <v>99.747215270996094</v>
      </c>
      <c r="K53" s="27">
        <v>99.999961853027344</v>
      </c>
      <c r="L53" s="27">
        <v>99.999832153320313</v>
      </c>
      <c r="M53" s="27">
        <v>99.99884033203125</v>
      </c>
      <c r="Q53" s="31">
        <v>1</v>
      </c>
      <c r="R53" s="39"/>
      <c r="S53" s="26" t="b">
        <f t="shared" si="2"/>
        <v>1</v>
      </c>
      <c r="T53" s="26" t="b">
        <f t="shared" si="3"/>
        <v>1</v>
      </c>
      <c r="U53" s="32"/>
      <c r="V53" s="32"/>
      <c r="W53" s="32"/>
      <c r="X53" s="32"/>
      <c r="Y53" s="31"/>
      <c r="Z53" s="31"/>
      <c r="AA53" s="31"/>
      <c r="AB53" s="31"/>
      <c r="AC53" s="31"/>
    </row>
    <row r="54" spans="1:43" x14ac:dyDescent="0.35">
      <c r="A54" s="26" t="s">
        <v>115</v>
      </c>
      <c r="B54" s="27">
        <v>91.024452209472656</v>
      </c>
      <c r="C54" s="27">
        <v>92.080780029296875</v>
      </c>
      <c r="D54" s="27">
        <v>96.147453308105469</v>
      </c>
      <c r="E54" s="27">
        <v>96.244483947753906</v>
      </c>
      <c r="F54" s="27">
        <v>99.59521484375</v>
      </c>
      <c r="G54" s="27">
        <v>99.99774169921875</v>
      </c>
      <c r="H54" s="27">
        <v>99.999099731445313</v>
      </c>
      <c r="I54" s="27">
        <v>99.99884033203125</v>
      </c>
      <c r="J54" s="27">
        <v>99.747184753417969</v>
      </c>
      <c r="K54" s="27">
        <v>99.999961853027344</v>
      </c>
      <c r="L54" s="27">
        <v>99.999832153320313</v>
      </c>
      <c r="M54" s="27">
        <v>99.99884033203125</v>
      </c>
      <c r="Q54" s="31">
        <v>1</v>
      </c>
      <c r="R54" s="39"/>
      <c r="S54" s="26" t="b">
        <f t="shared" si="2"/>
        <v>1</v>
      </c>
      <c r="T54" s="26" t="b">
        <f t="shared" si="3"/>
        <v>1</v>
      </c>
      <c r="U54" s="32"/>
      <c r="V54" s="32"/>
      <c r="W54" s="32"/>
      <c r="X54" s="32"/>
      <c r="Y54" s="31"/>
      <c r="Z54" s="31"/>
      <c r="AA54" s="31"/>
      <c r="AB54" s="31"/>
      <c r="AC54" s="31"/>
    </row>
    <row r="55" spans="1:43" x14ac:dyDescent="0.35">
      <c r="A55" s="26" t="s">
        <v>116</v>
      </c>
      <c r="B55" s="27">
        <v>91.086097717285156</v>
      </c>
      <c r="C55" s="27">
        <v>92.075859069824219</v>
      </c>
      <c r="D55" s="27">
        <v>96.167938232421875</v>
      </c>
      <c r="E55" s="27">
        <v>96.387069702148438</v>
      </c>
      <c r="F55" s="27">
        <v>99.590896606445313</v>
      </c>
      <c r="G55" s="27">
        <v>99.997512817382813</v>
      </c>
      <c r="H55" s="27">
        <v>99.994461059570313</v>
      </c>
      <c r="I55" s="27">
        <v>99.99884033203125</v>
      </c>
      <c r="J55" s="27">
        <v>99.747177124023438</v>
      </c>
      <c r="K55" s="27">
        <v>99.999961853027344</v>
      </c>
      <c r="L55" s="27">
        <v>99.999832153320313</v>
      </c>
      <c r="M55" s="27">
        <v>99.99884033203125</v>
      </c>
      <c r="Q55" s="31">
        <v>1</v>
      </c>
      <c r="R55" s="39"/>
      <c r="S55" s="26" t="b">
        <f t="shared" si="2"/>
        <v>1</v>
      </c>
      <c r="T55" s="26" t="b">
        <f t="shared" si="3"/>
        <v>1</v>
      </c>
      <c r="U55" s="32"/>
      <c r="V55" s="32"/>
      <c r="W55" s="32"/>
      <c r="X55" s="32"/>
      <c r="Y55" s="31"/>
      <c r="Z55" s="31"/>
      <c r="AA55" s="31"/>
      <c r="AB55" s="31"/>
      <c r="AC55" s="31"/>
    </row>
    <row r="56" spans="1:43" x14ac:dyDescent="0.35">
      <c r="A56" s="26" t="s">
        <v>117</v>
      </c>
      <c r="B56" s="27">
        <v>91.157852172851563</v>
      </c>
      <c r="C56" s="27">
        <v>92.091415405273438</v>
      </c>
      <c r="D56" s="27">
        <v>96.189056396484375</v>
      </c>
      <c r="E56" s="27">
        <v>96.387359619140625</v>
      </c>
      <c r="F56" s="27">
        <v>99.656486511230469</v>
      </c>
      <c r="G56" s="27">
        <v>99.998634338378906</v>
      </c>
      <c r="H56" s="27">
        <v>99.995101928710938</v>
      </c>
      <c r="I56" s="27">
        <v>99.99884033203125</v>
      </c>
      <c r="J56" s="27">
        <v>99.747146606445313</v>
      </c>
      <c r="K56" s="27">
        <v>99.999961853027344</v>
      </c>
      <c r="L56" s="27">
        <v>99.999832153320313</v>
      </c>
      <c r="M56" s="27">
        <v>99.99884033203125</v>
      </c>
      <c r="Q56" s="31">
        <v>1</v>
      </c>
      <c r="R56" s="39"/>
      <c r="S56" s="26" t="b">
        <f t="shared" si="2"/>
        <v>1</v>
      </c>
      <c r="T56" s="26" t="b">
        <f t="shared" si="3"/>
        <v>1</v>
      </c>
      <c r="U56" s="32"/>
      <c r="V56" s="32"/>
      <c r="W56" s="32"/>
      <c r="X56" s="32"/>
      <c r="Y56" s="31"/>
      <c r="Z56" s="31"/>
      <c r="AA56" s="31"/>
      <c r="AB56" s="31"/>
      <c r="AC56" s="31"/>
    </row>
    <row r="57" spans="1:43" x14ac:dyDescent="0.35">
      <c r="A57" s="26" t="s">
        <v>118</v>
      </c>
      <c r="B57" s="27">
        <v>91.125625610351563</v>
      </c>
      <c r="C57" s="27">
        <v>92.075187683105469</v>
      </c>
      <c r="D57" s="27">
        <v>96.189552307128906</v>
      </c>
      <c r="E57" s="27">
        <v>96.388275146484375</v>
      </c>
      <c r="F57" s="27">
        <v>99.657875061035156</v>
      </c>
      <c r="G57" s="27">
        <v>99.991485595703125</v>
      </c>
      <c r="H57" s="27">
        <v>99.999832153320313</v>
      </c>
      <c r="I57" s="27">
        <v>99.99884033203125</v>
      </c>
      <c r="J57" s="27">
        <v>99.746925354003906</v>
      </c>
      <c r="K57" s="27">
        <v>99.999961853027344</v>
      </c>
      <c r="L57" s="27">
        <v>99.999832153320313</v>
      </c>
      <c r="M57" s="27">
        <v>99.99884033203125</v>
      </c>
      <c r="Q57" s="31">
        <v>1</v>
      </c>
      <c r="R57" s="39"/>
      <c r="S57" s="26" t="b">
        <f t="shared" si="2"/>
        <v>1</v>
      </c>
      <c r="T57" s="26" t="b">
        <f t="shared" si="3"/>
        <v>1</v>
      </c>
      <c r="U57" s="32"/>
      <c r="V57" s="32"/>
      <c r="W57" s="32"/>
      <c r="X57" s="32"/>
      <c r="Y57" s="31"/>
      <c r="Z57" s="31"/>
      <c r="AA57" s="31"/>
      <c r="AB57" s="31"/>
      <c r="AC57" s="31"/>
    </row>
    <row r="58" spans="1:43" x14ac:dyDescent="0.35">
      <c r="A58" s="26" t="s">
        <v>119</v>
      </c>
      <c r="B58" s="27">
        <v>91.1446533203125</v>
      </c>
      <c r="C58" s="27">
        <v>92.093070983886719</v>
      </c>
      <c r="D58" s="27">
        <v>96.188941955566406</v>
      </c>
      <c r="E58" s="27">
        <v>96.386848449707031</v>
      </c>
      <c r="F58" s="27">
        <v>98.082054138183594</v>
      </c>
      <c r="G58" s="27">
        <v>99.990730285644531</v>
      </c>
      <c r="H58" s="27">
        <v>99.999832153320313</v>
      </c>
      <c r="I58" s="27">
        <v>99.99884033203125</v>
      </c>
      <c r="J58" s="27">
        <v>99.746894836425781</v>
      </c>
      <c r="K58" s="27">
        <v>99.999961853027344</v>
      </c>
      <c r="L58" s="27">
        <v>99.999832153320313</v>
      </c>
      <c r="M58" s="27">
        <v>99.99884033203125</v>
      </c>
      <c r="Q58" s="31">
        <v>1</v>
      </c>
      <c r="R58" s="39"/>
      <c r="S58" s="26" t="b">
        <f t="shared" si="2"/>
        <v>1</v>
      </c>
      <c r="T58" s="26" t="b">
        <f t="shared" si="3"/>
        <v>1</v>
      </c>
      <c r="U58" s="32"/>
      <c r="V58" s="32"/>
      <c r="W58" s="32"/>
      <c r="X58" s="32"/>
      <c r="Y58" s="31"/>
      <c r="Z58" s="31"/>
      <c r="AA58" s="31"/>
      <c r="AB58" s="31"/>
      <c r="AC58" s="31"/>
    </row>
    <row r="59" spans="1:43" x14ac:dyDescent="0.35">
      <c r="A59" s="26" t="s">
        <v>120</v>
      </c>
      <c r="B59" s="27">
        <v>91.225433349609375</v>
      </c>
      <c r="C59" s="27">
        <v>92.147781372070313</v>
      </c>
      <c r="D59" s="27">
        <v>96.168960571289063</v>
      </c>
      <c r="E59" s="27">
        <v>96.386154174804688</v>
      </c>
      <c r="F59" s="27">
        <v>99.6605224609375</v>
      </c>
      <c r="G59" s="27">
        <v>99.996139526367188</v>
      </c>
      <c r="H59" s="27">
        <v>99.998527526855469</v>
      </c>
      <c r="I59" s="27">
        <v>99.99884033203125</v>
      </c>
      <c r="J59" s="27">
        <v>99.746871948242188</v>
      </c>
      <c r="K59" s="27">
        <v>99.999961853027344</v>
      </c>
      <c r="L59" s="27">
        <v>99.999832153320313</v>
      </c>
      <c r="M59" s="27">
        <v>99.99884033203125</v>
      </c>
      <c r="Q59" s="31">
        <v>1</v>
      </c>
      <c r="R59" s="39"/>
      <c r="S59" s="26" t="b">
        <f t="shared" si="2"/>
        <v>1</v>
      </c>
      <c r="T59" s="26" t="b">
        <f t="shared" si="3"/>
        <v>1</v>
      </c>
      <c r="U59" s="32"/>
      <c r="V59" s="32"/>
      <c r="W59" s="32"/>
      <c r="X59" s="32"/>
      <c r="Y59" s="31"/>
      <c r="Z59" s="31"/>
      <c r="AA59" s="31"/>
      <c r="AB59" s="31"/>
      <c r="AC59" s="31"/>
    </row>
    <row r="60" spans="1:43" x14ac:dyDescent="0.35">
      <c r="A60" s="26" t="s">
        <v>121</v>
      </c>
      <c r="B60" s="27">
        <v>91.25225830078125</v>
      </c>
      <c r="C60" s="27">
        <v>92.180305480957031</v>
      </c>
      <c r="D60" s="27">
        <v>96.208648681640625</v>
      </c>
      <c r="E60" s="27">
        <v>96.386062622070313</v>
      </c>
      <c r="F60" s="27">
        <v>99.600608825683594</v>
      </c>
      <c r="G60" s="27">
        <v>99.994148254394531</v>
      </c>
      <c r="H60" s="27">
        <v>99.998641967773438</v>
      </c>
      <c r="I60" s="27">
        <v>99.99884033203125</v>
      </c>
      <c r="J60" s="27">
        <v>99.746833801269531</v>
      </c>
      <c r="K60" s="27">
        <v>99.999961853027344</v>
      </c>
      <c r="L60" s="27">
        <v>99.999832153320313</v>
      </c>
      <c r="M60" s="27">
        <v>99.99884033203125</v>
      </c>
      <c r="Q60" s="31">
        <v>1</v>
      </c>
      <c r="R60" s="39"/>
      <c r="S60" s="26" t="b">
        <f t="shared" si="2"/>
        <v>1</v>
      </c>
      <c r="T60" s="26" t="b">
        <f t="shared" si="3"/>
        <v>1</v>
      </c>
      <c r="U60" s="32"/>
      <c r="V60" s="32"/>
      <c r="W60" s="32"/>
      <c r="X60" s="32"/>
      <c r="Y60" s="31"/>
      <c r="Z60" s="31"/>
      <c r="AA60" s="31"/>
      <c r="AB60" s="31"/>
      <c r="AC60" s="31"/>
    </row>
    <row r="61" spans="1:43" x14ac:dyDescent="0.35">
      <c r="A61" s="26" t="s">
        <v>122</v>
      </c>
      <c r="B61" s="27">
        <v>88.811058044433594</v>
      </c>
      <c r="C61" s="27">
        <v>91.479240417480469</v>
      </c>
      <c r="D61" s="27">
        <v>96.112762451171875</v>
      </c>
      <c r="E61" s="27">
        <v>96.177085876464844</v>
      </c>
      <c r="F61" s="27">
        <v>99.344688415527344</v>
      </c>
      <c r="G61" s="27">
        <v>99.999961853027344</v>
      </c>
      <c r="H61" s="27">
        <v>99.999832153320313</v>
      </c>
      <c r="I61" s="27">
        <v>99.99884033203125</v>
      </c>
      <c r="J61" s="32" t="s">
        <v>49</v>
      </c>
      <c r="K61" s="32" t="s">
        <v>49</v>
      </c>
      <c r="L61" s="32" t="s">
        <v>49</v>
      </c>
      <c r="M61" s="32" t="s">
        <v>49</v>
      </c>
      <c r="Q61" s="26"/>
      <c r="R61" s="26"/>
      <c r="U61" s="32" t="s">
        <v>49</v>
      </c>
      <c r="V61" s="32" t="s">
        <v>49</v>
      </c>
      <c r="W61" s="32" t="s">
        <v>49</v>
      </c>
      <c r="X61" s="32" t="s">
        <v>49</v>
      </c>
      <c r="Y61" s="86"/>
      <c r="Z61" s="86"/>
      <c r="AA61" s="86"/>
      <c r="AB61" s="86"/>
      <c r="AC61" s="86"/>
      <c r="AE61" s="33"/>
    </row>
    <row r="62" spans="1:43" x14ac:dyDescent="0.35">
      <c r="A62" s="26" t="s">
        <v>123</v>
      </c>
      <c r="B62" s="27">
        <v>89.576789855957031</v>
      </c>
      <c r="C62" s="27">
        <v>91.517364501953125</v>
      </c>
      <c r="D62" s="27">
        <v>96.046630859375</v>
      </c>
      <c r="E62" s="27">
        <v>96.473381042480469</v>
      </c>
      <c r="F62" s="27">
        <v>100</v>
      </c>
      <c r="G62" s="27">
        <v>99.999961853027344</v>
      </c>
      <c r="H62" s="27">
        <v>99.999832153320313</v>
      </c>
      <c r="I62" s="27">
        <v>99.99884033203125</v>
      </c>
      <c r="J62" s="32" t="s">
        <v>49</v>
      </c>
      <c r="K62" s="32" t="s">
        <v>49</v>
      </c>
      <c r="L62" s="32" t="s">
        <v>49</v>
      </c>
      <c r="M62" s="32" t="s">
        <v>49</v>
      </c>
      <c r="Q62" s="26"/>
      <c r="R62" s="26"/>
      <c r="U62" s="32" t="s">
        <v>49</v>
      </c>
      <c r="V62" s="32" t="s">
        <v>49</v>
      </c>
      <c r="W62" s="32" t="s">
        <v>49</v>
      </c>
      <c r="X62" s="32" t="s">
        <v>49</v>
      </c>
      <c r="AE62" s="33"/>
    </row>
    <row r="63" spans="1:43" x14ac:dyDescent="0.35">
      <c r="A63" s="26" t="s">
        <v>124</v>
      </c>
      <c r="B63" s="27">
        <v>89.816169738769531</v>
      </c>
      <c r="C63" s="27">
        <v>91.349380493164063</v>
      </c>
      <c r="D63" s="27">
        <v>95.669647216796875</v>
      </c>
      <c r="E63" s="27">
        <v>96.196762084960938</v>
      </c>
      <c r="F63" s="27">
        <v>98.211463928222656</v>
      </c>
      <c r="G63" s="27">
        <v>99.999961853027344</v>
      </c>
      <c r="H63" s="27">
        <v>99.999832153320313</v>
      </c>
      <c r="I63" s="27">
        <v>99.99884033203125</v>
      </c>
      <c r="J63" s="32" t="s">
        <v>49</v>
      </c>
      <c r="K63" s="32" t="s">
        <v>49</v>
      </c>
      <c r="L63" s="32" t="s">
        <v>49</v>
      </c>
      <c r="M63" s="32" t="s">
        <v>49</v>
      </c>
      <c r="Q63" s="26"/>
      <c r="R63" s="26"/>
      <c r="U63" s="32" t="s">
        <v>49</v>
      </c>
      <c r="V63" s="32" t="s">
        <v>49</v>
      </c>
      <c r="W63" s="32" t="s">
        <v>49</v>
      </c>
      <c r="X63" s="32" t="s">
        <v>49</v>
      </c>
      <c r="AE63" s="33"/>
    </row>
    <row r="64" spans="1:43" x14ac:dyDescent="0.35">
      <c r="A64" s="36"/>
      <c r="B64" s="36"/>
      <c r="C64" s="36"/>
      <c r="D64" s="36"/>
      <c r="E64" s="36"/>
      <c r="F64" s="36"/>
      <c r="G64" s="36"/>
      <c r="H64" s="36"/>
      <c r="I64" s="36"/>
      <c r="J64" s="36"/>
      <c r="K64" s="36"/>
      <c r="L64" s="36"/>
      <c r="M64" s="36"/>
      <c r="N64" s="38" t="s">
        <v>125</v>
      </c>
      <c r="O64" s="36" t="str">
        <f>SUM(Q65:Q81) &amp;" Sensors"</f>
        <v>16 Sensors</v>
      </c>
      <c r="P64" s="24">
        <f>SUMIF(S65:S81,TRUE, Q65:Q81)/SUM(Q65:Q81)</f>
        <v>0.875</v>
      </c>
      <c r="Q64" s="36"/>
      <c r="R64" s="36"/>
      <c r="S64" s="36"/>
      <c r="T64" s="36"/>
      <c r="U64" s="36"/>
      <c r="V64" s="36"/>
      <c r="W64" s="36"/>
      <c r="X64" s="36"/>
      <c r="Y64" s="87"/>
      <c r="Z64" s="87"/>
      <c r="AA64" s="87"/>
      <c r="AB64" s="87"/>
      <c r="AC64" s="87"/>
      <c r="AD64" s="38"/>
      <c r="AE64" s="38"/>
      <c r="AF64" s="87"/>
      <c r="AG64" s="87"/>
      <c r="AH64" s="87" t="s">
        <v>126</v>
      </c>
      <c r="AI64" s="88"/>
      <c r="AJ64" s="88"/>
      <c r="AK64" s="88"/>
      <c r="AL64" s="88"/>
      <c r="AM64" s="88"/>
      <c r="AN64" s="88"/>
      <c r="AO64" s="88"/>
      <c r="AP64" s="88"/>
      <c r="AQ64" s="88"/>
    </row>
    <row r="65" spans="1:42" x14ac:dyDescent="0.35">
      <c r="A65" s="26" t="s">
        <v>127</v>
      </c>
      <c r="B65" s="27">
        <v>90.884925842285156</v>
      </c>
      <c r="C65" s="27">
        <v>94.802116394042969</v>
      </c>
      <c r="D65" s="27">
        <v>95.016288757324219</v>
      </c>
      <c r="E65" s="27">
        <v>94.857261657714844</v>
      </c>
      <c r="F65" s="27">
        <v>96.0997314453125</v>
      </c>
      <c r="G65" s="27">
        <v>99.998504638671875</v>
      </c>
      <c r="H65" s="27">
        <v>99.997634887695313</v>
      </c>
      <c r="I65" s="27">
        <v>99.991302490234375</v>
      </c>
      <c r="J65" s="27">
        <v>99.142677307128906</v>
      </c>
      <c r="K65" s="27">
        <v>99.999961853027344</v>
      </c>
      <c r="L65" s="27">
        <v>99.999832153320313</v>
      </c>
      <c r="M65" s="27">
        <v>99.99884033203125</v>
      </c>
      <c r="Q65" s="31">
        <v>1</v>
      </c>
      <c r="R65" s="39" t="s">
        <v>83</v>
      </c>
      <c r="S65" s="26" t="b">
        <f t="shared" ref="S65:S80" si="4">NOT(OR((D65&lt;=$Q$1),(H65&lt;=$R$1),(L65&lt;=$S$1)))</f>
        <v>1</v>
      </c>
      <c r="T65" s="26" t="b">
        <f t="shared" ref="T65:T80" si="5">NOT(OR((C65&lt;=$Q$1),(G65&lt;=$R$1),(K65&lt;=$S$1)))</f>
        <v>1</v>
      </c>
      <c r="U65" s="32" t="s">
        <v>42</v>
      </c>
      <c r="V65" s="32" t="s">
        <v>42</v>
      </c>
      <c r="W65" s="40" t="s">
        <v>20</v>
      </c>
      <c r="X65" s="41" t="s">
        <v>129</v>
      </c>
      <c r="Y65" s="85">
        <v>4</v>
      </c>
      <c r="Z65" s="85"/>
      <c r="AA65" s="85"/>
      <c r="AB65" s="85"/>
      <c r="AC65" s="85"/>
      <c r="AE65" s="33" t="s">
        <v>7</v>
      </c>
      <c r="AL65" s="26" t="s">
        <v>130</v>
      </c>
      <c r="AN65" s="26" t="s">
        <v>131</v>
      </c>
      <c r="AO65" s="31">
        <v>42767</v>
      </c>
      <c r="AP65" s="26" t="s">
        <v>47</v>
      </c>
    </row>
    <row r="66" spans="1:42" x14ac:dyDescent="0.35">
      <c r="A66" s="26" t="s">
        <v>132</v>
      </c>
      <c r="B66" s="27">
        <v>90.609344482421875</v>
      </c>
      <c r="C66" s="27">
        <v>94.858169555664063</v>
      </c>
      <c r="D66" s="27">
        <v>95.056282043457031</v>
      </c>
      <c r="E66" s="27">
        <v>94.998992919921875</v>
      </c>
      <c r="F66" s="27">
        <v>86.379608154296875</v>
      </c>
      <c r="G66" s="27">
        <v>99.995170593261719</v>
      </c>
      <c r="H66" s="27">
        <v>99.992385864257813</v>
      </c>
      <c r="I66" s="27">
        <v>99.960975646972656</v>
      </c>
      <c r="J66" s="27">
        <v>98.442985534667969</v>
      </c>
      <c r="K66" s="27">
        <v>99.999961853027344</v>
      </c>
      <c r="L66" s="27">
        <v>99.999832153320313</v>
      </c>
      <c r="M66" s="27">
        <v>99.99884033203125</v>
      </c>
      <c r="Q66" s="31">
        <v>1</v>
      </c>
      <c r="R66" s="39" t="s">
        <v>83</v>
      </c>
      <c r="S66" s="26" t="b">
        <f t="shared" si="4"/>
        <v>1</v>
      </c>
      <c r="T66" s="26" t="b">
        <f t="shared" si="5"/>
        <v>1</v>
      </c>
      <c r="U66" s="32" t="s">
        <v>42</v>
      </c>
      <c r="V66" s="32" t="s">
        <v>42</v>
      </c>
      <c r="W66" s="40" t="s">
        <v>20</v>
      </c>
      <c r="X66" s="41" t="s">
        <v>129</v>
      </c>
      <c r="Y66" s="85">
        <v>4</v>
      </c>
      <c r="Z66" s="85"/>
      <c r="AA66" s="85"/>
      <c r="AB66" s="85"/>
      <c r="AC66" s="85"/>
      <c r="AE66" s="33" t="s">
        <v>7</v>
      </c>
    </row>
    <row r="67" spans="1:42" x14ac:dyDescent="0.35">
      <c r="A67" s="26" t="s">
        <v>133</v>
      </c>
      <c r="B67" s="27">
        <v>91.565620422363281</v>
      </c>
      <c r="C67" s="27">
        <v>94.816642761230469</v>
      </c>
      <c r="D67" s="27">
        <v>95.136810302734375</v>
      </c>
      <c r="E67" s="27">
        <v>94.999122619628906</v>
      </c>
      <c r="F67" s="27">
        <v>97.351333618164063</v>
      </c>
      <c r="G67" s="27">
        <v>99.996475219726563</v>
      </c>
      <c r="H67" s="27">
        <v>99.9937744140625</v>
      </c>
      <c r="I67" s="27">
        <v>99.99884033203125</v>
      </c>
      <c r="J67" s="27">
        <v>99.215087890625</v>
      </c>
      <c r="K67" s="27">
        <v>99.999961853027344</v>
      </c>
      <c r="L67" s="27">
        <v>99.999832153320313</v>
      </c>
      <c r="M67" s="27">
        <v>99.99884033203125</v>
      </c>
      <c r="Q67" s="31">
        <v>1</v>
      </c>
      <c r="R67" s="39" t="s">
        <v>83</v>
      </c>
      <c r="S67" s="26" t="b">
        <f t="shared" si="4"/>
        <v>1</v>
      </c>
      <c r="T67" s="26" t="b">
        <f t="shared" si="5"/>
        <v>1</v>
      </c>
      <c r="U67" s="32" t="s">
        <v>42</v>
      </c>
      <c r="V67" s="32" t="s">
        <v>42</v>
      </c>
      <c r="W67" s="32" t="s">
        <v>42</v>
      </c>
      <c r="X67" s="41" t="s">
        <v>129</v>
      </c>
      <c r="Y67" s="85">
        <v>4</v>
      </c>
      <c r="Z67" s="85"/>
      <c r="AA67" s="85"/>
      <c r="AB67" s="85"/>
      <c r="AC67" s="85"/>
      <c r="AE67" s="33" t="s">
        <v>7</v>
      </c>
    </row>
    <row r="68" spans="1:42" x14ac:dyDescent="0.35">
      <c r="A68" s="26" t="s">
        <v>134</v>
      </c>
      <c r="B68" s="27">
        <v>91.695533752441406</v>
      </c>
      <c r="C68" s="27">
        <v>94.861907958984375</v>
      </c>
      <c r="D68" s="27">
        <v>95.136054992675781</v>
      </c>
      <c r="E68" s="27">
        <v>95.135345458984375</v>
      </c>
      <c r="F68" s="27">
        <v>96.554672241210938</v>
      </c>
      <c r="G68" s="27">
        <v>99.995361328125</v>
      </c>
      <c r="H68" s="27">
        <v>99.98675537109375</v>
      </c>
      <c r="I68" s="27">
        <v>99.935775756835938</v>
      </c>
      <c r="J68" s="27">
        <v>99.17706298828125</v>
      </c>
      <c r="K68" s="27">
        <v>99.999961853027344</v>
      </c>
      <c r="L68" s="27">
        <v>99.999832153320313</v>
      </c>
      <c r="M68" s="27">
        <v>99.99884033203125</v>
      </c>
      <c r="Q68" s="31">
        <v>1</v>
      </c>
      <c r="R68" s="39" t="s">
        <v>83</v>
      </c>
      <c r="S68" s="26" t="b">
        <f t="shared" si="4"/>
        <v>1</v>
      </c>
      <c r="T68" s="26" t="b">
        <f t="shared" si="5"/>
        <v>1</v>
      </c>
      <c r="U68" s="40" t="s">
        <v>135</v>
      </c>
      <c r="V68" s="32" t="s">
        <v>42</v>
      </c>
      <c r="W68" s="32" t="s">
        <v>42</v>
      </c>
      <c r="X68" s="41" t="s">
        <v>129</v>
      </c>
      <c r="Y68" s="85">
        <v>3</v>
      </c>
      <c r="Z68" s="85"/>
      <c r="AA68" s="85"/>
      <c r="AB68" s="85"/>
      <c r="AC68" s="85"/>
      <c r="AE68" s="33" t="s">
        <v>7</v>
      </c>
    </row>
    <row r="69" spans="1:42" x14ac:dyDescent="0.35">
      <c r="A69" s="26" t="s">
        <v>136</v>
      </c>
      <c r="B69" s="27">
        <v>91.598243713378906</v>
      </c>
      <c r="C69" s="27">
        <v>94.792564392089844</v>
      </c>
      <c r="D69" s="27">
        <v>95.156906127929688</v>
      </c>
      <c r="E69" s="27">
        <v>95.134933471679688</v>
      </c>
      <c r="F69" s="27">
        <v>99.955802917480469</v>
      </c>
      <c r="G69" s="27">
        <v>99.995986938476563</v>
      </c>
      <c r="H69" s="27">
        <v>99.996490478515625</v>
      </c>
      <c r="I69" s="27">
        <v>99.99884033203125</v>
      </c>
      <c r="J69" s="27">
        <v>99.648796081542969</v>
      </c>
      <c r="K69" s="27">
        <v>99.999961853027344</v>
      </c>
      <c r="L69" s="27">
        <v>99.999832153320313</v>
      </c>
      <c r="M69" s="27">
        <v>99.99884033203125</v>
      </c>
      <c r="Q69" s="31">
        <v>1</v>
      </c>
      <c r="R69" s="39" t="s">
        <v>83</v>
      </c>
      <c r="S69" s="26" t="b">
        <f t="shared" si="4"/>
        <v>1</v>
      </c>
      <c r="T69" s="26" t="b">
        <f t="shared" si="5"/>
        <v>1</v>
      </c>
      <c r="U69" s="32" t="s">
        <v>42</v>
      </c>
      <c r="V69" s="32" t="s">
        <v>42</v>
      </c>
      <c r="W69" s="32" t="s">
        <v>42</v>
      </c>
      <c r="X69" s="41" t="s">
        <v>129</v>
      </c>
      <c r="Y69" s="85">
        <v>4</v>
      </c>
      <c r="Z69" s="85"/>
      <c r="AA69" s="85"/>
      <c r="AB69" s="85"/>
      <c r="AC69" s="85"/>
      <c r="AE69" s="33" t="s">
        <v>7</v>
      </c>
    </row>
    <row r="70" spans="1:42" x14ac:dyDescent="0.35">
      <c r="A70" s="26" t="s">
        <v>137</v>
      </c>
      <c r="B70" s="27">
        <v>91.676185607910156</v>
      </c>
      <c r="C70" s="27">
        <v>94.830055236816406</v>
      </c>
      <c r="D70" s="27">
        <v>95.156822204589844</v>
      </c>
      <c r="E70" s="27">
        <v>95.134788513183594</v>
      </c>
      <c r="F70" s="27">
        <v>99.951301574707031</v>
      </c>
      <c r="G70" s="27">
        <v>99.998916625976563</v>
      </c>
      <c r="H70" s="27">
        <v>99.999832153320313</v>
      </c>
      <c r="I70" s="27">
        <v>99.99884033203125</v>
      </c>
      <c r="J70" s="27">
        <v>99.782142639160156</v>
      </c>
      <c r="K70" s="27">
        <v>99.999961853027344</v>
      </c>
      <c r="L70" s="27">
        <v>99.999832153320313</v>
      </c>
      <c r="M70" s="27">
        <v>99.99884033203125</v>
      </c>
      <c r="Q70" s="31">
        <v>1</v>
      </c>
      <c r="R70" s="39" t="s">
        <v>83</v>
      </c>
      <c r="S70" s="26" t="b">
        <f t="shared" si="4"/>
        <v>1</v>
      </c>
      <c r="T70" s="26" t="b">
        <f>NOT(OR((C70&lt;=$Q$1),(G70&lt;=$R$1),(K70&lt;=$S$1)))</f>
        <v>1</v>
      </c>
      <c r="U70" s="32" t="s">
        <v>42</v>
      </c>
      <c r="V70" s="32" t="s">
        <v>42</v>
      </c>
      <c r="W70" s="32" t="s">
        <v>42</v>
      </c>
      <c r="X70" s="41" t="s">
        <v>129</v>
      </c>
      <c r="Y70" s="85">
        <v>3</v>
      </c>
      <c r="Z70" s="85"/>
      <c r="AA70" s="85"/>
      <c r="AB70" s="85"/>
      <c r="AC70" s="85"/>
      <c r="AE70" s="33" t="s">
        <v>7</v>
      </c>
    </row>
    <row r="71" spans="1:42" x14ac:dyDescent="0.35">
      <c r="A71" s="26" t="s">
        <v>138</v>
      </c>
      <c r="B71" s="27">
        <v>91.804489135742188</v>
      </c>
      <c r="C71" s="27">
        <v>94.871917724609375</v>
      </c>
      <c r="D71" s="27">
        <v>95.156173706054688</v>
      </c>
      <c r="E71" s="27">
        <v>95.1339111328125</v>
      </c>
      <c r="F71" s="27">
        <v>97.33544921875</v>
      </c>
      <c r="G71" s="27">
        <v>99.9949951171875</v>
      </c>
      <c r="H71" s="27">
        <v>99.993644714355469</v>
      </c>
      <c r="I71" s="27">
        <v>99.980972290039063</v>
      </c>
      <c r="J71" s="27">
        <v>99.365959167480469</v>
      </c>
      <c r="K71" s="27">
        <v>99.999961853027344</v>
      </c>
      <c r="L71" s="27">
        <v>99.999832153320313</v>
      </c>
      <c r="M71" s="27">
        <v>99.99884033203125</v>
      </c>
      <c r="Q71" s="31">
        <v>1</v>
      </c>
      <c r="R71" s="39" t="s">
        <v>83</v>
      </c>
      <c r="S71" s="26" t="b">
        <f t="shared" si="4"/>
        <v>1</v>
      </c>
      <c r="T71" s="26" t="b">
        <f t="shared" si="5"/>
        <v>1</v>
      </c>
      <c r="U71" s="32" t="s">
        <v>42</v>
      </c>
      <c r="V71" s="32" t="s">
        <v>42</v>
      </c>
      <c r="W71" s="32" t="s">
        <v>42</v>
      </c>
      <c r="X71" s="41" t="s">
        <v>129</v>
      </c>
      <c r="Y71" s="85">
        <v>4</v>
      </c>
      <c r="Z71" s="85"/>
      <c r="AA71" s="85"/>
      <c r="AB71" s="85"/>
      <c r="AC71" s="85"/>
      <c r="AE71" s="33" t="s">
        <v>7</v>
      </c>
    </row>
    <row r="72" spans="1:42" x14ac:dyDescent="0.35">
      <c r="A72" s="26" t="s">
        <v>139</v>
      </c>
      <c r="B72" s="27">
        <v>88.207855224609375</v>
      </c>
      <c r="C72" s="27">
        <v>51.729366302490234</v>
      </c>
      <c r="D72" s="27">
        <v>16.198184967041016</v>
      </c>
      <c r="E72" s="27">
        <v>5.0637407302856445</v>
      </c>
      <c r="F72" s="27">
        <v>64.141426086425781</v>
      </c>
      <c r="G72" s="27">
        <v>99.999961853027344</v>
      </c>
      <c r="H72" s="27">
        <v>99.999832153320313</v>
      </c>
      <c r="I72" s="27">
        <v>99.99884033203125</v>
      </c>
      <c r="J72" s="27">
        <v>99.922508239746094</v>
      </c>
      <c r="K72" s="27">
        <v>99.999961853027344</v>
      </c>
      <c r="L72" s="27">
        <v>99.999832153320313</v>
      </c>
      <c r="M72" s="27">
        <v>99.99884033203125</v>
      </c>
      <c r="N72" s="33" t="s">
        <v>537</v>
      </c>
      <c r="O72" s="26" t="s">
        <v>538</v>
      </c>
      <c r="Q72" s="31">
        <v>1</v>
      </c>
      <c r="R72" s="39" t="s">
        <v>83</v>
      </c>
      <c r="S72" s="26" t="b">
        <f t="shared" si="4"/>
        <v>0</v>
      </c>
      <c r="T72" s="26" t="b">
        <f t="shared" si="5"/>
        <v>0</v>
      </c>
      <c r="U72" s="32" t="s">
        <v>42</v>
      </c>
      <c r="V72" s="32" t="s">
        <v>42</v>
      </c>
      <c r="W72" s="32" t="s">
        <v>42</v>
      </c>
      <c r="X72" s="41" t="s">
        <v>129</v>
      </c>
      <c r="Y72" s="85">
        <v>4</v>
      </c>
      <c r="Z72" s="85"/>
      <c r="AA72" s="85"/>
      <c r="AB72" s="85"/>
      <c r="AC72" s="85"/>
      <c r="AE72" s="33" t="s">
        <v>7</v>
      </c>
    </row>
    <row r="73" spans="1:42" x14ac:dyDescent="0.35">
      <c r="A73" s="26" t="s">
        <v>140</v>
      </c>
      <c r="B73" s="27">
        <v>91.826545715332031</v>
      </c>
      <c r="C73" s="27">
        <v>94.912994384765625</v>
      </c>
      <c r="D73" s="27">
        <v>95.155021667480469</v>
      </c>
      <c r="E73" s="27">
        <v>94.9971923828125</v>
      </c>
      <c r="F73" s="27">
        <v>97.470985412597656</v>
      </c>
      <c r="G73" s="27">
        <v>99.995758056640625</v>
      </c>
      <c r="H73" s="27">
        <v>99.987045288085938</v>
      </c>
      <c r="I73" s="27">
        <v>99.969902038574219</v>
      </c>
      <c r="J73" s="27">
        <v>99.115425109863281</v>
      </c>
      <c r="K73" s="27">
        <v>99.999961853027344</v>
      </c>
      <c r="L73" s="27">
        <v>99.999832153320313</v>
      </c>
      <c r="M73" s="27">
        <v>99.99884033203125</v>
      </c>
      <c r="Q73" s="31">
        <v>1</v>
      </c>
      <c r="R73" s="39" t="s">
        <v>83</v>
      </c>
      <c r="S73" s="26" t="b">
        <f t="shared" si="4"/>
        <v>1</v>
      </c>
      <c r="T73" s="26" t="b">
        <f t="shared" si="5"/>
        <v>1</v>
      </c>
      <c r="U73" s="32" t="s">
        <v>42</v>
      </c>
      <c r="V73" s="32" t="s">
        <v>42</v>
      </c>
      <c r="W73" s="32" t="s">
        <v>42</v>
      </c>
      <c r="X73" s="41" t="s">
        <v>129</v>
      </c>
      <c r="Y73" s="85">
        <v>4</v>
      </c>
      <c r="Z73" s="85"/>
      <c r="AA73" s="85"/>
      <c r="AB73" s="85"/>
      <c r="AC73" s="85"/>
      <c r="AE73" s="33" t="s">
        <v>7</v>
      </c>
    </row>
    <row r="74" spans="1:42" x14ac:dyDescent="0.35">
      <c r="A74" s="26" t="s">
        <v>141</v>
      </c>
      <c r="B74" s="27">
        <v>91.729232788085938</v>
      </c>
      <c r="C74" s="27">
        <v>94.858360290527344</v>
      </c>
      <c r="D74" s="27">
        <v>95.215835571289063</v>
      </c>
      <c r="E74" s="27">
        <v>95.134696960449219</v>
      </c>
      <c r="F74" s="27">
        <v>98.4837646484375</v>
      </c>
      <c r="G74" s="27">
        <v>99.993362426757813</v>
      </c>
      <c r="H74" s="27">
        <v>99.98968505859375</v>
      </c>
      <c r="I74" s="27">
        <v>99.974655151367188</v>
      </c>
      <c r="J74" s="27">
        <v>99.146713256835938</v>
      </c>
      <c r="K74" s="27">
        <v>99.999961853027344</v>
      </c>
      <c r="L74" s="27">
        <v>99.999832153320313</v>
      </c>
      <c r="M74" s="27">
        <v>99.99884033203125</v>
      </c>
      <c r="Q74" s="31">
        <v>1</v>
      </c>
      <c r="R74" s="39" t="s">
        <v>83</v>
      </c>
      <c r="S74" s="26" t="b">
        <f t="shared" si="4"/>
        <v>1</v>
      </c>
      <c r="T74" s="26" t="b">
        <f t="shared" si="5"/>
        <v>1</v>
      </c>
      <c r="U74" s="32" t="s">
        <v>42</v>
      </c>
      <c r="V74" s="32" t="s">
        <v>42</v>
      </c>
      <c r="W74" s="32" t="s">
        <v>42</v>
      </c>
      <c r="X74" s="41" t="s">
        <v>129</v>
      </c>
      <c r="Y74" s="85">
        <v>4</v>
      </c>
      <c r="Z74" s="85"/>
      <c r="AA74" s="85"/>
      <c r="AB74" s="85"/>
      <c r="AC74" s="85"/>
      <c r="AE74" s="33" t="s">
        <v>7</v>
      </c>
    </row>
    <row r="75" spans="1:42" x14ac:dyDescent="0.35">
      <c r="A75" s="26" t="s">
        <v>142</v>
      </c>
      <c r="B75" s="27">
        <v>91.828781127929688</v>
      </c>
      <c r="C75" s="27">
        <v>94.950637817382813</v>
      </c>
      <c r="D75" s="27">
        <v>95.19573974609375</v>
      </c>
      <c r="E75" s="27">
        <v>95.136672973632813</v>
      </c>
      <c r="F75" s="27">
        <v>98.169677734375</v>
      </c>
      <c r="G75" s="27">
        <v>99.996513366699219</v>
      </c>
      <c r="H75" s="27">
        <v>99.999809265136719</v>
      </c>
      <c r="I75" s="27">
        <v>99.998672485351563</v>
      </c>
      <c r="J75" s="27">
        <v>99.17437744140625</v>
      </c>
      <c r="K75" s="27">
        <v>99.999961853027344</v>
      </c>
      <c r="L75" s="27">
        <v>99.999832153320313</v>
      </c>
      <c r="M75" s="27">
        <v>99.99884033203125</v>
      </c>
      <c r="Q75" s="31">
        <v>1</v>
      </c>
      <c r="R75" s="39" t="s">
        <v>83</v>
      </c>
      <c r="S75" s="26" t="b">
        <f t="shared" si="4"/>
        <v>1</v>
      </c>
      <c r="T75" s="26" t="b">
        <f t="shared" si="5"/>
        <v>1</v>
      </c>
      <c r="U75" s="32" t="s">
        <v>42</v>
      </c>
      <c r="V75" s="32" t="s">
        <v>42</v>
      </c>
      <c r="W75" s="32" t="s">
        <v>42</v>
      </c>
      <c r="X75" s="41" t="s">
        <v>129</v>
      </c>
      <c r="Y75" s="85">
        <v>4</v>
      </c>
      <c r="Z75" s="85"/>
      <c r="AA75" s="85"/>
      <c r="AB75" s="85"/>
      <c r="AC75" s="85"/>
      <c r="AE75" s="33" t="s">
        <v>7</v>
      </c>
    </row>
    <row r="76" spans="1:42" x14ac:dyDescent="0.35">
      <c r="A76" s="26" t="s">
        <v>143</v>
      </c>
      <c r="B76" s="27">
        <v>91.630409240722656</v>
      </c>
      <c r="C76" s="27">
        <v>94.931221008300781</v>
      </c>
      <c r="D76" s="27">
        <v>95.195648193359375</v>
      </c>
      <c r="E76" s="27">
        <v>95.134757995605469</v>
      </c>
      <c r="F76" s="27">
        <v>98.358322143554688</v>
      </c>
      <c r="G76" s="27">
        <v>99.996505737304688</v>
      </c>
      <c r="H76" s="27">
        <v>99.990646362304688</v>
      </c>
      <c r="I76" s="27">
        <v>99.99884033203125</v>
      </c>
      <c r="J76" s="27">
        <v>99.234550476074219</v>
      </c>
      <c r="K76" s="27">
        <v>99.999961853027344</v>
      </c>
      <c r="L76" s="27">
        <v>99.999832153320313</v>
      </c>
      <c r="M76" s="27">
        <v>99.99884033203125</v>
      </c>
      <c r="Q76" s="31">
        <v>1</v>
      </c>
      <c r="R76" s="39" t="s">
        <v>83</v>
      </c>
      <c r="S76" s="26" t="b">
        <f t="shared" si="4"/>
        <v>1</v>
      </c>
      <c r="T76" s="26" t="b">
        <f t="shared" si="5"/>
        <v>1</v>
      </c>
      <c r="U76" s="32" t="s">
        <v>42</v>
      </c>
      <c r="V76" s="32" t="s">
        <v>42</v>
      </c>
      <c r="W76" s="32" t="s">
        <v>42</v>
      </c>
      <c r="X76" s="41" t="s">
        <v>129</v>
      </c>
      <c r="Y76" s="85">
        <v>4</v>
      </c>
      <c r="Z76" s="85"/>
      <c r="AA76" s="85"/>
      <c r="AB76" s="85"/>
      <c r="AC76" s="85"/>
      <c r="AE76" s="33" t="s">
        <v>7</v>
      </c>
    </row>
    <row r="77" spans="1:42" x14ac:dyDescent="0.35">
      <c r="A77" s="26" t="s">
        <v>144</v>
      </c>
      <c r="B77" s="27">
        <v>91.663314819335938</v>
      </c>
      <c r="C77" s="27">
        <v>94.8631591796875</v>
      </c>
      <c r="D77" s="27">
        <v>95.251419067382813</v>
      </c>
      <c r="E77" s="27">
        <v>95.131011962890625</v>
      </c>
      <c r="F77" s="27">
        <v>81.156478881835938</v>
      </c>
      <c r="G77" s="27">
        <v>0</v>
      </c>
      <c r="H77" s="27">
        <v>0</v>
      </c>
      <c r="I77" s="27">
        <v>0</v>
      </c>
      <c r="J77" s="27">
        <v>99.892929077148438</v>
      </c>
      <c r="K77" s="27">
        <v>99.999961853027344</v>
      </c>
      <c r="L77" s="27">
        <v>99.999832153320313</v>
      </c>
      <c r="M77" s="27">
        <v>99.99884033203125</v>
      </c>
      <c r="N77" s="33" t="s">
        <v>145</v>
      </c>
      <c r="O77" s="26" t="s">
        <v>146</v>
      </c>
      <c r="P77" s="35" t="s">
        <v>517</v>
      </c>
      <c r="Q77" s="31">
        <v>1</v>
      </c>
      <c r="R77" s="39" t="s">
        <v>83</v>
      </c>
      <c r="S77" s="26" t="b">
        <f t="shared" si="4"/>
        <v>0</v>
      </c>
      <c r="T77" s="26" t="b">
        <f t="shared" si="5"/>
        <v>0</v>
      </c>
      <c r="U77" s="32" t="s">
        <v>42</v>
      </c>
      <c r="V77" s="32" t="s">
        <v>42</v>
      </c>
      <c r="W77" s="40" t="s">
        <v>20</v>
      </c>
      <c r="X77" s="41" t="s">
        <v>129</v>
      </c>
      <c r="Y77" s="85">
        <v>4</v>
      </c>
      <c r="Z77" s="85"/>
      <c r="AA77" s="85"/>
      <c r="AB77" s="85"/>
      <c r="AC77" s="85"/>
      <c r="AE77" s="33" t="s">
        <v>7</v>
      </c>
    </row>
    <row r="78" spans="1:42" x14ac:dyDescent="0.35">
      <c r="A78" s="26" t="s">
        <v>148</v>
      </c>
      <c r="B78" s="27">
        <v>91.752731323242188</v>
      </c>
      <c r="C78" s="27">
        <v>94.921989440917969</v>
      </c>
      <c r="D78" s="27">
        <v>95.213401794433594</v>
      </c>
      <c r="E78" s="27">
        <v>95.136619567871094</v>
      </c>
      <c r="F78" s="27">
        <v>98.375648498535156</v>
      </c>
      <c r="G78" s="27">
        <v>99.996597290039063</v>
      </c>
      <c r="H78" s="27">
        <v>99.994461059570313</v>
      </c>
      <c r="I78" s="27">
        <v>99.961204528808594</v>
      </c>
      <c r="J78" s="27">
        <v>99.962921142578125</v>
      </c>
      <c r="K78" s="27">
        <v>99.999961853027344</v>
      </c>
      <c r="L78" s="27">
        <v>99.999832153320313</v>
      </c>
      <c r="M78" s="27">
        <v>99.99884033203125</v>
      </c>
      <c r="Q78" s="31">
        <v>1</v>
      </c>
      <c r="R78" s="39" t="s">
        <v>83</v>
      </c>
      <c r="S78" s="26" t="b">
        <f t="shared" si="4"/>
        <v>1</v>
      </c>
      <c r="T78" s="26" t="b">
        <f t="shared" si="5"/>
        <v>1</v>
      </c>
      <c r="U78" s="32" t="s">
        <v>42</v>
      </c>
      <c r="V78" s="32" t="s">
        <v>42</v>
      </c>
      <c r="W78" s="32" t="s">
        <v>42</v>
      </c>
      <c r="X78" s="41" t="s">
        <v>129</v>
      </c>
      <c r="Y78" s="85">
        <v>4</v>
      </c>
      <c r="Z78" s="85"/>
      <c r="AA78" s="85"/>
      <c r="AB78" s="85"/>
      <c r="AC78" s="85"/>
      <c r="AE78" s="33" t="s">
        <v>7</v>
      </c>
    </row>
    <row r="79" spans="1:42" x14ac:dyDescent="0.35">
      <c r="A79" s="26" t="s">
        <v>149</v>
      </c>
      <c r="B79" s="27">
        <v>91.7489013671875</v>
      </c>
      <c r="C79" s="27">
        <v>94.83984375</v>
      </c>
      <c r="D79" s="27">
        <v>95.215087890625</v>
      </c>
      <c r="E79" s="27">
        <v>95.13421630859375</v>
      </c>
      <c r="F79" s="27">
        <v>98.190773010253906</v>
      </c>
      <c r="G79" s="27">
        <v>99.99737548828125</v>
      </c>
      <c r="H79" s="27">
        <v>99.996406555175781</v>
      </c>
      <c r="I79" s="27">
        <v>99.99884033203125</v>
      </c>
      <c r="J79" s="27">
        <v>99.410964965820313</v>
      </c>
      <c r="K79" s="27">
        <v>99.999961853027344</v>
      </c>
      <c r="L79" s="27">
        <v>99.999832153320313</v>
      </c>
      <c r="M79" s="27">
        <v>99.99884033203125</v>
      </c>
      <c r="Q79" s="31">
        <v>1</v>
      </c>
      <c r="R79" s="39" t="s">
        <v>83</v>
      </c>
      <c r="S79" s="26" t="b">
        <f t="shared" si="4"/>
        <v>1</v>
      </c>
      <c r="T79" s="26" t="b">
        <f t="shared" si="5"/>
        <v>1</v>
      </c>
      <c r="U79" s="32" t="s">
        <v>42</v>
      </c>
      <c r="V79" s="32" t="s">
        <v>150</v>
      </c>
      <c r="W79" s="32" t="s">
        <v>42</v>
      </c>
      <c r="X79" s="41" t="s">
        <v>129</v>
      </c>
      <c r="Y79" s="85">
        <v>4</v>
      </c>
      <c r="Z79" s="85"/>
      <c r="AA79" s="85"/>
      <c r="AB79" s="85"/>
      <c r="AC79" s="85"/>
      <c r="AE79" s="33" t="s">
        <v>7</v>
      </c>
    </row>
    <row r="80" spans="1:42" x14ac:dyDescent="0.35">
      <c r="A80" s="26" t="s">
        <v>151</v>
      </c>
      <c r="B80" s="27">
        <v>88.075958251953125</v>
      </c>
      <c r="C80" s="27">
        <v>94.852699279785156</v>
      </c>
      <c r="D80" s="27">
        <v>95.255813598632813</v>
      </c>
      <c r="E80" s="27">
        <v>95.138755798339844</v>
      </c>
      <c r="F80" s="27">
        <v>90.204849243164063</v>
      </c>
      <c r="G80" s="27">
        <v>99.995895385742188</v>
      </c>
      <c r="H80" s="27">
        <v>99.998680114746094</v>
      </c>
      <c r="I80" s="27">
        <v>99.99884033203125</v>
      </c>
      <c r="J80" s="27">
        <v>99.369674682617188</v>
      </c>
      <c r="K80" s="27">
        <v>99.999961853027344</v>
      </c>
      <c r="L80" s="27">
        <v>99.999832153320313</v>
      </c>
      <c r="M80" s="27">
        <v>99.99884033203125</v>
      </c>
      <c r="Q80" s="31">
        <v>1</v>
      </c>
      <c r="R80" s="39" t="s">
        <v>83</v>
      </c>
      <c r="S80" s="26" t="b">
        <f t="shared" si="4"/>
        <v>1</v>
      </c>
      <c r="T80" s="26" t="b">
        <f t="shared" si="5"/>
        <v>1</v>
      </c>
      <c r="U80" s="32" t="s">
        <v>42</v>
      </c>
      <c r="V80" s="32" t="s">
        <v>42</v>
      </c>
      <c r="W80" s="32" t="s">
        <v>42</v>
      </c>
      <c r="X80" s="41" t="s">
        <v>129</v>
      </c>
      <c r="Y80" s="85">
        <v>4</v>
      </c>
      <c r="Z80" s="85"/>
      <c r="AA80" s="85"/>
      <c r="AB80" s="85"/>
      <c r="AC80" s="85"/>
      <c r="AE80" s="33" t="s">
        <v>7</v>
      </c>
    </row>
    <row r="81" spans="1:31" x14ac:dyDescent="0.35">
      <c r="A81" s="26" t="s">
        <v>152</v>
      </c>
      <c r="B81" s="27">
        <v>88.600418090820313</v>
      </c>
      <c r="C81" s="27">
        <v>92.498878479003906</v>
      </c>
      <c r="D81" s="27">
        <v>92.824241638183594</v>
      </c>
      <c r="E81" s="27">
        <v>92.703704833984375</v>
      </c>
      <c r="F81" s="27">
        <v>99.552108764648438</v>
      </c>
      <c r="G81" s="27">
        <v>99.999961853027344</v>
      </c>
      <c r="H81" s="27">
        <v>99.999832153320313</v>
      </c>
      <c r="I81" s="27">
        <v>99.99884033203125</v>
      </c>
      <c r="J81" s="32" t="s">
        <v>49</v>
      </c>
      <c r="K81" s="32" t="s">
        <v>49</v>
      </c>
      <c r="L81" s="32" t="s">
        <v>49</v>
      </c>
      <c r="M81" s="36"/>
      <c r="Q81" s="26"/>
      <c r="R81" s="26"/>
      <c r="U81" s="32" t="s">
        <v>49</v>
      </c>
      <c r="V81" s="32" t="s">
        <v>49</v>
      </c>
      <c r="W81" s="32" t="s">
        <v>49</v>
      </c>
      <c r="X81" s="32" t="s">
        <v>49</v>
      </c>
      <c r="Y81" s="86"/>
      <c r="Z81" s="86"/>
      <c r="AA81" s="86"/>
      <c r="AB81" s="86"/>
      <c r="AC81" s="86"/>
      <c r="AE81" s="33"/>
    </row>
    <row r="82" spans="1:31" x14ac:dyDescent="0.35">
      <c r="A82" s="36"/>
      <c r="B82" s="36"/>
      <c r="C82" s="36"/>
      <c r="D82" s="36"/>
      <c r="E82" s="36"/>
      <c r="F82" s="36"/>
      <c r="G82" s="36"/>
      <c r="H82" s="36"/>
      <c r="I82" s="36"/>
      <c r="J82" s="36"/>
      <c r="K82" s="36"/>
      <c r="L82" s="36"/>
      <c r="M82" s="36"/>
      <c r="N82" s="38" t="s">
        <v>153</v>
      </c>
      <c r="O82" s="36"/>
      <c r="P82" s="24">
        <f>SUMIF(S83:S96,TRUE, Q83:Q96)/SUM(Q83:Q96)</f>
        <v>1</v>
      </c>
      <c r="Q82" s="36"/>
      <c r="R82" s="36"/>
      <c r="S82" s="36"/>
      <c r="U82" s="32"/>
      <c r="V82" s="32"/>
      <c r="W82" s="32"/>
      <c r="X82" s="32"/>
      <c r="AE82" s="33"/>
    </row>
    <row r="83" spans="1:31" x14ac:dyDescent="0.35">
      <c r="A83" s="42" t="s">
        <v>154</v>
      </c>
      <c r="B83" s="27">
        <v>90.813827514648438</v>
      </c>
      <c r="C83" s="27">
        <v>90.707611083984375</v>
      </c>
      <c r="D83" s="27">
        <v>90.693206787109375</v>
      </c>
      <c r="E83" s="27">
        <v>90.554290771484375</v>
      </c>
      <c r="F83" s="27">
        <v>98.221839904785156</v>
      </c>
      <c r="G83" s="27">
        <v>99.878585815429688</v>
      </c>
      <c r="H83" s="27">
        <v>99.974166870117188</v>
      </c>
      <c r="I83" s="27">
        <v>99.99884033203125</v>
      </c>
      <c r="J83" s="27">
        <v>100</v>
      </c>
      <c r="K83" s="27">
        <v>99.999961853027344</v>
      </c>
      <c r="L83" s="27">
        <v>99.999832153320313</v>
      </c>
      <c r="M83" s="27">
        <v>99.99884033203125</v>
      </c>
      <c r="Q83" s="31">
        <v>1</v>
      </c>
      <c r="R83" s="26" t="s">
        <v>155</v>
      </c>
      <c r="S83" s="26" t="b">
        <f t="shared" ref="S83:S96" si="6">NOT(OR((D83&lt;=$Q$1),(H83&lt;=$R$1),(L83&lt;=$S$1)))</f>
        <v>1</v>
      </c>
      <c r="T83" s="26" t="b">
        <f t="shared" ref="T83:T96" si="7">NOT(OR((C83&lt;=$Q$1),(G83&lt;=$R$1),(K83&lt;=$S$1)))</f>
        <v>1</v>
      </c>
      <c r="U83" s="32" t="s">
        <v>42</v>
      </c>
      <c r="V83" s="32" t="s">
        <v>42</v>
      </c>
      <c r="W83" s="32" t="s">
        <v>42</v>
      </c>
      <c r="X83" s="41" t="s">
        <v>129</v>
      </c>
      <c r="Y83" s="85">
        <v>4</v>
      </c>
      <c r="Z83" s="85"/>
      <c r="AA83" s="85"/>
      <c r="AB83" s="85"/>
      <c r="AC83" s="85"/>
      <c r="AE83" s="33" t="s">
        <v>7</v>
      </c>
    </row>
    <row r="84" spans="1:31" x14ac:dyDescent="0.35">
      <c r="A84" s="42" t="s">
        <v>156</v>
      </c>
      <c r="B84" s="27">
        <v>91.81427001953125</v>
      </c>
      <c r="C84" s="27">
        <v>90.800155639648438</v>
      </c>
      <c r="D84" s="27">
        <v>90.892127990722656</v>
      </c>
      <c r="E84" s="27">
        <v>90.693168640136719</v>
      </c>
      <c r="F84" s="27">
        <v>95.402793884277344</v>
      </c>
      <c r="G84" s="27">
        <v>99.883613586425781</v>
      </c>
      <c r="H84" s="27">
        <v>99.974067687988281</v>
      </c>
      <c r="I84" s="27">
        <v>99.99884033203125</v>
      </c>
      <c r="J84" s="27">
        <v>99.398536682128906</v>
      </c>
      <c r="K84" s="27">
        <v>99.999961853027344</v>
      </c>
      <c r="L84" s="27">
        <v>99.999832153320313</v>
      </c>
      <c r="M84" s="27">
        <v>99.99884033203125</v>
      </c>
      <c r="Q84" s="31">
        <v>1</v>
      </c>
      <c r="R84" s="26" t="s">
        <v>155</v>
      </c>
      <c r="S84" s="26" t="b">
        <f t="shared" si="6"/>
        <v>1</v>
      </c>
      <c r="T84" s="26" t="b">
        <f t="shared" si="7"/>
        <v>1</v>
      </c>
      <c r="U84" s="32" t="s">
        <v>42</v>
      </c>
      <c r="V84" s="32" t="s">
        <v>42</v>
      </c>
      <c r="W84" s="32" t="s">
        <v>42</v>
      </c>
      <c r="X84" s="41" t="s">
        <v>129</v>
      </c>
      <c r="Y84" s="85">
        <v>4</v>
      </c>
      <c r="Z84" s="85"/>
      <c r="AA84" s="85"/>
      <c r="AB84" s="85"/>
      <c r="AC84" s="85"/>
      <c r="AE84" s="33" t="s">
        <v>7</v>
      </c>
    </row>
    <row r="85" spans="1:31" x14ac:dyDescent="0.35">
      <c r="A85" s="42" t="s">
        <v>157</v>
      </c>
      <c r="B85" s="27">
        <v>91.85345458984375</v>
      </c>
      <c r="C85" s="27">
        <v>90.818672180175781</v>
      </c>
      <c r="D85" s="27">
        <v>90.832145690917969</v>
      </c>
      <c r="E85" s="27">
        <v>90.693367004394531</v>
      </c>
      <c r="F85" s="27">
        <v>95.397781372070313</v>
      </c>
      <c r="G85" s="27">
        <v>99.877922058105469</v>
      </c>
      <c r="H85" s="27">
        <v>99.973976135253906</v>
      </c>
      <c r="I85" s="27">
        <v>99.99884033203125</v>
      </c>
      <c r="J85" s="27">
        <v>99.398345947265625</v>
      </c>
      <c r="K85" s="27">
        <v>99.999961853027344</v>
      </c>
      <c r="L85" s="27">
        <v>99.999832153320313</v>
      </c>
      <c r="M85" s="27">
        <v>99.99884033203125</v>
      </c>
      <c r="Q85" s="31">
        <v>1</v>
      </c>
      <c r="R85" s="26" t="s">
        <v>155</v>
      </c>
      <c r="S85" s="26" t="b">
        <f t="shared" si="6"/>
        <v>1</v>
      </c>
      <c r="T85" s="26" t="b">
        <f t="shared" si="7"/>
        <v>1</v>
      </c>
      <c r="U85" s="32" t="s">
        <v>42</v>
      </c>
      <c r="V85" s="32" t="s">
        <v>42</v>
      </c>
      <c r="W85" s="32" t="s">
        <v>42</v>
      </c>
      <c r="X85" s="41" t="s">
        <v>129</v>
      </c>
      <c r="Y85" s="85">
        <v>4</v>
      </c>
      <c r="Z85" s="85"/>
      <c r="AA85" s="85"/>
      <c r="AB85" s="85"/>
      <c r="AC85" s="85"/>
      <c r="AE85" s="33" t="s">
        <v>7</v>
      </c>
    </row>
    <row r="86" spans="1:31" x14ac:dyDescent="0.35">
      <c r="A86" s="42" t="s">
        <v>158</v>
      </c>
      <c r="B86" s="27">
        <v>91.831069946289063</v>
      </c>
      <c r="C86" s="27">
        <v>90.823379516601563</v>
      </c>
      <c r="D86" s="27">
        <v>90.892318725585938</v>
      </c>
      <c r="E86" s="27">
        <v>90.832633972167969</v>
      </c>
      <c r="F86" s="27">
        <v>95.404373168945313</v>
      </c>
      <c r="G86" s="27">
        <v>99.878639221191406</v>
      </c>
      <c r="H86" s="27">
        <v>99.971420288085938</v>
      </c>
      <c r="I86" s="27">
        <v>99.99884033203125</v>
      </c>
      <c r="J86" s="27">
        <v>99.398391723632813</v>
      </c>
      <c r="K86" s="27">
        <v>99.999961853027344</v>
      </c>
      <c r="L86" s="27">
        <v>99.999832153320313</v>
      </c>
      <c r="M86" s="27">
        <v>99.99884033203125</v>
      </c>
      <c r="Q86" s="31">
        <v>1</v>
      </c>
      <c r="R86" s="26" t="s">
        <v>155</v>
      </c>
      <c r="S86" s="26" t="b">
        <f t="shared" si="6"/>
        <v>1</v>
      </c>
      <c r="T86" s="26" t="b">
        <f t="shared" si="7"/>
        <v>1</v>
      </c>
      <c r="U86" s="32" t="s">
        <v>42</v>
      </c>
      <c r="V86" s="32" t="s">
        <v>42</v>
      </c>
      <c r="W86" s="40" t="s">
        <v>20</v>
      </c>
      <c r="X86" s="41" t="s">
        <v>129</v>
      </c>
      <c r="Y86" s="85">
        <v>4</v>
      </c>
      <c r="Z86" s="85"/>
      <c r="AA86" s="85"/>
      <c r="AB86" s="85"/>
      <c r="AC86" s="85"/>
      <c r="AE86" s="33" t="s">
        <v>7</v>
      </c>
    </row>
    <row r="87" spans="1:31" x14ac:dyDescent="0.35">
      <c r="A87" s="42" t="s">
        <v>159</v>
      </c>
      <c r="B87" s="27">
        <v>91.840629577636719</v>
      </c>
      <c r="C87" s="27">
        <v>90.874244689941406</v>
      </c>
      <c r="D87" s="27">
        <v>90.93194580078125</v>
      </c>
      <c r="E87" s="27">
        <v>90.971702575683594</v>
      </c>
      <c r="F87" s="27">
        <v>95.404632568359375</v>
      </c>
      <c r="G87" s="27">
        <v>99.888885498046875</v>
      </c>
      <c r="H87" s="27">
        <v>99.97393798828125</v>
      </c>
      <c r="I87" s="27">
        <v>99.99884033203125</v>
      </c>
      <c r="J87" s="27">
        <v>99.398612976074219</v>
      </c>
      <c r="K87" s="27">
        <v>99.999961853027344</v>
      </c>
      <c r="L87" s="27">
        <v>99.999832153320313</v>
      </c>
      <c r="M87" s="27">
        <v>99.99884033203125</v>
      </c>
      <c r="Q87" s="31">
        <v>1</v>
      </c>
      <c r="R87" s="26" t="s">
        <v>155</v>
      </c>
      <c r="S87" s="26" t="b">
        <f t="shared" si="6"/>
        <v>1</v>
      </c>
      <c r="T87" s="26" t="b">
        <f t="shared" si="7"/>
        <v>1</v>
      </c>
      <c r="U87" s="32" t="s">
        <v>42</v>
      </c>
      <c r="V87" s="32" t="s">
        <v>42</v>
      </c>
      <c r="W87" s="32" t="s">
        <v>42</v>
      </c>
      <c r="X87" s="41" t="s">
        <v>129</v>
      </c>
      <c r="Y87" s="85">
        <v>4</v>
      </c>
      <c r="Z87" s="85"/>
      <c r="AA87" s="85"/>
      <c r="AB87" s="85"/>
      <c r="AC87" s="85"/>
      <c r="AE87" s="33" t="s">
        <v>7</v>
      </c>
    </row>
    <row r="88" spans="1:31" x14ac:dyDescent="0.35">
      <c r="A88" s="42" t="s">
        <v>160</v>
      </c>
      <c r="B88" s="27">
        <v>91.850044250488281</v>
      </c>
      <c r="C88" s="27">
        <v>90.865119934082031</v>
      </c>
      <c r="D88" s="27">
        <v>90.912055969238281</v>
      </c>
      <c r="E88" s="27">
        <v>90.832695007324219</v>
      </c>
      <c r="F88" s="27">
        <v>93.266738891601563</v>
      </c>
      <c r="G88" s="27">
        <v>99.886268615722656</v>
      </c>
      <c r="H88" s="27">
        <v>99.968345642089844</v>
      </c>
      <c r="I88" s="27">
        <v>99.99884033203125</v>
      </c>
      <c r="J88" s="27">
        <v>99.398681640625</v>
      </c>
      <c r="K88" s="27">
        <v>99.999961853027344</v>
      </c>
      <c r="L88" s="27">
        <v>99.999832153320313</v>
      </c>
      <c r="M88" s="27">
        <v>99.99884033203125</v>
      </c>
      <c r="Q88" s="31">
        <v>1</v>
      </c>
      <c r="R88" s="26" t="s">
        <v>155</v>
      </c>
      <c r="S88" s="26" t="b">
        <f t="shared" si="6"/>
        <v>1</v>
      </c>
      <c r="T88" s="26" t="b">
        <f t="shared" si="7"/>
        <v>1</v>
      </c>
      <c r="U88" s="32" t="s">
        <v>42</v>
      </c>
      <c r="V88" s="32" t="s">
        <v>150</v>
      </c>
      <c r="W88" s="32" t="s">
        <v>42</v>
      </c>
      <c r="X88" s="41" t="s">
        <v>129</v>
      </c>
      <c r="Y88" s="85">
        <v>4</v>
      </c>
      <c r="Z88" s="85"/>
      <c r="AA88" s="85"/>
      <c r="AB88" s="85"/>
      <c r="AC88" s="85"/>
      <c r="AE88" s="33" t="s">
        <v>7</v>
      </c>
    </row>
    <row r="89" spans="1:31" x14ac:dyDescent="0.35">
      <c r="A89" s="42" t="s">
        <v>161</v>
      </c>
      <c r="B89" s="27">
        <v>91.836692810058594</v>
      </c>
      <c r="C89" s="27">
        <v>90.888175964355469</v>
      </c>
      <c r="D89" s="27">
        <v>90.952079772949219</v>
      </c>
      <c r="E89" s="27">
        <v>90.971908569335938</v>
      </c>
      <c r="F89" s="27">
        <v>95.40386962890625</v>
      </c>
      <c r="G89" s="27">
        <v>99.888809204101563</v>
      </c>
      <c r="H89" s="27">
        <v>99.971412658691406</v>
      </c>
      <c r="I89" s="27">
        <v>99.99884033203125</v>
      </c>
      <c r="J89" s="27">
        <v>99.398948669433594</v>
      </c>
      <c r="K89" s="27">
        <v>99.999961853027344</v>
      </c>
      <c r="L89" s="27">
        <v>99.999832153320313</v>
      </c>
      <c r="M89" s="27">
        <v>99.99884033203125</v>
      </c>
      <c r="Q89" s="31">
        <v>1</v>
      </c>
      <c r="R89" s="26" t="s">
        <v>155</v>
      </c>
      <c r="S89" s="26" t="b">
        <f t="shared" si="6"/>
        <v>1</v>
      </c>
      <c r="T89" s="26" t="b">
        <f t="shared" si="7"/>
        <v>1</v>
      </c>
      <c r="U89" s="32" t="s">
        <v>42</v>
      </c>
      <c r="V89" s="32" t="s">
        <v>42</v>
      </c>
      <c r="W89" s="32" t="s">
        <v>42</v>
      </c>
      <c r="X89" s="41" t="s">
        <v>129</v>
      </c>
      <c r="Y89" s="85">
        <v>4</v>
      </c>
      <c r="Z89" s="85"/>
      <c r="AA89" s="85"/>
      <c r="AB89" s="85"/>
      <c r="AC89" s="85"/>
      <c r="AE89" s="33" t="s">
        <v>7</v>
      </c>
    </row>
    <row r="90" spans="1:31" x14ac:dyDescent="0.35">
      <c r="A90" s="42" t="s">
        <v>162</v>
      </c>
      <c r="B90" s="27">
        <v>91.818130493164063</v>
      </c>
      <c r="C90" s="27">
        <v>90.874229431152344</v>
      </c>
      <c r="D90" s="27">
        <v>90.971504211425781</v>
      </c>
      <c r="E90" s="27">
        <v>90.832267761230469</v>
      </c>
      <c r="F90" s="27">
        <v>95.403030395507813</v>
      </c>
      <c r="G90" s="27">
        <v>99.889244079589844</v>
      </c>
      <c r="H90" s="27">
        <v>99.975418090820313</v>
      </c>
      <c r="I90" s="27">
        <v>99.99884033203125</v>
      </c>
      <c r="J90" s="27">
        <v>99.398529052734375</v>
      </c>
      <c r="K90" s="27">
        <v>99.999961853027344</v>
      </c>
      <c r="L90" s="27">
        <v>99.999832153320313</v>
      </c>
      <c r="M90" s="27">
        <v>99.99884033203125</v>
      </c>
      <c r="Q90" s="31">
        <v>1</v>
      </c>
      <c r="R90" s="26" t="s">
        <v>155</v>
      </c>
      <c r="S90" s="26" t="b">
        <f t="shared" si="6"/>
        <v>1</v>
      </c>
      <c r="T90" s="26" t="b">
        <f t="shared" si="7"/>
        <v>1</v>
      </c>
      <c r="U90" s="32"/>
      <c r="V90" s="32"/>
      <c r="W90" s="32"/>
      <c r="X90" s="41"/>
      <c r="AE90" s="33"/>
    </row>
    <row r="91" spans="1:31" x14ac:dyDescent="0.35">
      <c r="A91" s="42" t="s">
        <v>163</v>
      </c>
      <c r="B91" s="27">
        <v>91.845832824707031</v>
      </c>
      <c r="C91" s="27">
        <v>90.888130187988281</v>
      </c>
      <c r="D91" s="27">
        <v>90.99139404296875</v>
      </c>
      <c r="E91" s="27">
        <v>90.971839904785156</v>
      </c>
      <c r="F91" s="27">
        <v>95.40399169921875</v>
      </c>
      <c r="G91" s="27">
        <v>99.888877868652344</v>
      </c>
      <c r="H91" s="27">
        <v>99.973968505859375</v>
      </c>
      <c r="I91" s="27">
        <v>99.99884033203125</v>
      </c>
      <c r="J91" s="27">
        <v>99.398963928222656</v>
      </c>
      <c r="K91" s="27">
        <v>99.999961853027344</v>
      </c>
      <c r="L91" s="27">
        <v>99.999832153320313</v>
      </c>
      <c r="M91" s="27">
        <v>99.99884033203125</v>
      </c>
      <c r="Q91" s="31">
        <v>1</v>
      </c>
      <c r="R91" s="26" t="s">
        <v>155</v>
      </c>
      <c r="S91" s="26" t="b">
        <f t="shared" si="6"/>
        <v>1</v>
      </c>
      <c r="T91" s="26" t="b">
        <f t="shared" si="7"/>
        <v>1</v>
      </c>
      <c r="U91" s="32" t="s">
        <v>42</v>
      </c>
      <c r="V91" s="32" t="s">
        <v>42</v>
      </c>
      <c r="W91" s="32" t="s">
        <v>42</v>
      </c>
      <c r="X91" s="41" t="s">
        <v>129</v>
      </c>
      <c r="Y91" s="85">
        <v>4</v>
      </c>
      <c r="Z91" s="85"/>
      <c r="AA91" s="85"/>
      <c r="AB91" s="85"/>
      <c r="AC91" s="85"/>
      <c r="AE91" s="33" t="s">
        <v>7</v>
      </c>
    </row>
    <row r="92" spans="1:31" x14ac:dyDescent="0.35">
      <c r="A92" s="42" t="s">
        <v>164</v>
      </c>
      <c r="B92" s="27">
        <v>91.032142639160156</v>
      </c>
      <c r="C92" s="27">
        <v>90.906692504882813</v>
      </c>
      <c r="D92" s="27">
        <v>90.991409301757813</v>
      </c>
      <c r="E92" s="27">
        <v>90.832595825195313</v>
      </c>
      <c r="F92" s="27">
        <v>95.380142211914063</v>
      </c>
      <c r="G92" s="27">
        <v>99.887733459472656</v>
      </c>
      <c r="H92" s="27">
        <v>99.971336364746094</v>
      </c>
      <c r="I92" s="27">
        <v>99.99884033203125</v>
      </c>
      <c r="J92" s="27">
        <v>100</v>
      </c>
      <c r="K92" s="27">
        <v>99.999961853027344</v>
      </c>
      <c r="L92" s="27">
        <v>99.999832153320313</v>
      </c>
      <c r="M92" s="27">
        <v>99.99884033203125</v>
      </c>
      <c r="Q92" s="31">
        <v>1</v>
      </c>
      <c r="R92" s="26" t="s">
        <v>155</v>
      </c>
      <c r="S92" s="26" t="b">
        <f t="shared" si="6"/>
        <v>1</v>
      </c>
      <c r="T92" s="26" t="b">
        <f t="shared" si="7"/>
        <v>1</v>
      </c>
      <c r="U92" s="32"/>
      <c r="V92" s="32"/>
      <c r="W92" s="32"/>
      <c r="X92" s="41"/>
      <c r="AE92" s="33"/>
    </row>
    <row r="93" spans="1:31" x14ac:dyDescent="0.35">
      <c r="A93" s="42" t="s">
        <v>165</v>
      </c>
      <c r="B93" s="27">
        <v>91.879203796386719</v>
      </c>
      <c r="C93" s="27">
        <v>90.911209106445313</v>
      </c>
      <c r="D93" s="27">
        <v>91.011146545410156</v>
      </c>
      <c r="E93" s="27">
        <v>90.832794189453125</v>
      </c>
      <c r="F93" s="27">
        <v>95.404953002929688</v>
      </c>
      <c r="G93" s="27">
        <v>99.888999938964844</v>
      </c>
      <c r="H93" s="27">
        <v>99.974159240722656</v>
      </c>
      <c r="I93" s="27">
        <v>99.99884033203125</v>
      </c>
      <c r="J93" s="27">
        <v>99.398704528808594</v>
      </c>
      <c r="K93" s="27">
        <v>99.999961853027344</v>
      </c>
      <c r="L93" s="27">
        <v>99.999832153320313</v>
      </c>
      <c r="M93" s="27">
        <v>99.99884033203125</v>
      </c>
      <c r="Q93" s="31">
        <v>1</v>
      </c>
      <c r="R93" s="26" t="s">
        <v>155</v>
      </c>
      <c r="S93" s="26" t="b">
        <f t="shared" si="6"/>
        <v>1</v>
      </c>
      <c r="T93" s="26" t="b">
        <f t="shared" si="7"/>
        <v>1</v>
      </c>
      <c r="U93" s="32"/>
      <c r="V93" s="32"/>
      <c r="W93" s="32"/>
      <c r="X93" s="41"/>
      <c r="AE93" s="33"/>
    </row>
    <row r="94" spans="1:31" x14ac:dyDescent="0.35">
      <c r="A94" s="42" t="s">
        <v>166</v>
      </c>
      <c r="B94" s="27">
        <v>91.879371643066406</v>
      </c>
      <c r="C94" s="27">
        <v>90.925079345703125</v>
      </c>
      <c r="D94" s="27">
        <v>91.030830383300781</v>
      </c>
      <c r="E94" s="27">
        <v>90.970832824707031</v>
      </c>
      <c r="F94" s="27">
        <v>95.401039123535156</v>
      </c>
      <c r="G94" s="27">
        <v>99.888885498046875</v>
      </c>
      <c r="H94" s="27">
        <v>99.973953247070313</v>
      </c>
      <c r="I94" s="27">
        <v>99.99884033203125</v>
      </c>
      <c r="J94" s="27">
        <v>100</v>
      </c>
      <c r="K94" s="27">
        <v>99.999961853027344</v>
      </c>
      <c r="L94" s="27">
        <v>99.999832153320313</v>
      </c>
      <c r="M94" s="27">
        <v>99.99884033203125</v>
      </c>
      <c r="Q94" s="31">
        <v>1</v>
      </c>
      <c r="R94" s="26" t="s">
        <v>155</v>
      </c>
      <c r="S94" s="26" t="b">
        <f t="shared" si="6"/>
        <v>1</v>
      </c>
      <c r="T94" s="26" t="b">
        <f t="shared" si="7"/>
        <v>1</v>
      </c>
      <c r="U94" s="32"/>
      <c r="V94" s="32"/>
      <c r="W94" s="32"/>
      <c r="X94" s="41"/>
      <c r="AE94" s="33"/>
    </row>
    <row r="95" spans="1:31" x14ac:dyDescent="0.35">
      <c r="A95" s="42" t="s">
        <v>167</v>
      </c>
      <c r="B95" s="27">
        <v>85.43695068359375</v>
      </c>
      <c r="C95" s="27">
        <v>90.562202453613281</v>
      </c>
      <c r="D95" s="27">
        <v>90.747314453125</v>
      </c>
      <c r="E95" s="27">
        <v>90.550674438476563</v>
      </c>
      <c r="F95" s="27">
        <v>99.9935302734375</v>
      </c>
      <c r="G95" s="27">
        <v>99.989372253417969</v>
      </c>
      <c r="H95" s="27">
        <v>99.999832153320313</v>
      </c>
      <c r="I95" s="27">
        <v>99.99884033203125</v>
      </c>
      <c r="J95" s="27">
        <v>93.600021362304688</v>
      </c>
      <c r="K95" s="27">
        <v>99.999961853027344</v>
      </c>
      <c r="L95" s="27">
        <v>99.999832153320313</v>
      </c>
      <c r="M95" s="27">
        <v>99.99884033203125</v>
      </c>
      <c r="Q95" s="31">
        <v>1</v>
      </c>
      <c r="R95" s="26" t="s">
        <v>155</v>
      </c>
      <c r="S95" s="26" t="b">
        <f t="shared" si="6"/>
        <v>1</v>
      </c>
      <c r="T95" s="26" t="b">
        <f t="shared" si="7"/>
        <v>1</v>
      </c>
      <c r="U95" s="32"/>
      <c r="V95" s="32"/>
      <c r="W95" s="32"/>
      <c r="X95" s="41"/>
      <c r="AE95" s="33"/>
    </row>
    <row r="96" spans="1:31" x14ac:dyDescent="0.35">
      <c r="A96" s="42" t="s">
        <v>168</v>
      </c>
      <c r="B96" s="27">
        <v>88.336799621582031</v>
      </c>
      <c r="C96" s="27">
        <v>90.68499755859375</v>
      </c>
      <c r="D96" s="27">
        <v>90.874946594238281</v>
      </c>
      <c r="E96" s="27">
        <v>90.717399597167969</v>
      </c>
      <c r="F96" s="27">
        <v>99.993293762207031</v>
      </c>
      <c r="G96" s="27">
        <v>99.990196228027344</v>
      </c>
      <c r="H96" s="27">
        <v>99.999832153320313</v>
      </c>
      <c r="I96" s="27">
        <v>99.99884033203125</v>
      </c>
      <c r="J96" s="27">
        <v>93.600746154785156</v>
      </c>
      <c r="K96" s="27">
        <v>99.999961853027344</v>
      </c>
      <c r="L96" s="27">
        <v>99.999832153320313</v>
      </c>
      <c r="M96" s="27">
        <v>99.99884033203125</v>
      </c>
      <c r="Q96" s="31">
        <v>1</v>
      </c>
      <c r="R96" s="26" t="s">
        <v>155</v>
      </c>
      <c r="S96" s="26" t="b">
        <f t="shared" si="6"/>
        <v>1</v>
      </c>
      <c r="T96" s="26" t="b">
        <f t="shared" si="7"/>
        <v>1</v>
      </c>
      <c r="U96" s="32"/>
      <c r="V96" s="32"/>
      <c r="W96" s="32"/>
      <c r="X96" s="41"/>
      <c r="AE96" s="33"/>
    </row>
    <row r="97" spans="1:43" x14ac:dyDescent="0.35">
      <c r="A97" s="42" t="s">
        <v>169</v>
      </c>
      <c r="B97" s="27">
        <v>91.166473388671875</v>
      </c>
      <c r="C97" s="27">
        <v>90.542320251464844</v>
      </c>
      <c r="D97" s="27">
        <v>90.699241638183594</v>
      </c>
      <c r="E97" s="27">
        <v>90.954864501953125</v>
      </c>
      <c r="F97" s="27">
        <v>100</v>
      </c>
      <c r="G97" s="27">
        <v>99.999961853027344</v>
      </c>
      <c r="H97" s="27">
        <v>99.999832153320313</v>
      </c>
      <c r="I97" s="27">
        <v>99.99884033203125</v>
      </c>
      <c r="J97" s="32" t="s">
        <v>49</v>
      </c>
      <c r="K97" s="32" t="s">
        <v>49</v>
      </c>
      <c r="L97" s="32" t="s">
        <v>49</v>
      </c>
      <c r="M97" s="32" t="s">
        <v>49</v>
      </c>
      <c r="R97" s="26"/>
      <c r="U97" s="32" t="s">
        <v>49</v>
      </c>
      <c r="V97" s="32" t="s">
        <v>49</v>
      </c>
      <c r="W97" s="32" t="s">
        <v>49</v>
      </c>
      <c r="X97" s="32" t="s">
        <v>49</v>
      </c>
      <c r="Y97" s="86"/>
      <c r="Z97" s="86"/>
      <c r="AA97" s="86"/>
      <c r="AB97" s="86"/>
      <c r="AC97" s="86"/>
      <c r="AE97" s="33"/>
    </row>
    <row r="98" spans="1:43" x14ac:dyDescent="0.35">
      <c r="A98" s="42"/>
      <c r="B98" s="27"/>
      <c r="C98" s="27"/>
      <c r="D98" s="27"/>
      <c r="E98" s="27"/>
      <c r="F98" s="27"/>
      <c r="G98" s="27"/>
      <c r="H98" s="27"/>
      <c r="I98" s="27"/>
      <c r="J98" s="32"/>
      <c r="K98" s="32"/>
      <c r="L98" s="32"/>
      <c r="M98" s="32"/>
      <c r="R98" s="26"/>
      <c r="U98" s="32"/>
      <c r="V98" s="32"/>
      <c r="W98" s="32"/>
      <c r="X98" s="32"/>
      <c r="AE98" s="33"/>
    </row>
    <row r="99" spans="1:43" x14ac:dyDescent="0.35">
      <c r="A99" s="36"/>
      <c r="B99" s="36"/>
      <c r="C99" s="36"/>
      <c r="D99" s="36"/>
      <c r="E99" s="36"/>
      <c r="F99" s="36"/>
      <c r="G99" s="36"/>
      <c r="H99" s="36"/>
      <c r="I99" s="36"/>
      <c r="J99" s="36"/>
      <c r="K99" s="36"/>
      <c r="L99" s="36"/>
      <c r="M99" s="36"/>
      <c r="N99" s="38" t="s">
        <v>170</v>
      </c>
      <c r="O99" s="36" t="str">
        <f>SUM(Q100:Q109) &amp;" Sensors"</f>
        <v>9 Sensors</v>
      </c>
      <c r="P99" s="24">
        <f>SUMIF(S100:S109,TRUE, Q100:Q109)/SUM(Q100:Q109)</f>
        <v>0.66666666666666663</v>
      </c>
      <c r="Q99" s="36"/>
      <c r="R99" s="36"/>
      <c r="S99" s="36"/>
      <c r="T99" s="36"/>
      <c r="U99" s="36"/>
      <c r="V99" s="36"/>
      <c r="W99" s="36"/>
      <c r="X99" s="36"/>
      <c r="Y99" s="87"/>
      <c r="Z99" s="87"/>
      <c r="AA99" s="87"/>
      <c r="AB99" s="87"/>
      <c r="AC99" s="87"/>
      <c r="AD99" s="38"/>
      <c r="AE99" s="38"/>
      <c r="AF99" s="87"/>
      <c r="AG99" s="87"/>
      <c r="AH99" s="87" t="s">
        <v>170</v>
      </c>
      <c r="AI99" s="88"/>
      <c r="AJ99" s="88"/>
      <c r="AK99" s="88"/>
      <c r="AL99" s="88"/>
      <c r="AM99" s="88"/>
      <c r="AN99" s="88"/>
      <c r="AO99" s="88"/>
      <c r="AP99" s="88"/>
      <c r="AQ99" s="88"/>
    </row>
    <row r="100" spans="1:43" x14ac:dyDescent="0.35">
      <c r="A100" s="44" t="s">
        <v>171</v>
      </c>
      <c r="B100" s="27">
        <v>91.601615905761719</v>
      </c>
      <c r="C100" s="27">
        <v>94.897613525390625</v>
      </c>
      <c r="D100" s="27">
        <v>94.840888977050781</v>
      </c>
      <c r="E100" s="27">
        <v>94.581405639648438</v>
      </c>
      <c r="F100" s="27">
        <v>97.317039489746094</v>
      </c>
      <c r="G100" s="27">
        <v>99.970481872558594</v>
      </c>
      <c r="H100" s="27">
        <v>99.922576904296875</v>
      </c>
      <c r="I100" s="27">
        <v>99.99884033203125</v>
      </c>
      <c r="J100" s="27">
        <v>100</v>
      </c>
      <c r="K100" s="27">
        <v>99.999961853027344</v>
      </c>
      <c r="L100" s="27">
        <v>99.999832153320313</v>
      </c>
      <c r="M100" s="27">
        <v>99.99884033203125</v>
      </c>
      <c r="O100" s="44"/>
      <c r="P100" s="44"/>
      <c r="Q100" s="31">
        <v>1</v>
      </c>
      <c r="R100" s="26" t="s">
        <v>155</v>
      </c>
      <c r="S100" s="26" t="b">
        <f t="shared" ref="S100:S108" si="8">NOT(OR((D100&lt;=$Q$1),(H100&lt;=$R$1),(L100&lt;=$S$1)))</f>
        <v>1</v>
      </c>
      <c r="T100" s="26" t="b">
        <f t="shared" ref="T100:T108" si="9">NOT(OR((C100&lt;=$Q$1),(G100&lt;=$R$1),(K100&lt;=$S$1)))</f>
        <v>1</v>
      </c>
      <c r="U100" s="32" t="s">
        <v>42</v>
      </c>
      <c r="V100" s="32" t="s">
        <v>42</v>
      </c>
      <c r="W100" s="32" t="s">
        <v>42</v>
      </c>
      <c r="X100" s="32"/>
      <c r="AD100"/>
      <c r="AE100" s="33"/>
      <c r="AF100"/>
      <c r="AG100"/>
      <c r="AH100"/>
      <c r="AI100"/>
      <c r="AJ100"/>
      <c r="AK100"/>
      <c r="AL100"/>
      <c r="AM100"/>
      <c r="AN100"/>
      <c r="AO100"/>
      <c r="AP100"/>
      <c r="AQ100"/>
    </row>
    <row r="101" spans="1:43" x14ac:dyDescent="0.35">
      <c r="A101" s="44" t="s">
        <v>172</v>
      </c>
      <c r="B101" s="27">
        <v>92.892204284667969</v>
      </c>
      <c r="C101" s="27">
        <v>95.039680480957031</v>
      </c>
      <c r="D101" s="27">
        <v>95.037620544433594</v>
      </c>
      <c r="E101" s="27">
        <v>94.996833801269531</v>
      </c>
      <c r="F101" s="27">
        <v>97.327613830566406</v>
      </c>
      <c r="G101" s="27">
        <v>99.981613159179688</v>
      </c>
      <c r="H101" s="27">
        <v>99.921783447265625</v>
      </c>
      <c r="I101" s="27">
        <v>99.99884033203125</v>
      </c>
      <c r="J101" s="27">
        <v>100</v>
      </c>
      <c r="K101" s="27">
        <v>99.999961853027344</v>
      </c>
      <c r="L101" s="27">
        <v>99.999832153320313</v>
      </c>
      <c r="M101" s="27">
        <v>99.99884033203125</v>
      </c>
      <c r="N101" s="44"/>
      <c r="O101" s="44"/>
      <c r="P101" s="44"/>
      <c r="Q101" s="31">
        <v>1</v>
      </c>
      <c r="R101" s="26" t="s">
        <v>155</v>
      </c>
      <c r="S101" s="26" t="b">
        <f t="shared" si="8"/>
        <v>1</v>
      </c>
      <c r="T101" s="26" t="b">
        <f t="shared" si="9"/>
        <v>1</v>
      </c>
      <c r="U101" s="32" t="s">
        <v>42</v>
      </c>
      <c r="V101" s="32" t="s">
        <v>42</v>
      </c>
      <c r="W101" s="32" t="s">
        <v>42</v>
      </c>
      <c r="X101" s="32"/>
      <c r="AD101"/>
      <c r="AE101" s="33"/>
      <c r="AF101"/>
      <c r="AG101"/>
      <c r="AH101"/>
      <c r="AI101"/>
      <c r="AJ101"/>
      <c r="AK101"/>
      <c r="AL101"/>
      <c r="AM101"/>
      <c r="AN101"/>
      <c r="AO101"/>
      <c r="AP101"/>
      <c r="AQ101"/>
    </row>
    <row r="102" spans="1:43" x14ac:dyDescent="0.35">
      <c r="A102" s="44" t="s">
        <v>173</v>
      </c>
      <c r="B102" s="27">
        <v>92.944915771484375</v>
      </c>
      <c r="C102" s="27">
        <v>94.947006225585938</v>
      </c>
      <c r="D102" s="27">
        <v>95.037178039550781</v>
      </c>
      <c r="E102" s="27">
        <v>94.996757507324219</v>
      </c>
      <c r="F102" s="27">
        <v>97.323066711425781</v>
      </c>
      <c r="G102" s="27">
        <v>99.97113037109375</v>
      </c>
      <c r="H102" s="27">
        <v>99.919342041015625</v>
      </c>
      <c r="I102" s="27">
        <v>99.99884033203125</v>
      </c>
      <c r="J102" s="27">
        <v>99.999183654785156</v>
      </c>
      <c r="K102" s="27">
        <v>99.999961853027344</v>
      </c>
      <c r="L102" s="27">
        <v>99.999832153320313</v>
      </c>
      <c r="M102" s="27">
        <v>99.99884033203125</v>
      </c>
      <c r="N102" s="44"/>
      <c r="O102" s="44"/>
      <c r="P102" s="44"/>
      <c r="Q102" s="31">
        <v>1</v>
      </c>
      <c r="R102" s="26" t="s">
        <v>155</v>
      </c>
      <c r="S102" s="26" t="b">
        <f t="shared" si="8"/>
        <v>1</v>
      </c>
      <c r="T102" s="26" t="b">
        <f t="shared" si="9"/>
        <v>1</v>
      </c>
      <c r="U102" s="32" t="s">
        <v>42</v>
      </c>
      <c r="V102" s="32" t="s">
        <v>42</v>
      </c>
      <c r="W102" s="32" t="s">
        <v>42</v>
      </c>
      <c r="X102" s="32"/>
      <c r="AD102"/>
      <c r="AE102" s="33"/>
      <c r="AF102"/>
      <c r="AG102"/>
      <c r="AH102"/>
      <c r="AI102"/>
      <c r="AJ102"/>
      <c r="AK102"/>
      <c r="AL102"/>
      <c r="AM102"/>
      <c r="AN102"/>
      <c r="AO102"/>
      <c r="AP102"/>
      <c r="AQ102"/>
    </row>
    <row r="103" spans="1:43" x14ac:dyDescent="0.35">
      <c r="A103" s="44" t="s">
        <v>174</v>
      </c>
      <c r="B103" s="27">
        <v>93.045280456542969</v>
      </c>
      <c r="C103" s="27">
        <v>94.928260803222656</v>
      </c>
      <c r="D103" s="27">
        <v>95.017913818359375</v>
      </c>
      <c r="E103" s="27">
        <v>94.998245239257813</v>
      </c>
      <c r="F103" s="27">
        <v>97.32379150390625</v>
      </c>
      <c r="G103" s="27">
        <v>99.972732543945313</v>
      </c>
      <c r="H103" s="27">
        <v>99.926101684570313</v>
      </c>
      <c r="I103" s="27">
        <v>99.99884033203125</v>
      </c>
      <c r="J103" s="27">
        <v>99.999183654785156</v>
      </c>
      <c r="K103" s="27">
        <v>99.999961853027344</v>
      </c>
      <c r="L103" s="27">
        <v>99.999832153320313</v>
      </c>
      <c r="M103" s="27">
        <v>99.99884033203125</v>
      </c>
      <c r="N103" s="44"/>
      <c r="O103" s="44"/>
      <c r="P103" s="44"/>
      <c r="Q103" s="31">
        <v>1</v>
      </c>
      <c r="R103" s="26" t="s">
        <v>155</v>
      </c>
      <c r="S103" s="26" t="b">
        <f t="shared" si="8"/>
        <v>1</v>
      </c>
      <c r="T103" s="26" t="b">
        <f t="shared" si="9"/>
        <v>1</v>
      </c>
      <c r="U103" s="32" t="s">
        <v>42</v>
      </c>
      <c r="V103" s="32" t="s">
        <v>42</v>
      </c>
      <c r="W103" s="32" t="s">
        <v>42</v>
      </c>
      <c r="X103" s="32"/>
      <c r="AD103"/>
      <c r="AE103" s="33"/>
      <c r="AF103"/>
      <c r="AG103"/>
      <c r="AH103"/>
      <c r="AI103"/>
      <c r="AJ103"/>
      <c r="AK103"/>
      <c r="AL103"/>
      <c r="AM103"/>
      <c r="AN103"/>
      <c r="AO103"/>
      <c r="AP103"/>
      <c r="AQ103"/>
    </row>
    <row r="104" spans="1:43" x14ac:dyDescent="0.35">
      <c r="A104" s="44" t="s">
        <v>175</v>
      </c>
      <c r="B104" s="27">
        <v>92.982505798339844</v>
      </c>
      <c r="C104" s="27">
        <v>94.943313598632813</v>
      </c>
      <c r="D104" s="27">
        <v>95.078399658203125</v>
      </c>
      <c r="E104" s="27">
        <v>94.998977661132813</v>
      </c>
      <c r="F104" s="27">
        <v>96.412643432617188</v>
      </c>
      <c r="G104" s="27">
        <v>99.972137451171875</v>
      </c>
      <c r="H104" s="27">
        <v>99.923263549804688</v>
      </c>
      <c r="I104" s="27">
        <v>99.99884033203125</v>
      </c>
      <c r="J104" s="27">
        <v>99.999183654785156</v>
      </c>
      <c r="K104" s="27">
        <v>99.999961853027344</v>
      </c>
      <c r="L104" s="27">
        <v>99.999832153320313</v>
      </c>
      <c r="M104" s="27">
        <v>99.99884033203125</v>
      </c>
      <c r="N104" s="44"/>
      <c r="O104" s="44"/>
      <c r="Q104" s="31">
        <v>1</v>
      </c>
      <c r="R104" s="26" t="s">
        <v>155</v>
      </c>
      <c r="S104" s="26" t="b">
        <f t="shared" si="8"/>
        <v>1</v>
      </c>
      <c r="T104" s="26" t="b">
        <f t="shared" si="9"/>
        <v>1</v>
      </c>
      <c r="U104" s="32" t="s">
        <v>42</v>
      </c>
      <c r="V104" s="32" t="s">
        <v>42</v>
      </c>
      <c r="W104" s="32" t="s">
        <v>42</v>
      </c>
      <c r="X104" s="32"/>
      <c r="AD104"/>
      <c r="AE104" s="33"/>
      <c r="AF104"/>
      <c r="AG104"/>
      <c r="AH104"/>
      <c r="AI104"/>
      <c r="AJ104"/>
      <c r="AK104"/>
      <c r="AL104"/>
      <c r="AM104"/>
      <c r="AN104"/>
      <c r="AO104"/>
      <c r="AP104"/>
      <c r="AQ104"/>
    </row>
    <row r="105" spans="1:43" x14ac:dyDescent="0.35">
      <c r="A105" s="44" t="s">
        <v>176</v>
      </c>
      <c r="B105" s="27">
        <v>93.195152282714844</v>
      </c>
      <c r="C105" s="27">
        <v>94.997726440429688</v>
      </c>
      <c r="D105" s="27">
        <v>95.038002014160156</v>
      </c>
      <c r="E105" s="27">
        <v>94.999794006347656</v>
      </c>
      <c r="F105" s="27">
        <v>96.420524597167969</v>
      </c>
      <c r="G105" s="27">
        <v>99.970977783203125</v>
      </c>
      <c r="H105" s="27">
        <v>99.921539306640625</v>
      </c>
      <c r="I105" s="27">
        <v>99.99884033203125</v>
      </c>
      <c r="J105" s="27">
        <v>99.999183654785156</v>
      </c>
      <c r="K105" s="27">
        <v>99.999961853027344</v>
      </c>
      <c r="L105" s="27">
        <v>99.999832153320313</v>
      </c>
      <c r="M105" s="27">
        <v>99.99884033203125</v>
      </c>
      <c r="N105" s="44"/>
      <c r="O105" s="44"/>
      <c r="P105" s="44"/>
      <c r="Q105" s="31">
        <v>1</v>
      </c>
      <c r="R105" s="26" t="s">
        <v>155</v>
      </c>
      <c r="S105" s="26" t="b">
        <f t="shared" si="8"/>
        <v>1</v>
      </c>
      <c r="T105" s="26" t="b">
        <f t="shared" si="9"/>
        <v>1</v>
      </c>
      <c r="U105" s="32" t="s">
        <v>42</v>
      </c>
      <c r="V105" s="32" t="s">
        <v>42</v>
      </c>
      <c r="W105" s="32" t="s">
        <v>42</v>
      </c>
      <c r="X105" s="32"/>
      <c r="AD105"/>
      <c r="AE105" s="33"/>
      <c r="AF105"/>
      <c r="AG105"/>
      <c r="AH105"/>
      <c r="AI105"/>
      <c r="AJ105"/>
      <c r="AK105"/>
      <c r="AL105"/>
      <c r="AM105"/>
      <c r="AN105"/>
      <c r="AO105"/>
      <c r="AP105"/>
      <c r="AQ105"/>
    </row>
    <row r="106" spans="1:43" x14ac:dyDescent="0.35">
      <c r="A106" s="44" t="s">
        <v>177</v>
      </c>
      <c r="B106" s="27">
        <v>92.764419555664063</v>
      </c>
      <c r="C106" s="27">
        <v>94.961898803710938</v>
      </c>
      <c r="D106" s="27">
        <v>95.098602294921875</v>
      </c>
      <c r="E106" s="27">
        <v>94.999923706054688</v>
      </c>
      <c r="F106" s="27">
        <v>97.072647094726563</v>
      </c>
      <c r="G106" s="27">
        <v>98.7510986328125</v>
      </c>
      <c r="H106" s="27">
        <v>94.690559387207031</v>
      </c>
      <c r="I106" s="27">
        <v>82.570335388183594</v>
      </c>
      <c r="J106" s="27">
        <v>99.173309326171875</v>
      </c>
      <c r="K106" s="27">
        <v>99.999961853027344</v>
      </c>
      <c r="L106" s="27">
        <v>99.999832153320313</v>
      </c>
      <c r="M106" s="27">
        <v>99.99884033203125</v>
      </c>
      <c r="N106" s="44" t="s">
        <v>539</v>
      </c>
      <c r="O106" s="44" t="s">
        <v>540</v>
      </c>
      <c r="P106" s="44" t="s">
        <v>524</v>
      </c>
      <c r="Q106" s="31">
        <v>1</v>
      </c>
      <c r="R106" s="26" t="s">
        <v>155</v>
      </c>
      <c r="S106" s="26" t="b">
        <f t="shared" si="8"/>
        <v>0</v>
      </c>
      <c r="T106" s="26" t="b">
        <f t="shared" si="9"/>
        <v>1</v>
      </c>
      <c r="U106" s="32" t="s">
        <v>42</v>
      </c>
      <c r="V106" s="32" t="s">
        <v>42</v>
      </c>
      <c r="W106" s="32" t="s">
        <v>42</v>
      </c>
      <c r="X106" s="32"/>
      <c r="AD106"/>
      <c r="AE106" s="33"/>
      <c r="AF106"/>
      <c r="AG106"/>
      <c r="AH106"/>
      <c r="AI106"/>
      <c r="AJ106"/>
      <c r="AK106"/>
      <c r="AL106"/>
      <c r="AM106"/>
      <c r="AN106"/>
      <c r="AO106"/>
      <c r="AP106"/>
      <c r="AQ106"/>
    </row>
    <row r="107" spans="1:43" x14ac:dyDescent="0.35">
      <c r="A107" s="44" t="s">
        <v>178</v>
      </c>
      <c r="B107" s="27">
        <v>92.361183166503906</v>
      </c>
      <c r="C107" s="27">
        <v>94.994300842285156</v>
      </c>
      <c r="D107" s="27">
        <v>95.07830810546875</v>
      </c>
      <c r="E107" s="27">
        <v>94.998069763183594</v>
      </c>
      <c r="F107" s="27">
        <v>97.07183837890625</v>
      </c>
      <c r="G107" s="27">
        <v>98.750526428222656</v>
      </c>
      <c r="H107" s="27">
        <v>94.687629699707031</v>
      </c>
      <c r="I107" s="27">
        <v>82.580482482910156</v>
      </c>
      <c r="J107" s="27">
        <v>98.862419128417969</v>
      </c>
      <c r="K107" s="27">
        <v>99.999961853027344</v>
      </c>
      <c r="L107" s="27">
        <v>99.999832153320313</v>
      </c>
      <c r="M107" s="27">
        <v>99.99884033203125</v>
      </c>
      <c r="N107" s="45" t="s">
        <v>86</v>
      </c>
      <c r="O107" s="44"/>
      <c r="P107" s="44"/>
      <c r="Q107" s="31">
        <v>1</v>
      </c>
      <c r="R107" s="26" t="s">
        <v>155</v>
      </c>
      <c r="S107" s="26" t="b">
        <f t="shared" si="8"/>
        <v>0</v>
      </c>
      <c r="T107" s="26" t="b">
        <f t="shared" si="9"/>
        <v>1</v>
      </c>
      <c r="U107" s="32" t="s">
        <v>42</v>
      </c>
      <c r="V107" s="32" t="s">
        <v>42</v>
      </c>
      <c r="W107" s="32" t="s">
        <v>42</v>
      </c>
      <c r="X107" s="32"/>
      <c r="AD107"/>
      <c r="AE107" s="33"/>
      <c r="AF107"/>
      <c r="AG107"/>
      <c r="AH107"/>
      <c r="AI107"/>
      <c r="AJ107"/>
      <c r="AK107"/>
      <c r="AL107"/>
      <c r="AM107"/>
      <c r="AN107"/>
      <c r="AO107"/>
      <c r="AP107"/>
      <c r="AQ107"/>
    </row>
    <row r="108" spans="1:43" x14ac:dyDescent="0.35">
      <c r="A108" s="44" t="s">
        <v>179</v>
      </c>
      <c r="B108" s="27">
        <v>92.690643310546875</v>
      </c>
      <c r="C108" s="27">
        <v>95.022491455078125</v>
      </c>
      <c r="D108" s="27">
        <v>95.118576049804688</v>
      </c>
      <c r="E108" s="27">
        <v>95.138885498046875</v>
      </c>
      <c r="F108" s="27">
        <v>99.198890686035156</v>
      </c>
      <c r="G108" s="27">
        <v>98.7510986328125</v>
      </c>
      <c r="H108" s="27">
        <v>94.695571899414063</v>
      </c>
      <c r="I108" s="27">
        <v>82.589561462402344</v>
      </c>
      <c r="J108" s="27">
        <v>99.686485290527344</v>
      </c>
      <c r="K108" s="27">
        <v>99.999961853027344</v>
      </c>
      <c r="L108" s="27">
        <v>99.999832153320313</v>
      </c>
      <c r="M108" s="27">
        <v>99.99884033203125</v>
      </c>
      <c r="N108" s="44"/>
      <c r="O108" s="44"/>
      <c r="P108" s="44"/>
      <c r="Q108" s="31">
        <v>1</v>
      </c>
      <c r="R108" s="26" t="s">
        <v>155</v>
      </c>
      <c r="S108" s="26" t="b">
        <f t="shared" si="8"/>
        <v>0</v>
      </c>
      <c r="T108" s="26" t="b">
        <f t="shared" si="9"/>
        <v>1</v>
      </c>
      <c r="U108" s="32" t="s">
        <v>42</v>
      </c>
      <c r="V108" s="32" t="s">
        <v>42</v>
      </c>
      <c r="W108" s="32" t="s">
        <v>42</v>
      </c>
      <c r="X108" s="32"/>
      <c r="AD108"/>
      <c r="AE108" s="33"/>
      <c r="AF108"/>
      <c r="AG108"/>
      <c r="AH108"/>
      <c r="AI108"/>
      <c r="AJ108"/>
      <c r="AK108"/>
      <c r="AL108"/>
      <c r="AM108"/>
      <c r="AN108"/>
      <c r="AO108"/>
      <c r="AP108"/>
      <c r="AQ108"/>
    </row>
    <row r="109" spans="1:43" x14ac:dyDescent="0.35">
      <c r="A109" s="44" t="s">
        <v>180</v>
      </c>
      <c r="B109" s="27">
        <v>92.32708740234375</v>
      </c>
      <c r="C109" s="27">
        <v>94.6331787109375</v>
      </c>
      <c r="D109" s="27">
        <v>94.668815612792969</v>
      </c>
      <c r="E109" s="27">
        <v>94.65509033203125</v>
      </c>
      <c r="F109" s="27">
        <v>96.130760192871094</v>
      </c>
      <c r="G109" s="27">
        <v>99.885772705078125</v>
      </c>
      <c r="H109" s="27">
        <v>99.510444641113281</v>
      </c>
      <c r="I109" s="27">
        <v>99.99884033203125</v>
      </c>
      <c r="J109" s="32"/>
      <c r="K109" s="32"/>
      <c r="L109" s="32"/>
      <c r="M109" s="46"/>
      <c r="N109" s="44"/>
      <c r="O109" s="44"/>
      <c r="P109" s="44"/>
      <c r="R109" s="26"/>
      <c r="U109" s="32" t="s">
        <v>42</v>
      </c>
      <c r="V109" s="32" t="s">
        <v>42</v>
      </c>
      <c r="W109" s="32" t="s">
        <v>42</v>
      </c>
      <c r="X109" s="32"/>
      <c r="AD109"/>
      <c r="AE109" s="33"/>
      <c r="AF109"/>
      <c r="AG109"/>
      <c r="AH109"/>
      <c r="AI109"/>
      <c r="AJ109"/>
      <c r="AK109"/>
      <c r="AL109"/>
      <c r="AM109"/>
      <c r="AN109"/>
      <c r="AO109"/>
      <c r="AP109"/>
      <c r="AQ109"/>
    </row>
    <row r="110" spans="1:43" x14ac:dyDescent="0.35">
      <c r="A110" s="36"/>
      <c r="B110" s="36"/>
      <c r="C110" s="36"/>
      <c r="D110" s="36"/>
      <c r="E110" s="36"/>
      <c r="F110" s="36"/>
      <c r="G110" s="36"/>
      <c r="H110" s="36"/>
      <c r="I110" s="36"/>
      <c r="J110" s="36"/>
      <c r="K110" s="36"/>
      <c r="L110" s="36"/>
      <c r="M110" s="36"/>
      <c r="N110" s="38" t="s">
        <v>126</v>
      </c>
      <c r="O110" s="36" t="str">
        <f>SUM(Q111:Q121) &amp;" Sensors"</f>
        <v>8 Sensors</v>
      </c>
      <c r="P110" s="24">
        <f>SUMIF(S111:S121,TRUE, Q111:Q121)/SUM(Q111:Q121)</f>
        <v>0.75</v>
      </c>
      <c r="Q110" s="36"/>
      <c r="R110" s="36"/>
      <c r="S110" s="36"/>
      <c r="T110" s="36"/>
      <c r="U110" s="36"/>
      <c r="V110" s="36"/>
      <c r="W110" s="36"/>
      <c r="X110" s="36"/>
      <c r="Y110" s="87"/>
      <c r="Z110" s="87"/>
      <c r="AA110" s="87"/>
      <c r="AB110" s="87"/>
      <c r="AC110" s="87"/>
      <c r="AD110" s="38"/>
      <c r="AE110" s="38"/>
      <c r="AF110" s="87"/>
      <c r="AG110" s="87"/>
      <c r="AH110" s="87" t="s">
        <v>126</v>
      </c>
      <c r="AI110" s="88"/>
      <c r="AJ110" s="88"/>
      <c r="AK110" s="88"/>
      <c r="AL110" s="88"/>
      <c r="AM110" s="88"/>
      <c r="AN110" s="88"/>
      <c r="AO110" s="88"/>
      <c r="AP110" s="88"/>
      <c r="AQ110" s="88"/>
    </row>
    <row r="111" spans="1:43" x14ac:dyDescent="0.35">
      <c r="A111" s="44" t="s">
        <v>183</v>
      </c>
      <c r="B111" s="27">
        <v>92.247886657714844</v>
      </c>
      <c r="C111" s="27">
        <v>95.848579406738281</v>
      </c>
      <c r="D111" s="27">
        <v>96.267997741699219</v>
      </c>
      <c r="E111" s="27">
        <v>96.526893615722656</v>
      </c>
      <c r="F111" s="27">
        <v>90.184547424316406</v>
      </c>
      <c r="G111" s="27">
        <v>98.548622131347656</v>
      </c>
      <c r="H111" s="27">
        <v>93.910057067871094</v>
      </c>
      <c r="I111" s="27">
        <v>98.617340087890625</v>
      </c>
      <c r="J111" s="27">
        <v>100</v>
      </c>
      <c r="K111" s="27">
        <v>99.999961853027344</v>
      </c>
      <c r="L111" s="27">
        <v>99.999832153320313</v>
      </c>
      <c r="M111" s="27">
        <v>99.99884033203125</v>
      </c>
      <c r="Q111" s="31">
        <v>1</v>
      </c>
      <c r="R111" s="26" t="s">
        <v>155</v>
      </c>
      <c r="S111" s="26" t="b">
        <f t="shared" ref="S111:S119" si="10">NOT(OR((D111&lt;=$Q$1),(H111&lt;=$R$1),(L111&lt;=$S$1)))</f>
        <v>0</v>
      </c>
      <c r="T111" s="26" t="b">
        <f t="shared" ref="T111:T119" si="11">NOT(OR((C111&lt;=$Q$1),(G111&lt;=$R$1),(K111&lt;=$S$1)))</f>
        <v>1</v>
      </c>
      <c r="U111" s="32" t="s">
        <v>42</v>
      </c>
      <c r="V111" s="40" t="s">
        <v>184</v>
      </c>
      <c r="W111" s="32" t="s">
        <v>42</v>
      </c>
      <c r="X111" s="32" t="s">
        <v>42</v>
      </c>
      <c r="Y111" s="85">
        <v>5</v>
      </c>
      <c r="Z111" s="85"/>
      <c r="AA111" s="85"/>
      <c r="AB111" s="85"/>
      <c r="AC111" s="85"/>
      <c r="AE111" s="33" t="s">
        <v>7</v>
      </c>
      <c r="AF111" s="26" t="s">
        <v>185</v>
      </c>
      <c r="AI111" s="31">
        <v>42736</v>
      </c>
      <c r="AL111" s="26" t="s">
        <v>186</v>
      </c>
    </row>
    <row r="112" spans="1:43" x14ac:dyDescent="0.35">
      <c r="A112" s="44" t="s">
        <v>187</v>
      </c>
      <c r="B112" s="27">
        <v>92.313163757324219</v>
      </c>
      <c r="C112" s="27">
        <v>95.806747436523438</v>
      </c>
      <c r="D112" s="27">
        <v>96.267997741699219</v>
      </c>
      <c r="E112" s="27">
        <v>96.387992858886719</v>
      </c>
      <c r="F112" s="27">
        <v>88.04248046875</v>
      </c>
      <c r="G112" s="27">
        <v>98.684059143066406</v>
      </c>
      <c r="H112" s="27">
        <v>94.723487854003906</v>
      </c>
      <c r="I112" s="27">
        <v>99.99884033203125</v>
      </c>
      <c r="J112" s="27">
        <v>100</v>
      </c>
      <c r="K112" s="27">
        <v>99.999961853027344</v>
      </c>
      <c r="L112" s="27">
        <v>99.999832153320313</v>
      </c>
      <c r="M112" s="27">
        <v>99.99884033203125</v>
      </c>
      <c r="Q112" s="31">
        <v>1</v>
      </c>
      <c r="R112" s="26" t="s">
        <v>155</v>
      </c>
      <c r="S112" s="26" t="b">
        <f t="shared" si="10"/>
        <v>0</v>
      </c>
      <c r="T112" s="26" t="b">
        <f t="shared" si="11"/>
        <v>1</v>
      </c>
      <c r="U112" s="47">
        <v>0</v>
      </c>
      <c r="V112" s="32" t="s">
        <v>42</v>
      </c>
      <c r="W112" s="40" t="s">
        <v>20</v>
      </c>
      <c r="X112" s="32" t="s">
        <v>42</v>
      </c>
      <c r="Y112" s="85">
        <v>5</v>
      </c>
      <c r="Z112" s="85"/>
      <c r="AA112" s="85"/>
      <c r="AB112" s="85"/>
      <c r="AC112" s="85"/>
      <c r="AE112" s="33" t="s">
        <v>7</v>
      </c>
    </row>
    <row r="113" spans="1:43" x14ac:dyDescent="0.35">
      <c r="A113" s="44" t="s">
        <v>188</v>
      </c>
      <c r="B113" s="27">
        <v>92.398231506347656</v>
      </c>
      <c r="C113" s="27">
        <v>95.895797729492188</v>
      </c>
      <c r="D113" s="27">
        <v>96.307701110839844</v>
      </c>
      <c r="E113" s="27">
        <v>96.388008117675781</v>
      </c>
      <c r="F113" s="27">
        <v>99.848464965820313</v>
      </c>
      <c r="G113" s="27">
        <v>99.389434814453125</v>
      </c>
      <c r="H113" s="27">
        <v>97.387428283691406</v>
      </c>
      <c r="I113" s="27">
        <v>99.99884033203125</v>
      </c>
      <c r="J113" s="27">
        <v>99.181930541992188</v>
      </c>
      <c r="K113" s="27">
        <v>99.973487854003906</v>
      </c>
      <c r="L113" s="27">
        <v>99.999832153320313</v>
      </c>
      <c r="M113" s="27">
        <v>99.99884033203125</v>
      </c>
      <c r="Q113" s="31">
        <v>1</v>
      </c>
      <c r="R113" s="26" t="s">
        <v>155</v>
      </c>
      <c r="S113" s="26" t="b">
        <f t="shared" si="10"/>
        <v>1</v>
      </c>
      <c r="T113" s="26" t="b">
        <f t="shared" si="11"/>
        <v>1</v>
      </c>
      <c r="U113" s="47">
        <v>0</v>
      </c>
      <c r="V113" s="40" t="s">
        <v>184</v>
      </c>
      <c r="W113" s="32" t="s">
        <v>42</v>
      </c>
      <c r="X113" s="32" t="s">
        <v>42</v>
      </c>
      <c r="Y113" s="85">
        <v>5</v>
      </c>
      <c r="Z113" s="85"/>
      <c r="AA113" s="85"/>
      <c r="AB113" s="85"/>
      <c r="AC113" s="85"/>
      <c r="AE113" s="33" t="s">
        <v>7</v>
      </c>
    </row>
    <row r="114" spans="1:43" x14ac:dyDescent="0.35">
      <c r="A114" s="44" t="s">
        <v>189</v>
      </c>
      <c r="B114" s="27">
        <v>92.317070007324219</v>
      </c>
      <c r="C114" s="27">
        <v>95.918022155761719</v>
      </c>
      <c r="D114" s="27">
        <v>96.347366333007813</v>
      </c>
      <c r="E114" s="27">
        <v>96.526870727539063</v>
      </c>
      <c r="F114" s="27">
        <v>98.915374755859375</v>
      </c>
      <c r="G114" s="27">
        <v>99.391586303710938</v>
      </c>
      <c r="H114" s="27">
        <v>97.4022216796875</v>
      </c>
      <c r="I114" s="27">
        <v>99.99884033203125</v>
      </c>
      <c r="J114" s="27">
        <v>99.536834716796875</v>
      </c>
      <c r="K114" s="27">
        <v>99.645675659179688</v>
      </c>
      <c r="L114" s="27">
        <v>99.958572387695313</v>
      </c>
      <c r="M114" s="27">
        <v>99.99884033203125</v>
      </c>
      <c r="Q114" s="31">
        <v>1</v>
      </c>
      <c r="R114" s="26" t="s">
        <v>155</v>
      </c>
      <c r="S114" s="26" t="b">
        <f t="shared" si="10"/>
        <v>1</v>
      </c>
      <c r="T114" s="26" t="b">
        <f t="shared" si="11"/>
        <v>1</v>
      </c>
      <c r="U114" s="47">
        <v>0</v>
      </c>
      <c r="V114" s="32" t="s">
        <v>42</v>
      </c>
      <c r="W114" s="32" t="s">
        <v>42</v>
      </c>
      <c r="X114" s="32" t="s">
        <v>42</v>
      </c>
      <c r="Y114" s="85">
        <v>5</v>
      </c>
      <c r="Z114" s="85"/>
      <c r="AA114" s="85"/>
      <c r="AB114" s="85"/>
      <c r="AC114" s="85"/>
      <c r="AE114" s="33" t="s">
        <v>7</v>
      </c>
    </row>
    <row r="115" spans="1:43" x14ac:dyDescent="0.35">
      <c r="A115" s="26" t="s">
        <v>190</v>
      </c>
      <c r="B115" s="27">
        <v>92.341377258300781</v>
      </c>
      <c r="C115" s="27">
        <v>95.955390930175781</v>
      </c>
      <c r="D115" s="27">
        <v>96.327545166015625</v>
      </c>
      <c r="E115" s="27">
        <v>96.526908874511719</v>
      </c>
      <c r="F115" s="27">
        <v>98.710212707519531</v>
      </c>
      <c r="G115" s="27">
        <v>99.376213073730469</v>
      </c>
      <c r="H115" s="27">
        <v>97.401527404785156</v>
      </c>
      <c r="I115" s="27">
        <v>99.99884033203125</v>
      </c>
      <c r="J115" s="27">
        <v>99.811363220214844</v>
      </c>
      <c r="K115" s="27">
        <v>99.999961853027344</v>
      </c>
      <c r="L115" s="27">
        <v>99.999832153320313</v>
      </c>
      <c r="M115" s="27">
        <v>99.99884033203125</v>
      </c>
      <c r="Q115" s="31">
        <v>1</v>
      </c>
      <c r="R115" s="26" t="s">
        <v>155</v>
      </c>
      <c r="S115" s="26" t="b">
        <f t="shared" si="10"/>
        <v>1</v>
      </c>
      <c r="T115" s="26" t="b">
        <f t="shared" si="11"/>
        <v>1</v>
      </c>
      <c r="U115" s="47">
        <v>0</v>
      </c>
      <c r="V115" s="32" t="s">
        <v>42</v>
      </c>
      <c r="W115" s="32" t="s">
        <v>42</v>
      </c>
      <c r="X115" s="32" t="s">
        <v>42</v>
      </c>
      <c r="Y115" s="85">
        <v>4</v>
      </c>
      <c r="Z115" s="85"/>
      <c r="AA115" s="85"/>
      <c r="AB115" s="85"/>
      <c r="AC115" s="85"/>
      <c r="AE115" s="33" t="s">
        <v>7</v>
      </c>
      <c r="AI115" s="31">
        <v>42736</v>
      </c>
    </row>
    <row r="116" spans="1:43" x14ac:dyDescent="0.35">
      <c r="A116" s="44" t="s">
        <v>191</v>
      </c>
      <c r="B116" s="27">
        <v>90.802711486816406</v>
      </c>
      <c r="C116" s="27">
        <v>95.321975708007813</v>
      </c>
      <c r="D116" s="27">
        <v>96.288711547851563</v>
      </c>
      <c r="E116" s="27">
        <v>96.387496948242188</v>
      </c>
      <c r="F116" s="27">
        <v>95.372238159179688</v>
      </c>
      <c r="G116" s="27">
        <v>95.020263671875</v>
      </c>
      <c r="H116" s="27">
        <v>97.387069702148438</v>
      </c>
      <c r="I116" s="27">
        <v>99.957992553710938</v>
      </c>
      <c r="J116" s="27">
        <v>97.986297607421875</v>
      </c>
      <c r="K116" s="27">
        <v>99.833953857421875</v>
      </c>
      <c r="L116" s="27">
        <v>99.917427062988281</v>
      </c>
      <c r="M116" s="27">
        <v>99.99884033203125</v>
      </c>
      <c r="Q116" s="31">
        <v>1</v>
      </c>
      <c r="R116" s="26" t="s">
        <v>155</v>
      </c>
      <c r="S116" s="26" t="b">
        <f t="shared" si="10"/>
        <v>1</v>
      </c>
      <c r="T116" s="26" t="b">
        <f t="shared" si="11"/>
        <v>1</v>
      </c>
      <c r="U116" s="47">
        <v>0</v>
      </c>
      <c r="V116" s="32" t="s">
        <v>42</v>
      </c>
      <c r="W116" s="40" t="s">
        <v>20</v>
      </c>
      <c r="X116" s="32" t="s">
        <v>42</v>
      </c>
      <c r="Y116" s="85">
        <v>4</v>
      </c>
      <c r="Z116" s="85"/>
      <c r="AA116" s="85"/>
      <c r="AB116" s="85"/>
      <c r="AC116" s="85"/>
      <c r="AE116" s="33" t="s">
        <v>7</v>
      </c>
    </row>
    <row r="117" spans="1:43" x14ac:dyDescent="0.35">
      <c r="A117" s="44" t="s">
        <v>192</v>
      </c>
      <c r="B117" s="27">
        <v>75.614784240722656</v>
      </c>
      <c r="C117" s="27">
        <v>91.855171203613281</v>
      </c>
      <c r="D117" s="27">
        <v>96.165237426757813</v>
      </c>
      <c r="E117" s="27">
        <v>95.822868347167969</v>
      </c>
      <c r="F117" s="27">
        <v>96.776046752929688</v>
      </c>
      <c r="G117" s="27">
        <v>97.944328308105469</v>
      </c>
      <c r="H117" s="27">
        <v>95.624069213867188</v>
      </c>
      <c r="I117" s="27">
        <v>70.2496337890625</v>
      </c>
      <c r="J117" s="27">
        <v>86.674446105957031</v>
      </c>
      <c r="K117" s="27">
        <v>99.999961853027344</v>
      </c>
      <c r="L117" s="27">
        <v>99.999832153320313</v>
      </c>
      <c r="M117" s="27">
        <v>99.99884033203125</v>
      </c>
      <c r="Q117" s="31">
        <v>1</v>
      </c>
      <c r="R117" s="26" t="s">
        <v>155</v>
      </c>
      <c r="S117" s="26" t="b">
        <f t="shared" si="10"/>
        <v>1</v>
      </c>
      <c r="T117" s="26" t="b">
        <f t="shared" si="11"/>
        <v>1</v>
      </c>
      <c r="U117" s="47"/>
      <c r="V117" s="32"/>
      <c r="W117" s="40"/>
      <c r="X117" s="32"/>
      <c r="Y117" s="31"/>
      <c r="Z117" s="31"/>
      <c r="AA117" s="31"/>
      <c r="AB117" s="31"/>
      <c r="AC117" s="31"/>
      <c r="AE117" s="33"/>
    </row>
    <row r="118" spans="1:43" x14ac:dyDescent="0.35">
      <c r="A118" s="44" t="s">
        <v>193</v>
      </c>
      <c r="B118" s="27">
        <v>79.685966491699219</v>
      </c>
      <c r="C118" s="27">
        <v>91.839836120605469</v>
      </c>
      <c r="D118" s="27">
        <v>96.126876831054688</v>
      </c>
      <c r="E118" s="27">
        <v>95.807815551757813</v>
      </c>
      <c r="F118" s="27">
        <v>62.491344451904297</v>
      </c>
      <c r="G118" s="27">
        <v>24.455150604248047</v>
      </c>
      <c r="H118" s="27">
        <v>0</v>
      </c>
      <c r="I118" s="27">
        <v>0</v>
      </c>
      <c r="J118" s="27">
        <v>57.731380462646484</v>
      </c>
      <c r="K118" s="27">
        <v>90.236274719238281</v>
      </c>
      <c r="L118" s="27">
        <v>99.999832153320313</v>
      </c>
      <c r="M118" s="27">
        <v>99.99884033203125</v>
      </c>
      <c r="N118" s="48" t="s">
        <v>194</v>
      </c>
      <c r="O118" s="26" t="s">
        <v>195</v>
      </c>
      <c r="P118" s="35" t="s">
        <v>196</v>
      </c>
      <c r="Q118" s="31">
        <v>0</v>
      </c>
      <c r="R118" s="26" t="s">
        <v>155</v>
      </c>
      <c r="S118" s="26" t="b">
        <f t="shared" si="10"/>
        <v>0</v>
      </c>
      <c r="T118" s="26" t="b">
        <f t="shared" si="11"/>
        <v>0</v>
      </c>
      <c r="U118" s="47"/>
      <c r="V118" s="32"/>
      <c r="W118" s="40"/>
      <c r="X118" s="32"/>
      <c r="Y118" s="31"/>
      <c r="Z118" s="31"/>
      <c r="AA118" s="31"/>
      <c r="AB118" s="31"/>
      <c r="AC118" s="31"/>
      <c r="AE118" s="33"/>
    </row>
    <row r="119" spans="1:43" x14ac:dyDescent="0.35">
      <c r="A119" s="44" t="s">
        <v>197</v>
      </c>
      <c r="B119" s="27">
        <v>75.919837951660156</v>
      </c>
      <c r="C119" s="27">
        <v>91.994125366210938</v>
      </c>
      <c r="D119" s="27">
        <v>96.303413391113281</v>
      </c>
      <c r="E119" s="27">
        <v>96.387931823730469</v>
      </c>
      <c r="F119" s="27">
        <v>96.658210754394531</v>
      </c>
      <c r="G119" s="27">
        <v>97.762718200683594</v>
      </c>
      <c r="H119" s="27">
        <v>95.517730712890625</v>
      </c>
      <c r="I119" s="27">
        <v>71.0369873046875</v>
      </c>
      <c r="J119" s="27">
        <v>86.670318603515625</v>
      </c>
      <c r="K119" s="27">
        <v>99.999961853027344</v>
      </c>
      <c r="L119" s="27">
        <v>99.999832153320313</v>
      </c>
      <c r="M119" s="27">
        <v>99.99884033203125</v>
      </c>
      <c r="Q119" s="31">
        <v>1</v>
      </c>
      <c r="R119" s="26" t="s">
        <v>155</v>
      </c>
      <c r="S119" s="26" t="b">
        <f t="shared" si="10"/>
        <v>1</v>
      </c>
      <c r="T119" s="26" t="b">
        <f t="shared" si="11"/>
        <v>1</v>
      </c>
      <c r="U119" s="47"/>
      <c r="V119" s="32"/>
      <c r="W119" s="40"/>
      <c r="X119" s="32"/>
      <c r="Y119" s="31"/>
      <c r="Z119" s="31"/>
      <c r="AA119" s="31"/>
      <c r="AB119" s="31"/>
      <c r="AC119" s="31"/>
      <c r="AE119" s="33"/>
    </row>
    <row r="120" spans="1:43" x14ac:dyDescent="0.35">
      <c r="A120" s="44" t="s">
        <v>198</v>
      </c>
      <c r="B120" s="27">
        <v>79.444541931152344</v>
      </c>
      <c r="C120" s="27">
        <v>91.637733459472656</v>
      </c>
      <c r="D120" s="27">
        <v>96.082504272460938</v>
      </c>
      <c r="E120" s="27">
        <v>96.443290710449219</v>
      </c>
      <c r="F120" s="27">
        <v>100</v>
      </c>
      <c r="G120" s="27">
        <v>99.999961853027344</v>
      </c>
      <c r="H120" s="27">
        <v>99.999832153320313</v>
      </c>
      <c r="I120" s="27">
        <v>99.99884033203125</v>
      </c>
      <c r="J120" s="32" t="s">
        <v>49</v>
      </c>
      <c r="K120" s="32" t="s">
        <v>49</v>
      </c>
      <c r="L120" s="32" t="s">
        <v>49</v>
      </c>
      <c r="M120" s="32" t="s">
        <v>49</v>
      </c>
      <c r="R120" s="26"/>
      <c r="U120" s="47"/>
      <c r="V120" s="32"/>
      <c r="W120" s="40"/>
      <c r="X120" s="32"/>
      <c r="Y120" s="31"/>
      <c r="Z120" s="31"/>
      <c r="AA120" s="31"/>
      <c r="AB120" s="31"/>
      <c r="AC120" s="31"/>
      <c r="AE120" s="33"/>
    </row>
    <row r="121" spans="1:43" x14ac:dyDescent="0.35">
      <c r="A121" s="44" t="s">
        <v>199</v>
      </c>
      <c r="B121" s="27">
        <v>89.909675598144531</v>
      </c>
      <c r="C121" s="27">
        <v>93.509918212890625</v>
      </c>
      <c r="D121" s="27">
        <v>94.366569519042969</v>
      </c>
      <c r="E121" s="27">
        <v>95.615737915039063</v>
      </c>
      <c r="F121" s="27">
        <v>100</v>
      </c>
      <c r="G121" s="27">
        <v>99.999961853027344</v>
      </c>
      <c r="H121" s="27">
        <v>99.999832153320313</v>
      </c>
      <c r="I121" s="27">
        <v>99.99884033203125</v>
      </c>
      <c r="J121" s="32" t="s">
        <v>49</v>
      </c>
      <c r="K121" s="32" t="s">
        <v>49</v>
      </c>
      <c r="L121" s="32" t="s">
        <v>49</v>
      </c>
      <c r="M121" s="32" t="s">
        <v>49</v>
      </c>
      <c r="P121" s="49"/>
      <c r="R121" s="50"/>
      <c r="S121" s="50"/>
      <c r="T121" s="50"/>
      <c r="U121" s="50"/>
      <c r="V121" s="32" t="s">
        <v>49</v>
      </c>
      <c r="W121" s="32" t="s">
        <v>49</v>
      </c>
      <c r="X121" s="32" t="s">
        <v>49</v>
      </c>
      <c r="Y121" s="86"/>
      <c r="Z121" s="86"/>
      <c r="AA121" s="86"/>
      <c r="AB121" s="86"/>
      <c r="AC121" s="86"/>
    </row>
    <row r="122" spans="1:43" x14ac:dyDescent="0.35">
      <c r="A122" s="36"/>
      <c r="B122" s="36"/>
      <c r="C122" s="36"/>
      <c r="D122" s="36"/>
      <c r="E122" s="36"/>
      <c r="F122" s="36"/>
      <c r="G122" s="36"/>
      <c r="H122" s="36"/>
      <c r="I122" s="36"/>
      <c r="N122" s="38" t="s">
        <v>200</v>
      </c>
      <c r="O122" s="36"/>
      <c r="P122" s="24">
        <f>SUMIF(S123:S124,TRUE, Q123:Q124)/SUM(Q123:Q124)</f>
        <v>1</v>
      </c>
      <c r="Q122" s="36"/>
      <c r="R122" s="36"/>
      <c r="S122" s="36"/>
      <c r="T122" s="36"/>
      <c r="U122" s="36"/>
      <c r="V122" s="36"/>
      <c r="W122" s="36"/>
      <c r="X122" s="36"/>
      <c r="Y122" s="87"/>
      <c r="Z122" s="87"/>
      <c r="AA122" s="87"/>
      <c r="AB122" s="87"/>
      <c r="AC122" s="87"/>
      <c r="AD122" s="38"/>
      <c r="AE122" s="38"/>
      <c r="AF122" s="87"/>
      <c r="AG122" s="87"/>
      <c r="AH122" s="87" t="s">
        <v>126</v>
      </c>
      <c r="AI122" s="88"/>
      <c r="AJ122" s="88"/>
      <c r="AK122" s="88"/>
      <c r="AL122" s="88"/>
      <c r="AM122" s="88"/>
      <c r="AN122" s="88"/>
      <c r="AO122" s="88"/>
      <c r="AP122" s="88"/>
      <c r="AQ122" s="88"/>
    </row>
    <row r="123" spans="1:43" x14ac:dyDescent="0.35">
      <c r="A123" s="26" t="s">
        <v>201</v>
      </c>
      <c r="B123" s="27">
        <v>82.4957275390625</v>
      </c>
      <c r="C123" s="27">
        <v>78.841476440429688</v>
      </c>
      <c r="D123" s="27">
        <v>92.594444274902344</v>
      </c>
      <c r="E123" s="27">
        <v>95.275428771972656</v>
      </c>
      <c r="F123" s="27">
        <v>67.167015075683594</v>
      </c>
      <c r="G123" s="27">
        <v>80.826507568359375</v>
      </c>
      <c r="H123" s="27">
        <v>99.080612182617188</v>
      </c>
      <c r="I123" s="27">
        <v>99.99884033203125</v>
      </c>
      <c r="J123" s="27">
        <v>98.948051452636719</v>
      </c>
      <c r="K123" s="27">
        <v>99.999954223632813</v>
      </c>
      <c r="L123" s="27">
        <v>99.999832153320313</v>
      </c>
      <c r="M123" s="27">
        <v>99.99884033203125</v>
      </c>
      <c r="N123" s="33" t="s">
        <v>518</v>
      </c>
      <c r="P123" s="35" t="s">
        <v>519</v>
      </c>
      <c r="Q123" s="31">
        <v>1</v>
      </c>
      <c r="R123" s="26" t="s">
        <v>155</v>
      </c>
      <c r="S123" s="26" t="b">
        <f>NOT(OR((D123&lt;=$Q$1),(H123&lt;=$R$1),(L123&lt;=$S$1)))</f>
        <v>1</v>
      </c>
      <c r="T123" s="26" t="b">
        <f>NOT(OR((C123&lt;=$Q$1),(G123&lt;=$R$1),(K123&lt;=$S$1)))</f>
        <v>0</v>
      </c>
      <c r="U123" s="32" t="s">
        <v>42</v>
      </c>
      <c r="V123" s="32" t="s">
        <v>42</v>
      </c>
      <c r="W123" s="40" t="s">
        <v>20</v>
      </c>
      <c r="X123" s="32" t="s">
        <v>42</v>
      </c>
      <c r="Y123" s="85">
        <v>5</v>
      </c>
      <c r="Z123" s="85"/>
      <c r="AA123" s="85"/>
      <c r="AB123" s="85"/>
      <c r="AC123" s="85"/>
      <c r="AE123" s="33" t="s">
        <v>7</v>
      </c>
    </row>
    <row r="124" spans="1:43" x14ac:dyDescent="0.35">
      <c r="A124" s="26" t="s">
        <v>202</v>
      </c>
      <c r="B124" s="27">
        <v>84.602157592773438</v>
      </c>
      <c r="C124" s="27">
        <v>78.859840393066406</v>
      </c>
      <c r="D124" s="27">
        <v>92.652061462402344</v>
      </c>
      <c r="E124" s="27">
        <v>95.415885925292969</v>
      </c>
      <c r="F124" s="27">
        <v>89.901618957519531</v>
      </c>
      <c r="G124" s="27">
        <v>80.313041687011719</v>
      </c>
      <c r="H124" s="27">
        <v>99.0443115234375</v>
      </c>
      <c r="I124" s="27">
        <v>99.743759155273438</v>
      </c>
      <c r="J124" s="27">
        <v>89.828376770019531</v>
      </c>
      <c r="K124" s="27">
        <v>88.152870178222656</v>
      </c>
      <c r="L124" s="27">
        <v>99.999832153320313</v>
      </c>
      <c r="M124" s="27">
        <v>99.99884033203125</v>
      </c>
      <c r="Q124" s="31">
        <v>1</v>
      </c>
      <c r="R124" s="26" t="s">
        <v>155</v>
      </c>
      <c r="S124" s="26" t="b">
        <f t="shared" ref="S124:S125" si="12">NOT(OR((D124&lt;=$Q$1),(H124&lt;=$R$1),(L124&lt;=$S$1)))</f>
        <v>1</v>
      </c>
      <c r="T124" s="26" t="b">
        <f>NOT(OR((C124&lt;=$Q$1),(G124&lt;=$R$1),(K124&lt;=$S$1)))</f>
        <v>0</v>
      </c>
      <c r="U124" s="32" t="s">
        <v>42</v>
      </c>
      <c r="V124" s="40" t="s">
        <v>184</v>
      </c>
      <c r="W124" s="32" t="s">
        <v>42</v>
      </c>
      <c r="X124" s="32" t="s">
        <v>42</v>
      </c>
      <c r="Y124" s="85">
        <v>5</v>
      </c>
      <c r="Z124" s="85"/>
      <c r="AA124" s="85"/>
      <c r="AB124" s="85"/>
      <c r="AC124" s="85"/>
      <c r="AE124" s="33" t="s">
        <v>7</v>
      </c>
    </row>
    <row r="125" spans="1:43" x14ac:dyDescent="0.35">
      <c r="A125" s="26" t="s">
        <v>203</v>
      </c>
      <c r="B125" s="27">
        <v>78.438987731933594</v>
      </c>
      <c r="C125" s="27">
        <v>78.826774597167969</v>
      </c>
      <c r="D125" s="27">
        <v>92.616767883300781</v>
      </c>
      <c r="E125" s="27">
        <v>95.326774597167969</v>
      </c>
      <c r="F125" s="27">
        <v>58.743125915527344</v>
      </c>
      <c r="G125" s="27">
        <v>3.9328830242156982</v>
      </c>
      <c r="H125" s="27">
        <v>0</v>
      </c>
      <c r="I125" s="27">
        <v>0</v>
      </c>
      <c r="J125" s="27">
        <v>43.679557800292969</v>
      </c>
      <c r="K125" s="27">
        <v>97.162757873535156</v>
      </c>
      <c r="L125" s="27">
        <v>99.999832153320313</v>
      </c>
      <c r="M125" s="27">
        <v>99.99884033203125</v>
      </c>
      <c r="N125" s="33" t="s">
        <v>204</v>
      </c>
      <c r="Q125" s="31">
        <v>0</v>
      </c>
      <c r="R125" s="26" t="s">
        <v>155</v>
      </c>
      <c r="S125" s="26" t="b">
        <f t="shared" si="12"/>
        <v>0</v>
      </c>
      <c r="T125" s="26" t="b">
        <f t="shared" ref="T125" si="13">NOT(OR((C125&lt;=$Q$1),(G125&lt;=$R$1),(K125&lt;=$S$1)))</f>
        <v>0</v>
      </c>
      <c r="U125" s="32" t="s">
        <v>42</v>
      </c>
      <c r="V125" s="32" t="s">
        <v>42</v>
      </c>
      <c r="W125" s="40" t="s">
        <v>20</v>
      </c>
      <c r="X125" s="32" t="s">
        <v>42</v>
      </c>
      <c r="Y125" s="85">
        <v>5</v>
      </c>
      <c r="Z125" s="85"/>
      <c r="AA125" s="85"/>
      <c r="AB125" s="85"/>
      <c r="AC125" s="85"/>
      <c r="AE125" s="33" t="s">
        <v>7</v>
      </c>
    </row>
    <row r="126" spans="1:43" x14ac:dyDescent="0.35">
      <c r="A126" s="26" t="s">
        <v>205</v>
      </c>
      <c r="B126" s="27">
        <v>82.559669494628906</v>
      </c>
      <c r="C126" s="27">
        <v>78.656753540039063</v>
      </c>
      <c r="D126" s="27">
        <v>92.32952880859375</v>
      </c>
      <c r="E126" s="27">
        <v>95.037040710449219</v>
      </c>
      <c r="F126" s="27">
        <v>98.292198181152344</v>
      </c>
      <c r="G126" s="27">
        <v>99.999954223632813</v>
      </c>
      <c r="H126" s="27">
        <v>99.999832153320313</v>
      </c>
      <c r="I126" s="27">
        <v>99.99884033203125</v>
      </c>
      <c r="Q126" s="26" t="s">
        <v>37</v>
      </c>
      <c r="R126" s="26"/>
      <c r="U126" s="32" t="s">
        <v>42</v>
      </c>
      <c r="V126" s="40" t="s">
        <v>184</v>
      </c>
      <c r="W126" s="32" t="s">
        <v>42</v>
      </c>
      <c r="X126" s="32" t="s">
        <v>42</v>
      </c>
      <c r="Y126" s="85">
        <v>5</v>
      </c>
      <c r="Z126" s="85"/>
      <c r="AA126" s="85"/>
      <c r="AB126" s="85"/>
      <c r="AC126" s="85"/>
      <c r="AE126" s="33" t="s">
        <v>7</v>
      </c>
      <c r="AF126" s="26" t="s">
        <v>185</v>
      </c>
      <c r="AI126" s="31">
        <v>42736</v>
      </c>
      <c r="AL126" s="26" t="s">
        <v>186</v>
      </c>
    </row>
    <row r="127" spans="1:43" x14ac:dyDescent="0.35">
      <c r="A127" s="36"/>
      <c r="B127" s="36"/>
      <c r="C127" s="36"/>
      <c r="D127" s="36"/>
      <c r="E127" s="36"/>
      <c r="F127" s="36"/>
      <c r="G127" s="36"/>
      <c r="H127" s="36"/>
      <c r="I127" s="36"/>
      <c r="J127" s="36"/>
      <c r="K127" s="36"/>
      <c r="L127" s="36"/>
      <c r="M127" s="36"/>
      <c r="N127" s="38" t="s">
        <v>206</v>
      </c>
      <c r="O127" s="36" t="str">
        <f>SUM(Q128:Q183) &amp;" Sensors"</f>
        <v>42 Sensors</v>
      </c>
      <c r="P127" s="24">
        <f>SUMIF(S128:S183,TRUE, Q128:Q183)/SUM(Q128:Q183)</f>
        <v>0.11904761904761904</v>
      </c>
      <c r="Q127" s="36"/>
      <c r="R127" s="36"/>
      <c r="S127" s="36"/>
      <c r="T127" s="36"/>
      <c r="U127" s="36"/>
      <c r="V127" s="36"/>
      <c r="W127" s="36"/>
      <c r="X127" s="36"/>
      <c r="Y127" s="87"/>
      <c r="Z127" s="87"/>
      <c r="AA127" s="87"/>
      <c r="AB127" s="87"/>
      <c r="AC127" s="87"/>
      <c r="AD127" s="38"/>
      <c r="AE127" s="38"/>
      <c r="AF127" s="87"/>
      <c r="AG127" s="87"/>
      <c r="AH127" s="87" t="s">
        <v>206</v>
      </c>
      <c r="AI127" s="88"/>
      <c r="AJ127" s="88"/>
      <c r="AK127" s="88"/>
      <c r="AL127" s="88"/>
      <c r="AM127" s="88"/>
      <c r="AN127" s="88"/>
      <c r="AO127" s="88"/>
      <c r="AP127" s="88"/>
      <c r="AQ127" s="88"/>
    </row>
    <row r="128" spans="1:43" x14ac:dyDescent="0.35">
      <c r="A128" s="26" t="s">
        <v>207</v>
      </c>
      <c r="B128" s="27">
        <v>90.926765441894531</v>
      </c>
      <c r="C128" s="27">
        <v>84.452674865722656</v>
      </c>
      <c r="D128" s="27">
        <v>73.192581176757813</v>
      </c>
      <c r="E128" s="27">
        <v>95.276321411132813</v>
      </c>
      <c r="F128" s="27">
        <v>96.989425659179688</v>
      </c>
      <c r="G128" s="27">
        <v>99.999198913574219</v>
      </c>
      <c r="H128" s="27">
        <v>99.999809265136719</v>
      </c>
      <c r="I128" s="27">
        <v>99.99884033203125</v>
      </c>
      <c r="J128" s="27">
        <v>92.559280395507813</v>
      </c>
      <c r="K128" s="27">
        <v>99.999961853027344</v>
      </c>
      <c r="L128" s="27">
        <v>99.999809265136719</v>
      </c>
      <c r="M128" s="27">
        <v>99.99884033203125</v>
      </c>
      <c r="Q128" s="31">
        <v>1</v>
      </c>
      <c r="R128" s="39" t="s">
        <v>83</v>
      </c>
      <c r="S128" s="26" t="b">
        <f t="shared" ref="S128:S173" si="14">NOT(OR((D128&lt;=$Q$1),(H128&lt;=$R$1),(L128&lt;=$S$1)))</f>
        <v>0</v>
      </c>
      <c r="T128" s="26" t="b">
        <f t="shared" ref="T128:T173" si="15">NOT(OR((C128&lt;=$Q$1),(G128&lt;=$R$1),(K128&lt;=$S$1)))</f>
        <v>0</v>
      </c>
      <c r="U128" s="32" t="s">
        <v>42</v>
      </c>
      <c r="V128" s="32" t="s">
        <v>42</v>
      </c>
      <c r="W128" s="40" t="s">
        <v>20</v>
      </c>
      <c r="X128" s="41" t="s">
        <v>129</v>
      </c>
      <c r="Y128" s="85">
        <v>4</v>
      </c>
      <c r="Z128" s="85"/>
      <c r="AA128" s="85"/>
      <c r="AB128" s="85"/>
      <c r="AC128" s="85"/>
      <c r="AE128" s="33" t="s">
        <v>7</v>
      </c>
      <c r="AL128" s="26" t="s">
        <v>130</v>
      </c>
      <c r="AN128" s="26" t="s">
        <v>131</v>
      </c>
      <c r="AO128" s="31">
        <v>42767</v>
      </c>
      <c r="AP128" s="26" t="s">
        <v>47</v>
      </c>
    </row>
    <row r="129" spans="1:31" x14ac:dyDescent="0.35">
      <c r="A129" s="26" t="s">
        <v>208</v>
      </c>
      <c r="B129" s="27">
        <v>91.063713073730469</v>
      </c>
      <c r="C129" s="27">
        <v>84.508544921875</v>
      </c>
      <c r="D129" s="27">
        <v>73.2113037109375</v>
      </c>
      <c r="E129" s="27">
        <v>95.277534484863281</v>
      </c>
      <c r="F129" s="27">
        <v>92.895408630371094</v>
      </c>
      <c r="G129" s="27">
        <v>99.999671936035156</v>
      </c>
      <c r="H129" s="27">
        <v>99.999809265136719</v>
      </c>
      <c r="I129" s="27">
        <v>99.99884033203125</v>
      </c>
      <c r="J129" s="27">
        <v>98.309852600097656</v>
      </c>
      <c r="K129" s="27">
        <v>78.571395874023438</v>
      </c>
      <c r="L129" s="27">
        <v>0</v>
      </c>
      <c r="M129" s="27">
        <v>0</v>
      </c>
      <c r="Q129" s="31">
        <v>1</v>
      </c>
      <c r="R129" s="26" t="s">
        <v>41</v>
      </c>
      <c r="S129" s="26" t="b">
        <f t="shared" si="14"/>
        <v>0</v>
      </c>
      <c r="T129" s="26" t="b">
        <f t="shared" si="15"/>
        <v>0</v>
      </c>
      <c r="U129" s="32"/>
      <c r="V129" s="32"/>
      <c r="W129" s="40"/>
      <c r="X129" s="41"/>
      <c r="AE129" s="33"/>
    </row>
    <row r="130" spans="1:31" x14ac:dyDescent="0.35">
      <c r="A130" s="26" t="s">
        <v>209</v>
      </c>
      <c r="B130" s="27">
        <v>91.239860534667969</v>
      </c>
      <c r="C130" s="27">
        <v>84.525611877441406</v>
      </c>
      <c r="D130" s="27">
        <v>73.249870300292969</v>
      </c>
      <c r="E130" s="27">
        <v>95.27386474609375</v>
      </c>
      <c r="F130" s="27">
        <v>98.430458068847656</v>
      </c>
      <c r="G130" s="27">
        <v>99.987693786621094</v>
      </c>
      <c r="H130" s="27">
        <v>99.999809265136719</v>
      </c>
      <c r="I130" s="27">
        <v>99.99884033203125</v>
      </c>
      <c r="J130" s="27">
        <v>92.572067260742188</v>
      </c>
      <c r="K130" s="27">
        <v>99.999961853027344</v>
      </c>
      <c r="L130" s="27">
        <v>99.999809265136719</v>
      </c>
      <c r="M130" s="27">
        <v>99.99884033203125</v>
      </c>
      <c r="Q130" s="31">
        <v>1</v>
      </c>
      <c r="R130" s="39" t="s">
        <v>83</v>
      </c>
      <c r="S130" s="26" t="b">
        <f t="shared" si="14"/>
        <v>0</v>
      </c>
      <c r="T130" s="26" t="b">
        <f t="shared" si="15"/>
        <v>0</v>
      </c>
      <c r="U130" s="32" t="s">
        <v>42</v>
      </c>
      <c r="V130" s="32" t="s">
        <v>42</v>
      </c>
      <c r="W130" s="40" t="s">
        <v>20</v>
      </c>
      <c r="X130" s="41" t="s">
        <v>129</v>
      </c>
      <c r="Y130" s="85">
        <v>4</v>
      </c>
      <c r="Z130" s="85"/>
      <c r="AA130" s="85"/>
      <c r="AB130" s="85"/>
      <c r="AC130" s="85"/>
      <c r="AE130" s="33" t="s">
        <v>7</v>
      </c>
    </row>
    <row r="131" spans="1:31" x14ac:dyDescent="0.35">
      <c r="A131" s="26" t="s">
        <v>210</v>
      </c>
      <c r="B131" s="27">
        <v>91.195449829101563</v>
      </c>
      <c r="C131" s="27">
        <v>84.520744323730469</v>
      </c>
      <c r="D131" s="27">
        <v>73.249710083007813</v>
      </c>
      <c r="E131" s="27">
        <v>95.27276611328125</v>
      </c>
      <c r="F131" s="27">
        <v>95.191696166992188</v>
      </c>
      <c r="G131" s="27">
        <v>99.998649597167969</v>
      </c>
      <c r="H131" s="27">
        <v>99.999809265136719</v>
      </c>
      <c r="I131" s="27">
        <v>99.99884033203125</v>
      </c>
      <c r="J131" s="27">
        <v>98.309852600097656</v>
      </c>
      <c r="K131" s="27">
        <v>78.571395874023438</v>
      </c>
      <c r="L131" s="27">
        <v>0</v>
      </c>
      <c r="M131" s="27">
        <v>0</v>
      </c>
      <c r="Q131" s="31">
        <v>1</v>
      </c>
      <c r="R131" s="26" t="s">
        <v>41</v>
      </c>
      <c r="S131" s="26" t="b">
        <f t="shared" si="14"/>
        <v>0</v>
      </c>
      <c r="T131" s="26" t="b">
        <f t="shared" si="15"/>
        <v>0</v>
      </c>
      <c r="U131" s="32"/>
      <c r="V131" s="32"/>
      <c r="W131" s="40"/>
      <c r="X131" s="41"/>
      <c r="AE131" s="33"/>
    </row>
    <row r="132" spans="1:31" x14ac:dyDescent="0.35">
      <c r="A132" s="26" t="s">
        <v>211</v>
      </c>
      <c r="B132" s="27">
        <v>91.316673278808594</v>
      </c>
      <c r="C132" s="27">
        <v>84.516990661621094</v>
      </c>
      <c r="D132" s="27">
        <v>73.192909240722656</v>
      </c>
      <c r="E132" s="27">
        <v>95.276786804199219</v>
      </c>
      <c r="F132" s="27">
        <v>98.4189453125</v>
      </c>
      <c r="G132" s="27">
        <v>99.999435424804688</v>
      </c>
      <c r="H132" s="27">
        <v>99.999809265136719</v>
      </c>
      <c r="I132" s="27">
        <v>99.99884033203125</v>
      </c>
      <c r="J132" s="27">
        <v>92.466323852539063</v>
      </c>
      <c r="K132" s="27">
        <v>99.999961853027344</v>
      </c>
      <c r="L132" s="27">
        <v>99.999809265136719</v>
      </c>
      <c r="M132" s="27">
        <v>99.99884033203125</v>
      </c>
      <c r="Q132" s="31">
        <v>1</v>
      </c>
      <c r="R132" s="39" t="s">
        <v>83</v>
      </c>
      <c r="S132" s="26" t="b">
        <f t="shared" si="14"/>
        <v>0</v>
      </c>
      <c r="T132" s="26" t="b">
        <f t="shared" si="15"/>
        <v>0</v>
      </c>
      <c r="U132" s="32" t="s">
        <v>42</v>
      </c>
      <c r="V132" s="32" t="s">
        <v>42</v>
      </c>
      <c r="W132" s="32" t="s">
        <v>42</v>
      </c>
      <c r="X132" s="41" t="s">
        <v>129</v>
      </c>
      <c r="Y132" s="85">
        <v>4</v>
      </c>
      <c r="Z132" s="85"/>
      <c r="AA132" s="85"/>
      <c r="AB132" s="85"/>
      <c r="AC132" s="85"/>
      <c r="AE132" s="33" t="s">
        <v>7</v>
      </c>
    </row>
    <row r="133" spans="1:31" x14ac:dyDescent="0.35">
      <c r="A133" s="26" t="s">
        <v>212</v>
      </c>
      <c r="B133" s="27">
        <v>91.259307861328125</v>
      </c>
      <c r="C133" s="27">
        <v>84.470375061035156</v>
      </c>
      <c r="D133" s="27">
        <v>73.211051940917969</v>
      </c>
      <c r="E133" s="27">
        <v>95.276641845703125</v>
      </c>
      <c r="F133" s="27">
        <v>76.830787658691406</v>
      </c>
      <c r="G133" s="27">
        <v>99.999076843261719</v>
      </c>
      <c r="H133" s="27">
        <v>99.999809265136719</v>
      </c>
      <c r="I133" s="27">
        <v>99.99884033203125</v>
      </c>
      <c r="J133" s="27">
        <v>96.719879150390625</v>
      </c>
      <c r="K133" s="27">
        <v>97.366035461425781</v>
      </c>
      <c r="L133" s="27">
        <v>99.999809265136719</v>
      </c>
      <c r="M133" s="27">
        <v>99.99884033203125</v>
      </c>
      <c r="Q133" s="31">
        <v>1</v>
      </c>
      <c r="R133" s="39" t="s">
        <v>83</v>
      </c>
      <c r="S133" s="26" t="b">
        <f t="shared" si="14"/>
        <v>0</v>
      </c>
      <c r="T133" s="26" t="b">
        <f t="shared" si="15"/>
        <v>0</v>
      </c>
      <c r="U133" s="40" t="s">
        <v>135</v>
      </c>
      <c r="V133" s="32" t="s">
        <v>42</v>
      </c>
      <c r="W133" s="32" t="s">
        <v>42</v>
      </c>
      <c r="X133" s="41" t="s">
        <v>129</v>
      </c>
      <c r="Y133" s="85">
        <v>3</v>
      </c>
      <c r="Z133" s="85"/>
      <c r="AA133" s="85"/>
      <c r="AB133" s="85"/>
      <c r="AC133" s="85"/>
      <c r="AE133" s="33" t="s">
        <v>7</v>
      </c>
    </row>
    <row r="134" spans="1:31" x14ac:dyDescent="0.35">
      <c r="A134" s="26" t="s">
        <v>213</v>
      </c>
      <c r="B134" s="27">
        <v>91.210578918457031</v>
      </c>
      <c r="C134" s="27">
        <v>84.485198974609375</v>
      </c>
      <c r="D134" s="27">
        <v>73.171432495117188</v>
      </c>
      <c r="E134" s="27">
        <v>95.133514404296875</v>
      </c>
      <c r="F134" s="27">
        <v>96.558334350585938</v>
      </c>
      <c r="G134" s="27">
        <v>99.998565673828125</v>
      </c>
      <c r="H134" s="27">
        <v>99.999809265136719</v>
      </c>
      <c r="I134" s="27">
        <v>99.99884033203125</v>
      </c>
      <c r="J134" s="27">
        <v>88.930877685546875</v>
      </c>
      <c r="K134" s="27">
        <v>80.197151184082031</v>
      </c>
      <c r="L134" s="27">
        <v>99.999809265136719</v>
      </c>
      <c r="M134" s="27">
        <v>99.99884033203125</v>
      </c>
      <c r="Q134" s="31">
        <v>1</v>
      </c>
      <c r="R134" s="39" t="s">
        <v>83</v>
      </c>
      <c r="S134" s="26" t="b">
        <f t="shared" si="14"/>
        <v>0</v>
      </c>
      <c r="T134" s="26" t="b">
        <f t="shared" si="15"/>
        <v>0</v>
      </c>
      <c r="U134" s="32" t="s">
        <v>42</v>
      </c>
      <c r="V134" s="32" t="s">
        <v>42</v>
      </c>
      <c r="W134" s="32" t="s">
        <v>42</v>
      </c>
      <c r="X134" s="41" t="s">
        <v>129</v>
      </c>
      <c r="Y134" s="85">
        <v>4</v>
      </c>
      <c r="Z134" s="85"/>
      <c r="AA134" s="85"/>
      <c r="AB134" s="85"/>
      <c r="AC134" s="85"/>
      <c r="AE134" s="33" t="s">
        <v>7</v>
      </c>
    </row>
    <row r="135" spans="1:31" x14ac:dyDescent="0.35">
      <c r="A135" s="26" t="s">
        <v>214</v>
      </c>
      <c r="B135" s="27">
        <v>91.356414794921875</v>
      </c>
      <c r="C135" s="27">
        <v>84.547653198242188</v>
      </c>
      <c r="D135" s="27">
        <v>73.170074462890625</v>
      </c>
      <c r="E135" s="27">
        <v>95.133903503417969</v>
      </c>
      <c r="F135" s="27">
        <v>98.858657836914063</v>
      </c>
      <c r="G135" s="27">
        <v>99.996795654296875</v>
      </c>
      <c r="H135" s="27">
        <v>99.999809265136719</v>
      </c>
      <c r="I135" s="27">
        <v>99.99884033203125</v>
      </c>
      <c r="J135" s="27">
        <v>87.863662719726563</v>
      </c>
      <c r="K135" s="27">
        <v>88.5814208984375</v>
      </c>
      <c r="L135" s="27">
        <v>99.999809265136719</v>
      </c>
      <c r="M135" s="27">
        <v>99.99884033203125</v>
      </c>
      <c r="Q135" s="31">
        <v>1</v>
      </c>
      <c r="R135" s="39" t="s">
        <v>83</v>
      </c>
      <c r="S135" s="26" t="b">
        <f t="shared" si="14"/>
        <v>0</v>
      </c>
      <c r="T135" s="26" t="b">
        <f t="shared" si="15"/>
        <v>0</v>
      </c>
      <c r="U135" s="32" t="s">
        <v>42</v>
      </c>
      <c r="V135" s="32" t="s">
        <v>42</v>
      </c>
      <c r="W135" s="32" t="s">
        <v>42</v>
      </c>
      <c r="X135" s="41" t="s">
        <v>129</v>
      </c>
      <c r="Y135" s="85">
        <v>3</v>
      </c>
      <c r="Z135" s="85"/>
      <c r="AA135" s="85"/>
      <c r="AB135" s="85"/>
      <c r="AC135" s="85"/>
      <c r="AE135" s="33" t="s">
        <v>7</v>
      </c>
    </row>
    <row r="136" spans="1:31" x14ac:dyDescent="0.35">
      <c r="A136" s="26" t="s">
        <v>215</v>
      </c>
      <c r="B136" s="27">
        <v>91.210006713867188</v>
      </c>
      <c r="C136" s="27">
        <v>84.46527099609375</v>
      </c>
      <c r="D136" s="27">
        <v>73.270454406738281</v>
      </c>
      <c r="E136" s="27">
        <v>95.275497436523438</v>
      </c>
      <c r="F136" s="27">
        <v>95.034072875976563</v>
      </c>
      <c r="G136" s="27">
        <v>99.998306274414063</v>
      </c>
      <c r="H136" s="27">
        <v>99.999809265136719</v>
      </c>
      <c r="I136" s="27">
        <v>99.99884033203125</v>
      </c>
      <c r="J136" s="27">
        <v>90.279678344726563</v>
      </c>
      <c r="K136" s="27">
        <v>99.999961853027344</v>
      </c>
      <c r="L136" s="27">
        <v>99.999809265136719</v>
      </c>
      <c r="M136" s="27">
        <v>99.99884033203125</v>
      </c>
      <c r="Q136" s="31">
        <v>1</v>
      </c>
      <c r="R136" s="39" t="s">
        <v>83</v>
      </c>
      <c r="S136" s="26" t="b">
        <f t="shared" si="14"/>
        <v>0</v>
      </c>
      <c r="T136" s="26" t="b">
        <f t="shared" si="15"/>
        <v>0</v>
      </c>
      <c r="U136" s="32" t="s">
        <v>42</v>
      </c>
      <c r="V136" s="32" t="s">
        <v>42</v>
      </c>
      <c r="W136" s="32" t="s">
        <v>42</v>
      </c>
      <c r="X136" s="41" t="s">
        <v>129</v>
      </c>
      <c r="Y136" s="85">
        <v>4</v>
      </c>
      <c r="Z136" s="85"/>
      <c r="AA136" s="85"/>
      <c r="AB136" s="85"/>
      <c r="AC136" s="85"/>
      <c r="AE136" s="33" t="s">
        <v>7</v>
      </c>
    </row>
    <row r="137" spans="1:31" x14ac:dyDescent="0.35">
      <c r="A137" s="26" t="s">
        <v>216</v>
      </c>
      <c r="B137" s="27">
        <v>91.212364196777344</v>
      </c>
      <c r="C137" s="27">
        <v>84.445938110351563</v>
      </c>
      <c r="D137" s="27">
        <v>73.269546508789063</v>
      </c>
      <c r="E137" s="27">
        <v>95.273178100585938</v>
      </c>
      <c r="F137" s="27">
        <v>97.61199951171875</v>
      </c>
      <c r="G137" s="27">
        <v>99.998939514160156</v>
      </c>
      <c r="H137" s="27">
        <v>99.999809265136719</v>
      </c>
      <c r="I137" s="27">
        <v>99.99884033203125</v>
      </c>
      <c r="J137" s="27">
        <v>92.945388793945313</v>
      </c>
      <c r="K137" s="27">
        <v>99.798789978027344</v>
      </c>
      <c r="L137" s="27">
        <v>99.975486755371094</v>
      </c>
      <c r="M137" s="27">
        <v>99.99884033203125</v>
      </c>
      <c r="Q137" s="31">
        <v>1</v>
      </c>
      <c r="R137" s="39" t="s">
        <v>83</v>
      </c>
      <c r="S137" s="26" t="b">
        <f t="shared" si="14"/>
        <v>0</v>
      </c>
      <c r="T137" s="26" t="b">
        <f t="shared" si="15"/>
        <v>0</v>
      </c>
      <c r="U137" s="32" t="s">
        <v>42</v>
      </c>
      <c r="V137" s="32" t="s">
        <v>42</v>
      </c>
      <c r="W137" s="32" t="s">
        <v>42</v>
      </c>
      <c r="X137" s="41" t="s">
        <v>129</v>
      </c>
      <c r="Y137" s="85">
        <v>4</v>
      </c>
      <c r="Z137" s="85"/>
      <c r="AA137" s="85"/>
      <c r="AB137" s="85"/>
      <c r="AC137" s="85"/>
      <c r="AE137" s="33" t="s">
        <v>7</v>
      </c>
    </row>
    <row r="138" spans="1:31" x14ac:dyDescent="0.35">
      <c r="A138" s="26" t="s">
        <v>217</v>
      </c>
      <c r="B138" s="27">
        <v>91.300025939941406</v>
      </c>
      <c r="C138" s="27">
        <v>84.534400939941406</v>
      </c>
      <c r="D138" s="27">
        <v>73.210380554199219</v>
      </c>
      <c r="E138" s="27">
        <v>95.273536682128906</v>
      </c>
      <c r="F138" s="27">
        <v>94.912322998046875</v>
      </c>
      <c r="G138" s="27">
        <v>99.998733520507813</v>
      </c>
      <c r="H138" s="27">
        <v>99.999809265136719</v>
      </c>
      <c r="I138" s="27">
        <v>99.99884033203125</v>
      </c>
      <c r="J138" s="27">
        <v>92.040657043457031</v>
      </c>
      <c r="K138" s="27">
        <v>99.999961853027344</v>
      </c>
      <c r="L138" s="27">
        <v>99.999809265136719</v>
      </c>
      <c r="M138" s="27">
        <v>99.99884033203125</v>
      </c>
      <c r="Q138" s="31">
        <v>1</v>
      </c>
      <c r="R138" s="39" t="s">
        <v>83</v>
      </c>
      <c r="S138" s="26" t="b">
        <f t="shared" si="14"/>
        <v>0</v>
      </c>
      <c r="T138" s="26" t="b">
        <f t="shared" si="15"/>
        <v>0</v>
      </c>
      <c r="U138" s="32" t="s">
        <v>42</v>
      </c>
      <c r="V138" s="32" t="s">
        <v>42</v>
      </c>
      <c r="W138" s="32" t="s">
        <v>42</v>
      </c>
      <c r="X138" s="41" t="s">
        <v>129</v>
      </c>
      <c r="Y138" s="85">
        <v>4</v>
      </c>
      <c r="Z138" s="85"/>
      <c r="AA138" s="85"/>
      <c r="AB138" s="85"/>
      <c r="AC138" s="85"/>
      <c r="AE138" s="33" t="s">
        <v>7</v>
      </c>
    </row>
    <row r="139" spans="1:31" x14ac:dyDescent="0.35">
      <c r="A139" s="26" t="s">
        <v>218</v>
      </c>
      <c r="B139" s="27">
        <v>91.248863220214844</v>
      </c>
      <c r="C139" s="27">
        <v>84.575859069824219</v>
      </c>
      <c r="D139" s="27">
        <v>73.230384826660156</v>
      </c>
      <c r="E139" s="27">
        <v>95.273826599121094</v>
      </c>
      <c r="F139" s="27">
        <v>94.988037109375</v>
      </c>
      <c r="G139" s="27">
        <v>99.998123168945313</v>
      </c>
      <c r="H139" s="27">
        <v>99.999809265136719</v>
      </c>
      <c r="I139" s="27">
        <v>99.99884033203125</v>
      </c>
      <c r="J139" s="27">
        <v>90.433578491210938</v>
      </c>
      <c r="K139" s="27">
        <v>83.133964538574219</v>
      </c>
      <c r="L139" s="27">
        <v>99.999809265136719</v>
      </c>
      <c r="M139" s="27">
        <v>99.99884033203125</v>
      </c>
      <c r="Q139" s="31">
        <v>1</v>
      </c>
      <c r="R139" s="39" t="s">
        <v>83</v>
      </c>
      <c r="S139" s="26" t="b">
        <f t="shared" si="14"/>
        <v>0</v>
      </c>
      <c r="T139" s="26" t="b">
        <f t="shared" si="15"/>
        <v>0</v>
      </c>
      <c r="U139" s="32" t="s">
        <v>42</v>
      </c>
      <c r="V139" s="32" t="s">
        <v>42</v>
      </c>
      <c r="W139" s="32" t="s">
        <v>42</v>
      </c>
      <c r="X139" s="41" t="s">
        <v>129</v>
      </c>
      <c r="Y139" s="85">
        <v>4</v>
      </c>
      <c r="Z139" s="85"/>
      <c r="AA139" s="85"/>
      <c r="AB139" s="85"/>
      <c r="AC139" s="85"/>
      <c r="AE139" s="33" t="s">
        <v>7</v>
      </c>
    </row>
    <row r="140" spans="1:31" x14ac:dyDescent="0.35">
      <c r="A140" s="26" t="s">
        <v>219</v>
      </c>
      <c r="B140" s="27">
        <v>91.264633178710938</v>
      </c>
      <c r="C140" s="27">
        <v>84.562690734863281</v>
      </c>
      <c r="D140" s="27">
        <v>73.251014709472656</v>
      </c>
      <c r="E140" s="27">
        <v>95.273857116699219</v>
      </c>
      <c r="F140" s="27">
        <v>93.522216796875</v>
      </c>
      <c r="G140" s="27">
        <v>99.998817443847656</v>
      </c>
      <c r="H140" s="27">
        <v>99.999809265136719</v>
      </c>
      <c r="I140" s="27">
        <v>99.99884033203125</v>
      </c>
      <c r="J140" s="27">
        <v>92.992034912109375</v>
      </c>
      <c r="K140" s="27">
        <v>99.999961853027344</v>
      </c>
      <c r="L140" s="27">
        <v>99.999809265136719</v>
      </c>
      <c r="M140" s="27">
        <v>99.99884033203125</v>
      </c>
      <c r="Q140" s="31">
        <v>1</v>
      </c>
      <c r="R140" s="39" t="s">
        <v>83</v>
      </c>
      <c r="S140" s="26" t="b">
        <f t="shared" si="14"/>
        <v>0</v>
      </c>
      <c r="T140" s="26" t="b">
        <f t="shared" si="15"/>
        <v>0</v>
      </c>
      <c r="U140" s="32" t="s">
        <v>42</v>
      </c>
      <c r="V140" s="32" t="s">
        <v>42</v>
      </c>
      <c r="W140" s="32" t="s">
        <v>42</v>
      </c>
      <c r="X140" s="41" t="s">
        <v>129</v>
      </c>
      <c r="Y140" s="85">
        <v>4</v>
      </c>
      <c r="Z140" s="85"/>
      <c r="AA140" s="85"/>
      <c r="AB140" s="85"/>
      <c r="AC140" s="85"/>
      <c r="AE140" s="33" t="s">
        <v>7</v>
      </c>
    </row>
    <row r="141" spans="1:31" x14ac:dyDescent="0.35">
      <c r="A141" s="26" t="s">
        <v>220</v>
      </c>
      <c r="B141" s="27">
        <v>91.3406982421875</v>
      </c>
      <c r="C141" s="27">
        <v>84.567459106445313</v>
      </c>
      <c r="D141" s="27">
        <v>73.211006164550781</v>
      </c>
      <c r="E141" s="27">
        <v>95.274452209472656</v>
      </c>
      <c r="F141" s="27">
        <v>98.876487731933594</v>
      </c>
      <c r="G141" s="27">
        <v>99.998947143554688</v>
      </c>
      <c r="H141" s="27">
        <v>99.999809265136719</v>
      </c>
      <c r="I141" s="27">
        <v>99.99884033203125</v>
      </c>
      <c r="J141" s="27">
        <v>91.169097900390625</v>
      </c>
      <c r="K141" s="27">
        <v>83.282562255859375</v>
      </c>
      <c r="L141" s="27">
        <v>99.999809265136719</v>
      </c>
      <c r="M141" s="27">
        <v>99.99884033203125</v>
      </c>
      <c r="Q141" s="31">
        <v>1</v>
      </c>
      <c r="R141" s="39" t="s">
        <v>83</v>
      </c>
      <c r="S141" s="26" t="b">
        <f t="shared" si="14"/>
        <v>0</v>
      </c>
      <c r="T141" s="26" t="b">
        <f t="shared" si="15"/>
        <v>0</v>
      </c>
      <c r="U141" s="32" t="s">
        <v>42</v>
      </c>
      <c r="V141" s="32" t="s">
        <v>42</v>
      </c>
      <c r="W141" s="32" t="s">
        <v>42</v>
      </c>
      <c r="X141" s="41" t="s">
        <v>129</v>
      </c>
      <c r="Y141" s="85">
        <v>4</v>
      </c>
      <c r="Z141" s="85"/>
      <c r="AA141" s="85"/>
      <c r="AB141" s="85"/>
      <c r="AC141" s="85"/>
      <c r="AE141" s="33" t="s">
        <v>7</v>
      </c>
    </row>
    <row r="142" spans="1:31" x14ac:dyDescent="0.35">
      <c r="A142" s="26" t="s">
        <v>221</v>
      </c>
      <c r="B142" s="27">
        <v>91.335792541503906</v>
      </c>
      <c r="C142" s="27">
        <v>84.563194274902344</v>
      </c>
      <c r="D142" s="27">
        <v>73.231056213378906</v>
      </c>
      <c r="E142" s="27">
        <v>95.274795532226563</v>
      </c>
      <c r="F142" s="27">
        <v>97.001731872558594</v>
      </c>
      <c r="G142" s="27">
        <v>99.999137878417969</v>
      </c>
      <c r="H142" s="27">
        <v>99.999809265136719</v>
      </c>
      <c r="I142" s="27">
        <v>99.99884033203125</v>
      </c>
      <c r="J142" s="27">
        <v>92.623954772949219</v>
      </c>
      <c r="K142" s="27">
        <v>99.999961853027344</v>
      </c>
      <c r="L142" s="27">
        <v>99.999809265136719</v>
      </c>
      <c r="M142" s="27">
        <v>99.99884033203125</v>
      </c>
      <c r="Q142" s="31">
        <v>1</v>
      </c>
      <c r="R142" s="39" t="s">
        <v>83</v>
      </c>
      <c r="S142" s="26" t="b">
        <f t="shared" si="14"/>
        <v>0</v>
      </c>
      <c r="T142" s="26" t="b">
        <f t="shared" si="15"/>
        <v>0</v>
      </c>
      <c r="U142" s="32" t="s">
        <v>42</v>
      </c>
      <c r="V142" s="32" t="s">
        <v>42</v>
      </c>
      <c r="W142" s="40" t="s">
        <v>20</v>
      </c>
      <c r="X142" s="41" t="s">
        <v>129</v>
      </c>
      <c r="Y142" s="85">
        <v>4</v>
      </c>
      <c r="Z142" s="85"/>
      <c r="AA142" s="85"/>
      <c r="AB142" s="85"/>
      <c r="AC142" s="85"/>
      <c r="AE142" s="33" t="s">
        <v>7</v>
      </c>
    </row>
    <row r="143" spans="1:31" x14ac:dyDescent="0.35">
      <c r="A143" s="26" t="s">
        <v>222</v>
      </c>
      <c r="B143" s="27">
        <v>91.252922058105469</v>
      </c>
      <c r="C143" s="27">
        <v>84.553955078125</v>
      </c>
      <c r="D143" s="27">
        <v>73.211746215820313</v>
      </c>
      <c r="E143" s="27">
        <v>95.275604248046875</v>
      </c>
      <c r="F143" s="27">
        <v>98.2762451171875</v>
      </c>
      <c r="G143" s="27">
        <v>99.997146606445313</v>
      </c>
      <c r="H143" s="27">
        <v>99.999809265136719</v>
      </c>
      <c r="I143" s="27">
        <v>99.99884033203125</v>
      </c>
      <c r="J143" s="27">
        <v>91.819480895996094</v>
      </c>
      <c r="K143" s="27">
        <v>99.999961853027344</v>
      </c>
      <c r="L143" s="27">
        <v>99.999809265136719</v>
      </c>
      <c r="M143" s="27">
        <v>99.99884033203125</v>
      </c>
      <c r="Q143" s="31">
        <v>1</v>
      </c>
      <c r="R143" s="39" t="s">
        <v>83</v>
      </c>
      <c r="S143" s="26" t="b">
        <f t="shared" si="14"/>
        <v>0</v>
      </c>
      <c r="T143" s="26" t="b">
        <f t="shared" si="15"/>
        <v>0</v>
      </c>
      <c r="U143" s="32" t="s">
        <v>42</v>
      </c>
      <c r="V143" s="32" t="s">
        <v>42</v>
      </c>
      <c r="W143" s="32" t="s">
        <v>42</v>
      </c>
      <c r="X143" s="41" t="s">
        <v>129</v>
      </c>
      <c r="Y143" s="85">
        <v>4</v>
      </c>
      <c r="Z143" s="85"/>
      <c r="AA143" s="85"/>
      <c r="AB143" s="85"/>
      <c r="AC143" s="85"/>
      <c r="AE143" s="33" t="s">
        <v>7</v>
      </c>
    </row>
    <row r="144" spans="1:31" x14ac:dyDescent="0.35">
      <c r="A144" s="26" t="s">
        <v>223</v>
      </c>
      <c r="B144" s="27">
        <v>91.260696411132813</v>
      </c>
      <c r="C144" s="27">
        <v>84.529319763183594</v>
      </c>
      <c r="D144" s="27">
        <v>73.228919982910156</v>
      </c>
      <c r="E144" s="27">
        <v>95.272361755371094</v>
      </c>
      <c r="F144" s="27">
        <v>79.186439514160156</v>
      </c>
      <c r="G144" s="27">
        <v>99.999961853027344</v>
      </c>
      <c r="H144" s="27">
        <v>99.999809265136719</v>
      </c>
      <c r="I144" s="27">
        <v>99.99884033203125</v>
      </c>
      <c r="J144" s="27">
        <v>91.499526977539063</v>
      </c>
      <c r="K144" s="27">
        <v>80.197174072265625</v>
      </c>
      <c r="L144" s="27">
        <v>99.999809265136719</v>
      </c>
      <c r="M144" s="27">
        <v>99.99884033203125</v>
      </c>
      <c r="Q144" s="31">
        <v>1</v>
      </c>
      <c r="R144" s="39" t="s">
        <v>83</v>
      </c>
      <c r="S144" s="26" t="b">
        <f t="shared" si="14"/>
        <v>0</v>
      </c>
      <c r="T144" s="26" t="b">
        <f t="shared" si="15"/>
        <v>0</v>
      </c>
      <c r="U144" s="32" t="s">
        <v>42</v>
      </c>
      <c r="V144" s="32" t="s">
        <v>150</v>
      </c>
      <c r="W144" s="32" t="s">
        <v>42</v>
      </c>
      <c r="X144" s="41" t="s">
        <v>129</v>
      </c>
      <c r="Y144" s="85">
        <v>4</v>
      </c>
      <c r="Z144" s="85"/>
      <c r="AA144" s="85"/>
      <c r="AB144" s="85"/>
      <c r="AC144" s="85"/>
      <c r="AE144" s="33" t="s">
        <v>7</v>
      </c>
    </row>
    <row r="145" spans="1:31" x14ac:dyDescent="0.35">
      <c r="A145" s="26" t="s">
        <v>224</v>
      </c>
      <c r="B145" s="27">
        <v>91.167213439941406</v>
      </c>
      <c r="C145" s="27">
        <v>84.497970581054688</v>
      </c>
      <c r="D145" s="27">
        <v>73.270179748535156</v>
      </c>
      <c r="E145" s="27">
        <v>95.273712158203125</v>
      </c>
      <c r="F145" s="27">
        <v>97.252525329589844</v>
      </c>
      <c r="G145" s="27">
        <v>99.998260498046875</v>
      </c>
      <c r="H145" s="27">
        <v>99.999809265136719</v>
      </c>
      <c r="I145" s="27">
        <v>99.99884033203125</v>
      </c>
      <c r="J145" s="27">
        <v>90.697341918945313</v>
      </c>
      <c r="K145" s="27">
        <v>97.21697998046875</v>
      </c>
      <c r="L145" s="27">
        <v>99.999809265136719</v>
      </c>
      <c r="M145" s="27">
        <v>99.99884033203125</v>
      </c>
      <c r="Q145" s="31">
        <v>1</v>
      </c>
      <c r="R145" s="39" t="s">
        <v>83</v>
      </c>
      <c r="S145" s="26" t="b">
        <f t="shared" si="14"/>
        <v>0</v>
      </c>
      <c r="T145" s="26" t="b">
        <f t="shared" si="15"/>
        <v>0</v>
      </c>
      <c r="U145" s="32" t="s">
        <v>42</v>
      </c>
      <c r="V145" s="32" t="s">
        <v>42</v>
      </c>
      <c r="W145" s="32" t="s">
        <v>42</v>
      </c>
      <c r="X145" s="41" t="s">
        <v>129</v>
      </c>
      <c r="Y145" s="85">
        <v>4</v>
      </c>
      <c r="Z145" s="85"/>
      <c r="AA145" s="85"/>
      <c r="AB145" s="85"/>
      <c r="AC145" s="85"/>
      <c r="AE145" s="33" t="s">
        <v>7</v>
      </c>
    </row>
    <row r="146" spans="1:31" x14ac:dyDescent="0.35">
      <c r="A146" s="26" t="s">
        <v>225</v>
      </c>
      <c r="B146" s="27">
        <v>91.387474060058594</v>
      </c>
      <c r="C146" s="27">
        <v>84.549690246582031</v>
      </c>
      <c r="D146" s="27">
        <v>73.212173461914063</v>
      </c>
      <c r="E146" s="27">
        <v>95.276115417480469</v>
      </c>
      <c r="F146" s="27">
        <v>98.42999267578125</v>
      </c>
      <c r="G146" s="27">
        <v>99.998588562011719</v>
      </c>
      <c r="H146" s="27">
        <v>99.999809265136719</v>
      </c>
      <c r="I146" s="27">
        <v>99.99884033203125</v>
      </c>
      <c r="J146" s="27">
        <v>90.963821411132813</v>
      </c>
      <c r="K146" s="27">
        <v>84.125930786132813</v>
      </c>
      <c r="L146" s="27">
        <v>99.999809265136719</v>
      </c>
      <c r="M146" s="27">
        <v>99.99884033203125</v>
      </c>
      <c r="Q146" s="31">
        <v>1</v>
      </c>
      <c r="R146" s="39" t="s">
        <v>83</v>
      </c>
      <c r="S146" s="26" t="b">
        <f t="shared" si="14"/>
        <v>0</v>
      </c>
      <c r="T146" s="26" t="b">
        <f t="shared" si="15"/>
        <v>0</v>
      </c>
      <c r="U146" s="32" t="s">
        <v>42</v>
      </c>
      <c r="V146" s="32" t="s">
        <v>42</v>
      </c>
      <c r="W146" s="32" t="s">
        <v>42</v>
      </c>
      <c r="X146" s="41" t="s">
        <v>129</v>
      </c>
      <c r="Y146" s="85">
        <v>4</v>
      </c>
      <c r="Z146" s="85"/>
      <c r="AA146" s="85"/>
      <c r="AB146" s="85"/>
      <c r="AC146" s="85"/>
      <c r="AE146" s="33" t="s">
        <v>7</v>
      </c>
    </row>
    <row r="147" spans="1:31" x14ac:dyDescent="0.35">
      <c r="A147" s="26" t="s">
        <v>226</v>
      </c>
      <c r="B147" s="27">
        <v>91.354904174804688</v>
      </c>
      <c r="C147" s="27">
        <v>84.554115295410156</v>
      </c>
      <c r="D147" s="27">
        <v>73.330917358398438</v>
      </c>
      <c r="E147" s="27">
        <v>95.274208068847656</v>
      </c>
      <c r="F147" s="27">
        <v>98.848579406738281</v>
      </c>
      <c r="G147" s="27">
        <v>99.997825622558594</v>
      </c>
      <c r="H147" s="27">
        <v>99.994255065917969</v>
      </c>
      <c r="I147" s="27">
        <v>99.96551513671875</v>
      </c>
      <c r="J147" s="27">
        <v>91.233627319335938</v>
      </c>
      <c r="K147" s="27">
        <v>99.999961853027344</v>
      </c>
      <c r="L147" s="27">
        <v>99.999809265136719</v>
      </c>
      <c r="M147" s="27">
        <v>99.99884033203125</v>
      </c>
      <c r="Q147" s="31">
        <v>1</v>
      </c>
      <c r="R147" s="39" t="s">
        <v>83</v>
      </c>
      <c r="S147" s="26" t="b">
        <f t="shared" si="14"/>
        <v>0</v>
      </c>
      <c r="T147" s="26" t="b">
        <f t="shared" si="15"/>
        <v>0</v>
      </c>
      <c r="U147" s="32" t="s">
        <v>42</v>
      </c>
      <c r="V147" s="32" t="s">
        <v>42</v>
      </c>
      <c r="W147" s="32" t="s">
        <v>42</v>
      </c>
      <c r="X147" s="41" t="s">
        <v>129</v>
      </c>
      <c r="Y147" s="85">
        <v>4</v>
      </c>
      <c r="Z147" s="85"/>
      <c r="AA147" s="85"/>
      <c r="AB147" s="85"/>
      <c r="AC147" s="85"/>
      <c r="AE147" s="33" t="s">
        <v>7</v>
      </c>
    </row>
    <row r="148" spans="1:31" x14ac:dyDescent="0.35">
      <c r="A148" s="26" t="s">
        <v>227</v>
      </c>
      <c r="B148" s="27">
        <v>91.280296325683594</v>
      </c>
      <c r="C148" s="27">
        <v>84.590652465820313</v>
      </c>
      <c r="D148" s="27">
        <v>73.290885925292969</v>
      </c>
      <c r="E148" s="27">
        <v>95.277267456054688</v>
      </c>
      <c r="F148" s="27">
        <v>96.571670532226563</v>
      </c>
      <c r="G148" s="27">
        <v>99.999961853027344</v>
      </c>
      <c r="H148" s="27">
        <v>99.999809265136719</v>
      </c>
      <c r="I148" s="27">
        <v>99.99884033203125</v>
      </c>
      <c r="J148" s="27">
        <v>93.727745056152344</v>
      </c>
      <c r="K148" s="27">
        <v>99.999961853027344</v>
      </c>
      <c r="L148" s="27">
        <v>99.999809265136719</v>
      </c>
      <c r="M148" s="27">
        <v>99.99884033203125</v>
      </c>
      <c r="Q148" s="31">
        <v>1</v>
      </c>
      <c r="R148" s="39" t="s">
        <v>83</v>
      </c>
      <c r="S148" s="26" t="b">
        <f t="shared" si="14"/>
        <v>0</v>
      </c>
      <c r="T148" s="26" t="b">
        <f t="shared" si="15"/>
        <v>0</v>
      </c>
      <c r="U148" s="32" t="s">
        <v>42</v>
      </c>
      <c r="V148" s="32" t="s">
        <v>42</v>
      </c>
      <c r="W148" s="32" t="s">
        <v>42</v>
      </c>
      <c r="X148" s="41" t="s">
        <v>129</v>
      </c>
      <c r="Y148" s="85">
        <v>4</v>
      </c>
      <c r="Z148" s="85"/>
      <c r="AA148" s="85"/>
      <c r="AB148" s="85"/>
      <c r="AC148" s="85"/>
      <c r="AE148" s="33" t="s">
        <v>7</v>
      </c>
    </row>
    <row r="149" spans="1:31" x14ac:dyDescent="0.35">
      <c r="A149" s="26" t="s">
        <v>228</v>
      </c>
      <c r="B149" s="27">
        <v>91.302413940429688</v>
      </c>
      <c r="C149" s="27">
        <v>84.590705871582031</v>
      </c>
      <c r="D149" s="27">
        <v>73.292922973632813</v>
      </c>
      <c r="E149" s="27">
        <v>95.554428100585938</v>
      </c>
      <c r="F149" s="27">
        <v>98.8116455078125</v>
      </c>
      <c r="G149" s="27">
        <v>99.999137878417969</v>
      </c>
      <c r="H149" s="27">
        <v>99.999809265136719</v>
      </c>
      <c r="I149" s="27">
        <v>99.99884033203125</v>
      </c>
      <c r="J149" s="27">
        <v>92.16607666015625</v>
      </c>
      <c r="K149" s="27">
        <v>93.335205078125</v>
      </c>
      <c r="L149" s="27">
        <v>99.999809265136719</v>
      </c>
      <c r="M149" s="27">
        <v>99.99884033203125</v>
      </c>
      <c r="Q149" s="31">
        <v>1</v>
      </c>
      <c r="R149" s="39" t="s">
        <v>83</v>
      </c>
      <c r="S149" s="26" t="b">
        <f t="shared" si="14"/>
        <v>0</v>
      </c>
      <c r="T149" s="26" t="b">
        <f t="shared" si="15"/>
        <v>0</v>
      </c>
      <c r="U149" s="32" t="s">
        <v>42</v>
      </c>
      <c r="V149" s="32" t="s">
        <v>42</v>
      </c>
      <c r="W149" s="40" t="s">
        <v>20</v>
      </c>
      <c r="X149" s="41" t="s">
        <v>129</v>
      </c>
      <c r="Y149" s="85">
        <v>4</v>
      </c>
      <c r="Z149" s="85"/>
      <c r="AA149" s="85"/>
      <c r="AB149" s="85"/>
      <c r="AC149" s="85"/>
      <c r="AE149" s="33" t="s">
        <v>7</v>
      </c>
    </row>
    <row r="150" spans="1:31" x14ac:dyDescent="0.35">
      <c r="A150" s="26" t="s">
        <v>229</v>
      </c>
      <c r="B150" s="27">
        <v>91.327499389648438</v>
      </c>
      <c r="C150" s="27">
        <v>84.521476745605469</v>
      </c>
      <c r="D150" s="27">
        <v>73.292343139648438</v>
      </c>
      <c r="E150" s="27">
        <v>95.277450561523438</v>
      </c>
      <c r="F150" s="27">
        <v>98.813735961914063</v>
      </c>
      <c r="G150" s="27">
        <v>99.998207092285156</v>
      </c>
      <c r="H150" s="27">
        <v>99.999809265136719</v>
      </c>
      <c r="I150" s="27">
        <v>99.99884033203125</v>
      </c>
      <c r="J150" s="27">
        <v>91.8995361328125</v>
      </c>
      <c r="K150" s="27">
        <v>86.050041198730469</v>
      </c>
      <c r="L150" s="27">
        <v>99.999809265136719</v>
      </c>
      <c r="M150" s="27">
        <v>99.99884033203125</v>
      </c>
      <c r="Q150" s="31">
        <v>1</v>
      </c>
      <c r="R150" s="39" t="s">
        <v>83</v>
      </c>
      <c r="S150" s="26" t="b">
        <f t="shared" si="14"/>
        <v>0</v>
      </c>
      <c r="T150" s="26" t="b">
        <f t="shared" si="15"/>
        <v>0</v>
      </c>
      <c r="U150" s="32" t="s">
        <v>42</v>
      </c>
      <c r="V150" s="32" t="s">
        <v>42</v>
      </c>
      <c r="W150" s="40" t="s">
        <v>20</v>
      </c>
      <c r="X150" s="41" t="s">
        <v>129</v>
      </c>
      <c r="Y150" s="85">
        <v>4</v>
      </c>
      <c r="Z150" s="85"/>
      <c r="AA150" s="85"/>
      <c r="AB150" s="85"/>
      <c r="AC150" s="85"/>
      <c r="AE150" s="33" t="s">
        <v>7</v>
      </c>
    </row>
    <row r="151" spans="1:31" x14ac:dyDescent="0.35">
      <c r="A151" s="26" t="s">
        <v>230</v>
      </c>
      <c r="B151" s="27">
        <v>90.589111328125</v>
      </c>
      <c r="C151" s="27">
        <v>84.596343994140625</v>
      </c>
      <c r="D151" s="27">
        <v>73.331398010253906</v>
      </c>
      <c r="E151" s="27">
        <v>95.272048950195313</v>
      </c>
      <c r="F151" s="27">
        <v>96.49322509765625</v>
      </c>
      <c r="G151" s="27">
        <v>99.999916076660156</v>
      </c>
      <c r="H151" s="27">
        <v>99.999809265136719</v>
      </c>
      <c r="I151" s="27">
        <v>99.99884033203125</v>
      </c>
      <c r="J151" s="27">
        <v>88.6270751953125</v>
      </c>
      <c r="K151" s="27">
        <v>51.594753265380859</v>
      </c>
      <c r="L151" s="27">
        <v>98.361083984375</v>
      </c>
      <c r="M151" s="27">
        <v>99.99884033203125</v>
      </c>
      <c r="Q151" s="31">
        <v>1</v>
      </c>
      <c r="R151" s="39" t="s">
        <v>83</v>
      </c>
      <c r="S151" s="26" t="b">
        <f t="shared" si="14"/>
        <v>0</v>
      </c>
      <c r="T151" s="26" t="b">
        <f t="shared" si="15"/>
        <v>0</v>
      </c>
      <c r="U151" s="32" t="s">
        <v>42</v>
      </c>
      <c r="V151" s="32" t="s">
        <v>42</v>
      </c>
      <c r="W151" s="40" t="s">
        <v>20</v>
      </c>
      <c r="X151" s="41" t="s">
        <v>129</v>
      </c>
      <c r="Y151" s="85">
        <v>4</v>
      </c>
      <c r="Z151" s="85"/>
      <c r="AA151" s="85"/>
      <c r="AB151" s="85"/>
      <c r="AC151" s="85"/>
      <c r="AE151" s="33" t="s">
        <v>7</v>
      </c>
    </row>
    <row r="152" spans="1:31" x14ac:dyDescent="0.35">
      <c r="A152" s="26" t="s">
        <v>231</v>
      </c>
      <c r="B152" s="27">
        <v>91.429435729980469</v>
      </c>
      <c r="C152" s="27">
        <v>84.626853942871094</v>
      </c>
      <c r="D152" s="27">
        <v>73.351364135742188</v>
      </c>
      <c r="E152" s="27">
        <v>95.69403076171875</v>
      </c>
      <c r="F152" s="27">
        <v>94.95849609375</v>
      </c>
      <c r="G152" s="27">
        <v>99.999519348144531</v>
      </c>
      <c r="H152" s="27">
        <v>99.999809265136719</v>
      </c>
      <c r="I152" s="27">
        <v>99.99884033203125</v>
      </c>
      <c r="J152" s="27">
        <v>94.371536254882813</v>
      </c>
      <c r="K152" s="27">
        <v>99.7840576171875</v>
      </c>
      <c r="L152" s="27">
        <v>99.999809265136719</v>
      </c>
      <c r="M152" s="27">
        <v>99.99884033203125</v>
      </c>
      <c r="Q152" s="31">
        <v>1</v>
      </c>
      <c r="R152" s="39" t="s">
        <v>83</v>
      </c>
      <c r="S152" s="26" t="b">
        <f t="shared" si="14"/>
        <v>0</v>
      </c>
      <c r="T152" s="26" t="b">
        <f t="shared" si="15"/>
        <v>0</v>
      </c>
      <c r="U152" s="32" t="s">
        <v>42</v>
      </c>
      <c r="V152" s="32" t="s">
        <v>42</v>
      </c>
      <c r="W152" s="32" t="s">
        <v>42</v>
      </c>
      <c r="X152" s="41" t="s">
        <v>129</v>
      </c>
      <c r="Y152" s="85">
        <v>4</v>
      </c>
      <c r="Z152" s="85"/>
      <c r="AA152" s="85"/>
      <c r="AB152" s="85"/>
      <c r="AC152" s="85"/>
      <c r="AE152" s="33" t="s">
        <v>7</v>
      </c>
    </row>
    <row r="153" spans="1:31" x14ac:dyDescent="0.35">
      <c r="A153" s="26" t="s">
        <v>232</v>
      </c>
      <c r="B153" s="27">
        <v>91.326797485351563</v>
      </c>
      <c r="C153" s="27">
        <v>84.658119201660156</v>
      </c>
      <c r="D153" s="27">
        <v>73.428382873535156</v>
      </c>
      <c r="E153" s="27">
        <v>95.694404602050781</v>
      </c>
      <c r="F153" s="27">
        <v>98.715415954589844</v>
      </c>
      <c r="G153" s="27">
        <v>99.999740600585938</v>
      </c>
      <c r="H153" s="27">
        <v>99.999809265136719</v>
      </c>
      <c r="I153" s="27">
        <v>99.99884033203125</v>
      </c>
      <c r="J153" s="27">
        <v>92.834579467773438</v>
      </c>
      <c r="K153" s="27">
        <v>99.999961853027344</v>
      </c>
      <c r="L153" s="27">
        <v>99.999809265136719</v>
      </c>
      <c r="M153" s="27">
        <v>99.99884033203125</v>
      </c>
      <c r="Q153" s="31">
        <v>1</v>
      </c>
      <c r="R153" s="39" t="s">
        <v>83</v>
      </c>
      <c r="S153" s="26" t="b">
        <f t="shared" si="14"/>
        <v>0</v>
      </c>
      <c r="T153" s="26" t="b">
        <f t="shared" si="15"/>
        <v>0</v>
      </c>
      <c r="U153" s="32" t="s">
        <v>42</v>
      </c>
      <c r="V153" s="32" t="s">
        <v>19</v>
      </c>
      <c r="W153" s="32" t="s">
        <v>42</v>
      </c>
      <c r="X153" s="41" t="s">
        <v>129</v>
      </c>
      <c r="Y153" s="85">
        <v>4</v>
      </c>
      <c r="Z153" s="85"/>
      <c r="AA153" s="85"/>
      <c r="AB153" s="85"/>
      <c r="AC153" s="85"/>
      <c r="AE153" s="33" t="s">
        <v>7</v>
      </c>
    </row>
    <row r="154" spans="1:31" x14ac:dyDescent="0.35">
      <c r="A154" s="26" t="s">
        <v>233</v>
      </c>
      <c r="B154" s="27">
        <v>91.275436401367188</v>
      </c>
      <c r="C154" s="27">
        <v>84.677276611328125</v>
      </c>
      <c r="D154" s="27">
        <v>73.427780151367188</v>
      </c>
      <c r="E154" s="27">
        <v>95.688949584960938</v>
      </c>
      <c r="F154" s="27">
        <v>97.668159484863281</v>
      </c>
      <c r="G154" s="27">
        <v>99.998817443847656</v>
      </c>
      <c r="H154" s="27">
        <v>99.999809265136719</v>
      </c>
      <c r="I154" s="27">
        <v>99.99884033203125</v>
      </c>
      <c r="J154" s="27">
        <v>92.875495910644531</v>
      </c>
      <c r="K154" s="27">
        <v>84.1483154296875</v>
      </c>
      <c r="L154" s="27">
        <v>99.999809265136719</v>
      </c>
      <c r="M154" s="27">
        <v>99.99884033203125</v>
      </c>
      <c r="Q154" s="31">
        <v>1</v>
      </c>
      <c r="R154" s="39" t="s">
        <v>83</v>
      </c>
      <c r="S154" s="26" t="b">
        <f t="shared" si="14"/>
        <v>0</v>
      </c>
      <c r="T154" s="26" t="b">
        <f t="shared" si="15"/>
        <v>0</v>
      </c>
      <c r="U154" s="32" t="s">
        <v>42</v>
      </c>
      <c r="V154" s="32" t="s">
        <v>42</v>
      </c>
      <c r="W154" s="32" t="s">
        <v>42</v>
      </c>
      <c r="X154" s="41" t="s">
        <v>129</v>
      </c>
      <c r="Y154" s="85">
        <v>4</v>
      </c>
      <c r="Z154" s="85"/>
      <c r="AA154" s="85"/>
      <c r="AB154" s="85"/>
      <c r="AC154" s="85"/>
      <c r="AE154" s="33" t="s">
        <v>7</v>
      </c>
    </row>
    <row r="155" spans="1:31" x14ac:dyDescent="0.35">
      <c r="A155" s="26" t="s">
        <v>234</v>
      </c>
      <c r="B155" s="27">
        <v>91.426376342773438</v>
      </c>
      <c r="C155" s="27">
        <v>84.640678405761719</v>
      </c>
      <c r="D155" s="27">
        <v>73.408210754394531</v>
      </c>
      <c r="E155" s="27">
        <v>95.689285278320313</v>
      </c>
      <c r="F155" s="27">
        <v>98.516357421875</v>
      </c>
      <c r="G155" s="27">
        <v>99.99951171875</v>
      </c>
      <c r="H155" s="27">
        <v>99.999809265136719</v>
      </c>
      <c r="I155" s="27">
        <v>99.99884033203125</v>
      </c>
      <c r="J155" s="27">
        <v>91.862945556640625</v>
      </c>
      <c r="K155" s="27">
        <v>80.196762084960938</v>
      </c>
      <c r="L155" s="27">
        <v>99.999809265136719</v>
      </c>
      <c r="M155" s="27">
        <v>99.99884033203125</v>
      </c>
      <c r="Q155" s="31">
        <v>1</v>
      </c>
      <c r="R155" s="39" t="s">
        <v>83</v>
      </c>
      <c r="S155" s="26" t="b">
        <f t="shared" si="14"/>
        <v>0</v>
      </c>
      <c r="T155" s="26" t="b">
        <f t="shared" si="15"/>
        <v>0</v>
      </c>
      <c r="U155" s="32" t="s">
        <v>42</v>
      </c>
      <c r="V155" s="32" t="s">
        <v>42</v>
      </c>
      <c r="W155" s="32" t="s">
        <v>42</v>
      </c>
      <c r="X155" s="41" t="s">
        <v>129</v>
      </c>
      <c r="Y155" s="85">
        <v>4</v>
      </c>
      <c r="Z155" s="85"/>
      <c r="AA155" s="85"/>
      <c r="AB155" s="85"/>
      <c r="AC155" s="85"/>
      <c r="AE155" s="33" t="s">
        <v>7</v>
      </c>
    </row>
    <row r="156" spans="1:31" x14ac:dyDescent="0.35">
      <c r="A156" s="26" t="s">
        <v>235</v>
      </c>
      <c r="B156" s="27">
        <v>91.369544982910156</v>
      </c>
      <c r="C156" s="27">
        <v>84.641006469726563</v>
      </c>
      <c r="D156" s="27">
        <v>73.370101928710938</v>
      </c>
      <c r="E156" s="27">
        <v>95.274429321289063</v>
      </c>
      <c r="F156" s="27">
        <v>94.978797912597656</v>
      </c>
      <c r="G156" s="27">
        <v>99.998443603515625</v>
      </c>
      <c r="H156" s="27">
        <v>99.999809265136719</v>
      </c>
      <c r="I156" s="27">
        <v>99.99884033203125</v>
      </c>
      <c r="J156" s="27">
        <v>88.814300537109375</v>
      </c>
      <c r="K156" s="27">
        <v>64.56884765625</v>
      </c>
      <c r="L156" s="27">
        <v>99.999809265136719</v>
      </c>
      <c r="M156" s="27">
        <v>99.99884033203125</v>
      </c>
      <c r="Q156" s="31">
        <v>1</v>
      </c>
      <c r="R156" s="39" t="s">
        <v>83</v>
      </c>
      <c r="S156" s="26" t="b">
        <f t="shared" si="14"/>
        <v>0</v>
      </c>
      <c r="T156" s="26" t="b">
        <f t="shared" si="15"/>
        <v>0</v>
      </c>
      <c r="U156" s="40" t="s">
        <v>236</v>
      </c>
      <c r="V156" s="32" t="s">
        <v>42</v>
      </c>
      <c r="W156" s="32" t="s">
        <v>42</v>
      </c>
      <c r="X156" s="41" t="s">
        <v>129</v>
      </c>
      <c r="Y156" s="85">
        <v>4</v>
      </c>
      <c r="Z156" s="85"/>
      <c r="AA156" s="85"/>
      <c r="AB156" s="85"/>
      <c r="AC156" s="85"/>
      <c r="AE156" s="33" t="s">
        <v>7</v>
      </c>
    </row>
    <row r="157" spans="1:31" x14ac:dyDescent="0.35">
      <c r="A157" s="26" t="s">
        <v>237</v>
      </c>
      <c r="B157" s="27">
        <v>91.324913024902344</v>
      </c>
      <c r="C157" s="27">
        <v>84.645614624023438</v>
      </c>
      <c r="D157" s="27">
        <v>73.388870239257813</v>
      </c>
      <c r="E157" s="27">
        <v>95.689949035644531</v>
      </c>
      <c r="F157" s="27">
        <v>97.975273132324219</v>
      </c>
      <c r="G157" s="27">
        <v>99.997596740722656</v>
      </c>
      <c r="H157" s="27">
        <v>99.999809265136719</v>
      </c>
      <c r="I157" s="27">
        <v>99.99884033203125</v>
      </c>
      <c r="J157" s="27">
        <v>91.758575439453125</v>
      </c>
      <c r="K157" s="27">
        <v>80.196792602539063</v>
      </c>
      <c r="L157" s="27">
        <v>99.999809265136719</v>
      </c>
      <c r="M157" s="27">
        <v>99.99884033203125</v>
      </c>
      <c r="Q157" s="31">
        <v>1</v>
      </c>
      <c r="R157" s="39" t="s">
        <v>83</v>
      </c>
      <c r="S157" s="26" t="b">
        <f t="shared" si="14"/>
        <v>0</v>
      </c>
      <c r="T157" s="26" t="b">
        <f t="shared" si="15"/>
        <v>0</v>
      </c>
      <c r="U157" s="32" t="s">
        <v>42</v>
      </c>
      <c r="V157" s="32" t="s">
        <v>42</v>
      </c>
      <c r="W157" s="32" t="s">
        <v>42</v>
      </c>
      <c r="X157" s="41" t="s">
        <v>129</v>
      </c>
      <c r="Y157" s="85">
        <v>4</v>
      </c>
      <c r="Z157" s="85"/>
      <c r="AA157" s="85"/>
      <c r="AB157" s="85"/>
      <c r="AC157" s="85"/>
      <c r="AE157" s="33" t="s">
        <v>7</v>
      </c>
    </row>
    <row r="158" spans="1:31" x14ac:dyDescent="0.35">
      <c r="A158" s="26" t="s">
        <v>238</v>
      </c>
      <c r="B158" s="27">
        <v>91.39593505859375</v>
      </c>
      <c r="C158" s="27">
        <v>84.650283813476563</v>
      </c>
      <c r="D158" s="27">
        <v>73.34954833984375</v>
      </c>
      <c r="E158" s="27">
        <v>95.274383544921875</v>
      </c>
      <c r="F158" s="27">
        <v>98.076736450195313</v>
      </c>
      <c r="G158" s="27">
        <v>99.999961853027344</v>
      </c>
      <c r="H158" s="27">
        <v>99.999809265136719</v>
      </c>
      <c r="I158" s="27">
        <v>99.99884033203125</v>
      </c>
      <c r="J158" s="27">
        <v>93.334609985351563</v>
      </c>
      <c r="K158" s="27">
        <v>99.999961853027344</v>
      </c>
      <c r="L158" s="27">
        <v>99.999809265136719</v>
      </c>
      <c r="M158" s="27">
        <v>99.99884033203125</v>
      </c>
      <c r="Q158" s="31">
        <v>1</v>
      </c>
      <c r="R158" s="39" t="s">
        <v>83</v>
      </c>
      <c r="S158" s="26" t="b">
        <f t="shared" si="14"/>
        <v>0</v>
      </c>
      <c r="T158" s="26" t="b">
        <f t="shared" si="15"/>
        <v>0</v>
      </c>
      <c r="U158" s="32" t="s">
        <v>42</v>
      </c>
      <c r="V158" s="32" t="s">
        <v>42</v>
      </c>
      <c r="W158" s="32" t="s">
        <v>42</v>
      </c>
      <c r="X158" s="41" t="s">
        <v>129</v>
      </c>
      <c r="Y158" s="85">
        <v>4</v>
      </c>
      <c r="Z158" s="85"/>
      <c r="AA158" s="85"/>
      <c r="AB158" s="85"/>
      <c r="AC158" s="85"/>
      <c r="AE158" s="33" t="s">
        <v>7</v>
      </c>
    </row>
    <row r="159" spans="1:31" x14ac:dyDescent="0.35">
      <c r="A159" s="26" t="s">
        <v>239</v>
      </c>
      <c r="B159" s="27">
        <v>91.427169799804688</v>
      </c>
      <c r="C159" s="27">
        <v>84.682884216308594</v>
      </c>
      <c r="D159" s="27">
        <v>73.428955078125</v>
      </c>
      <c r="E159" s="27">
        <v>95.69061279296875</v>
      </c>
      <c r="F159" s="27">
        <v>95.729240417480469</v>
      </c>
      <c r="G159" s="27">
        <v>99.998489379882813</v>
      </c>
      <c r="H159" s="27">
        <v>99.999809265136719</v>
      </c>
      <c r="I159" s="27">
        <v>99.99884033203125</v>
      </c>
      <c r="J159" s="27">
        <v>94.1282958984375</v>
      </c>
      <c r="K159" s="27">
        <v>99.999961853027344</v>
      </c>
      <c r="L159" s="27">
        <v>99.999809265136719</v>
      </c>
      <c r="M159" s="27">
        <v>99.99884033203125</v>
      </c>
      <c r="Q159" s="31">
        <v>1</v>
      </c>
      <c r="R159" s="39" t="s">
        <v>83</v>
      </c>
      <c r="S159" s="26" t="b">
        <f t="shared" si="14"/>
        <v>0</v>
      </c>
      <c r="T159" s="26" t="b">
        <f t="shared" si="15"/>
        <v>0</v>
      </c>
      <c r="U159" s="32" t="s">
        <v>42</v>
      </c>
      <c r="V159" s="32" t="s">
        <v>42</v>
      </c>
      <c r="W159" s="32" t="s">
        <v>42</v>
      </c>
      <c r="X159" s="41" t="s">
        <v>129</v>
      </c>
      <c r="Y159" s="85">
        <v>4</v>
      </c>
      <c r="Z159" s="85"/>
      <c r="AA159" s="85"/>
      <c r="AB159" s="85"/>
      <c r="AC159" s="85"/>
      <c r="AE159" s="33" t="s">
        <v>7</v>
      </c>
    </row>
    <row r="160" spans="1:31" x14ac:dyDescent="0.35">
      <c r="A160" s="26" t="s">
        <v>240</v>
      </c>
      <c r="B160" s="27">
        <v>89.730239868164063</v>
      </c>
      <c r="C160" s="27">
        <v>67.466156005859375</v>
      </c>
      <c r="D160" s="27">
        <v>0</v>
      </c>
      <c r="E160" s="27">
        <v>0</v>
      </c>
      <c r="F160" s="27">
        <v>67.509124755859375</v>
      </c>
      <c r="G160" s="27">
        <v>0</v>
      </c>
      <c r="H160" s="27">
        <v>0</v>
      </c>
      <c r="I160" s="27">
        <v>0</v>
      </c>
      <c r="J160" s="27">
        <v>99.777259826660156</v>
      </c>
      <c r="K160" s="27">
        <v>99.999946594238281</v>
      </c>
      <c r="L160" s="27">
        <v>0</v>
      </c>
      <c r="M160" s="27">
        <v>0</v>
      </c>
      <c r="Q160" s="31">
        <v>0</v>
      </c>
      <c r="R160" s="26" t="s">
        <v>41</v>
      </c>
      <c r="S160" s="26" t="b">
        <f t="shared" si="14"/>
        <v>0</v>
      </c>
      <c r="T160" s="26" t="b">
        <f t="shared" si="15"/>
        <v>0</v>
      </c>
      <c r="U160" s="32" t="s">
        <v>42</v>
      </c>
      <c r="V160" s="32" t="s">
        <v>42</v>
      </c>
      <c r="W160" s="32" t="s">
        <v>42</v>
      </c>
      <c r="X160" s="41" t="s">
        <v>129</v>
      </c>
      <c r="Y160" s="85">
        <v>4</v>
      </c>
      <c r="Z160" s="85"/>
      <c r="AA160" s="85"/>
      <c r="AB160" s="85"/>
      <c r="AC160" s="85"/>
      <c r="AE160" s="33" t="s">
        <v>7</v>
      </c>
    </row>
    <row r="161" spans="1:32" x14ac:dyDescent="0.35">
      <c r="A161" s="26" t="s">
        <v>241</v>
      </c>
      <c r="B161" s="27">
        <v>89.754486083984375</v>
      </c>
      <c r="C161" s="27">
        <v>67.490554809570313</v>
      </c>
      <c r="D161" s="27">
        <v>0</v>
      </c>
      <c r="E161" s="27">
        <v>0</v>
      </c>
      <c r="F161" s="27">
        <v>67.83050537109375</v>
      </c>
      <c r="G161" s="27">
        <v>0</v>
      </c>
      <c r="H161" s="27">
        <v>0</v>
      </c>
      <c r="I161" s="27">
        <v>0</v>
      </c>
      <c r="J161" s="27">
        <v>99.777900695800781</v>
      </c>
      <c r="K161" s="27">
        <v>99.999946594238281</v>
      </c>
      <c r="L161" s="27">
        <v>0</v>
      </c>
      <c r="M161" s="27">
        <v>0</v>
      </c>
      <c r="Q161" s="31">
        <v>0</v>
      </c>
      <c r="R161" s="26" t="s">
        <v>41</v>
      </c>
      <c r="S161" s="26" t="b">
        <f t="shared" si="14"/>
        <v>0</v>
      </c>
      <c r="T161" s="26" t="b">
        <f t="shared" si="15"/>
        <v>0</v>
      </c>
      <c r="U161" s="32" t="s">
        <v>42</v>
      </c>
      <c r="V161" s="32" t="s">
        <v>42</v>
      </c>
      <c r="W161" s="32" t="s">
        <v>42</v>
      </c>
      <c r="X161" s="41" t="s">
        <v>129</v>
      </c>
      <c r="Y161" s="85">
        <v>4</v>
      </c>
      <c r="Z161" s="85"/>
      <c r="AA161" s="85"/>
      <c r="AB161" s="85"/>
      <c r="AC161" s="85"/>
      <c r="AE161" s="33" t="s">
        <v>7</v>
      </c>
    </row>
    <row r="162" spans="1:32" x14ac:dyDescent="0.35">
      <c r="A162" s="26" t="s">
        <v>242</v>
      </c>
      <c r="B162" s="27">
        <v>64.438713073730469</v>
      </c>
      <c r="C162" s="27">
        <v>84.735389709472656</v>
      </c>
      <c r="D162" s="27">
        <v>73.4459228515625</v>
      </c>
      <c r="E162" s="27">
        <v>95.818565368652344</v>
      </c>
      <c r="F162" s="27">
        <v>40.999744415283203</v>
      </c>
      <c r="G162" s="27">
        <v>59.092823028564453</v>
      </c>
      <c r="H162" s="27">
        <v>57.023181915283203</v>
      </c>
      <c r="I162" s="27">
        <v>55.709754943847656</v>
      </c>
      <c r="J162" s="27">
        <v>96.6004638671875</v>
      </c>
      <c r="K162" s="27">
        <v>99.950080871582031</v>
      </c>
      <c r="L162" s="27">
        <v>99.779228210449219</v>
      </c>
      <c r="M162" s="27">
        <v>99.99884033203125</v>
      </c>
      <c r="N162" s="33" t="s">
        <v>243</v>
      </c>
      <c r="O162" s="26" t="s">
        <v>244</v>
      </c>
      <c r="P162" s="35" t="s">
        <v>245</v>
      </c>
      <c r="Q162" s="31">
        <v>0</v>
      </c>
      <c r="R162" s="26" t="s">
        <v>41</v>
      </c>
      <c r="S162" s="26" t="b">
        <f t="shared" si="14"/>
        <v>0</v>
      </c>
      <c r="T162" s="26" t="b">
        <f t="shared" si="15"/>
        <v>0</v>
      </c>
      <c r="U162" s="32"/>
      <c r="V162" s="32"/>
      <c r="W162" s="32" t="s">
        <v>49</v>
      </c>
      <c r="X162" s="41"/>
      <c r="AE162" s="33"/>
    </row>
    <row r="163" spans="1:32" x14ac:dyDescent="0.35">
      <c r="A163" s="26" t="s">
        <v>246</v>
      </c>
      <c r="B163" s="27">
        <v>58.374183654785156</v>
      </c>
      <c r="C163" s="27">
        <v>84.704948425292969</v>
      </c>
      <c r="D163" s="27">
        <v>73.418800354003906</v>
      </c>
      <c r="E163" s="27">
        <v>95.682853698730469</v>
      </c>
      <c r="F163" s="27">
        <v>37.067115783691406</v>
      </c>
      <c r="G163" s="27">
        <v>58.236850738525391</v>
      </c>
      <c r="H163" s="27">
        <v>56.592033386230469</v>
      </c>
      <c r="I163" s="27">
        <v>56.438335418701172</v>
      </c>
      <c r="J163" s="27">
        <v>97.993553161621094</v>
      </c>
      <c r="K163" s="27">
        <v>99.928024291992188</v>
      </c>
      <c r="L163" s="27">
        <v>99.688468933105469</v>
      </c>
      <c r="M163" s="27">
        <v>99.99884033203125</v>
      </c>
      <c r="N163" s="33" t="s">
        <v>247</v>
      </c>
      <c r="O163" s="26" t="s">
        <v>244</v>
      </c>
      <c r="P163" s="35" t="s">
        <v>248</v>
      </c>
      <c r="Q163" s="31">
        <v>0</v>
      </c>
      <c r="R163" s="26" t="s">
        <v>41</v>
      </c>
      <c r="S163" s="26" t="b">
        <f t="shared" si="14"/>
        <v>0</v>
      </c>
      <c r="T163" s="26" t="b">
        <f t="shared" si="15"/>
        <v>0</v>
      </c>
      <c r="U163" s="32"/>
      <c r="V163" s="32"/>
      <c r="W163" s="32" t="s">
        <v>49</v>
      </c>
      <c r="X163" s="41"/>
      <c r="AE163" s="33"/>
    </row>
    <row r="164" spans="1:32" ht="15.5" x14ac:dyDescent="0.35">
      <c r="A164" s="26" t="s">
        <v>249</v>
      </c>
      <c r="B164" s="27">
        <v>33.712558746337891</v>
      </c>
      <c r="C164" s="27">
        <v>0</v>
      </c>
      <c r="D164" s="27">
        <v>0</v>
      </c>
      <c r="E164" s="27">
        <v>0</v>
      </c>
      <c r="F164" s="27">
        <v>99.999992370605469</v>
      </c>
      <c r="G164" s="27">
        <v>0</v>
      </c>
      <c r="H164" s="27">
        <v>0</v>
      </c>
      <c r="I164" s="27">
        <v>0</v>
      </c>
      <c r="J164" s="27">
        <v>78.696769714355469</v>
      </c>
      <c r="K164" s="27">
        <v>0</v>
      </c>
      <c r="L164" s="27">
        <v>0</v>
      </c>
      <c r="M164" s="27">
        <v>0</v>
      </c>
      <c r="N164" s="51"/>
      <c r="O164" s="26" t="s">
        <v>520</v>
      </c>
      <c r="P164" s="35" t="s">
        <v>521</v>
      </c>
      <c r="Q164" s="31">
        <v>0</v>
      </c>
      <c r="R164" s="26" t="s">
        <v>41</v>
      </c>
      <c r="S164" s="26" t="b">
        <f t="shared" si="14"/>
        <v>0</v>
      </c>
      <c r="T164" s="26" t="b">
        <f t="shared" si="15"/>
        <v>0</v>
      </c>
      <c r="U164" s="32"/>
      <c r="V164" s="32"/>
      <c r="W164" s="32" t="s">
        <v>49</v>
      </c>
      <c r="X164" s="41"/>
      <c r="AE164" s="33"/>
    </row>
    <row r="165" spans="1:32" ht="15.5" x14ac:dyDescent="0.35">
      <c r="A165" s="26" t="s">
        <v>252</v>
      </c>
      <c r="B165" s="27">
        <v>32.677108764648438</v>
      </c>
      <c r="C165" s="27">
        <v>0</v>
      </c>
      <c r="D165" s="27">
        <v>0</v>
      </c>
      <c r="E165" s="27">
        <v>0</v>
      </c>
      <c r="F165" s="27">
        <v>99.999992370605469</v>
      </c>
      <c r="G165" s="27">
        <v>0</v>
      </c>
      <c r="H165" s="27">
        <v>0</v>
      </c>
      <c r="I165" s="27">
        <v>0</v>
      </c>
      <c r="J165" s="27">
        <v>99.998306274414063</v>
      </c>
      <c r="K165" s="27">
        <v>0</v>
      </c>
      <c r="L165" s="27">
        <v>0</v>
      </c>
      <c r="M165" s="27">
        <v>0</v>
      </c>
      <c r="N165" s="51"/>
      <c r="Q165" s="31">
        <v>0</v>
      </c>
      <c r="R165" s="26" t="s">
        <v>41</v>
      </c>
      <c r="S165" s="26" t="b">
        <f t="shared" si="14"/>
        <v>0</v>
      </c>
      <c r="T165" s="26" t="b">
        <f t="shared" si="15"/>
        <v>0</v>
      </c>
      <c r="U165" s="32"/>
      <c r="V165" s="32"/>
      <c r="W165" s="32" t="s">
        <v>49</v>
      </c>
      <c r="X165" s="41"/>
      <c r="AE165" s="33"/>
    </row>
    <row r="166" spans="1:32" ht="15.5" x14ac:dyDescent="0.35">
      <c r="A166" s="26" t="s">
        <v>254</v>
      </c>
      <c r="B166" s="27">
        <v>44.286308288574219</v>
      </c>
      <c r="C166" s="27">
        <v>95.116470336914063</v>
      </c>
      <c r="D166" s="27">
        <v>95.690605163574219</v>
      </c>
      <c r="E166" s="27">
        <v>95.688560485839844</v>
      </c>
      <c r="F166" s="27">
        <v>99.049201965332031</v>
      </c>
      <c r="G166" s="27">
        <v>99.996742248535156</v>
      </c>
      <c r="H166" s="27">
        <v>99.995750427246094</v>
      </c>
      <c r="I166" s="27">
        <v>99.99884033203125</v>
      </c>
      <c r="J166" s="27">
        <v>78.64111328125</v>
      </c>
      <c r="K166" s="27">
        <v>0</v>
      </c>
      <c r="L166" s="27">
        <v>0</v>
      </c>
      <c r="M166" s="27">
        <v>0</v>
      </c>
      <c r="N166" s="51"/>
      <c r="Q166" s="31">
        <v>0</v>
      </c>
      <c r="R166" s="39" t="s">
        <v>83</v>
      </c>
      <c r="S166" s="26" t="b">
        <f t="shared" si="14"/>
        <v>0</v>
      </c>
      <c r="T166" s="26" t="b">
        <f t="shared" si="15"/>
        <v>0</v>
      </c>
      <c r="U166" s="32"/>
      <c r="V166" s="32"/>
      <c r="W166" s="32" t="s">
        <v>49</v>
      </c>
      <c r="X166" s="41"/>
      <c r="AE166" s="33"/>
    </row>
    <row r="167" spans="1:32" ht="15.5" x14ac:dyDescent="0.35">
      <c r="A167" s="26" t="s">
        <v>255</v>
      </c>
      <c r="B167" s="27">
        <v>43.823081970214844</v>
      </c>
      <c r="C167" s="27">
        <v>94.05645751953125</v>
      </c>
      <c r="D167" s="27">
        <v>93.134086608886719</v>
      </c>
      <c r="E167" s="27">
        <v>91.917488098144531</v>
      </c>
      <c r="F167" s="27">
        <v>99.944557189941406</v>
      </c>
      <c r="G167" s="27">
        <v>99.999961853027344</v>
      </c>
      <c r="H167" s="27">
        <v>99.999832153320313</v>
      </c>
      <c r="I167" s="27">
        <v>99.99884033203125</v>
      </c>
      <c r="J167" s="27">
        <v>76.173683166503906</v>
      </c>
      <c r="K167" s="27">
        <v>0</v>
      </c>
      <c r="L167" s="27">
        <v>0</v>
      </c>
      <c r="M167" s="27">
        <v>0</v>
      </c>
      <c r="N167" s="51"/>
      <c r="Q167" s="31">
        <v>0</v>
      </c>
      <c r="R167" s="39" t="s">
        <v>83</v>
      </c>
      <c r="S167" s="26" t="b">
        <f t="shared" si="14"/>
        <v>0</v>
      </c>
      <c r="T167" s="26" t="b">
        <f t="shared" si="15"/>
        <v>0</v>
      </c>
      <c r="U167" s="32"/>
      <c r="V167" s="32"/>
      <c r="W167" s="32" t="s">
        <v>49</v>
      </c>
      <c r="X167" s="41"/>
      <c r="AE167" s="33"/>
    </row>
    <row r="168" spans="1:32" x14ac:dyDescent="0.35">
      <c r="A168" s="26" t="s">
        <v>256</v>
      </c>
      <c r="B168" s="27">
        <v>92.80743408203125</v>
      </c>
      <c r="C168" s="27">
        <v>95.15008544921875</v>
      </c>
      <c r="D168" s="27">
        <v>95.5338134765625</v>
      </c>
      <c r="E168" s="27">
        <v>95.415184020996094</v>
      </c>
      <c r="F168" s="27">
        <v>92.867881774902344</v>
      </c>
      <c r="G168" s="27">
        <v>99.999961853027344</v>
      </c>
      <c r="H168" s="27">
        <v>99.999832153320313</v>
      </c>
      <c r="I168" s="27">
        <v>99.99884033203125</v>
      </c>
      <c r="J168" s="27">
        <v>96.719268798828125</v>
      </c>
      <c r="K168" s="27">
        <v>64.785697937011719</v>
      </c>
      <c r="L168" s="27">
        <v>2.411142110824585</v>
      </c>
      <c r="M168" s="27">
        <v>0</v>
      </c>
      <c r="N168" s="52"/>
      <c r="Q168" s="31">
        <v>1</v>
      </c>
      <c r="R168" s="26" t="s">
        <v>41</v>
      </c>
      <c r="S168" s="26" t="b">
        <f t="shared" si="14"/>
        <v>0</v>
      </c>
      <c r="T168" s="26" t="b">
        <f t="shared" si="15"/>
        <v>0</v>
      </c>
      <c r="U168" s="32" t="s">
        <v>49</v>
      </c>
      <c r="V168" s="32" t="s">
        <v>49</v>
      </c>
      <c r="W168" s="32" t="s">
        <v>49</v>
      </c>
      <c r="X168" s="32" t="s">
        <v>42</v>
      </c>
      <c r="Y168" s="85">
        <v>3</v>
      </c>
      <c r="Z168" s="85"/>
      <c r="AA168" s="85"/>
      <c r="AB168" s="85"/>
      <c r="AC168" s="85"/>
    </row>
    <row r="169" spans="1:32" x14ac:dyDescent="0.35">
      <c r="A169" s="26" t="s">
        <v>257</v>
      </c>
      <c r="B169" s="27">
        <v>92.70166015625</v>
      </c>
      <c r="C169" s="27">
        <v>95.210350036621094</v>
      </c>
      <c r="D169" s="27">
        <v>95.532623291015625</v>
      </c>
      <c r="E169" s="27">
        <v>95.6937255859375</v>
      </c>
      <c r="F169" s="27">
        <v>99.841072082519531</v>
      </c>
      <c r="G169" s="27">
        <v>99.520965576171875</v>
      </c>
      <c r="H169" s="27">
        <v>99.999832153320313</v>
      </c>
      <c r="I169" s="27">
        <v>99.99884033203125</v>
      </c>
      <c r="J169" s="27">
        <v>96.421409606933594</v>
      </c>
      <c r="K169" s="27">
        <v>61.620437622070313</v>
      </c>
      <c r="L169" s="27">
        <v>0.32326290011405945</v>
      </c>
      <c r="M169" s="27">
        <v>0</v>
      </c>
      <c r="Q169" s="31">
        <v>1</v>
      </c>
      <c r="R169" s="26" t="s">
        <v>41</v>
      </c>
      <c r="S169" s="26" t="b">
        <f t="shared" si="14"/>
        <v>0</v>
      </c>
      <c r="T169" s="26" t="b">
        <f t="shared" si="15"/>
        <v>0</v>
      </c>
      <c r="U169" s="32" t="s">
        <v>42</v>
      </c>
      <c r="V169" s="32" t="s">
        <v>42</v>
      </c>
      <c r="W169" s="32" t="s">
        <v>49</v>
      </c>
      <c r="X169" s="32" t="s">
        <v>42</v>
      </c>
      <c r="Y169" s="85">
        <v>3</v>
      </c>
      <c r="Z169" s="85"/>
      <c r="AA169" s="85"/>
      <c r="AB169" s="85"/>
      <c r="AC169" s="85"/>
    </row>
    <row r="170" spans="1:32" x14ac:dyDescent="0.35">
      <c r="A170" s="26" t="s">
        <v>258</v>
      </c>
      <c r="B170" s="27">
        <v>92.658843994140625</v>
      </c>
      <c r="C170" s="27">
        <v>95.233001708984375</v>
      </c>
      <c r="D170" s="27">
        <v>95.5135498046875</v>
      </c>
      <c r="E170" s="27">
        <v>95.414207458496094</v>
      </c>
      <c r="F170" s="27">
        <v>92.216163635253906</v>
      </c>
      <c r="G170" s="27">
        <v>99.999961853027344</v>
      </c>
      <c r="H170" s="27">
        <v>99.999832153320313</v>
      </c>
      <c r="I170" s="27">
        <v>99.99884033203125</v>
      </c>
      <c r="J170" s="27">
        <v>96.064422607421875</v>
      </c>
      <c r="K170" s="27">
        <v>61.916542053222656</v>
      </c>
      <c r="L170" s="27">
        <v>0.46844255924224854</v>
      </c>
      <c r="M170" s="27">
        <v>0</v>
      </c>
      <c r="Q170" s="31">
        <v>1</v>
      </c>
      <c r="R170" s="26" t="s">
        <v>41</v>
      </c>
      <c r="S170" s="26" t="b">
        <f t="shared" si="14"/>
        <v>0</v>
      </c>
      <c r="T170" s="26" t="b">
        <f t="shared" si="15"/>
        <v>0</v>
      </c>
      <c r="U170" s="32" t="s">
        <v>49</v>
      </c>
      <c r="V170" s="32" t="s">
        <v>49</v>
      </c>
      <c r="W170" s="32" t="s">
        <v>49</v>
      </c>
      <c r="X170" s="32" t="s">
        <v>42</v>
      </c>
      <c r="Y170" s="85">
        <v>3</v>
      </c>
      <c r="Z170" s="85"/>
      <c r="AA170" s="85"/>
      <c r="AB170" s="85"/>
      <c r="AC170" s="85"/>
    </row>
    <row r="171" spans="1:32" x14ac:dyDescent="0.35">
      <c r="A171" s="26" t="s">
        <v>259</v>
      </c>
      <c r="B171" s="27">
        <v>92.682937622070313</v>
      </c>
      <c r="C171" s="27">
        <v>95.149276733398438</v>
      </c>
      <c r="D171" s="27">
        <v>95.573539733886719</v>
      </c>
      <c r="E171" s="27">
        <v>95.554512023925781</v>
      </c>
      <c r="F171" s="27">
        <v>99.999969482421875</v>
      </c>
      <c r="G171" s="27">
        <v>99.999801635742188</v>
      </c>
      <c r="H171" s="27">
        <v>99.999137878417969</v>
      </c>
      <c r="I171" s="27">
        <v>99.993980407714844</v>
      </c>
      <c r="J171" s="27">
        <v>96.585975646972656</v>
      </c>
      <c r="K171" s="27">
        <v>61.437778472900391</v>
      </c>
      <c r="L171" s="27">
        <v>0.31256899237632751</v>
      </c>
      <c r="M171" s="27">
        <v>0</v>
      </c>
      <c r="Q171" s="31">
        <v>1</v>
      </c>
      <c r="R171" s="26" t="s">
        <v>41</v>
      </c>
      <c r="S171" s="26" t="b">
        <f t="shared" si="14"/>
        <v>0</v>
      </c>
      <c r="T171" s="26" t="b">
        <f t="shared" si="15"/>
        <v>0</v>
      </c>
      <c r="U171" s="32" t="s">
        <v>49</v>
      </c>
      <c r="V171" s="32" t="s">
        <v>49</v>
      </c>
      <c r="W171" s="32" t="s">
        <v>49</v>
      </c>
      <c r="X171" s="32" t="s">
        <v>42</v>
      </c>
      <c r="Y171" s="85">
        <v>3</v>
      </c>
      <c r="Z171" s="85"/>
      <c r="AA171" s="85"/>
      <c r="AB171" s="85"/>
      <c r="AC171" s="85"/>
      <c r="AF171" s="26" t="s">
        <v>260</v>
      </c>
    </row>
    <row r="172" spans="1:32" x14ac:dyDescent="0.35">
      <c r="A172" s="26" t="s">
        <v>261</v>
      </c>
      <c r="B172" s="27">
        <v>92.725563049316406</v>
      </c>
      <c r="C172" s="27">
        <v>95.215606689453125</v>
      </c>
      <c r="D172" s="27">
        <v>95.567955017089844</v>
      </c>
      <c r="E172" s="27">
        <v>95.688064575195313</v>
      </c>
      <c r="F172" s="27">
        <v>95.212501525878906</v>
      </c>
      <c r="G172" s="27">
        <v>88.07696533203125</v>
      </c>
      <c r="H172" s="27">
        <v>85.915229797363281</v>
      </c>
      <c r="I172" s="27">
        <v>56.595947265625</v>
      </c>
      <c r="J172" s="27">
        <v>96.073478698730469</v>
      </c>
      <c r="K172" s="27">
        <v>59.837371826171875</v>
      </c>
      <c r="L172" s="27">
        <v>0.12488748133182526</v>
      </c>
      <c r="M172" s="27">
        <v>0</v>
      </c>
      <c r="Q172" s="31">
        <v>1</v>
      </c>
      <c r="R172" s="39" t="s">
        <v>83</v>
      </c>
      <c r="S172" s="26" t="b">
        <f>NOT(OR((D172&lt;=$Q$1),(H172&lt;=$R$1),(L172&lt;=$S$1)))</f>
        <v>0</v>
      </c>
      <c r="T172" s="26" t="b">
        <f t="shared" si="15"/>
        <v>0</v>
      </c>
      <c r="U172" s="32" t="s">
        <v>49</v>
      </c>
      <c r="V172" s="32" t="s">
        <v>49</v>
      </c>
      <c r="W172" s="32" t="s">
        <v>49</v>
      </c>
      <c r="X172" s="32" t="s">
        <v>42</v>
      </c>
      <c r="Y172" s="85">
        <v>3</v>
      </c>
      <c r="Z172" s="85"/>
      <c r="AA172" s="85"/>
      <c r="AB172" s="85"/>
      <c r="AC172" s="85"/>
      <c r="AF172" s="26" t="s">
        <v>260</v>
      </c>
    </row>
    <row r="173" spans="1:32" ht="14.25" customHeight="1" x14ac:dyDescent="0.35">
      <c r="A173" s="26" t="s">
        <v>262</v>
      </c>
      <c r="B173" s="27">
        <v>92.723220825195313</v>
      </c>
      <c r="C173" s="27">
        <v>95.229339599609375</v>
      </c>
      <c r="D173" s="27">
        <v>95.548141479492188</v>
      </c>
      <c r="E173" s="27">
        <v>95.688102722167969</v>
      </c>
      <c r="F173" s="27">
        <v>99.710067749023438</v>
      </c>
      <c r="G173" s="27">
        <v>99.999961853027344</v>
      </c>
      <c r="H173" s="27">
        <v>99.999832153320313</v>
      </c>
      <c r="I173" s="27">
        <v>99.99884033203125</v>
      </c>
      <c r="J173" s="27">
        <v>93.633918762207031</v>
      </c>
      <c r="K173" s="27">
        <v>99.667243957519531</v>
      </c>
      <c r="L173" s="27">
        <v>99.76080322265625</v>
      </c>
      <c r="M173" s="27">
        <v>99.780662536621094</v>
      </c>
      <c r="Q173" s="31">
        <v>1</v>
      </c>
      <c r="R173" s="39" t="s">
        <v>83</v>
      </c>
      <c r="S173" s="26" t="b">
        <f t="shared" si="14"/>
        <v>1</v>
      </c>
      <c r="T173" s="26" t="b">
        <f t="shared" si="15"/>
        <v>1</v>
      </c>
      <c r="U173" s="32"/>
      <c r="V173" s="32"/>
      <c r="W173" s="32"/>
      <c r="X173" s="32"/>
    </row>
    <row r="174" spans="1:32" x14ac:dyDescent="0.35">
      <c r="A174" s="26" t="s">
        <v>263</v>
      </c>
      <c r="B174" s="27">
        <v>90.568550109863281</v>
      </c>
      <c r="C174" s="27">
        <v>92.694404602050781</v>
      </c>
      <c r="D174" s="27">
        <v>93.881614685058594</v>
      </c>
      <c r="E174" s="27">
        <v>94.247688293457031</v>
      </c>
      <c r="F174" s="27">
        <v>99.816917419433594</v>
      </c>
      <c r="G174" s="27">
        <v>99.999961853027344</v>
      </c>
      <c r="H174" s="27">
        <v>99.999832153320313</v>
      </c>
      <c r="I174" s="27">
        <v>99.99884033203125</v>
      </c>
      <c r="J174" s="32" t="s">
        <v>49</v>
      </c>
      <c r="K174" s="32" t="s">
        <v>49</v>
      </c>
      <c r="L174" s="32" t="s">
        <v>49</v>
      </c>
      <c r="M174" s="32" t="s">
        <v>49</v>
      </c>
      <c r="R174" s="26"/>
      <c r="U174" s="32" t="s">
        <v>49</v>
      </c>
      <c r="V174" s="32" t="s">
        <v>49</v>
      </c>
      <c r="W174" s="32" t="s">
        <v>49</v>
      </c>
      <c r="X174" s="32" t="s">
        <v>49</v>
      </c>
      <c r="Y174" s="86"/>
      <c r="Z174" s="86"/>
      <c r="AA174" s="86"/>
      <c r="AB174" s="86"/>
      <c r="AC174" s="86"/>
    </row>
    <row r="175" spans="1:32" x14ac:dyDescent="0.35">
      <c r="A175" s="26" t="s">
        <v>264</v>
      </c>
      <c r="B175" s="27">
        <v>79.741889953613281</v>
      </c>
      <c r="C175" s="27">
        <v>75.289161682128906</v>
      </c>
      <c r="D175" s="27">
        <v>66.735282897949219</v>
      </c>
      <c r="E175" s="27">
        <v>84.135414123535156</v>
      </c>
      <c r="F175" s="27">
        <v>96.738540649414063</v>
      </c>
      <c r="G175" s="27">
        <v>87.569709777832031</v>
      </c>
      <c r="H175" s="27">
        <v>41.992053985595703</v>
      </c>
      <c r="I175" s="27">
        <v>99.99884033203125</v>
      </c>
      <c r="J175" s="32" t="s">
        <v>49</v>
      </c>
      <c r="K175" s="32" t="s">
        <v>49</v>
      </c>
      <c r="L175" s="32" t="s">
        <v>49</v>
      </c>
      <c r="M175" s="32" t="s">
        <v>49</v>
      </c>
      <c r="R175" s="26"/>
      <c r="U175" s="32" t="s">
        <v>49</v>
      </c>
      <c r="V175" s="32" t="s">
        <v>49</v>
      </c>
      <c r="W175" s="32" t="s">
        <v>49</v>
      </c>
      <c r="X175" s="32" t="s">
        <v>49</v>
      </c>
      <c r="Y175" s="86"/>
      <c r="Z175" s="86"/>
      <c r="AA175" s="86"/>
      <c r="AB175" s="86"/>
      <c r="AC175" s="86"/>
    </row>
    <row r="176" spans="1:32" x14ac:dyDescent="0.35">
      <c r="A176" s="26" t="s">
        <v>265</v>
      </c>
      <c r="B176" s="27">
        <v>92.327079772949219</v>
      </c>
      <c r="C176" s="27">
        <v>95.599884033203125</v>
      </c>
      <c r="D176" s="27">
        <v>95.689979553222656</v>
      </c>
      <c r="E176" s="27">
        <v>95.827545166015625</v>
      </c>
      <c r="F176" s="27">
        <v>94.92608642578125</v>
      </c>
      <c r="G176" s="27">
        <v>99.999961853027344</v>
      </c>
      <c r="H176" s="27">
        <v>99.999832153320313</v>
      </c>
      <c r="I176" s="27">
        <v>99.99884033203125</v>
      </c>
      <c r="J176" s="32" t="s">
        <v>49</v>
      </c>
      <c r="K176" s="32" t="s">
        <v>49</v>
      </c>
      <c r="L176" s="32" t="s">
        <v>49</v>
      </c>
      <c r="M176" s="32" t="s">
        <v>49</v>
      </c>
      <c r="R176" s="26"/>
      <c r="U176" s="32"/>
      <c r="V176" s="32"/>
      <c r="W176" s="32"/>
      <c r="X176" s="32"/>
    </row>
    <row r="177" spans="1:43" ht="12.65" customHeight="1" x14ac:dyDescent="0.35">
      <c r="A177" s="26" t="s">
        <v>266</v>
      </c>
      <c r="B177" s="27">
        <v>53.840045928955078</v>
      </c>
      <c r="C177" s="27">
        <v>93.105712890625</v>
      </c>
      <c r="D177" s="27">
        <v>93.891036987304688</v>
      </c>
      <c r="E177" s="27">
        <v>94.179397583007813</v>
      </c>
      <c r="F177" s="27">
        <v>93.394195556640625</v>
      </c>
      <c r="G177" s="27">
        <v>96.506187438964844</v>
      </c>
      <c r="H177" s="27">
        <v>85.026527404785156</v>
      </c>
      <c r="I177" s="27">
        <v>0</v>
      </c>
      <c r="J177" s="32" t="s">
        <v>49</v>
      </c>
      <c r="K177" s="32" t="s">
        <v>49</v>
      </c>
      <c r="L177" s="32" t="s">
        <v>49</v>
      </c>
      <c r="M177" s="32" t="s">
        <v>49</v>
      </c>
      <c r="N177" s="51"/>
      <c r="R177" s="26"/>
      <c r="U177" s="32"/>
      <c r="V177" s="32"/>
      <c r="W177" s="32" t="s">
        <v>49</v>
      </c>
      <c r="X177" s="41"/>
      <c r="AE177" s="33"/>
    </row>
    <row r="178" spans="1:43" x14ac:dyDescent="0.35">
      <c r="A178" s="26" t="s">
        <v>267</v>
      </c>
      <c r="B178" s="27">
        <v>88.121749877929688</v>
      </c>
      <c r="C178" s="27">
        <v>95.52056884765625</v>
      </c>
      <c r="D178" s="27">
        <v>95.608299255371094</v>
      </c>
      <c r="E178" s="27">
        <v>95.831398010253906</v>
      </c>
      <c r="F178" s="27">
        <v>89.433563232421875</v>
      </c>
      <c r="G178" s="27">
        <v>99.991470336914063</v>
      </c>
      <c r="H178" s="27">
        <v>99.96343994140625</v>
      </c>
      <c r="I178" s="27">
        <v>99.99884033203125</v>
      </c>
      <c r="J178" s="27">
        <v>100</v>
      </c>
      <c r="K178" s="27">
        <v>99.999961853027344</v>
      </c>
      <c r="L178" s="27">
        <v>99.999832153320313</v>
      </c>
      <c r="M178" s="27">
        <v>99.99884033203125</v>
      </c>
      <c r="Q178" s="31">
        <v>1</v>
      </c>
      <c r="R178" s="26" t="s">
        <v>155</v>
      </c>
      <c r="S178" s="26" t="b">
        <f t="shared" ref="S178:S184" si="16">NOT(OR((D178&lt;=$Q$1),(H178&lt;=$R$1),(L178&lt;=$S$1)))</f>
        <v>1</v>
      </c>
      <c r="T178" s="26" t="b">
        <f t="shared" ref="T178:T184" si="17">NOT(OR((C178&lt;=$Q$1),(G178&lt;=$R$1),(K178&lt;=$S$1)))</f>
        <v>1</v>
      </c>
      <c r="U178" s="32"/>
      <c r="V178" s="32"/>
      <c r="W178" s="32"/>
      <c r="X178" s="41"/>
      <c r="AE178" s="33"/>
    </row>
    <row r="179" spans="1:43" ht="12.65" customHeight="1" x14ac:dyDescent="0.35">
      <c r="A179" s="26" t="s">
        <v>268</v>
      </c>
      <c r="B179" s="27">
        <v>73.24560546875</v>
      </c>
      <c r="C179" s="27">
        <v>0</v>
      </c>
      <c r="D179" s="27">
        <v>0</v>
      </c>
      <c r="E179" s="27">
        <v>0</v>
      </c>
      <c r="F179" s="27">
        <v>89.955070495605469</v>
      </c>
      <c r="G179" s="27">
        <v>0</v>
      </c>
      <c r="H179" s="27">
        <v>0</v>
      </c>
      <c r="I179" s="27">
        <v>0</v>
      </c>
      <c r="J179" s="27">
        <v>100</v>
      </c>
      <c r="K179" s="27">
        <v>99.999961853027344</v>
      </c>
      <c r="L179" s="27">
        <v>99.999832153320313</v>
      </c>
      <c r="M179" s="27">
        <v>99.99884033203125</v>
      </c>
      <c r="P179" s="35" t="s">
        <v>269</v>
      </c>
      <c r="Q179" s="31">
        <v>0</v>
      </c>
      <c r="R179" s="26" t="s">
        <v>155</v>
      </c>
      <c r="S179" s="26" t="b">
        <f t="shared" si="16"/>
        <v>0</v>
      </c>
      <c r="T179" s="26" t="b">
        <f t="shared" si="17"/>
        <v>0</v>
      </c>
      <c r="U179" s="32"/>
      <c r="V179" s="32"/>
      <c r="W179" s="32"/>
      <c r="X179" s="41"/>
      <c r="AE179" s="33"/>
    </row>
    <row r="180" spans="1:43" ht="12.65" customHeight="1" x14ac:dyDescent="0.35">
      <c r="A180" s="26" t="s">
        <v>270</v>
      </c>
      <c r="B180" s="27">
        <v>88.183944702148438</v>
      </c>
      <c r="C180" s="27">
        <v>95.544601440429688</v>
      </c>
      <c r="D180" s="27">
        <v>95.628074645996094</v>
      </c>
      <c r="E180" s="27">
        <v>95.83001708984375</v>
      </c>
      <c r="F180" s="27">
        <v>88.788406372070313</v>
      </c>
      <c r="G180" s="27">
        <v>99.999961853027344</v>
      </c>
      <c r="H180" s="27">
        <v>99.999832153320313</v>
      </c>
      <c r="I180" s="27">
        <v>99.99884033203125</v>
      </c>
      <c r="J180" s="27">
        <v>100</v>
      </c>
      <c r="K180" s="27">
        <v>99.999961853027344</v>
      </c>
      <c r="L180" s="27">
        <v>99.999832153320313</v>
      </c>
      <c r="M180" s="27">
        <v>99.99884033203125</v>
      </c>
      <c r="Q180" s="31">
        <v>1</v>
      </c>
      <c r="R180" s="26" t="s">
        <v>155</v>
      </c>
      <c r="S180" s="26" t="b">
        <f t="shared" si="16"/>
        <v>1</v>
      </c>
      <c r="T180" s="26" t="b">
        <f t="shared" si="17"/>
        <v>1</v>
      </c>
      <c r="U180" s="32"/>
      <c r="V180" s="32"/>
      <c r="W180" s="32"/>
      <c r="X180" s="41"/>
      <c r="AE180" s="33"/>
    </row>
    <row r="181" spans="1:43" ht="12.65" customHeight="1" x14ac:dyDescent="0.35">
      <c r="A181" s="26" t="s">
        <v>271</v>
      </c>
      <c r="B181" s="27">
        <v>92.202201843261719</v>
      </c>
      <c r="C181" s="27">
        <v>95.564369201660156</v>
      </c>
      <c r="D181" s="27">
        <v>95.690452575683594</v>
      </c>
      <c r="E181" s="27">
        <v>95.829879760742188</v>
      </c>
      <c r="F181" s="27">
        <v>97.89971923828125</v>
      </c>
      <c r="G181" s="27">
        <v>99.999961853027344</v>
      </c>
      <c r="H181" s="27">
        <v>99.999832153320313</v>
      </c>
      <c r="I181" s="27">
        <v>99.99884033203125</v>
      </c>
      <c r="J181" s="27">
        <v>100</v>
      </c>
      <c r="K181" s="27">
        <v>99.999961853027344</v>
      </c>
      <c r="L181" s="27">
        <v>99.999832153320313</v>
      </c>
      <c r="M181" s="27">
        <v>99.99884033203125</v>
      </c>
      <c r="Q181" s="31">
        <v>1</v>
      </c>
      <c r="R181" s="26" t="s">
        <v>155</v>
      </c>
      <c r="S181" s="26" t="b">
        <f t="shared" si="16"/>
        <v>1</v>
      </c>
      <c r="T181" s="26" t="b">
        <f t="shared" si="17"/>
        <v>1</v>
      </c>
      <c r="U181" s="32"/>
      <c r="V181" s="32"/>
      <c r="W181" s="32"/>
      <c r="X181" s="41"/>
      <c r="AE181" s="33"/>
    </row>
    <row r="182" spans="1:43" ht="12.65" customHeight="1" x14ac:dyDescent="0.35">
      <c r="A182" s="26" t="s">
        <v>272</v>
      </c>
      <c r="B182" s="27">
        <v>73.466484069824219</v>
      </c>
      <c r="C182" s="27">
        <v>0</v>
      </c>
      <c r="D182" s="27">
        <v>0</v>
      </c>
      <c r="E182" s="27">
        <v>0</v>
      </c>
      <c r="F182" s="27">
        <v>78.419975280761719</v>
      </c>
      <c r="G182" s="27">
        <v>0</v>
      </c>
      <c r="H182" s="27">
        <v>0</v>
      </c>
      <c r="I182" s="27">
        <v>0</v>
      </c>
      <c r="J182" s="27">
        <v>100</v>
      </c>
      <c r="K182" s="27">
        <v>99.999961853027344</v>
      </c>
      <c r="L182" s="27">
        <v>99.999832153320313</v>
      </c>
      <c r="M182" s="27">
        <v>99.99884033203125</v>
      </c>
      <c r="P182" s="35" t="s">
        <v>269</v>
      </c>
      <c r="Q182" s="31">
        <v>0</v>
      </c>
      <c r="R182" s="26" t="s">
        <v>155</v>
      </c>
      <c r="S182" s="26" t="b">
        <f t="shared" si="16"/>
        <v>0</v>
      </c>
      <c r="T182" s="26" t="b">
        <f t="shared" si="17"/>
        <v>0</v>
      </c>
      <c r="U182" s="32"/>
      <c r="V182" s="32"/>
      <c r="W182" s="32"/>
      <c r="X182" s="41"/>
      <c r="AE182" s="33"/>
    </row>
    <row r="183" spans="1:43" ht="12.65" customHeight="1" x14ac:dyDescent="0.35">
      <c r="A183" s="26" t="s">
        <v>273</v>
      </c>
      <c r="B183" s="27">
        <v>91.839729309082031</v>
      </c>
      <c r="C183" s="27">
        <v>95.601112365722656</v>
      </c>
      <c r="D183" s="27">
        <v>95.668907165527344</v>
      </c>
      <c r="E183" s="27">
        <v>95.823135375976563</v>
      </c>
      <c r="F183" s="27">
        <v>88.291351318359375</v>
      </c>
      <c r="G183" s="27">
        <v>99.999961853027344</v>
      </c>
      <c r="H183" s="27">
        <v>99.999832153320313</v>
      </c>
      <c r="I183" s="27">
        <v>99.99884033203125</v>
      </c>
      <c r="J183" s="27">
        <v>100</v>
      </c>
      <c r="K183" s="27">
        <v>99.999961853027344</v>
      </c>
      <c r="L183" s="27">
        <v>99.999832153320313</v>
      </c>
      <c r="M183" s="27">
        <v>99.99884033203125</v>
      </c>
      <c r="Q183" s="31">
        <v>1</v>
      </c>
      <c r="R183" s="26" t="s">
        <v>155</v>
      </c>
      <c r="S183" s="26" t="b">
        <f t="shared" si="16"/>
        <v>1</v>
      </c>
      <c r="T183" s="26" t="b">
        <f t="shared" si="17"/>
        <v>1</v>
      </c>
      <c r="U183" s="32"/>
      <c r="V183" s="32"/>
      <c r="W183" s="32"/>
      <c r="X183" s="41"/>
      <c r="AE183" s="33"/>
    </row>
    <row r="184" spans="1:43" ht="12.65" customHeight="1" x14ac:dyDescent="0.35">
      <c r="A184" s="26" t="s">
        <v>274</v>
      </c>
      <c r="B184" s="27">
        <v>35.144943237304688</v>
      </c>
      <c r="C184" s="27">
        <v>0</v>
      </c>
      <c r="D184" s="27">
        <v>0</v>
      </c>
      <c r="E184" s="27">
        <v>0</v>
      </c>
      <c r="F184" s="27">
        <v>74.115440368652344</v>
      </c>
      <c r="G184" s="27">
        <v>0</v>
      </c>
      <c r="H184" s="27">
        <v>0</v>
      </c>
      <c r="I184" s="27">
        <v>0</v>
      </c>
      <c r="J184" s="27">
        <v>99.999992370605469</v>
      </c>
      <c r="K184" s="27">
        <v>0</v>
      </c>
      <c r="L184" s="27">
        <v>0</v>
      </c>
      <c r="M184" s="27">
        <v>0</v>
      </c>
      <c r="Q184" s="31">
        <v>0</v>
      </c>
      <c r="R184" s="26" t="s">
        <v>155</v>
      </c>
      <c r="S184" s="26" t="b">
        <f t="shared" si="16"/>
        <v>0</v>
      </c>
      <c r="T184" s="26" t="b">
        <f t="shared" si="17"/>
        <v>0</v>
      </c>
      <c r="U184" s="32"/>
      <c r="V184" s="32"/>
      <c r="W184" s="32"/>
      <c r="X184" s="41"/>
      <c r="AE184" s="33"/>
    </row>
    <row r="185" spans="1:43" x14ac:dyDescent="0.35">
      <c r="B185" s="27"/>
      <c r="C185" s="27"/>
      <c r="D185" s="27"/>
      <c r="E185" s="27"/>
      <c r="F185" s="27"/>
      <c r="G185" s="27"/>
      <c r="H185" s="27"/>
      <c r="I185" s="27"/>
      <c r="J185" s="32"/>
      <c r="K185" s="32"/>
      <c r="L185" s="32"/>
      <c r="M185" s="32"/>
      <c r="Q185" s="26"/>
      <c r="R185" s="26"/>
      <c r="U185" s="32"/>
      <c r="V185" s="32"/>
      <c r="W185" s="32"/>
      <c r="X185" s="32"/>
    </row>
    <row r="186" spans="1:43" x14ac:dyDescent="0.35">
      <c r="A186" s="36"/>
      <c r="B186" s="36"/>
      <c r="C186" s="36"/>
      <c r="D186" s="36"/>
      <c r="E186" s="36"/>
      <c r="F186" s="36"/>
      <c r="G186" s="36"/>
      <c r="H186" s="36"/>
      <c r="I186" s="36"/>
      <c r="J186" s="36"/>
      <c r="K186" s="36"/>
      <c r="L186" s="36"/>
      <c r="M186" s="36"/>
      <c r="N186" s="38" t="s">
        <v>276</v>
      </c>
      <c r="O186" s="36"/>
      <c r="P186" s="24">
        <f>SUMIF(S187:S189,TRUE, Q187:Q189)/SUM(Q187:Q189)</f>
        <v>1</v>
      </c>
      <c r="Q186" s="36"/>
      <c r="R186" s="36"/>
      <c r="S186" s="36"/>
      <c r="T186" s="36"/>
      <c r="U186" s="36"/>
      <c r="V186" s="36"/>
      <c r="W186" s="36"/>
      <c r="X186" s="36"/>
      <c r="Y186" s="87"/>
      <c r="Z186" s="87"/>
      <c r="AA186" s="87"/>
      <c r="AB186" s="87"/>
      <c r="AC186" s="87"/>
      <c r="AD186" s="38"/>
      <c r="AE186" s="38"/>
      <c r="AF186" s="87"/>
      <c r="AG186" s="87"/>
      <c r="AH186" s="87" t="s">
        <v>276</v>
      </c>
      <c r="AI186" s="88"/>
      <c r="AJ186" s="88"/>
      <c r="AK186" s="88"/>
      <c r="AL186" s="88"/>
      <c r="AM186" s="88"/>
      <c r="AN186" s="88"/>
      <c r="AO186" s="88"/>
      <c r="AP186" s="88"/>
      <c r="AQ186" s="88"/>
    </row>
    <row r="187" spans="1:43" x14ac:dyDescent="0.35">
      <c r="A187" s="26" t="s">
        <v>277</v>
      </c>
      <c r="B187" s="27">
        <v>91.148117065429688</v>
      </c>
      <c r="C187" s="27">
        <v>95.345848083496094</v>
      </c>
      <c r="D187" s="27">
        <v>95.693290710449219</v>
      </c>
      <c r="E187" s="27">
        <v>95.692916870117188</v>
      </c>
      <c r="F187" s="27">
        <v>99.265548706054688</v>
      </c>
      <c r="G187" s="27">
        <v>99.788848876953125</v>
      </c>
      <c r="H187" s="27">
        <v>99.87066650390625</v>
      </c>
      <c r="I187" s="27">
        <v>99.938316345214844</v>
      </c>
      <c r="J187" s="27">
        <v>98.215118408203125</v>
      </c>
      <c r="K187" s="27">
        <v>99.997550964355469</v>
      </c>
      <c r="L187" s="27">
        <v>99.989486694335938</v>
      </c>
      <c r="M187" s="27">
        <v>99.99884033203125</v>
      </c>
      <c r="Q187" s="31">
        <v>1</v>
      </c>
      <c r="R187" s="26" t="s">
        <v>155</v>
      </c>
      <c r="S187" s="26" t="b">
        <f t="shared" ref="S187:S188" si="18">NOT(OR((D187&lt;=$Q$1),(H187&lt;=$R$1),(L187&lt;=$S$1)))</f>
        <v>1</v>
      </c>
      <c r="T187" s="26" t="b">
        <f t="shared" ref="T187:T188" si="19">NOT(OR((C187&lt;=$Q$1),(G187&lt;=$R$1),(K187&lt;=$S$1)))</f>
        <v>1</v>
      </c>
      <c r="U187" s="32" t="s">
        <v>42</v>
      </c>
      <c r="V187" s="32" t="s">
        <v>42</v>
      </c>
      <c r="W187" s="32" t="s">
        <v>20</v>
      </c>
      <c r="X187" s="32" t="s">
        <v>42</v>
      </c>
      <c r="Y187" s="85">
        <v>5</v>
      </c>
      <c r="Z187" s="85"/>
      <c r="AA187" s="85"/>
      <c r="AB187" s="85"/>
      <c r="AC187" s="85"/>
      <c r="AH187" s="33" t="s">
        <v>58</v>
      </c>
      <c r="AI187" s="31">
        <v>42705</v>
      </c>
    </row>
    <row r="188" spans="1:43" x14ac:dyDescent="0.35">
      <c r="A188" s="26" t="s">
        <v>278</v>
      </c>
      <c r="B188" s="27">
        <v>91.288902282714844</v>
      </c>
      <c r="C188" s="27">
        <v>95.410514831542969</v>
      </c>
      <c r="D188" s="27">
        <v>95.752593994140625</v>
      </c>
      <c r="E188" s="27">
        <v>95.69415283203125</v>
      </c>
      <c r="F188" s="27">
        <v>97.607109069824219</v>
      </c>
      <c r="G188" s="27">
        <v>99.721031188964844</v>
      </c>
      <c r="H188" s="27">
        <v>99.359626770019531</v>
      </c>
      <c r="I188" s="27">
        <v>99.275039672851563</v>
      </c>
      <c r="J188" s="27">
        <v>99.507255554199219</v>
      </c>
      <c r="K188" s="27">
        <v>99.999961853027344</v>
      </c>
      <c r="L188" s="27">
        <v>99.999832153320313</v>
      </c>
      <c r="M188" s="27">
        <v>99.99884033203125</v>
      </c>
      <c r="Q188" s="31">
        <v>1</v>
      </c>
      <c r="R188" s="26" t="s">
        <v>155</v>
      </c>
      <c r="S188" s="26" t="b">
        <f t="shared" si="18"/>
        <v>1</v>
      </c>
      <c r="T188" s="26" t="b">
        <f t="shared" si="19"/>
        <v>1</v>
      </c>
      <c r="U188" s="32" t="s">
        <v>42</v>
      </c>
      <c r="V188" s="32" t="s">
        <v>42</v>
      </c>
      <c r="W188" s="32" t="s">
        <v>20</v>
      </c>
      <c r="X188" s="32" t="s">
        <v>42</v>
      </c>
      <c r="Y188" s="85">
        <v>5</v>
      </c>
      <c r="Z188" s="85"/>
      <c r="AA188" s="85"/>
      <c r="AB188" s="85"/>
      <c r="AC188" s="85"/>
    </row>
    <row r="189" spans="1:43" ht="15" customHeight="1" x14ac:dyDescent="0.35">
      <c r="A189" s="26" t="s">
        <v>279</v>
      </c>
      <c r="B189" s="27">
        <v>91.2926025390625</v>
      </c>
      <c r="C189" s="27">
        <v>95.382736206054688</v>
      </c>
      <c r="D189" s="27">
        <v>95.75286865234375</v>
      </c>
      <c r="E189" s="27">
        <v>95.693641662597656</v>
      </c>
      <c r="F189" s="27">
        <v>90.654289245605469</v>
      </c>
      <c r="G189" s="27">
        <v>99.26422119140625</v>
      </c>
      <c r="H189" s="27">
        <v>98.131568908691406</v>
      </c>
      <c r="I189" s="27">
        <v>98.045433044433594</v>
      </c>
      <c r="J189" s="27">
        <v>98.899085998535156</v>
      </c>
      <c r="K189" s="27">
        <v>99.999961853027344</v>
      </c>
      <c r="L189" s="27">
        <v>99.999832153320313</v>
      </c>
      <c r="M189" s="27">
        <v>99.99884033203125</v>
      </c>
      <c r="Q189" s="31">
        <v>1</v>
      </c>
      <c r="R189" s="26" t="s">
        <v>155</v>
      </c>
      <c r="S189" s="26" t="b">
        <f>NOT(OR((D189&lt;=$Q$1),(H189&lt;=$R$1),(L189&lt;=$S$1)))</f>
        <v>1</v>
      </c>
      <c r="T189" s="26" t="b">
        <f>NOT(OR((C189&lt;=$Q$1),(G189&lt;=$R$1),(K189&lt;=$S$1)))</f>
        <v>1</v>
      </c>
      <c r="U189" s="32" t="s">
        <v>42</v>
      </c>
      <c r="V189" s="32" t="s">
        <v>42</v>
      </c>
      <c r="W189" s="32" t="s">
        <v>20</v>
      </c>
      <c r="X189" s="32" t="s">
        <v>42</v>
      </c>
      <c r="Y189" s="85">
        <v>5</v>
      </c>
      <c r="Z189" s="85"/>
      <c r="AA189" s="85"/>
      <c r="AB189" s="85"/>
      <c r="AC189" s="85"/>
    </row>
    <row r="190" spans="1:43" x14ac:dyDescent="0.35">
      <c r="A190" s="26" t="s">
        <v>280</v>
      </c>
      <c r="B190" s="27">
        <v>81.514442443847656</v>
      </c>
      <c r="C190" s="27">
        <v>95.356956481933594</v>
      </c>
      <c r="D190" s="27">
        <v>95.766960144042969</v>
      </c>
      <c r="E190" s="27">
        <v>95.683609008789063</v>
      </c>
      <c r="F190" s="27">
        <v>99.39007568359375</v>
      </c>
      <c r="G190" s="27">
        <v>99.999961853027344</v>
      </c>
      <c r="H190" s="27">
        <v>99.999832153320313</v>
      </c>
      <c r="I190" s="27">
        <v>99.99884033203125</v>
      </c>
      <c r="J190" s="27">
        <v>0</v>
      </c>
      <c r="K190" s="27">
        <v>0</v>
      </c>
      <c r="L190" s="27">
        <v>0</v>
      </c>
      <c r="M190" s="27">
        <v>0</v>
      </c>
      <c r="N190" s="33" t="s">
        <v>194</v>
      </c>
      <c r="P190" s="35" t="s">
        <v>281</v>
      </c>
      <c r="Q190" s="31">
        <v>0</v>
      </c>
      <c r="R190" s="26" t="s">
        <v>155</v>
      </c>
      <c r="S190" s="26" t="b">
        <f t="shared" ref="S190:S191" si="20">NOT(OR((D190&lt;=$Q$1),(H190&lt;=$R$1),(L190&lt;=$S$1)))</f>
        <v>0</v>
      </c>
      <c r="T190" s="26" t="b">
        <f t="shared" ref="T190:T191" si="21">NOT(OR((C190&lt;=$Q$1),(G190&lt;=$R$1),(K190&lt;=$S$1)))</f>
        <v>0</v>
      </c>
      <c r="U190" s="32" t="s">
        <v>42</v>
      </c>
      <c r="V190" s="32" t="s">
        <v>42</v>
      </c>
      <c r="W190" s="32" t="s">
        <v>20</v>
      </c>
      <c r="X190" s="32" t="s">
        <v>42</v>
      </c>
      <c r="Y190" s="85">
        <v>5</v>
      </c>
      <c r="Z190" s="85"/>
      <c r="AA190" s="85"/>
      <c r="AB190" s="85"/>
      <c r="AC190" s="85"/>
      <c r="AH190" s="33" t="s">
        <v>58</v>
      </c>
      <c r="AI190" s="31">
        <v>42705</v>
      </c>
    </row>
    <row r="191" spans="1:43" x14ac:dyDescent="0.35">
      <c r="A191" s="26" t="s">
        <v>282</v>
      </c>
      <c r="B191" s="27">
        <v>27.39100456237793</v>
      </c>
      <c r="C191" s="27">
        <v>95.34173583984375</v>
      </c>
      <c r="D191" s="27">
        <v>95.725608825683594</v>
      </c>
      <c r="E191" s="27">
        <v>95.683738708496094</v>
      </c>
      <c r="F191" s="27">
        <v>6.9827190600335598E-3</v>
      </c>
      <c r="G191" s="27">
        <v>4.4386270456016064E-3</v>
      </c>
      <c r="H191" s="27">
        <v>3.4551012795418501E-3</v>
      </c>
      <c r="I191" s="27">
        <v>0</v>
      </c>
      <c r="J191" s="27">
        <v>0</v>
      </c>
      <c r="K191" s="27">
        <v>0</v>
      </c>
      <c r="L191" s="27">
        <v>0</v>
      </c>
      <c r="M191" s="27">
        <v>0</v>
      </c>
      <c r="N191" s="33" t="s">
        <v>194</v>
      </c>
      <c r="P191" s="35" t="s">
        <v>269</v>
      </c>
      <c r="Q191" s="31">
        <v>0</v>
      </c>
      <c r="R191" s="26" t="s">
        <v>155</v>
      </c>
      <c r="S191" s="26" t="b">
        <f t="shared" si="20"/>
        <v>0</v>
      </c>
      <c r="T191" s="26" t="b">
        <f t="shared" si="21"/>
        <v>0</v>
      </c>
      <c r="U191" s="32" t="s">
        <v>42</v>
      </c>
      <c r="V191" s="32" t="s">
        <v>42</v>
      </c>
      <c r="W191" s="32" t="s">
        <v>20</v>
      </c>
      <c r="X191" s="32" t="s">
        <v>42</v>
      </c>
      <c r="Y191" s="85">
        <v>5</v>
      </c>
      <c r="Z191" s="85"/>
      <c r="AA191" s="85"/>
      <c r="AB191" s="85"/>
      <c r="AC191" s="85"/>
    </row>
    <row r="192" spans="1:43" ht="15" customHeight="1" x14ac:dyDescent="0.35">
      <c r="A192" s="26" t="s">
        <v>283</v>
      </c>
      <c r="B192" s="27">
        <v>82.245994567871094</v>
      </c>
      <c r="C192" s="27">
        <v>95.33380126953125</v>
      </c>
      <c r="D192" s="27">
        <v>95.765945434570313</v>
      </c>
      <c r="E192" s="27">
        <v>95.688461303710938</v>
      </c>
      <c r="F192" s="27">
        <v>98.991386413574219</v>
      </c>
      <c r="G192" s="27">
        <v>99.999961853027344</v>
      </c>
      <c r="H192" s="27">
        <v>99.999832153320313</v>
      </c>
      <c r="I192" s="27">
        <v>99.99884033203125</v>
      </c>
      <c r="J192" s="27">
        <v>0</v>
      </c>
      <c r="K192" s="27">
        <v>0</v>
      </c>
      <c r="L192" s="27">
        <v>0</v>
      </c>
      <c r="M192" s="27">
        <v>0</v>
      </c>
      <c r="N192" s="33" t="s">
        <v>194</v>
      </c>
      <c r="P192" s="35" t="s">
        <v>281</v>
      </c>
      <c r="Q192" s="31">
        <v>0</v>
      </c>
      <c r="R192" s="26" t="s">
        <v>155</v>
      </c>
      <c r="S192" s="26" t="b">
        <f>NOT(OR((D192&lt;=$Q$1),(H192&lt;=$R$1),(L192&lt;=$S$1)))</f>
        <v>0</v>
      </c>
      <c r="T192" s="26" t="b">
        <f>NOT(OR((C192&lt;=$Q$1),(G192&lt;=$R$1),(K192&lt;=$S$1)))</f>
        <v>0</v>
      </c>
      <c r="U192" s="32" t="s">
        <v>42</v>
      </c>
      <c r="V192" s="32" t="s">
        <v>42</v>
      </c>
      <c r="W192" s="32" t="s">
        <v>20</v>
      </c>
      <c r="X192" s="32" t="s">
        <v>42</v>
      </c>
      <c r="Y192" s="85">
        <v>5</v>
      </c>
      <c r="Z192" s="85"/>
      <c r="AA192" s="85"/>
      <c r="AB192" s="85"/>
      <c r="AC192" s="85"/>
    </row>
    <row r="193" spans="1:43" ht="15" customHeight="1" x14ac:dyDescent="0.35">
      <c r="A193" s="26" t="s">
        <v>284</v>
      </c>
      <c r="B193" s="27">
        <v>27.418004989624023</v>
      </c>
      <c r="C193" s="27">
        <v>95.365470886230469</v>
      </c>
      <c r="D193" s="27">
        <v>95.786697387695313</v>
      </c>
      <c r="E193" s="27">
        <v>95.683738708496094</v>
      </c>
      <c r="F193" s="27">
        <v>6.3361008651554585E-3</v>
      </c>
      <c r="G193" s="27">
        <v>3.2332506962120533E-3</v>
      </c>
      <c r="H193" s="27">
        <v>1.7275738064199686E-3</v>
      </c>
      <c r="I193" s="27">
        <v>0</v>
      </c>
      <c r="J193" s="27">
        <v>0</v>
      </c>
      <c r="K193" s="27">
        <v>0</v>
      </c>
      <c r="L193" s="27">
        <v>0</v>
      </c>
      <c r="M193" s="27">
        <v>0</v>
      </c>
      <c r="N193" s="33" t="s">
        <v>194</v>
      </c>
      <c r="P193" s="35" t="s">
        <v>269</v>
      </c>
      <c r="Q193" s="31">
        <v>0</v>
      </c>
      <c r="R193" s="26" t="s">
        <v>155</v>
      </c>
      <c r="S193" s="26" t="b">
        <f>NOT(OR((D193&lt;=$Q$1),(H193&lt;=$R$1),(L193&lt;=$S$1)))</f>
        <v>0</v>
      </c>
      <c r="T193" s="26" t="b">
        <f>NOT(OR((C193&lt;=$Q$1),(G193&lt;=$R$1),(K193&lt;=$S$1)))</f>
        <v>0</v>
      </c>
      <c r="U193" s="32" t="s">
        <v>42</v>
      </c>
      <c r="V193" s="32" t="s">
        <v>42</v>
      </c>
      <c r="W193" s="32" t="s">
        <v>20</v>
      </c>
      <c r="X193" s="32" t="s">
        <v>42</v>
      </c>
      <c r="Y193" s="85">
        <v>5</v>
      </c>
      <c r="Z193" s="85"/>
      <c r="AA193" s="85"/>
      <c r="AB193" s="85"/>
      <c r="AC193" s="85"/>
    </row>
    <row r="194" spans="1:43" x14ac:dyDescent="0.35">
      <c r="A194" s="26" t="s">
        <v>285</v>
      </c>
      <c r="B194" s="27">
        <v>42.486381530761719</v>
      </c>
      <c r="C194" s="27">
        <v>0</v>
      </c>
      <c r="D194" s="27">
        <v>0</v>
      </c>
      <c r="E194" s="27">
        <v>0</v>
      </c>
      <c r="F194" s="27">
        <v>99.999992370605469</v>
      </c>
      <c r="G194" s="27">
        <v>0</v>
      </c>
      <c r="H194" s="27">
        <v>0</v>
      </c>
      <c r="I194" s="27">
        <v>0</v>
      </c>
      <c r="J194" s="32" t="s">
        <v>49</v>
      </c>
      <c r="K194" s="32" t="s">
        <v>49</v>
      </c>
      <c r="L194" s="32" t="s">
        <v>49</v>
      </c>
      <c r="M194" s="32" t="s">
        <v>49</v>
      </c>
      <c r="N194" s="52" t="s">
        <v>286</v>
      </c>
      <c r="Q194" s="26"/>
      <c r="R194" s="26"/>
      <c r="U194" s="32" t="s">
        <v>49</v>
      </c>
      <c r="V194" s="32" t="s">
        <v>49</v>
      </c>
      <c r="W194" s="32" t="s">
        <v>49</v>
      </c>
      <c r="X194" s="32" t="s">
        <v>49</v>
      </c>
      <c r="Y194" s="86"/>
      <c r="Z194" s="86"/>
      <c r="AA194" s="86"/>
      <c r="AB194" s="86"/>
      <c r="AC194" s="86"/>
    </row>
    <row r="195" spans="1:43" ht="15" customHeight="1" x14ac:dyDescent="0.35">
      <c r="A195" s="26" t="s">
        <v>287</v>
      </c>
      <c r="B195" s="27">
        <v>88.778770446777344</v>
      </c>
      <c r="C195" s="27">
        <v>93.047882080078125</v>
      </c>
      <c r="D195" s="27">
        <v>93.512565612792969</v>
      </c>
      <c r="E195" s="27">
        <v>94.913192749023438</v>
      </c>
      <c r="F195" s="27">
        <v>99.98095703125</v>
      </c>
      <c r="G195" s="27">
        <v>99.999961853027344</v>
      </c>
      <c r="H195" s="27">
        <v>99.999832153320313</v>
      </c>
      <c r="I195" s="27">
        <v>99.99884033203125</v>
      </c>
      <c r="J195" s="32" t="s">
        <v>49</v>
      </c>
      <c r="K195" s="32" t="s">
        <v>49</v>
      </c>
      <c r="L195" s="32" t="s">
        <v>49</v>
      </c>
      <c r="M195" s="32" t="s">
        <v>49</v>
      </c>
      <c r="Q195" s="26"/>
      <c r="R195" s="26"/>
      <c r="U195" s="32" t="s">
        <v>49</v>
      </c>
      <c r="V195" s="32" t="s">
        <v>49</v>
      </c>
      <c r="W195" s="32" t="s">
        <v>49</v>
      </c>
      <c r="X195" s="32" t="s">
        <v>49</v>
      </c>
      <c r="Y195" s="86"/>
      <c r="Z195" s="86"/>
      <c r="AA195" s="86"/>
      <c r="AB195" s="86"/>
      <c r="AC195" s="86"/>
    </row>
    <row r="196" spans="1:43" x14ac:dyDescent="0.35">
      <c r="J196" s="32"/>
      <c r="K196" s="32"/>
      <c r="L196" s="32"/>
      <c r="M196" s="32"/>
      <c r="Q196" s="26"/>
      <c r="R196" s="26"/>
      <c r="U196" s="32"/>
      <c r="V196" s="32"/>
      <c r="W196" s="32"/>
      <c r="X196" s="32"/>
    </row>
    <row r="197" spans="1:43" s="33" customFormat="1" x14ac:dyDescent="0.35">
      <c r="A197" s="38"/>
      <c r="B197" s="38"/>
      <c r="C197" s="38"/>
      <c r="D197" s="38"/>
      <c r="E197" s="38"/>
      <c r="F197" s="38"/>
      <c r="G197" s="38"/>
      <c r="H197" s="38"/>
      <c r="I197" s="38"/>
      <c r="J197" s="38"/>
      <c r="K197" s="38"/>
      <c r="L197" s="38"/>
      <c r="M197" s="38"/>
      <c r="N197" s="38" t="s">
        <v>288</v>
      </c>
      <c r="O197" s="38"/>
      <c r="P197" s="24">
        <f>SUMIF(S198,TRUE, Q198)/SUM(Q198)</f>
        <v>1</v>
      </c>
      <c r="Q197" s="38"/>
      <c r="R197" s="38"/>
      <c r="S197" s="38"/>
      <c r="T197" s="38"/>
      <c r="U197" s="38"/>
      <c r="V197" s="38"/>
      <c r="W197" s="38"/>
      <c r="X197" s="38"/>
    </row>
    <row r="198" spans="1:43" ht="15.65" customHeight="1" x14ac:dyDescent="0.35">
      <c r="A198" s="26" t="s">
        <v>289</v>
      </c>
      <c r="B198" s="27">
        <v>90.888908386230469</v>
      </c>
      <c r="C198" s="27">
        <v>94.780097961425781</v>
      </c>
      <c r="D198" s="27">
        <v>94.974357604980469</v>
      </c>
      <c r="E198" s="27">
        <v>94.718849182128906</v>
      </c>
      <c r="F198" s="27">
        <v>97.079208374023438</v>
      </c>
      <c r="G198" s="27">
        <v>98.715141296386719</v>
      </c>
      <c r="H198" s="27">
        <v>98.14691162109375</v>
      </c>
      <c r="I198" s="27">
        <v>99.99884033203125</v>
      </c>
      <c r="J198" s="27">
        <v>98.733558654785156</v>
      </c>
      <c r="K198" s="27">
        <v>99.895439147949219</v>
      </c>
      <c r="L198" s="27">
        <v>99.989402770996094</v>
      </c>
      <c r="M198" s="27">
        <v>99.99884033203125</v>
      </c>
      <c r="N198" s="33" t="s">
        <v>522</v>
      </c>
      <c r="O198" s="26" t="s">
        <v>523</v>
      </c>
      <c r="P198" s="35" t="s">
        <v>524</v>
      </c>
      <c r="Q198" s="31">
        <v>1</v>
      </c>
      <c r="R198" s="39" t="s">
        <v>83</v>
      </c>
      <c r="S198" s="26" t="b">
        <f>NOT(OR((D198&lt;=$Q$1),(H198&lt;=$R$1),(L198&lt;=$S$1)))</f>
        <v>1</v>
      </c>
      <c r="T198" s="26" t="b">
        <f t="shared" ref="T198" si="22">NOT(OR((C198&lt;=$Q$1),(G198&lt;=$R$1),(K198&lt;=$S$1)))</f>
        <v>1</v>
      </c>
      <c r="U198" s="32" t="s">
        <v>42</v>
      </c>
      <c r="V198" s="32" t="s">
        <v>42</v>
      </c>
      <c r="W198" s="32" t="s">
        <v>49</v>
      </c>
      <c r="X198" s="32" t="s">
        <v>42</v>
      </c>
      <c r="Y198" s="85">
        <v>5</v>
      </c>
      <c r="Z198" s="85"/>
      <c r="AA198" s="85"/>
      <c r="AB198" s="85"/>
      <c r="AC198" s="85"/>
    </row>
    <row r="199" spans="1:43" ht="15" customHeight="1" x14ac:dyDescent="0.35">
      <c r="A199" t="s">
        <v>290</v>
      </c>
      <c r="B199" s="27">
        <v>87.197677612304688</v>
      </c>
      <c r="C199" s="27">
        <v>92.771293640136719</v>
      </c>
      <c r="D199" s="27">
        <v>93.103836059570313</v>
      </c>
      <c r="E199" s="27">
        <v>94.631942749023438</v>
      </c>
      <c r="F199" s="27">
        <v>99.899894714355469</v>
      </c>
      <c r="G199" s="27">
        <v>99.999961853027344</v>
      </c>
      <c r="H199" s="27">
        <v>99.999832153320313</v>
      </c>
      <c r="I199" s="27">
        <v>99.99884033203125</v>
      </c>
      <c r="J199" s="32" t="s">
        <v>49</v>
      </c>
      <c r="K199" s="32" t="s">
        <v>49</v>
      </c>
      <c r="L199" s="32" t="s">
        <v>49</v>
      </c>
      <c r="M199" s="32" t="s">
        <v>49</v>
      </c>
      <c r="Q199" s="26"/>
      <c r="R199" s="26"/>
      <c r="U199" s="32" t="s">
        <v>49</v>
      </c>
      <c r="V199" s="32" t="s">
        <v>49</v>
      </c>
      <c r="W199" s="32" t="s">
        <v>49</v>
      </c>
      <c r="X199" s="32" t="s">
        <v>49</v>
      </c>
      <c r="Y199" s="86"/>
      <c r="Z199" s="86"/>
      <c r="AA199" s="86"/>
      <c r="AB199" s="86"/>
      <c r="AC199" s="86"/>
    </row>
    <row r="200" spans="1:43" hidden="1" x14ac:dyDescent="0.35">
      <c r="A200" s="26" t="s">
        <v>290</v>
      </c>
      <c r="B200" s="27">
        <v>87.197677612304688</v>
      </c>
      <c r="C200" s="27">
        <v>92.771293640136719</v>
      </c>
      <c r="D200" s="27">
        <v>93.103836059570313</v>
      </c>
      <c r="E200" s="27">
        <v>94.631942749023438</v>
      </c>
      <c r="F200" s="27">
        <v>99.899894714355469</v>
      </c>
      <c r="G200" s="27">
        <v>99.999961853027344</v>
      </c>
      <c r="H200" s="27">
        <v>99.999832153320313</v>
      </c>
      <c r="I200" s="27">
        <v>99.99884033203125</v>
      </c>
      <c r="J200" s="32" t="s">
        <v>49</v>
      </c>
      <c r="K200" s="32" t="s">
        <v>49</v>
      </c>
      <c r="L200" s="32" t="s">
        <v>49</v>
      </c>
      <c r="M200" s="32" t="s">
        <v>49</v>
      </c>
      <c r="Q200" s="26"/>
      <c r="R200" s="26"/>
      <c r="U200" s="32" t="s">
        <v>49</v>
      </c>
      <c r="V200" s="32" t="s">
        <v>49</v>
      </c>
      <c r="W200" s="32" t="s">
        <v>49</v>
      </c>
      <c r="X200" s="32" t="s">
        <v>49</v>
      </c>
      <c r="Y200" s="86" t="s">
        <v>49</v>
      </c>
      <c r="Z200" s="85"/>
      <c r="AA200" s="85"/>
      <c r="AB200" s="85"/>
      <c r="AC200" s="85"/>
    </row>
    <row r="201" spans="1:43" hidden="1" x14ac:dyDescent="0.35">
      <c r="J201" s="32"/>
      <c r="K201" s="32"/>
      <c r="L201" s="32"/>
      <c r="M201" s="32"/>
      <c r="Q201" s="26"/>
      <c r="R201" s="26"/>
      <c r="U201" s="32"/>
      <c r="V201" s="32"/>
      <c r="W201" s="32"/>
      <c r="X201" s="32"/>
    </row>
    <row r="202" spans="1:43" x14ac:dyDescent="0.35">
      <c r="A202" s="36"/>
      <c r="B202" s="36"/>
      <c r="C202" s="36"/>
      <c r="D202" s="36"/>
      <c r="E202" s="36"/>
      <c r="F202" s="36"/>
      <c r="G202" s="36"/>
      <c r="H202" s="36"/>
      <c r="I202" s="36"/>
      <c r="J202" s="36"/>
      <c r="K202" s="36"/>
      <c r="L202" s="36"/>
      <c r="M202" s="36"/>
      <c r="N202" s="38" t="s">
        <v>291</v>
      </c>
      <c r="O202" s="36" t="str">
        <f>SUM(Q203:Q211) &amp;" Sensors"</f>
        <v>4 Sensors</v>
      </c>
      <c r="P202" s="24">
        <f>SUMIF(S203:S211,TRUE, Q203:Q211)/SUM(Q203:Q211)</f>
        <v>1</v>
      </c>
      <c r="Q202" s="36"/>
      <c r="R202" s="36"/>
      <c r="S202" s="36"/>
      <c r="T202" s="36"/>
      <c r="U202" s="36"/>
      <c r="V202" s="36"/>
      <c r="W202" s="36"/>
      <c r="X202" s="36"/>
      <c r="Y202" s="87"/>
      <c r="Z202" s="87"/>
      <c r="AA202" s="87"/>
      <c r="AB202" s="87"/>
      <c r="AC202" s="87"/>
      <c r="AD202" s="38"/>
      <c r="AE202" s="38"/>
      <c r="AH202" s="87" t="s">
        <v>291</v>
      </c>
      <c r="AI202" s="88"/>
      <c r="AJ202" s="88"/>
      <c r="AK202" s="88"/>
      <c r="AL202" s="88"/>
      <c r="AM202" s="88"/>
      <c r="AN202" s="88"/>
      <c r="AO202" s="88"/>
      <c r="AP202" s="88"/>
      <c r="AQ202" s="88"/>
    </row>
    <row r="203" spans="1:43" x14ac:dyDescent="0.35">
      <c r="A203" s="26" t="s">
        <v>292</v>
      </c>
      <c r="B203" s="27">
        <v>92.580284118652344</v>
      </c>
      <c r="C203" s="27">
        <v>95.428016662597656</v>
      </c>
      <c r="D203" s="27">
        <v>95.792503356933594</v>
      </c>
      <c r="E203" s="27">
        <v>95.83282470703125</v>
      </c>
      <c r="F203" s="27">
        <v>98.72064208984375</v>
      </c>
      <c r="G203" s="27">
        <v>99.600318908691406</v>
      </c>
      <c r="H203" s="27">
        <v>99.999832153320313</v>
      </c>
      <c r="I203" s="27">
        <v>99.99884033203125</v>
      </c>
      <c r="J203" s="27">
        <v>99.871177673339844</v>
      </c>
      <c r="K203" s="27">
        <v>99.9951171875</v>
      </c>
      <c r="L203" s="27">
        <v>99.999832153320313</v>
      </c>
      <c r="M203" s="27">
        <v>99.99884033203125</v>
      </c>
      <c r="Q203" s="31">
        <v>1</v>
      </c>
      <c r="R203" s="39" t="s">
        <v>83</v>
      </c>
      <c r="S203" s="26" t="b">
        <f t="shared" ref="S203:S209" si="23">NOT(OR((D203&lt;=$Q$1),(H203&lt;=$R$1),(L203&lt;=$S$1)))</f>
        <v>1</v>
      </c>
      <c r="T203" s="26" t="b">
        <f t="shared" ref="T203:T209" si="24">NOT(OR((C203&lt;=$Q$1),(G203&lt;=$R$1),(K203&lt;=$S$1)))</f>
        <v>1</v>
      </c>
      <c r="U203" s="32" t="s">
        <v>42</v>
      </c>
      <c r="V203" s="32" t="s">
        <v>42</v>
      </c>
      <c r="W203" s="32" t="s">
        <v>42</v>
      </c>
      <c r="X203" s="32" t="s">
        <v>42</v>
      </c>
      <c r="Y203" s="85">
        <v>5</v>
      </c>
      <c r="Z203" s="85"/>
      <c r="AA203" s="85"/>
      <c r="AB203" s="85"/>
      <c r="AC203" s="85"/>
      <c r="AI203" s="31">
        <v>42736</v>
      </c>
    </row>
    <row r="204" spans="1:43" x14ac:dyDescent="0.35">
      <c r="A204" s="26" t="s">
        <v>293</v>
      </c>
      <c r="B204" s="27">
        <v>91.9342041015625</v>
      </c>
      <c r="C204" s="27">
        <v>95.393592834472656</v>
      </c>
      <c r="D204" s="27">
        <v>95.769668579101563</v>
      </c>
      <c r="E204" s="27">
        <v>95.690567016601563</v>
      </c>
      <c r="F204" s="27">
        <v>95.046745300292969</v>
      </c>
      <c r="G204" s="27">
        <v>99.99853515625</v>
      </c>
      <c r="H204" s="27">
        <v>99.999832153320313</v>
      </c>
      <c r="I204" s="27">
        <v>99.99884033203125</v>
      </c>
      <c r="J204" s="27">
        <v>100</v>
      </c>
      <c r="K204" s="27">
        <v>99.999961853027344</v>
      </c>
      <c r="L204" s="27">
        <v>99.999832153320313</v>
      </c>
      <c r="M204" s="27">
        <v>99.99884033203125</v>
      </c>
      <c r="N204" s="33" t="s">
        <v>525</v>
      </c>
      <c r="O204" s="26" t="s">
        <v>526</v>
      </c>
      <c r="P204" s="35" t="s">
        <v>527</v>
      </c>
      <c r="Q204" s="31">
        <v>1</v>
      </c>
      <c r="R204" s="26" t="s">
        <v>155</v>
      </c>
      <c r="S204" s="26" t="b">
        <f t="shared" si="23"/>
        <v>1</v>
      </c>
      <c r="T204" s="26" t="b">
        <f t="shared" si="24"/>
        <v>1</v>
      </c>
      <c r="U204" s="32" t="s">
        <v>42</v>
      </c>
      <c r="V204" s="32" t="s">
        <v>42</v>
      </c>
      <c r="W204" s="32" t="s">
        <v>42</v>
      </c>
      <c r="X204" s="32" t="s">
        <v>42</v>
      </c>
      <c r="Y204" s="85">
        <v>5</v>
      </c>
      <c r="Z204" s="85"/>
      <c r="AA204" s="85"/>
      <c r="AB204" s="85"/>
      <c r="AC204" s="85"/>
      <c r="AI204" s="31">
        <v>42736</v>
      </c>
    </row>
    <row r="205" spans="1:43" x14ac:dyDescent="0.35">
      <c r="A205" s="26" t="s">
        <v>294</v>
      </c>
      <c r="B205" s="27">
        <v>91.839988708496094</v>
      </c>
      <c r="C205" s="27">
        <v>95.375251770019531</v>
      </c>
      <c r="D205" s="27">
        <v>95.749977111816406</v>
      </c>
      <c r="E205" s="27">
        <v>95.691207885742188</v>
      </c>
      <c r="F205" s="27">
        <v>99.924545288085938</v>
      </c>
      <c r="G205" s="27">
        <v>99.999473571777344</v>
      </c>
      <c r="H205" s="27">
        <v>99.999832153320313</v>
      </c>
      <c r="I205" s="27">
        <v>99.99884033203125</v>
      </c>
      <c r="J205" s="27">
        <v>100</v>
      </c>
      <c r="K205" s="27">
        <v>99.999961853027344</v>
      </c>
      <c r="L205" s="27">
        <v>99.999832153320313</v>
      </c>
      <c r="M205" s="27">
        <v>99.99884033203125</v>
      </c>
      <c r="Q205" s="31">
        <v>1</v>
      </c>
      <c r="R205" s="26" t="s">
        <v>155</v>
      </c>
      <c r="S205" s="26" t="b">
        <f t="shared" si="23"/>
        <v>1</v>
      </c>
      <c r="T205" s="26" t="b">
        <f t="shared" si="24"/>
        <v>1</v>
      </c>
      <c r="U205" s="32" t="s">
        <v>42</v>
      </c>
      <c r="V205" s="32" t="s">
        <v>42</v>
      </c>
      <c r="W205" s="32" t="s">
        <v>42</v>
      </c>
      <c r="X205" s="32" t="s">
        <v>42</v>
      </c>
      <c r="Y205" s="85">
        <v>5</v>
      </c>
      <c r="Z205" s="85"/>
      <c r="AA205" s="85"/>
      <c r="AB205" s="85"/>
      <c r="AC205" s="85"/>
      <c r="AI205" s="31">
        <v>42736</v>
      </c>
    </row>
    <row r="206" spans="1:43" x14ac:dyDescent="0.35">
      <c r="A206" s="26" t="s">
        <v>295</v>
      </c>
      <c r="B206" s="27">
        <v>91.904190063476563</v>
      </c>
      <c r="C206" s="27">
        <v>95.440902709960938</v>
      </c>
      <c r="D206" s="27">
        <v>95.86907958984375</v>
      </c>
      <c r="E206" s="27">
        <v>95.690444946289063</v>
      </c>
      <c r="F206" s="27">
        <v>99.925575256347656</v>
      </c>
      <c r="G206" s="27">
        <v>99.998497009277344</v>
      </c>
      <c r="H206" s="27">
        <v>99.999832153320313</v>
      </c>
      <c r="I206" s="27">
        <v>99.99884033203125</v>
      </c>
      <c r="J206" s="27">
        <v>100</v>
      </c>
      <c r="K206" s="27">
        <v>99.999961853027344</v>
      </c>
      <c r="L206" s="27">
        <v>99.999832153320313</v>
      </c>
      <c r="M206" s="27">
        <v>99.99884033203125</v>
      </c>
      <c r="Q206" s="31">
        <v>1</v>
      </c>
      <c r="R206" s="26" t="s">
        <v>155</v>
      </c>
      <c r="S206" s="26" t="b">
        <f t="shared" si="23"/>
        <v>1</v>
      </c>
      <c r="T206" s="26" t="b">
        <f t="shared" si="24"/>
        <v>1</v>
      </c>
      <c r="U206" s="32" t="s">
        <v>42</v>
      </c>
      <c r="V206" s="32" t="s">
        <v>42</v>
      </c>
      <c r="W206" s="32" t="s">
        <v>42</v>
      </c>
      <c r="X206" s="32" t="s">
        <v>42</v>
      </c>
      <c r="Y206" s="85">
        <v>5</v>
      </c>
      <c r="Z206" s="85"/>
      <c r="AA206" s="85"/>
      <c r="AB206" s="85"/>
      <c r="AC206" s="85"/>
      <c r="AI206" s="31">
        <v>42736</v>
      </c>
    </row>
    <row r="207" spans="1:43" x14ac:dyDescent="0.35">
      <c r="A207" s="26" t="s">
        <v>296</v>
      </c>
      <c r="B207" s="27">
        <v>24.693325042724609</v>
      </c>
      <c r="C207" s="27">
        <v>59.044475555419922</v>
      </c>
      <c r="D207" s="27">
        <v>0</v>
      </c>
      <c r="E207" s="27">
        <v>0</v>
      </c>
      <c r="F207" s="27">
        <v>97.21917724609375</v>
      </c>
      <c r="G207" s="27">
        <v>99.917610168457031</v>
      </c>
      <c r="H207" s="27">
        <v>0</v>
      </c>
      <c r="I207" s="27">
        <v>0</v>
      </c>
      <c r="J207" s="27">
        <v>27.917331695556641</v>
      </c>
      <c r="K207" s="27">
        <v>62.039749145507813</v>
      </c>
      <c r="L207" s="27">
        <v>0</v>
      </c>
      <c r="M207" s="27">
        <v>0</v>
      </c>
      <c r="N207" s="33" t="s">
        <v>528</v>
      </c>
      <c r="O207" s="26" t="s">
        <v>529</v>
      </c>
      <c r="P207" s="35" t="s">
        <v>530</v>
      </c>
      <c r="Q207" s="31">
        <v>0</v>
      </c>
      <c r="R207" s="26" t="s">
        <v>41</v>
      </c>
      <c r="S207" s="26" t="b">
        <f t="shared" si="23"/>
        <v>0</v>
      </c>
      <c r="T207" s="26" t="b">
        <f t="shared" si="24"/>
        <v>0</v>
      </c>
      <c r="U207" s="32"/>
      <c r="V207" s="32"/>
      <c r="W207" s="32" t="s">
        <v>49</v>
      </c>
      <c r="X207" s="41"/>
      <c r="AE207" s="33"/>
    </row>
    <row r="208" spans="1:43" x14ac:dyDescent="0.35">
      <c r="A208" s="26" t="s">
        <v>297</v>
      </c>
      <c r="B208" s="27">
        <v>21.314226150512695</v>
      </c>
      <c r="C208" s="27">
        <v>43.281818389892578</v>
      </c>
      <c r="D208" s="27">
        <v>0</v>
      </c>
      <c r="E208" s="27">
        <v>0</v>
      </c>
      <c r="F208" s="27">
        <v>90.918891906738281</v>
      </c>
      <c r="G208" s="27">
        <v>99.9970703125</v>
      </c>
      <c r="H208" s="27">
        <v>0</v>
      </c>
      <c r="I208" s="27">
        <v>0</v>
      </c>
      <c r="J208" s="27">
        <v>24.206668853759766</v>
      </c>
      <c r="K208" s="27">
        <v>45.595874786376953</v>
      </c>
      <c r="L208" s="27">
        <v>0</v>
      </c>
      <c r="M208" s="27">
        <v>0</v>
      </c>
      <c r="Q208" s="31">
        <v>0</v>
      </c>
      <c r="R208" s="26" t="s">
        <v>41</v>
      </c>
      <c r="S208" s="26" t="b">
        <f t="shared" si="23"/>
        <v>0</v>
      </c>
      <c r="T208" s="26" t="b">
        <f t="shared" si="24"/>
        <v>0</v>
      </c>
      <c r="U208" s="32"/>
      <c r="V208" s="32"/>
      <c r="W208" s="32" t="s">
        <v>49</v>
      </c>
      <c r="X208" s="41"/>
      <c r="AE208" s="33"/>
    </row>
    <row r="209" spans="1:43" x14ac:dyDescent="0.35">
      <c r="A209" s="26" t="s">
        <v>298</v>
      </c>
      <c r="B209" s="27">
        <v>19.387218475341797</v>
      </c>
      <c r="C209" s="27">
        <v>59.071155548095703</v>
      </c>
      <c r="D209" s="27">
        <v>0</v>
      </c>
      <c r="E209" s="27">
        <v>0</v>
      </c>
      <c r="F209" s="27">
        <v>90.582435607910156</v>
      </c>
      <c r="G209" s="27">
        <v>99.982704162597656</v>
      </c>
      <c r="H209" s="27">
        <v>0</v>
      </c>
      <c r="I209" s="27">
        <v>0</v>
      </c>
      <c r="J209" s="27">
        <v>22.296957015991211</v>
      </c>
      <c r="K209" s="27">
        <v>62.035678863525391</v>
      </c>
      <c r="L209" s="27">
        <v>0</v>
      </c>
      <c r="M209" s="27">
        <v>0</v>
      </c>
      <c r="N209" s="33" t="s">
        <v>531</v>
      </c>
      <c r="Q209" s="31">
        <v>0</v>
      </c>
      <c r="R209" s="26" t="s">
        <v>41</v>
      </c>
      <c r="S209" s="26" t="b">
        <f t="shared" si="23"/>
        <v>0</v>
      </c>
      <c r="T209" s="26" t="b">
        <f t="shared" si="24"/>
        <v>0</v>
      </c>
      <c r="U209" s="32"/>
      <c r="V209" s="32"/>
      <c r="W209" s="32" t="s">
        <v>49</v>
      </c>
      <c r="X209" s="41"/>
      <c r="AE209" s="33"/>
    </row>
    <row r="210" spans="1:43" x14ac:dyDescent="0.35">
      <c r="A210" s="26" t="s">
        <v>299</v>
      </c>
      <c r="B210" s="27">
        <v>90.895553588867188</v>
      </c>
      <c r="C210" s="27">
        <v>93.077354431152344</v>
      </c>
      <c r="D210" s="27">
        <v>93.318946838378906</v>
      </c>
      <c r="E210" s="27">
        <v>95.665512084960938</v>
      </c>
      <c r="F210" s="27">
        <v>100</v>
      </c>
      <c r="G210" s="27">
        <v>99.999961853027344</v>
      </c>
      <c r="H210" s="27">
        <v>99.999832153320313</v>
      </c>
      <c r="I210" s="27">
        <v>99.99884033203125</v>
      </c>
      <c r="J210" s="32" t="s">
        <v>49</v>
      </c>
      <c r="K210" s="32" t="s">
        <v>49</v>
      </c>
      <c r="L210" s="32" t="s">
        <v>49</v>
      </c>
      <c r="M210" s="32" t="s">
        <v>49</v>
      </c>
      <c r="Q210" s="26"/>
      <c r="R210" s="26"/>
      <c r="U210" s="32" t="s">
        <v>49</v>
      </c>
      <c r="V210" s="32" t="s">
        <v>49</v>
      </c>
      <c r="W210" s="32" t="s">
        <v>49</v>
      </c>
      <c r="X210" s="32" t="s">
        <v>49</v>
      </c>
      <c r="Y210" s="86"/>
      <c r="Z210" s="86"/>
      <c r="AA210" s="86"/>
      <c r="AB210" s="86"/>
      <c r="AC210" s="86"/>
    </row>
    <row r="211" spans="1:43" x14ac:dyDescent="0.35">
      <c r="A211" s="26" t="s">
        <v>300</v>
      </c>
      <c r="B211" s="27">
        <v>92.18463134765625</v>
      </c>
      <c r="C211" s="27">
        <v>95.494293212890625</v>
      </c>
      <c r="D211" s="27">
        <v>95.852188110351563</v>
      </c>
      <c r="E211" s="27">
        <v>95.832176208496094</v>
      </c>
      <c r="F211" s="27">
        <v>99.721336364746094</v>
      </c>
      <c r="G211" s="27">
        <v>99.999961853027344</v>
      </c>
      <c r="H211" s="27">
        <v>99.999832153320313</v>
      </c>
      <c r="I211" s="27">
        <v>99.99884033203125</v>
      </c>
      <c r="J211" s="32" t="s">
        <v>49</v>
      </c>
      <c r="K211" s="32" t="s">
        <v>49</v>
      </c>
      <c r="L211" s="32" t="s">
        <v>49</v>
      </c>
      <c r="M211" s="32" t="s">
        <v>49</v>
      </c>
      <c r="Q211" s="26"/>
      <c r="R211" s="26"/>
      <c r="U211" s="32" t="s">
        <v>49</v>
      </c>
      <c r="V211" s="32" t="s">
        <v>49</v>
      </c>
      <c r="W211" s="32" t="s">
        <v>49</v>
      </c>
      <c r="X211" s="32" t="s">
        <v>49</v>
      </c>
      <c r="Y211" s="86"/>
      <c r="Z211" s="86"/>
      <c r="AA211" s="86"/>
      <c r="AB211" s="86"/>
      <c r="AC211" s="86"/>
    </row>
    <row r="212" spans="1:43" x14ac:dyDescent="0.35">
      <c r="A212" s="36"/>
      <c r="B212" s="36"/>
      <c r="C212" s="36"/>
      <c r="D212" s="36"/>
      <c r="E212" s="36"/>
      <c r="F212" s="36"/>
      <c r="G212" s="36"/>
      <c r="H212" s="36"/>
      <c r="I212" s="36"/>
      <c r="J212" s="36"/>
      <c r="K212" s="36"/>
      <c r="L212" s="36"/>
      <c r="M212" s="36"/>
      <c r="N212" s="38" t="s">
        <v>301</v>
      </c>
      <c r="O212" s="36" t="str">
        <f>SUM(Q213:Q221) &amp;" Sensors"</f>
        <v>8 Sensors</v>
      </c>
      <c r="P212" s="24">
        <f>SUMIF(S213:S221,TRUE, Q213:Q221)/SUM(Q213:Q221)</f>
        <v>1</v>
      </c>
      <c r="Q212" s="36"/>
      <c r="R212" s="36"/>
      <c r="S212" s="36"/>
      <c r="T212" s="36"/>
      <c r="U212" s="36"/>
      <c r="V212" s="36"/>
      <c r="W212" s="36"/>
      <c r="X212" s="36"/>
      <c r="Y212" s="87"/>
      <c r="Z212" s="87"/>
      <c r="AA212" s="87"/>
      <c r="AB212" s="87"/>
      <c r="AC212" s="87"/>
      <c r="AD212" s="38"/>
      <c r="AE212" s="38"/>
      <c r="AH212" s="87" t="s">
        <v>291</v>
      </c>
      <c r="AI212" s="88"/>
      <c r="AJ212" s="88"/>
      <c r="AK212" s="88"/>
      <c r="AL212" s="88"/>
      <c r="AM212" s="88"/>
      <c r="AN212" s="88"/>
      <c r="AO212" s="88"/>
      <c r="AP212" s="88"/>
      <c r="AQ212" s="88"/>
    </row>
    <row r="213" spans="1:43" x14ac:dyDescent="0.35">
      <c r="A213" s="44" t="s">
        <v>302</v>
      </c>
      <c r="B213" s="27">
        <v>91.948654174804688</v>
      </c>
      <c r="C213" s="27">
        <v>94.993156433105469</v>
      </c>
      <c r="D213" s="27">
        <v>95.057792663574219</v>
      </c>
      <c r="E213" s="27">
        <v>95.277030944824219</v>
      </c>
      <c r="F213" s="27">
        <v>95.424667358398438</v>
      </c>
      <c r="G213" s="27">
        <v>99.970779418945313</v>
      </c>
      <c r="H213" s="27">
        <v>99.916435241699219</v>
      </c>
      <c r="I213" s="27">
        <v>99.99884033203125</v>
      </c>
      <c r="J213" s="27">
        <v>100</v>
      </c>
      <c r="K213" s="27">
        <v>99.999961853027344</v>
      </c>
      <c r="L213" s="27">
        <v>99.999832153320313</v>
      </c>
      <c r="M213" s="27">
        <v>99.99884033203125</v>
      </c>
      <c r="Q213" s="31">
        <v>1</v>
      </c>
      <c r="R213" s="39" t="s">
        <v>83</v>
      </c>
      <c r="S213" s="26" t="b">
        <f t="shared" ref="S213:S220" si="25">NOT(OR((D213&lt;=$Q$1),(H213&lt;=$R$1),(L213&lt;=$S$1)))</f>
        <v>1</v>
      </c>
      <c r="T213" s="26" t="b">
        <f t="shared" ref="T213:T220" si="26">NOT(OR((C213&lt;=$Q$1),(G213&lt;=$R$1),(K213&lt;=$S$1)))</f>
        <v>1</v>
      </c>
      <c r="U213" s="32" t="s">
        <v>42</v>
      </c>
      <c r="V213" s="32" t="s">
        <v>42</v>
      </c>
      <c r="W213" s="32" t="s">
        <v>42</v>
      </c>
      <c r="X213" s="32" t="s">
        <v>42</v>
      </c>
      <c r="Y213" s="85">
        <v>5</v>
      </c>
      <c r="Z213" s="85"/>
      <c r="AA213" s="85"/>
      <c r="AB213" s="85"/>
      <c r="AC213" s="85"/>
    </row>
    <row r="214" spans="1:43" x14ac:dyDescent="0.35">
      <c r="A214" s="44" t="s">
        <v>303</v>
      </c>
      <c r="B214" s="27">
        <v>92.900413513183594</v>
      </c>
      <c r="C214" s="27">
        <v>95.099685668945313</v>
      </c>
      <c r="D214" s="27">
        <v>95.176017761230469</v>
      </c>
      <c r="E214" s="27">
        <v>95.274826049804688</v>
      </c>
      <c r="F214" s="27">
        <v>95.565269470214844</v>
      </c>
      <c r="G214" s="27">
        <v>99.969108581542969</v>
      </c>
      <c r="H214" s="27">
        <v>99.913139343261719</v>
      </c>
      <c r="I214" s="27">
        <v>99.99884033203125</v>
      </c>
      <c r="J214" s="27">
        <v>100</v>
      </c>
      <c r="K214" s="27">
        <v>99.999961853027344</v>
      </c>
      <c r="L214" s="27">
        <v>99.999832153320313</v>
      </c>
      <c r="M214" s="27">
        <v>99.99884033203125</v>
      </c>
      <c r="Q214" s="31">
        <v>1</v>
      </c>
      <c r="R214" s="26" t="s">
        <v>155</v>
      </c>
      <c r="S214" s="26" t="b">
        <f t="shared" si="25"/>
        <v>1</v>
      </c>
      <c r="T214" s="26" t="b">
        <f t="shared" si="26"/>
        <v>1</v>
      </c>
      <c r="U214" s="32" t="s">
        <v>42</v>
      </c>
      <c r="V214" s="32" t="s">
        <v>42</v>
      </c>
      <c r="W214" s="32" t="s">
        <v>42</v>
      </c>
      <c r="X214" s="32" t="s">
        <v>42</v>
      </c>
      <c r="Y214" s="85">
        <v>5</v>
      </c>
      <c r="Z214" s="85"/>
      <c r="AA214" s="85"/>
      <c r="AB214" s="85"/>
      <c r="AC214" s="85"/>
    </row>
    <row r="215" spans="1:43" x14ac:dyDescent="0.35">
      <c r="A215" s="44" t="s">
        <v>304</v>
      </c>
      <c r="B215" s="27">
        <v>92.995765686035156</v>
      </c>
      <c r="C215" s="27">
        <v>95.085334777832031</v>
      </c>
      <c r="D215" s="27">
        <v>95.195976257324219</v>
      </c>
      <c r="E215" s="27">
        <v>94.999237060546875</v>
      </c>
      <c r="F215" s="27">
        <v>95.578628540039063</v>
      </c>
      <c r="G215" s="27">
        <v>99.978927612304688</v>
      </c>
      <c r="H215" s="27">
        <v>99.915687561035156</v>
      </c>
      <c r="I215" s="27">
        <v>99.99884033203125</v>
      </c>
      <c r="J215" s="27">
        <v>100</v>
      </c>
      <c r="K215" s="27">
        <v>99.999961853027344</v>
      </c>
      <c r="L215" s="27">
        <v>99.999832153320313</v>
      </c>
      <c r="M215" s="27">
        <v>99.99884033203125</v>
      </c>
      <c r="Q215" s="31">
        <v>1</v>
      </c>
      <c r="R215" s="26" t="s">
        <v>155</v>
      </c>
      <c r="S215" s="26" t="b">
        <f t="shared" si="25"/>
        <v>1</v>
      </c>
      <c r="T215" s="26" t="b">
        <f t="shared" si="26"/>
        <v>1</v>
      </c>
      <c r="U215" s="32" t="s">
        <v>42</v>
      </c>
      <c r="V215" s="32" t="s">
        <v>42</v>
      </c>
      <c r="W215" s="32" t="s">
        <v>42</v>
      </c>
      <c r="X215" s="32" t="s">
        <v>42</v>
      </c>
      <c r="Y215" s="85">
        <v>5</v>
      </c>
      <c r="Z215" s="85"/>
      <c r="AA215" s="85"/>
      <c r="AB215" s="85"/>
      <c r="AC215" s="85"/>
    </row>
    <row r="216" spans="1:43" x14ac:dyDescent="0.35">
      <c r="A216" s="44" t="s">
        <v>305</v>
      </c>
      <c r="B216" s="27">
        <v>92.9453125</v>
      </c>
      <c r="C216" s="27">
        <v>95.081108093261719</v>
      </c>
      <c r="D216" s="27">
        <v>95.215965270996094</v>
      </c>
      <c r="E216" s="27">
        <v>95.136062622070313</v>
      </c>
      <c r="F216" s="27">
        <v>95.549156188964844</v>
      </c>
      <c r="G216" s="27">
        <v>99.969734191894531</v>
      </c>
      <c r="H216" s="27">
        <v>99.914253234863281</v>
      </c>
      <c r="I216" s="27">
        <v>99.99884033203125</v>
      </c>
      <c r="J216" s="27">
        <v>100</v>
      </c>
      <c r="K216" s="27">
        <v>99.999961853027344</v>
      </c>
      <c r="L216" s="27">
        <v>99.999832153320313</v>
      </c>
      <c r="M216" s="27">
        <v>99.99884033203125</v>
      </c>
      <c r="Q216" s="31">
        <v>1</v>
      </c>
      <c r="R216" s="26" t="s">
        <v>155</v>
      </c>
      <c r="S216" s="26" t="b">
        <f t="shared" si="25"/>
        <v>1</v>
      </c>
      <c r="T216" s="26" t="b">
        <f t="shared" si="26"/>
        <v>1</v>
      </c>
      <c r="U216" s="32" t="s">
        <v>42</v>
      </c>
      <c r="V216" s="32" t="s">
        <v>42</v>
      </c>
      <c r="W216" s="32" t="s">
        <v>42</v>
      </c>
      <c r="X216" s="32" t="s">
        <v>42</v>
      </c>
      <c r="Y216" s="85">
        <v>5</v>
      </c>
      <c r="Z216" s="85"/>
      <c r="AA216" s="85"/>
      <c r="AB216" s="85"/>
      <c r="AC216" s="85"/>
    </row>
    <row r="217" spans="1:43" x14ac:dyDescent="0.35">
      <c r="A217" s="44" t="s">
        <v>306</v>
      </c>
      <c r="B217" s="27">
        <v>93.281936645507813</v>
      </c>
      <c r="C217" s="27">
        <v>95.127143859863281</v>
      </c>
      <c r="D217" s="27">
        <v>95.275444030761719</v>
      </c>
      <c r="E217" s="27">
        <v>95.277519226074219</v>
      </c>
      <c r="F217" s="27">
        <v>95.266525268554688</v>
      </c>
      <c r="G217" s="27">
        <v>99.980308532714844</v>
      </c>
      <c r="H217" s="27">
        <v>99.918357849121094</v>
      </c>
      <c r="I217" s="27">
        <v>99.99884033203125</v>
      </c>
      <c r="J217" s="27">
        <v>100</v>
      </c>
      <c r="K217" s="27">
        <v>99.999961853027344</v>
      </c>
      <c r="L217" s="27">
        <v>99.999832153320313</v>
      </c>
      <c r="M217" s="27">
        <v>99.99884033203125</v>
      </c>
      <c r="Q217" s="31">
        <v>1</v>
      </c>
      <c r="R217" s="26" t="s">
        <v>41</v>
      </c>
      <c r="S217" s="26" t="b">
        <f t="shared" si="25"/>
        <v>1</v>
      </c>
      <c r="T217" s="26" t="b">
        <f t="shared" si="26"/>
        <v>1</v>
      </c>
      <c r="U217" s="32" t="s">
        <v>42</v>
      </c>
      <c r="V217" s="32" t="s">
        <v>42</v>
      </c>
      <c r="W217" s="32" t="s">
        <v>42</v>
      </c>
      <c r="X217" s="32" t="s">
        <v>42</v>
      </c>
      <c r="Y217" s="85">
        <v>5</v>
      </c>
      <c r="Z217" s="85"/>
      <c r="AA217" s="85"/>
      <c r="AB217" s="85"/>
      <c r="AC217" s="85"/>
    </row>
    <row r="218" spans="1:43" x14ac:dyDescent="0.35">
      <c r="A218" s="44" t="s">
        <v>307</v>
      </c>
      <c r="B218" s="27">
        <v>92.9990234375</v>
      </c>
      <c r="C218" s="27">
        <v>95.150291442871094</v>
      </c>
      <c r="D218" s="27">
        <v>95.275100708007813</v>
      </c>
      <c r="E218" s="27">
        <v>95.273345947265625</v>
      </c>
      <c r="F218" s="27">
        <v>95.579475402832031</v>
      </c>
      <c r="G218" s="27">
        <v>99.969871520996094</v>
      </c>
      <c r="H218" s="27">
        <v>99.913734436035156</v>
      </c>
      <c r="I218" s="27">
        <v>99.99884033203125</v>
      </c>
      <c r="J218" s="27">
        <v>100</v>
      </c>
      <c r="K218" s="27">
        <v>99.999961853027344</v>
      </c>
      <c r="L218" s="27">
        <v>99.999832153320313</v>
      </c>
      <c r="M218" s="27">
        <v>99.99884033203125</v>
      </c>
      <c r="Q218" s="31">
        <v>1</v>
      </c>
      <c r="R218" s="26" t="s">
        <v>41</v>
      </c>
      <c r="S218" s="26" t="b">
        <f t="shared" si="25"/>
        <v>1</v>
      </c>
      <c r="T218" s="26" t="b">
        <f t="shared" si="26"/>
        <v>1</v>
      </c>
      <c r="U218" s="32" t="s">
        <v>42</v>
      </c>
      <c r="V218" s="32" t="s">
        <v>42</v>
      </c>
      <c r="W218" s="32" t="s">
        <v>42</v>
      </c>
      <c r="X218" s="32" t="s">
        <v>42</v>
      </c>
      <c r="Y218" s="85">
        <v>5</v>
      </c>
      <c r="Z218" s="85"/>
      <c r="AA218" s="85"/>
      <c r="AB218" s="85"/>
      <c r="AC218" s="85"/>
    </row>
    <row r="219" spans="1:43" x14ac:dyDescent="0.35">
      <c r="A219" s="44" t="s">
        <v>308</v>
      </c>
      <c r="B219" s="27">
        <v>93.021278381347656</v>
      </c>
      <c r="C219" s="27">
        <v>95.133201599121094</v>
      </c>
      <c r="D219" s="27">
        <v>95.276718139648438</v>
      </c>
      <c r="E219" s="27">
        <v>95.138275146484375</v>
      </c>
      <c r="F219" s="27">
        <v>95.542457580566406</v>
      </c>
      <c r="G219" s="27">
        <v>99.966377258300781</v>
      </c>
      <c r="H219" s="27">
        <v>99.908622741699219</v>
      </c>
      <c r="I219" s="27">
        <v>99.955802917480469</v>
      </c>
      <c r="J219" s="27">
        <v>100</v>
      </c>
      <c r="K219" s="27">
        <v>99.999961853027344</v>
      </c>
      <c r="L219" s="27">
        <v>99.999832153320313</v>
      </c>
      <c r="M219" s="27">
        <v>99.99884033203125</v>
      </c>
      <c r="Q219" s="31">
        <v>1</v>
      </c>
      <c r="R219" s="26" t="s">
        <v>41</v>
      </c>
      <c r="S219" s="26" t="b">
        <f t="shared" si="25"/>
        <v>1</v>
      </c>
      <c r="T219" s="26" t="b">
        <f t="shared" si="26"/>
        <v>1</v>
      </c>
      <c r="U219" s="32" t="s">
        <v>42</v>
      </c>
      <c r="V219" s="32" t="s">
        <v>42</v>
      </c>
      <c r="W219" s="32" t="s">
        <v>42</v>
      </c>
      <c r="X219" s="32" t="s">
        <v>42</v>
      </c>
      <c r="Y219" s="85">
        <v>5</v>
      </c>
      <c r="Z219" s="85"/>
      <c r="AA219" s="85"/>
      <c r="AB219" s="85"/>
      <c r="AC219" s="85"/>
    </row>
    <row r="220" spans="1:43" x14ac:dyDescent="0.35">
      <c r="A220" s="44" t="s">
        <v>309</v>
      </c>
      <c r="B220" s="27">
        <v>93.043319702148438</v>
      </c>
      <c r="C220" s="27">
        <v>95.132949829101563</v>
      </c>
      <c r="D220" s="27">
        <v>95.256446838378906</v>
      </c>
      <c r="E220" s="27">
        <v>95.138046264648438</v>
      </c>
      <c r="F220" s="27">
        <v>95.52301025390625</v>
      </c>
      <c r="G220" s="27">
        <v>99.973686218261719</v>
      </c>
      <c r="H220" s="27">
        <v>99.913963317871094</v>
      </c>
      <c r="I220" s="27">
        <v>99.99884033203125</v>
      </c>
      <c r="J220" s="27">
        <v>100</v>
      </c>
      <c r="K220" s="27">
        <v>99.999961853027344</v>
      </c>
      <c r="L220" s="27">
        <v>99.999832153320313</v>
      </c>
      <c r="M220" s="27">
        <v>99.99884033203125</v>
      </c>
      <c r="Q220" s="31">
        <v>1</v>
      </c>
      <c r="R220" s="26" t="s">
        <v>41</v>
      </c>
      <c r="S220" s="26" t="b">
        <f t="shared" si="25"/>
        <v>1</v>
      </c>
      <c r="T220" s="26" t="b">
        <f t="shared" si="26"/>
        <v>1</v>
      </c>
      <c r="U220" s="32" t="s">
        <v>42</v>
      </c>
      <c r="V220" s="32" t="s">
        <v>42</v>
      </c>
      <c r="W220" s="32" t="s">
        <v>42</v>
      </c>
      <c r="X220" s="32" t="s">
        <v>42</v>
      </c>
      <c r="Y220" s="85">
        <v>5</v>
      </c>
      <c r="Z220" s="85"/>
      <c r="AA220" s="85"/>
      <c r="AB220" s="85"/>
      <c r="AC220" s="85"/>
    </row>
    <row r="221" spans="1:43" x14ac:dyDescent="0.35">
      <c r="A221" t="s">
        <v>310</v>
      </c>
      <c r="B221" s="27">
        <v>78.544647216796875</v>
      </c>
      <c r="C221" s="27">
        <v>94.77569580078125</v>
      </c>
      <c r="D221" s="27">
        <v>94.947257995605469</v>
      </c>
      <c r="E221" s="27">
        <v>95.097221374511719</v>
      </c>
      <c r="F221" s="27">
        <v>95.968154907226563</v>
      </c>
      <c r="G221" s="27">
        <v>99.999961853027344</v>
      </c>
      <c r="H221" s="27">
        <v>99.999832153320313</v>
      </c>
      <c r="I221" s="27">
        <v>99.99884033203125</v>
      </c>
      <c r="J221" s="32"/>
      <c r="K221" s="32"/>
      <c r="L221" s="32"/>
      <c r="M221" s="32"/>
      <c r="Q221" s="26"/>
      <c r="R221" s="26"/>
      <c r="U221" s="32" t="s">
        <v>49</v>
      </c>
      <c r="V221" s="32" t="s">
        <v>49</v>
      </c>
      <c r="W221" s="32" t="s">
        <v>49</v>
      </c>
      <c r="X221" s="32" t="s">
        <v>49</v>
      </c>
      <c r="Y221" s="86"/>
      <c r="Z221" s="86"/>
      <c r="AA221" s="86"/>
      <c r="AB221" s="86"/>
      <c r="AC221" s="86"/>
    </row>
    <row r="222" spans="1:43" x14ac:dyDescent="0.35">
      <c r="A222" s="36"/>
      <c r="B222" s="36"/>
      <c r="C222" s="36"/>
      <c r="D222" s="36"/>
      <c r="E222" s="36"/>
      <c r="F222" s="36"/>
      <c r="G222" s="36"/>
      <c r="H222" s="36"/>
      <c r="I222" s="36"/>
      <c r="J222" s="36"/>
      <c r="K222" s="36"/>
      <c r="L222" s="36"/>
      <c r="M222" s="36"/>
      <c r="N222" s="38" t="s">
        <v>311</v>
      </c>
      <c r="O222" s="36"/>
      <c r="P222" s="53"/>
      <c r="Q222" s="36"/>
      <c r="R222" s="36"/>
      <c r="S222" s="36"/>
      <c r="T222" s="36"/>
      <c r="U222" s="36"/>
      <c r="V222" s="36"/>
      <c r="W222" s="36"/>
      <c r="X222" s="36"/>
      <c r="Y222" s="96"/>
      <c r="Z222" s="97"/>
      <c r="AA222" s="97"/>
      <c r="AB222" s="97"/>
      <c r="AC222" s="98"/>
      <c r="AD222" s="38"/>
      <c r="AE222" s="38"/>
      <c r="AF222" s="96"/>
      <c r="AG222" s="98"/>
      <c r="AH222" s="96"/>
      <c r="AI222" s="97"/>
      <c r="AJ222" s="97"/>
      <c r="AK222" s="97"/>
      <c r="AL222" s="97"/>
      <c r="AM222" s="97"/>
      <c r="AN222" s="97"/>
      <c r="AO222" s="97"/>
      <c r="AP222" s="97"/>
      <c r="AQ222" s="98"/>
    </row>
    <row r="223" spans="1:43" x14ac:dyDescent="0.35">
      <c r="A223" s="26" t="s">
        <v>312</v>
      </c>
      <c r="B223" s="27">
        <v>90.269157409667969</v>
      </c>
      <c r="C223" s="27">
        <v>94.706947326660156</v>
      </c>
      <c r="D223" s="27">
        <v>95.186836242675781</v>
      </c>
      <c r="E223" s="27">
        <v>94.737266540527344</v>
      </c>
      <c r="F223" s="27">
        <v>100</v>
      </c>
      <c r="G223" s="27">
        <v>99.999961853027344</v>
      </c>
      <c r="H223" s="27">
        <v>99.999832153320313</v>
      </c>
      <c r="I223" s="27">
        <v>99.99884033203125</v>
      </c>
      <c r="J223" s="32" t="s">
        <v>49</v>
      </c>
      <c r="K223" s="32" t="s">
        <v>49</v>
      </c>
      <c r="L223" s="32" t="s">
        <v>49</v>
      </c>
      <c r="M223" s="32" t="s">
        <v>49</v>
      </c>
      <c r="Q223" s="26"/>
      <c r="R223" s="26"/>
      <c r="U223" s="32" t="s">
        <v>49</v>
      </c>
      <c r="V223" s="32" t="s">
        <v>49</v>
      </c>
      <c r="W223" s="32" t="s">
        <v>49</v>
      </c>
      <c r="X223" s="32" t="s">
        <v>49</v>
      </c>
      <c r="Y223" s="101" t="s">
        <v>49</v>
      </c>
      <c r="Z223" s="102"/>
      <c r="AA223" s="102"/>
      <c r="AB223" s="102"/>
      <c r="AC223" s="103"/>
      <c r="AD223" s="33"/>
      <c r="AE223" s="33"/>
    </row>
    <row r="224" spans="1:43" x14ac:dyDescent="0.35">
      <c r="A224" s="36"/>
      <c r="B224" s="36"/>
      <c r="C224" s="36"/>
      <c r="D224" s="36"/>
      <c r="E224" s="36"/>
      <c r="F224" s="36"/>
      <c r="G224" s="36"/>
      <c r="H224" s="36"/>
      <c r="I224" s="36"/>
      <c r="J224" s="36"/>
      <c r="K224" s="36"/>
      <c r="L224" s="36"/>
      <c r="M224" s="36"/>
      <c r="N224" s="38" t="s">
        <v>313</v>
      </c>
      <c r="O224" s="36"/>
      <c r="P224" s="24">
        <f>SUMIF(S225,TRUE, Q225)/SUM(Q225)</f>
        <v>1</v>
      </c>
      <c r="Q224" s="36"/>
      <c r="R224" s="36"/>
      <c r="S224" s="36"/>
      <c r="T224" s="36"/>
      <c r="U224" s="36"/>
      <c r="V224" s="36"/>
      <c r="W224" s="36"/>
      <c r="X224" s="36"/>
      <c r="Y224" s="96"/>
      <c r="Z224" s="97"/>
      <c r="AA224" s="97"/>
      <c r="AB224" s="97"/>
      <c r="AC224" s="98"/>
      <c r="AD224" s="38"/>
      <c r="AE224" s="38"/>
      <c r="AF224" s="96"/>
      <c r="AG224" s="98"/>
      <c r="AH224" s="96" t="s">
        <v>313</v>
      </c>
      <c r="AI224" s="99"/>
      <c r="AJ224" s="99"/>
      <c r="AK224" s="99"/>
      <c r="AL224" s="99"/>
      <c r="AM224" s="99"/>
      <c r="AN224" s="99"/>
      <c r="AO224" s="99"/>
      <c r="AP224" s="99"/>
      <c r="AQ224" s="100"/>
    </row>
    <row r="225" spans="1:43" x14ac:dyDescent="0.35">
      <c r="A225" t="s">
        <v>314</v>
      </c>
      <c r="B225" s="27">
        <v>96.215072631835938</v>
      </c>
      <c r="C225" s="27">
        <v>96.193359375</v>
      </c>
      <c r="D225" s="27">
        <v>96.392173767089844</v>
      </c>
      <c r="E225" s="27">
        <v>96.361160278320313</v>
      </c>
      <c r="F225" s="27">
        <v>99.30816650390625</v>
      </c>
      <c r="G225" s="27">
        <v>99.999961853027344</v>
      </c>
      <c r="H225" s="27">
        <v>99.999832153320313</v>
      </c>
      <c r="I225" s="27">
        <v>99.99884033203125</v>
      </c>
      <c r="J225" s="27">
        <v>99.997764587402344</v>
      </c>
      <c r="K225" s="27">
        <v>99.999961853027344</v>
      </c>
      <c r="L225" s="27">
        <v>99.999832153320313</v>
      </c>
      <c r="M225" s="27">
        <v>99.99884033203125</v>
      </c>
      <c r="Q225" s="31">
        <v>1</v>
      </c>
      <c r="R225" s="26" t="s">
        <v>41</v>
      </c>
      <c r="S225" s="26" t="b">
        <f>NOT(OR((D225&lt;=$Q$1),(H225&lt;=$R$1),(L225&lt;=$S$1)))</f>
        <v>1</v>
      </c>
      <c r="T225" s="26" t="b">
        <f t="shared" ref="T225" si="27">NOT(OR((C225&lt;=$Q$1),(G225&lt;=$R$1),(K225&lt;=$S$1)))</f>
        <v>1</v>
      </c>
      <c r="U225" s="32" t="s">
        <v>42</v>
      </c>
      <c r="V225" s="32" t="s">
        <v>42</v>
      </c>
      <c r="W225" s="32" t="s">
        <v>42</v>
      </c>
      <c r="X225" s="32" t="s">
        <v>42</v>
      </c>
      <c r="Y225" s="89">
        <v>5</v>
      </c>
      <c r="Z225" s="90"/>
      <c r="AA225" s="90"/>
      <c r="AB225" s="90"/>
      <c r="AC225" s="91"/>
      <c r="AI225" s="31">
        <v>42826</v>
      </c>
    </row>
    <row r="226" spans="1:43" x14ac:dyDescent="0.35">
      <c r="A226" t="s">
        <v>315</v>
      </c>
      <c r="B226" s="27">
        <v>95.939865112304688</v>
      </c>
      <c r="C226" s="27">
        <v>95.83966064453125</v>
      </c>
      <c r="D226" s="27">
        <v>96.184028625488281</v>
      </c>
      <c r="E226" s="27">
        <v>96.295135498046875</v>
      </c>
      <c r="F226" s="27">
        <v>100</v>
      </c>
      <c r="G226" s="27">
        <v>99.999961853027344</v>
      </c>
      <c r="H226" s="27">
        <v>99.999832153320313</v>
      </c>
      <c r="I226" s="27">
        <v>99.99884033203125</v>
      </c>
      <c r="J226" s="32" t="s">
        <v>49</v>
      </c>
      <c r="K226" s="32" t="s">
        <v>49</v>
      </c>
      <c r="L226" s="32" t="s">
        <v>49</v>
      </c>
      <c r="M226" s="32" t="s">
        <v>49</v>
      </c>
      <c r="Q226" s="26"/>
      <c r="R226" s="26"/>
      <c r="U226" s="32" t="s">
        <v>49</v>
      </c>
      <c r="V226" s="32" t="s">
        <v>49</v>
      </c>
      <c r="W226" s="32" t="s">
        <v>49</v>
      </c>
      <c r="X226" s="32" t="s">
        <v>49</v>
      </c>
      <c r="Y226" s="93"/>
      <c r="Z226" s="94"/>
      <c r="AA226" s="94"/>
      <c r="AB226" s="94"/>
      <c r="AC226" s="95"/>
    </row>
    <row r="227" spans="1:43" x14ac:dyDescent="0.35">
      <c r="A227" s="36"/>
      <c r="B227" s="36"/>
      <c r="C227" s="36"/>
      <c r="D227" s="36"/>
      <c r="E227" s="36"/>
      <c r="F227" s="36"/>
      <c r="G227" s="36"/>
      <c r="H227" s="36"/>
      <c r="I227" s="36"/>
      <c r="J227" s="36"/>
      <c r="K227" s="36"/>
      <c r="L227" s="36"/>
      <c r="M227" s="36"/>
      <c r="N227" s="38"/>
      <c r="O227" s="36"/>
      <c r="P227" s="53"/>
      <c r="Q227" s="36"/>
      <c r="R227" s="36"/>
      <c r="S227" s="36"/>
      <c r="T227" s="36"/>
      <c r="U227" s="36"/>
      <c r="V227" s="36"/>
      <c r="W227" s="36"/>
      <c r="X227" s="36"/>
      <c r="Y227" s="96"/>
      <c r="Z227" s="97"/>
      <c r="AA227" s="97"/>
      <c r="AB227" s="97"/>
      <c r="AC227" s="98"/>
      <c r="AD227" s="38"/>
      <c r="AE227" s="38"/>
      <c r="AF227" s="96"/>
      <c r="AG227" s="98"/>
      <c r="AH227" s="96" t="s">
        <v>316</v>
      </c>
      <c r="AI227" s="99"/>
      <c r="AJ227" s="99"/>
      <c r="AK227" s="99"/>
      <c r="AL227" s="99"/>
      <c r="AM227" s="99"/>
      <c r="AN227" s="99"/>
      <c r="AO227" s="99"/>
      <c r="AP227" s="99"/>
      <c r="AQ227" s="100"/>
    </row>
    <row r="228" spans="1:43" x14ac:dyDescent="0.35">
      <c r="A228" s="36"/>
      <c r="B228" s="36"/>
      <c r="C228" s="36"/>
      <c r="D228" s="36"/>
      <c r="E228" s="36"/>
      <c r="F228" s="36"/>
      <c r="G228" s="36"/>
      <c r="H228" s="36"/>
      <c r="I228" s="36"/>
      <c r="J228" s="36"/>
      <c r="K228" s="36"/>
      <c r="L228" s="36"/>
      <c r="M228" s="36"/>
      <c r="N228" s="38" t="s">
        <v>317</v>
      </c>
      <c r="O228" s="36"/>
      <c r="P228" s="24" t="e">
        <f>SUMIF(S229,TRUE, Q229)/SUM(Q229)</f>
        <v>#DIV/0!</v>
      </c>
      <c r="Q228" s="36"/>
      <c r="R228" s="36"/>
      <c r="S228" s="36"/>
      <c r="T228" s="36"/>
      <c r="U228" s="36"/>
      <c r="V228" s="36"/>
      <c r="W228" s="36"/>
      <c r="X228" s="36"/>
      <c r="Y228" s="96"/>
      <c r="Z228" s="97"/>
      <c r="AA228" s="97"/>
      <c r="AB228" s="97"/>
      <c r="AC228" s="98"/>
      <c r="AD228" s="38"/>
      <c r="AE228" s="38"/>
      <c r="AF228" s="96"/>
      <c r="AG228" s="98"/>
      <c r="AH228" s="96" t="s">
        <v>317</v>
      </c>
      <c r="AI228" s="99"/>
      <c r="AJ228" s="99"/>
      <c r="AK228" s="99"/>
      <c r="AL228" s="99"/>
      <c r="AM228" s="99"/>
      <c r="AN228" s="99"/>
      <c r="AO228" s="99"/>
      <c r="AP228" s="99"/>
      <c r="AQ228" s="100"/>
    </row>
    <row r="229" spans="1:43" x14ac:dyDescent="0.35">
      <c r="A229" s="26" t="s">
        <v>318</v>
      </c>
      <c r="B229" s="27">
        <v>91.090347290039063</v>
      </c>
      <c r="C229" s="27">
        <v>95.731361389160156</v>
      </c>
      <c r="D229" s="27">
        <v>95.886634826660156</v>
      </c>
      <c r="E229" s="27">
        <v>95.825691223144531</v>
      </c>
      <c r="F229" s="27">
        <v>99.993232727050781</v>
      </c>
      <c r="G229" s="27">
        <v>99.992645263671875</v>
      </c>
      <c r="H229" s="27">
        <v>99.992935180664063</v>
      </c>
      <c r="I229" s="27">
        <v>99.99884033203125</v>
      </c>
      <c r="J229" s="27">
        <v>82.565605163574219</v>
      </c>
      <c r="K229" s="27">
        <v>0.14504048228263855</v>
      </c>
      <c r="L229" s="27">
        <v>8.2825340330600739E-2</v>
      </c>
      <c r="M229" s="27">
        <v>0</v>
      </c>
      <c r="N229" s="33" t="s">
        <v>319</v>
      </c>
      <c r="O229" s="26" t="s">
        <v>320</v>
      </c>
      <c r="P229" s="35" t="s">
        <v>321</v>
      </c>
      <c r="Q229" s="31">
        <v>0</v>
      </c>
      <c r="R229" s="26" t="s">
        <v>41</v>
      </c>
      <c r="S229" s="26" t="b">
        <f>NOT(OR((D229&lt;=$Q$1),(H229&lt;=$R$1),(L229&lt;=$S$1)))</f>
        <v>0</v>
      </c>
      <c r="T229" s="26" t="b">
        <f t="shared" ref="T229" si="28">NOT(OR((C229&lt;=$Q$1),(G229&lt;=$R$1),(K229&lt;=$S$1)))</f>
        <v>0</v>
      </c>
      <c r="U229" s="32" t="s">
        <v>42</v>
      </c>
      <c r="V229" s="32" t="s">
        <v>42</v>
      </c>
      <c r="W229" s="32" t="s">
        <v>42</v>
      </c>
      <c r="X229" s="32" t="s">
        <v>42</v>
      </c>
      <c r="Y229" s="89">
        <v>3</v>
      </c>
      <c r="Z229" s="90"/>
      <c r="AA229" s="90"/>
      <c r="AB229" s="90"/>
      <c r="AC229" s="91"/>
      <c r="AI229" s="31">
        <v>42767</v>
      </c>
    </row>
    <row r="230" spans="1:43" x14ac:dyDescent="0.35">
      <c r="A230" s="26" t="s">
        <v>322</v>
      </c>
      <c r="B230" s="27">
        <v>95.171188354492188</v>
      </c>
      <c r="C230" s="27">
        <v>95.267280578613281</v>
      </c>
      <c r="D230" s="27">
        <v>95.601188659667969</v>
      </c>
      <c r="E230" s="27">
        <v>95.747688293457031</v>
      </c>
      <c r="F230" s="27">
        <v>100</v>
      </c>
      <c r="G230" s="27">
        <v>99.999961853027344</v>
      </c>
      <c r="H230" s="27">
        <v>99.999832153320313</v>
      </c>
      <c r="I230" s="27">
        <v>99.99884033203125</v>
      </c>
      <c r="J230" s="32" t="s">
        <v>49</v>
      </c>
      <c r="K230" s="32" t="s">
        <v>49</v>
      </c>
      <c r="L230" s="32" t="s">
        <v>49</v>
      </c>
      <c r="M230" s="32" t="s">
        <v>49</v>
      </c>
      <c r="Q230" s="26"/>
      <c r="R230" s="26"/>
      <c r="U230" s="32" t="s">
        <v>49</v>
      </c>
      <c r="V230" s="32" t="s">
        <v>49</v>
      </c>
      <c r="W230" s="32" t="s">
        <v>49</v>
      </c>
      <c r="X230" s="32" t="s">
        <v>49</v>
      </c>
      <c r="Y230" s="92">
        <v>3</v>
      </c>
      <c r="Z230" s="92"/>
      <c r="AA230" s="92"/>
      <c r="AB230" s="92"/>
      <c r="AC230" s="92"/>
      <c r="AD230" s="54"/>
      <c r="AE230" s="54"/>
    </row>
    <row r="231" spans="1:43" x14ac:dyDescent="0.35">
      <c r="B231" s="36"/>
      <c r="C231" s="36"/>
      <c r="D231" s="36"/>
      <c r="E231" s="36"/>
      <c r="F231" s="36"/>
      <c r="G231" s="36"/>
      <c r="H231" s="36"/>
      <c r="I231" s="36"/>
      <c r="J231" s="36"/>
      <c r="K231" s="36"/>
      <c r="L231" s="36"/>
      <c r="M231" s="36"/>
      <c r="N231" s="38" t="s">
        <v>323</v>
      </c>
      <c r="O231" s="36"/>
      <c r="P231" s="24">
        <f>SUMIF(S232:S233,TRUE, Q232:Q233)/SUM(Q232:Q233)</f>
        <v>1</v>
      </c>
      <c r="Q231" s="36"/>
      <c r="R231" s="36"/>
      <c r="S231" s="36"/>
      <c r="T231" s="36"/>
      <c r="U231" s="36"/>
      <c r="V231" s="36"/>
      <c r="W231" s="36"/>
      <c r="X231" s="36"/>
      <c r="Y231" s="87"/>
      <c r="Z231" s="87"/>
      <c r="AA231" s="87"/>
      <c r="AB231" s="87"/>
      <c r="AC231" s="87"/>
      <c r="AD231" s="38"/>
      <c r="AE231" s="38"/>
      <c r="AF231" s="87"/>
      <c r="AG231" s="87"/>
      <c r="AH231" s="87" t="s">
        <v>323</v>
      </c>
      <c r="AI231" s="88"/>
      <c r="AJ231" s="88"/>
      <c r="AK231" s="88"/>
      <c r="AL231" s="88"/>
      <c r="AM231" s="88"/>
      <c r="AN231" s="88"/>
      <c r="AO231" s="88"/>
      <c r="AP231" s="88"/>
      <c r="AQ231" s="88"/>
    </row>
    <row r="232" spans="1:43" x14ac:dyDescent="0.35">
      <c r="A232" t="s">
        <v>324</v>
      </c>
      <c r="B232" s="27">
        <v>80.851837158203125</v>
      </c>
      <c r="C232" s="27">
        <v>95.733253479003906</v>
      </c>
      <c r="D232" s="27">
        <v>96.001884460449219</v>
      </c>
      <c r="E232" s="27">
        <v>95.668289184570313</v>
      </c>
      <c r="F232" s="27">
        <v>92.807487487792969</v>
      </c>
      <c r="G232" s="27">
        <v>99.999961853027344</v>
      </c>
      <c r="H232" s="27">
        <v>99.999832153320313</v>
      </c>
      <c r="I232" s="27">
        <v>99.99884033203125</v>
      </c>
      <c r="J232" s="27">
        <v>89.868263244628906</v>
      </c>
      <c r="K232" s="27">
        <v>99.999961853027344</v>
      </c>
      <c r="L232" s="27">
        <v>99.999832153320313</v>
      </c>
      <c r="M232" s="27">
        <v>99.99884033203125</v>
      </c>
      <c r="N232" s="33" t="s">
        <v>532</v>
      </c>
      <c r="P232" s="35" t="s">
        <v>519</v>
      </c>
      <c r="Q232" s="31">
        <v>1</v>
      </c>
      <c r="R232" s="26" t="s">
        <v>41</v>
      </c>
      <c r="S232" s="26" t="b">
        <f t="shared" ref="S232:S234" si="29">NOT(OR((D232&lt;=$Q$1),(H232&lt;=$R$1),(L232&lt;=$S$1)))</f>
        <v>1</v>
      </c>
      <c r="T232" s="26" t="b">
        <f t="shared" ref="T232:T234" si="30">NOT(OR((C232&lt;=$Q$1),(G232&lt;=$R$1),(K232&lt;=$S$1)))</f>
        <v>1</v>
      </c>
      <c r="U232" s="32" t="s">
        <v>42</v>
      </c>
      <c r="V232" s="32" t="s">
        <v>325</v>
      </c>
      <c r="W232" s="32" t="s">
        <v>42</v>
      </c>
      <c r="X232" s="32" t="s">
        <v>42</v>
      </c>
      <c r="Y232" s="85">
        <v>5</v>
      </c>
      <c r="Z232" s="85"/>
      <c r="AA232" s="85"/>
      <c r="AB232" s="85"/>
      <c r="AC232" s="85"/>
      <c r="AI232" s="31">
        <v>42705</v>
      </c>
      <c r="AL232" s="26" t="s">
        <v>326</v>
      </c>
      <c r="AN232" s="26" t="s">
        <v>327</v>
      </c>
    </row>
    <row r="233" spans="1:43" x14ac:dyDescent="0.35">
      <c r="A233" s="44" t="s">
        <v>328</v>
      </c>
      <c r="B233" s="27">
        <v>75.461097717285156</v>
      </c>
      <c r="C233" s="27">
        <v>95.707366943359375</v>
      </c>
      <c r="D233" s="27">
        <v>95.978866577148438</v>
      </c>
      <c r="E233" s="27">
        <v>95.804977416992188</v>
      </c>
      <c r="F233" s="27">
        <v>99.336311340332031</v>
      </c>
      <c r="G233" s="27">
        <v>99.999961853027344</v>
      </c>
      <c r="H233" s="27">
        <v>99.999832153320313</v>
      </c>
      <c r="I233" s="27">
        <v>99.99884033203125</v>
      </c>
      <c r="J233" s="27">
        <v>90.197509765625</v>
      </c>
      <c r="K233" s="27">
        <v>99.999961853027344</v>
      </c>
      <c r="L233" s="27">
        <v>99.999832153320313</v>
      </c>
      <c r="M233" s="27">
        <v>99.99884033203125</v>
      </c>
      <c r="P233" s="35" t="s">
        <v>519</v>
      </c>
      <c r="Q233" s="31">
        <v>1</v>
      </c>
      <c r="R233" s="26" t="s">
        <v>41</v>
      </c>
      <c r="S233" s="26" t="b">
        <f t="shared" si="29"/>
        <v>1</v>
      </c>
      <c r="T233" s="26" t="b">
        <f t="shared" si="30"/>
        <v>1</v>
      </c>
      <c r="U233" s="32" t="s">
        <v>42</v>
      </c>
      <c r="V233" s="32" t="s">
        <v>325</v>
      </c>
      <c r="W233" s="32" t="s">
        <v>42</v>
      </c>
      <c r="X233" s="32" t="s">
        <v>42</v>
      </c>
      <c r="Y233" s="85">
        <v>5</v>
      </c>
      <c r="Z233" s="85"/>
      <c r="AA233" s="85"/>
      <c r="AB233" s="85"/>
      <c r="AC233" s="85"/>
      <c r="AN233" s="26" t="s">
        <v>329</v>
      </c>
      <c r="AP233" s="26" t="s">
        <v>330</v>
      </c>
    </row>
    <row r="234" spans="1:43" x14ac:dyDescent="0.35">
      <c r="A234" s="44" t="s">
        <v>331</v>
      </c>
      <c r="B234" s="27">
        <v>72.52203369140625</v>
      </c>
      <c r="C234" s="27">
        <v>95.694755554199219</v>
      </c>
      <c r="D234" s="27">
        <v>95.94091796875</v>
      </c>
      <c r="E234" s="27">
        <v>95.5908203125</v>
      </c>
      <c r="F234" s="27">
        <v>66.766799926757813</v>
      </c>
      <c r="G234" s="27">
        <v>96.865196228027344</v>
      </c>
      <c r="H234" s="27">
        <v>96.654495239257813</v>
      </c>
      <c r="I234" s="27">
        <v>98.607276916503906</v>
      </c>
      <c r="J234" s="27">
        <v>61.336780548095703</v>
      </c>
      <c r="K234" s="27">
        <v>65.680130004882813</v>
      </c>
      <c r="L234" s="27">
        <v>77.767463684082031</v>
      </c>
      <c r="M234" s="27">
        <v>44.340389251708984</v>
      </c>
      <c r="N234" s="35" t="s">
        <v>533</v>
      </c>
      <c r="P234" s="35" t="s">
        <v>534</v>
      </c>
      <c r="Q234" s="31">
        <v>0</v>
      </c>
      <c r="R234" s="26" t="s">
        <v>41</v>
      </c>
      <c r="S234" s="26" t="b">
        <f t="shared" si="29"/>
        <v>0</v>
      </c>
      <c r="T234" s="26" t="b">
        <f t="shared" si="30"/>
        <v>0</v>
      </c>
      <c r="U234" s="32" t="s">
        <v>42</v>
      </c>
      <c r="V234" s="32" t="s">
        <v>325</v>
      </c>
      <c r="W234" s="32" t="s">
        <v>42</v>
      </c>
      <c r="X234" s="32" t="s">
        <v>42</v>
      </c>
      <c r="Y234" s="85">
        <v>5</v>
      </c>
      <c r="Z234" s="85"/>
      <c r="AA234" s="85"/>
      <c r="AB234" s="85"/>
      <c r="AC234" s="85"/>
    </row>
    <row r="235" spans="1:43" ht="16.5" customHeight="1" x14ac:dyDescent="0.35">
      <c r="A235" t="s">
        <v>332</v>
      </c>
      <c r="B235" s="27">
        <v>89.6275634765625</v>
      </c>
      <c r="C235" s="27">
        <v>95.368865966796875</v>
      </c>
      <c r="D235" s="27">
        <v>95.521331787109375</v>
      </c>
      <c r="E235" s="27">
        <v>95.488426208496094</v>
      </c>
      <c r="F235" s="27">
        <v>98.887741088867188</v>
      </c>
      <c r="G235" s="27">
        <v>99.999961853027344</v>
      </c>
      <c r="H235" s="27">
        <v>99.999832153320313</v>
      </c>
      <c r="I235" s="27">
        <v>99.99884033203125</v>
      </c>
      <c r="J235" s="32" t="s">
        <v>49</v>
      </c>
      <c r="K235" s="32" t="s">
        <v>49</v>
      </c>
      <c r="L235" s="32" t="s">
        <v>49</v>
      </c>
      <c r="M235" s="32" t="s">
        <v>49</v>
      </c>
      <c r="Q235" s="26"/>
      <c r="R235" s="26"/>
      <c r="U235" s="32" t="s">
        <v>49</v>
      </c>
      <c r="V235" s="32" t="s">
        <v>49</v>
      </c>
      <c r="W235" s="32" t="s">
        <v>49</v>
      </c>
      <c r="X235" s="32" t="s">
        <v>49</v>
      </c>
      <c r="Y235" s="86"/>
      <c r="Z235" s="86"/>
      <c r="AA235" s="86"/>
      <c r="AB235" s="86"/>
      <c r="AC235" s="86"/>
    </row>
    <row r="236" spans="1:43" x14ac:dyDescent="0.35">
      <c r="A236" s="36"/>
      <c r="B236" s="36"/>
      <c r="C236" s="36"/>
      <c r="D236" s="36"/>
      <c r="E236" s="36"/>
      <c r="F236" s="36"/>
      <c r="G236" s="36"/>
      <c r="H236" s="36"/>
      <c r="I236" s="36"/>
      <c r="J236" s="36"/>
      <c r="K236" s="36"/>
      <c r="L236" s="36"/>
      <c r="M236" s="36"/>
      <c r="N236" s="38" t="s">
        <v>333</v>
      </c>
      <c r="O236" s="36"/>
      <c r="P236" s="24" t="e">
        <f>SUMIF(S237,TRUE, Q237)/SUM(Q237)</f>
        <v>#DIV/0!</v>
      </c>
      <c r="Q236" s="36"/>
      <c r="R236" s="36"/>
      <c r="S236" s="36"/>
      <c r="T236" s="36"/>
      <c r="U236" s="36"/>
      <c r="V236" s="36"/>
      <c r="W236" s="36"/>
      <c r="X236" s="36"/>
      <c r="Y236" s="87"/>
      <c r="Z236" s="87"/>
      <c r="AA236" s="87"/>
      <c r="AB236" s="87"/>
      <c r="AC236" s="87"/>
      <c r="AD236" s="38"/>
      <c r="AE236" s="38"/>
      <c r="AF236" s="87"/>
      <c r="AG236" s="87"/>
      <c r="AH236" s="87" t="s">
        <v>333</v>
      </c>
      <c r="AI236" s="88"/>
      <c r="AJ236" s="88"/>
      <c r="AK236" s="88"/>
      <c r="AL236" s="88"/>
      <c r="AM236" s="88"/>
      <c r="AN236" s="88"/>
      <c r="AO236" s="88"/>
      <c r="AP236" s="88"/>
      <c r="AQ236" s="88"/>
    </row>
    <row r="237" spans="1:43" x14ac:dyDescent="0.35">
      <c r="A237" s="26" t="s">
        <v>334</v>
      </c>
      <c r="B237" s="27">
        <v>16.275485992431641</v>
      </c>
      <c r="C237" s="27">
        <v>0</v>
      </c>
      <c r="D237" s="27">
        <v>0</v>
      </c>
      <c r="E237" s="27">
        <v>0</v>
      </c>
      <c r="F237" s="27">
        <v>96.071990966796875</v>
      </c>
      <c r="G237" s="27">
        <v>0</v>
      </c>
      <c r="H237" s="27">
        <v>0</v>
      </c>
      <c r="I237" s="27">
        <v>0</v>
      </c>
      <c r="J237" s="27">
        <v>99.999977111816406</v>
      </c>
      <c r="K237" s="27">
        <v>0</v>
      </c>
      <c r="L237" s="27">
        <v>0</v>
      </c>
      <c r="M237" s="27">
        <v>0</v>
      </c>
      <c r="Q237" s="31">
        <v>0</v>
      </c>
      <c r="R237" s="26" t="s">
        <v>41</v>
      </c>
      <c r="S237" s="26" t="b">
        <f>NOT(OR((D237&lt;=$Q$1),(H237&lt;=$R$1),(L237&lt;=$S$1)))</f>
        <v>0</v>
      </c>
      <c r="T237" s="26" t="b">
        <f t="shared" ref="T237" si="31">NOT(OR((C237&lt;=$Q$1),(G237&lt;=$R$1),(K237&lt;=$S$1)))</f>
        <v>0</v>
      </c>
      <c r="U237" s="32" t="s">
        <v>42</v>
      </c>
      <c r="V237" s="32" t="s">
        <v>42</v>
      </c>
      <c r="W237" s="32" t="s">
        <v>42</v>
      </c>
      <c r="X237" s="32" t="s">
        <v>42</v>
      </c>
      <c r="Y237" s="85">
        <v>5</v>
      </c>
      <c r="Z237" s="85"/>
      <c r="AA237" s="85"/>
      <c r="AB237" s="85"/>
      <c r="AC237" s="85"/>
      <c r="AI237" s="31">
        <v>42705</v>
      </c>
    </row>
    <row r="238" spans="1:43" x14ac:dyDescent="0.35">
      <c r="A238" s="26" t="s">
        <v>335</v>
      </c>
      <c r="B238" s="27">
        <v>16.219490051269531</v>
      </c>
      <c r="C238" s="27">
        <v>0</v>
      </c>
      <c r="D238" s="27">
        <v>0</v>
      </c>
      <c r="E238" s="27">
        <v>0</v>
      </c>
      <c r="F238" s="27">
        <v>99.999977111816406</v>
      </c>
      <c r="G238" s="27">
        <v>0</v>
      </c>
      <c r="H238" s="27">
        <v>0</v>
      </c>
      <c r="I238" s="27">
        <v>0</v>
      </c>
      <c r="J238" s="32" t="s">
        <v>49</v>
      </c>
      <c r="K238" s="32" t="s">
        <v>49</v>
      </c>
      <c r="L238" s="32" t="s">
        <v>49</v>
      </c>
      <c r="M238" s="32" t="s">
        <v>49</v>
      </c>
      <c r="Q238" s="26"/>
      <c r="R238" s="26"/>
      <c r="U238" s="32" t="s">
        <v>49</v>
      </c>
      <c r="V238" s="32" t="s">
        <v>49</v>
      </c>
      <c r="W238" s="32" t="s">
        <v>49</v>
      </c>
      <c r="X238" s="32" t="s">
        <v>49</v>
      </c>
      <c r="Y238" s="86" t="s">
        <v>49</v>
      </c>
      <c r="Z238" s="85"/>
      <c r="AA238" s="85"/>
      <c r="AB238" s="85"/>
      <c r="AC238" s="85"/>
      <c r="AN238" s="26" t="s">
        <v>336</v>
      </c>
      <c r="AO238" s="31">
        <v>42705</v>
      </c>
      <c r="AP238" s="26" t="s">
        <v>337</v>
      </c>
    </row>
    <row r="239" spans="1:43" x14ac:dyDescent="0.35">
      <c r="A239" s="36"/>
      <c r="B239" s="36"/>
      <c r="C239" s="36"/>
      <c r="D239" s="36"/>
      <c r="E239" s="36"/>
      <c r="F239" s="36"/>
      <c r="G239" s="36"/>
      <c r="H239" s="36"/>
      <c r="I239" s="36"/>
      <c r="J239" s="36"/>
      <c r="K239" s="36"/>
      <c r="L239" s="36"/>
      <c r="M239" s="36"/>
      <c r="N239" s="38" t="s">
        <v>338</v>
      </c>
      <c r="O239" s="36"/>
      <c r="P239" s="24">
        <f>SUMIF(S240:S241,TRUE, Q240:Q241)/SUM(Q240:Q241)</f>
        <v>0</v>
      </c>
      <c r="Q239" s="36"/>
      <c r="R239" s="36"/>
      <c r="S239" s="36"/>
      <c r="T239" s="36"/>
      <c r="U239" s="36"/>
      <c r="V239" s="36"/>
      <c r="W239" s="36"/>
      <c r="X239" s="36"/>
      <c r="Y239" s="87"/>
      <c r="Z239" s="87"/>
      <c r="AA239" s="87"/>
      <c r="AB239" s="87"/>
      <c r="AC239" s="87"/>
      <c r="AD239" s="38"/>
      <c r="AE239" s="38"/>
      <c r="AF239" s="87"/>
      <c r="AG239" s="87"/>
      <c r="AH239" s="87" t="s">
        <v>338</v>
      </c>
      <c r="AI239" s="88"/>
      <c r="AJ239" s="88"/>
      <c r="AK239" s="88"/>
      <c r="AL239" s="88"/>
      <c r="AM239" s="88"/>
      <c r="AN239" s="88"/>
      <c r="AO239" s="88"/>
      <c r="AP239" s="88"/>
      <c r="AQ239" s="88"/>
    </row>
    <row r="240" spans="1:43" x14ac:dyDescent="0.35">
      <c r="A240" s="26" t="s">
        <v>339</v>
      </c>
      <c r="B240" s="27">
        <v>76.013046264648438</v>
      </c>
      <c r="C240" s="27">
        <v>0</v>
      </c>
      <c r="D240" s="27">
        <v>0</v>
      </c>
      <c r="E240" s="27">
        <v>0</v>
      </c>
      <c r="F240" s="27">
        <v>98.121116638183594</v>
      </c>
      <c r="G240" s="27">
        <v>0</v>
      </c>
      <c r="H240" s="27">
        <v>0</v>
      </c>
      <c r="I240" s="27">
        <v>0</v>
      </c>
      <c r="J240" s="27">
        <v>79.9454345703125</v>
      </c>
      <c r="K240" s="27">
        <v>80.490898132324219</v>
      </c>
      <c r="L240" s="27">
        <v>82.661224365234375</v>
      </c>
      <c r="M240" s="27">
        <v>0</v>
      </c>
      <c r="N240" s="33" t="s">
        <v>340</v>
      </c>
      <c r="O240" s="26" t="s">
        <v>37</v>
      </c>
      <c r="Q240" s="31">
        <v>0</v>
      </c>
      <c r="R240" s="26" t="s">
        <v>155</v>
      </c>
      <c r="S240" s="26" t="b">
        <f>NOT(OR((D240&lt;=$Q$1),(H240&lt;=$R$1),(L240&lt;=$S$1)))</f>
        <v>0</v>
      </c>
      <c r="T240" s="26" t="b">
        <f t="shared" ref="T240:T241" si="32">NOT(OR((C240&lt;=$Q$1),(G240&lt;=$R$1),(K240&lt;=$S$1)))</f>
        <v>0</v>
      </c>
      <c r="U240" s="32" t="s">
        <v>49</v>
      </c>
      <c r="V240" s="32" t="s">
        <v>49</v>
      </c>
      <c r="W240" s="32" t="s">
        <v>49</v>
      </c>
      <c r="X240" s="32" t="s">
        <v>42</v>
      </c>
      <c r="Y240" s="85">
        <v>5</v>
      </c>
      <c r="Z240" s="85"/>
      <c r="AA240" s="85"/>
      <c r="AB240" s="85"/>
      <c r="AC240" s="85"/>
      <c r="AI240" s="31">
        <v>42705</v>
      </c>
    </row>
    <row r="241" spans="1:43" x14ac:dyDescent="0.35">
      <c r="A241" s="26" t="s">
        <v>341</v>
      </c>
      <c r="B241" s="27">
        <v>20.749565124511719</v>
      </c>
      <c r="C241" s="27">
        <v>95.562385559082031</v>
      </c>
      <c r="D241" s="27">
        <v>96.004081726074219</v>
      </c>
      <c r="E241" s="27">
        <v>96.109573364257813</v>
      </c>
      <c r="F241" s="27">
        <v>99.993057250976563</v>
      </c>
      <c r="G241" s="27">
        <v>99.997894287109375</v>
      </c>
      <c r="H241" s="27">
        <v>99.999832153320313</v>
      </c>
      <c r="I241" s="27">
        <v>99.99884033203125</v>
      </c>
      <c r="J241" s="27">
        <v>79.947479248046875</v>
      </c>
      <c r="K241" s="27">
        <v>80.492752075195313</v>
      </c>
      <c r="L241" s="27">
        <v>82.678245544433594</v>
      </c>
      <c r="M241" s="27">
        <v>0</v>
      </c>
      <c r="Q241" s="31">
        <v>1</v>
      </c>
      <c r="R241" s="26" t="s">
        <v>155</v>
      </c>
      <c r="S241" s="26" t="b">
        <f t="shared" ref="S241" si="33">NOT(OR((D241&lt;=$Q$1),(H241&lt;=$R$1),(L241&lt;=$S$1)))</f>
        <v>0</v>
      </c>
      <c r="T241" s="26" t="b">
        <f t="shared" si="32"/>
        <v>0</v>
      </c>
      <c r="U241" s="32" t="s">
        <v>49</v>
      </c>
      <c r="V241" s="32" t="s">
        <v>49</v>
      </c>
      <c r="W241" s="32" t="s">
        <v>49</v>
      </c>
      <c r="X241" s="32" t="s">
        <v>42</v>
      </c>
      <c r="Y241" s="85">
        <v>5</v>
      </c>
      <c r="Z241" s="85"/>
      <c r="AA241" s="85"/>
      <c r="AB241" s="85"/>
      <c r="AC241" s="85"/>
      <c r="AI241" s="31">
        <v>42705</v>
      </c>
    </row>
    <row r="242" spans="1:43" x14ac:dyDescent="0.35">
      <c r="A242" s="26" t="s">
        <v>342</v>
      </c>
      <c r="B242" s="27">
        <v>94.834999084472656</v>
      </c>
      <c r="C242" s="27">
        <v>94.803474426269531</v>
      </c>
      <c r="D242" s="27">
        <v>95.36871337890625</v>
      </c>
      <c r="E242" s="27">
        <v>94.962959289550781</v>
      </c>
      <c r="F242" s="27">
        <v>100</v>
      </c>
      <c r="G242" s="27">
        <v>99.999961853027344</v>
      </c>
      <c r="H242" s="27">
        <v>99.999832153320313</v>
      </c>
      <c r="I242" s="27">
        <v>99.99884033203125</v>
      </c>
      <c r="J242" s="32" t="s">
        <v>49</v>
      </c>
      <c r="K242" s="32" t="s">
        <v>49</v>
      </c>
      <c r="L242" s="32" t="s">
        <v>49</v>
      </c>
      <c r="M242" s="32" t="s">
        <v>49</v>
      </c>
      <c r="Q242" s="26"/>
      <c r="R242" s="26"/>
      <c r="U242" s="32" t="s">
        <v>49</v>
      </c>
      <c r="V242" s="32" t="s">
        <v>49</v>
      </c>
      <c r="W242" s="32" t="s">
        <v>49</v>
      </c>
      <c r="X242" s="32" t="s">
        <v>49</v>
      </c>
      <c r="Y242" s="86" t="s">
        <v>49</v>
      </c>
      <c r="Z242" s="85"/>
      <c r="AA242" s="85"/>
      <c r="AB242" s="85"/>
      <c r="AC242" s="85"/>
    </row>
    <row r="243" spans="1:43" x14ac:dyDescent="0.35">
      <c r="A243" s="36"/>
      <c r="B243" s="36"/>
      <c r="C243" s="36"/>
      <c r="D243" s="36"/>
      <c r="E243" s="36"/>
      <c r="F243" s="36"/>
      <c r="G243" s="36"/>
      <c r="H243" s="36"/>
      <c r="I243" s="36"/>
      <c r="J243" s="36"/>
      <c r="K243" s="36"/>
      <c r="L243" s="36"/>
      <c r="M243" s="36"/>
      <c r="N243" s="38" t="s">
        <v>343</v>
      </c>
      <c r="O243" s="36" t="str">
        <f>SUM(Q244:Q262)&amp;" Sensors"</f>
        <v>15 Sensors</v>
      </c>
      <c r="P243" s="53">
        <f>SUMIF(S244:S262,TRUE, Q244:Q262)/SUM(Q244:Q262)</f>
        <v>0.8666666666666667</v>
      </c>
      <c r="Q243" s="36"/>
      <c r="R243" s="36"/>
      <c r="S243" s="36"/>
      <c r="T243" s="36"/>
      <c r="U243" s="36"/>
      <c r="V243" s="36"/>
      <c r="W243" s="36"/>
      <c r="X243" s="36"/>
      <c r="Y243" s="87"/>
      <c r="Z243" s="87"/>
      <c r="AA243" s="87"/>
      <c r="AB243" s="87"/>
      <c r="AC243" s="87"/>
      <c r="AD243" s="38"/>
      <c r="AE243" s="38"/>
      <c r="AF243" s="87"/>
      <c r="AG243" s="87"/>
      <c r="AH243" s="87" t="s">
        <v>344</v>
      </c>
      <c r="AI243" s="88"/>
      <c r="AJ243" s="88"/>
      <c r="AK243" s="88"/>
      <c r="AL243" s="88"/>
      <c r="AM243" s="88"/>
      <c r="AN243" s="88"/>
      <c r="AO243" s="88"/>
      <c r="AP243" s="88"/>
      <c r="AQ243" s="88"/>
    </row>
    <row r="244" spans="1:43" x14ac:dyDescent="0.35">
      <c r="A244" s="26" t="s">
        <v>345</v>
      </c>
      <c r="B244" s="27">
        <v>84.846755981445313</v>
      </c>
      <c r="C244" s="27">
        <v>95.7181396484375</v>
      </c>
      <c r="D244" s="27">
        <v>95.848541259765625</v>
      </c>
      <c r="E244" s="27">
        <v>95.829124450683594</v>
      </c>
      <c r="F244" s="27">
        <v>99.261100769042969</v>
      </c>
      <c r="G244" s="27">
        <v>99.640151977539063</v>
      </c>
      <c r="H244" s="27">
        <v>99.482887268066406</v>
      </c>
      <c r="I244" s="27">
        <v>97.84320068359375</v>
      </c>
      <c r="J244" s="27">
        <v>97.567214965820313</v>
      </c>
      <c r="K244" s="27">
        <v>99.999961853027344</v>
      </c>
      <c r="L244" s="27">
        <v>99.999832153320313</v>
      </c>
      <c r="M244" s="27">
        <v>99.99884033203125</v>
      </c>
      <c r="Q244" s="31">
        <v>1</v>
      </c>
      <c r="R244" s="26" t="s">
        <v>41</v>
      </c>
      <c r="S244" s="26" t="b">
        <f t="shared" ref="S244:S259" si="34">NOT(OR((D244&lt;=$Q$1),(H244&lt;=$R$1),(L244&lt;=$S$1)))</f>
        <v>1</v>
      </c>
      <c r="T244" s="26" t="b">
        <f t="shared" ref="T244:T259" si="35">NOT(OR((C244&lt;=$Q$1),(G244&lt;=$R$1),(K244&lt;=$S$1)))</f>
        <v>1</v>
      </c>
      <c r="U244" s="32" t="s">
        <v>42</v>
      </c>
      <c r="V244" s="32" t="s">
        <v>42</v>
      </c>
      <c r="W244" s="32" t="s">
        <v>42</v>
      </c>
      <c r="X244" s="32" t="s">
        <v>42</v>
      </c>
      <c r="Y244" s="85">
        <v>5</v>
      </c>
      <c r="Z244" s="85"/>
      <c r="AA244" s="85"/>
      <c r="AB244" s="85"/>
      <c r="AC244" s="85"/>
    </row>
    <row r="245" spans="1:43" x14ac:dyDescent="0.35">
      <c r="A245" s="26" t="s">
        <v>346</v>
      </c>
      <c r="B245" s="27">
        <v>0</v>
      </c>
      <c r="C245" s="27">
        <v>0</v>
      </c>
      <c r="D245" s="27">
        <v>0</v>
      </c>
      <c r="E245" s="27">
        <v>0</v>
      </c>
      <c r="F245" s="27">
        <v>0</v>
      </c>
      <c r="G245" s="27">
        <v>0</v>
      </c>
      <c r="H245" s="27">
        <v>0</v>
      </c>
      <c r="I245" s="27">
        <v>0</v>
      </c>
      <c r="J245" s="27">
        <v>99.999992370605469</v>
      </c>
      <c r="K245" s="27">
        <v>99.999961853027344</v>
      </c>
      <c r="L245" s="27">
        <v>99.999771118164063</v>
      </c>
      <c r="M245" s="27">
        <v>0</v>
      </c>
      <c r="N245" s="33" t="s">
        <v>347</v>
      </c>
      <c r="Q245" s="31">
        <v>0</v>
      </c>
      <c r="R245" s="26" t="s">
        <v>41</v>
      </c>
      <c r="S245" s="26" t="b">
        <f t="shared" si="34"/>
        <v>0</v>
      </c>
      <c r="T245" s="26" t="b">
        <f t="shared" si="35"/>
        <v>0</v>
      </c>
      <c r="U245" s="32" t="s">
        <v>49</v>
      </c>
      <c r="V245" s="32" t="s">
        <v>49</v>
      </c>
      <c r="W245" s="32" t="s">
        <v>49</v>
      </c>
      <c r="X245" s="32" t="s">
        <v>42</v>
      </c>
      <c r="Y245" s="85">
        <v>5</v>
      </c>
      <c r="Z245" s="85"/>
      <c r="AA245" s="85"/>
      <c r="AB245" s="85"/>
      <c r="AC245" s="85"/>
    </row>
    <row r="246" spans="1:43" x14ac:dyDescent="0.35">
      <c r="A246" s="26" t="s">
        <v>348</v>
      </c>
      <c r="B246" s="27">
        <v>84.852264404296875</v>
      </c>
      <c r="C246" s="27">
        <v>95.720794677734375</v>
      </c>
      <c r="D246" s="27">
        <v>95.849006652832031</v>
      </c>
      <c r="E246" s="27">
        <v>95.830886840820313</v>
      </c>
      <c r="F246" s="27">
        <v>64.874832153320313</v>
      </c>
      <c r="G246" s="27">
        <v>39.161586761474609</v>
      </c>
      <c r="H246" s="27">
        <v>39.238426208496094</v>
      </c>
      <c r="I246" s="27">
        <v>47.357826232910156</v>
      </c>
      <c r="J246" s="27">
        <v>98.668571472167969</v>
      </c>
      <c r="K246" s="27">
        <v>99.999961853027344</v>
      </c>
      <c r="L246" s="27">
        <v>99.999832153320313</v>
      </c>
      <c r="M246" s="27">
        <v>99.99884033203125</v>
      </c>
      <c r="Q246" s="31">
        <v>1</v>
      </c>
      <c r="R246" s="26" t="s">
        <v>41</v>
      </c>
      <c r="S246" s="26" t="b">
        <f t="shared" si="34"/>
        <v>0</v>
      </c>
      <c r="T246" s="26" t="b">
        <f t="shared" si="35"/>
        <v>0</v>
      </c>
      <c r="U246" s="32" t="s">
        <v>42</v>
      </c>
      <c r="V246" s="32" t="s">
        <v>42</v>
      </c>
      <c r="W246" s="32" t="s">
        <v>42</v>
      </c>
      <c r="X246" s="32" t="s">
        <v>42</v>
      </c>
      <c r="Y246" s="85">
        <v>5</v>
      </c>
      <c r="Z246" s="85"/>
      <c r="AA246" s="85"/>
      <c r="AB246" s="85"/>
      <c r="AC246" s="85"/>
    </row>
    <row r="247" spans="1:43" ht="15" customHeight="1" x14ac:dyDescent="0.35">
      <c r="A247" s="26" t="s">
        <v>349</v>
      </c>
      <c r="B247" s="27">
        <v>84.865684509277344</v>
      </c>
      <c r="C247" s="27">
        <v>95.776756286621094</v>
      </c>
      <c r="D247" s="27">
        <v>95.909912109375</v>
      </c>
      <c r="E247" s="27">
        <v>95.97100830078125</v>
      </c>
      <c r="F247" s="27">
        <v>99.548492431640625</v>
      </c>
      <c r="G247" s="27">
        <v>99.805671691894531</v>
      </c>
      <c r="H247" s="27">
        <v>99.789405822753906</v>
      </c>
      <c r="I247" s="27">
        <v>99.99884033203125</v>
      </c>
      <c r="J247" s="27">
        <v>97.021430969238281</v>
      </c>
      <c r="K247" s="27">
        <v>99.999961853027344</v>
      </c>
      <c r="L247" s="27">
        <v>99.999832153320313</v>
      </c>
      <c r="M247" s="27">
        <v>99.99884033203125</v>
      </c>
      <c r="Q247" s="31">
        <v>1</v>
      </c>
      <c r="R247" s="26" t="s">
        <v>41</v>
      </c>
      <c r="S247" s="26" t="b">
        <f t="shared" si="34"/>
        <v>1</v>
      </c>
      <c r="T247" s="26" t="b">
        <f t="shared" si="35"/>
        <v>1</v>
      </c>
      <c r="U247" s="32" t="s">
        <v>42</v>
      </c>
      <c r="V247" s="32" t="s">
        <v>42</v>
      </c>
      <c r="W247" s="32" t="s">
        <v>42</v>
      </c>
      <c r="X247" s="32" t="s">
        <v>42</v>
      </c>
      <c r="Y247" s="85">
        <v>5</v>
      </c>
      <c r="Z247" s="85"/>
      <c r="AA247" s="85"/>
      <c r="AB247" s="85"/>
      <c r="AC247" s="85"/>
    </row>
    <row r="248" spans="1:43" ht="15" customHeight="1" x14ac:dyDescent="0.35">
      <c r="A248" s="26" t="s">
        <v>350</v>
      </c>
      <c r="B248" s="27">
        <v>84.866256713867188</v>
      </c>
      <c r="C248" s="27">
        <v>95.75811767578125</v>
      </c>
      <c r="D248" s="27">
        <v>95.886863708496094</v>
      </c>
      <c r="E248" s="27">
        <v>95.81707763671875</v>
      </c>
      <c r="F248" s="27">
        <v>99.944976806640625</v>
      </c>
      <c r="G248" s="27">
        <v>99.998992919921875</v>
      </c>
      <c r="H248" s="27">
        <v>99.995697021484375</v>
      </c>
      <c r="I248" s="27">
        <v>99.99884033203125</v>
      </c>
      <c r="J248" s="27">
        <v>89.740989685058594</v>
      </c>
      <c r="K248" s="27">
        <v>99.999961853027344</v>
      </c>
      <c r="L248" s="27">
        <v>99.999832153320313</v>
      </c>
      <c r="M248" s="27">
        <v>99.99884033203125</v>
      </c>
      <c r="Q248" s="31">
        <v>1</v>
      </c>
      <c r="R248" s="26" t="s">
        <v>41</v>
      </c>
      <c r="S248" s="26" t="b">
        <f t="shared" si="34"/>
        <v>1</v>
      </c>
      <c r="T248" s="26" t="b">
        <f t="shared" si="35"/>
        <v>1</v>
      </c>
      <c r="U248" s="32" t="s">
        <v>42</v>
      </c>
      <c r="V248" s="32" t="s">
        <v>42</v>
      </c>
      <c r="W248" s="32" t="s">
        <v>42</v>
      </c>
      <c r="X248" s="32" t="s">
        <v>42</v>
      </c>
      <c r="Y248" s="85">
        <v>5</v>
      </c>
      <c r="Z248" s="85"/>
      <c r="AA248" s="85"/>
      <c r="AB248" s="85"/>
      <c r="AC248" s="85"/>
    </row>
    <row r="249" spans="1:43" ht="15" customHeight="1" x14ac:dyDescent="0.35">
      <c r="A249" s="26" t="s">
        <v>351</v>
      </c>
      <c r="B249" s="27">
        <v>87.810707092285156</v>
      </c>
      <c r="C249" s="27">
        <v>95.752899169921875</v>
      </c>
      <c r="D249" s="27">
        <v>95.872596740722656</v>
      </c>
      <c r="E249" s="27">
        <v>95.694015502929688</v>
      </c>
      <c r="F249" s="27">
        <v>99.577484130859375</v>
      </c>
      <c r="G249" s="27">
        <v>99.969039916992188</v>
      </c>
      <c r="H249" s="27">
        <v>99.97637939453125</v>
      </c>
      <c r="I249" s="27">
        <v>99.99884033203125</v>
      </c>
      <c r="J249" s="27">
        <v>98.890617370605469</v>
      </c>
      <c r="K249" s="27">
        <v>99.64483642578125</v>
      </c>
      <c r="L249" s="27">
        <v>99.580772399902344</v>
      </c>
      <c r="M249" s="27">
        <v>99.631744384765625</v>
      </c>
      <c r="Q249" s="31">
        <v>1</v>
      </c>
      <c r="R249" s="26" t="s">
        <v>41</v>
      </c>
      <c r="S249" s="26" t="b">
        <f t="shared" si="34"/>
        <v>1</v>
      </c>
      <c r="T249" s="26" t="b">
        <f t="shared" si="35"/>
        <v>1</v>
      </c>
      <c r="U249" s="32" t="s">
        <v>42</v>
      </c>
      <c r="V249" s="32" t="s">
        <v>42</v>
      </c>
      <c r="W249" s="32" t="s">
        <v>42</v>
      </c>
      <c r="X249" s="32" t="s">
        <v>42</v>
      </c>
      <c r="Y249" s="85">
        <v>5</v>
      </c>
      <c r="Z249" s="85"/>
      <c r="AA249" s="85"/>
      <c r="AB249" s="85"/>
      <c r="AC249" s="85"/>
    </row>
    <row r="250" spans="1:43" ht="15" customHeight="1" x14ac:dyDescent="0.35">
      <c r="A250" s="26" t="s">
        <v>352</v>
      </c>
      <c r="B250" s="27">
        <v>89.204757690429688</v>
      </c>
      <c r="C250" s="27">
        <v>95.774932861328125</v>
      </c>
      <c r="D250" s="27">
        <v>95.890716552734375</v>
      </c>
      <c r="E250" s="27">
        <v>95.833229064941406</v>
      </c>
      <c r="F250" s="27">
        <v>99.278396606445313</v>
      </c>
      <c r="G250" s="27">
        <v>99.232376098632813</v>
      </c>
      <c r="H250" s="27">
        <v>99.02386474609375</v>
      </c>
      <c r="I250" s="27">
        <v>98.592147827148438</v>
      </c>
      <c r="J250" s="27">
        <v>98.827621459960938</v>
      </c>
      <c r="K250" s="27">
        <v>99.604667663574219</v>
      </c>
      <c r="L250" s="27">
        <v>99.498146057128906</v>
      </c>
      <c r="M250" s="27">
        <v>99.700736999511719</v>
      </c>
      <c r="Q250" s="31">
        <v>1</v>
      </c>
      <c r="R250" s="26" t="s">
        <v>41</v>
      </c>
      <c r="S250" s="26" t="b">
        <f t="shared" si="34"/>
        <v>1</v>
      </c>
      <c r="T250" s="26" t="b">
        <f t="shared" si="35"/>
        <v>1</v>
      </c>
      <c r="U250" s="32" t="s">
        <v>42</v>
      </c>
      <c r="V250" s="32" t="s">
        <v>42</v>
      </c>
      <c r="W250" s="32" t="s">
        <v>42</v>
      </c>
      <c r="X250" s="32" t="s">
        <v>42</v>
      </c>
      <c r="Y250" s="85">
        <v>5</v>
      </c>
      <c r="Z250" s="85"/>
      <c r="AA250" s="85"/>
      <c r="AB250" s="85"/>
      <c r="AC250" s="85"/>
    </row>
    <row r="251" spans="1:43" x14ac:dyDescent="0.35">
      <c r="A251" s="26" t="s">
        <v>353</v>
      </c>
      <c r="B251" s="27">
        <v>89.452529907226563</v>
      </c>
      <c r="C251" s="27">
        <v>95.209342956542969</v>
      </c>
      <c r="D251" s="27">
        <v>96.187652587890625</v>
      </c>
      <c r="E251" s="27">
        <v>96.107589721679688</v>
      </c>
      <c r="F251" s="27">
        <v>99.411796569824219</v>
      </c>
      <c r="G251" s="27">
        <v>99.633064270019531</v>
      </c>
      <c r="H251" s="27">
        <v>99.5040283203125</v>
      </c>
      <c r="I251" s="27">
        <v>98.962898254394531</v>
      </c>
      <c r="J251" s="27">
        <v>96.000778198242188</v>
      </c>
      <c r="K251" s="27">
        <v>99.999961853027344</v>
      </c>
      <c r="L251" s="27">
        <v>99.999832153320313</v>
      </c>
      <c r="M251" s="27">
        <v>99.99884033203125</v>
      </c>
      <c r="Q251" s="31">
        <v>1</v>
      </c>
      <c r="R251" s="26" t="s">
        <v>41</v>
      </c>
      <c r="S251" s="26" t="b">
        <f t="shared" si="34"/>
        <v>1</v>
      </c>
      <c r="T251" s="26" t="b">
        <f t="shared" si="35"/>
        <v>1</v>
      </c>
      <c r="U251" s="32" t="s">
        <v>42</v>
      </c>
      <c r="V251" s="32" t="s">
        <v>42</v>
      </c>
      <c r="W251" s="32" t="s">
        <v>42</v>
      </c>
      <c r="X251" s="32" t="s">
        <v>42</v>
      </c>
      <c r="Y251" s="85">
        <v>5</v>
      </c>
      <c r="Z251" s="85"/>
      <c r="AA251" s="85"/>
      <c r="AB251" s="85"/>
      <c r="AC251" s="85"/>
    </row>
    <row r="252" spans="1:43" x14ac:dyDescent="0.35">
      <c r="A252" s="26" t="s">
        <v>354</v>
      </c>
      <c r="B252" s="27">
        <v>89.451339721679688</v>
      </c>
      <c r="C252" s="27">
        <v>95.182395935058594</v>
      </c>
      <c r="D252" s="27">
        <v>96.208030700683594</v>
      </c>
      <c r="E252" s="27">
        <v>96.248863220214844</v>
      </c>
      <c r="F252" s="27">
        <v>99.595924377441406</v>
      </c>
      <c r="G252" s="27">
        <v>99.999961853027344</v>
      </c>
      <c r="H252" s="27">
        <v>99.999832153320313</v>
      </c>
      <c r="I252" s="27">
        <v>99.99884033203125</v>
      </c>
      <c r="J252" s="27">
        <v>95.999969482421875</v>
      </c>
      <c r="K252" s="27">
        <v>99.999961853027344</v>
      </c>
      <c r="L252" s="27">
        <v>99.999832153320313</v>
      </c>
      <c r="M252" s="27">
        <v>99.99884033203125</v>
      </c>
      <c r="Q252" s="31">
        <v>1</v>
      </c>
      <c r="R252" s="26" t="s">
        <v>41</v>
      </c>
      <c r="S252" s="26" t="b">
        <f t="shared" si="34"/>
        <v>1</v>
      </c>
      <c r="T252" s="26" t="b">
        <f t="shared" si="35"/>
        <v>1</v>
      </c>
      <c r="U252" s="32" t="s">
        <v>42</v>
      </c>
      <c r="V252" s="32" t="s">
        <v>42</v>
      </c>
      <c r="W252" s="32" t="s">
        <v>42</v>
      </c>
      <c r="X252" s="32" t="s">
        <v>42</v>
      </c>
      <c r="Y252" s="85">
        <v>5</v>
      </c>
      <c r="Z252" s="85"/>
      <c r="AA252" s="85"/>
      <c r="AB252" s="85"/>
      <c r="AC252" s="85"/>
    </row>
    <row r="253" spans="1:43" x14ac:dyDescent="0.35">
      <c r="A253" s="26" t="s">
        <v>355</v>
      </c>
      <c r="B253" s="27">
        <v>89.457954406738281</v>
      </c>
      <c r="C253" s="27">
        <v>95.19610595703125</v>
      </c>
      <c r="D253" s="27">
        <v>96.2076416015625</v>
      </c>
      <c r="E253" s="27">
        <v>96.249298095703125</v>
      </c>
      <c r="F253" s="27">
        <v>89.586067199707031</v>
      </c>
      <c r="G253" s="27">
        <v>99.99884033203125</v>
      </c>
      <c r="H253" s="27">
        <v>99.995025634765625</v>
      </c>
      <c r="I253" s="27">
        <v>99.965164184570313</v>
      </c>
      <c r="J253" s="27">
        <v>95.999786376953125</v>
      </c>
      <c r="K253" s="27">
        <v>99.999961853027344</v>
      </c>
      <c r="L253" s="27">
        <v>99.999832153320313</v>
      </c>
      <c r="M253" s="27">
        <v>99.99884033203125</v>
      </c>
      <c r="Q253" s="31">
        <v>1</v>
      </c>
      <c r="R253" s="26" t="s">
        <v>41</v>
      </c>
      <c r="S253" s="26" t="b">
        <f t="shared" si="34"/>
        <v>1</v>
      </c>
      <c r="T253" s="26" t="b">
        <f t="shared" si="35"/>
        <v>1</v>
      </c>
      <c r="U253" s="32" t="s">
        <v>42</v>
      </c>
      <c r="V253" s="32" t="s">
        <v>42</v>
      </c>
      <c r="W253" s="32" t="s">
        <v>42</v>
      </c>
      <c r="X253" s="32" t="s">
        <v>42</v>
      </c>
      <c r="Y253" s="85">
        <v>5</v>
      </c>
      <c r="Z253" s="85"/>
      <c r="AA253" s="85"/>
      <c r="AB253" s="85"/>
      <c r="AC253" s="85"/>
    </row>
    <row r="254" spans="1:43" x14ac:dyDescent="0.35">
      <c r="A254" s="26" t="s">
        <v>356</v>
      </c>
      <c r="B254" s="27">
        <v>89.455986022949219</v>
      </c>
      <c r="C254" s="27">
        <v>95.182487487792969</v>
      </c>
      <c r="D254" s="27">
        <v>96.2283935546875</v>
      </c>
      <c r="E254" s="27">
        <v>96.386146545410156</v>
      </c>
      <c r="F254" s="27">
        <v>99.279403686523438</v>
      </c>
      <c r="G254" s="27">
        <v>99.598281860351563</v>
      </c>
      <c r="H254" s="27">
        <v>99.415863037109375</v>
      </c>
      <c r="I254" s="27">
        <v>99.99884033203125</v>
      </c>
      <c r="J254" s="27">
        <v>95.999771118164063</v>
      </c>
      <c r="K254" s="27">
        <v>99.999961853027344</v>
      </c>
      <c r="L254" s="27">
        <v>99.999832153320313</v>
      </c>
      <c r="M254" s="27">
        <v>99.99884033203125</v>
      </c>
      <c r="Q254" s="31">
        <v>1</v>
      </c>
      <c r="R254" s="26" t="s">
        <v>41</v>
      </c>
      <c r="S254" s="26" t="b">
        <f>NOT(OR((D254&lt;=$Q$1),(H254&lt;=$R$1),(L254&lt;=$S$1)))</f>
        <v>1</v>
      </c>
      <c r="T254" s="26" t="b">
        <f>NOT(OR((C254&lt;=$Q$1),(G254&lt;=$R$1),(K254&lt;=$S$1)))</f>
        <v>1</v>
      </c>
      <c r="U254" s="32" t="s">
        <v>42</v>
      </c>
      <c r="V254" s="32" t="s">
        <v>42</v>
      </c>
      <c r="W254" s="32" t="s">
        <v>42</v>
      </c>
      <c r="X254" s="32" t="s">
        <v>42</v>
      </c>
      <c r="Y254" s="85">
        <v>5</v>
      </c>
      <c r="Z254" s="85"/>
      <c r="AA254" s="85"/>
      <c r="AB254" s="85"/>
      <c r="AC254" s="85"/>
    </row>
    <row r="255" spans="1:43" x14ac:dyDescent="0.35">
      <c r="A255" s="26" t="s">
        <v>357</v>
      </c>
      <c r="B255" s="27">
        <v>68.025382995605469</v>
      </c>
      <c r="C255" s="27">
        <v>95.894554138183594</v>
      </c>
      <c r="D255" s="27">
        <v>95.928794860839844</v>
      </c>
      <c r="E255" s="27">
        <v>95.970794677734375</v>
      </c>
      <c r="F255" s="27">
        <v>96.64141845703125</v>
      </c>
      <c r="G255" s="27">
        <v>99.999961853027344</v>
      </c>
      <c r="H255" s="27">
        <v>99.999832153320313</v>
      </c>
      <c r="I255" s="27">
        <v>99.99884033203125</v>
      </c>
      <c r="J255" s="27">
        <v>73.153457641601563</v>
      </c>
      <c r="K255" s="27">
        <v>99.999961853027344</v>
      </c>
      <c r="L255" s="27">
        <v>99.999832153320313</v>
      </c>
      <c r="M255" s="27">
        <v>99.99884033203125</v>
      </c>
      <c r="N255" s="35"/>
      <c r="Q255" s="31">
        <v>1</v>
      </c>
      <c r="R255" s="26" t="s">
        <v>41</v>
      </c>
      <c r="S255" s="26" t="b">
        <f t="shared" si="34"/>
        <v>1</v>
      </c>
      <c r="T255" s="26" t="b">
        <f t="shared" si="35"/>
        <v>1</v>
      </c>
      <c r="U255" s="32" t="s">
        <v>42</v>
      </c>
      <c r="V255" s="32" t="s">
        <v>42</v>
      </c>
      <c r="W255" s="32" t="s">
        <v>42</v>
      </c>
      <c r="X255" s="32" t="s">
        <v>42</v>
      </c>
      <c r="Y255" s="85">
        <v>5</v>
      </c>
      <c r="Z255" s="85"/>
      <c r="AA255" s="85"/>
      <c r="AB255" s="85"/>
      <c r="AC255" s="85"/>
    </row>
    <row r="256" spans="1:43" x14ac:dyDescent="0.35">
      <c r="A256" s="26" t="s">
        <v>358</v>
      </c>
      <c r="B256" s="27">
        <v>67.999435424804688</v>
      </c>
      <c r="C256" s="27">
        <v>77.337295532226563</v>
      </c>
      <c r="D256" s="27">
        <v>76.497962951660156</v>
      </c>
      <c r="E256" s="27">
        <v>81.637077331542969</v>
      </c>
      <c r="F256" s="27">
        <v>99.961578369140625</v>
      </c>
      <c r="G256" s="27">
        <v>99.999961853027344</v>
      </c>
      <c r="H256" s="27">
        <v>99.999832153320313</v>
      </c>
      <c r="I256" s="27">
        <v>99.99884033203125</v>
      </c>
      <c r="J256" s="27">
        <v>72.939300537109375</v>
      </c>
      <c r="K256" s="27">
        <v>99.999961853027344</v>
      </c>
      <c r="L256" s="27">
        <v>99.999832153320313</v>
      </c>
      <c r="M256" s="27">
        <v>99.99884033203125</v>
      </c>
      <c r="N256" s="35"/>
      <c r="Q256" s="31">
        <v>1</v>
      </c>
      <c r="R256" s="26" t="s">
        <v>41</v>
      </c>
      <c r="S256" s="26" t="b">
        <f t="shared" si="34"/>
        <v>0</v>
      </c>
      <c r="T256" s="26" t="b">
        <f t="shared" si="35"/>
        <v>0</v>
      </c>
      <c r="U256" s="32" t="s">
        <v>42</v>
      </c>
      <c r="V256" s="32" t="s">
        <v>42</v>
      </c>
      <c r="W256" s="32" t="s">
        <v>42</v>
      </c>
      <c r="X256" s="32" t="s">
        <v>42</v>
      </c>
      <c r="Y256" s="85">
        <v>5</v>
      </c>
      <c r="Z256" s="85"/>
      <c r="AA256" s="85"/>
      <c r="AB256" s="85"/>
      <c r="AC256" s="85"/>
    </row>
    <row r="257" spans="1:29" x14ac:dyDescent="0.35">
      <c r="A257" s="26" t="s">
        <v>359</v>
      </c>
      <c r="B257" s="27">
        <v>62.223121643066406</v>
      </c>
      <c r="C257" s="27">
        <v>95.900482177734375</v>
      </c>
      <c r="D257" s="27">
        <v>95.908111572265625</v>
      </c>
      <c r="E257" s="27">
        <v>95.831024169921875</v>
      </c>
      <c r="F257" s="27">
        <v>99.832237243652344</v>
      </c>
      <c r="G257" s="27">
        <v>99.999961853027344</v>
      </c>
      <c r="H257" s="27">
        <v>99.999832153320313</v>
      </c>
      <c r="I257" s="27">
        <v>99.99884033203125</v>
      </c>
      <c r="J257" s="27">
        <v>70.20037841796875</v>
      </c>
      <c r="K257" s="27">
        <v>99.999961853027344</v>
      </c>
      <c r="L257" s="27">
        <v>99.999832153320313</v>
      </c>
      <c r="M257" s="27">
        <v>99.99884033203125</v>
      </c>
      <c r="N257" s="35"/>
      <c r="Q257" s="31">
        <v>1</v>
      </c>
      <c r="R257" s="26" t="s">
        <v>41</v>
      </c>
      <c r="S257" s="26" t="b">
        <f t="shared" si="34"/>
        <v>1</v>
      </c>
      <c r="T257" s="26" t="b">
        <f t="shared" si="35"/>
        <v>1</v>
      </c>
      <c r="U257" s="32" t="s">
        <v>42</v>
      </c>
      <c r="V257" s="32" t="s">
        <v>42</v>
      </c>
      <c r="W257" s="32" t="s">
        <v>42</v>
      </c>
      <c r="X257" s="32" t="s">
        <v>42</v>
      </c>
      <c r="Y257" s="85">
        <v>5</v>
      </c>
      <c r="Z257" s="85"/>
      <c r="AA257" s="85"/>
      <c r="AB257" s="85"/>
      <c r="AC257" s="85"/>
    </row>
    <row r="258" spans="1:29" x14ac:dyDescent="0.35">
      <c r="A258" s="26" t="s">
        <v>360</v>
      </c>
      <c r="B258" s="27">
        <v>68.443000793457031</v>
      </c>
      <c r="C258" s="27">
        <v>95.876937866210938</v>
      </c>
      <c r="D258" s="27">
        <v>95.928718566894531</v>
      </c>
      <c r="E258" s="27">
        <v>95.831802368164063</v>
      </c>
      <c r="F258" s="27">
        <v>99.999992370605469</v>
      </c>
      <c r="G258" s="27">
        <v>99.999961853027344</v>
      </c>
      <c r="H258" s="27">
        <v>99.999832153320313</v>
      </c>
      <c r="I258" s="27">
        <v>99.99884033203125</v>
      </c>
      <c r="J258" s="27">
        <v>72.933631896972656</v>
      </c>
      <c r="K258" s="27">
        <v>99.999961853027344</v>
      </c>
      <c r="L258" s="27">
        <v>99.999832153320313</v>
      </c>
      <c r="M258" s="27">
        <v>99.99884033203125</v>
      </c>
      <c r="N258" s="35"/>
      <c r="Q258" s="31">
        <v>1</v>
      </c>
      <c r="R258" s="26" t="s">
        <v>41</v>
      </c>
      <c r="S258" s="26" t="b">
        <f t="shared" si="34"/>
        <v>1</v>
      </c>
      <c r="T258" s="26" t="b">
        <f t="shared" si="35"/>
        <v>1</v>
      </c>
      <c r="U258" s="32" t="s">
        <v>42</v>
      </c>
      <c r="V258" s="32" t="s">
        <v>42</v>
      </c>
      <c r="W258" s="32" t="s">
        <v>42</v>
      </c>
      <c r="X258" s="32" t="s">
        <v>42</v>
      </c>
      <c r="Y258" s="85">
        <v>5</v>
      </c>
      <c r="Z258" s="85"/>
      <c r="AA258" s="85"/>
      <c r="AB258" s="85"/>
      <c r="AC258" s="85"/>
    </row>
    <row r="259" spans="1:29" x14ac:dyDescent="0.35">
      <c r="A259" s="26" t="s">
        <v>361</v>
      </c>
      <c r="B259" s="27">
        <v>59.9364013671875</v>
      </c>
      <c r="C259" s="27">
        <v>95.895118713378906</v>
      </c>
      <c r="D259" s="27">
        <v>95.888229370117188</v>
      </c>
      <c r="E259" s="27">
        <v>95.968772888183594</v>
      </c>
      <c r="F259" s="27">
        <v>97.876495361328125</v>
      </c>
      <c r="G259" s="27">
        <v>99.999961853027344</v>
      </c>
      <c r="H259" s="27">
        <v>99.999832153320313</v>
      </c>
      <c r="I259" s="27">
        <v>99.99884033203125</v>
      </c>
      <c r="J259" s="27">
        <v>66.637893676757813</v>
      </c>
      <c r="K259" s="27">
        <v>99.999961853027344</v>
      </c>
      <c r="L259" s="27">
        <v>99.999832153320313</v>
      </c>
      <c r="M259" s="27">
        <v>99.99884033203125</v>
      </c>
      <c r="N259" s="35"/>
      <c r="Q259" s="31">
        <v>1</v>
      </c>
      <c r="R259" s="26" t="s">
        <v>41</v>
      </c>
      <c r="S259" s="26" t="b">
        <f t="shared" si="34"/>
        <v>1</v>
      </c>
      <c r="T259" s="26" t="b">
        <f t="shared" si="35"/>
        <v>1</v>
      </c>
      <c r="U259" s="32" t="s">
        <v>42</v>
      </c>
      <c r="V259" s="32" t="s">
        <v>42</v>
      </c>
      <c r="W259" s="32" t="s">
        <v>42</v>
      </c>
      <c r="X259" s="32" t="s">
        <v>42</v>
      </c>
      <c r="Y259" s="85">
        <v>5</v>
      </c>
      <c r="Z259" s="85"/>
      <c r="AA259" s="85"/>
      <c r="AB259" s="85"/>
      <c r="AC259" s="85"/>
    </row>
    <row r="260" spans="1:29" x14ac:dyDescent="0.35">
      <c r="A260" s="26" t="s">
        <v>362</v>
      </c>
      <c r="B260" s="27">
        <v>90.012367248535156</v>
      </c>
      <c r="C260" s="27">
        <v>95.808143615722656</v>
      </c>
      <c r="D260" s="27">
        <v>95.797782897949219</v>
      </c>
      <c r="E260" s="27">
        <v>95.920135498046875</v>
      </c>
      <c r="F260" s="27">
        <v>99.031784057617188</v>
      </c>
      <c r="G260" s="27">
        <v>99.999961853027344</v>
      </c>
      <c r="H260" s="27">
        <v>99.999832153320313</v>
      </c>
      <c r="I260" s="27">
        <v>99.99884033203125</v>
      </c>
      <c r="J260" s="32" t="s">
        <v>49</v>
      </c>
      <c r="K260" s="32" t="s">
        <v>49</v>
      </c>
      <c r="L260" s="32" t="s">
        <v>49</v>
      </c>
      <c r="M260" s="32" t="s">
        <v>49</v>
      </c>
      <c r="Q260" s="26"/>
      <c r="R260" s="26"/>
      <c r="U260" s="32" t="s">
        <v>49</v>
      </c>
      <c r="V260" s="32" t="s">
        <v>49</v>
      </c>
      <c r="W260" s="32" t="s">
        <v>49</v>
      </c>
      <c r="X260" s="32" t="s">
        <v>49</v>
      </c>
      <c r="Y260" s="86"/>
      <c r="Z260" s="86"/>
      <c r="AA260" s="86"/>
      <c r="AB260" s="86"/>
      <c r="AC260" s="86"/>
    </row>
    <row r="261" spans="1:29" x14ac:dyDescent="0.35">
      <c r="A261" s="26" t="s">
        <v>363</v>
      </c>
      <c r="B261" s="27">
        <v>85.257881164550781</v>
      </c>
      <c r="C261" s="27">
        <v>95.388236999511719</v>
      </c>
      <c r="D261" s="27">
        <v>95.476692199707031</v>
      </c>
      <c r="E261" s="27">
        <v>95.711807250976563</v>
      </c>
      <c r="F261" s="27">
        <v>88.966827392578125</v>
      </c>
      <c r="G261" s="27">
        <v>99.999961853027344</v>
      </c>
      <c r="H261" s="27">
        <v>99.999832153320313</v>
      </c>
      <c r="I261" s="27">
        <v>99.99884033203125</v>
      </c>
      <c r="J261" s="32" t="s">
        <v>49</v>
      </c>
      <c r="K261" s="32" t="s">
        <v>49</v>
      </c>
      <c r="L261" s="32" t="s">
        <v>49</v>
      </c>
      <c r="M261" s="32" t="s">
        <v>49</v>
      </c>
      <c r="Q261" s="26"/>
      <c r="R261" s="26"/>
      <c r="U261" s="32" t="s">
        <v>49</v>
      </c>
      <c r="V261" s="32" t="s">
        <v>49</v>
      </c>
      <c r="W261" s="32" t="s">
        <v>49</v>
      </c>
      <c r="X261" s="32" t="s">
        <v>49</v>
      </c>
      <c r="Y261" s="86"/>
      <c r="Z261" s="86"/>
      <c r="AA261" s="86"/>
      <c r="AB261" s="86"/>
      <c r="AC261" s="86"/>
    </row>
    <row r="262" spans="1:29" x14ac:dyDescent="0.35">
      <c r="A262" s="26" t="s">
        <v>364</v>
      </c>
      <c r="B262" s="27">
        <v>89.304588317871094</v>
      </c>
      <c r="C262" s="27">
        <v>94.850311279296875</v>
      </c>
      <c r="D262" s="27">
        <v>95.8516845703125</v>
      </c>
      <c r="E262" s="27">
        <v>96.118057250976563</v>
      </c>
      <c r="F262" s="27">
        <v>99.878097534179688</v>
      </c>
      <c r="G262" s="27">
        <v>98.654998779296875</v>
      </c>
      <c r="H262" s="27">
        <v>99.999832153320313</v>
      </c>
      <c r="I262" s="27">
        <v>99.99884033203125</v>
      </c>
      <c r="J262" s="32" t="s">
        <v>49</v>
      </c>
      <c r="K262" s="32" t="s">
        <v>49</v>
      </c>
      <c r="L262" s="32" t="s">
        <v>49</v>
      </c>
      <c r="M262" s="32" t="s">
        <v>49</v>
      </c>
      <c r="Q262" s="26"/>
      <c r="R262" s="26"/>
      <c r="U262" s="32" t="s">
        <v>49</v>
      </c>
      <c r="V262" s="32" t="s">
        <v>49</v>
      </c>
      <c r="W262" s="32" t="s">
        <v>49</v>
      </c>
      <c r="X262" s="32" t="s">
        <v>49</v>
      </c>
    </row>
    <row r="263" spans="1:29" x14ac:dyDescent="0.35">
      <c r="A263" s="26" t="s">
        <v>365</v>
      </c>
      <c r="B263" s="27">
        <v>87.818367004394531</v>
      </c>
      <c r="C263" s="27">
        <v>94.902389526367188</v>
      </c>
      <c r="D263" s="27">
        <v>95.017196655273438</v>
      </c>
      <c r="E263" s="27">
        <v>95.662040710449219</v>
      </c>
      <c r="F263" s="27">
        <v>99.085945129394531</v>
      </c>
      <c r="G263" s="27">
        <v>99.999961853027344</v>
      </c>
      <c r="H263" s="27">
        <v>99.999832153320313</v>
      </c>
      <c r="I263" s="27">
        <v>99.99884033203125</v>
      </c>
      <c r="J263" s="32" t="s">
        <v>49</v>
      </c>
      <c r="K263" s="32" t="s">
        <v>49</v>
      </c>
      <c r="L263" s="32" t="s">
        <v>49</v>
      </c>
      <c r="M263" s="32" t="s">
        <v>49</v>
      </c>
      <c r="Q263" s="26"/>
      <c r="R263" s="26"/>
      <c r="U263" s="32"/>
      <c r="V263" s="32"/>
      <c r="W263" s="32"/>
      <c r="X263" s="32"/>
    </row>
    <row r="264" spans="1:29" x14ac:dyDescent="0.35">
      <c r="A264" t="s">
        <v>366</v>
      </c>
      <c r="B264" s="27">
        <v>75.121192932128906</v>
      </c>
      <c r="C264" s="27">
        <v>95.595489501953125</v>
      </c>
      <c r="D264" s="27">
        <v>95.639389038085938</v>
      </c>
      <c r="E264" s="27">
        <v>95.868057250976563</v>
      </c>
      <c r="F264" s="27">
        <v>93.583503723144531</v>
      </c>
      <c r="G264" s="27">
        <v>99.999961853027344</v>
      </c>
      <c r="H264" s="27">
        <v>99.999832153320313</v>
      </c>
      <c r="I264" s="27">
        <v>99.99884033203125</v>
      </c>
      <c r="J264" s="32" t="s">
        <v>49</v>
      </c>
      <c r="K264" s="32" t="s">
        <v>49</v>
      </c>
      <c r="L264" s="32" t="s">
        <v>49</v>
      </c>
      <c r="M264" s="32" t="s">
        <v>49</v>
      </c>
      <c r="Q264" s="26"/>
      <c r="R264" s="26"/>
      <c r="U264" s="32" t="s">
        <v>49</v>
      </c>
      <c r="V264" s="32" t="s">
        <v>49</v>
      </c>
      <c r="W264" s="32" t="s">
        <v>49</v>
      </c>
      <c r="X264" s="32" t="s">
        <v>49</v>
      </c>
      <c r="Y264" s="86"/>
      <c r="Z264" s="86"/>
      <c r="AA264" s="86"/>
      <c r="AB264" s="86"/>
      <c r="AC264" s="86"/>
    </row>
    <row r="265" spans="1:29" x14ac:dyDescent="0.35">
      <c r="A265" s="36"/>
      <c r="B265" s="36"/>
      <c r="C265" s="36"/>
      <c r="D265" s="36"/>
      <c r="E265" s="36"/>
      <c r="F265" s="36"/>
      <c r="G265" s="36"/>
      <c r="H265" s="36"/>
      <c r="I265" s="36"/>
      <c r="J265" s="36"/>
      <c r="K265" s="36"/>
      <c r="L265" s="36"/>
      <c r="M265" s="36"/>
      <c r="N265" s="38" t="s">
        <v>367</v>
      </c>
      <c r="O265" s="36"/>
      <c r="P265" s="24">
        <f>SUMIF(S266:S267,TRUE, Q266:Q267)/SUM(Q266)</f>
        <v>0</v>
      </c>
      <c r="Q265" s="36"/>
      <c r="R265" s="36"/>
      <c r="S265" s="36"/>
      <c r="T265" s="36"/>
      <c r="U265" s="36"/>
      <c r="V265" s="36"/>
      <c r="W265" s="36"/>
      <c r="X265" s="36"/>
    </row>
    <row r="266" spans="1:29" x14ac:dyDescent="0.35">
      <c r="A266" s="26" t="s">
        <v>368</v>
      </c>
      <c r="B266" s="27">
        <v>83.20855712890625</v>
      </c>
      <c r="C266" s="27">
        <v>0</v>
      </c>
      <c r="D266" s="27">
        <v>0</v>
      </c>
      <c r="E266" s="27">
        <v>0</v>
      </c>
      <c r="F266" s="27">
        <v>94.686782836914063</v>
      </c>
      <c r="G266" s="27">
        <v>0</v>
      </c>
      <c r="H266" s="27">
        <v>0</v>
      </c>
      <c r="I266" s="27">
        <v>0</v>
      </c>
      <c r="J266" s="27">
        <v>100</v>
      </c>
      <c r="K266" s="27">
        <v>0</v>
      </c>
      <c r="L266" s="27">
        <v>0</v>
      </c>
      <c r="M266" s="27">
        <v>0</v>
      </c>
      <c r="N266" s="33" t="s">
        <v>369</v>
      </c>
      <c r="O266" s="26" t="s">
        <v>370</v>
      </c>
      <c r="P266" s="35" t="s">
        <v>371</v>
      </c>
      <c r="Q266" s="31">
        <v>1</v>
      </c>
      <c r="R266" s="26" t="s">
        <v>155</v>
      </c>
      <c r="S266" s="26" t="b">
        <f>NOT(OR((D266&lt;=$Q$1),(H266&lt;=$R$1),(L266&lt;=$S$1)))</f>
        <v>0</v>
      </c>
      <c r="T266" s="26" t="b">
        <f t="shared" ref="T266:T267" si="36">NOT(OR((C266&lt;=$Q$1),(G266&lt;=$R$1),(K266&lt;=$S$1)))</f>
        <v>0</v>
      </c>
      <c r="U266" s="32" t="s">
        <v>42</v>
      </c>
      <c r="V266" s="32" t="s">
        <v>42</v>
      </c>
      <c r="W266" s="32" t="s">
        <v>372</v>
      </c>
      <c r="X266" s="32" t="s">
        <v>42</v>
      </c>
      <c r="Y266" s="85">
        <v>5</v>
      </c>
      <c r="Z266" s="85"/>
      <c r="AA266" s="85"/>
      <c r="AB266" s="85"/>
      <c r="AC266" s="85"/>
    </row>
    <row r="267" spans="1:29" x14ac:dyDescent="0.35">
      <c r="A267" s="26" t="s">
        <v>373</v>
      </c>
      <c r="B267" s="27">
        <v>82.951560974121094</v>
      </c>
      <c r="C267" s="27">
        <v>0</v>
      </c>
      <c r="D267" s="27">
        <v>0</v>
      </c>
      <c r="E267" s="27">
        <v>0</v>
      </c>
      <c r="F267" s="27">
        <v>100</v>
      </c>
      <c r="G267" s="27">
        <v>0</v>
      </c>
      <c r="H267" s="27">
        <v>0</v>
      </c>
      <c r="I267" s="27">
        <v>0</v>
      </c>
      <c r="J267" s="32" t="s">
        <v>49</v>
      </c>
      <c r="K267" s="32" t="s">
        <v>49</v>
      </c>
      <c r="L267" s="32" t="s">
        <v>49</v>
      </c>
      <c r="M267" s="32" t="s">
        <v>49</v>
      </c>
      <c r="R267" s="26"/>
      <c r="S267" s="26" t="b">
        <f>NOT(OR((D267&lt;=$Q$1),(H267&lt;=$R$1),(L267&lt;=$S$1)))</f>
        <v>0</v>
      </c>
      <c r="T267" s="26" t="b">
        <f t="shared" si="36"/>
        <v>0</v>
      </c>
      <c r="U267" s="32" t="s">
        <v>49</v>
      </c>
      <c r="V267" s="32" t="s">
        <v>49</v>
      </c>
      <c r="W267" s="32" t="s">
        <v>49</v>
      </c>
      <c r="X267" s="32" t="s">
        <v>49</v>
      </c>
      <c r="Y267" s="86"/>
      <c r="Z267" s="86"/>
      <c r="AA267" s="86"/>
      <c r="AB267" s="86"/>
      <c r="AC267" s="86"/>
    </row>
    <row r="268" spans="1:29" x14ac:dyDescent="0.35">
      <c r="A268" s="36" t="s">
        <v>374</v>
      </c>
      <c r="B268" s="36"/>
      <c r="C268" s="36"/>
      <c r="D268" s="36"/>
      <c r="E268" s="36"/>
      <c r="F268" s="36"/>
      <c r="G268" s="36"/>
      <c r="H268" s="36"/>
      <c r="I268" s="36"/>
      <c r="J268" s="36"/>
      <c r="K268" s="36"/>
      <c r="L268" s="36"/>
      <c r="M268" s="36"/>
      <c r="N268" s="38" t="s">
        <v>374</v>
      </c>
      <c r="O268" s="36" t="str">
        <f>SUM(Q269:Q276) &amp;" Sensors"</f>
        <v>0 Sensors</v>
      </c>
      <c r="P268" s="24" t="e">
        <f>SUMIF(S269:S275,TRUE, Q269:Q275)/SUM(Q269:Q275)</f>
        <v>#DIV/0!</v>
      </c>
      <c r="Q268" s="36"/>
      <c r="R268" s="36"/>
      <c r="S268" s="36"/>
      <c r="T268" s="36"/>
      <c r="U268" s="36"/>
      <c r="V268" s="36"/>
      <c r="W268" s="36"/>
      <c r="X268" s="36"/>
    </row>
    <row r="269" spans="1:29" ht="15" customHeight="1" x14ac:dyDescent="0.35">
      <c r="A269" s="26" t="s">
        <v>375</v>
      </c>
      <c r="B269" s="27">
        <v>70.125656127929688</v>
      </c>
      <c r="C269" s="27">
        <v>0</v>
      </c>
      <c r="D269" s="27">
        <v>0</v>
      </c>
      <c r="E269" s="27">
        <v>0</v>
      </c>
      <c r="F269" s="27">
        <v>1.0246202945709229</v>
      </c>
      <c r="G269" s="27">
        <v>0</v>
      </c>
      <c r="H269" s="27">
        <v>0</v>
      </c>
      <c r="I269" s="27">
        <v>0</v>
      </c>
      <c r="J269" s="27">
        <v>99.991851806640625</v>
      </c>
      <c r="K269" s="27">
        <v>0</v>
      </c>
      <c r="L269" s="27">
        <v>0</v>
      </c>
      <c r="M269" s="27">
        <v>0</v>
      </c>
      <c r="N269" s="33" t="s">
        <v>376</v>
      </c>
      <c r="Q269" s="31">
        <v>0</v>
      </c>
      <c r="R269" s="39" t="s">
        <v>83</v>
      </c>
      <c r="S269" s="26" t="b">
        <f t="shared" ref="S269:S273" si="37">NOT(OR((D269&lt;=$Q$1),(H269&lt;=$R$1),(L269&lt;=$S$1)))</f>
        <v>0</v>
      </c>
      <c r="T269" s="26" t="b">
        <f t="shared" ref="T269:T273" si="38">NOT(OR((C269&lt;=$Q$1),(G269&lt;=$R$1),(K269&lt;=$S$1)))</f>
        <v>0</v>
      </c>
      <c r="U269" s="32" t="s">
        <v>42</v>
      </c>
      <c r="V269" s="32" t="s">
        <v>42</v>
      </c>
      <c r="W269" s="32" t="s">
        <v>42</v>
      </c>
      <c r="X269" s="32" t="s">
        <v>42</v>
      </c>
      <c r="Y269" s="85">
        <v>5</v>
      </c>
      <c r="Z269" s="85"/>
      <c r="AA269" s="85"/>
      <c r="AB269" s="85"/>
      <c r="AC269" s="85"/>
    </row>
    <row r="270" spans="1:29" ht="15" customHeight="1" x14ac:dyDescent="0.35">
      <c r="A270" s="26" t="s">
        <v>377</v>
      </c>
      <c r="B270" s="27">
        <v>70.105636596679688</v>
      </c>
      <c r="C270" s="27">
        <v>0</v>
      </c>
      <c r="D270" s="27">
        <v>0</v>
      </c>
      <c r="E270" s="27">
        <v>0</v>
      </c>
      <c r="F270" s="27">
        <v>65.366065979003906</v>
      </c>
      <c r="G270" s="27">
        <v>0</v>
      </c>
      <c r="H270" s="27">
        <v>0</v>
      </c>
      <c r="I270" s="27">
        <v>0</v>
      </c>
      <c r="J270" s="27">
        <v>99.976516723632813</v>
      </c>
      <c r="K270" s="27">
        <v>0</v>
      </c>
      <c r="L270" s="27">
        <v>0</v>
      </c>
      <c r="M270" s="27">
        <v>0</v>
      </c>
      <c r="Q270" s="31">
        <v>0</v>
      </c>
      <c r="R270" s="39" t="s">
        <v>83</v>
      </c>
      <c r="S270" s="26" t="b">
        <f t="shared" si="37"/>
        <v>0</v>
      </c>
      <c r="T270" s="26" t="b">
        <f t="shared" si="38"/>
        <v>0</v>
      </c>
      <c r="U270" s="32" t="s">
        <v>49</v>
      </c>
      <c r="V270" s="32" t="s">
        <v>49</v>
      </c>
      <c r="W270" s="32" t="s">
        <v>49</v>
      </c>
      <c r="X270" s="32" t="s">
        <v>42</v>
      </c>
      <c r="Y270" s="85">
        <v>5</v>
      </c>
      <c r="Z270" s="85"/>
      <c r="AA270" s="85"/>
      <c r="AB270" s="85"/>
      <c r="AC270" s="85"/>
    </row>
    <row r="271" spans="1:29" ht="15" customHeight="1" x14ac:dyDescent="0.35">
      <c r="A271" s="26" t="s">
        <v>378</v>
      </c>
      <c r="B271" s="27">
        <v>60.292289733886719</v>
      </c>
      <c r="C271" s="27">
        <v>0</v>
      </c>
      <c r="D271" s="27">
        <v>0</v>
      </c>
      <c r="E271" s="27">
        <v>0</v>
      </c>
      <c r="F271" s="27">
        <v>57.170166015625</v>
      </c>
      <c r="G271" s="27">
        <v>0</v>
      </c>
      <c r="H271" s="27">
        <v>0</v>
      </c>
      <c r="I271" s="27">
        <v>0</v>
      </c>
      <c r="J271" s="27">
        <v>0</v>
      </c>
      <c r="K271" s="27">
        <v>0</v>
      </c>
      <c r="L271" s="27">
        <v>0</v>
      </c>
      <c r="M271" s="27">
        <v>0</v>
      </c>
      <c r="N271" s="33" t="s">
        <v>379</v>
      </c>
      <c r="Q271" s="31">
        <v>0</v>
      </c>
      <c r="R271" s="26" t="s">
        <v>155</v>
      </c>
      <c r="S271" s="26" t="b">
        <f t="shared" si="37"/>
        <v>0</v>
      </c>
      <c r="T271" s="26" t="b">
        <f t="shared" si="38"/>
        <v>0</v>
      </c>
      <c r="U271" s="32" t="s">
        <v>49</v>
      </c>
      <c r="V271" s="32" t="s">
        <v>49</v>
      </c>
      <c r="W271" s="32" t="s">
        <v>49</v>
      </c>
      <c r="X271" s="32" t="s">
        <v>42</v>
      </c>
      <c r="Y271" s="85">
        <v>5</v>
      </c>
      <c r="Z271" s="85"/>
      <c r="AA271" s="85"/>
      <c r="AB271" s="85"/>
      <c r="AC271" s="85"/>
    </row>
    <row r="272" spans="1:29" ht="15" customHeight="1" x14ac:dyDescent="0.35">
      <c r="A272" s="26" t="s">
        <v>380</v>
      </c>
      <c r="B272" s="27">
        <v>49.137062072753906</v>
      </c>
      <c r="C272" s="27">
        <v>0</v>
      </c>
      <c r="D272" s="27">
        <v>0</v>
      </c>
      <c r="E272" s="27">
        <v>0</v>
      </c>
      <c r="F272" s="27">
        <v>0</v>
      </c>
      <c r="G272" s="27">
        <v>0</v>
      </c>
      <c r="H272" s="27">
        <v>0</v>
      </c>
      <c r="I272" s="27">
        <v>0</v>
      </c>
      <c r="J272" s="27">
        <v>94.315589904785156</v>
      </c>
      <c r="K272" s="27">
        <v>0</v>
      </c>
      <c r="L272" s="27">
        <v>0</v>
      </c>
      <c r="M272" s="27">
        <v>0</v>
      </c>
      <c r="N272" s="33" t="s">
        <v>381</v>
      </c>
      <c r="Q272" s="31">
        <v>0</v>
      </c>
      <c r="R272" s="26" t="s">
        <v>155</v>
      </c>
      <c r="S272" s="26" t="b">
        <f t="shared" si="37"/>
        <v>0</v>
      </c>
      <c r="T272" s="26" t="b">
        <f t="shared" si="38"/>
        <v>0</v>
      </c>
      <c r="U272" s="32" t="s">
        <v>49</v>
      </c>
      <c r="V272" s="32" t="s">
        <v>49</v>
      </c>
      <c r="W272" s="32" t="s">
        <v>49</v>
      </c>
      <c r="X272" s="32" t="s">
        <v>42</v>
      </c>
      <c r="Y272" s="85">
        <v>5</v>
      </c>
      <c r="Z272" s="85"/>
      <c r="AA272" s="85"/>
      <c r="AB272" s="85"/>
      <c r="AC272" s="85"/>
    </row>
    <row r="273" spans="1:29" ht="15" customHeight="1" x14ac:dyDescent="0.35">
      <c r="A273" s="26" t="s">
        <v>382</v>
      </c>
      <c r="B273" s="27">
        <v>53.723464965820313</v>
      </c>
      <c r="C273" s="27">
        <v>0</v>
      </c>
      <c r="D273" s="27">
        <v>0</v>
      </c>
      <c r="E273" s="27">
        <v>0</v>
      </c>
      <c r="F273" s="27">
        <v>67.904296875</v>
      </c>
      <c r="G273" s="27">
        <v>0</v>
      </c>
      <c r="H273" s="27">
        <v>0</v>
      </c>
      <c r="I273" s="27">
        <v>0</v>
      </c>
      <c r="J273" s="27">
        <v>96.557167053222656</v>
      </c>
      <c r="K273" s="27">
        <v>0</v>
      </c>
      <c r="L273" s="27">
        <v>0</v>
      </c>
      <c r="M273" s="27">
        <v>0</v>
      </c>
      <c r="N273" s="33" t="s">
        <v>383</v>
      </c>
      <c r="P273" s="55"/>
      <c r="Q273" s="31">
        <v>0</v>
      </c>
      <c r="R273" s="26" t="s">
        <v>155</v>
      </c>
      <c r="S273" s="26" t="b">
        <f t="shared" si="37"/>
        <v>0</v>
      </c>
      <c r="T273" s="26" t="b">
        <f t="shared" si="38"/>
        <v>0</v>
      </c>
      <c r="U273" s="32" t="s">
        <v>49</v>
      </c>
      <c r="V273" s="32" t="s">
        <v>49</v>
      </c>
      <c r="W273" s="32" t="s">
        <v>49</v>
      </c>
      <c r="X273" s="32" t="s">
        <v>42</v>
      </c>
      <c r="Y273" s="85">
        <v>5</v>
      </c>
      <c r="Z273" s="85"/>
      <c r="AA273" s="85"/>
      <c r="AB273" s="85"/>
      <c r="AC273" s="85"/>
    </row>
    <row r="274" spans="1:29" x14ac:dyDescent="0.35">
      <c r="A274" s="26" t="s">
        <v>384</v>
      </c>
      <c r="B274" s="27">
        <v>70.145042419433594</v>
      </c>
      <c r="C274" s="27">
        <v>0</v>
      </c>
      <c r="D274" s="27">
        <v>0</v>
      </c>
      <c r="E274" s="27">
        <v>0</v>
      </c>
      <c r="F274" s="27">
        <v>99.999992370605469</v>
      </c>
      <c r="G274" s="27">
        <v>0</v>
      </c>
      <c r="H274" s="27">
        <v>0</v>
      </c>
      <c r="I274" s="27">
        <v>0</v>
      </c>
      <c r="J274" s="32" t="s">
        <v>49</v>
      </c>
      <c r="K274" s="32" t="s">
        <v>49</v>
      </c>
      <c r="L274" s="32" t="s">
        <v>49</v>
      </c>
      <c r="M274" s="32" t="s">
        <v>49</v>
      </c>
      <c r="Q274" s="26"/>
      <c r="R274" s="26"/>
      <c r="U274" s="32" t="s">
        <v>49</v>
      </c>
      <c r="V274" s="32" t="s">
        <v>49</v>
      </c>
      <c r="W274" s="32" t="s">
        <v>49</v>
      </c>
      <c r="X274" s="32" t="s">
        <v>49</v>
      </c>
      <c r="Y274" s="86"/>
      <c r="Z274" s="86"/>
      <c r="AA274" s="86"/>
      <c r="AB274" s="86"/>
      <c r="AC274" s="86"/>
    </row>
    <row r="275" spans="1:29" x14ac:dyDescent="0.35">
      <c r="A275" s="26" t="s">
        <v>385</v>
      </c>
      <c r="B275" s="27">
        <v>60.306591033935547</v>
      </c>
      <c r="C275" s="27">
        <v>0</v>
      </c>
      <c r="D275" s="27">
        <v>0</v>
      </c>
      <c r="E275" s="27">
        <v>0</v>
      </c>
      <c r="F275" s="27">
        <v>86.295417785644531</v>
      </c>
      <c r="G275" s="27">
        <v>0</v>
      </c>
      <c r="H275" s="27">
        <v>0</v>
      </c>
      <c r="I275" s="27">
        <v>0</v>
      </c>
      <c r="J275" s="32" t="s">
        <v>49</v>
      </c>
      <c r="K275" s="32" t="s">
        <v>49</v>
      </c>
      <c r="L275" s="32" t="s">
        <v>49</v>
      </c>
      <c r="M275" s="32" t="s">
        <v>49</v>
      </c>
      <c r="Q275" s="26"/>
      <c r="R275" s="26"/>
      <c r="U275" s="32" t="s">
        <v>49</v>
      </c>
      <c r="V275" s="32" t="s">
        <v>49</v>
      </c>
      <c r="W275" s="32" t="s">
        <v>49</v>
      </c>
      <c r="X275" s="32" t="s">
        <v>49</v>
      </c>
      <c r="Y275" s="86"/>
      <c r="Z275" s="86"/>
      <c r="AA275" s="86"/>
      <c r="AB275" s="86"/>
      <c r="AC275" s="86"/>
    </row>
    <row r="276" spans="1:29" x14ac:dyDescent="0.35">
      <c r="A276" s="36"/>
      <c r="B276" s="36"/>
      <c r="C276" s="36"/>
      <c r="D276" s="36"/>
      <c r="E276" s="36"/>
      <c r="F276" s="36"/>
      <c r="G276" s="36"/>
      <c r="H276" s="36"/>
      <c r="I276" s="36"/>
      <c r="J276" s="36"/>
      <c r="K276" s="36"/>
      <c r="L276" s="36"/>
      <c r="M276" s="36"/>
      <c r="N276" s="38" t="s">
        <v>386</v>
      </c>
      <c r="O276" s="36"/>
      <c r="P276" s="24">
        <f>SUMIF(S277:S278,TRUE, Q277:Q278)/SUM(Q277)</f>
        <v>1</v>
      </c>
      <c r="Q276" s="36"/>
      <c r="R276" s="36"/>
      <c r="S276" s="36"/>
      <c r="T276" s="36"/>
      <c r="U276" s="36"/>
      <c r="V276" s="36"/>
      <c r="W276" s="36"/>
      <c r="X276" s="36"/>
    </row>
    <row r="277" spans="1:29" x14ac:dyDescent="0.35">
      <c r="A277" s="26" t="s">
        <v>387</v>
      </c>
      <c r="B277" s="27">
        <v>82.92266845703125</v>
      </c>
      <c r="C277" s="27">
        <v>94.904762268066406</v>
      </c>
      <c r="D277" s="27">
        <v>95.087043762207031</v>
      </c>
      <c r="E277" s="27">
        <v>95.137771606445313</v>
      </c>
      <c r="F277" s="27">
        <v>98.320686340332031</v>
      </c>
      <c r="G277" s="27">
        <v>99.969459533691406</v>
      </c>
      <c r="H277" s="27">
        <v>99.869110107421875</v>
      </c>
      <c r="I277" s="27">
        <v>99.99884033203125</v>
      </c>
      <c r="J277" s="27">
        <v>99.802291870117188</v>
      </c>
      <c r="K277" s="27">
        <v>99.987785339355469</v>
      </c>
      <c r="L277" s="27">
        <v>99.947662353515625</v>
      </c>
      <c r="M277" s="27">
        <v>99.99884033203125</v>
      </c>
      <c r="Q277" s="31">
        <v>1</v>
      </c>
      <c r="R277" s="39" t="s">
        <v>83</v>
      </c>
      <c r="S277" s="26" t="b">
        <f>NOT(OR((D277&lt;=$Q$1),(H277&lt;=$R$1),(L277&lt;=$S$1)))</f>
        <v>1</v>
      </c>
      <c r="T277" s="26" t="b">
        <f t="shared" ref="T277" si="39">NOT(OR((C277&lt;=$Q$1),(G277&lt;=$R$1),(K277&lt;=$S$1)))</f>
        <v>1</v>
      </c>
      <c r="U277" s="32"/>
      <c r="V277" s="32"/>
      <c r="W277" s="32"/>
      <c r="X277" s="32"/>
    </row>
    <row r="278" spans="1:29" x14ac:dyDescent="0.35">
      <c r="A278" s="26" t="s">
        <v>388</v>
      </c>
      <c r="B278" s="27">
        <v>82.92034912109375</v>
      </c>
      <c r="C278" s="27">
        <v>94.910881042480469</v>
      </c>
      <c r="D278" s="27">
        <v>95.073577880859375</v>
      </c>
      <c r="E278" s="27">
        <v>95.108795166015625</v>
      </c>
      <c r="F278" s="27">
        <v>100</v>
      </c>
      <c r="G278" s="27">
        <v>99.999961853027344</v>
      </c>
      <c r="H278" s="27">
        <v>99.999832153320313</v>
      </c>
      <c r="I278" s="27">
        <v>99.99884033203125</v>
      </c>
      <c r="J278" s="32" t="s">
        <v>49</v>
      </c>
      <c r="K278" s="32" t="s">
        <v>49</v>
      </c>
      <c r="L278" s="32" t="s">
        <v>49</v>
      </c>
      <c r="M278" s="32" t="s">
        <v>49</v>
      </c>
      <c r="Q278" s="26"/>
      <c r="R278" s="26"/>
      <c r="U278" s="32"/>
      <c r="V278" s="32"/>
      <c r="W278" s="32"/>
      <c r="X278" s="32"/>
    </row>
    <row r="279" spans="1:29" x14ac:dyDescent="0.35">
      <c r="A279" s="36"/>
      <c r="B279" s="36"/>
      <c r="C279" s="36"/>
      <c r="D279" s="36"/>
      <c r="E279" s="36"/>
      <c r="F279" s="36"/>
      <c r="G279" s="36"/>
      <c r="H279" s="36"/>
      <c r="I279" s="36"/>
      <c r="J279" s="36"/>
      <c r="K279" s="36"/>
      <c r="L279" s="36"/>
      <c r="M279" s="36"/>
      <c r="N279" s="38" t="s">
        <v>389</v>
      </c>
      <c r="O279" s="36" t="str">
        <f>SUM(Q280:Q289) &amp;" Sensors"</f>
        <v>9 Sensors</v>
      </c>
      <c r="P279" s="24">
        <f>SUMIF(S280:S289,TRUE, Q280:Q289)/SUM(Q280:Q289)</f>
        <v>1</v>
      </c>
      <c r="Q279" s="36"/>
      <c r="R279" s="36"/>
      <c r="S279" s="36"/>
      <c r="T279" s="36"/>
      <c r="U279" s="36"/>
      <c r="V279" s="36"/>
      <c r="W279" s="36"/>
      <c r="X279" s="36"/>
    </row>
    <row r="280" spans="1:29" ht="15" customHeight="1" x14ac:dyDescent="0.35">
      <c r="A280" s="44" t="s">
        <v>390</v>
      </c>
      <c r="B280" s="27">
        <v>95.703758239746094</v>
      </c>
      <c r="C280" s="27">
        <v>96.186859130859375</v>
      </c>
      <c r="D280" s="27">
        <v>96.402389526367188</v>
      </c>
      <c r="E280" s="27">
        <v>96.381454467773438</v>
      </c>
      <c r="F280" s="27">
        <v>99.325523376464844</v>
      </c>
      <c r="G280" s="27">
        <v>99.999961853027344</v>
      </c>
      <c r="H280" s="27">
        <v>99.999832153320313</v>
      </c>
      <c r="I280" s="27">
        <v>99.99884033203125</v>
      </c>
      <c r="J280" s="27">
        <v>99.999725341796875</v>
      </c>
      <c r="K280" s="27">
        <v>99.999961853027344</v>
      </c>
      <c r="L280" s="27">
        <v>99.999832153320313</v>
      </c>
      <c r="M280" s="27">
        <v>99.99884033203125</v>
      </c>
      <c r="Q280" s="31">
        <v>1</v>
      </c>
      <c r="R280" s="39" t="s">
        <v>83</v>
      </c>
      <c r="S280" s="26" t="b">
        <f t="shared" ref="S280:S288" si="40">NOT(OR((D280&lt;=$Q$1),(H280&lt;=$R$1),(L280&lt;=$S$1)))</f>
        <v>1</v>
      </c>
      <c r="T280" s="26" t="b">
        <f t="shared" ref="T280:T288" si="41">NOT(OR((C280&lt;=$Q$1),(G280&lt;=$R$1),(K280&lt;=$S$1)))</f>
        <v>1</v>
      </c>
      <c r="U280" s="32" t="s">
        <v>42</v>
      </c>
      <c r="V280" s="32" t="s">
        <v>42</v>
      </c>
      <c r="W280" s="32" t="s">
        <v>42</v>
      </c>
      <c r="X280" s="32" t="s">
        <v>42</v>
      </c>
      <c r="Y280" s="85">
        <v>5</v>
      </c>
      <c r="Z280" s="85"/>
      <c r="AA280" s="85"/>
      <c r="AB280" s="85"/>
      <c r="AC280" s="85"/>
    </row>
    <row r="281" spans="1:29" ht="15" customHeight="1" x14ac:dyDescent="0.35">
      <c r="A281" s="44" t="s">
        <v>391</v>
      </c>
      <c r="B281" s="27">
        <v>95.6959228515625</v>
      </c>
      <c r="C281" s="27">
        <v>96.195968627929688</v>
      </c>
      <c r="D281" s="27">
        <v>96.421783447265625</v>
      </c>
      <c r="E281" s="27">
        <v>96.383415222167969</v>
      </c>
      <c r="F281" s="27">
        <v>99.046012878417969</v>
      </c>
      <c r="G281" s="27">
        <v>99.849159240722656</v>
      </c>
      <c r="H281" s="27">
        <v>99.771797180175781</v>
      </c>
      <c r="I281" s="27">
        <v>99.383590698242188</v>
      </c>
      <c r="J281" s="27">
        <v>99.999046325683594</v>
      </c>
      <c r="K281" s="27">
        <v>99.999961853027344</v>
      </c>
      <c r="L281" s="27">
        <v>99.999832153320313</v>
      </c>
      <c r="M281" s="27">
        <v>99.99884033203125</v>
      </c>
      <c r="Q281" s="31">
        <v>1</v>
      </c>
      <c r="R281" s="39" t="s">
        <v>83</v>
      </c>
      <c r="S281" s="26" t="b">
        <f t="shared" si="40"/>
        <v>1</v>
      </c>
      <c r="T281" s="26" t="b">
        <f t="shared" si="41"/>
        <v>1</v>
      </c>
      <c r="U281" s="32" t="s">
        <v>42</v>
      </c>
      <c r="V281" s="32" t="s">
        <v>42</v>
      </c>
      <c r="W281" s="32" t="s">
        <v>42</v>
      </c>
      <c r="X281" s="32" t="s">
        <v>42</v>
      </c>
      <c r="Y281" s="85">
        <v>5</v>
      </c>
      <c r="Z281" s="85"/>
      <c r="AA281" s="85"/>
      <c r="AB281" s="85"/>
      <c r="AC281" s="85"/>
    </row>
    <row r="282" spans="1:29" ht="15" customHeight="1" x14ac:dyDescent="0.35">
      <c r="A282" s="44" t="s">
        <v>392</v>
      </c>
      <c r="B282" s="27">
        <v>95.709274291992188</v>
      </c>
      <c r="C282" s="27">
        <v>96.189407348632813</v>
      </c>
      <c r="D282" s="27">
        <v>96.463920593261719</v>
      </c>
      <c r="E282" s="27">
        <v>96.521980285644531</v>
      </c>
      <c r="F282" s="27">
        <v>99.800033569335938</v>
      </c>
      <c r="G282" s="27">
        <v>99.999961853027344</v>
      </c>
      <c r="H282" s="27">
        <v>99.999832153320313</v>
      </c>
      <c r="I282" s="27">
        <v>99.99884033203125</v>
      </c>
      <c r="J282" s="27">
        <v>100</v>
      </c>
      <c r="K282" s="27">
        <v>99.999961853027344</v>
      </c>
      <c r="L282" s="27">
        <v>99.999832153320313</v>
      </c>
      <c r="M282" s="27">
        <v>99.99884033203125</v>
      </c>
      <c r="Q282" s="31">
        <v>1</v>
      </c>
      <c r="R282" s="39" t="s">
        <v>83</v>
      </c>
      <c r="S282" s="26" t="b">
        <f t="shared" si="40"/>
        <v>1</v>
      </c>
      <c r="T282" s="26" t="b">
        <f t="shared" si="41"/>
        <v>1</v>
      </c>
      <c r="U282" s="32" t="s">
        <v>42</v>
      </c>
      <c r="V282" s="32" t="s">
        <v>42</v>
      </c>
      <c r="W282" s="32" t="s">
        <v>42</v>
      </c>
      <c r="X282" s="32" t="s">
        <v>42</v>
      </c>
      <c r="Y282" s="85">
        <v>5</v>
      </c>
      <c r="Z282" s="85"/>
      <c r="AA282" s="85"/>
      <c r="AB282" s="85"/>
      <c r="AC282" s="85"/>
    </row>
    <row r="283" spans="1:29" ht="15" customHeight="1" x14ac:dyDescent="0.35">
      <c r="A283" s="44" t="s">
        <v>393</v>
      </c>
      <c r="B283" s="27">
        <v>95.719413757324219</v>
      </c>
      <c r="C283" s="27">
        <v>96.249374389648438</v>
      </c>
      <c r="D283" s="27">
        <v>96.464424133300781</v>
      </c>
      <c r="E283" s="27">
        <v>96.518577575683594</v>
      </c>
      <c r="F283" s="27">
        <v>99.2503662109375</v>
      </c>
      <c r="G283" s="27">
        <v>97.597053527832031</v>
      </c>
      <c r="H283" s="27">
        <v>99.109451293945313</v>
      </c>
      <c r="I283" s="27">
        <v>99.393646240234375</v>
      </c>
      <c r="J283" s="27">
        <v>100</v>
      </c>
      <c r="K283" s="27">
        <v>99.999961853027344</v>
      </c>
      <c r="L283" s="27">
        <v>99.999832153320313</v>
      </c>
      <c r="M283" s="27">
        <v>99.99884033203125</v>
      </c>
      <c r="Q283" s="31">
        <v>1</v>
      </c>
      <c r="R283" s="39" t="s">
        <v>83</v>
      </c>
      <c r="S283" s="26" t="b">
        <f t="shared" si="40"/>
        <v>1</v>
      </c>
      <c r="T283" s="26" t="b">
        <f t="shared" si="41"/>
        <v>1</v>
      </c>
      <c r="U283" s="32" t="s">
        <v>42</v>
      </c>
      <c r="V283" s="32" t="s">
        <v>42</v>
      </c>
      <c r="W283" s="32" t="s">
        <v>42</v>
      </c>
      <c r="X283" s="32" t="s">
        <v>42</v>
      </c>
      <c r="Y283" s="85">
        <v>5</v>
      </c>
      <c r="Z283" s="85"/>
      <c r="AA283" s="85"/>
      <c r="AB283" s="85"/>
      <c r="AC283" s="85"/>
    </row>
    <row r="284" spans="1:29" ht="15" customHeight="1" x14ac:dyDescent="0.35">
      <c r="A284" s="44" t="s">
        <v>394</v>
      </c>
      <c r="B284" s="27">
        <v>95.722007751464844</v>
      </c>
      <c r="C284" s="27">
        <v>96.197731018066406</v>
      </c>
      <c r="D284" s="27">
        <v>96.442062377929688</v>
      </c>
      <c r="E284" s="27">
        <v>96.520866394042969</v>
      </c>
      <c r="F284" s="27">
        <v>99.5201416015625</v>
      </c>
      <c r="G284" s="27">
        <v>99.945571899414063</v>
      </c>
      <c r="H284" s="27">
        <v>99.768119812011719</v>
      </c>
      <c r="I284" s="27">
        <v>99.394065856933594</v>
      </c>
      <c r="J284" s="27">
        <v>99.998313903808594</v>
      </c>
      <c r="K284" s="27">
        <v>99.999961853027344</v>
      </c>
      <c r="L284" s="27">
        <v>99.999832153320313</v>
      </c>
      <c r="M284" s="27">
        <v>99.99884033203125</v>
      </c>
      <c r="Q284" s="31">
        <v>1</v>
      </c>
      <c r="R284" s="39" t="s">
        <v>83</v>
      </c>
      <c r="S284" s="26" t="b">
        <f t="shared" si="40"/>
        <v>1</v>
      </c>
      <c r="T284" s="26" t="b">
        <f t="shared" si="41"/>
        <v>1</v>
      </c>
      <c r="U284" s="32" t="s">
        <v>42</v>
      </c>
      <c r="V284" s="32" t="s">
        <v>42</v>
      </c>
      <c r="W284" s="32" t="s">
        <v>42</v>
      </c>
      <c r="X284" s="32" t="s">
        <v>42</v>
      </c>
      <c r="Y284" s="85">
        <v>5</v>
      </c>
      <c r="Z284" s="85"/>
      <c r="AA284" s="85"/>
      <c r="AB284" s="85"/>
      <c r="AC284" s="85"/>
    </row>
    <row r="285" spans="1:29" ht="15" customHeight="1" x14ac:dyDescent="0.35">
      <c r="A285" s="44" t="s">
        <v>395</v>
      </c>
      <c r="B285" s="27">
        <v>95.718330383300781</v>
      </c>
      <c r="C285" s="27">
        <v>96.234443664550781</v>
      </c>
      <c r="D285" s="27">
        <v>96.462882995605469</v>
      </c>
      <c r="E285" s="27">
        <v>96.52606201171875</v>
      </c>
      <c r="F285" s="27">
        <v>99.957283020019531</v>
      </c>
      <c r="G285" s="27">
        <v>99.857414245605469</v>
      </c>
      <c r="H285" s="27">
        <v>99.522575378417969</v>
      </c>
      <c r="I285" s="27">
        <v>99.394241333007813</v>
      </c>
      <c r="J285" s="27">
        <v>100</v>
      </c>
      <c r="K285" s="27">
        <v>99.999961853027344</v>
      </c>
      <c r="L285" s="27">
        <v>99.999832153320313</v>
      </c>
      <c r="M285" s="27">
        <v>99.99884033203125</v>
      </c>
      <c r="Q285" s="31">
        <v>1</v>
      </c>
      <c r="R285" s="39" t="s">
        <v>83</v>
      </c>
      <c r="S285" s="26" t="b">
        <f t="shared" si="40"/>
        <v>1</v>
      </c>
      <c r="T285" s="26" t="b">
        <f t="shared" si="41"/>
        <v>1</v>
      </c>
      <c r="U285" s="32" t="s">
        <v>42</v>
      </c>
      <c r="V285" s="32" t="s">
        <v>42</v>
      </c>
      <c r="W285" s="32" t="s">
        <v>42</v>
      </c>
      <c r="X285" s="32" t="s">
        <v>42</v>
      </c>
      <c r="Y285" s="85">
        <v>5</v>
      </c>
      <c r="Z285" s="85"/>
      <c r="AA285" s="85"/>
      <c r="AB285" s="85"/>
      <c r="AC285" s="85"/>
    </row>
    <row r="286" spans="1:29" ht="15" customHeight="1" x14ac:dyDescent="0.35">
      <c r="A286" s="44" t="s">
        <v>396</v>
      </c>
      <c r="B286" s="27">
        <v>95.72314453125</v>
      </c>
      <c r="C286" s="27">
        <v>96.241004943847656</v>
      </c>
      <c r="D286" s="27">
        <v>96.485282897949219</v>
      </c>
      <c r="E286" s="27">
        <v>96.52392578125</v>
      </c>
      <c r="F286" s="27">
        <v>94.88055419921875</v>
      </c>
      <c r="G286" s="27">
        <v>98.896797180175781</v>
      </c>
      <c r="H286" s="27">
        <v>96.300437927246094</v>
      </c>
      <c r="I286" s="27">
        <v>99.99884033203125</v>
      </c>
      <c r="J286" s="27">
        <v>100</v>
      </c>
      <c r="K286" s="27">
        <v>99.999961853027344</v>
      </c>
      <c r="L286" s="27">
        <v>99.999832153320313</v>
      </c>
      <c r="M286" s="27">
        <v>99.99884033203125</v>
      </c>
      <c r="Q286" s="31">
        <v>1</v>
      </c>
      <c r="R286" s="39" t="s">
        <v>83</v>
      </c>
      <c r="S286" s="26" t="b">
        <f t="shared" si="40"/>
        <v>1</v>
      </c>
      <c r="T286" s="26" t="b">
        <f t="shared" si="41"/>
        <v>1</v>
      </c>
      <c r="U286" s="32" t="s">
        <v>42</v>
      </c>
      <c r="V286" s="32" t="s">
        <v>42</v>
      </c>
      <c r="W286" s="32" t="s">
        <v>42</v>
      </c>
      <c r="X286" s="32" t="s">
        <v>42</v>
      </c>
      <c r="Y286" s="85">
        <v>5</v>
      </c>
      <c r="Z286" s="85"/>
      <c r="AA286" s="85"/>
      <c r="AB286" s="85"/>
      <c r="AC286" s="85"/>
    </row>
    <row r="287" spans="1:29" ht="15" customHeight="1" x14ac:dyDescent="0.35">
      <c r="A287" s="44" t="s">
        <v>397</v>
      </c>
      <c r="B287" s="27">
        <v>95.578697204589844</v>
      </c>
      <c r="C287" s="27">
        <v>96.216255187988281</v>
      </c>
      <c r="D287" s="27">
        <v>96.472557067871094</v>
      </c>
      <c r="E287" s="27">
        <v>96.644157409667969</v>
      </c>
      <c r="F287" s="27">
        <v>99.662284851074219</v>
      </c>
      <c r="G287" s="27">
        <v>99.999961853027344</v>
      </c>
      <c r="H287" s="27">
        <v>99.999832153320313</v>
      </c>
      <c r="I287" s="27">
        <v>99.99884033203125</v>
      </c>
      <c r="J287" s="27">
        <v>99.999763488769531</v>
      </c>
      <c r="K287" s="27">
        <v>99.999961853027344</v>
      </c>
      <c r="L287" s="27">
        <v>99.999832153320313</v>
      </c>
      <c r="M287" s="27">
        <v>99.99884033203125</v>
      </c>
      <c r="Q287" s="31">
        <v>1</v>
      </c>
      <c r="R287" s="39" t="s">
        <v>83</v>
      </c>
      <c r="S287" s="26" t="b">
        <f t="shared" si="40"/>
        <v>1</v>
      </c>
      <c r="T287" s="26" t="b">
        <f t="shared" si="41"/>
        <v>1</v>
      </c>
      <c r="U287" s="32" t="s">
        <v>42</v>
      </c>
      <c r="V287" s="32" t="s">
        <v>42</v>
      </c>
      <c r="W287" s="32" t="s">
        <v>42</v>
      </c>
      <c r="X287" s="32" t="s">
        <v>42</v>
      </c>
      <c r="Y287" s="85">
        <v>5</v>
      </c>
      <c r="Z287" s="85"/>
      <c r="AA287" s="85"/>
      <c r="AB287" s="85"/>
      <c r="AC287" s="85"/>
    </row>
    <row r="288" spans="1:29" x14ac:dyDescent="0.35">
      <c r="A288" s="44" t="s">
        <v>398</v>
      </c>
      <c r="B288" s="27">
        <v>94.790046691894531</v>
      </c>
      <c r="C288" s="27">
        <v>96.226615905761719</v>
      </c>
      <c r="D288" s="27">
        <v>96.358192443847656</v>
      </c>
      <c r="E288" s="27">
        <v>96.666160583496094</v>
      </c>
      <c r="F288" s="27">
        <v>99.130233764648438</v>
      </c>
      <c r="G288" s="27">
        <v>99.999732971191406</v>
      </c>
      <c r="H288" s="27">
        <v>99.998855590820313</v>
      </c>
      <c r="I288" s="27">
        <v>99.99884033203125</v>
      </c>
      <c r="J288" s="27">
        <v>99.790306091308594</v>
      </c>
      <c r="K288" s="27">
        <v>99.999961853027344</v>
      </c>
      <c r="L288" s="27">
        <v>99.999832153320313</v>
      </c>
      <c r="M288" s="27">
        <v>99.99884033203125</v>
      </c>
      <c r="Q288" s="31">
        <v>1</v>
      </c>
      <c r="R288" s="39" t="s">
        <v>83</v>
      </c>
      <c r="S288" s="26" t="b">
        <f t="shared" si="40"/>
        <v>1</v>
      </c>
      <c r="T288" s="26" t="b">
        <f t="shared" si="41"/>
        <v>1</v>
      </c>
      <c r="U288" s="32" t="s">
        <v>42</v>
      </c>
      <c r="V288" s="32" t="s">
        <v>42</v>
      </c>
      <c r="W288" s="32" t="s">
        <v>42</v>
      </c>
      <c r="X288" s="32" t="s">
        <v>42</v>
      </c>
      <c r="Y288" s="85">
        <v>5</v>
      </c>
      <c r="Z288" s="85"/>
      <c r="AA288" s="85"/>
      <c r="AB288" s="85"/>
      <c r="AC288" s="85"/>
    </row>
    <row r="289" spans="1:29" x14ac:dyDescent="0.35">
      <c r="A289" t="s">
        <v>399</v>
      </c>
      <c r="B289" s="27">
        <v>95.2327880859375</v>
      </c>
      <c r="C289" s="27">
        <v>95.647453308105469</v>
      </c>
      <c r="D289" s="27">
        <v>95.663856506347656</v>
      </c>
      <c r="E289" s="27">
        <v>96.332176208496094</v>
      </c>
      <c r="F289" s="27">
        <v>98.616958618164063</v>
      </c>
      <c r="G289" s="27">
        <v>99.987564086914063</v>
      </c>
      <c r="H289" s="27">
        <v>99.946708679199219</v>
      </c>
      <c r="I289" s="27">
        <v>99.99884033203125</v>
      </c>
      <c r="J289" s="32" t="s">
        <v>49</v>
      </c>
      <c r="K289" s="32" t="s">
        <v>49</v>
      </c>
      <c r="L289" s="32" t="s">
        <v>49</v>
      </c>
      <c r="M289" s="32" t="s">
        <v>49</v>
      </c>
      <c r="Q289" s="26"/>
      <c r="R289" s="26"/>
      <c r="U289" s="32" t="s">
        <v>49</v>
      </c>
      <c r="V289" s="32" t="s">
        <v>49</v>
      </c>
      <c r="W289" s="32" t="s">
        <v>49</v>
      </c>
      <c r="X289" s="32" t="s">
        <v>49</v>
      </c>
      <c r="Y289" s="86"/>
      <c r="Z289" s="86"/>
      <c r="AA289" s="86"/>
      <c r="AB289" s="86"/>
      <c r="AC289" s="86"/>
    </row>
    <row r="290" spans="1:29" x14ac:dyDescent="0.35">
      <c r="A290" s="36"/>
      <c r="B290" s="36"/>
      <c r="C290" s="36"/>
      <c r="D290" s="36"/>
      <c r="E290" s="36"/>
      <c r="F290" s="36"/>
      <c r="G290" s="36"/>
      <c r="H290" s="36"/>
      <c r="I290" s="36"/>
      <c r="J290" s="36"/>
      <c r="K290" s="36"/>
      <c r="L290" s="36"/>
      <c r="M290" s="36"/>
      <c r="N290" s="38" t="s">
        <v>400</v>
      </c>
      <c r="O290" s="36" t="str">
        <f>SUM(Q291:Q303) &amp;" Sensors"</f>
        <v>7 Sensors</v>
      </c>
      <c r="P290" s="24">
        <f>SUMIF(S291:S303,TRUE, Q291:Q303)/SUM(Q291:Q303)</f>
        <v>0.2857142857142857</v>
      </c>
      <c r="Q290" s="36"/>
      <c r="R290" s="36"/>
      <c r="S290" s="36"/>
      <c r="T290" s="36"/>
      <c r="U290" s="36"/>
      <c r="V290" s="36"/>
      <c r="W290" s="36"/>
      <c r="X290" s="36"/>
    </row>
    <row r="291" spans="1:29" ht="15" customHeight="1" x14ac:dyDescent="0.35">
      <c r="A291" s="44" t="s">
        <v>401</v>
      </c>
      <c r="B291" s="27">
        <v>92.942359924316406</v>
      </c>
      <c r="C291" s="27">
        <v>90.507614135742188</v>
      </c>
      <c r="D291" s="27">
        <v>74.646018981933594</v>
      </c>
      <c r="E291" s="27">
        <v>96.177330017089844</v>
      </c>
      <c r="F291" s="27">
        <v>89.52978515625</v>
      </c>
      <c r="G291" s="27">
        <v>99.931365966796875</v>
      </c>
      <c r="H291" s="27">
        <v>99.996170043945313</v>
      </c>
      <c r="I291" s="27">
        <v>99.977020263671875</v>
      </c>
      <c r="J291" s="27">
        <v>87.071517944335938</v>
      </c>
      <c r="K291" s="27">
        <v>76.12384033203125</v>
      </c>
      <c r="L291" s="27">
        <v>20.634380340576172</v>
      </c>
      <c r="M291" s="27">
        <v>31.75349235534668</v>
      </c>
      <c r="Q291" s="31">
        <v>1</v>
      </c>
      <c r="R291" s="26" t="s">
        <v>155</v>
      </c>
      <c r="S291" s="26" t="b">
        <f t="shared" ref="S291:S302" si="42">NOT(OR((D291&lt;=$Q$1),(H291&lt;=$R$1),(L291&lt;=$S$1)))</f>
        <v>0</v>
      </c>
      <c r="T291" s="26" t="b">
        <f t="shared" ref="T291:T302" si="43">NOT(OR((C291&lt;=$Q$1),(G291&lt;=$R$1),(K291&lt;=$S$1)))</f>
        <v>0</v>
      </c>
      <c r="U291" s="32" t="s">
        <v>42</v>
      </c>
      <c r="V291" s="32" t="s">
        <v>42</v>
      </c>
      <c r="W291" s="32" t="s">
        <v>42</v>
      </c>
      <c r="X291" s="32" t="s">
        <v>42</v>
      </c>
      <c r="Y291" s="85">
        <v>5</v>
      </c>
      <c r="Z291" s="85"/>
      <c r="AA291" s="85"/>
      <c r="AB291" s="85"/>
      <c r="AC291" s="85"/>
    </row>
    <row r="292" spans="1:29" ht="15" customHeight="1" x14ac:dyDescent="0.35">
      <c r="A292" s="44" t="s">
        <v>402</v>
      </c>
      <c r="B292" s="27">
        <v>91.965293884277344</v>
      </c>
      <c r="C292" s="27">
        <v>89.748016357421875</v>
      </c>
      <c r="D292" s="27">
        <v>73.514320373535156</v>
      </c>
      <c r="E292" s="27">
        <v>91.572502136230469</v>
      </c>
      <c r="F292" s="27">
        <v>67.132392883300781</v>
      </c>
      <c r="G292" s="27">
        <v>0</v>
      </c>
      <c r="H292" s="27">
        <v>0</v>
      </c>
      <c r="I292" s="27">
        <v>0</v>
      </c>
      <c r="J292" s="27">
        <v>89.202316284179688</v>
      </c>
      <c r="K292" s="27">
        <v>89.10345458984375</v>
      </c>
      <c r="L292" s="27">
        <v>72.934272766113281</v>
      </c>
      <c r="M292" s="27">
        <v>59.208232879638672</v>
      </c>
      <c r="N292" s="33" t="s">
        <v>403</v>
      </c>
      <c r="O292" s="26" t="s">
        <v>404</v>
      </c>
      <c r="P292" s="35" t="s">
        <v>405</v>
      </c>
      <c r="Q292" s="31">
        <v>0</v>
      </c>
      <c r="R292" s="26" t="s">
        <v>155</v>
      </c>
      <c r="S292" s="26" t="b">
        <f t="shared" si="42"/>
        <v>0</v>
      </c>
      <c r="T292" s="26" t="b">
        <f t="shared" si="43"/>
        <v>0</v>
      </c>
      <c r="U292" s="32" t="s">
        <v>42</v>
      </c>
      <c r="V292" s="32" t="s">
        <v>42</v>
      </c>
      <c r="W292" s="32" t="s">
        <v>42</v>
      </c>
      <c r="X292" s="32" t="s">
        <v>42</v>
      </c>
      <c r="Y292" s="85">
        <v>5</v>
      </c>
      <c r="Z292" s="85"/>
      <c r="AA292" s="85"/>
      <c r="AB292" s="85"/>
      <c r="AC292" s="85"/>
    </row>
    <row r="293" spans="1:29" ht="15" customHeight="1" x14ac:dyDescent="0.35">
      <c r="A293" s="44" t="s">
        <v>406</v>
      </c>
      <c r="B293" s="27">
        <v>92.854339599609375</v>
      </c>
      <c r="C293" s="27">
        <v>90.565132141113281</v>
      </c>
      <c r="D293" s="27">
        <v>74.696929931640625</v>
      </c>
      <c r="E293" s="27">
        <v>96.177261352539063</v>
      </c>
      <c r="F293" s="27">
        <v>87.996322631835938</v>
      </c>
      <c r="G293" s="27">
        <v>99.674392700195313</v>
      </c>
      <c r="H293" s="27">
        <v>99.999809265136719</v>
      </c>
      <c r="I293" s="27">
        <v>99.99884033203125</v>
      </c>
      <c r="J293" s="27">
        <v>87.157264709472656</v>
      </c>
      <c r="K293" s="27">
        <v>73.880485534667969</v>
      </c>
      <c r="L293" s="27">
        <v>22.619382858276367</v>
      </c>
      <c r="M293" s="27">
        <v>0.57799011468887329</v>
      </c>
      <c r="P293" s="56"/>
      <c r="Q293" s="31">
        <v>1</v>
      </c>
      <c r="R293" s="26" t="s">
        <v>155</v>
      </c>
      <c r="S293" s="26" t="b">
        <f t="shared" si="42"/>
        <v>0</v>
      </c>
      <c r="T293" s="26" t="b">
        <f t="shared" si="43"/>
        <v>0</v>
      </c>
      <c r="U293" s="32" t="s">
        <v>42</v>
      </c>
      <c r="V293" s="32" t="s">
        <v>42</v>
      </c>
      <c r="W293" s="32" t="s">
        <v>42</v>
      </c>
      <c r="X293" s="32" t="s">
        <v>42</v>
      </c>
      <c r="Y293" s="85">
        <v>5</v>
      </c>
      <c r="Z293" s="85"/>
      <c r="AA293" s="85"/>
      <c r="AB293" s="85"/>
      <c r="AC293" s="85"/>
    </row>
    <row r="294" spans="1:29" ht="15" customHeight="1" x14ac:dyDescent="0.35">
      <c r="A294" s="44" t="s">
        <v>407</v>
      </c>
      <c r="B294" s="27">
        <v>92.933403015136719</v>
      </c>
      <c r="C294" s="27">
        <v>90.562858581542969</v>
      </c>
      <c r="D294" s="27">
        <v>74.747032165527344</v>
      </c>
      <c r="E294" s="27">
        <v>96.177192687988281</v>
      </c>
      <c r="F294" s="27">
        <v>96.496986389160156</v>
      </c>
      <c r="G294" s="27">
        <v>99.999961853027344</v>
      </c>
      <c r="H294" s="27">
        <v>99.999809265136719</v>
      </c>
      <c r="I294" s="27">
        <v>99.99884033203125</v>
      </c>
      <c r="J294" s="27">
        <v>87.9261474609375</v>
      </c>
      <c r="K294" s="27">
        <v>74.011268615722656</v>
      </c>
      <c r="L294" s="27">
        <v>25.424842834472656</v>
      </c>
      <c r="M294" s="27">
        <v>4.8767781257629395</v>
      </c>
      <c r="Q294" s="31">
        <v>1</v>
      </c>
      <c r="R294" s="26" t="s">
        <v>155</v>
      </c>
      <c r="S294" s="26" t="b">
        <f t="shared" si="42"/>
        <v>0</v>
      </c>
      <c r="T294" s="26" t="b">
        <f t="shared" si="43"/>
        <v>0</v>
      </c>
      <c r="U294" s="32" t="s">
        <v>42</v>
      </c>
      <c r="V294" s="32" t="s">
        <v>42</v>
      </c>
      <c r="W294" s="32" t="s">
        <v>42</v>
      </c>
      <c r="X294" s="32" t="s">
        <v>42</v>
      </c>
      <c r="Y294" s="85">
        <v>5</v>
      </c>
      <c r="Z294" s="85"/>
      <c r="AA294" s="85"/>
      <c r="AB294" s="85"/>
      <c r="AC294" s="85"/>
    </row>
    <row r="295" spans="1:29" ht="15" customHeight="1" x14ac:dyDescent="0.35">
      <c r="A295" s="44" t="s">
        <v>408</v>
      </c>
      <c r="B295" s="27">
        <v>92.937545776367188</v>
      </c>
      <c r="C295" s="27">
        <v>90.6060791015625</v>
      </c>
      <c r="D295" s="27">
        <v>74.742088317871094</v>
      </c>
      <c r="E295" s="27">
        <v>96.517387390136719</v>
      </c>
      <c r="F295" s="27">
        <v>96.492202758789063</v>
      </c>
      <c r="G295" s="27">
        <v>99.941123962402344</v>
      </c>
      <c r="H295" s="27">
        <v>99.830955505371094</v>
      </c>
      <c r="I295" s="27">
        <v>99.029060363769531</v>
      </c>
      <c r="J295" s="27">
        <v>86.07958984375</v>
      </c>
      <c r="K295" s="27">
        <v>88.602134704589844</v>
      </c>
      <c r="L295" s="27">
        <v>70.511245727539063</v>
      </c>
      <c r="M295" s="27">
        <v>45.681121826171875</v>
      </c>
      <c r="Q295" s="31">
        <v>1</v>
      </c>
      <c r="R295" s="26" t="s">
        <v>155</v>
      </c>
      <c r="S295" s="26" t="b">
        <f t="shared" si="42"/>
        <v>0</v>
      </c>
      <c r="T295" s="26" t="b">
        <f t="shared" si="43"/>
        <v>0</v>
      </c>
      <c r="U295" s="32" t="s">
        <v>42</v>
      </c>
      <c r="V295" s="32" t="s">
        <v>42</v>
      </c>
      <c r="W295" s="32" t="s">
        <v>42</v>
      </c>
      <c r="X295" s="32" t="s">
        <v>42</v>
      </c>
      <c r="Y295" s="85">
        <v>5</v>
      </c>
      <c r="Z295" s="85"/>
      <c r="AA295" s="85"/>
      <c r="AB295" s="85"/>
      <c r="AC295" s="85"/>
    </row>
    <row r="296" spans="1:29" ht="15" customHeight="1" x14ac:dyDescent="0.35">
      <c r="A296" s="44" t="s">
        <v>409</v>
      </c>
      <c r="B296" s="27">
        <v>92.921821594238281</v>
      </c>
      <c r="C296" s="27">
        <v>90.593902587890625</v>
      </c>
      <c r="D296" s="27">
        <v>74.792068481445313</v>
      </c>
      <c r="E296" s="27">
        <v>96.518287658691406</v>
      </c>
      <c r="F296" s="27">
        <v>94.460769653320313</v>
      </c>
      <c r="G296" s="27">
        <v>99.412277221679688</v>
      </c>
      <c r="H296" s="27">
        <v>99.347946166992188</v>
      </c>
      <c r="I296" s="27">
        <v>99.260551452636719</v>
      </c>
      <c r="J296" s="27">
        <v>84.667579650878906</v>
      </c>
      <c r="K296" s="27">
        <v>73.246803283691406</v>
      </c>
      <c r="L296" s="27">
        <v>20.004573822021484</v>
      </c>
      <c r="M296" s="27">
        <v>1.0833261013031006</v>
      </c>
      <c r="N296" s="33" t="s">
        <v>535</v>
      </c>
      <c r="Q296" s="31">
        <v>0</v>
      </c>
      <c r="R296" s="26" t="s">
        <v>155</v>
      </c>
      <c r="S296" s="26" t="b">
        <f t="shared" si="42"/>
        <v>0</v>
      </c>
      <c r="T296" s="26" t="b">
        <f t="shared" si="43"/>
        <v>0</v>
      </c>
      <c r="U296" s="32" t="s">
        <v>42</v>
      </c>
      <c r="V296" s="32" t="s">
        <v>42</v>
      </c>
      <c r="W296" s="32" t="s">
        <v>42</v>
      </c>
      <c r="X296" s="32" t="s">
        <v>42</v>
      </c>
      <c r="Y296" s="85">
        <v>5</v>
      </c>
      <c r="Z296" s="85"/>
      <c r="AA296" s="85"/>
      <c r="AB296" s="85"/>
      <c r="AC296" s="85"/>
    </row>
    <row r="297" spans="1:29" ht="15" customHeight="1" x14ac:dyDescent="0.35">
      <c r="A297" s="44" t="s">
        <v>410</v>
      </c>
      <c r="B297" s="27">
        <v>93.000289916992188</v>
      </c>
      <c r="C297" s="27">
        <v>95.163055419921875</v>
      </c>
      <c r="D297" s="27">
        <v>94.982933044433594</v>
      </c>
      <c r="E297" s="27">
        <v>95.825874328613281</v>
      </c>
      <c r="F297" s="27">
        <v>73.790046691894531</v>
      </c>
      <c r="G297" s="27">
        <v>99.911163330078125</v>
      </c>
      <c r="H297" s="27">
        <v>99.982383728027344</v>
      </c>
      <c r="I297" s="27">
        <v>99.99884033203125</v>
      </c>
      <c r="J297" s="27">
        <v>83.451560974121094</v>
      </c>
      <c r="K297" s="27">
        <v>96.766654968261719</v>
      </c>
      <c r="L297" s="27">
        <v>99.57470703125</v>
      </c>
      <c r="M297" s="27">
        <v>99.890106201171875</v>
      </c>
      <c r="P297" s="55"/>
      <c r="Q297" s="31">
        <v>1</v>
      </c>
      <c r="R297" s="26" t="s">
        <v>155</v>
      </c>
      <c r="S297" s="26" t="b">
        <f t="shared" si="42"/>
        <v>1</v>
      </c>
      <c r="T297" s="26" t="b">
        <f t="shared" si="43"/>
        <v>1</v>
      </c>
      <c r="U297" s="32" t="s">
        <v>42</v>
      </c>
      <c r="V297" s="32" t="s">
        <v>42</v>
      </c>
      <c r="W297" s="32" t="s">
        <v>42</v>
      </c>
      <c r="X297" s="32" t="s">
        <v>42</v>
      </c>
      <c r="Y297" s="31">
        <v>5</v>
      </c>
    </row>
    <row r="298" spans="1:29" ht="15" customHeight="1" x14ac:dyDescent="0.35">
      <c r="A298" s="44" t="s">
        <v>411</v>
      </c>
      <c r="B298" s="27">
        <v>92.993766784667969</v>
      </c>
      <c r="C298" s="27">
        <v>95.090591430664063</v>
      </c>
      <c r="D298" s="27">
        <v>95.031333923339844</v>
      </c>
      <c r="E298" s="27">
        <v>95.823951721191406</v>
      </c>
      <c r="F298" s="27">
        <v>93.935173034667969</v>
      </c>
      <c r="G298" s="27">
        <v>99.978065490722656</v>
      </c>
      <c r="H298" s="27">
        <v>99.999832153320313</v>
      </c>
      <c r="I298" s="27">
        <v>99.99884033203125</v>
      </c>
      <c r="J298" s="27">
        <v>79.811027526855469</v>
      </c>
      <c r="K298" s="27">
        <v>95.191215515136719</v>
      </c>
      <c r="L298" s="27">
        <v>98.243431091308594</v>
      </c>
      <c r="M298" s="27">
        <v>97.68756103515625</v>
      </c>
      <c r="Q298" s="31">
        <v>1</v>
      </c>
      <c r="R298" s="26" t="s">
        <v>155</v>
      </c>
      <c r="S298" s="26" t="b">
        <f t="shared" si="42"/>
        <v>1</v>
      </c>
      <c r="T298" s="26" t="b">
        <f t="shared" si="43"/>
        <v>1</v>
      </c>
      <c r="U298" s="32" t="s">
        <v>42</v>
      </c>
      <c r="V298" s="32" t="s">
        <v>42</v>
      </c>
      <c r="W298" s="32" t="s">
        <v>42</v>
      </c>
      <c r="X298" s="32" t="s">
        <v>42</v>
      </c>
      <c r="Y298" s="85">
        <v>5</v>
      </c>
      <c r="Z298" s="85"/>
      <c r="AA298" s="85"/>
      <c r="AB298" s="85"/>
      <c r="AC298" s="85"/>
    </row>
    <row r="299" spans="1:29" ht="15" customHeight="1" x14ac:dyDescent="0.35">
      <c r="A299" s="44" t="s">
        <v>412</v>
      </c>
      <c r="B299" s="27">
        <v>92.991416931152344</v>
      </c>
      <c r="C299" s="27">
        <v>95.102378845214844</v>
      </c>
      <c r="D299" s="27">
        <v>94.883560180664063</v>
      </c>
      <c r="E299" s="27">
        <v>95.821945190429688</v>
      </c>
      <c r="F299" s="27">
        <v>80.029792785644531</v>
      </c>
      <c r="G299" s="27">
        <v>94.843063354492188</v>
      </c>
      <c r="H299" s="27">
        <v>92.341026306152344</v>
      </c>
      <c r="I299" s="27">
        <v>98.753013610839844</v>
      </c>
      <c r="J299" s="27">
        <v>87.63543701171875</v>
      </c>
      <c r="K299" s="27">
        <v>96.831497192382813</v>
      </c>
      <c r="L299" s="27">
        <v>99.542068481445313</v>
      </c>
      <c r="M299" s="27">
        <v>99.709922790527344</v>
      </c>
      <c r="P299" s="55"/>
      <c r="Q299" s="31">
        <v>1</v>
      </c>
      <c r="R299" s="26" t="s">
        <v>155</v>
      </c>
      <c r="S299" s="26" t="b">
        <f t="shared" si="42"/>
        <v>0</v>
      </c>
      <c r="T299" s="26" t="b">
        <f t="shared" si="43"/>
        <v>0</v>
      </c>
      <c r="U299" s="32" t="s">
        <v>42</v>
      </c>
      <c r="V299" s="32" t="s">
        <v>42</v>
      </c>
      <c r="W299" s="32" t="s">
        <v>42</v>
      </c>
      <c r="X299" s="32" t="s">
        <v>42</v>
      </c>
      <c r="Y299" s="85">
        <v>5</v>
      </c>
      <c r="Z299" s="85"/>
      <c r="AA299" s="85"/>
      <c r="AB299" s="85"/>
      <c r="AC299" s="85"/>
    </row>
    <row r="300" spans="1:29" ht="15" customHeight="1" x14ac:dyDescent="0.35">
      <c r="A300" s="44" t="s">
        <v>413</v>
      </c>
      <c r="B300" s="27">
        <v>92.992134094238281</v>
      </c>
      <c r="C300" s="27">
        <v>95.185157775878906</v>
      </c>
      <c r="D300" s="27">
        <v>95.029182434082031</v>
      </c>
      <c r="E300" s="27">
        <v>95.823143005371094</v>
      </c>
      <c r="F300" s="27">
        <v>73.815818786621094</v>
      </c>
      <c r="G300" s="27">
        <v>1.7528735101222992E-2</v>
      </c>
      <c r="H300" s="27">
        <v>2.0761853083968163E-2</v>
      </c>
      <c r="I300" s="27">
        <v>3.6270301789045334E-2</v>
      </c>
      <c r="J300" s="27">
        <v>82.381118774414063</v>
      </c>
      <c r="K300" s="27">
        <v>97.549583435058594</v>
      </c>
      <c r="L300" s="27">
        <v>99.999832153320313</v>
      </c>
      <c r="M300" s="27">
        <v>99.99884033203125</v>
      </c>
      <c r="N300" s="33" t="s">
        <v>414</v>
      </c>
      <c r="P300" s="35" t="s">
        <v>415</v>
      </c>
      <c r="Q300" s="31">
        <v>0</v>
      </c>
      <c r="R300" s="26" t="s">
        <v>155</v>
      </c>
      <c r="S300" s="26" t="b">
        <f t="shared" si="42"/>
        <v>0</v>
      </c>
      <c r="T300" s="26" t="b">
        <f t="shared" si="43"/>
        <v>0</v>
      </c>
      <c r="U300" s="32" t="s">
        <v>42</v>
      </c>
      <c r="V300" s="32" t="s">
        <v>42</v>
      </c>
      <c r="W300" s="32" t="s">
        <v>42</v>
      </c>
      <c r="X300" s="32" t="s">
        <v>42</v>
      </c>
      <c r="Y300" s="31">
        <v>5</v>
      </c>
    </row>
    <row r="301" spans="1:29" ht="15" customHeight="1" x14ac:dyDescent="0.35">
      <c r="A301" s="44" t="s">
        <v>416</v>
      </c>
      <c r="B301" s="27">
        <v>93.288864135742188</v>
      </c>
      <c r="C301" s="27">
        <v>94.2271728515625</v>
      </c>
      <c r="D301" s="27">
        <v>93.777336120605469</v>
      </c>
      <c r="E301" s="27">
        <v>91.104530334472656</v>
      </c>
      <c r="F301" s="27">
        <v>34.143417358398438</v>
      </c>
      <c r="G301" s="27">
        <v>8.6863994598388672E-2</v>
      </c>
      <c r="H301" s="27">
        <v>6.4373105764389038E-2</v>
      </c>
      <c r="I301" s="27">
        <v>0.11452136188745499</v>
      </c>
      <c r="J301" s="27">
        <v>87.376220703125</v>
      </c>
      <c r="K301" s="27">
        <v>82.749359130859375</v>
      </c>
      <c r="L301" s="27">
        <v>98.529342651367188</v>
      </c>
      <c r="M301" s="27">
        <v>94.434074401855469</v>
      </c>
      <c r="N301" s="33" t="s">
        <v>417</v>
      </c>
      <c r="O301" s="26" t="s">
        <v>418</v>
      </c>
      <c r="P301" s="55" t="s">
        <v>419</v>
      </c>
      <c r="Q301" s="31">
        <v>0</v>
      </c>
      <c r="R301" s="26" t="s">
        <v>155</v>
      </c>
      <c r="S301" s="26" t="b">
        <f t="shared" si="42"/>
        <v>0</v>
      </c>
      <c r="T301" s="26" t="b">
        <f t="shared" si="43"/>
        <v>0</v>
      </c>
      <c r="U301" s="32"/>
      <c r="V301" s="32"/>
      <c r="W301" s="32"/>
      <c r="X301" s="32"/>
      <c r="Y301" s="31"/>
    </row>
    <row r="302" spans="1:29" ht="15" customHeight="1" x14ac:dyDescent="0.35">
      <c r="A302" s="44" t="s">
        <v>420</v>
      </c>
      <c r="B302" s="27">
        <v>93.354026794433594</v>
      </c>
      <c r="C302" s="27">
        <v>94.187545776367188</v>
      </c>
      <c r="D302" s="27">
        <v>93.715255737304688</v>
      </c>
      <c r="E302" s="27">
        <v>91.055030822753906</v>
      </c>
      <c r="F302" s="27">
        <v>83.555458068847656</v>
      </c>
      <c r="G302" s="27">
        <v>6.1813212931156158E-2</v>
      </c>
      <c r="H302" s="27">
        <v>4.078688845038414E-2</v>
      </c>
      <c r="I302" s="27">
        <v>5.0914887338876724E-2</v>
      </c>
      <c r="J302" s="27">
        <v>87.46038818359375</v>
      </c>
      <c r="K302" s="27">
        <v>82.748519897460938</v>
      </c>
      <c r="L302" s="27">
        <v>98.526908874511719</v>
      </c>
      <c r="M302" s="27">
        <v>94.434043884277344</v>
      </c>
      <c r="N302" s="33" t="s">
        <v>417</v>
      </c>
      <c r="Q302" s="31">
        <v>0</v>
      </c>
      <c r="R302" s="26" t="s">
        <v>155</v>
      </c>
      <c r="S302" s="26" t="b">
        <f t="shared" si="42"/>
        <v>0</v>
      </c>
      <c r="T302" s="26" t="b">
        <f t="shared" si="43"/>
        <v>0</v>
      </c>
      <c r="U302" s="32"/>
      <c r="V302" s="32"/>
      <c r="W302" s="32"/>
      <c r="X302" s="32"/>
      <c r="Y302" s="31"/>
    </row>
    <row r="303" spans="1:29" x14ac:dyDescent="0.35">
      <c r="A303" s="44" t="s">
        <v>421</v>
      </c>
      <c r="B303" s="27">
        <v>92.361114501953125</v>
      </c>
      <c r="C303" s="27">
        <v>90.077156066894531</v>
      </c>
      <c r="D303" s="27">
        <v>73.996360778808594</v>
      </c>
      <c r="E303" s="27">
        <v>93.339118957519531</v>
      </c>
      <c r="F303" s="27">
        <v>99.9903564453125</v>
      </c>
      <c r="G303" s="27">
        <v>99.999961853027344</v>
      </c>
      <c r="H303" s="27">
        <v>99.999809265136719</v>
      </c>
      <c r="I303" s="27">
        <v>99.99884033203125</v>
      </c>
      <c r="J303" s="32" t="s">
        <v>49</v>
      </c>
      <c r="K303" s="32" t="s">
        <v>49</v>
      </c>
      <c r="L303" s="32" t="s">
        <v>49</v>
      </c>
      <c r="M303" s="32" t="s">
        <v>49</v>
      </c>
      <c r="R303" s="26"/>
      <c r="U303" s="32" t="s">
        <v>49</v>
      </c>
      <c r="V303" s="32" t="s">
        <v>49</v>
      </c>
      <c r="W303" s="32" t="s">
        <v>49</v>
      </c>
      <c r="X303" s="32" t="s">
        <v>49</v>
      </c>
      <c r="Y303" s="86"/>
      <c r="Z303" s="86"/>
      <c r="AA303" s="86"/>
      <c r="AB303" s="86"/>
      <c r="AC303" s="86"/>
    </row>
    <row r="304" spans="1:29" x14ac:dyDescent="0.35">
      <c r="A304" s="36"/>
      <c r="B304" s="36"/>
      <c r="C304" s="36"/>
      <c r="D304" s="36"/>
      <c r="E304" s="36"/>
      <c r="F304" s="36"/>
      <c r="G304" s="36"/>
      <c r="H304" s="36"/>
      <c r="I304" s="36"/>
      <c r="J304" s="36"/>
      <c r="K304" s="36"/>
      <c r="L304" s="36"/>
      <c r="M304" s="36"/>
      <c r="N304" s="38" t="s">
        <v>422</v>
      </c>
      <c r="O304" s="36"/>
      <c r="P304" s="24" t="e">
        <f>SUMIF(S305:S309,TRUE, Q305:Q309)/SUM(Q305:Q309)</f>
        <v>#DIV/0!</v>
      </c>
      <c r="Q304" s="36"/>
      <c r="R304" s="36"/>
      <c r="S304" s="36"/>
      <c r="T304" s="36"/>
      <c r="U304" s="36"/>
      <c r="V304" s="36"/>
      <c r="W304" s="36"/>
      <c r="X304" s="36"/>
    </row>
    <row r="305" spans="1:29" x14ac:dyDescent="0.35">
      <c r="A305" t="s">
        <v>423</v>
      </c>
      <c r="B305" s="27">
        <v>51.123336791992188</v>
      </c>
      <c r="C305" s="27">
        <v>24.128820419311523</v>
      </c>
      <c r="D305" s="27">
        <v>10.071454048156738</v>
      </c>
      <c r="E305" s="27">
        <v>0</v>
      </c>
      <c r="F305" s="27">
        <v>99.880569458007813</v>
      </c>
      <c r="G305" s="27">
        <v>99.999916076660156</v>
      </c>
      <c r="H305" s="27">
        <v>99.99884033203125</v>
      </c>
      <c r="I305" s="27">
        <v>0</v>
      </c>
      <c r="J305" s="27">
        <v>8.7239999771118164</v>
      </c>
      <c r="K305" s="27">
        <v>0</v>
      </c>
      <c r="L305" s="27">
        <v>0</v>
      </c>
      <c r="M305" s="27">
        <v>0</v>
      </c>
      <c r="N305" s="33" t="s">
        <v>369</v>
      </c>
      <c r="O305" s="26" t="s">
        <v>424</v>
      </c>
      <c r="P305" s="35" t="s">
        <v>425</v>
      </c>
      <c r="Q305" s="31">
        <v>0</v>
      </c>
      <c r="R305" s="26" t="s">
        <v>41</v>
      </c>
      <c r="S305" s="26" t="b">
        <f t="shared" ref="S305" si="44">NOT(OR((D305&lt;=$Q$1),(H305&lt;=$R$1),(L305&lt;=$S$1)))</f>
        <v>0</v>
      </c>
      <c r="T305" s="26" t="b">
        <f t="shared" ref="T305" si="45">NOT(OR((C305&lt;=$Q$1),(G305&lt;=$R$1),(K305&lt;=$S$1)))</f>
        <v>0</v>
      </c>
      <c r="U305" s="32" t="s">
        <v>42</v>
      </c>
      <c r="V305" s="32" t="s">
        <v>42</v>
      </c>
      <c r="W305" s="32" t="s">
        <v>42</v>
      </c>
      <c r="X305" s="32" t="s">
        <v>42</v>
      </c>
      <c r="Y305" s="31">
        <v>5</v>
      </c>
      <c r="Z305" s="31"/>
      <c r="AA305" s="31"/>
      <c r="AB305" s="31"/>
      <c r="AC305" s="31"/>
    </row>
    <row r="306" spans="1:29" x14ac:dyDescent="0.35">
      <c r="A306" s="44" t="s">
        <v>426</v>
      </c>
      <c r="B306" s="27">
        <v>43.071556091308594</v>
      </c>
      <c r="C306" s="27">
        <v>17.84834098815918</v>
      </c>
      <c r="D306" s="27">
        <v>6.500330924987793</v>
      </c>
      <c r="E306" s="27">
        <v>0</v>
      </c>
      <c r="F306" s="27">
        <v>95.409927368164063</v>
      </c>
      <c r="G306" s="27">
        <v>99.999916076660156</v>
      </c>
      <c r="H306" s="27">
        <v>99.99884033203125</v>
      </c>
      <c r="I306" s="27">
        <v>0</v>
      </c>
      <c r="J306" s="32" t="s">
        <v>49</v>
      </c>
      <c r="K306" s="32" t="s">
        <v>49</v>
      </c>
      <c r="L306" s="32" t="s">
        <v>49</v>
      </c>
      <c r="M306" s="32" t="s">
        <v>49</v>
      </c>
      <c r="R306" s="26"/>
      <c r="U306" s="32" t="s">
        <v>49</v>
      </c>
      <c r="V306" s="32" t="s">
        <v>49</v>
      </c>
      <c r="W306" s="32" t="s">
        <v>49</v>
      </c>
      <c r="X306" s="32" t="s">
        <v>49</v>
      </c>
      <c r="Y306" s="86"/>
      <c r="Z306" s="86"/>
      <c r="AA306" s="86"/>
      <c r="AB306" s="86"/>
      <c r="AC306" s="86"/>
    </row>
    <row r="307" spans="1:29" x14ac:dyDescent="0.35">
      <c r="A307" s="36"/>
      <c r="B307" s="36"/>
      <c r="C307" s="36"/>
      <c r="D307" s="36"/>
      <c r="E307" s="36"/>
      <c r="F307" s="36"/>
      <c r="G307" s="36"/>
      <c r="H307" s="36"/>
      <c r="I307" s="36"/>
      <c r="J307" s="36"/>
      <c r="K307" s="36"/>
      <c r="L307" s="36"/>
      <c r="M307" s="36"/>
      <c r="N307" s="38" t="s">
        <v>427</v>
      </c>
      <c r="O307" s="36"/>
      <c r="P307" s="24" t="e">
        <f>SUMIF(S308:S310,TRUE, Q308:Q310)/SUM(Q308:Q310)</f>
        <v>#DIV/0!</v>
      </c>
      <c r="Q307" s="36"/>
      <c r="R307" s="36"/>
      <c r="S307" s="36"/>
      <c r="T307" s="36"/>
      <c r="U307" s="36"/>
      <c r="V307" s="36"/>
      <c r="W307" s="36"/>
      <c r="X307" s="36"/>
    </row>
    <row r="308" spans="1:29" x14ac:dyDescent="0.35">
      <c r="A308" s="44" t="s">
        <v>428</v>
      </c>
      <c r="B308" s="27">
        <v>35.676681518554688</v>
      </c>
      <c r="C308" s="27">
        <v>0</v>
      </c>
      <c r="D308" s="27">
        <v>0</v>
      </c>
      <c r="E308" s="27">
        <v>0</v>
      </c>
      <c r="F308" s="27">
        <v>99.974433898925781</v>
      </c>
      <c r="G308" s="27">
        <v>0</v>
      </c>
      <c r="H308" s="27">
        <v>0</v>
      </c>
      <c r="I308" s="27">
        <v>0</v>
      </c>
      <c r="J308" s="27">
        <v>0</v>
      </c>
      <c r="K308" s="27">
        <v>0</v>
      </c>
      <c r="L308" s="27">
        <v>0</v>
      </c>
      <c r="M308" s="27">
        <v>0</v>
      </c>
      <c r="N308" s="33" t="s">
        <v>429</v>
      </c>
      <c r="O308" s="26" t="s">
        <v>430</v>
      </c>
      <c r="P308" s="35" t="s">
        <v>431</v>
      </c>
      <c r="Q308" s="31">
        <v>0</v>
      </c>
      <c r="R308" s="26" t="s">
        <v>41</v>
      </c>
      <c r="S308" s="26" t="b">
        <f t="shared" ref="S308:S310" si="46">NOT(OR((D308&lt;=$Q$1),(H308&lt;=$R$1),(L308&lt;=$S$1)))</f>
        <v>0</v>
      </c>
      <c r="T308" s="26" t="b">
        <f t="shared" ref="T308:T310" si="47">NOT(OR((C308&lt;=$Q$1),(G308&lt;=$R$1),(K308&lt;=$S$1)))</f>
        <v>0</v>
      </c>
      <c r="U308" s="32" t="s">
        <v>42</v>
      </c>
      <c r="V308" s="32" t="s">
        <v>42</v>
      </c>
      <c r="W308" s="32" t="s">
        <v>42</v>
      </c>
      <c r="X308" s="32" t="s">
        <v>42</v>
      </c>
      <c r="Y308" s="85">
        <v>5</v>
      </c>
      <c r="Z308" s="85"/>
      <c r="AA308" s="85"/>
      <c r="AB308" s="85"/>
      <c r="AC308" s="85"/>
    </row>
    <row r="309" spans="1:29" x14ac:dyDescent="0.35">
      <c r="A309" s="44" t="s">
        <v>432</v>
      </c>
      <c r="B309" s="27">
        <v>36.057296752929688</v>
      </c>
      <c r="C309" s="27">
        <v>0</v>
      </c>
      <c r="D309" s="27">
        <v>0</v>
      </c>
      <c r="E309" s="27">
        <v>0</v>
      </c>
      <c r="F309" s="27">
        <v>99.999992370605469</v>
      </c>
      <c r="G309" s="27">
        <v>0</v>
      </c>
      <c r="H309" s="27">
        <v>0</v>
      </c>
      <c r="I309" s="27">
        <v>0</v>
      </c>
      <c r="J309" s="27">
        <v>0</v>
      </c>
      <c r="K309" s="27">
        <v>0</v>
      </c>
      <c r="L309" s="27">
        <v>0</v>
      </c>
      <c r="M309" s="27">
        <v>0</v>
      </c>
      <c r="Q309" s="31">
        <v>0</v>
      </c>
      <c r="R309" s="26" t="s">
        <v>41</v>
      </c>
      <c r="S309" s="26" t="b">
        <f t="shared" si="46"/>
        <v>0</v>
      </c>
      <c r="T309" s="26" t="b">
        <f t="shared" si="47"/>
        <v>0</v>
      </c>
      <c r="U309" s="32" t="s">
        <v>42</v>
      </c>
      <c r="V309" s="32" t="s">
        <v>42</v>
      </c>
      <c r="W309" s="32" t="s">
        <v>42</v>
      </c>
      <c r="X309" s="32" t="s">
        <v>42</v>
      </c>
      <c r="Y309" s="85">
        <v>5</v>
      </c>
      <c r="Z309" s="85"/>
      <c r="AA309" s="85"/>
      <c r="AB309" s="85"/>
      <c r="AC309" s="85"/>
    </row>
    <row r="310" spans="1:29" x14ac:dyDescent="0.35">
      <c r="A310" s="44" t="s">
        <v>433</v>
      </c>
      <c r="B310" s="27">
        <v>37.684009552001953</v>
      </c>
      <c r="C310" s="27">
        <v>0</v>
      </c>
      <c r="D310" s="27">
        <v>0</v>
      </c>
      <c r="E310" s="27">
        <v>0</v>
      </c>
      <c r="F310" s="27">
        <v>99.998977661132813</v>
      </c>
      <c r="G310" s="27">
        <v>0</v>
      </c>
      <c r="H310" s="27">
        <v>0</v>
      </c>
      <c r="I310" s="27">
        <v>0</v>
      </c>
      <c r="J310" s="27">
        <v>0</v>
      </c>
      <c r="K310" s="27">
        <v>0</v>
      </c>
      <c r="L310" s="27">
        <v>0</v>
      </c>
      <c r="M310" s="27">
        <v>0</v>
      </c>
      <c r="Q310" s="31">
        <v>0</v>
      </c>
      <c r="R310" s="26" t="s">
        <v>41</v>
      </c>
      <c r="S310" s="26" t="b">
        <f t="shared" si="46"/>
        <v>0</v>
      </c>
      <c r="T310" s="26" t="b">
        <f t="shared" si="47"/>
        <v>0</v>
      </c>
      <c r="U310" s="32"/>
      <c r="V310" s="32"/>
      <c r="W310" s="32"/>
      <c r="X310" s="32"/>
      <c r="Y310" s="31"/>
      <c r="Z310" s="31"/>
      <c r="AA310" s="31"/>
      <c r="AB310" s="31"/>
      <c r="AC310" s="31"/>
    </row>
    <row r="311" spans="1:29" x14ac:dyDescent="0.35">
      <c r="A311" s="44" t="s">
        <v>434</v>
      </c>
      <c r="B311" s="27">
        <v>10.011349678039551</v>
      </c>
      <c r="C311" s="27">
        <v>0</v>
      </c>
      <c r="D311" s="27">
        <v>0</v>
      </c>
      <c r="E311" s="27">
        <v>0</v>
      </c>
      <c r="F311" s="27">
        <v>99.999969482421875</v>
      </c>
      <c r="G311" s="27">
        <v>0</v>
      </c>
      <c r="H311" s="27">
        <v>0</v>
      </c>
      <c r="I311" s="27">
        <v>0</v>
      </c>
      <c r="J311" s="32" t="s">
        <v>49</v>
      </c>
      <c r="K311" s="32" t="s">
        <v>49</v>
      </c>
      <c r="L311" s="32" t="s">
        <v>49</v>
      </c>
      <c r="M311" s="32" t="s">
        <v>49</v>
      </c>
      <c r="R311" s="26"/>
      <c r="U311" s="32" t="s">
        <v>49</v>
      </c>
      <c r="V311" s="32" t="s">
        <v>49</v>
      </c>
      <c r="W311" s="32" t="s">
        <v>49</v>
      </c>
      <c r="X311" s="32" t="s">
        <v>49</v>
      </c>
      <c r="Y311" s="86"/>
      <c r="Z311" s="86"/>
      <c r="AA311" s="86"/>
      <c r="AB311" s="86"/>
      <c r="AC311" s="86"/>
    </row>
    <row r="312" spans="1:29" x14ac:dyDescent="0.35">
      <c r="A312" s="36"/>
      <c r="B312" s="36"/>
      <c r="C312" s="36"/>
      <c r="D312" s="36"/>
      <c r="E312" s="36"/>
      <c r="F312" s="36"/>
      <c r="G312" s="36"/>
      <c r="H312" s="36"/>
      <c r="I312" s="36"/>
      <c r="J312" s="36"/>
      <c r="K312" s="36"/>
      <c r="L312" s="36"/>
      <c r="M312" s="36"/>
      <c r="N312" s="38" t="s">
        <v>435</v>
      </c>
      <c r="O312" s="36" t="str">
        <f>SUM(Q313:Q321) &amp;" Sensors"</f>
        <v>9 Sensors</v>
      </c>
      <c r="P312" s="24">
        <f>SUMIF(S313:S321,TRUE, Q313:Q321)/SUM(Q313:Q321)</f>
        <v>0</v>
      </c>
      <c r="Q312" s="36"/>
      <c r="R312" s="36"/>
      <c r="S312" s="36"/>
      <c r="T312" s="36"/>
      <c r="U312" s="36"/>
      <c r="V312" s="36"/>
      <c r="W312" s="36"/>
      <c r="X312" s="36"/>
    </row>
    <row r="313" spans="1:29" ht="15" customHeight="1" x14ac:dyDescent="0.35">
      <c r="A313" s="44" t="s">
        <v>436</v>
      </c>
      <c r="B313" s="27">
        <v>79.051528930664063</v>
      </c>
      <c r="C313" s="27">
        <v>41.585964202880859</v>
      </c>
      <c r="D313" s="27">
        <v>90.695159912109375</v>
      </c>
      <c r="E313" s="27">
        <v>95.848907470703125</v>
      </c>
      <c r="F313" s="27">
        <v>95.874725341796875</v>
      </c>
      <c r="G313" s="27">
        <v>80.3001708984375</v>
      </c>
      <c r="H313" s="27">
        <v>93.473243713378906</v>
      </c>
      <c r="I313" s="27">
        <v>99.494651794433594</v>
      </c>
      <c r="J313" s="27">
        <v>0</v>
      </c>
      <c r="K313" s="27">
        <v>0</v>
      </c>
      <c r="L313" s="27">
        <v>0</v>
      </c>
      <c r="M313" s="27">
        <v>0</v>
      </c>
      <c r="Q313" s="31">
        <v>1</v>
      </c>
      <c r="R313" s="26" t="s">
        <v>41</v>
      </c>
      <c r="S313" s="26" t="b">
        <f t="shared" ref="S313:S327" si="48">NOT(OR((D313&lt;=$Q$1),(H313&lt;=$R$1),(L313&lt;=$S$1)))</f>
        <v>0</v>
      </c>
      <c r="T313" s="26" t="b">
        <f t="shared" ref="T313:T327" si="49">NOT(OR((C313&lt;=$Q$1),(G313&lt;=$R$1),(K313&lt;=$S$1)))</f>
        <v>0</v>
      </c>
      <c r="U313" s="32" t="s">
        <v>42</v>
      </c>
      <c r="V313" s="32" t="s">
        <v>42</v>
      </c>
      <c r="W313" s="32" t="s">
        <v>42</v>
      </c>
      <c r="X313" s="32" t="s">
        <v>42</v>
      </c>
      <c r="Y313" s="85">
        <v>5</v>
      </c>
      <c r="Z313" s="85"/>
      <c r="AA313" s="85"/>
      <c r="AB313" s="85"/>
      <c r="AC313" s="85"/>
    </row>
    <row r="314" spans="1:29" ht="15" customHeight="1" x14ac:dyDescent="0.35">
      <c r="A314" s="44" t="s">
        <v>439</v>
      </c>
      <c r="B314" s="27">
        <v>76.74908447265625</v>
      </c>
      <c r="C314" s="27">
        <v>40.87103271484375</v>
      </c>
      <c r="D314" s="27">
        <v>89.077896118164063</v>
      </c>
      <c r="E314" s="27">
        <v>95.61761474609375</v>
      </c>
      <c r="F314" s="27">
        <v>95.61651611328125</v>
      </c>
      <c r="G314" s="27">
        <v>77.908607482910156</v>
      </c>
      <c r="H314" s="27">
        <v>95.44207763671875</v>
      </c>
      <c r="I314" s="27">
        <v>99.561820983886719</v>
      </c>
      <c r="J314" s="27">
        <v>0</v>
      </c>
      <c r="K314" s="27">
        <v>0</v>
      </c>
      <c r="L314" s="27">
        <v>0</v>
      </c>
      <c r="M314" s="27">
        <v>0</v>
      </c>
      <c r="Q314" s="31">
        <v>1</v>
      </c>
      <c r="R314" s="26" t="s">
        <v>41</v>
      </c>
      <c r="S314" s="26" t="b">
        <f t="shared" si="48"/>
        <v>0</v>
      </c>
      <c r="T314" s="26" t="b">
        <f t="shared" si="49"/>
        <v>0</v>
      </c>
      <c r="U314" s="32" t="s">
        <v>42</v>
      </c>
      <c r="V314" s="32" t="s">
        <v>42</v>
      </c>
      <c r="W314" s="32" t="s">
        <v>42</v>
      </c>
      <c r="X314" s="32" t="s">
        <v>42</v>
      </c>
      <c r="Y314" s="85">
        <v>5</v>
      </c>
      <c r="Z314" s="85"/>
      <c r="AA314" s="85"/>
      <c r="AB314" s="85"/>
      <c r="AC314" s="85"/>
    </row>
    <row r="315" spans="1:29" ht="15" customHeight="1" x14ac:dyDescent="0.35">
      <c r="A315" s="44" t="s">
        <v>440</v>
      </c>
      <c r="B315" s="27">
        <v>76.96893310546875</v>
      </c>
      <c r="C315" s="27">
        <v>41.704761505126953</v>
      </c>
      <c r="D315" s="27">
        <v>90.809379577636719</v>
      </c>
      <c r="E315" s="27">
        <v>95.630462646484375</v>
      </c>
      <c r="F315" s="27">
        <v>95.84210205078125</v>
      </c>
      <c r="G315" s="27">
        <v>79.920547485351563</v>
      </c>
      <c r="H315" s="27">
        <v>92.568466186523438</v>
      </c>
      <c r="I315" s="27">
        <v>99.58319091796875</v>
      </c>
      <c r="J315" s="27">
        <v>0</v>
      </c>
      <c r="K315" s="27">
        <v>0</v>
      </c>
      <c r="L315" s="27">
        <v>0</v>
      </c>
      <c r="M315" s="27">
        <v>0</v>
      </c>
      <c r="Q315" s="31">
        <v>1</v>
      </c>
      <c r="R315" s="26" t="s">
        <v>41</v>
      </c>
      <c r="S315" s="26" t="b">
        <f t="shared" si="48"/>
        <v>0</v>
      </c>
      <c r="T315" s="26" t="b">
        <f t="shared" si="49"/>
        <v>0</v>
      </c>
      <c r="U315" s="32" t="s">
        <v>42</v>
      </c>
      <c r="V315" s="32" t="s">
        <v>42</v>
      </c>
      <c r="W315" s="32" t="s">
        <v>42</v>
      </c>
      <c r="X315" s="32" t="s">
        <v>42</v>
      </c>
      <c r="Y315" s="85">
        <v>5</v>
      </c>
      <c r="Z315" s="85"/>
      <c r="AA315" s="85"/>
      <c r="AB315" s="85"/>
      <c r="AC315" s="85"/>
    </row>
    <row r="316" spans="1:29" ht="15" customHeight="1" x14ac:dyDescent="0.35">
      <c r="A316" s="44" t="s">
        <v>441</v>
      </c>
      <c r="B316" s="27">
        <v>78.942344665527344</v>
      </c>
      <c r="C316" s="27">
        <v>41.363964080810547</v>
      </c>
      <c r="D316" s="27">
        <v>90.143829345703125</v>
      </c>
      <c r="E316" s="27">
        <v>95.614456176757813</v>
      </c>
      <c r="F316" s="27">
        <v>95.456001281738281</v>
      </c>
      <c r="G316" s="27">
        <v>74.482002258300781</v>
      </c>
      <c r="H316" s="27">
        <v>93.313278198242188</v>
      </c>
      <c r="I316" s="27">
        <v>99.605056762695313</v>
      </c>
      <c r="J316" s="27">
        <v>0</v>
      </c>
      <c r="K316" s="27">
        <v>0</v>
      </c>
      <c r="L316" s="27">
        <v>0</v>
      </c>
      <c r="M316" s="27">
        <v>0</v>
      </c>
      <c r="Q316" s="31">
        <v>1</v>
      </c>
      <c r="R316" s="26" t="s">
        <v>41</v>
      </c>
      <c r="S316" s="26" t="b">
        <f t="shared" si="48"/>
        <v>0</v>
      </c>
      <c r="T316" s="26" t="b">
        <f t="shared" si="49"/>
        <v>0</v>
      </c>
      <c r="U316" s="32" t="s">
        <v>42</v>
      </c>
      <c r="V316" s="32" t="s">
        <v>42</v>
      </c>
      <c r="W316" s="32" t="s">
        <v>42</v>
      </c>
      <c r="X316" s="32" t="s">
        <v>42</v>
      </c>
      <c r="Y316" s="85">
        <v>5</v>
      </c>
      <c r="Z316" s="85"/>
      <c r="AA316" s="85"/>
      <c r="AB316" s="85"/>
      <c r="AC316" s="85"/>
    </row>
    <row r="317" spans="1:29" ht="15" customHeight="1" x14ac:dyDescent="0.35">
      <c r="A317" s="44" t="s">
        <v>442</v>
      </c>
      <c r="B317" s="27">
        <v>76.836402893066406</v>
      </c>
      <c r="C317" s="27">
        <v>42.122222900390625</v>
      </c>
      <c r="D317" s="27">
        <v>88.768539428710938</v>
      </c>
      <c r="E317" s="27">
        <v>95.612937927246094</v>
      </c>
      <c r="F317" s="27">
        <v>94.957664489746094</v>
      </c>
      <c r="G317" s="27">
        <v>76.419174194335938</v>
      </c>
      <c r="H317" s="27">
        <v>96.859725952148438</v>
      </c>
      <c r="I317" s="27">
        <v>99.565887451171875</v>
      </c>
      <c r="J317" s="27">
        <v>0</v>
      </c>
      <c r="K317" s="27">
        <v>0</v>
      </c>
      <c r="L317" s="27">
        <v>0</v>
      </c>
      <c r="M317" s="27">
        <v>0</v>
      </c>
      <c r="Q317" s="31">
        <v>1</v>
      </c>
      <c r="R317" s="26" t="s">
        <v>41</v>
      </c>
      <c r="S317" s="26" t="b">
        <f t="shared" si="48"/>
        <v>0</v>
      </c>
      <c r="T317" s="26" t="b">
        <f t="shared" si="49"/>
        <v>0</v>
      </c>
      <c r="U317" s="32" t="s">
        <v>42</v>
      </c>
      <c r="V317" s="32" t="s">
        <v>42</v>
      </c>
      <c r="W317" s="32" t="s">
        <v>42</v>
      </c>
      <c r="X317" s="32" t="s">
        <v>42</v>
      </c>
      <c r="Y317" s="85">
        <v>5</v>
      </c>
      <c r="Z317" s="85"/>
      <c r="AA317" s="85"/>
      <c r="AB317" s="85"/>
      <c r="AC317" s="85"/>
    </row>
    <row r="318" spans="1:29" ht="15" customHeight="1" x14ac:dyDescent="0.35">
      <c r="A318" s="44" t="s">
        <v>443</v>
      </c>
      <c r="B318" s="27">
        <v>75.943000793457031</v>
      </c>
      <c r="C318" s="27">
        <v>41.631954193115234</v>
      </c>
      <c r="D318" s="27">
        <v>90.761573791503906</v>
      </c>
      <c r="E318" s="27">
        <v>95.532295227050781</v>
      </c>
      <c r="F318" s="27">
        <v>95.379730224609375</v>
      </c>
      <c r="G318" s="27">
        <v>74.746307373046875</v>
      </c>
      <c r="H318" s="27">
        <v>92.671791076660156</v>
      </c>
      <c r="I318" s="27">
        <v>99.665748596191406</v>
      </c>
      <c r="J318" s="27">
        <v>0</v>
      </c>
      <c r="K318" s="27">
        <v>0</v>
      </c>
      <c r="L318" s="27">
        <v>0</v>
      </c>
      <c r="M318" s="27">
        <v>0</v>
      </c>
      <c r="Q318" s="31">
        <v>1</v>
      </c>
      <c r="R318" s="26" t="s">
        <v>41</v>
      </c>
      <c r="S318" s="26" t="b">
        <f t="shared" si="48"/>
        <v>0</v>
      </c>
      <c r="T318" s="26" t="b">
        <f t="shared" si="49"/>
        <v>0</v>
      </c>
      <c r="U318" s="32" t="s">
        <v>42</v>
      </c>
      <c r="V318" s="32" t="s">
        <v>42</v>
      </c>
      <c r="W318" s="32" t="s">
        <v>42</v>
      </c>
      <c r="X318" s="32" t="s">
        <v>42</v>
      </c>
      <c r="Y318" s="85">
        <v>5</v>
      </c>
      <c r="Z318" s="85"/>
      <c r="AA318" s="85"/>
      <c r="AB318" s="85"/>
      <c r="AC318" s="85"/>
    </row>
    <row r="319" spans="1:29" ht="15" customHeight="1" x14ac:dyDescent="0.35">
      <c r="A319" s="44" t="s">
        <v>444</v>
      </c>
      <c r="B319" s="27">
        <v>76.753501892089844</v>
      </c>
      <c r="C319" s="27">
        <v>41.483810424804688</v>
      </c>
      <c r="D319" s="27">
        <v>90.859909057617188</v>
      </c>
      <c r="E319" s="27">
        <v>95.629295349121094</v>
      </c>
      <c r="F319" s="27">
        <v>95.685615539550781</v>
      </c>
      <c r="G319" s="27">
        <v>81.019088745117188</v>
      </c>
      <c r="H319" s="27">
        <v>94.538742065429688</v>
      </c>
      <c r="I319" s="27">
        <v>99.603965759277344</v>
      </c>
      <c r="J319" s="27">
        <v>0</v>
      </c>
      <c r="K319" s="27">
        <v>0</v>
      </c>
      <c r="L319" s="27">
        <v>0</v>
      </c>
      <c r="M319" s="27">
        <v>0</v>
      </c>
      <c r="Q319" s="31">
        <v>1</v>
      </c>
      <c r="R319" s="26" t="s">
        <v>41</v>
      </c>
      <c r="S319" s="26" t="b">
        <f t="shared" si="48"/>
        <v>0</v>
      </c>
      <c r="T319" s="26" t="b">
        <f t="shared" si="49"/>
        <v>0</v>
      </c>
      <c r="U319" s="32" t="s">
        <v>42</v>
      </c>
      <c r="V319" s="32" t="s">
        <v>42</v>
      </c>
      <c r="W319" s="32" t="s">
        <v>42</v>
      </c>
      <c r="X319" s="32" t="s">
        <v>42</v>
      </c>
      <c r="Y319" s="85">
        <v>5</v>
      </c>
      <c r="Z319" s="85"/>
      <c r="AA319" s="85"/>
      <c r="AB319" s="85"/>
      <c r="AC319" s="85"/>
    </row>
    <row r="320" spans="1:29" ht="15" customHeight="1" x14ac:dyDescent="0.35">
      <c r="A320" s="44" t="s">
        <v>445</v>
      </c>
      <c r="B320" s="27">
        <v>76.843917846679688</v>
      </c>
      <c r="C320" s="27">
        <v>41.702907562255859</v>
      </c>
      <c r="D320" s="27">
        <v>89.732711791992188</v>
      </c>
      <c r="E320" s="27">
        <v>95.632804870605469</v>
      </c>
      <c r="F320" s="27">
        <v>95.771743774414063</v>
      </c>
      <c r="G320" s="27">
        <v>80.217964172363281</v>
      </c>
      <c r="H320" s="27">
        <v>94.191398620605469</v>
      </c>
      <c r="I320" s="27">
        <v>99.628669738769531</v>
      </c>
      <c r="J320" s="27">
        <v>0</v>
      </c>
      <c r="K320" s="27">
        <v>0</v>
      </c>
      <c r="L320" s="27">
        <v>0</v>
      </c>
      <c r="M320" s="27">
        <v>0</v>
      </c>
      <c r="Q320" s="31">
        <v>1</v>
      </c>
      <c r="R320" s="26" t="s">
        <v>41</v>
      </c>
      <c r="S320" s="26" t="b">
        <f t="shared" si="48"/>
        <v>0</v>
      </c>
      <c r="T320" s="26" t="b">
        <f t="shared" si="49"/>
        <v>0</v>
      </c>
      <c r="U320" s="32" t="s">
        <v>42</v>
      </c>
      <c r="V320" s="32" t="s">
        <v>42</v>
      </c>
      <c r="W320" s="32" t="s">
        <v>42</v>
      </c>
      <c r="X320" s="32" t="s">
        <v>42</v>
      </c>
      <c r="Y320" s="85">
        <v>5</v>
      </c>
      <c r="Z320" s="85"/>
      <c r="AA320" s="85"/>
      <c r="AB320" s="85"/>
      <c r="AC320" s="85"/>
    </row>
    <row r="321" spans="1:43" ht="15" customHeight="1" x14ac:dyDescent="0.35">
      <c r="A321" s="44" t="s">
        <v>446</v>
      </c>
      <c r="B321" s="27">
        <v>79.201797485351563</v>
      </c>
      <c r="C321" s="27">
        <v>42.204624176025391</v>
      </c>
      <c r="D321" s="27">
        <v>90.101943969726563</v>
      </c>
      <c r="E321" s="27">
        <v>95.670738220214844</v>
      </c>
      <c r="F321" s="27">
        <v>95.155876159667969</v>
      </c>
      <c r="G321" s="27">
        <v>75.797683715820313</v>
      </c>
      <c r="H321" s="27">
        <v>92.2701416015625</v>
      </c>
      <c r="I321" s="27">
        <v>99.60552978515625</v>
      </c>
      <c r="J321" s="27">
        <v>0</v>
      </c>
      <c r="K321" s="27">
        <v>0</v>
      </c>
      <c r="L321" s="27">
        <v>0</v>
      </c>
      <c r="M321" s="27">
        <v>0</v>
      </c>
      <c r="Q321" s="31">
        <v>1</v>
      </c>
      <c r="R321" s="26" t="s">
        <v>41</v>
      </c>
      <c r="S321" s="26" t="b">
        <f t="shared" si="48"/>
        <v>0</v>
      </c>
      <c r="T321" s="26" t="b">
        <f t="shared" si="49"/>
        <v>0</v>
      </c>
      <c r="U321" s="32" t="s">
        <v>42</v>
      </c>
      <c r="V321" s="32" t="s">
        <v>42</v>
      </c>
      <c r="W321" s="32" t="s">
        <v>42</v>
      </c>
      <c r="X321" s="32" t="s">
        <v>42</v>
      </c>
      <c r="Y321" s="85">
        <v>5</v>
      </c>
      <c r="Z321" s="85"/>
      <c r="AA321" s="85"/>
      <c r="AB321" s="85"/>
      <c r="AC321" s="85"/>
    </row>
    <row r="322" spans="1:43" ht="15" customHeight="1" x14ac:dyDescent="0.35">
      <c r="A322" s="44" t="s">
        <v>447</v>
      </c>
      <c r="B322" s="27">
        <v>76.820808410644531</v>
      </c>
      <c r="C322" s="27">
        <v>42.01361083984375</v>
      </c>
      <c r="D322" s="27">
        <v>90.406585693359375</v>
      </c>
      <c r="E322" s="27">
        <v>95.627456665039063</v>
      </c>
      <c r="F322" s="27">
        <v>95.551544189453125</v>
      </c>
      <c r="G322" s="27">
        <v>76.834686279296875</v>
      </c>
      <c r="H322" s="27">
        <v>93.632522583007813</v>
      </c>
      <c r="I322" s="27">
        <v>99.550834655761719</v>
      </c>
      <c r="J322" s="27">
        <v>0</v>
      </c>
      <c r="K322" s="27">
        <v>0</v>
      </c>
      <c r="L322" s="27">
        <v>0</v>
      </c>
      <c r="M322" s="27">
        <v>0</v>
      </c>
      <c r="Q322" s="31">
        <v>1</v>
      </c>
      <c r="R322" s="26" t="s">
        <v>41</v>
      </c>
      <c r="S322" s="26" t="b">
        <f t="shared" si="48"/>
        <v>0</v>
      </c>
      <c r="T322" s="26" t="b">
        <f t="shared" si="49"/>
        <v>0</v>
      </c>
      <c r="U322" s="32" t="s">
        <v>42</v>
      </c>
      <c r="V322" s="32" t="s">
        <v>42</v>
      </c>
      <c r="W322" s="32" t="s">
        <v>42</v>
      </c>
      <c r="X322" s="32" t="s">
        <v>42</v>
      </c>
      <c r="Y322" s="85">
        <v>5</v>
      </c>
      <c r="Z322" s="85"/>
      <c r="AA322" s="85"/>
      <c r="AB322" s="85"/>
      <c r="AC322" s="85"/>
    </row>
    <row r="323" spans="1:43" ht="15" customHeight="1" x14ac:dyDescent="0.35">
      <c r="A323" s="44" t="s">
        <v>448</v>
      </c>
      <c r="B323" s="27">
        <v>76.719039916992188</v>
      </c>
      <c r="C323" s="27">
        <v>41.140033721923828</v>
      </c>
      <c r="D323" s="27">
        <v>88.811149597167969</v>
      </c>
      <c r="E323" s="27">
        <v>95.678443908691406</v>
      </c>
      <c r="F323" s="27">
        <v>95.854209899902344</v>
      </c>
      <c r="G323" s="27">
        <v>76.421440124511719</v>
      </c>
      <c r="H323" s="27">
        <v>94.336944580078125</v>
      </c>
      <c r="I323" s="27">
        <v>99.602592468261719</v>
      </c>
      <c r="J323" s="27">
        <v>0</v>
      </c>
      <c r="K323" s="27">
        <v>0</v>
      </c>
      <c r="L323" s="27">
        <v>0</v>
      </c>
      <c r="M323" s="27">
        <v>0</v>
      </c>
      <c r="Q323" s="31">
        <v>1</v>
      </c>
      <c r="R323" s="26" t="s">
        <v>41</v>
      </c>
      <c r="S323" s="26" t="b">
        <f t="shared" si="48"/>
        <v>0</v>
      </c>
      <c r="T323" s="26" t="b">
        <f t="shared" si="49"/>
        <v>0</v>
      </c>
      <c r="U323" s="32" t="s">
        <v>42</v>
      </c>
      <c r="V323" s="32" t="s">
        <v>42</v>
      </c>
      <c r="W323" s="32" t="s">
        <v>42</v>
      </c>
      <c r="X323" s="32" t="s">
        <v>42</v>
      </c>
      <c r="Y323" s="85">
        <v>5</v>
      </c>
      <c r="Z323" s="85"/>
      <c r="AA323" s="85"/>
      <c r="AB323" s="85"/>
      <c r="AC323" s="85"/>
    </row>
    <row r="324" spans="1:43" ht="15" customHeight="1" x14ac:dyDescent="0.35">
      <c r="A324" s="44" t="s">
        <v>449</v>
      </c>
      <c r="B324" s="27">
        <v>76.859611511230469</v>
      </c>
      <c r="C324" s="27">
        <v>41.053825378417969</v>
      </c>
      <c r="D324" s="27">
        <v>88.409927368164063</v>
      </c>
      <c r="E324" s="27">
        <v>95.644493103027344</v>
      </c>
      <c r="F324" s="27">
        <v>95.287811279296875</v>
      </c>
      <c r="G324" s="27">
        <v>76.675491333007813</v>
      </c>
      <c r="H324" s="27">
        <v>94.597648620605469</v>
      </c>
      <c r="I324" s="27">
        <v>99.556510925292969</v>
      </c>
      <c r="J324" s="27">
        <v>0</v>
      </c>
      <c r="K324" s="27">
        <v>0</v>
      </c>
      <c r="L324" s="27">
        <v>0</v>
      </c>
      <c r="M324" s="27">
        <v>0</v>
      </c>
      <c r="Q324" s="31">
        <v>1</v>
      </c>
      <c r="R324" s="26" t="s">
        <v>41</v>
      </c>
      <c r="S324" s="26" t="b">
        <f t="shared" si="48"/>
        <v>0</v>
      </c>
      <c r="T324" s="26" t="b">
        <f t="shared" si="49"/>
        <v>0</v>
      </c>
      <c r="U324" s="32" t="s">
        <v>42</v>
      </c>
      <c r="V324" s="32" t="s">
        <v>42</v>
      </c>
      <c r="W324" s="32" t="s">
        <v>42</v>
      </c>
      <c r="X324" s="32" t="s">
        <v>42</v>
      </c>
      <c r="Y324" s="85">
        <v>5</v>
      </c>
      <c r="Z324" s="85"/>
      <c r="AA324" s="85"/>
      <c r="AB324" s="85"/>
      <c r="AC324" s="85"/>
    </row>
    <row r="325" spans="1:43" ht="15" customHeight="1" x14ac:dyDescent="0.35">
      <c r="A325" s="44" t="s">
        <v>450</v>
      </c>
      <c r="B325" s="27">
        <v>76.792350769042969</v>
      </c>
      <c r="C325" s="27">
        <v>39.675193786621094</v>
      </c>
      <c r="D325" s="27">
        <v>88.872749328613281</v>
      </c>
      <c r="E325" s="27">
        <v>95.641334533691406</v>
      </c>
      <c r="F325" s="27">
        <v>95.479263305664063</v>
      </c>
      <c r="G325" s="27">
        <v>78.905380249023438</v>
      </c>
      <c r="H325" s="27">
        <v>94.506240844726563</v>
      </c>
      <c r="I325" s="27">
        <v>99.513832092285156</v>
      </c>
      <c r="J325" s="27">
        <v>0</v>
      </c>
      <c r="K325" s="27">
        <v>0</v>
      </c>
      <c r="L325" s="27">
        <v>0</v>
      </c>
      <c r="M325" s="27">
        <v>0</v>
      </c>
      <c r="Q325" s="31">
        <v>1</v>
      </c>
      <c r="R325" s="26" t="s">
        <v>41</v>
      </c>
      <c r="S325" s="26" t="b">
        <f t="shared" si="48"/>
        <v>0</v>
      </c>
      <c r="T325" s="26" t="b">
        <f t="shared" si="49"/>
        <v>0</v>
      </c>
      <c r="U325" s="32" t="s">
        <v>42</v>
      </c>
      <c r="V325" s="32" t="s">
        <v>42</v>
      </c>
      <c r="W325" s="32" t="s">
        <v>42</v>
      </c>
      <c r="X325" s="32" t="s">
        <v>42</v>
      </c>
      <c r="Y325" s="85">
        <v>5</v>
      </c>
      <c r="Z325" s="85"/>
      <c r="AA325" s="85"/>
      <c r="AB325" s="85"/>
      <c r="AC325" s="85"/>
    </row>
    <row r="326" spans="1:43" ht="15" customHeight="1" x14ac:dyDescent="0.35">
      <c r="A326" s="44" t="s">
        <v>451</v>
      </c>
      <c r="B326" s="27">
        <v>79.040641784667969</v>
      </c>
      <c r="C326" s="27">
        <v>39.942031860351563</v>
      </c>
      <c r="D326" s="27">
        <v>87.582870483398438</v>
      </c>
      <c r="E326" s="27">
        <v>95.710029602050781</v>
      </c>
      <c r="F326" s="27">
        <v>95.538795471191406</v>
      </c>
      <c r="G326" s="27">
        <v>75.550277709960938</v>
      </c>
      <c r="H326" s="27">
        <v>95.052299499511719</v>
      </c>
      <c r="I326" s="27">
        <v>99.424606323242188</v>
      </c>
      <c r="J326" s="27">
        <v>0</v>
      </c>
      <c r="K326" s="27">
        <v>0</v>
      </c>
      <c r="L326" s="27">
        <v>0</v>
      </c>
      <c r="M326" s="27">
        <v>0</v>
      </c>
      <c r="Q326" s="31">
        <v>1</v>
      </c>
      <c r="R326" s="26" t="s">
        <v>41</v>
      </c>
      <c r="S326" s="26" t="b">
        <f t="shared" si="48"/>
        <v>0</v>
      </c>
      <c r="T326" s="26" t="b">
        <f t="shared" si="49"/>
        <v>0</v>
      </c>
      <c r="U326" s="32" t="s">
        <v>42</v>
      </c>
      <c r="V326" s="32" t="s">
        <v>42</v>
      </c>
      <c r="W326" s="32" t="s">
        <v>42</v>
      </c>
      <c r="X326" s="32" t="s">
        <v>42</v>
      </c>
      <c r="Y326" s="85">
        <v>5</v>
      </c>
      <c r="Z326" s="85"/>
      <c r="AA326" s="85"/>
      <c r="AB326" s="85"/>
      <c r="AC326" s="85"/>
    </row>
    <row r="327" spans="1:43" ht="15" customHeight="1" x14ac:dyDescent="0.35">
      <c r="A327" s="44" t="s">
        <v>452</v>
      </c>
      <c r="B327" s="27">
        <v>75.528900146484375</v>
      </c>
      <c r="C327" s="27">
        <v>3.9290773868560791</v>
      </c>
      <c r="D327" s="27">
        <v>5.6593031883239746</v>
      </c>
      <c r="E327" s="27">
        <v>0.16433390974998474</v>
      </c>
      <c r="F327" s="27">
        <v>93.321517944335938</v>
      </c>
      <c r="G327" s="27">
        <v>0</v>
      </c>
      <c r="H327" s="27">
        <v>0</v>
      </c>
      <c r="I327" s="27">
        <v>0</v>
      </c>
      <c r="J327" s="27">
        <v>0</v>
      </c>
      <c r="K327" s="27">
        <v>0</v>
      </c>
      <c r="L327" s="27">
        <v>0</v>
      </c>
      <c r="M327" s="27">
        <v>0</v>
      </c>
      <c r="Q327" s="31">
        <v>1</v>
      </c>
      <c r="R327" s="26" t="s">
        <v>41</v>
      </c>
      <c r="S327" s="26" t="b">
        <f t="shared" si="48"/>
        <v>0</v>
      </c>
      <c r="T327" s="26" t="b">
        <f t="shared" si="49"/>
        <v>0</v>
      </c>
      <c r="U327" s="32" t="s">
        <v>42</v>
      </c>
      <c r="V327" s="32" t="s">
        <v>42</v>
      </c>
      <c r="W327" s="32" t="s">
        <v>42</v>
      </c>
      <c r="X327" s="32" t="s">
        <v>42</v>
      </c>
      <c r="Y327" s="85">
        <v>5</v>
      </c>
      <c r="Z327" s="85"/>
      <c r="AA327" s="85"/>
      <c r="AB327" s="85"/>
      <c r="AC327" s="85"/>
    </row>
    <row r="328" spans="1:43" x14ac:dyDescent="0.35">
      <c r="A328" s="44"/>
      <c r="B328" s="32"/>
      <c r="C328" s="32"/>
      <c r="D328" s="32"/>
      <c r="E328" s="32"/>
      <c r="F328" s="32"/>
      <c r="G328" s="32"/>
      <c r="H328" s="32"/>
      <c r="I328" s="32"/>
      <c r="J328" s="32"/>
      <c r="K328" s="32"/>
      <c r="L328" s="32"/>
      <c r="M328" s="32"/>
      <c r="R328" s="26"/>
      <c r="U328" s="32"/>
      <c r="V328" s="32"/>
      <c r="W328" s="32"/>
      <c r="X328" s="32"/>
    </row>
    <row r="329" spans="1:43" x14ac:dyDescent="0.35">
      <c r="A329" s="57" t="s">
        <v>453</v>
      </c>
      <c r="B329" s="58" t="s">
        <v>453</v>
      </c>
      <c r="C329" s="58" t="s">
        <v>453</v>
      </c>
      <c r="D329" s="58" t="s">
        <v>453</v>
      </c>
      <c r="E329" s="58" t="s">
        <v>453</v>
      </c>
      <c r="F329" s="58" t="s">
        <v>453</v>
      </c>
      <c r="G329" s="58" t="s">
        <v>453</v>
      </c>
      <c r="H329" s="58" t="s">
        <v>453</v>
      </c>
      <c r="I329" s="58" t="s">
        <v>453</v>
      </c>
      <c r="J329" s="58" t="s">
        <v>453</v>
      </c>
      <c r="K329" s="58" t="s">
        <v>453</v>
      </c>
      <c r="L329" s="58" t="s">
        <v>453</v>
      </c>
      <c r="M329" s="58" t="s">
        <v>453</v>
      </c>
      <c r="N329" s="59" t="s">
        <v>454</v>
      </c>
      <c r="O329" s="58" t="s">
        <v>453</v>
      </c>
      <c r="P329" s="24" t="e">
        <f>SUMIF(S330:S331,TRUE, Q330:Q331)/SUM(Q330:Q331)</f>
        <v>#DIV/0!</v>
      </c>
      <c r="Q329" s="58" t="s">
        <v>453</v>
      </c>
      <c r="R329" s="58" t="s">
        <v>453</v>
      </c>
      <c r="S329" s="58" t="s">
        <v>453</v>
      </c>
      <c r="T329" s="60" t="s">
        <v>453</v>
      </c>
      <c r="U329" s="58" t="s">
        <v>453</v>
      </c>
      <c r="V329" s="58" t="s">
        <v>453</v>
      </c>
      <c r="W329" s="58" t="s">
        <v>453</v>
      </c>
      <c r="X329" s="58" t="s">
        <v>453</v>
      </c>
      <c r="Y329" s="61" t="s">
        <v>453</v>
      </c>
      <c r="Z329" s="61" t="s">
        <v>453</v>
      </c>
      <c r="AA329" s="61" t="s">
        <v>453</v>
      </c>
      <c r="AB329" s="61" t="s">
        <v>453</v>
      </c>
      <c r="AC329" s="61" t="s">
        <v>453</v>
      </c>
      <c r="AD329" s="61" t="s">
        <v>453</v>
      </c>
      <c r="AE329" s="61" t="s">
        <v>453</v>
      </c>
      <c r="AF329" s="61" t="s">
        <v>453</v>
      </c>
      <c r="AG329" s="61" t="s">
        <v>453</v>
      </c>
      <c r="AH329" s="61" t="s">
        <v>453</v>
      </c>
      <c r="AI329" s="61" t="s">
        <v>453</v>
      </c>
      <c r="AJ329" s="61" t="s">
        <v>453</v>
      </c>
      <c r="AK329" s="61" t="s">
        <v>453</v>
      </c>
      <c r="AL329" s="61" t="s">
        <v>453</v>
      </c>
      <c r="AM329" s="61" t="s">
        <v>453</v>
      </c>
      <c r="AN329" s="61" t="s">
        <v>453</v>
      </c>
      <c r="AO329" s="61" t="s">
        <v>453</v>
      </c>
      <c r="AP329" s="61" t="s">
        <v>453</v>
      </c>
      <c r="AQ329" s="61" t="s">
        <v>453</v>
      </c>
    </row>
    <row r="330" spans="1:43" ht="14.5" customHeight="1" x14ac:dyDescent="0.35">
      <c r="A330" s="62" t="s">
        <v>455</v>
      </c>
      <c r="B330" s="27">
        <v>56.749374389648438</v>
      </c>
      <c r="C330" s="27">
        <v>92.17938232421875</v>
      </c>
      <c r="D330" s="27">
        <v>96.32464599609375</v>
      </c>
      <c r="E330" s="27">
        <v>96.382804870605469</v>
      </c>
      <c r="F330" s="27">
        <v>99.997833251953125</v>
      </c>
      <c r="G330" s="27">
        <v>99.999961853027344</v>
      </c>
      <c r="H330" s="27">
        <v>99.999832153320313</v>
      </c>
      <c r="I330" s="27">
        <v>99.99884033203125</v>
      </c>
      <c r="J330" s="27">
        <v>69.59246826171875</v>
      </c>
      <c r="K330" s="27">
        <v>1.9822349548339844</v>
      </c>
      <c r="L330" s="27">
        <v>0</v>
      </c>
      <c r="M330" s="27">
        <v>0</v>
      </c>
      <c r="N330" s="35" t="s">
        <v>536</v>
      </c>
      <c r="O330" s="63" t="s">
        <v>453</v>
      </c>
      <c r="P330" s="63" t="s">
        <v>453</v>
      </c>
      <c r="Q330" s="64">
        <v>0</v>
      </c>
      <c r="R330" s="63" t="s">
        <v>41</v>
      </c>
      <c r="S330" s="26" t="b">
        <f t="shared" ref="S330:S331" si="50">NOT(OR((D330&lt;=$Q$1),(H330&lt;=$R$1),(L330&lt;=$S$1)))</f>
        <v>0</v>
      </c>
      <c r="T330" s="26" t="b">
        <f>NOT(OR((C330&lt;=$Q$1),(G330&lt;=$R$1),(K330&lt;=$S$1)))</f>
        <v>0</v>
      </c>
      <c r="U330" s="65" t="s">
        <v>42</v>
      </c>
      <c r="V330" s="65" t="s">
        <v>42</v>
      </c>
      <c r="W330" s="66" t="s">
        <v>49</v>
      </c>
      <c r="X330" s="65" t="s">
        <v>42</v>
      </c>
      <c r="Y330" s="82">
        <v>5</v>
      </c>
      <c r="Z330" s="83"/>
      <c r="AA330" s="83"/>
      <c r="AB330" s="83"/>
      <c r="AC330" s="84"/>
      <c r="AD330" s="63" t="s">
        <v>453</v>
      </c>
      <c r="AE330" s="63" t="s">
        <v>453</v>
      </c>
      <c r="AF330" s="63" t="s">
        <v>453</v>
      </c>
      <c r="AG330" s="63" t="s">
        <v>453</v>
      </c>
      <c r="AH330" s="63" t="s">
        <v>453</v>
      </c>
      <c r="AI330" s="63" t="s">
        <v>453</v>
      </c>
      <c r="AJ330" s="63" t="s">
        <v>453</v>
      </c>
      <c r="AK330" s="63" t="s">
        <v>453</v>
      </c>
      <c r="AL330" s="63" t="s">
        <v>453</v>
      </c>
      <c r="AM330" s="63" t="s">
        <v>453</v>
      </c>
      <c r="AN330" s="63" t="s">
        <v>453</v>
      </c>
      <c r="AO330" s="63" t="s">
        <v>453</v>
      </c>
      <c r="AP330" s="63" t="s">
        <v>453</v>
      </c>
      <c r="AQ330" s="63" t="s">
        <v>453</v>
      </c>
    </row>
    <row r="331" spans="1:43" ht="14.5" customHeight="1" x14ac:dyDescent="0.35">
      <c r="A331" s="62" t="s">
        <v>456</v>
      </c>
      <c r="B331" s="27">
        <v>70.849838256835938</v>
      </c>
      <c r="C331" s="27">
        <v>24.780750274658203</v>
      </c>
      <c r="D331" s="27">
        <v>0</v>
      </c>
      <c r="E331" s="27">
        <v>0</v>
      </c>
      <c r="F331" s="27">
        <v>99.997039794921875</v>
      </c>
      <c r="G331" s="27">
        <v>99.999870300292969</v>
      </c>
      <c r="H331" s="27">
        <v>0</v>
      </c>
      <c r="I331" s="27">
        <v>0</v>
      </c>
      <c r="J331" s="32" t="s">
        <v>49</v>
      </c>
      <c r="K331" s="32" t="s">
        <v>49</v>
      </c>
      <c r="L331" s="32" t="s">
        <v>49</v>
      </c>
      <c r="M331" s="32" t="s">
        <v>49</v>
      </c>
      <c r="N331" s="35" t="s">
        <v>457</v>
      </c>
      <c r="O331" s="63" t="s">
        <v>453</v>
      </c>
      <c r="P331" s="63"/>
      <c r="Q331" s="64">
        <v>0</v>
      </c>
      <c r="R331" s="63" t="s">
        <v>41</v>
      </c>
      <c r="S331" s="26" t="b">
        <f t="shared" si="50"/>
        <v>0</v>
      </c>
      <c r="T331" s="26" t="b">
        <f>NOT(OR((C331&lt;=$Q$1),(G331&lt;=$R$1),(K331&lt;=$S$1)))</f>
        <v>0</v>
      </c>
      <c r="U331" s="65" t="s">
        <v>42</v>
      </c>
      <c r="V331" s="65" t="s">
        <v>42</v>
      </c>
      <c r="W331" s="66" t="s">
        <v>49</v>
      </c>
      <c r="X331" s="65" t="s">
        <v>42</v>
      </c>
      <c r="Y331" s="82">
        <v>5</v>
      </c>
      <c r="Z331" s="83"/>
      <c r="AA331" s="83"/>
      <c r="AB331" s="83"/>
      <c r="AC331" s="84"/>
      <c r="AD331" s="63" t="s">
        <v>453</v>
      </c>
      <c r="AE331" s="63" t="s">
        <v>453</v>
      </c>
      <c r="AF331" s="63" t="s">
        <v>453</v>
      </c>
      <c r="AG331" s="63" t="s">
        <v>453</v>
      </c>
      <c r="AH331" s="63" t="s">
        <v>453</v>
      </c>
      <c r="AI331" s="63" t="s">
        <v>453</v>
      </c>
      <c r="AJ331" s="63" t="s">
        <v>453</v>
      </c>
      <c r="AK331" s="63" t="s">
        <v>453</v>
      </c>
      <c r="AL331" s="63" t="s">
        <v>453</v>
      </c>
      <c r="AM331" s="63" t="s">
        <v>453</v>
      </c>
      <c r="AN331" s="63" t="s">
        <v>453</v>
      </c>
      <c r="AO331" s="63" t="s">
        <v>453</v>
      </c>
      <c r="AP331" s="63" t="s">
        <v>453</v>
      </c>
      <c r="AQ331" s="63" t="s">
        <v>453</v>
      </c>
    </row>
    <row r="332" spans="1:43" x14ac:dyDescent="0.35">
      <c r="A332" s="70" t="s">
        <v>453</v>
      </c>
      <c r="B332" s="58" t="s">
        <v>453</v>
      </c>
      <c r="C332" s="58" t="s">
        <v>453</v>
      </c>
      <c r="D332" s="58" t="s">
        <v>453</v>
      </c>
      <c r="E332" s="58" t="s">
        <v>453</v>
      </c>
      <c r="F332" s="58" t="s">
        <v>453</v>
      </c>
      <c r="G332" s="58" t="s">
        <v>453</v>
      </c>
      <c r="H332" s="58" t="s">
        <v>453</v>
      </c>
      <c r="I332" s="58" t="s">
        <v>453</v>
      </c>
      <c r="J332" s="58" t="s">
        <v>453</v>
      </c>
      <c r="K332" s="58" t="s">
        <v>453</v>
      </c>
      <c r="L332" s="58" t="s">
        <v>453</v>
      </c>
      <c r="M332" s="58" t="s">
        <v>453</v>
      </c>
      <c r="N332" s="71" t="s">
        <v>458</v>
      </c>
      <c r="O332" s="72" t="s">
        <v>453</v>
      </c>
      <c r="P332" s="24" t="e">
        <f>SUMIF(S333:S335,TRUE, Q333:Q335)/SUM(Q333:Q335)</f>
        <v>#DIV/0!</v>
      </c>
      <c r="Q332" s="72" t="s">
        <v>453</v>
      </c>
      <c r="R332" s="72" t="s">
        <v>453</v>
      </c>
      <c r="S332" s="72" t="s">
        <v>453</v>
      </c>
      <c r="T332" s="60" t="s">
        <v>453</v>
      </c>
      <c r="U332" s="72" t="s">
        <v>453</v>
      </c>
      <c r="V332" s="72" t="s">
        <v>453</v>
      </c>
      <c r="W332" s="72" t="s">
        <v>453</v>
      </c>
      <c r="X332" s="72" t="s">
        <v>453</v>
      </c>
      <c r="Y332" s="63" t="s">
        <v>453</v>
      </c>
      <c r="Z332" s="63" t="s">
        <v>453</v>
      </c>
      <c r="AA332" s="63" t="s">
        <v>453</v>
      </c>
      <c r="AB332" s="63" t="s">
        <v>453</v>
      </c>
      <c r="AC332" s="63" t="s">
        <v>453</v>
      </c>
      <c r="AD332" s="63" t="s">
        <v>453</v>
      </c>
      <c r="AE332" s="63" t="s">
        <v>453</v>
      </c>
      <c r="AF332" s="63" t="s">
        <v>453</v>
      </c>
      <c r="AG332" s="63" t="s">
        <v>453</v>
      </c>
      <c r="AH332" s="63" t="s">
        <v>453</v>
      </c>
      <c r="AI332" s="63" t="s">
        <v>453</v>
      </c>
      <c r="AJ332" s="63" t="s">
        <v>453</v>
      </c>
      <c r="AK332" s="63" t="s">
        <v>453</v>
      </c>
      <c r="AL332" s="63" t="s">
        <v>453</v>
      </c>
      <c r="AM332" s="63" t="s">
        <v>453</v>
      </c>
      <c r="AN332" s="63" t="s">
        <v>453</v>
      </c>
      <c r="AO332" s="63" t="s">
        <v>453</v>
      </c>
      <c r="AP332" s="63" t="s">
        <v>453</v>
      </c>
      <c r="AQ332" s="63" t="s">
        <v>453</v>
      </c>
    </row>
    <row r="333" spans="1:43" ht="14.5" customHeight="1" x14ac:dyDescent="0.35">
      <c r="A333" s="62" t="s">
        <v>459</v>
      </c>
      <c r="B333" s="27">
        <v>93.741447448730469</v>
      </c>
      <c r="C333" s="27">
        <v>96.336883544921875</v>
      </c>
      <c r="D333" s="27">
        <v>96.53924560546875</v>
      </c>
      <c r="E333" s="27">
        <v>96.665031433105469</v>
      </c>
      <c r="F333" s="27">
        <v>76.730560302734375</v>
      </c>
      <c r="G333" s="27">
        <v>73.073616027832031</v>
      </c>
      <c r="H333" s="27">
        <v>67.314002990722656</v>
      </c>
      <c r="I333" s="27">
        <v>67.160240173339844</v>
      </c>
      <c r="J333" s="27">
        <v>86.820549011230469</v>
      </c>
      <c r="K333" s="27">
        <v>89.890289306640625</v>
      </c>
      <c r="L333" s="27">
        <v>87.631507873535156</v>
      </c>
      <c r="M333" s="27">
        <v>88.555992126464844</v>
      </c>
      <c r="N333" s="35" t="s">
        <v>194</v>
      </c>
      <c r="O333" s="63" t="s">
        <v>453</v>
      </c>
      <c r="P333" s="63" t="s">
        <v>453</v>
      </c>
      <c r="Q333" s="64">
        <v>0</v>
      </c>
      <c r="R333" s="63" t="s">
        <v>41</v>
      </c>
      <c r="S333" s="26" t="b">
        <f t="shared" ref="S333:S335" si="51">NOT(OR((D333&lt;=$Q$1),(H333&lt;=$R$1),(L333&lt;=$S$1)))</f>
        <v>0</v>
      </c>
      <c r="U333" s="65" t="s">
        <v>42</v>
      </c>
      <c r="V333" s="65" t="s">
        <v>42</v>
      </c>
      <c r="W333" s="66" t="s">
        <v>49</v>
      </c>
      <c r="X333" s="65" t="s">
        <v>42</v>
      </c>
      <c r="Y333" s="82">
        <v>5</v>
      </c>
      <c r="Z333" s="83"/>
      <c r="AA333" s="83"/>
      <c r="AB333" s="83"/>
      <c r="AC333" s="84"/>
      <c r="AD333" s="63" t="s">
        <v>453</v>
      </c>
      <c r="AE333" s="63" t="s">
        <v>453</v>
      </c>
      <c r="AF333" s="63" t="s">
        <v>453</v>
      </c>
      <c r="AG333" s="63" t="s">
        <v>453</v>
      </c>
      <c r="AH333" s="63" t="s">
        <v>453</v>
      </c>
      <c r="AI333" s="63" t="s">
        <v>453</v>
      </c>
      <c r="AJ333" s="63" t="s">
        <v>453</v>
      </c>
      <c r="AK333" s="63" t="s">
        <v>453</v>
      </c>
      <c r="AL333" s="63" t="s">
        <v>453</v>
      </c>
      <c r="AM333" s="63" t="s">
        <v>453</v>
      </c>
      <c r="AN333" s="63" t="s">
        <v>453</v>
      </c>
      <c r="AO333" s="63" t="s">
        <v>453</v>
      </c>
      <c r="AP333" s="63" t="s">
        <v>453</v>
      </c>
      <c r="AQ333" s="63" t="s">
        <v>453</v>
      </c>
    </row>
    <row r="334" spans="1:43" ht="14.5" customHeight="1" x14ac:dyDescent="0.35">
      <c r="A334" s="62" t="s">
        <v>460</v>
      </c>
      <c r="B334" s="27">
        <v>0</v>
      </c>
      <c r="C334" s="27">
        <v>0</v>
      </c>
      <c r="D334" s="27">
        <v>0</v>
      </c>
      <c r="E334" s="27">
        <v>0</v>
      </c>
      <c r="F334" s="27">
        <v>0</v>
      </c>
      <c r="G334" s="27">
        <v>0</v>
      </c>
      <c r="H334" s="27">
        <v>0</v>
      </c>
      <c r="I334" s="27">
        <v>0</v>
      </c>
      <c r="J334" s="27">
        <v>16.963092803955078</v>
      </c>
      <c r="K334" s="27">
        <v>2.7215628623962402</v>
      </c>
      <c r="L334" s="27">
        <v>5.8742156028747559</v>
      </c>
      <c r="M334" s="27">
        <v>1.7228844165802002</v>
      </c>
      <c r="N334" s="35" t="s">
        <v>194</v>
      </c>
      <c r="O334" s="63"/>
      <c r="P334" s="63"/>
      <c r="Q334" s="64">
        <v>0</v>
      </c>
      <c r="R334" s="63" t="s">
        <v>41</v>
      </c>
      <c r="S334" s="26" t="b">
        <f t="shared" si="51"/>
        <v>0</v>
      </c>
      <c r="T334" s="26" t="b">
        <f>NOT(OR((C334&lt;=$Q$1),(G334&lt;=$R$1),(K334&lt;=$S$1)))</f>
        <v>0</v>
      </c>
      <c r="U334" s="65"/>
      <c r="V334" s="65"/>
      <c r="W334" s="66"/>
      <c r="X334" s="65"/>
      <c r="Y334" s="67"/>
      <c r="Z334" s="68"/>
      <c r="AA334" s="68"/>
      <c r="AB334" s="68"/>
      <c r="AC334" s="69"/>
      <c r="AD334" s="63"/>
      <c r="AE334" s="63"/>
      <c r="AF334" s="63"/>
      <c r="AG334" s="63"/>
      <c r="AH334" s="63"/>
      <c r="AI334" s="63"/>
      <c r="AJ334" s="63"/>
      <c r="AK334" s="63"/>
      <c r="AL334" s="63"/>
      <c r="AM334" s="63"/>
      <c r="AN334" s="63"/>
      <c r="AO334" s="63"/>
      <c r="AP334" s="63"/>
      <c r="AQ334" s="63"/>
    </row>
    <row r="335" spans="1:43" ht="14.5" customHeight="1" x14ac:dyDescent="0.35">
      <c r="A335" s="62" t="s">
        <v>461</v>
      </c>
      <c r="B335" s="27">
        <v>0</v>
      </c>
      <c r="C335" s="27">
        <v>0</v>
      </c>
      <c r="D335" s="27">
        <v>0</v>
      </c>
      <c r="E335" s="27">
        <v>0</v>
      </c>
      <c r="F335" s="27">
        <v>0</v>
      </c>
      <c r="G335" s="27">
        <v>0</v>
      </c>
      <c r="H335" s="27">
        <v>0</v>
      </c>
      <c r="I335" s="27">
        <v>0</v>
      </c>
      <c r="J335" s="27">
        <v>33.8416748046875</v>
      </c>
      <c r="K335" s="27">
        <v>0</v>
      </c>
      <c r="L335" s="27">
        <v>0</v>
      </c>
      <c r="M335" s="27">
        <v>0</v>
      </c>
      <c r="N335" s="35" t="s">
        <v>194</v>
      </c>
      <c r="O335" s="63"/>
      <c r="P335" s="63"/>
      <c r="Q335" s="64">
        <v>0</v>
      </c>
      <c r="R335" s="63" t="s">
        <v>41</v>
      </c>
      <c r="S335" s="26" t="b">
        <f t="shared" si="51"/>
        <v>0</v>
      </c>
      <c r="T335" s="26" t="b">
        <f>NOT(OR((C335&lt;=$Q$1),(G335&lt;=$R$1),(K335&lt;=$S$1)))</f>
        <v>0</v>
      </c>
      <c r="U335" s="65"/>
      <c r="V335" s="65"/>
      <c r="W335" s="66"/>
      <c r="X335" s="65"/>
      <c r="Y335" s="67"/>
      <c r="Z335" s="68"/>
      <c r="AA335" s="68"/>
      <c r="AB335" s="68"/>
      <c r="AC335" s="69"/>
      <c r="AD335" s="63"/>
      <c r="AE335" s="63"/>
      <c r="AF335" s="63"/>
      <c r="AG335" s="63"/>
      <c r="AH335" s="63"/>
      <c r="AI335" s="63"/>
      <c r="AJ335" s="63"/>
      <c r="AK335" s="63"/>
      <c r="AL335" s="63"/>
      <c r="AM335" s="63"/>
      <c r="AN335" s="63"/>
      <c r="AO335" s="63"/>
      <c r="AP335" s="63"/>
      <c r="AQ335" s="63"/>
    </row>
    <row r="336" spans="1:43" x14ac:dyDescent="0.35">
      <c r="A336" s="36"/>
      <c r="B336" s="36"/>
      <c r="C336" s="36"/>
      <c r="D336" s="36"/>
      <c r="E336" s="36"/>
      <c r="F336" s="36"/>
      <c r="G336" s="36"/>
      <c r="H336" s="36"/>
      <c r="I336" s="36"/>
      <c r="J336" s="36"/>
      <c r="K336" s="36"/>
      <c r="L336" s="36"/>
      <c r="M336" s="36"/>
      <c r="N336" s="38" t="s">
        <v>462</v>
      </c>
      <c r="O336" s="36"/>
      <c r="P336" s="24">
        <f>SUMIF(S338:S340,TRUE, Q338:Q340)/SUM(Q338:Q340)</f>
        <v>1</v>
      </c>
      <c r="Q336" s="36"/>
      <c r="R336" s="36"/>
      <c r="S336" s="36"/>
      <c r="T336" s="36"/>
      <c r="U336" s="36"/>
      <c r="V336" s="36"/>
      <c r="W336" s="36"/>
      <c r="X336" s="36"/>
      <c r="Y336" s="36"/>
      <c r="Z336" s="36"/>
      <c r="AA336" s="36"/>
      <c r="AB336" s="36"/>
      <c r="AC336" s="36"/>
    </row>
    <row r="337" spans="1:29" x14ac:dyDescent="0.35">
      <c r="A337" s="36"/>
      <c r="B337" s="73"/>
      <c r="C337" s="36"/>
      <c r="D337" s="36"/>
      <c r="E337" s="36"/>
      <c r="F337" s="36"/>
      <c r="G337" s="36"/>
      <c r="H337" s="36"/>
      <c r="I337" s="36"/>
      <c r="J337" s="36"/>
      <c r="K337" s="36"/>
      <c r="L337" s="36"/>
      <c r="M337" s="36"/>
      <c r="N337" s="38"/>
      <c r="O337" s="36"/>
      <c r="P337" s="24"/>
      <c r="Q337" s="74"/>
      <c r="R337" s="74"/>
      <c r="S337" s="36"/>
      <c r="T337" s="36"/>
      <c r="U337" s="36"/>
      <c r="V337" s="36"/>
      <c r="W337" s="36"/>
      <c r="X337" s="36"/>
      <c r="Y337" s="75"/>
      <c r="Z337" s="76"/>
      <c r="AA337" s="76"/>
      <c r="AB337" s="76"/>
      <c r="AC337" s="73"/>
    </row>
    <row r="338" spans="1:29" x14ac:dyDescent="0.35">
      <c r="A338" s="44" t="s">
        <v>463</v>
      </c>
      <c r="B338" s="27">
        <v>91.664405822753906</v>
      </c>
      <c r="C338" s="27">
        <v>91.664405822753906</v>
      </c>
      <c r="D338" s="27">
        <v>91.664405822753906</v>
      </c>
      <c r="E338" s="27">
        <v>91.663772583007813</v>
      </c>
      <c r="F338" s="27">
        <v>99.999610900878906</v>
      </c>
      <c r="G338" s="27">
        <v>99.999610900878906</v>
      </c>
      <c r="H338" s="27">
        <v>99.999610900878906</v>
      </c>
      <c r="I338" s="27">
        <v>99.99884033203125</v>
      </c>
      <c r="J338" s="32" t="s">
        <v>49</v>
      </c>
      <c r="K338" s="32" t="s">
        <v>49</v>
      </c>
      <c r="L338" s="32" t="s">
        <v>49</v>
      </c>
      <c r="M338" s="32" t="s">
        <v>49</v>
      </c>
      <c r="N338" s="35"/>
      <c r="O338" s="35"/>
      <c r="Q338" s="64">
        <v>1</v>
      </c>
      <c r="R338" s="63" t="s">
        <v>41</v>
      </c>
      <c r="S338" s="26" t="b">
        <f>NOT(OR((D338&lt;=$Q$1),(H338&lt;=$R$1),(L338&lt;=$S$1)))</f>
        <v>1</v>
      </c>
      <c r="T338" s="26" t="b">
        <f>NOT(OR((C338&lt;=$Q$1),(G338&lt;=$R$1),(K338&lt;=$S$1)))</f>
        <v>1</v>
      </c>
      <c r="U338" s="65"/>
      <c r="V338" s="65"/>
      <c r="W338" s="66"/>
      <c r="X338" s="65"/>
      <c r="Y338" s="82"/>
      <c r="Z338" s="83"/>
      <c r="AA338" s="83"/>
      <c r="AB338" s="83"/>
      <c r="AC338" s="84"/>
    </row>
    <row r="339" spans="1:29" x14ac:dyDescent="0.35">
      <c r="A339" s="44" t="s">
        <v>464</v>
      </c>
      <c r="B339" s="27">
        <v>91.666450500488281</v>
      </c>
      <c r="C339" s="27">
        <v>91.666450500488281</v>
      </c>
      <c r="D339" s="27">
        <v>91.666450500488281</v>
      </c>
      <c r="E339" s="27">
        <v>91.666328430175781</v>
      </c>
      <c r="F339" s="27">
        <v>99.999610900878906</v>
      </c>
      <c r="G339" s="27">
        <v>99.999610900878906</v>
      </c>
      <c r="H339" s="27">
        <v>99.999610900878906</v>
      </c>
      <c r="I339" s="27">
        <v>99.99884033203125</v>
      </c>
      <c r="J339" s="32" t="s">
        <v>49</v>
      </c>
      <c r="K339" s="32" t="s">
        <v>49</v>
      </c>
      <c r="L339" s="32" t="s">
        <v>49</v>
      </c>
      <c r="M339" s="32" t="s">
        <v>49</v>
      </c>
      <c r="N339" s="35"/>
      <c r="O339" s="35"/>
      <c r="Q339" s="64">
        <v>1</v>
      </c>
      <c r="R339" s="63" t="s">
        <v>41</v>
      </c>
      <c r="S339" s="26" t="b">
        <f>NOT(OR((B339&lt;=$Q$1),(F339&lt;=$R$1),(J339&lt;=$S$1)))</f>
        <v>1</v>
      </c>
      <c r="T339" s="26" t="b">
        <f>NOT(OR((C339&lt;=$Q$1),(G339&lt;=$R$1),(K339&lt;=$S$1)))</f>
        <v>1</v>
      </c>
      <c r="U339" s="65"/>
      <c r="V339" s="65"/>
      <c r="W339" s="66"/>
      <c r="X339" s="65"/>
      <c r="Y339" s="67"/>
      <c r="Z339" s="68"/>
      <c r="AA339" s="68"/>
      <c r="AB339" s="68"/>
      <c r="AC339" s="69"/>
    </row>
    <row r="340" spans="1:29" x14ac:dyDescent="0.35">
      <c r="A340" s="44" t="s">
        <v>465</v>
      </c>
      <c r="B340" s="27">
        <v>91.666244506835938</v>
      </c>
      <c r="C340" s="27">
        <v>91.666244506835938</v>
      </c>
      <c r="D340" s="27">
        <v>91.666244506835938</v>
      </c>
      <c r="E340" s="27">
        <v>91.666191101074219</v>
      </c>
      <c r="F340" s="27">
        <v>99.999610900878906</v>
      </c>
      <c r="G340" s="27">
        <v>99.999610900878906</v>
      </c>
      <c r="H340" s="27">
        <v>99.999610900878906</v>
      </c>
      <c r="I340" s="27">
        <v>99.99884033203125</v>
      </c>
      <c r="J340" s="32" t="s">
        <v>49</v>
      </c>
      <c r="K340" s="32" t="s">
        <v>49</v>
      </c>
      <c r="L340" s="32" t="s">
        <v>49</v>
      </c>
      <c r="M340" s="32" t="s">
        <v>49</v>
      </c>
      <c r="N340" s="35"/>
      <c r="O340" s="35"/>
      <c r="Q340" s="64">
        <v>1</v>
      </c>
      <c r="R340" s="63" t="s">
        <v>41</v>
      </c>
      <c r="S340" s="26" t="b">
        <f>NOT(OR((D340&lt;=$Q$1),(H340&lt;=$R$1),(L340&lt;=$S$1)))</f>
        <v>1</v>
      </c>
      <c r="T340" s="26" t="b">
        <f>NOT(OR((C340&lt;=$Q$1),(G340&lt;=$R$1),(K340&lt;=$S$1)))</f>
        <v>1</v>
      </c>
      <c r="U340" s="65"/>
      <c r="V340" s="65"/>
      <c r="W340" s="66"/>
      <c r="X340" s="65"/>
      <c r="Y340" s="67"/>
      <c r="Z340" s="68"/>
      <c r="AA340" s="68"/>
      <c r="AB340" s="68"/>
      <c r="AC340" s="69"/>
    </row>
    <row r="341" spans="1:29" x14ac:dyDescent="0.35">
      <c r="A341" s="44" t="s">
        <v>466</v>
      </c>
      <c r="B341" s="27">
        <v>91.665679931640625</v>
      </c>
      <c r="C341" s="27">
        <v>91.665679931640625</v>
      </c>
      <c r="D341" s="27">
        <v>91.665679931640625</v>
      </c>
      <c r="E341" s="27">
        <v>91.666183471679688</v>
      </c>
      <c r="F341" s="27">
        <v>99.999610900878906</v>
      </c>
      <c r="G341" s="27">
        <v>99.999610900878906</v>
      </c>
      <c r="H341" s="27">
        <v>99.999610900878906</v>
      </c>
      <c r="I341" s="27">
        <v>99.99884033203125</v>
      </c>
      <c r="J341" s="32" t="s">
        <v>49</v>
      </c>
      <c r="K341" s="32" t="s">
        <v>49</v>
      </c>
      <c r="L341" s="32" t="s">
        <v>49</v>
      </c>
      <c r="M341" s="32" t="s">
        <v>49</v>
      </c>
      <c r="N341" s="35"/>
      <c r="O341" s="35"/>
      <c r="Q341" s="64">
        <v>1</v>
      </c>
      <c r="R341" s="63" t="s">
        <v>41</v>
      </c>
      <c r="S341" s="26" t="b">
        <f t="shared" ref="S341:S369" si="52">NOT(OR((D341&lt;=$Q$1),(H341&lt;=$R$1),(L341&lt;=$S$1)))</f>
        <v>1</v>
      </c>
      <c r="T341" s="26" t="b">
        <f t="shared" ref="T341:T369" si="53">NOT(OR((C341&lt;=$Q$1),(G341&lt;=$R$1),(K341&lt;=$S$1)))</f>
        <v>1</v>
      </c>
      <c r="U341" s="65"/>
      <c r="V341" s="65"/>
      <c r="W341" s="66"/>
      <c r="X341" s="65"/>
      <c r="Y341" s="67"/>
      <c r="Z341" s="68"/>
      <c r="AA341" s="68"/>
      <c r="AB341" s="68"/>
      <c r="AC341" s="69"/>
    </row>
    <row r="342" spans="1:29" x14ac:dyDescent="0.35">
      <c r="A342" s="44" t="s">
        <v>467</v>
      </c>
      <c r="B342" s="27">
        <v>91.665718078613281</v>
      </c>
      <c r="C342" s="27">
        <v>91.665718078613281</v>
      </c>
      <c r="D342" s="27">
        <v>91.665718078613281</v>
      </c>
      <c r="E342" s="27">
        <v>91.666275024414063</v>
      </c>
      <c r="F342" s="27">
        <v>99.999610900878906</v>
      </c>
      <c r="G342" s="27">
        <v>99.999610900878906</v>
      </c>
      <c r="H342" s="27">
        <v>99.999610900878906</v>
      </c>
      <c r="I342" s="27">
        <v>99.99884033203125</v>
      </c>
      <c r="J342" s="32" t="s">
        <v>49</v>
      </c>
      <c r="K342" s="32" t="s">
        <v>49</v>
      </c>
      <c r="L342" s="32" t="s">
        <v>49</v>
      </c>
      <c r="M342" s="32" t="s">
        <v>49</v>
      </c>
      <c r="N342" s="35"/>
      <c r="O342" s="35"/>
      <c r="Q342" s="64">
        <v>1</v>
      </c>
      <c r="R342" s="63" t="s">
        <v>41</v>
      </c>
      <c r="S342" s="26" t="b">
        <f t="shared" si="52"/>
        <v>1</v>
      </c>
      <c r="T342" s="26" t="b">
        <f t="shared" si="53"/>
        <v>1</v>
      </c>
      <c r="U342" s="65"/>
      <c r="V342" s="65"/>
      <c r="W342" s="66"/>
      <c r="X342" s="65"/>
      <c r="Y342" s="67"/>
      <c r="Z342" s="68"/>
      <c r="AA342" s="68"/>
      <c r="AB342" s="68"/>
      <c r="AC342" s="69"/>
    </row>
    <row r="343" spans="1:29" x14ac:dyDescent="0.35">
      <c r="A343" s="44" t="s">
        <v>468</v>
      </c>
      <c r="B343" s="27">
        <v>91.665763854980469</v>
      </c>
      <c r="C343" s="27">
        <v>91.665763854980469</v>
      </c>
      <c r="D343" s="27">
        <v>91.665763854980469</v>
      </c>
      <c r="E343" s="27">
        <v>91.666374206542969</v>
      </c>
      <c r="F343" s="27">
        <v>99.999610900878906</v>
      </c>
      <c r="G343" s="27">
        <v>99.999610900878906</v>
      </c>
      <c r="H343" s="27">
        <v>99.999610900878906</v>
      </c>
      <c r="I343" s="27">
        <v>99.99884033203125</v>
      </c>
      <c r="J343" s="32" t="s">
        <v>49</v>
      </c>
      <c r="K343" s="32" t="s">
        <v>49</v>
      </c>
      <c r="L343" s="32" t="s">
        <v>49</v>
      </c>
      <c r="M343" s="32" t="s">
        <v>49</v>
      </c>
      <c r="P343" s="26"/>
      <c r="Q343" s="64">
        <v>1</v>
      </c>
      <c r="R343" s="63" t="s">
        <v>41</v>
      </c>
      <c r="S343" s="26" t="b">
        <f t="shared" si="52"/>
        <v>1</v>
      </c>
      <c r="T343" s="26" t="b">
        <f t="shared" si="53"/>
        <v>1</v>
      </c>
    </row>
    <row r="344" spans="1:29" x14ac:dyDescent="0.35">
      <c r="A344" s="44" t="s">
        <v>469</v>
      </c>
      <c r="B344" s="27">
        <v>91.66571044921875</v>
      </c>
      <c r="C344" s="27">
        <v>91.66571044921875</v>
      </c>
      <c r="D344" s="27">
        <v>91.66571044921875</v>
      </c>
      <c r="E344" s="27">
        <v>91.666252136230469</v>
      </c>
      <c r="F344" s="27">
        <v>99.999610900878906</v>
      </c>
      <c r="G344" s="27">
        <v>99.999610900878906</v>
      </c>
      <c r="H344" s="27">
        <v>99.999610900878906</v>
      </c>
      <c r="I344" s="27">
        <v>99.99884033203125</v>
      </c>
      <c r="J344" s="32" t="s">
        <v>49</v>
      </c>
      <c r="K344" s="32" t="s">
        <v>49</v>
      </c>
      <c r="L344" s="32" t="s">
        <v>49</v>
      </c>
      <c r="M344" s="32" t="s">
        <v>49</v>
      </c>
      <c r="P344" s="26"/>
      <c r="Q344" s="64">
        <v>1</v>
      </c>
      <c r="R344" s="63" t="s">
        <v>41</v>
      </c>
      <c r="S344" s="26" t="b">
        <f t="shared" si="52"/>
        <v>1</v>
      </c>
      <c r="T344" s="26" t="b">
        <f t="shared" si="53"/>
        <v>1</v>
      </c>
    </row>
    <row r="345" spans="1:29" x14ac:dyDescent="0.35">
      <c r="A345" s="44" t="s">
        <v>470</v>
      </c>
      <c r="B345" s="27">
        <v>91.665733337402344</v>
      </c>
      <c r="C345" s="27">
        <v>91.665733337402344</v>
      </c>
      <c r="D345" s="27">
        <v>91.665733337402344</v>
      </c>
      <c r="E345" s="27">
        <v>91.666275024414063</v>
      </c>
      <c r="F345" s="27">
        <v>99.999610900878906</v>
      </c>
      <c r="G345" s="27">
        <v>99.999610900878906</v>
      </c>
      <c r="H345" s="27">
        <v>99.999610900878906</v>
      </c>
      <c r="I345" s="27">
        <v>99.99884033203125</v>
      </c>
      <c r="J345" s="32" t="s">
        <v>49</v>
      </c>
      <c r="K345" s="32" t="s">
        <v>49</v>
      </c>
      <c r="L345" s="32" t="s">
        <v>49</v>
      </c>
      <c r="M345" s="32" t="s">
        <v>49</v>
      </c>
      <c r="Q345" s="64">
        <v>1</v>
      </c>
      <c r="R345" s="63" t="s">
        <v>41</v>
      </c>
      <c r="S345" s="26" t="b">
        <f t="shared" si="52"/>
        <v>1</v>
      </c>
      <c r="T345" s="26" t="b">
        <f t="shared" si="53"/>
        <v>1</v>
      </c>
    </row>
    <row r="346" spans="1:29" x14ac:dyDescent="0.35">
      <c r="A346" s="44" t="s">
        <v>471</v>
      </c>
      <c r="B346" s="27">
        <v>91.666404724121094</v>
      </c>
      <c r="C346" s="27">
        <v>91.666404724121094</v>
      </c>
      <c r="D346" s="27">
        <v>91.666404724121094</v>
      </c>
      <c r="E346" s="27">
        <v>91.666099548339844</v>
      </c>
      <c r="F346" s="27">
        <v>99.999610900878906</v>
      </c>
      <c r="G346" s="27">
        <v>99.999610900878906</v>
      </c>
      <c r="H346" s="27">
        <v>99.999610900878906</v>
      </c>
      <c r="I346" s="27">
        <v>99.99884033203125</v>
      </c>
      <c r="J346" s="32" t="s">
        <v>49</v>
      </c>
      <c r="K346" s="32" t="s">
        <v>49</v>
      </c>
      <c r="L346" s="32" t="s">
        <v>49</v>
      </c>
      <c r="M346" s="32" t="s">
        <v>49</v>
      </c>
      <c r="Q346" s="64">
        <v>1</v>
      </c>
      <c r="R346" s="63" t="s">
        <v>41</v>
      </c>
      <c r="S346" s="26" t="b">
        <f t="shared" si="52"/>
        <v>1</v>
      </c>
      <c r="T346" s="26" t="b">
        <f t="shared" si="53"/>
        <v>1</v>
      </c>
    </row>
    <row r="347" spans="1:29" x14ac:dyDescent="0.35">
      <c r="A347" s="44" t="s">
        <v>472</v>
      </c>
      <c r="B347" s="27">
        <v>91.665809631347656</v>
      </c>
      <c r="C347" s="27">
        <v>91.665809631347656</v>
      </c>
      <c r="D347" s="27">
        <v>91.665809631347656</v>
      </c>
      <c r="E347" s="27">
        <v>91.666587829589844</v>
      </c>
      <c r="F347" s="27">
        <v>99.999610900878906</v>
      </c>
      <c r="G347" s="27">
        <v>99.999610900878906</v>
      </c>
      <c r="H347" s="27">
        <v>99.999610900878906</v>
      </c>
      <c r="I347" s="27">
        <v>99.99884033203125</v>
      </c>
      <c r="J347" s="32" t="s">
        <v>49</v>
      </c>
      <c r="K347" s="32" t="s">
        <v>49</v>
      </c>
      <c r="L347" s="32" t="s">
        <v>49</v>
      </c>
      <c r="M347" s="32" t="s">
        <v>49</v>
      </c>
      <c r="P347" s="26"/>
      <c r="Q347" s="64">
        <v>1</v>
      </c>
      <c r="R347" s="63" t="s">
        <v>41</v>
      </c>
      <c r="S347" s="26" t="b">
        <f t="shared" si="52"/>
        <v>1</v>
      </c>
      <c r="T347" s="26" t="b">
        <f t="shared" si="53"/>
        <v>1</v>
      </c>
    </row>
    <row r="348" spans="1:29" x14ac:dyDescent="0.35">
      <c r="A348" s="44" t="s">
        <v>473</v>
      </c>
      <c r="B348" s="27">
        <v>91.66656494140625</v>
      </c>
      <c r="C348" s="27">
        <v>91.66656494140625</v>
      </c>
      <c r="D348" s="27">
        <v>91.66656494140625</v>
      </c>
      <c r="E348" s="27">
        <v>91.666587829589844</v>
      </c>
      <c r="F348" s="27">
        <v>99.999610900878906</v>
      </c>
      <c r="G348" s="27">
        <v>99.999610900878906</v>
      </c>
      <c r="H348" s="27">
        <v>99.999610900878906</v>
      </c>
      <c r="I348" s="27">
        <v>99.99884033203125</v>
      </c>
      <c r="J348" s="32" t="s">
        <v>49</v>
      </c>
      <c r="K348" s="32" t="s">
        <v>49</v>
      </c>
      <c r="L348" s="32" t="s">
        <v>49</v>
      </c>
      <c r="M348" s="32" t="s">
        <v>49</v>
      </c>
      <c r="Q348" s="64">
        <v>1</v>
      </c>
      <c r="R348" s="63" t="s">
        <v>41</v>
      </c>
      <c r="S348" s="26" t="b">
        <f t="shared" si="52"/>
        <v>1</v>
      </c>
      <c r="T348" s="26" t="b">
        <f t="shared" si="53"/>
        <v>1</v>
      </c>
    </row>
    <row r="349" spans="1:29" x14ac:dyDescent="0.35">
      <c r="A349" s="44" t="s">
        <v>474</v>
      </c>
      <c r="B349" s="27">
        <v>91.666427612304688</v>
      </c>
      <c r="C349" s="27">
        <v>91.666427612304688</v>
      </c>
      <c r="D349" s="27">
        <v>91.666427612304688</v>
      </c>
      <c r="E349" s="27">
        <v>91.666259765625</v>
      </c>
      <c r="F349" s="27">
        <v>99.999610900878906</v>
      </c>
      <c r="G349" s="27">
        <v>99.999610900878906</v>
      </c>
      <c r="H349" s="27">
        <v>99.999610900878906</v>
      </c>
      <c r="I349" s="27">
        <v>99.99884033203125</v>
      </c>
      <c r="J349" s="32" t="s">
        <v>49</v>
      </c>
      <c r="K349" s="32" t="s">
        <v>49</v>
      </c>
      <c r="L349" s="32" t="s">
        <v>49</v>
      </c>
      <c r="M349" s="32" t="s">
        <v>49</v>
      </c>
      <c r="Q349" s="64">
        <v>1</v>
      </c>
      <c r="R349" s="63" t="s">
        <v>41</v>
      </c>
      <c r="S349" s="26" t="b">
        <f t="shared" si="52"/>
        <v>1</v>
      </c>
      <c r="T349" s="26" t="b">
        <f t="shared" si="53"/>
        <v>1</v>
      </c>
    </row>
    <row r="350" spans="1:29" x14ac:dyDescent="0.35">
      <c r="A350" s="44" t="s">
        <v>475</v>
      </c>
      <c r="B350" s="27">
        <v>91.6658935546875</v>
      </c>
      <c r="C350" s="27">
        <v>91.6658935546875</v>
      </c>
      <c r="D350" s="27">
        <v>91.6658935546875</v>
      </c>
      <c r="E350" s="27">
        <v>91.66650390625</v>
      </c>
      <c r="F350" s="27">
        <v>99.999610900878906</v>
      </c>
      <c r="G350" s="27">
        <v>99.999610900878906</v>
      </c>
      <c r="H350" s="27">
        <v>99.999610900878906</v>
      </c>
      <c r="I350" s="27">
        <v>99.99884033203125</v>
      </c>
      <c r="J350" s="32" t="s">
        <v>49</v>
      </c>
      <c r="K350" s="32" t="s">
        <v>49</v>
      </c>
      <c r="L350" s="32" t="s">
        <v>49</v>
      </c>
      <c r="M350" s="32" t="s">
        <v>49</v>
      </c>
      <c r="Q350" s="64">
        <v>1</v>
      </c>
      <c r="R350" s="63" t="s">
        <v>41</v>
      </c>
      <c r="S350" s="26" t="b">
        <f t="shared" si="52"/>
        <v>1</v>
      </c>
      <c r="T350" s="26" t="b">
        <f t="shared" si="53"/>
        <v>1</v>
      </c>
    </row>
    <row r="351" spans="1:29" x14ac:dyDescent="0.35">
      <c r="A351" s="44" t="s">
        <v>476</v>
      </c>
      <c r="B351" s="27">
        <v>91.665687561035156</v>
      </c>
      <c r="C351" s="27">
        <v>91.665687561035156</v>
      </c>
      <c r="D351" s="27">
        <v>91.665687561035156</v>
      </c>
      <c r="E351" s="27">
        <v>91.666282653808594</v>
      </c>
      <c r="F351" s="27">
        <v>99.999610900878906</v>
      </c>
      <c r="G351" s="27">
        <v>99.999610900878906</v>
      </c>
      <c r="H351" s="27">
        <v>99.999610900878906</v>
      </c>
      <c r="I351" s="27">
        <v>99.99884033203125</v>
      </c>
      <c r="J351" s="32" t="s">
        <v>49</v>
      </c>
      <c r="K351" s="32" t="s">
        <v>49</v>
      </c>
      <c r="L351" s="32" t="s">
        <v>49</v>
      </c>
      <c r="M351" s="32" t="s">
        <v>49</v>
      </c>
      <c r="Q351" s="64">
        <v>1</v>
      </c>
      <c r="R351" s="63" t="s">
        <v>41</v>
      </c>
      <c r="S351" s="26" t="b">
        <f t="shared" si="52"/>
        <v>1</v>
      </c>
      <c r="T351" s="26" t="b">
        <f t="shared" si="53"/>
        <v>1</v>
      </c>
    </row>
    <row r="352" spans="1:29" x14ac:dyDescent="0.35">
      <c r="A352" s="44" t="s">
        <v>477</v>
      </c>
      <c r="B352" s="27">
        <v>91.666046142578125</v>
      </c>
      <c r="C352" s="27">
        <v>91.666046142578125</v>
      </c>
      <c r="D352" s="27">
        <v>91.666046142578125</v>
      </c>
      <c r="E352" s="27">
        <v>91.666275024414063</v>
      </c>
      <c r="F352" s="27">
        <v>99.999610900878906</v>
      </c>
      <c r="G352" s="27">
        <v>99.999610900878906</v>
      </c>
      <c r="H352" s="27">
        <v>99.999610900878906</v>
      </c>
      <c r="I352" s="27">
        <v>99.99884033203125</v>
      </c>
      <c r="J352" s="32" t="s">
        <v>49</v>
      </c>
      <c r="K352" s="32" t="s">
        <v>49</v>
      </c>
      <c r="L352" s="32" t="s">
        <v>49</v>
      </c>
      <c r="M352" s="32" t="s">
        <v>49</v>
      </c>
      <c r="Q352" s="64">
        <v>1</v>
      </c>
      <c r="R352" s="63" t="s">
        <v>41</v>
      </c>
      <c r="S352" s="26" t="b">
        <f t="shared" si="52"/>
        <v>1</v>
      </c>
      <c r="T352" s="26" t="b">
        <f t="shared" si="53"/>
        <v>1</v>
      </c>
    </row>
    <row r="353" spans="1:20" x14ac:dyDescent="0.35">
      <c r="A353" s="44" t="s">
        <v>478</v>
      </c>
      <c r="B353" s="27">
        <v>91.665664672851563</v>
      </c>
      <c r="C353" s="27">
        <v>91.665664672851563</v>
      </c>
      <c r="D353" s="27">
        <v>91.665664672851563</v>
      </c>
      <c r="E353" s="27">
        <v>91.66632080078125</v>
      </c>
      <c r="F353" s="27">
        <v>99.999610900878906</v>
      </c>
      <c r="G353" s="27">
        <v>99.999610900878906</v>
      </c>
      <c r="H353" s="27">
        <v>99.999610900878906</v>
      </c>
      <c r="I353" s="27">
        <v>99.99884033203125</v>
      </c>
      <c r="J353" s="32" t="s">
        <v>49</v>
      </c>
      <c r="K353" s="32" t="s">
        <v>49</v>
      </c>
      <c r="L353" s="32" t="s">
        <v>49</v>
      </c>
      <c r="M353" s="32" t="s">
        <v>49</v>
      </c>
      <c r="Q353" s="64">
        <v>1</v>
      </c>
      <c r="R353" s="63" t="s">
        <v>41</v>
      </c>
      <c r="S353" s="26" t="b">
        <f t="shared" si="52"/>
        <v>1</v>
      </c>
      <c r="T353" s="26" t="b">
        <f t="shared" si="53"/>
        <v>1</v>
      </c>
    </row>
    <row r="354" spans="1:20" x14ac:dyDescent="0.35">
      <c r="A354" s="44" t="s">
        <v>479</v>
      </c>
      <c r="B354" s="27">
        <v>91.666465759277344</v>
      </c>
      <c r="C354" s="27">
        <v>91.666465759277344</v>
      </c>
      <c r="D354" s="27">
        <v>91.666465759277344</v>
      </c>
      <c r="E354" s="27">
        <v>91.666595458984375</v>
      </c>
      <c r="F354" s="27">
        <v>99.999610900878906</v>
      </c>
      <c r="G354" s="27">
        <v>99.999610900878906</v>
      </c>
      <c r="H354" s="27">
        <v>99.999610900878906</v>
      </c>
      <c r="I354" s="27">
        <v>99.99884033203125</v>
      </c>
      <c r="J354" s="32" t="s">
        <v>49</v>
      </c>
      <c r="K354" s="32" t="s">
        <v>49</v>
      </c>
      <c r="L354" s="32" t="s">
        <v>49</v>
      </c>
      <c r="M354" s="32" t="s">
        <v>49</v>
      </c>
      <c r="Q354" s="64">
        <v>1</v>
      </c>
      <c r="R354" s="63" t="s">
        <v>41</v>
      </c>
      <c r="S354" s="26" t="b">
        <f t="shared" si="52"/>
        <v>1</v>
      </c>
      <c r="T354" s="26" t="b">
        <f t="shared" si="53"/>
        <v>1</v>
      </c>
    </row>
    <row r="355" spans="1:20" x14ac:dyDescent="0.35">
      <c r="A355" s="44" t="s">
        <v>480</v>
      </c>
      <c r="B355" s="27">
        <v>91.666397094726563</v>
      </c>
      <c r="C355" s="27">
        <v>91.666397094726563</v>
      </c>
      <c r="D355" s="27">
        <v>91.666397094726563</v>
      </c>
      <c r="E355" s="27">
        <v>91.666099548339844</v>
      </c>
      <c r="F355" s="27">
        <v>99.999610900878906</v>
      </c>
      <c r="G355" s="27">
        <v>99.999610900878906</v>
      </c>
      <c r="H355" s="27">
        <v>99.999610900878906</v>
      </c>
      <c r="I355" s="27">
        <v>99.99884033203125</v>
      </c>
      <c r="J355" s="32" t="s">
        <v>49</v>
      </c>
      <c r="K355" s="32" t="s">
        <v>49</v>
      </c>
      <c r="L355" s="32" t="s">
        <v>49</v>
      </c>
      <c r="M355" s="32" t="s">
        <v>49</v>
      </c>
      <c r="Q355" s="64">
        <v>1</v>
      </c>
      <c r="R355" s="63" t="s">
        <v>41</v>
      </c>
      <c r="S355" s="26" t="b">
        <f t="shared" si="52"/>
        <v>1</v>
      </c>
      <c r="T355" s="26" t="b">
        <f t="shared" si="53"/>
        <v>1</v>
      </c>
    </row>
    <row r="356" spans="1:20" x14ac:dyDescent="0.35">
      <c r="A356" s="44" t="s">
        <v>481</v>
      </c>
      <c r="B356" s="27">
        <v>91.666419982910156</v>
      </c>
      <c r="C356" s="27">
        <v>91.666419982910156</v>
      </c>
      <c r="D356" s="27">
        <v>91.666419982910156</v>
      </c>
      <c r="E356" s="27">
        <v>91.666481018066406</v>
      </c>
      <c r="F356" s="27">
        <v>99.999610900878906</v>
      </c>
      <c r="G356" s="27">
        <v>99.999610900878906</v>
      </c>
      <c r="H356" s="27">
        <v>99.999610900878906</v>
      </c>
      <c r="I356" s="27">
        <v>99.99884033203125</v>
      </c>
      <c r="J356" s="32" t="s">
        <v>49</v>
      </c>
      <c r="K356" s="32" t="s">
        <v>49</v>
      </c>
      <c r="L356" s="32" t="s">
        <v>49</v>
      </c>
      <c r="M356" s="32" t="s">
        <v>49</v>
      </c>
      <c r="Q356" s="64">
        <v>1</v>
      </c>
      <c r="R356" s="63" t="s">
        <v>41</v>
      </c>
      <c r="S356" s="26" t="b">
        <f t="shared" si="52"/>
        <v>1</v>
      </c>
      <c r="T356" s="26" t="b">
        <f t="shared" si="53"/>
        <v>1</v>
      </c>
    </row>
    <row r="357" spans="1:20" x14ac:dyDescent="0.35">
      <c r="A357" s="44" t="s">
        <v>482</v>
      </c>
      <c r="B357" s="27">
        <v>91.666534423828125</v>
      </c>
      <c r="C357" s="27">
        <v>91.666534423828125</v>
      </c>
      <c r="D357" s="27">
        <v>91.666534423828125</v>
      </c>
      <c r="E357" s="27">
        <v>91.666641235351563</v>
      </c>
      <c r="F357" s="27">
        <v>99.999610900878906</v>
      </c>
      <c r="G357" s="27">
        <v>99.999610900878906</v>
      </c>
      <c r="H357" s="27">
        <v>99.999610900878906</v>
      </c>
      <c r="I357" s="27">
        <v>99.99884033203125</v>
      </c>
      <c r="J357" s="32" t="s">
        <v>49</v>
      </c>
      <c r="K357" s="32" t="s">
        <v>49</v>
      </c>
      <c r="L357" s="32" t="s">
        <v>49</v>
      </c>
      <c r="M357" s="32" t="s">
        <v>49</v>
      </c>
      <c r="Q357" s="64">
        <v>1</v>
      </c>
      <c r="R357" s="63" t="s">
        <v>41</v>
      </c>
      <c r="S357" s="26" t="b">
        <f t="shared" si="52"/>
        <v>1</v>
      </c>
      <c r="T357" s="26" t="b">
        <f t="shared" si="53"/>
        <v>1</v>
      </c>
    </row>
    <row r="358" spans="1:20" x14ac:dyDescent="0.35">
      <c r="A358" s="44" t="s">
        <v>483</v>
      </c>
      <c r="B358" s="27">
        <v>91.665702819824219</v>
      </c>
      <c r="C358" s="27">
        <v>91.665702819824219</v>
      </c>
      <c r="D358" s="27">
        <v>91.665702819824219</v>
      </c>
      <c r="E358" s="27">
        <v>91.666435241699219</v>
      </c>
      <c r="F358" s="27">
        <v>99.999610900878906</v>
      </c>
      <c r="G358" s="27">
        <v>99.999610900878906</v>
      </c>
      <c r="H358" s="27">
        <v>99.999610900878906</v>
      </c>
      <c r="I358" s="27">
        <v>99.99884033203125</v>
      </c>
      <c r="J358" s="32" t="s">
        <v>49</v>
      </c>
      <c r="K358" s="32" t="s">
        <v>49</v>
      </c>
      <c r="L358" s="32" t="s">
        <v>49</v>
      </c>
      <c r="M358" s="32" t="s">
        <v>49</v>
      </c>
      <c r="Q358" s="64">
        <v>1</v>
      </c>
      <c r="R358" s="63" t="s">
        <v>41</v>
      </c>
      <c r="S358" s="26" t="b">
        <f t="shared" si="52"/>
        <v>1</v>
      </c>
      <c r="T358" s="26" t="b">
        <f t="shared" si="53"/>
        <v>1</v>
      </c>
    </row>
    <row r="359" spans="1:20" x14ac:dyDescent="0.35">
      <c r="A359" s="44" t="s">
        <v>484</v>
      </c>
      <c r="B359" s="27">
        <v>91.6658935546875</v>
      </c>
      <c r="C359" s="27">
        <v>91.6658935546875</v>
      </c>
      <c r="D359" s="27">
        <v>91.6658935546875</v>
      </c>
      <c r="E359" s="27">
        <v>91.66656494140625</v>
      </c>
      <c r="F359" s="27">
        <v>99.999610900878906</v>
      </c>
      <c r="G359" s="27">
        <v>99.999610900878906</v>
      </c>
      <c r="H359" s="27">
        <v>99.999610900878906</v>
      </c>
      <c r="I359" s="27">
        <v>99.99884033203125</v>
      </c>
      <c r="J359" s="32" t="s">
        <v>49</v>
      </c>
      <c r="K359" s="32" t="s">
        <v>49</v>
      </c>
      <c r="L359" s="32" t="s">
        <v>49</v>
      </c>
      <c r="M359" s="32" t="s">
        <v>49</v>
      </c>
      <c r="Q359" s="64">
        <v>1</v>
      </c>
      <c r="R359" s="63" t="s">
        <v>41</v>
      </c>
      <c r="S359" s="26" t="b">
        <f t="shared" si="52"/>
        <v>1</v>
      </c>
      <c r="T359" s="26" t="b">
        <f t="shared" si="53"/>
        <v>1</v>
      </c>
    </row>
    <row r="360" spans="1:20" x14ac:dyDescent="0.35">
      <c r="A360" s="44" t="s">
        <v>485</v>
      </c>
      <c r="B360" s="27">
        <v>91.665725708007813</v>
      </c>
      <c r="C360" s="27">
        <v>91.665725708007813</v>
      </c>
      <c r="D360" s="27">
        <v>91.665725708007813</v>
      </c>
      <c r="E360" s="27">
        <v>91.666259765625</v>
      </c>
      <c r="F360" s="27">
        <v>99.999610900878906</v>
      </c>
      <c r="G360" s="27">
        <v>99.999610900878906</v>
      </c>
      <c r="H360" s="27">
        <v>99.999610900878906</v>
      </c>
      <c r="I360" s="27">
        <v>99.99884033203125</v>
      </c>
      <c r="J360" s="32" t="s">
        <v>49</v>
      </c>
      <c r="K360" s="32" t="s">
        <v>49</v>
      </c>
      <c r="L360" s="32" t="s">
        <v>49</v>
      </c>
      <c r="M360" s="32" t="s">
        <v>49</v>
      </c>
      <c r="Q360" s="64">
        <v>1</v>
      </c>
      <c r="R360" s="63" t="s">
        <v>41</v>
      </c>
      <c r="S360" s="26" t="b">
        <f t="shared" si="52"/>
        <v>1</v>
      </c>
      <c r="T360" s="26" t="b">
        <f t="shared" si="53"/>
        <v>1</v>
      </c>
    </row>
    <row r="361" spans="1:20" x14ac:dyDescent="0.35">
      <c r="A361" s="44" t="s">
        <v>486</v>
      </c>
      <c r="B361" s="27">
        <v>91.665840148925781</v>
      </c>
      <c r="C361" s="27">
        <v>91.665840148925781</v>
      </c>
      <c r="D361" s="27">
        <v>91.665840148925781</v>
      </c>
      <c r="E361" s="27">
        <v>91.666587829589844</v>
      </c>
      <c r="F361" s="27">
        <v>99.999610900878906</v>
      </c>
      <c r="G361" s="27">
        <v>99.999610900878906</v>
      </c>
      <c r="H361" s="27">
        <v>99.999610900878906</v>
      </c>
      <c r="I361" s="27">
        <v>99.99884033203125</v>
      </c>
      <c r="J361" s="32" t="s">
        <v>49</v>
      </c>
      <c r="K361" s="32" t="s">
        <v>49</v>
      </c>
      <c r="L361" s="32" t="s">
        <v>49</v>
      </c>
      <c r="M361" s="32" t="s">
        <v>49</v>
      </c>
      <c r="Q361" s="64">
        <v>1</v>
      </c>
      <c r="R361" s="63" t="s">
        <v>41</v>
      </c>
      <c r="S361" s="26" t="b">
        <f t="shared" si="52"/>
        <v>1</v>
      </c>
      <c r="T361" s="26" t="b">
        <f t="shared" si="53"/>
        <v>1</v>
      </c>
    </row>
    <row r="362" spans="1:20" x14ac:dyDescent="0.35">
      <c r="A362" s="44" t="s">
        <v>487</v>
      </c>
      <c r="B362" s="27">
        <v>91.665145874023438</v>
      </c>
      <c r="C362" s="27">
        <v>91.665145874023438</v>
      </c>
      <c r="D362" s="27">
        <v>91.665145874023438</v>
      </c>
      <c r="E362" s="27">
        <v>91.66632080078125</v>
      </c>
      <c r="F362" s="27">
        <v>99.999610900878906</v>
      </c>
      <c r="G362" s="27">
        <v>99.999610900878906</v>
      </c>
      <c r="H362" s="27">
        <v>99.999610900878906</v>
      </c>
      <c r="I362" s="27">
        <v>99.99884033203125</v>
      </c>
      <c r="J362" s="32" t="s">
        <v>49</v>
      </c>
      <c r="K362" s="32" t="s">
        <v>49</v>
      </c>
      <c r="L362" s="32" t="s">
        <v>49</v>
      </c>
      <c r="M362" s="32" t="s">
        <v>49</v>
      </c>
      <c r="Q362" s="64">
        <v>1</v>
      </c>
      <c r="R362" s="63" t="s">
        <v>41</v>
      </c>
      <c r="S362" s="26" t="b">
        <f t="shared" si="52"/>
        <v>1</v>
      </c>
      <c r="T362" s="26" t="b">
        <f t="shared" si="53"/>
        <v>1</v>
      </c>
    </row>
    <row r="363" spans="1:20" x14ac:dyDescent="0.35">
      <c r="A363" s="44" t="s">
        <v>488</v>
      </c>
      <c r="B363" s="27">
        <v>91.666000366210938</v>
      </c>
      <c r="C363" s="27">
        <v>91.666000366210938</v>
      </c>
      <c r="D363" s="27">
        <v>91.666000366210938</v>
      </c>
      <c r="E363" s="27">
        <v>91.666549682617188</v>
      </c>
      <c r="F363" s="27">
        <v>99.999610900878906</v>
      </c>
      <c r="G363" s="27">
        <v>99.999610900878906</v>
      </c>
      <c r="H363" s="27">
        <v>99.999610900878906</v>
      </c>
      <c r="I363" s="27">
        <v>99.99884033203125</v>
      </c>
      <c r="J363" s="32" t="s">
        <v>49</v>
      </c>
      <c r="K363" s="32" t="s">
        <v>49</v>
      </c>
      <c r="L363" s="32" t="s">
        <v>49</v>
      </c>
      <c r="M363" s="32" t="s">
        <v>49</v>
      </c>
      <c r="Q363" s="64">
        <v>1</v>
      </c>
      <c r="R363" s="63" t="s">
        <v>41</v>
      </c>
      <c r="S363" s="26" t="b">
        <f t="shared" si="52"/>
        <v>1</v>
      </c>
      <c r="T363" s="26" t="b">
        <f t="shared" si="53"/>
        <v>1</v>
      </c>
    </row>
    <row r="364" spans="1:20" x14ac:dyDescent="0.35">
      <c r="A364" s="44" t="s">
        <v>489</v>
      </c>
      <c r="B364" s="27">
        <v>91.66595458984375</v>
      </c>
      <c r="C364" s="27">
        <v>91.66595458984375</v>
      </c>
      <c r="D364" s="27">
        <v>91.66595458984375</v>
      </c>
      <c r="E364" s="27">
        <v>91.666275024414063</v>
      </c>
      <c r="F364" s="27">
        <v>99.999610900878906</v>
      </c>
      <c r="G364" s="27">
        <v>99.999610900878906</v>
      </c>
      <c r="H364" s="27">
        <v>99.999610900878906</v>
      </c>
      <c r="I364" s="27">
        <v>99.99884033203125</v>
      </c>
      <c r="J364" s="32" t="s">
        <v>49</v>
      </c>
      <c r="K364" s="32" t="s">
        <v>49</v>
      </c>
      <c r="L364" s="32" t="s">
        <v>49</v>
      </c>
      <c r="M364" s="32" t="s">
        <v>49</v>
      </c>
      <c r="Q364" s="64">
        <v>1</v>
      </c>
      <c r="R364" s="63" t="s">
        <v>41</v>
      </c>
      <c r="S364" s="26" t="b">
        <f t="shared" si="52"/>
        <v>1</v>
      </c>
      <c r="T364" s="26" t="b">
        <f t="shared" si="53"/>
        <v>1</v>
      </c>
    </row>
    <row r="365" spans="1:20" x14ac:dyDescent="0.35">
      <c r="A365" s="44" t="s">
        <v>490</v>
      </c>
      <c r="B365" s="27">
        <v>91.665077209472656</v>
      </c>
      <c r="C365" s="27">
        <v>91.665077209472656</v>
      </c>
      <c r="D365" s="27">
        <v>91.665077209472656</v>
      </c>
      <c r="E365" s="27">
        <v>91.663864135742188</v>
      </c>
      <c r="F365" s="27">
        <v>99.999610900878906</v>
      </c>
      <c r="G365" s="27">
        <v>99.999610900878906</v>
      </c>
      <c r="H365" s="27">
        <v>99.999610900878906</v>
      </c>
      <c r="I365" s="27">
        <v>99.99884033203125</v>
      </c>
      <c r="J365" s="32" t="s">
        <v>49</v>
      </c>
      <c r="K365" s="32" t="s">
        <v>49</v>
      </c>
      <c r="L365" s="32" t="s">
        <v>49</v>
      </c>
      <c r="M365" s="32" t="s">
        <v>49</v>
      </c>
      <c r="Q365" s="64">
        <v>1</v>
      </c>
      <c r="R365" s="63" t="s">
        <v>41</v>
      </c>
      <c r="S365" s="26" t="b">
        <f t="shared" si="52"/>
        <v>1</v>
      </c>
      <c r="T365" s="26" t="b">
        <f t="shared" si="53"/>
        <v>1</v>
      </c>
    </row>
    <row r="366" spans="1:20" x14ac:dyDescent="0.35">
      <c r="A366" s="44" t="s">
        <v>491</v>
      </c>
      <c r="B366" s="27">
        <v>91.666221618652344</v>
      </c>
      <c r="C366" s="27">
        <v>91.666221618652344</v>
      </c>
      <c r="D366" s="27">
        <v>91.666221618652344</v>
      </c>
      <c r="E366" s="27">
        <v>91.66656494140625</v>
      </c>
      <c r="F366" s="27">
        <v>99.999610900878906</v>
      </c>
      <c r="G366" s="27">
        <v>99.999610900878906</v>
      </c>
      <c r="H366" s="27">
        <v>99.999610900878906</v>
      </c>
      <c r="I366" s="27">
        <v>99.99884033203125</v>
      </c>
      <c r="J366" s="32" t="s">
        <v>49</v>
      </c>
      <c r="K366" s="32" t="s">
        <v>49</v>
      </c>
      <c r="L366" s="32" t="s">
        <v>49</v>
      </c>
      <c r="M366" s="32" t="s">
        <v>49</v>
      </c>
      <c r="Q366" s="64">
        <v>1</v>
      </c>
      <c r="R366" s="63" t="s">
        <v>41</v>
      </c>
      <c r="S366" s="26" t="b">
        <f t="shared" si="52"/>
        <v>1</v>
      </c>
      <c r="T366" s="26" t="b">
        <f t="shared" si="53"/>
        <v>1</v>
      </c>
    </row>
    <row r="367" spans="1:20" x14ac:dyDescent="0.35">
      <c r="A367" s="44" t="s">
        <v>492</v>
      </c>
      <c r="B367" s="27">
        <v>91.666213989257813</v>
      </c>
      <c r="C367" s="27">
        <v>91.666213989257813</v>
      </c>
      <c r="D367" s="27">
        <v>91.666213989257813</v>
      </c>
      <c r="E367" s="27">
        <v>91.666587829589844</v>
      </c>
      <c r="F367" s="27">
        <v>99.999610900878906</v>
      </c>
      <c r="G367" s="27">
        <v>99.999610900878906</v>
      </c>
      <c r="H367" s="27">
        <v>99.999610900878906</v>
      </c>
      <c r="I367" s="27">
        <v>99.99884033203125</v>
      </c>
      <c r="J367" s="32" t="s">
        <v>49</v>
      </c>
      <c r="K367" s="32" t="s">
        <v>49</v>
      </c>
      <c r="L367" s="32" t="s">
        <v>49</v>
      </c>
      <c r="M367" s="32" t="s">
        <v>49</v>
      </c>
      <c r="Q367" s="64">
        <v>1</v>
      </c>
      <c r="R367" s="63" t="s">
        <v>41</v>
      </c>
      <c r="S367" s="26" t="b">
        <f t="shared" si="52"/>
        <v>1</v>
      </c>
      <c r="T367" s="26" t="b">
        <f t="shared" si="53"/>
        <v>1</v>
      </c>
    </row>
    <row r="368" spans="1:20" x14ac:dyDescent="0.35">
      <c r="A368" s="44" t="s">
        <v>493</v>
      </c>
      <c r="B368" s="27">
        <v>91.6658935546875</v>
      </c>
      <c r="C368" s="27">
        <v>91.6658935546875</v>
      </c>
      <c r="D368" s="27">
        <v>91.6658935546875</v>
      </c>
      <c r="E368" s="27">
        <v>91.666213989257813</v>
      </c>
      <c r="F368" s="27">
        <v>99.999610900878906</v>
      </c>
      <c r="G368" s="27">
        <v>99.999610900878906</v>
      </c>
      <c r="H368" s="27">
        <v>99.999610900878906</v>
      </c>
      <c r="I368" s="27">
        <v>99.99884033203125</v>
      </c>
      <c r="J368" s="32" t="s">
        <v>49</v>
      </c>
      <c r="K368" s="32" t="s">
        <v>49</v>
      </c>
      <c r="L368" s="32" t="s">
        <v>49</v>
      </c>
      <c r="M368" s="32" t="s">
        <v>49</v>
      </c>
      <c r="Q368" s="64">
        <v>1</v>
      </c>
      <c r="R368" s="63" t="s">
        <v>41</v>
      </c>
      <c r="S368" s="26" t="b">
        <f t="shared" si="52"/>
        <v>1</v>
      </c>
      <c r="T368" s="26" t="b">
        <f t="shared" si="53"/>
        <v>1</v>
      </c>
    </row>
    <row r="369" spans="1:43" x14ac:dyDescent="0.35">
      <c r="A369" s="44" t="s">
        <v>494</v>
      </c>
      <c r="B369" s="27">
        <v>91.666450500488281</v>
      </c>
      <c r="C369" s="27">
        <v>91.666450500488281</v>
      </c>
      <c r="D369" s="27">
        <v>91.666450500488281</v>
      </c>
      <c r="E369" s="27">
        <v>91.666305541992188</v>
      </c>
      <c r="F369" s="27">
        <v>99.999610900878906</v>
      </c>
      <c r="G369" s="27">
        <v>99.999610900878906</v>
      </c>
      <c r="H369" s="27">
        <v>99.999610900878906</v>
      </c>
      <c r="I369" s="27">
        <v>99.99884033203125</v>
      </c>
      <c r="J369" s="32" t="s">
        <v>49</v>
      </c>
      <c r="K369" s="32" t="s">
        <v>49</v>
      </c>
      <c r="L369" s="32" t="s">
        <v>49</v>
      </c>
      <c r="M369" s="32" t="s">
        <v>49</v>
      </c>
      <c r="Q369" s="64">
        <v>1</v>
      </c>
      <c r="R369" s="63" t="s">
        <v>41</v>
      </c>
      <c r="S369" s="26" t="b">
        <f t="shared" si="52"/>
        <v>1</v>
      </c>
      <c r="T369" s="26" t="b">
        <f t="shared" si="53"/>
        <v>1</v>
      </c>
    </row>
    <row r="370" spans="1:43" x14ac:dyDescent="0.35">
      <c r="A370" s="57" t="s">
        <v>453</v>
      </c>
      <c r="B370" s="58" t="s">
        <v>453</v>
      </c>
      <c r="C370" s="58" t="s">
        <v>453</v>
      </c>
      <c r="D370" s="58" t="s">
        <v>453</v>
      </c>
      <c r="E370" s="58" t="s">
        <v>453</v>
      </c>
      <c r="F370" s="58" t="s">
        <v>453</v>
      </c>
      <c r="G370" s="58" t="s">
        <v>453</v>
      </c>
      <c r="H370" s="58" t="s">
        <v>453</v>
      </c>
      <c r="I370" s="58" t="s">
        <v>453</v>
      </c>
      <c r="J370" s="58" t="s">
        <v>453</v>
      </c>
      <c r="K370" s="58" t="s">
        <v>453</v>
      </c>
      <c r="L370" s="58" t="s">
        <v>453</v>
      </c>
      <c r="M370" s="58" t="s">
        <v>453</v>
      </c>
      <c r="N370" s="59" t="s">
        <v>495</v>
      </c>
      <c r="O370" s="58" t="s">
        <v>453</v>
      </c>
      <c r="P370" s="24">
        <f>SUMIF(S371:S372,TRUE, Q371:Q372)/SUM(Q371:Q372)</f>
        <v>0</v>
      </c>
      <c r="Q370" s="58" t="s">
        <v>453</v>
      </c>
      <c r="R370" s="58" t="s">
        <v>453</v>
      </c>
      <c r="S370" s="58" t="s">
        <v>453</v>
      </c>
      <c r="T370" s="60" t="s">
        <v>453</v>
      </c>
      <c r="U370" s="58" t="s">
        <v>453</v>
      </c>
      <c r="V370" s="58" t="s">
        <v>453</v>
      </c>
      <c r="W370" s="58" t="s">
        <v>453</v>
      </c>
      <c r="X370" s="58" t="s">
        <v>453</v>
      </c>
      <c r="Y370" s="61" t="s">
        <v>453</v>
      </c>
      <c r="Z370" s="61" t="s">
        <v>453</v>
      </c>
      <c r="AA370" s="61" t="s">
        <v>453</v>
      </c>
      <c r="AB370" s="61" t="s">
        <v>453</v>
      </c>
      <c r="AC370" s="61" t="s">
        <v>453</v>
      </c>
      <c r="AD370" s="61" t="s">
        <v>453</v>
      </c>
      <c r="AE370" s="61" t="s">
        <v>453</v>
      </c>
      <c r="AF370" s="61" t="s">
        <v>453</v>
      </c>
      <c r="AG370" s="61" t="s">
        <v>453</v>
      </c>
      <c r="AH370" s="61" t="s">
        <v>453</v>
      </c>
      <c r="AI370" s="61" t="s">
        <v>453</v>
      </c>
      <c r="AJ370" s="61" t="s">
        <v>453</v>
      </c>
      <c r="AK370" s="61" t="s">
        <v>453</v>
      </c>
      <c r="AL370" s="61" t="s">
        <v>453</v>
      </c>
      <c r="AM370" s="61" t="s">
        <v>453</v>
      </c>
      <c r="AN370" s="61" t="s">
        <v>453</v>
      </c>
      <c r="AO370" s="61" t="s">
        <v>453</v>
      </c>
      <c r="AP370" s="61" t="s">
        <v>453</v>
      </c>
      <c r="AQ370" s="61" t="s">
        <v>453</v>
      </c>
    </row>
    <row r="371" spans="1:43" ht="14.5" customHeight="1" x14ac:dyDescent="0.35">
      <c r="A371" s="62" t="s">
        <v>496</v>
      </c>
      <c r="B371" s="27">
        <v>69.647689819335938</v>
      </c>
      <c r="C371" s="27">
        <v>68.667655944824219</v>
      </c>
      <c r="D371" s="27">
        <v>76.027763366699219</v>
      </c>
      <c r="E371" s="27">
        <v>96.835105895996094</v>
      </c>
      <c r="F371" s="27">
        <v>97.747100830078125</v>
      </c>
      <c r="G371" s="27">
        <v>99.373306274414063</v>
      </c>
      <c r="H371" s="27">
        <v>99.999809265136719</v>
      </c>
      <c r="I371" s="27">
        <v>99.99884033203125</v>
      </c>
      <c r="J371" s="27">
        <v>0</v>
      </c>
      <c r="K371" s="27">
        <v>0</v>
      </c>
      <c r="L371" s="27">
        <v>0</v>
      </c>
      <c r="M371" s="27">
        <v>0</v>
      </c>
      <c r="N371" s="35"/>
      <c r="O371" s="63" t="s">
        <v>453</v>
      </c>
      <c r="P371" s="63" t="s">
        <v>453</v>
      </c>
      <c r="Q371" s="64">
        <v>1</v>
      </c>
      <c r="R371" s="63" t="s">
        <v>41</v>
      </c>
      <c r="S371" s="26" t="b">
        <f t="shared" ref="S371:S372" si="54">NOT(OR((D371&lt;=$Q$1),(H371&lt;=$R$1),(L371&lt;=$S$1)))</f>
        <v>0</v>
      </c>
      <c r="T371" s="26" t="b">
        <f>NOT(OR((C371&lt;=$Q$1),(G371&lt;=$R$1),(K371&lt;=$S$1)))</f>
        <v>0</v>
      </c>
      <c r="U371" s="65" t="s">
        <v>42</v>
      </c>
      <c r="V371" s="65" t="s">
        <v>42</v>
      </c>
      <c r="W371" s="66" t="s">
        <v>49</v>
      </c>
      <c r="X371" s="65" t="s">
        <v>42</v>
      </c>
      <c r="Y371" s="82">
        <v>5</v>
      </c>
      <c r="Z371" s="83"/>
      <c r="AA371" s="83"/>
      <c r="AB371" s="83"/>
      <c r="AC371" s="84"/>
      <c r="AD371" s="63" t="s">
        <v>453</v>
      </c>
      <c r="AE371" s="63" t="s">
        <v>453</v>
      </c>
      <c r="AF371" s="63" t="s">
        <v>453</v>
      </c>
      <c r="AG371" s="63" t="s">
        <v>453</v>
      </c>
      <c r="AH371" s="63" t="s">
        <v>453</v>
      </c>
      <c r="AI371" s="63" t="s">
        <v>453</v>
      </c>
      <c r="AJ371" s="63" t="s">
        <v>453</v>
      </c>
      <c r="AK371" s="63" t="s">
        <v>453</v>
      </c>
      <c r="AL371" s="63" t="s">
        <v>453</v>
      </c>
      <c r="AM371" s="63" t="s">
        <v>453</v>
      </c>
      <c r="AN371" s="63" t="s">
        <v>453</v>
      </c>
      <c r="AO371" s="63" t="s">
        <v>453</v>
      </c>
      <c r="AP371" s="63" t="s">
        <v>453</v>
      </c>
      <c r="AQ371" s="63" t="s">
        <v>453</v>
      </c>
    </row>
    <row r="372" spans="1:43" ht="14.5" customHeight="1" x14ac:dyDescent="0.35">
      <c r="A372" s="62" t="s">
        <v>498</v>
      </c>
      <c r="B372" s="27">
        <v>31.027732849121094</v>
      </c>
      <c r="C372" s="27">
        <v>44.440189361572266</v>
      </c>
      <c r="D372" s="27">
        <v>0</v>
      </c>
      <c r="E372" s="27">
        <v>0</v>
      </c>
      <c r="F372" s="27">
        <v>99.961952209472656</v>
      </c>
      <c r="G372" s="27">
        <v>99.961166381835938</v>
      </c>
      <c r="H372" s="27">
        <v>0</v>
      </c>
      <c r="I372" s="27">
        <v>0</v>
      </c>
      <c r="J372" s="27">
        <v>0</v>
      </c>
      <c r="K372" s="27">
        <v>0</v>
      </c>
      <c r="L372" s="27">
        <v>0</v>
      </c>
      <c r="M372" s="27">
        <v>0</v>
      </c>
      <c r="N372" s="35" t="s">
        <v>499</v>
      </c>
      <c r="O372" s="63" t="s">
        <v>453</v>
      </c>
      <c r="P372" s="63"/>
      <c r="Q372" s="64">
        <v>0</v>
      </c>
      <c r="R372" s="63" t="s">
        <v>41</v>
      </c>
      <c r="S372" s="26" t="b">
        <f t="shared" si="54"/>
        <v>0</v>
      </c>
      <c r="T372" s="26" t="b">
        <f>NOT(OR((C372&lt;=$Q$1),(G372&lt;=$R$1),(K372&lt;=$S$1)))</f>
        <v>0</v>
      </c>
      <c r="U372" s="65" t="s">
        <v>42</v>
      </c>
      <c r="V372" s="65" t="s">
        <v>42</v>
      </c>
      <c r="W372" s="66" t="s">
        <v>49</v>
      </c>
      <c r="X372" s="65" t="s">
        <v>42</v>
      </c>
      <c r="Y372" s="82">
        <v>5</v>
      </c>
      <c r="Z372" s="83"/>
      <c r="AA372" s="83"/>
      <c r="AB372" s="83"/>
      <c r="AC372" s="84"/>
      <c r="AD372" s="63" t="s">
        <v>453</v>
      </c>
      <c r="AE372" s="63" t="s">
        <v>453</v>
      </c>
      <c r="AF372" s="63" t="s">
        <v>453</v>
      </c>
      <c r="AG372" s="63" t="s">
        <v>453</v>
      </c>
      <c r="AH372" s="63" t="s">
        <v>453</v>
      </c>
      <c r="AI372" s="63" t="s">
        <v>453</v>
      </c>
      <c r="AJ372" s="63" t="s">
        <v>453</v>
      </c>
      <c r="AK372" s="63" t="s">
        <v>453</v>
      </c>
      <c r="AL372" s="63" t="s">
        <v>453</v>
      </c>
      <c r="AM372" s="63" t="s">
        <v>453</v>
      </c>
      <c r="AN372" s="63" t="s">
        <v>453</v>
      </c>
      <c r="AO372" s="63" t="s">
        <v>453</v>
      </c>
      <c r="AP372" s="63" t="s">
        <v>453</v>
      </c>
      <c r="AQ372" s="63" t="s">
        <v>453</v>
      </c>
    </row>
    <row r="373" spans="1:43" x14ac:dyDescent="0.35">
      <c r="A373" s="57" t="s">
        <v>453</v>
      </c>
      <c r="B373" s="58" t="s">
        <v>453</v>
      </c>
      <c r="C373" s="58" t="s">
        <v>453</v>
      </c>
      <c r="D373" s="58" t="s">
        <v>453</v>
      </c>
      <c r="E373" s="58" t="s">
        <v>453</v>
      </c>
      <c r="F373" s="58" t="s">
        <v>453</v>
      </c>
      <c r="G373" s="58" t="s">
        <v>453</v>
      </c>
      <c r="H373" s="58" t="s">
        <v>453</v>
      </c>
      <c r="I373" s="58" t="s">
        <v>453</v>
      </c>
      <c r="J373" s="58" t="s">
        <v>453</v>
      </c>
      <c r="K373" s="58" t="s">
        <v>453</v>
      </c>
      <c r="L373" s="58" t="s">
        <v>453</v>
      </c>
      <c r="M373" s="58" t="s">
        <v>453</v>
      </c>
      <c r="N373" s="59" t="s">
        <v>500</v>
      </c>
      <c r="O373" s="58" t="s">
        <v>453</v>
      </c>
      <c r="P373" s="24" t="e">
        <f>SUMIF(S374:S375,TRUE, Q374:Q375)/SUM(Q374:Q375)</f>
        <v>#DIV/0!</v>
      </c>
      <c r="Q373" s="58" t="s">
        <v>453</v>
      </c>
      <c r="R373" s="58" t="s">
        <v>453</v>
      </c>
      <c r="S373" s="58" t="s">
        <v>453</v>
      </c>
      <c r="T373" s="60" t="s">
        <v>453</v>
      </c>
      <c r="U373" s="58" t="s">
        <v>453</v>
      </c>
      <c r="V373" s="58" t="s">
        <v>453</v>
      </c>
      <c r="W373" s="58" t="s">
        <v>453</v>
      </c>
      <c r="X373" s="58" t="s">
        <v>453</v>
      </c>
      <c r="Y373" s="61" t="s">
        <v>453</v>
      </c>
      <c r="Z373" s="61" t="s">
        <v>453</v>
      </c>
      <c r="AA373" s="61" t="s">
        <v>453</v>
      </c>
      <c r="AB373" s="61" t="s">
        <v>453</v>
      </c>
      <c r="AC373" s="61" t="s">
        <v>453</v>
      </c>
      <c r="AD373" s="61" t="s">
        <v>453</v>
      </c>
      <c r="AE373" s="61" t="s">
        <v>453</v>
      </c>
      <c r="AF373" s="61" t="s">
        <v>453</v>
      </c>
      <c r="AG373" s="61" t="s">
        <v>453</v>
      </c>
      <c r="AH373" s="61" t="s">
        <v>453</v>
      </c>
      <c r="AI373" s="61" t="s">
        <v>453</v>
      </c>
      <c r="AJ373" s="61" t="s">
        <v>453</v>
      </c>
      <c r="AK373" s="61" t="s">
        <v>453</v>
      </c>
      <c r="AL373" s="61" t="s">
        <v>453</v>
      </c>
      <c r="AM373" s="61" t="s">
        <v>453</v>
      </c>
      <c r="AN373" s="61" t="s">
        <v>453</v>
      </c>
      <c r="AO373" s="61" t="s">
        <v>453</v>
      </c>
      <c r="AP373" s="61" t="s">
        <v>453</v>
      </c>
      <c r="AQ373" s="61" t="s">
        <v>453</v>
      </c>
    </row>
    <row r="374" spans="1:43" ht="14.5" customHeight="1" x14ac:dyDescent="0.35">
      <c r="A374" s="62" t="s">
        <v>501</v>
      </c>
      <c r="B374" s="27">
        <v>74.648826599121094</v>
      </c>
      <c r="C374" s="27">
        <v>90.242012023925781</v>
      </c>
      <c r="D374" s="27">
        <v>74.817817687988281</v>
      </c>
      <c r="E374" s="27">
        <v>0</v>
      </c>
      <c r="F374" s="27">
        <v>98.74700927734375</v>
      </c>
      <c r="G374" s="27">
        <v>99.999961853027344</v>
      </c>
      <c r="H374" s="27">
        <v>99.999809265136719</v>
      </c>
      <c r="I374" s="27">
        <v>0</v>
      </c>
      <c r="J374" s="27">
        <v>90.935409545898438</v>
      </c>
      <c r="K374" s="27">
        <v>99.999961853027344</v>
      </c>
      <c r="L374" s="27">
        <v>99.999832153320313</v>
      </c>
      <c r="M374" s="27">
        <v>99.99884033203125</v>
      </c>
      <c r="N374" s="35"/>
      <c r="O374" s="63" t="s">
        <v>453</v>
      </c>
      <c r="P374" s="63" t="s">
        <v>453</v>
      </c>
      <c r="Q374" s="64">
        <v>0</v>
      </c>
      <c r="R374" s="63" t="s">
        <v>41</v>
      </c>
      <c r="S374" s="26" t="b">
        <f t="shared" ref="S374:S375" si="55">NOT(OR((D374&lt;=$Q$1),(H374&lt;=$R$1),(L374&lt;=$S$1)))</f>
        <v>0</v>
      </c>
      <c r="T374" s="26" t="b">
        <f>NOT(OR((C374&lt;=$Q$1),(G374&lt;=$R$1),(K374&lt;=$S$1)))</f>
        <v>1</v>
      </c>
      <c r="U374" s="65" t="s">
        <v>42</v>
      </c>
      <c r="V374" s="65" t="s">
        <v>42</v>
      </c>
      <c r="W374" s="66" t="s">
        <v>49</v>
      </c>
      <c r="X374" s="65" t="s">
        <v>42</v>
      </c>
      <c r="Y374" s="82">
        <v>5</v>
      </c>
      <c r="Z374" s="83"/>
      <c r="AA374" s="83"/>
      <c r="AB374" s="83"/>
      <c r="AC374" s="84"/>
      <c r="AD374" s="63" t="s">
        <v>453</v>
      </c>
      <c r="AE374" s="63" t="s">
        <v>453</v>
      </c>
      <c r="AF374" s="63" t="s">
        <v>453</v>
      </c>
      <c r="AG374" s="63" t="s">
        <v>453</v>
      </c>
      <c r="AH374" s="63" t="s">
        <v>453</v>
      </c>
      <c r="AI374" s="63" t="s">
        <v>453</v>
      </c>
      <c r="AJ374" s="63" t="s">
        <v>453</v>
      </c>
      <c r="AK374" s="63" t="s">
        <v>453</v>
      </c>
      <c r="AL374" s="63" t="s">
        <v>453</v>
      </c>
      <c r="AM374" s="63" t="s">
        <v>453</v>
      </c>
      <c r="AN374" s="63" t="s">
        <v>453</v>
      </c>
      <c r="AO374" s="63" t="s">
        <v>453</v>
      </c>
      <c r="AP374" s="63" t="s">
        <v>453</v>
      </c>
      <c r="AQ374" s="63" t="s">
        <v>453</v>
      </c>
    </row>
    <row r="375" spans="1:43" ht="14.5" customHeight="1" x14ac:dyDescent="0.35">
      <c r="A375" s="62" t="s">
        <v>502</v>
      </c>
      <c r="B375" s="27">
        <v>82.096755981445313</v>
      </c>
      <c r="C375" s="27">
        <v>89.938270568847656</v>
      </c>
      <c r="D375" s="27">
        <v>74.769844055175781</v>
      </c>
      <c r="E375" s="27">
        <v>0</v>
      </c>
      <c r="F375" s="27">
        <v>88.323661804199219</v>
      </c>
      <c r="G375" s="27">
        <v>67.602691650390625</v>
      </c>
      <c r="H375" s="27">
        <v>99.999809265136719</v>
      </c>
      <c r="I375" s="27">
        <v>0</v>
      </c>
      <c r="J375" s="32" t="s">
        <v>49</v>
      </c>
      <c r="K375" s="32" t="s">
        <v>49</v>
      </c>
      <c r="L375" s="32" t="s">
        <v>49</v>
      </c>
      <c r="M375" s="32" t="s">
        <v>49</v>
      </c>
      <c r="N375" s="35"/>
      <c r="O375" s="63" t="s">
        <v>453</v>
      </c>
      <c r="P375" s="63"/>
      <c r="Q375" s="64">
        <v>0</v>
      </c>
      <c r="R375" s="63" t="s">
        <v>41</v>
      </c>
      <c r="S375" s="26" t="b">
        <f t="shared" si="55"/>
        <v>0</v>
      </c>
      <c r="T375" s="26" t="b">
        <f>NOT(OR((C375&lt;=$Q$1),(G375&lt;=$R$1),(K375&lt;=$S$1)))</f>
        <v>0</v>
      </c>
      <c r="U375" s="65" t="s">
        <v>42</v>
      </c>
      <c r="V375" s="65" t="s">
        <v>42</v>
      </c>
      <c r="W375" s="66" t="s">
        <v>49</v>
      </c>
      <c r="X375" s="65" t="s">
        <v>42</v>
      </c>
      <c r="Y375" s="82">
        <v>5</v>
      </c>
      <c r="Z375" s="83"/>
      <c r="AA375" s="83"/>
      <c r="AB375" s="83"/>
      <c r="AC375" s="84"/>
      <c r="AD375" s="63" t="s">
        <v>453</v>
      </c>
      <c r="AE375" s="63" t="s">
        <v>453</v>
      </c>
      <c r="AF375" s="63" t="s">
        <v>453</v>
      </c>
      <c r="AG375" s="63" t="s">
        <v>453</v>
      </c>
      <c r="AH375" s="63" t="s">
        <v>453</v>
      </c>
      <c r="AI375" s="63" t="s">
        <v>453</v>
      </c>
      <c r="AJ375" s="63" t="s">
        <v>453</v>
      </c>
      <c r="AK375" s="63" t="s">
        <v>453</v>
      </c>
      <c r="AL375" s="63" t="s">
        <v>453</v>
      </c>
      <c r="AM375" s="63" t="s">
        <v>453</v>
      </c>
      <c r="AN375" s="63" t="s">
        <v>453</v>
      </c>
      <c r="AO375" s="63" t="s">
        <v>453</v>
      </c>
      <c r="AP375" s="63" t="s">
        <v>453</v>
      </c>
      <c r="AQ375" s="63" t="s">
        <v>453</v>
      </c>
    </row>
    <row r="376" spans="1:43" x14ac:dyDescent="0.35">
      <c r="A376" s="57" t="s">
        <v>453</v>
      </c>
      <c r="B376" s="58" t="s">
        <v>453</v>
      </c>
      <c r="C376" s="58" t="s">
        <v>453</v>
      </c>
      <c r="D376" s="58" t="s">
        <v>453</v>
      </c>
      <c r="E376" s="58" t="s">
        <v>453</v>
      </c>
      <c r="F376" s="58" t="s">
        <v>453</v>
      </c>
      <c r="G376" s="58" t="s">
        <v>453</v>
      </c>
      <c r="H376" s="58" t="s">
        <v>453</v>
      </c>
      <c r="I376" s="58" t="s">
        <v>453</v>
      </c>
      <c r="J376" s="58" t="s">
        <v>453</v>
      </c>
      <c r="K376" s="58" t="s">
        <v>453</v>
      </c>
      <c r="L376" s="58" t="s">
        <v>453</v>
      </c>
      <c r="M376" s="58" t="s">
        <v>453</v>
      </c>
      <c r="N376" s="59" t="s">
        <v>503</v>
      </c>
      <c r="O376" s="58" t="s">
        <v>453</v>
      </c>
      <c r="P376" s="24" t="e">
        <f>P379=SUMIF(S380,TRUE, Q380)/SUM(Q377:Q378)</f>
        <v>#DIV/0!</v>
      </c>
      <c r="Q376" s="58" t="s">
        <v>453</v>
      </c>
      <c r="R376" s="58" t="s">
        <v>453</v>
      </c>
      <c r="S376" s="58" t="s">
        <v>453</v>
      </c>
      <c r="T376" s="60" t="s">
        <v>453</v>
      </c>
      <c r="U376" s="58" t="s">
        <v>453</v>
      </c>
      <c r="V376" s="58" t="s">
        <v>453</v>
      </c>
      <c r="W376" s="58" t="s">
        <v>453</v>
      </c>
      <c r="X376" s="58" t="s">
        <v>453</v>
      </c>
      <c r="Y376" s="61" t="s">
        <v>453</v>
      </c>
      <c r="Z376" s="61" t="s">
        <v>453</v>
      </c>
      <c r="AA376" s="61" t="s">
        <v>453</v>
      </c>
      <c r="AB376" s="61" t="s">
        <v>453</v>
      </c>
      <c r="AC376" s="61" t="s">
        <v>453</v>
      </c>
      <c r="AD376" s="61" t="s">
        <v>453</v>
      </c>
      <c r="AE376" s="61" t="s">
        <v>453</v>
      </c>
      <c r="AF376" s="61" t="s">
        <v>453</v>
      </c>
      <c r="AG376" s="61" t="s">
        <v>453</v>
      </c>
      <c r="AH376" s="61" t="s">
        <v>453</v>
      </c>
      <c r="AI376" s="61" t="s">
        <v>453</v>
      </c>
      <c r="AJ376" s="61" t="s">
        <v>453</v>
      </c>
      <c r="AK376" s="61" t="s">
        <v>453</v>
      </c>
      <c r="AL376" s="61" t="s">
        <v>453</v>
      </c>
      <c r="AM376" s="61" t="s">
        <v>453</v>
      </c>
      <c r="AN376" s="61" t="s">
        <v>453</v>
      </c>
      <c r="AO376" s="61" t="s">
        <v>453</v>
      </c>
      <c r="AP376" s="61" t="s">
        <v>453</v>
      </c>
      <c r="AQ376" s="61" t="s">
        <v>453</v>
      </c>
    </row>
    <row r="377" spans="1:43" ht="14.5" customHeight="1" x14ac:dyDescent="0.35">
      <c r="A377" s="62" t="s">
        <v>504</v>
      </c>
      <c r="B377" s="27">
        <v>74.487510681152344</v>
      </c>
      <c r="C377" s="27">
        <v>85.042945861816406</v>
      </c>
      <c r="D377" s="27">
        <v>79.137168884277344</v>
      </c>
      <c r="E377" s="27">
        <v>96.087959289550781</v>
      </c>
      <c r="F377" s="27">
        <v>94.906875610351563</v>
      </c>
      <c r="G377" s="27">
        <v>99.99969482421875</v>
      </c>
      <c r="H377" s="27">
        <v>99.999832153320313</v>
      </c>
      <c r="I377" s="27">
        <v>99.99884033203125</v>
      </c>
      <c r="J377" s="27">
        <v>91.981689453125</v>
      </c>
      <c r="K377" s="27">
        <v>93.191276550292969</v>
      </c>
      <c r="L377" s="27">
        <v>81.061225891113281</v>
      </c>
      <c r="M377" s="27">
        <v>65.800071716308594</v>
      </c>
      <c r="N377" s="35"/>
      <c r="O377" s="63" t="s">
        <v>453</v>
      </c>
      <c r="P377" s="63" t="s">
        <v>453</v>
      </c>
      <c r="Q377" s="64">
        <v>0</v>
      </c>
      <c r="R377" s="63" t="s">
        <v>41</v>
      </c>
      <c r="S377" s="26" t="b">
        <f t="shared" ref="S377:S378" si="56">NOT(OR((D377&lt;=$Q$1),(H377&lt;=$R$1),(L377&lt;=$S$1)))</f>
        <v>0</v>
      </c>
      <c r="T377" s="26" t="b">
        <f>NOT(OR((C377&lt;=$Q$1),(G377&lt;=$R$1),(K377&lt;=$S$1)))</f>
        <v>0</v>
      </c>
      <c r="U377" s="65" t="s">
        <v>42</v>
      </c>
      <c r="V377" s="65" t="s">
        <v>42</v>
      </c>
      <c r="W377" s="66" t="s">
        <v>49</v>
      </c>
      <c r="X377" s="65" t="s">
        <v>42</v>
      </c>
      <c r="Y377" s="82">
        <v>5</v>
      </c>
      <c r="Z377" s="83"/>
      <c r="AA377" s="83"/>
      <c r="AB377" s="83"/>
      <c r="AC377" s="84"/>
      <c r="AD377" s="63" t="s">
        <v>453</v>
      </c>
      <c r="AE377" s="63" t="s">
        <v>453</v>
      </c>
      <c r="AF377" s="63" t="s">
        <v>453</v>
      </c>
      <c r="AG377" s="63" t="s">
        <v>453</v>
      </c>
      <c r="AH377" s="63" t="s">
        <v>453</v>
      </c>
      <c r="AI377" s="63" t="s">
        <v>453</v>
      </c>
      <c r="AJ377" s="63" t="s">
        <v>453</v>
      </c>
      <c r="AK377" s="63" t="s">
        <v>453</v>
      </c>
      <c r="AL377" s="63" t="s">
        <v>453</v>
      </c>
      <c r="AM377" s="63" t="s">
        <v>453</v>
      </c>
      <c r="AN377" s="63" t="s">
        <v>453</v>
      </c>
      <c r="AO377" s="63" t="s">
        <v>453</v>
      </c>
      <c r="AP377" s="63" t="s">
        <v>453</v>
      </c>
      <c r="AQ377" s="63" t="s">
        <v>453</v>
      </c>
    </row>
    <row r="378" spans="1:43" ht="14.5" customHeight="1" x14ac:dyDescent="0.35">
      <c r="A378" s="62" t="s">
        <v>505</v>
      </c>
      <c r="B378" s="27">
        <v>91.768241882324219</v>
      </c>
      <c r="C378" s="27">
        <v>95.906692504882813</v>
      </c>
      <c r="D378" s="27">
        <v>95.971595764160156</v>
      </c>
      <c r="E378" s="27">
        <v>96.110145568847656</v>
      </c>
      <c r="F378" s="27">
        <v>99.825119018554688</v>
      </c>
      <c r="G378" s="27">
        <v>99.999130249023438</v>
      </c>
      <c r="H378" s="27">
        <v>99.999664306640625</v>
      </c>
      <c r="I378" s="27">
        <v>99.99884033203125</v>
      </c>
      <c r="J378" s="27">
        <v>45.306652069091797</v>
      </c>
      <c r="K378" s="27">
        <v>67.604080200195313</v>
      </c>
      <c r="L378" s="27">
        <v>70.368492126464844</v>
      </c>
      <c r="M378" s="27">
        <v>69.748886108398438</v>
      </c>
      <c r="N378" s="35"/>
      <c r="O378" s="63" t="s">
        <v>453</v>
      </c>
      <c r="P378" s="63"/>
      <c r="Q378" s="64">
        <v>0</v>
      </c>
      <c r="R378" s="63" t="s">
        <v>41</v>
      </c>
      <c r="S378" s="26" t="b">
        <f t="shared" si="56"/>
        <v>0</v>
      </c>
      <c r="T378" s="26" t="b">
        <f>NOT(OR((C378&lt;=$Q$1),(G378&lt;=$R$1),(K378&lt;=$S$1)))</f>
        <v>0</v>
      </c>
      <c r="U378" s="65" t="s">
        <v>42</v>
      </c>
      <c r="V378" s="65" t="s">
        <v>42</v>
      </c>
      <c r="W378" s="66" t="s">
        <v>49</v>
      </c>
      <c r="X378" s="65" t="s">
        <v>42</v>
      </c>
      <c r="Y378" s="82">
        <v>5</v>
      </c>
      <c r="Z378" s="83"/>
      <c r="AA378" s="83"/>
      <c r="AB378" s="83"/>
      <c r="AC378" s="84"/>
      <c r="AD378" s="63" t="s">
        <v>453</v>
      </c>
      <c r="AE378" s="63" t="s">
        <v>453</v>
      </c>
      <c r="AF378" s="63" t="s">
        <v>453</v>
      </c>
      <c r="AG378" s="63" t="s">
        <v>453</v>
      </c>
      <c r="AH378" s="63" t="s">
        <v>453</v>
      </c>
      <c r="AI378" s="63" t="s">
        <v>453</v>
      </c>
      <c r="AJ378" s="63" t="s">
        <v>453</v>
      </c>
      <c r="AK378" s="63" t="s">
        <v>453</v>
      </c>
      <c r="AL378" s="63" t="s">
        <v>453</v>
      </c>
      <c r="AM378" s="63" t="s">
        <v>453</v>
      </c>
      <c r="AN378" s="63" t="s">
        <v>453</v>
      </c>
      <c r="AO378" s="63" t="s">
        <v>453</v>
      </c>
      <c r="AP378" s="63" t="s">
        <v>453</v>
      </c>
      <c r="AQ378" s="63" t="s">
        <v>453</v>
      </c>
    </row>
    <row r="379" spans="1:43" x14ac:dyDescent="0.35">
      <c r="A379" s="57" t="s">
        <v>453</v>
      </c>
      <c r="B379" s="58" t="s">
        <v>453</v>
      </c>
      <c r="C379" s="58" t="s">
        <v>453</v>
      </c>
      <c r="D379" s="58" t="s">
        <v>453</v>
      </c>
      <c r="E379" s="58" t="s">
        <v>453</v>
      </c>
      <c r="F379" s="58" t="s">
        <v>453</v>
      </c>
      <c r="G379" s="58" t="s">
        <v>453</v>
      </c>
      <c r="H379" s="58" t="s">
        <v>453</v>
      </c>
      <c r="I379" s="58" t="s">
        <v>453</v>
      </c>
      <c r="J379" s="58" t="s">
        <v>453</v>
      </c>
      <c r="K379" s="58" t="s">
        <v>453</v>
      </c>
      <c r="L379" s="58" t="s">
        <v>453</v>
      </c>
      <c r="M379" s="58" t="s">
        <v>453</v>
      </c>
      <c r="N379" s="59" t="s">
        <v>506</v>
      </c>
      <c r="O379" s="58" t="s">
        <v>453</v>
      </c>
      <c r="P379" s="24">
        <f>SUMIF(S380,TRUE, Q380)/SUM(Q380)</f>
        <v>0</v>
      </c>
      <c r="Q379" s="58" t="s">
        <v>453</v>
      </c>
      <c r="R379" s="58" t="s">
        <v>453</v>
      </c>
      <c r="S379" s="58" t="s">
        <v>453</v>
      </c>
      <c r="T379" s="60" t="s">
        <v>453</v>
      </c>
      <c r="U379" s="58" t="s">
        <v>453</v>
      </c>
      <c r="V379" s="58" t="s">
        <v>453</v>
      </c>
      <c r="W379" s="58" t="s">
        <v>453</v>
      </c>
      <c r="X379" s="58" t="s">
        <v>453</v>
      </c>
      <c r="Y379" s="61" t="s">
        <v>453</v>
      </c>
      <c r="Z379" s="61" t="s">
        <v>453</v>
      </c>
      <c r="AA379" s="61" t="s">
        <v>453</v>
      </c>
      <c r="AB379" s="61" t="s">
        <v>453</v>
      </c>
      <c r="AC379" s="61" t="s">
        <v>453</v>
      </c>
      <c r="AD379" s="61" t="s">
        <v>453</v>
      </c>
      <c r="AE379" s="61" t="s">
        <v>453</v>
      </c>
      <c r="AF379" s="61" t="s">
        <v>453</v>
      </c>
      <c r="AG379" s="61" t="s">
        <v>453</v>
      </c>
      <c r="AH379" s="61" t="s">
        <v>453</v>
      </c>
      <c r="AI379" s="61" t="s">
        <v>453</v>
      </c>
      <c r="AJ379" s="61" t="s">
        <v>453</v>
      </c>
      <c r="AK379" s="61" t="s">
        <v>453</v>
      </c>
      <c r="AL379" s="61" t="s">
        <v>453</v>
      </c>
      <c r="AM379" s="61" t="s">
        <v>453</v>
      </c>
      <c r="AN379" s="61" t="s">
        <v>453</v>
      </c>
      <c r="AO379" s="61" t="s">
        <v>453</v>
      </c>
      <c r="AP379" s="61" t="s">
        <v>453</v>
      </c>
      <c r="AQ379" s="61" t="s">
        <v>453</v>
      </c>
    </row>
    <row r="380" spans="1:43" ht="14.5" customHeight="1" x14ac:dyDescent="0.35">
      <c r="A380" s="62" t="s">
        <v>507</v>
      </c>
      <c r="B380" s="27">
        <v>85.623306274414063</v>
      </c>
      <c r="C380" s="27">
        <v>95.51275634765625</v>
      </c>
      <c r="D380" s="27">
        <v>95.91107177734375</v>
      </c>
      <c r="E380" s="27">
        <v>95.83172607421875</v>
      </c>
      <c r="F380" s="27">
        <v>99.995635986328125</v>
      </c>
      <c r="G380" s="27">
        <v>99.998672485351563</v>
      </c>
      <c r="H380" s="27">
        <v>99.999832153320313</v>
      </c>
      <c r="I380" s="27">
        <v>99.99884033203125</v>
      </c>
      <c r="J380" s="27">
        <v>73.336380004882813</v>
      </c>
      <c r="K380" s="27">
        <v>99.999961853027344</v>
      </c>
      <c r="L380" s="27">
        <v>99.999832153320313</v>
      </c>
      <c r="M380" s="27">
        <v>99.99884033203125</v>
      </c>
      <c r="N380" s="35"/>
      <c r="O380" s="63" t="s">
        <v>453</v>
      </c>
      <c r="P380" s="63" t="s">
        <v>453</v>
      </c>
      <c r="Q380" s="64">
        <v>1</v>
      </c>
      <c r="R380" s="63" t="s">
        <v>41</v>
      </c>
      <c r="S380" s="31">
        <v>-1</v>
      </c>
      <c r="T380" s="31">
        <v>0</v>
      </c>
      <c r="U380" s="65" t="s">
        <v>42</v>
      </c>
      <c r="V380" s="65" t="s">
        <v>42</v>
      </c>
      <c r="W380" s="66" t="s">
        <v>49</v>
      </c>
      <c r="X380" s="65" t="s">
        <v>42</v>
      </c>
      <c r="Y380" s="82">
        <v>5</v>
      </c>
      <c r="Z380" s="83"/>
      <c r="AA380" s="83"/>
      <c r="AB380" s="83"/>
      <c r="AC380" s="84"/>
      <c r="AD380" s="63" t="s">
        <v>453</v>
      </c>
      <c r="AE380" s="63" t="s">
        <v>453</v>
      </c>
      <c r="AF380" s="63" t="s">
        <v>453</v>
      </c>
      <c r="AG380" s="63" t="s">
        <v>453</v>
      </c>
      <c r="AH380" s="63" t="s">
        <v>453</v>
      </c>
      <c r="AI380" s="63" t="s">
        <v>453</v>
      </c>
      <c r="AJ380" s="63" t="s">
        <v>453</v>
      </c>
      <c r="AK380" s="63" t="s">
        <v>453</v>
      </c>
      <c r="AL380" s="63" t="s">
        <v>453</v>
      </c>
      <c r="AM380" s="63" t="s">
        <v>453</v>
      </c>
      <c r="AN380" s="63" t="s">
        <v>453</v>
      </c>
      <c r="AO380" s="63" t="s">
        <v>453</v>
      </c>
      <c r="AP380" s="63" t="s">
        <v>453</v>
      </c>
      <c r="AQ380" s="63" t="s">
        <v>453</v>
      </c>
    </row>
    <row r="381" spans="1:43" x14ac:dyDescent="0.35">
      <c r="A381" s="57" t="s">
        <v>453</v>
      </c>
      <c r="B381" s="58" t="s">
        <v>453</v>
      </c>
      <c r="C381" s="58" t="s">
        <v>453</v>
      </c>
      <c r="D381" s="58" t="s">
        <v>453</v>
      </c>
      <c r="E381" s="58" t="s">
        <v>453</v>
      </c>
      <c r="F381" s="58" t="s">
        <v>453</v>
      </c>
      <c r="G381" s="58" t="s">
        <v>453</v>
      </c>
      <c r="H381" s="58" t="s">
        <v>453</v>
      </c>
      <c r="I381" s="58" t="s">
        <v>453</v>
      </c>
      <c r="J381" s="58" t="s">
        <v>453</v>
      </c>
      <c r="K381" s="58" t="s">
        <v>453</v>
      </c>
      <c r="L381" s="58" t="s">
        <v>453</v>
      </c>
      <c r="M381" s="27" t="s">
        <v>453</v>
      </c>
      <c r="N381" s="59" t="s">
        <v>508</v>
      </c>
      <c r="O381" s="58" t="s">
        <v>453</v>
      </c>
      <c r="P381" s="24" t="e">
        <f>SUMIF(S382,TRUE, Q382)/SUM(Q382)</f>
        <v>#DIV/0!</v>
      </c>
      <c r="Q381" s="58" t="s">
        <v>453</v>
      </c>
      <c r="R381" s="58" t="s">
        <v>453</v>
      </c>
      <c r="S381" s="58" t="s">
        <v>453</v>
      </c>
      <c r="T381" s="60" t="s">
        <v>453</v>
      </c>
      <c r="U381" s="58" t="s">
        <v>453</v>
      </c>
      <c r="V381" s="58" t="s">
        <v>453</v>
      </c>
      <c r="W381" s="58" t="s">
        <v>453</v>
      </c>
      <c r="X381" s="58" t="s">
        <v>453</v>
      </c>
      <c r="Y381" s="61" t="s">
        <v>453</v>
      </c>
      <c r="Z381" s="61" t="s">
        <v>453</v>
      </c>
      <c r="AA381" s="61" t="s">
        <v>453</v>
      </c>
      <c r="AB381" s="61" t="s">
        <v>453</v>
      </c>
      <c r="AC381" s="61" t="s">
        <v>453</v>
      </c>
      <c r="AD381" s="61" t="s">
        <v>453</v>
      </c>
      <c r="AE381" s="61" t="s">
        <v>453</v>
      </c>
      <c r="AF381" s="61" t="s">
        <v>453</v>
      </c>
      <c r="AG381" s="61" t="s">
        <v>453</v>
      </c>
      <c r="AH381" s="61" t="s">
        <v>453</v>
      </c>
      <c r="AI381" s="61" t="s">
        <v>453</v>
      </c>
      <c r="AJ381" s="61" t="s">
        <v>453</v>
      </c>
      <c r="AK381" s="61" t="s">
        <v>453</v>
      </c>
      <c r="AL381" s="61" t="s">
        <v>453</v>
      </c>
      <c r="AM381" s="61" t="s">
        <v>453</v>
      </c>
      <c r="AN381" s="61" t="s">
        <v>453</v>
      </c>
      <c r="AO381" s="61" t="s">
        <v>453</v>
      </c>
      <c r="AP381" s="61" t="s">
        <v>453</v>
      </c>
      <c r="AQ381" s="61" t="s">
        <v>453</v>
      </c>
    </row>
    <row r="382" spans="1:43" ht="14.5" customHeight="1" x14ac:dyDescent="0.35">
      <c r="A382" s="62" t="s">
        <v>501</v>
      </c>
      <c r="B382" s="27">
        <v>74.648826599121094</v>
      </c>
      <c r="C382" s="27">
        <v>90.242012023925781</v>
      </c>
      <c r="D382" s="27">
        <v>74.817817687988281</v>
      </c>
      <c r="E382" s="27">
        <v>0</v>
      </c>
      <c r="F382" s="27">
        <v>98.74700927734375</v>
      </c>
      <c r="G382" s="27">
        <v>99.999961853027344</v>
      </c>
      <c r="H382" s="27">
        <v>99.999809265136719</v>
      </c>
      <c r="I382" s="27">
        <v>0</v>
      </c>
      <c r="J382" s="27">
        <v>90.935409545898438</v>
      </c>
      <c r="K382" s="27">
        <v>99.999961853027344</v>
      </c>
      <c r="L382" s="27">
        <v>99.999832153320313</v>
      </c>
      <c r="M382" s="27">
        <v>99.99884033203125</v>
      </c>
      <c r="N382" s="35"/>
      <c r="O382" s="63" t="s">
        <v>453</v>
      </c>
      <c r="P382" s="63" t="s">
        <v>453</v>
      </c>
      <c r="Q382" s="64">
        <v>0</v>
      </c>
      <c r="R382" s="63" t="s">
        <v>41</v>
      </c>
      <c r="S382" s="26" t="b">
        <f t="shared" ref="S382:S383" si="57">NOT(OR((D382&lt;=$Q$1),(H382&lt;=$R$1),(L382&lt;=$S$1)))</f>
        <v>0</v>
      </c>
      <c r="T382" s="26" t="b">
        <f>NOT(OR((C382&lt;=$Q$1),(G382&lt;=$R$1),(K382&lt;=$S$1)))</f>
        <v>1</v>
      </c>
      <c r="U382" s="65" t="s">
        <v>42</v>
      </c>
      <c r="V382" s="65" t="s">
        <v>42</v>
      </c>
      <c r="W382" s="66" t="s">
        <v>49</v>
      </c>
      <c r="X382" s="65" t="s">
        <v>42</v>
      </c>
      <c r="Y382" s="82">
        <v>5</v>
      </c>
      <c r="Z382" s="83"/>
      <c r="AA382" s="83"/>
      <c r="AB382" s="83"/>
      <c r="AC382" s="84"/>
      <c r="AD382" s="63" t="s">
        <v>453</v>
      </c>
      <c r="AE382" s="63" t="s">
        <v>453</v>
      </c>
      <c r="AF382" s="63" t="s">
        <v>453</v>
      </c>
      <c r="AG382" s="63" t="s">
        <v>453</v>
      </c>
      <c r="AH382" s="63" t="s">
        <v>453</v>
      </c>
      <c r="AI382" s="63" t="s">
        <v>453</v>
      </c>
      <c r="AJ382" s="63" t="s">
        <v>453</v>
      </c>
      <c r="AK382" s="63" t="s">
        <v>453</v>
      </c>
      <c r="AL382" s="63" t="s">
        <v>453</v>
      </c>
      <c r="AM382" s="63" t="s">
        <v>453</v>
      </c>
      <c r="AN382" s="63" t="s">
        <v>453</v>
      </c>
      <c r="AO382" s="63" t="s">
        <v>453</v>
      </c>
      <c r="AP382" s="63" t="s">
        <v>453</v>
      </c>
      <c r="AQ382" s="63" t="s">
        <v>453</v>
      </c>
    </row>
    <row r="383" spans="1:43" ht="14.5" customHeight="1" x14ac:dyDescent="0.35">
      <c r="A383" s="62" t="s">
        <v>502</v>
      </c>
      <c r="B383" s="27">
        <v>82.096755981445313</v>
      </c>
      <c r="C383" s="27">
        <v>89.938270568847656</v>
      </c>
      <c r="D383" s="27">
        <v>74.769844055175781</v>
      </c>
      <c r="E383" s="27">
        <v>0</v>
      </c>
      <c r="F383" s="27">
        <v>88.323661804199219</v>
      </c>
      <c r="G383" s="27">
        <v>67.602691650390625</v>
      </c>
      <c r="H383" s="27">
        <v>99.999809265136719</v>
      </c>
      <c r="I383" s="27">
        <v>0</v>
      </c>
      <c r="J383" s="32" t="s">
        <v>49</v>
      </c>
      <c r="K383" s="32" t="s">
        <v>49</v>
      </c>
      <c r="L383" s="32" t="s">
        <v>49</v>
      </c>
      <c r="M383" s="32" t="s">
        <v>49</v>
      </c>
      <c r="N383" s="35"/>
      <c r="O383" s="63" t="s">
        <v>453</v>
      </c>
      <c r="P383" s="63"/>
      <c r="Q383" s="64">
        <v>0</v>
      </c>
      <c r="R383" s="63" t="s">
        <v>41</v>
      </c>
      <c r="S383" s="26" t="b">
        <f t="shared" si="57"/>
        <v>0</v>
      </c>
      <c r="T383" s="26" t="b">
        <f>NOT(OR((C383&lt;=$Q$1),(G383&lt;=$R$1),(K383&lt;=$S$1)))</f>
        <v>0</v>
      </c>
      <c r="U383" s="65" t="s">
        <v>42</v>
      </c>
      <c r="V383" s="65" t="s">
        <v>42</v>
      </c>
      <c r="W383" s="66" t="s">
        <v>49</v>
      </c>
      <c r="X383" s="65" t="s">
        <v>42</v>
      </c>
      <c r="Y383" s="82">
        <v>5</v>
      </c>
      <c r="Z383" s="83"/>
      <c r="AA383" s="83"/>
      <c r="AB383" s="83"/>
      <c r="AC383" s="84"/>
      <c r="AD383" s="63" t="s">
        <v>453</v>
      </c>
      <c r="AE383" s="63" t="s">
        <v>453</v>
      </c>
      <c r="AF383" s="63" t="s">
        <v>453</v>
      </c>
      <c r="AG383" s="63" t="s">
        <v>453</v>
      </c>
      <c r="AH383" s="63" t="s">
        <v>453</v>
      </c>
      <c r="AI383" s="63" t="s">
        <v>453</v>
      </c>
      <c r="AJ383" s="63" t="s">
        <v>453</v>
      </c>
      <c r="AK383" s="63" t="s">
        <v>453</v>
      </c>
      <c r="AL383" s="63" t="s">
        <v>453</v>
      </c>
      <c r="AM383" s="63" t="s">
        <v>453</v>
      </c>
      <c r="AN383" s="63" t="s">
        <v>453</v>
      </c>
      <c r="AO383" s="63" t="s">
        <v>453</v>
      </c>
      <c r="AP383" s="63" t="s">
        <v>453</v>
      </c>
      <c r="AQ383" s="63" t="s">
        <v>453</v>
      </c>
    </row>
    <row r="394" spans="16:18" x14ac:dyDescent="0.35">
      <c r="P394" s="35" t="s">
        <v>509</v>
      </c>
      <c r="Q394" s="26">
        <f>COUNTA(Q14:Q333)</f>
        <v>248</v>
      </c>
    </row>
    <row r="395" spans="16:18" x14ac:dyDescent="0.35">
      <c r="P395" s="35" t="s">
        <v>510</v>
      </c>
      <c r="Q395" s="26">
        <f>SUM(Q15:Q333)</f>
        <v>202</v>
      </c>
      <c r="R395" s="77">
        <f>Q395/Q394</f>
        <v>0.81451612903225812</v>
      </c>
    </row>
    <row r="398" spans="16:18" x14ac:dyDescent="0.35">
      <c r="P398" s="35" t="s">
        <v>511</v>
      </c>
      <c r="Q398" s="35">
        <f>SUMIF(T15:T340,TRUE,Q15:Q340)/SUM(Q15:Q340)</f>
        <v>0.62926829268292683</v>
      </c>
    </row>
  </sheetData>
  <mergeCells count="297">
    <mergeCell ref="Y6:AC6"/>
    <mergeCell ref="Y7:AC7"/>
    <mergeCell ref="AF7:AG7"/>
    <mergeCell ref="AH7:AQ7"/>
    <mergeCell ref="Y8:AC8"/>
    <mergeCell ref="Y9:AC9"/>
    <mergeCell ref="V1:X1"/>
    <mergeCell ref="Y3:AC3"/>
    <mergeCell ref="Y4:AC4"/>
    <mergeCell ref="AF4:AG4"/>
    <mergeCell ref="AH4:AQ4"/>
    <mergeCell ref="Y5:AC5"/>
    <mergeCell ref="Y15:AC15"/>
    <mergeCell ref="Y16:AC16"/>
    <mergeCell ref="Y17:AC17"/>
    <mergeCell ref="Y18:AC18"/>
    <mergeCell ref="Y19:AC19"/>
    <mergeCell ref="Y20:AC20"/>
    <mergeCell ref="Y10:AC10"/>
    <mergeCell ref="AH10:AQ10"/>
    <mergeCell ref="Y11:AC11"/>
    <mergeCell ref="Y12:AC12"/>
    <mergeCell ref="Y13:AC13"/>
    <mergeCell ref="Y14:AC14"/>
    <mergeCell ref="Y26:AC26"/>
    <mergeCell ref="Y27:AC27"/>
    <mergeCell ref="Y28:AC28"/>
    <mergeCell ref="Y29:AC29"/>
    <mergeCell ref="Y30:AC30"/>
    <mergeCell ref="Y31:AC31"/>
    <mergeCell ref="Y21:AC21"/>
    <mergeCell ref="AJ21:AQ21"/>
    <mergeCell ref="Y22:AC22"/>
    <mergeCell ref="Y23:AC23"/>
    <mergeCell ref="Y24:AC24"/>
    <mergeCell ref="Y25:AC25"/>
    <mergeCell ref="Y39:AC39"/>
    <mergeCell ref="Y40:AC40"/>
    <mergeCell ref="Y41:AC41"/>
    <mergeCell ref="Y42:AC42"/>
    <mergeCell ref="Y43:AC43"/>
    <mergeCell ref="Y44:AC44"/>
    <mergeCell ref="Y32:AC32"/>
    <mergeCell ref="Y33:AC33"/>
    <mergeCell ref="Y35:AC35"/>
    <mergeCell ref="Y36:AC36"/>
    <mergeCell ref="Y37:AC37"/>
    <mergeCell ref="Y38:AC38"/>
    <mergeCell ref="Y61:AC61"/>
    <mergeCell ref="Y64:AC64"/>
    <mergeCell ref="AF64:AG64"/>
    <mergeCell ref="AH64:AQ64"/>
    <mergeCell ref="Y65:AC65"/>
    <mergeCell ref="Y66:AC66"/>
    <mergeCell ref="Y45:AC45"/>
    <mergeCell ref="Y46:AC46"/>
    <mergeCell ref="Y47:AC47"/>
    <mergeCell ref="Y48:AC48"/>
    <mergeCell ref="Y49:AC49"/>
    <mergeCell ref="Y50:AC50"/>
    <mergeCell ref="Y73:AC73"/>
    <mergeCell ref="Y74:AC74"/>
    <mergeCell ref="Y75:AC75"/>
    <mergeCell ref="Y76:AC76"/>
    <mergeCell ref="Y77:AC77"/>
    <mergeCell ref="Y78:AC78"/>
    <mergeCell ref="Y67:AC67"/>
    <mergeCell ref="Y68:AC68"/>
    <mergeCell ref="Y69:AC69"/>
    <mergeCell ref="Y70:AC70"/>
    <mergeCell ref="Y71:AC71"/>
    <mergeCell ref="Y72:AC72"/>
    <mergeCell ref="Y86:AC86"/>
    <mergeCell ref="Y87:AC87"/>
    <mergeCell ref="Y88:AC88"/>
    <mergeCell ref="Y89:AC89"/>
    <mergeCell ref="Y91:AC91"/>
    <mergeCell ref="Y97:AC97"/>
    <mergeCell ref="Y79:AC79"/>
    <mergeCell ref="Y80:AC80"/>
    <mergeCell ref="Y81:AC81"/>
    <mergeCell ref="Y83:AC83"/>
    <mergeCell ref="Y84:AC84"/>
    <mergeCell ref="Y85:AC85"/>
    <mergeCell ref="Y111:AC111"/>
    <mergeCell ref="Y112:AC112"/>
    <mergeCell ref="Y113:AC113"/>
    <mergeCell ref="Y114:AC114"/>
    <mergeCell ref="Y115:AC115"/>
    <mergeCell ref="Y116:AC116"/>
    <mergeCell ref="Y99:AC99"/>
    <mergeCell ref="AF99:AG99"/>
    <mergeCell ref="AH99:AQ99"/>
    <mergeCell ref="Y110:AC110"/>
    <mergeCell ref="AF110:AG110"/>
    <mergeCell ref="AH110:AQ110"/>
    <mergeCell ref="AF127:AG127"/>
    <mergeCell ref="AH127:AQ127"/>
    <mergeCell ref="Y128:AC128"/>
    <mergeCell ref="Y121:AC121"/>
    <mergeCell ref="Y122:AC122"/>
    <mergeCell ref="AF122:AG122"/>
    <mergeCell ref="AH122:AQ122"/>
    <mergeCell ref="Y123:AC123"/>
    <mergeCell ref="Y124:AC124"/>
    <mergeCell ref="Y130:AC130"/>
    <mergeCell ref="Y132:AC132"/>
    <mergeCell ref="Y133:AC133"/>
    <mergeCell ref="Y134:AC134"/>
    <mergeCell ref="Y135:AC135"/>
    <mergeCell ref="Y136:AC136"/>
    <mergeCell ref="Y125:AC125"/>
    <mergeCell ref="Y126:AC126"/>
    <mergeCell ref="Y127:AC127"/>
    <mergeCell ref="Y143:AC143"/>
    <mergeCell ref="Y144:AC144"/>
    <mergeCell ref="Y145:AC145"/>
    <mergeCell ref="Y146:AC146"/>
    <mergeCell ref="Y147:AC147"/>
    <mergeCell ref="Y148:AC148"/>
    <mergeCell ref="Y137:AC137"/>
    <mergeCell ref="Y138:AC138"/>
    <mergeCell ref="Y139:AC139"/>
    <mergeCell ref="Y140:AC140"/>
    <mergeCell ref="Y141:AC141"/>
    <mergeCell ref="Y142:AC142"/>
    <mergeCell ref="Y155:AC155"/>
    <mergeCell ref="Y156:AC156"/>
    <mergeCell ref="Y157:AC157"/>
    <mergeCell ref="Y158:AC158"/>
    <mergeCell ref="Y159:AC159"/>
    <mergeCell ref="Y160:AC160"/>
    <mergeCell ref="Y149:AC149"/>
    <mergeCell ref="Y150:AC150"/>
    <mergeCell ref="Y151:AC151"/>
    <mergeCell ref="Y152:AC152"/>
    <mergeCell ref="Y153:AC153"/>
    <mergeCell ref="Y154:AC154"/>
    <mergeCell ref="AF186:AG186"/>
    <mergeCell ref="AH186:AQ186"/>
    <mergeCell ref="Y187:AC187"/>
    <mergeCell ref="Y161:AC161"/>
    <mergeCell ref="Y168:AC168"/>
    <mergeCell ref="Y169:AC169"/>
    <mergeCell ref="Y170:AC170"/>
    <mergeCell ref="Y171:AC171"/>
    <mergeCell ref="Y172:AC172"/>
    <mergeCell ref="Y188:AC188"/>
    <mergeCell ref="Y189:AC189"/>
    <mergeCell ref="Y190:AC190"/>
    <mergeCell ref="Y191:AC191"/>
    <mergeCell ref="Y192:AC192"/>
    <mergeCell ref="Y193:AC193"/>
    <mergeCell ref="Y174:AC174"/>
    <mergeCell ref="Y175:AC175"/>
    <mergeCell ref="Y186:AC186"/>
    <mergeCell ref="AH202:AQ202"/>
    <mergeCell ref="Y203:AC203"/>
    <mergeCell ref="Y204:AC204"/>
    <mergeCell ref="Y205:AC205"/>
    <mergeCell ref="Y206:AC206"/>
    <mergeCell ref="Y210:AC210"/>
    <mergeCell ref="Y194:AC194"/>
    <mergeCell ref="Y195:AC195"/>
    <mergeCell ref="Y198:AC198"/>
    <mergeCell ref="Y199:AC199"/>
    <mergeCell ref="Y200:AC200"/>
    <mergeCell ref="Y202:AC202"/>
    <mergeCell ref="Y216:AC216"/>
    <mergeCell ref="Y217:AC217"/>
    <mergeCell ref="Y218:AC218"/>
    <mergeCell ref="Y219:AC219"/>
    <mergeCell ref="Y220:AC220"/>
    <mergeCell ref="Y221:AC221"/>
    <mergeCell ref="Y211:AC211"/>
    <mergeCell ref="Y212:AC212"/>
    <mergeCell ref="AH212:AQ212"/>
    <mergeCell ref="Y213:AC213"/>
    <mergeCell ref="Y214:AC214"/>
    <mergeCell ref="Y215:AC215"/>
    <mergeCell ref="Y225:AC225"/>
    <mergeCell ref="Y226:AC226"/>
    <mergeCell ref="Y227:AC227"/>
    <mergeCell ref="AF227:AG227"/>
    <mergeCell ref="AH227:AQ227"/>
    <mergeCell ref="Y228:AC228"/>
    <mergeCell ref="AF228:AG228"/>
    <mergeCell ref="AH228:AQ228"/>
    <mergeCell ref="Y222:AC222"/>
    <mergeCell ref="AF222:AG222"/>
    <mergeCell ref="AH222:AQ222"/>
    <mergeCell ref="Y223:AC223"/>
    <mergeCell ref="Y224:AC224"/>
    <mergeCell ref="AF224:AG224"/>
    <mergeCell ref="AH224:AQ224"/>
    <mergeCell ref="Y233:AC233"/>
    <mergeCell ref="Y234:AC234"/>
    <mergeCell ref="Y235:AC235"/>
    <mergeCell ref="Y236:AC236"/>
    <mergeCell ref="AF236:AG236"/>
    <mergeCell ref="AH236:AQ236"/>
    <mergeCell ref="Y229:AC229"/>
    <mergeCell ref="Y230:AC230"/>
    <mergeCell ref="Y231:AC231"/>
    <mergeCell ref="AF231:AG231"/>
    <mergeCell ref="AH231:AQ231"/>
    <mergeCell ref="Y232:AC232"/>
    <mergeCell ref="AF243:AG243"/>
    <mergeCell ref="AH243:AQ243"/>
    <mergeCell ref="Y244:AC244"/>
    <mergeCell ref="Y237:AC237"/>
    <mergeCell ref="Y238:AC238"/>
    <mergeCell ref="Y239:AC239"/>
    <mergeCell ref="AF239:AG239"/>
    <mergeCell ref="AH239:AQ239"/>
    <mergeCell ref="Y240:AC240"/>
    <mergeCell ref="Y245:AC245"/>
    <mergeCell ref="Y246:AC246"/>
    <mergeCell ref="Y247:AC247"/>
    <mergeCell ref="Y248:AC248"/>
    <mergeCell ref="Y249:AC249"/>
    <mergeCell ref="Y250:AC250"/>
    <mergeCell ref="Y241:AC241"/>
    <mergeCell ref="Y242:AC242"/>
    <mergeCell ref="Y243:AC243"/>
    <mergeCell ref="Y257:AC257"/>
    <mergeCell ref="Y258:AC258"/>
    <mergeCell ref="Y259:AC259"/>
    <mergeCell ref="Y260:AC260"/>
    <mergeCell ref="Y261:AC261"/>
    <mergeCell ref="Y264:AC264"/>
    <mergeCell ref="Y251:AC251"/>
    <mergeCell ref="Y252:AC252"/>
    <mergeCell ref="Y253:AC253"/>
    <mergeCell ref="Y254:AC254"/>
    <mergeCell ref="Y255:AC255"/>
    <mergeCell ref="Y256:AC256"/>
    <mergeCell ref="Y273:AC273"/>
    <mergeCell ref="Y274:AC274"/>
    <mergeCell ref="Y275:AC275"/>
    <mergeCell ref="Y280:AC280"/>
    <mergeCell ref="Y281:AC281"/>
    <mergeCell ref="Y282:AC282"/>
    <mergeCell ref="Y266:AC266"/>
    <mergeCell ref="Y267:AC267"/>
    <mergeCell ref="Y269:AC269"/>
    <mergeCell ref="Y270:AC270"/>
    <mergeCell ref="Y271:AC271"/>
    <mergeCell ref="Y272:AC272"/>
    <mergeCell ref="Y289:AC289"/>
    <mergeCell ref="Y291:AC291"/>
    <mergeCell ref="Y292:AC292"/>
    <mergeCell ref="Y293:AC293"/>
    <mergeCell ref="Y294:AC294"/>
    <mergeCell ref="Y295:AC295"/>
    <mergeCell ref="Y283:AC283"/>
    <mergeCell ref="Y284:AC284"/>
    <mergeCell ref="Y285:AC285"/>
    <mergeCell ref="Y286:AC286"/>
    <mergeCell ref="Y287:AC287"/>
    <mergeCell ref="Y288:AC288"/>
    <mergeCell ref="Y309:AC309"/>
    <mergeCell ref="Y311:AC311"/>
    <mergeCell ref="Y313:AC313"/>
    <mergeCell ref="Y314:AC314"/>
    <mergeCell ref="Y315:AC315"/>
    <mergeCell ref="Y316:AC316"/>
    <mergeCell ref="Y296:AC296"/>
    <mergeCell ref="Y298:AC298"/>
    <mergeCell ref="Y299:AC299"/>
    <mergeCell ref="Y303:AC303"/>
    <mergeCell ref="Y306:AC306"/>
    <mergeCell ref="Y308:AC308"/>
    <mergeCell ref="Y323:AC323"/>
    <mergeCell ref="Y324:AC324"/>
    <mergeCell ref="Y325:AC325"/>
    <mergeCell ref="Y326:AC326"/>
    <mergeCell ref="Y327:AC327"/>
    <mergeCell ref="Y330:AC330"/>
    <mergeCell ref="Y317:AC317"/>
    <mergeCell ref="Y318:AC318"/>
    <mergeCell ref="Y319:AC319"/>
    <mergeCell ref="Y320:AC320"/>
    <mergeCell ref="Y321:AC321"/>
    <mergeCell ref="Y322:AC322"/>
    <mergeCell ref="Y375:AC375"/>
    <mergeCell ref="Y377:AC377"/>
    <mergeCell ref="Y378:AC378"/>
    <mergeCell ref="Y380:AC380"/>
    <mergeCell ref="Y382:AC382"/>
    <mergeCell ref="Y383:AC383"/>
    <mergeCell ref="Y331:AC331"/>
    <mergeCell ref="Y333:AC333"/>
    <mergeCell ref="Y338:AC338"/>
    <mergeCell ref="Y371:AC371"/>
    <mergeCell ref="Y372:AC372"/>
    <mergeCell ref="Y374:AC374"/>
  </mergeCells>
  <conditionalFormatting sqref="B232:E234 B229:E229 B225:E225 B3:E3 B206:E206 B5:E5 B8:E9 B168:D168 B111:E120 B121:I121 B27:M32 B61:E61 E63 B246:D250 G246:H246 F177:I183 B297:M297 B200:M200 F247:H250 J246:L250 B11:E20 B128:E138 B139:D159 E139:E160 B162:M167 B170:D173 E168:E173 B174:E183 B187:E193 B123:I126 B35:M49 B260:E263 I260:I263 B384:E1048576 B22:E24 E97:I109 B97:C109 D83:D109 E244:E254 I244:I254 M244:M254">
    <cfRule type="colorScale" priority="315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24:A225 A227:A229 A266:A267 A247:A250 A168 A206 A27:A32 A162:A163 A111:A116 A202 A63 A1:A6 N7 N231 A292:A303 A261:A263 A121:A159 A35:A61 A348:A369 A232:A234 A8:A24 A198 A200 A97:A109 A170:A193 A384:A1048576">
    <cfRule type="containsBlanks" priority="3154" stopIfTrue="1">
      <formula>LEN(TRIM(A1))=0</formula>
    </cfRule>
    <cfRule type="containsText" dxfId="28523" priority="3156" stopIfTrue="1" operator="containsText" text="fcd">
      <formula>NOT(ISERROR(SEARCH("fcd",A1)))</formula>
    </cfRule>
    <cfRule type="containsText" dxfId="28522" priority="3157" stopIfTrue="1" operator="containsText" text="server">
      <formula>NOT(ISERROR(SEARCH("server",A1)))</formula>
    </cfRule>
    <cfRule type="containsText" dxfId="28521" priority="3158" stopIfTrue="1" operator="containsText" text="ft">
      <formula>NOT(ISERROR(SEARCH("ft",A1)))</formula>
    </cfRule>
    <cfRule type="containsText" dxfId="28520" priority="3159" stopIfTrue="1" operator="containsText" text="lynxx_">
      <formula>NOT(ISERROR(SEARCH("lynxx_",A1)))</formula>
    </cfRule>
    <cfRule type="containsText" dxfId="28519" priority="3160" operator="containsText" text="_">
      <formula>NOT(ISERROR(SEARCH("_",A1)))</formula>
    </cfRule>
  </conditionalFormatting>
  <conditionalFormatting sqref="B235:E235">
    <cfRule type="colorScale" priority="314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35">
    <cfRule type="containsBlanks" priority="3147" stopIfTrue="1">
      <formula>LEN(TRIM(A235))=0</formula>
    </cfRule>
    <cfRule type="containsText" dxfId="28518" priority="3149" stopIfTrue="1" operator="containsText" text="fcd">
      <formula>NOT(ISERROR(SEARCH("fcd",A235)))</formula>
    </cfRule>
    <cfRule type="containsText" dxfId="28517" priority="3150" stopIfTrue="1" operator="containsText" text="server">
      <formula>NOT(ISERROR(SEARCH("server",A235)))</formula>
    </cfRule>
    <cfRule type="containsText" dxfId="28516" priority="3151" stopIfTrue="1" operator="containsText" text="ft">
      <formula>NOT(ISERROR(SEARCH("ft",A235)))</formula>
    </cfRule>
    <cfRule type="containsText" dxfId="28515" priority="3152" stopIfTrue="1" operator="containsText" text="lynxx_">
      <formula>NOT(ISERROR(SEARCH("lynxx_",A235)))</formula>
    </cfRule>
    <cfRule type="containsText" dxfId="28514" priority="3153" operator="containsText" text="_">
      <formula>NOT(ISERROR(SEARCH("_",A235)))</formula>
    </cfRule>
  </conditionalFormatting>
  <conditionalFormatting sqref="B230:C230">
    <cfRule type="colorScale" priority="314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30">
    <cfRule type="containsBlanks" priority="3140" stopIfTrue="1">
      <formula>LEN(TRIM(A230))=0</formula>
    </cfRule>
    <cfRule type="containsText" dxfId="28513" priority="3142" stopIfTrue="1" operator="containsText" text="fcd">
      <formula>NOT(ISERROR(SEARCH("fcd",A230)))</formula>
    </cfRule>
    <cfRule type="containsText" dxfId="28512" priority="3143" stopIfTrue="1" operator="containsText" text="server">
      <formula>NOT(ISERROR(SEARCH("server",A230)))</formula>
    </cfRule>
    <cfRule type="containsText" dxfId="28511" priority="3144" stopIfTrue="1" operator="containsText" text="ft">
      <formula>NOT(ISERROR(SEARCH("ft",A230)))</formula>
    </cfRule>
    <cfRule type="containsText" dxfId="28510" priority="3145" stopIfTrue="1" operator="containsText" text="lynxx_">
      <formula>NOT(ISERROR(SEARCH("lynxx_",A230)))</formula>
    </cfRule>
    <cfRule type="containsText" dxfId="28509" priority="3146" operator="containsText" text="_">
      <formula>NOT(ISERROR(SEARCH("_",A230)))</formula>
    </cfRule>
  </conditionalFormatting>
  <conditionalFormatting sqref="B195:E201">
    <cfRule type="colorScale" priority="313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194:A201">
    <cfRule type="containsBlanks" priority="3133" stopIfTrue="1">
      <formula>LEN(TRIM(A194))=0</formula>
    </cfRule>
    <cfRule type="containsText" dxfId="28508" priority="3135" stopIfTrue="1" operator="containsText" text="fcd">
      <formula>NOT(ISERROR(SEARCH("fcd",A194)))</formula>
    </cfRule>
    <cfRule type="containsText" dxfId="28507" priority="3136" stopIfTrue="1" operator="containsText" text="server">
      <formula>NOT(ISERROR(SEARCH("server",A194)))</formula>
    </cfRule>
    <cfRule type="containsText" dxfId="28506" priority="3137" stopIfTrue="1" operator="containsText" text="ft">
      <formula>NOT(ISERROR(SEARCH("ft",A194)))</formula>
    </cfRule>
    <cfRule type="containsText" dxfId="28505" priority="3138" stopIfTrue="1" operator="containsText" text="lynxx_">
      <formula>NOT(ISERROR(SEARCH("lynxx_",A194)))</formula>
    </cfRule>
    <cfRule type="containsText" dxfId="28504" priority="3139" operator="containsText" text="_">
      <formula>NOT(ISERROR(SEARCH("_",A194)))</formula>
    </cfRule>
  </conditionalFormatting>
  <conditionalFormatting sqref="A210">
    <cfRule type="containsBlanks" priority="3127" stopIfTrue="1">
      <formula>LEN(TRIM(A210))=0</formula>
    </cfRule>
    <cfRule type="containsText" dxfId="28503" priority="3128" stopIfTrue="1" operator="containsText" text="fcd">
      <formula>NOT(ISERROR(SEARCH("fcd",A210)))</formula>
    </cfRule>
    <cfRule type="containsText" dxfId="28502" priority="3129" stopIfTrue="1" operator="containsText" text="server">
      <formula>NOT(ISERROR(SEARCH("server",A210)))</formula>
    </cfRule>
    <cfRule type="containsText" dxfId="28501" priority="3130" stopIfTrue="1" operator="containsText" text="ft">
      <formula>NOT(ISERROR(SEARCH("ft",A210)))</formula>
    </cfRule>
    <cfRule type="containsText" dxfId="28500" priority="3131" stopIfTrue="1" operator="containsText" text="lynxx_">
      <formula>NOT(ISERROR(SEARCH("lynxx_",A210)))</formula>
    </cfRule>
    <cfRule type="containsText" dxfId="28499" priority="3132" operator="containsText" text="_">
      <formula>NOT(ISERROR(SEARCH("_",A210)))</formula>
    </cfRule>
  </conditionalFormatting>
  <conditionalFormatting sqref="B226:E226">
    <cfRule type="colorScale" priority="312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26">
    <cfRule type="containsBlanks" priority="3120" stopIfTrue="1">
      <formula>LEN(TRIM(A226))=0</formula>
    </cfRule>
    <cfRule type="containsText" dxfId="28498" priority="3122" stopIfTrue="1" operator="containsText" text="fcd">
      <formula>NOT(ISERROR(SEARCH("fcd",A226)))</formula>
    </cfRule>
    <cfRule type="containsText" dxfId="28497" priority="3123" stopIfTrue="1" operator="containsText" text="server">
      <formula>NOT(ISERROR(SEARCH("server",A226)))</formula>
    </cfRule>
    <cfRule type="containsText" dxfId="28496" priority="3124" stopIfTrue="1" operator="containsText" text="ft">
      <formula>NOT(ISERROR(SEARCH("ft",A226)))</formula>
    </cfRule>
    <cfRule type="containsText" dxfId="28495" priority="3125" stopIfTrue="1" operator="containsText" text="lynxx_">
      <formula>NOT(ISERROR(SEARCH("lynxx_",A226)))</formula>
    </cfRule>
    <cfRule type="containsText" dxfId="28494" priority="3126" operator="containsText" text="_">
      <formula>NOT(ISERROR(SEARCH("_",A226)))</formula>
    </cfRule>
  </conditionalFormatting>
  <conditionalFormatting sqref="A222">
    <cfRule type="containsBlanks" priority="3114" stopIfTrue="1">
      <formula>LEN(TRIM(A222))=0</formula>
    </cfRule>
    <cfRule type="containsText" dxfId="28493" priority="3115" stopIfTrue="1" operator="containsText" text="fcd">
      <formula>NOT(ISERROR(SEARCH("fcd",A222)))</formula>
    </cfRule>
    <cfRule type="containsText" dxfId="28492" priority="3116" stopIfTrue="1" operator="containsText" text="server">
      <formula>NOT(ISERROR(SEARCH("server",A222)))</formula>
    </cfRule>
    <cfRule type="containsText" dxfId="28491" priority="3117" stopIfTrue="1" operator="containsText" text="ft">
      <formula>NOT(ISERROR(SEARCH("ft",A222)))</formula>
    </cfRule>
    <cfRule type="containsText" dxfId="28490" priority="3118" stopIfTrue="1" operator="containsText" text="lynxx_">
      <formula>NOT(ISERROR(SEARCH("lynxx_",A222)))</formula>
    </cfRule>
    <cfRule type="containsText" dxfId="28489" priority="3119" operator="containsText" text="_">
      <formula>NOT(ISERROR(SEARCH("_",A222)))</formula>
    </cfRule>
  </conditionalFormatting>
  <conditionalFormatting sqref="B223:C223">
    <cfRule type="colorScale" priority="310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23">
    <cfRule type="containsBlanks" priority="3107" stopIfTrue="1">
      <formula>LEN(TRIM(A223))=0</formula>
    </cfRule>
    <cfRule type="containsText" dxfId="28488" priority="3109" stopIfTrue="1" operator="containsText" text="fcd">
      <formula>NOT(ISERROR(SEARCH("fcd",A223)))</formula>
    </cfRule>
    <cfRule type="containsText" dxfId="28487" priority="3110" stopIfTrue="1" operator="containsText" text="server">
      <formula>NOT(ISERROR(SEARCH("server",A223)))</formula>
    </cfRule>
    <cfRule type="containsText" dxfId="28486" priority="3111" stopIfTrue="1" operator="containsText" text="ft">
      <formula>NOT(ISERROR(SEARCH("ft",A223)))</formula>
    </cfRule>
    <cfRule type="containsText" dxfId="28485" priority="3112" stopIfTrue="1" operator="containsText" text="lynxx_">
      <formula>NOT(ISERROR(SEARCH("lynxx_",A223)))</formula>
    </cfRule>
    <cfRule type="containsText" dxfId="28484" priority="3113" operator="containsText" text="_">
      <formula>NOT(ISERROR(SEARCH("_",A223)))</formula>
    </cfRule>
  </conditionalFormatting>
  <conditionalFormatting sqref="AE1 AE3:AE10 Y1:AD4 Y262:AD263 Y31:AE31 AD32:AE32 Y268:AD268 AD266:AD267 Y168:AE168 Y206:AE206 AE21:AE23 Y28:AC30 AD26:AE30 AD5:AD23 Y33:AC40 Y210:AE210 Y162:AE163 Y61:AE61 Y297:AD297 Y63:AE63 Y348:AD369 Y170:AE183 AD308:AD310 AD305 Y303:AD304 Y306:AD307 Y111:AE159 Y311:AD311 Y328:AD328 AD35:AE49 Y44:AC60 AD260:AD261 Y222:AE238 AD24:AE24 Y185:AE202 Y98:AE109 AD244:AD254 Y244:AC248 Y384:AD1048576">
    <cfRule type="cellIs" dxfId="28483" priority="3103" operator="equal">
      <formula>1</formula>
    </cfRule>
    <cfRule type="cellIs" dxfId="28482" priority="3104" operator="equal">
      <formula>2</formula>
    </cfRule>
    <cfRule type="cellIs" dxfId="28481" priority="3105" operator="equal">
      <formula>3</formula>
    </cfRule>
    <cfRule type="cellIs" dxfId="28480" priority="3106" operator="equal">
      <formula>4</formula>
    </cfRule>
    <cfRule type="cellIs" dxfId="28479" priority="3161" operator="equal">
      <formula>5</formula>
    </cfRule>
  </conditionalFormatting>
  <conditionalFormatting sqref="Y1:AD2">
    <cfRule type="notContainsBlanks" dxfId="28478" priority="3102">
      <formula>LEN(TRIM(Y1))&gt;0</formula>
    </cfRule>
  </conditionalFormatting>
  <conditionalFormatting sqref="U5:V5 X5 U1:X4 U6:X8 U14:V14 X14 U116:V120 X116:X120 U114:X115 U112:V112 X112 U121:X121 V156 U149:V151 X149:X151 U152:X152 U153:V155 U157:V159 U142:V142 X142 U111 W111:X111 U113 W113:X113 V133:X133 U48:X48 U47 W47:X47 U49 W49:X49 U128:V131 X128:X131 U18:V18 X18 U15:X17 U132:X132 U134:X141 U143:X148 W153:X159 U206:X206 U241:X241 U50:X61 U26:X46 U282:X282 U288:X289 U210:X210 U127:X127 U162:X168 U297:X297 U63:X63 U266:X270 U274:X274 U348:X369 U170:X183 U303:X303 J260:M263 J120:M121 U277:X280 U260:X263 U222:X239 U19:X24 U185:X202 U98:X99 U243:X254 U10:X13 U384:X1048576">
    <cfRule type="containsBlanks" priority="3095" stopIfTrue="1">
      <formula>LEN(TRIM(J1))=0</formula>
    </cfRule>
    <cfRule type="cellIs" dxfId="28477" priority="3097" operator="equal">
      <formula>"N/A"</formula>
    </cfRule>
    <cfRule type="cellIs" dxfId="28476" priority="3098" operator="equal">
      <formula>"OK"</formula>
    </cfRule>
    <cfRule type="containsText" dxfId="28475" priority="3099" operator="containsText" text="Unsure">
      <formula>NOT(ISERROR(SEARCH("Unsure",J1)))</formula>
    </cfRule>
    <cfRule type="containsText" dxfId="28474" priority="3100" operator="containsText" text="Can't See">
      <formula>NOT(ISERROR(SEARCH("Can't See",J1)))</formula>
    </cfRule>
    <cfRule type="notContainsText" dxfId="28473" priority="3101" operator="notContains" text="OK&amp;N/A">
      <formula>ISERROR(SEARCH("OK&amp;N/A",J1))</formula>
    </cfRule>
  </conditionalFormatting>
  <conditionalFormatting sqref="U3:X3 V1:X2">
    <cfRule type="notContainsBlanks" priority="3096" stopIfTrue="1">
      <formula>LEN(TRIM(U1))&gt;0</formula>
    </cfRule>
  </conditionalFormatting>
  <conditionalFormatting sqref="B237:E237">
    <cfRule type="colorScale" priority="308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36:A237">
    <cfRule type="containsBlanks" priority="3088" stopIfTrue="1">
      <formula>LEN(TRIM(A236))=0</formula>
    </cfRule>
    <cfRule type="containsText" dxfId="28472" priority="3090" stopIfTrue="1" operator="containsText" text="fcd">
      <formula>NOT(ISERROR(SEARCH("fcd",A236)))</formula>
    </cfRule>
    <cfRule type="containsText" dxfId="28471" priority="3091" stopIfTrue="1" operator="containsText" text="server">
      <formula>NOT(ISERROR(SEARCH("server",A236)))</formula>
    </cfRule>
    <cfRule type="containsText" dxfId="28470" priority="3092" stopIfTrue="1" operator="containsText" text="ft">
      <formula>NOT(ISERROR(SEARCH("ft",A236)))</formula>
    </cfRule>
    <cfRule type="containsText" dxfId="28469" priority="3093" stopIfTrue="1" operator="containsText" text="lynxx_">
      <formula>NOT(ISERROR(SEARCH("lynxx_",A236)))</formula>
    </cfRule>
    <cfRule type="containsText" dxfId="28468" priority="3094" operator="containsText" text="_">
      <formula>NOT(ISERROR(SEARCH("_",A236)))</formula>
    </cfRule>
  </conditionalFormatting>
  <conditionalFormatting sqref="B238:D238">
    <cfRule type="colorScale" priority="308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38">
    <cfRule type="containsBlanks" priority="3081" stopIfTrue="1">
      <formula>LEN(TRIM(A238))=0</formula>
    </cfRule>
    <cfRule type="containsText" dxfId="28467" priority="3083" stopIfTrue="1" operator="containsText" text="fcd">
      <formula>NOT(ISERROR(SEARCH("fcd",A238)))</formula>
    </cfRule>
    <cfRule type="containsText" dxfId="28466" priority="3084" stopIfTrue="1" operator="containsText" text="server">
      <formula>NOT(ISERROR(SEARCH("server",A238)))</formula>
    </cfRule>
    <cfRule type="containsText" dxfId="28465" priority="3085" stopIfTrue="1" operator="containsText" text="ft">
      <formula>NOT(ISERROR(SEARCH("ft",A238)))</formula>
    </cfRule>
    <cfRule type="containsText" dxfId="28464" priority="3086" stopIfTrue="1" operator="containsText" text="lynxx_">
      <formula>NOT(ISERROR(SEARCH("lynxx_",A238)))</formula>
    </cfRule>
    <cfRule type="containsText" dxfId="28463" priority="3087" operator="containsText" text="_">
      <formula>NOT(ISERROR(SEARCH("_",A238)))</formula>
    </cfRule>
  </conditionalFormatting>
  <conditionalFormatting sqref="F232:I234 F229:I229 F225:I225 F3:I3 F206:I206 F5:I5 F8:I8 F111:I120 F11:I18 F168:I168 F170:I173 F128:I159 F260:H263 F187:I193 F384:I1048576 F22:I24">
    <cfRule type="colorScale" priority="308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35:I235">
    <cfRule type="colorScale" priority="307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37:I237">
    <cfRule type="colorScale" priority="307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29:M229 J225:M225 J3:M3 J206:M206 J5:M5 J111:M117 J168:M168 J170:M173 J128:M159 J384:M1048576 J119:M119 J11:L18 J187:M193 J22:M24">
    <cfRule type="colorScale" priority="307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6:M6">
    <cfRule type="containsBlanks" priority="3071" stopIfTrue="1">
      <formula>LEN(TRIM(J6))=0</formula>
    </cfRule>
    <cfRule type="cellIs" dxfId="28462" priority="3072" operator="equal">
      <formula>"N/A"</formula>
    </cfRule>
    <cfRule type="cellIs" dxfId="28461" priority="3073" operator="equal">
      <formula>"OK"</formula>
    </cfRule>
    <cfRule type="containsText" dxfId="28460" priority="3074" operator="containsText" text="Unsure">
      <formula>NOT(ISERROR(SEARCH("Unsure",J6)))</formula>
    </cfRule>
    <cfRule type="containsText" dxfId="28459" priority="3075" operator="containsText" text="Can't See">
      <formula>NOT(ISERROR(SEARCH("Can't See",J6)))</formula>
    </cfRule>
    <cfRule type="notContainsText" dxfId="28458" priority="3076" operator="notContains" text="OK&amp;N/A">
      <formula>ISERROR(SEARCH("OK&amp;N/A",J6))</formula>
    </cfRule>
  </conditionalFormatting>
  <conditionalFormatting sqref="J9:M9">
    <cfRule type="containsBlanks" priority="3065" stopIfTrue="1">
      <formula>LEN(TRIM(J9))=0</formula>
    </cfRule>
    <cfRule type="cellIs" dxfId="28457" priority="3066" operator="equal">
      <formula>"N/A"</formula>
    </cfRule>
    <cfRule type="cellIs" dxfId="28456" priority="3067" operator="equal">
      <formula>"OK"</formula>
    </cfRule>
    <cfRule type="containsText" dxfId="28455" priority="3068" operator="containsText" text="Unsure">
      <formula>NOT(ISERROR(SEARCH("Unsure",J9)))</formula>
    </cfRule>
    <cfRule type="containsText" dxfId="28454" priority="3069" operator="containsText" text="Can't See">
      <formula>NOT(ISERROR(SEARCH("Can't See",J9)))</formula>
    </cfRule>
    <cfRule type="notContainsText" dxfId="28453" priority="3070" operator="notContains" text="OK&amp;N/A">
      <formula>ISERROR(SEARCH("OK&amp;N/A",J9))</formula>
    </cfRule>
  </conditionalFormatting>
  <conditionalFormatting sqref="J195:M197 J200:M201">
    <cfRule type="containsBlanks" priority="3059" stopIfTrue="1">
      <formula>LEN(TRIM(J195))=0</formula>
    </cfRule>
    <cfRule type="cellIs" dxfId="28452" priority="3060" operator="equal">
      <formula>"N/A"</formula>
    </cfRule>
    <cfRule type="cellIs" dxfId="28451" priority="3061" operator="equal">
      <formula>"OK"</formula>
    </cfRule>
    <cfRule type="containsText" dxfId="28450" priority="3062" operator="containsText" text="Unsure">
      <formula>NOT(ISERROR(SEARCH("Unsure",J195)))</formula>
    </cfRule>
    <cfRule type="containsText" dxfId="28449" priority="3063" operator="containsText" text="Can't See">
      <formula>NOT(ISERROR(SEARCH("Can't See",J195)))</formula>
    </cfRule>
    <cfRule type="notContainsText" dxfId="28448" priority="3064" operator="notContains" text="OK&amp;N/A">
      <formula>ISERROR(SEARCH("OK&amp;N/A",J195))</formula>
    </cfRule>
  </conditionalFormatting>
  <conditionalFormatting sqref="J210:M210">
    <cfRule type="containsBlanks" priority="3053" stopIfTrue="1">
      <formula>LEN(TRIM(J210))=0</formula>
    </cfRule>
    <cfRule type="cellIs" dxfId="28447" priority="3054" operator="equal">
      <formula>"N/A"</formula>
    </cfRule>
    <cfRule type="cellIs" dxfId="28446" priority="3055" operator="equal">
      <formula>"OK"</formula>
    </cfRule>
    <cfRule type="containsText" dxfId="28445" priority="3056" operator="containsText" text="Unsure">
      <formula>NOT(ISERROR(SEARCH("Unsure",J210)))</formula>
    </cfRule>
    <cfRule type="containsText" dxfId="28444" priority="3057" operator="containsText" text="Can't See">
      <formula>NOT(ISERROR(SEARCH("Can't See",J210)))</formula>
    </cfRule>
    <cfRule type="notContainsText" dxfId="28443" priority="3058" operator="notContains" text="OK&amp;N/A">
      <formula>ISERROR(SEARCH("OK&amp;N/A",J210))</formula>
    </cfRule>
  </conditionalFormatting>
  <conditionalFormatting sqref="J223:M223">
    <cfRule type="containsBlanks" priority="3047" stopIfTrue="1">
      <formula>LEN(TRIM(J223))=0</formula>
    </cfRule>
    <cfRule type="cellIs" dxfId="28442" priority="3048" operator="equal">
      <formula>"N/A"</formula>
    </cfRule>
    <cfRule type="cellIs" dxfId="28441" priority="3049" operator="equal">
      <formula>"OK"</formula>
    </cfRule>
    <cfRule type="containsText" dxfId="28440" priority="3050" operator="containsText" text="Unsure">
      <formula>NOT(ISERROR(SEARCH("Unsure",J223)))</formula>
    </cfRule>
    <cfRule type="containsText" dxfId="28439" priority="3051" operator="containsText" text="Can't See">
      <formula>NOT(ISERROR(SEARCH("Can't See",J223)))</formula>
    </cfRule>
    <cfRule type="notContainsText" dxfId="28438" priority="3052" operator="notContains" text="OK&amp;N/A">
      <formula>ISERROR(SEARCH("OK&amp;N/A",J223))</formula>
    </cfRule>
  </conditionalFormatting>
  <conditionalFormatting sqref="J226:M226">
    <cfRule type="containsBlanks" priority="3041" stopIfTrue="1">
      <formula>LEN(TRIM(J226))=0</formula>
    </cfRule>
    <cfRule type="cellIs" dxfId="28437" priority="3042" operator="equal">
      <formula>"N/A"</formula>
    </cfRule>
    <cfRule type="cellIs" dxfId="28436" priority="3043" operator="equal">
      <formula>"OK"</formula>
    </cfRule>
    <cfRule type="containsText" dxfId="28435" priority="3044" operator="containsText" text="Unsure">
      <formula>NOT(ISERROR(SEARCH("Unsure",J226)))</formula>
    </cfRule>
    <cfRule type="containsText" dxfId="28434" priority="3045" operator="containsText" text="Can't See">
      <formula>NOT(ISERROR(SEARCH("Can't See",J226)))</formula>
    </cfRule>
    <cfRule type="notContainsText" dxfId="28433" priority="3046" operator="notContains" text="OK&amp;N/A">
      <formula>ISERROR(SEARCH("OK&amp;N/A",J226))</formula>
    </cfRule>
  </conditionalFormatting>
  <conditionalFormatting sqref="B6:I6">
    <cfRule type="colorScale" priority="304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9:I9">
    <cfRule type="colorScale" priority="303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19:I19 I20">
    <cfRule type="colorScale" priority="303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0:H20">
    <cfRule type="colorScale" priority="303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61:I61 F63">
    <cfRule type="colorScale" priority="303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61:M61 J63:M63">
    <cfRule type="containsBlanks" priority="3030" stopIfTrue="1">
      <formula>LEN(TRIM(J61))=0</formula>
    </cfRule>
    <cfRule type="cellIs" dxfId="28432" priority="3031" operator="equal">
      <formula>"N/A"</formula>
    </cfRule>
    <cfRule type="cellIs" dxfId="28431" priority="3032" operator="equal">
      <formula>"OK"</formula>
    </cfRule>
    <cfRule type="containsText" dxfId="28430" priority="3033" operator="containsText" text="Unsure">
      <formula>NOT(ISERROR(SEARCH("Unsure",J61)))</formula>
    </cfRule>
    <cfRule type="containsText" dxfId="28429" priority="3034" operator="containsText" text="Can't See">
      <formula>NOT(ISERROR(SEARCH("Can't See",J61)))</formula>
    </cfRule>
    <cfRule type="notContainsText" dxfId="28428" priority="3035" operator="notContains" text="OK&amp;N/A">
      <formula>ISERROR(SEARCH("OK&amp;N/A",J61))</formula>
    </cfRule>
  </conditionalFormatting>
  <conditionalFormatting sqref="K174:M177">
    <cfRule type="containsBlanks" priority="3024" stopIfTrue="1">
      <formula>LEN(TRIM(K174))=0</formula>
    </cfRule>
    <cfRule type="cellIs" dxfId="28427" priority="3025" operator="equal">
      <formula>"N/A"</formula>
    </cfRule>
    <cfRule type="cellIs" dxfId="28426" priority="3026" operator="equal">
      <formula>"OK"</formula>
    </cfRule>
    <cfRule type="containsText" dxfId="28425" priority="3027" operator="containsText" text="Unsure">
      <formula>NOT(ISERROR(SEARCH("Unsure",K174)))</formula>
    </cfRule>
    <cfRule type="containsText" dxfId="28424" priority="3028" operator="containsText" text="Can't See">
      <formula>NOT(ISERROR(SEARCH("Can't See",K174)))</formula>
    </cfRule>
    <cfRule type="notContainsText" dxfId="28423" priority="3029" operator="notContains" text="OK&amp;N/A">
      <formula>ISERROR(SEARCH("OK&amp;N/A",K174))</formula>
    </cfRule>
  </conditionalFormatting>
  <conditionalFormatting sqref="F174:I183">
    <cfRule type="colorScale" priority="302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174:J177">
    <cfRule type="containsBlanks" priority="3017" stopIfTrue="1">
      <formula>LEN(TRIM(J174))=0</formula>
    </cfRule>
    <cfRule type="cellIs" dxfId="28422" priority="3018" operator="equal">
      <formula>"N/A"</formula>
    </cfRule>
    <cfRule type="cellIs" dxfId="28421" priority="3019" operator="equal">
      <formula>"OK"</formula>
    </cfRule>
    <cfRule type="containsText" dxfId="28420" priority="3020" operator="containsText" text="Unsure">
      <formula>NOT(ISERROR(SEARCH("Unsure",J174)))</formula>
    </cfRule>
    <cfRule type="containsText" dxfId="28419" priority="3021" operator="containsText" text="Can't See">
      <formula>NOT(ISERROR(SEARCH("Can't See",J174)))</formula>
    </cfRule>
    <cfRule type="notContainsText" dxfId="28418" priority="3022" operator="notContains" text="OK&amp;N/A">
      <formula>ISERROR(SEARCH("OK&amp;N/A",J174))</formula>
    </cfRule>
  </conditionalFormatting>
  <conditionalFormatting sqref="F195:I201">
    <cfRule type="colorScale" priority="301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10:I210">
    <cfRule type="colorScale" priority="301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26:I226">
    <cfRule type="colorScale" priority="301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D230:I230">
    <cfRule type="colorScale" priority="301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30:M230">
    <cfRule type="containsBlanks" priority="3007" stopIfTrue="1">
      <formula>LEN(TRIM(J230))=0</formula>
    </cfRule>
    <cfRule type="cellIs" dxfId="28417" priority="3008" operator="equal">
      <formula>"N/A"</formula>
    </cfRule>
    <cfRule type="cellIs" dxfId="28416" priority="3009" operator="equal">
      <formula>"OK"</formula>
    </cfRule>
    <cfRule type="containsText" dxfId="28415" priority="3010" operator="containsText" text="Unsure">
      <formula>NOT(ISERROR(SEARCH("Unsure",J230)))</formula>
    </cfRule>
    <cfRule type="containsText" dxfId="28414" priority="3011" operator="containsText" text="Can't See">
      <formula>NOT(ISERROR(SEARCH("Can't See",J230)))</formula>
    </cfRule>
    <cfRule type="notContainsText" dxfId="28413" priority="3012" operator="notContains" text="OK&amp;N/A">
      <formula>ISERROR(SEARCH("OK&amp;N/A",J230))</formula>
    </cfRule>
  </conditionalFormatting>
  <conditionalFormatting sqref="J235:M235 J232:J234">
    <cfRule type="containsBlanks" priority="3001" stopIfTrue="1">
      <formula>LEN(TRIM(J232))=0</formula>
    </cfRule>
    <cfRule type="cellIs" dxfId="28412" priority="3002" operator="equal">
      <formula>"N/A"</formula>
    </cfRule>
    <cfRule type="cellIs" dxfId="28411" priority="3003" operator="equal">
      <formula>"OK"</formula>
    </cfRule>
    <cfRule type="containsText" dxfId="28410" priority="3004" operator="containsText" text="Unsure">
      <formula>NOT(ISERROR(SEARCH("Unsure",J232)))</formula>
    </cfRule>
    <cfRule type="containsText" dxfId="28409" priority="3005" operator="containsText" text="Can't See">
      <formula>NOT(ISERROR(SEARCH("Can't See",J232)))</formula>
    </cfRule>
    <cfRule type="notContainsText" dxfId="28408" priority="3006" operator="notContains" text="OK&amp;N/A">
      <formula>ISERROR(SEARCH("OK&amp;N/A",J232))</formula>
    </cfRule>
  </conditionalFormatting>
  <conditionalFormatting sqref="E238:I238">
    <cfRule type="colorScale" priority="300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38:M238">
    <cfRule type="containsBlanks" priority="2994" stopIfTrue="1">
      <formula>LEN(TRIM(J238))=0</formula>
    </cfRule>
    <cfRule type="cellIs" dxfId="28407" priority="2995" operator="equal">
      <formula>"N/A"</formula>
    </cfRule>
    <cfRule type="cellIs" dxfId="28406" priority="2996" operator="equal">
      <formula>"OK"</formula>
    </cfRule>
    <cfRule type="containsText" dxfId="28405" priority="2997" operator="containsText" text="Unsure">
      <formula>NOT(ISERROR(SEARCH("Unsure",J238)))</formula>
    </cfRule>
    <cfRule type="containsText" dxfId="28404" priority="2998" operator="containsText" text="Can't See">
      <formula>NOT(ISERROR(SEARCH("Can't See",J238)))</formula>
    </cfRule>
    <cfRule type="notContainsText" dxfId="28403" priority="2999" operator="notContains" text="OK&amp;N/A">
      <formula>ISERROR(SEARCH("OK&amp;N/A",J238))</formula>
    </cfRule>
  </conditionalFormatting>
  <conditionalFormatting sqref="J19:M20">
    <cfRule type="containsBlanks" priority="2988" stopIfTrue="1">
      <formula>LEN(TRIM(J19))=0</formula>
    </cfRule>
    <cfRule type="cellIs" dxfId="28402" priority="2989" operator="equal">
      <formula>"N/A"</formula>
    </cfRule>
    <cfRule type="cellIs" dxfId="28401" priority="2990" operator="equal">
      <formula>"OK"</formula>
    </cfRule>
    <cfRule type="containsText" dxfId="28400" priority="2991" operator="containsText" text="Unsure">
      <formula>NOT(ISERROR(SEARCH("Unsure",J19)))</formula>
    </cfRule>
    <cfRule type="containsText" dxfId="28399" priority="2992" operator="containsText" text="Can't See">
      <formula>NOT(ISERROR(SEARCH("Can't See",J19)))</formula>
    </cfRule>
    <cfRule type="notContainsText" dxfId="28398" priority="2993" operator="notContains" text="OK&amp;N/A">
      <formula>ISERROR(SEARCH("OK&amp;N/A",J19))</formula>
    </cfRule>
  </conditionalFormatting>
  <conditionalFormatting sqref="AE11:AE20">
    <cfRule type="cellIs" dxfId="28397" priority="2982" operator="equal">
      <formula>1</formula>
    </cfRule>
    <cfRule type="cellIs" dxfId="28396" priority="2983" operator="equal">
      <formula>2</formula>
    </cfRule>
    <cfRule type="cellIs" dxfId="28395" priority="2984" operator="equal">
      <formula>3</formula>
    </cfRule>
    <cfRule type="cellIs" dxfId="28394" priority="2985" operator="equal">
      <formula>4</formula>
    </cfRule>
    <cfRule type="cellIs" dxfId="28393" priority="2986" operator="equal">
      <formula>5</formula>
    </cfRule>
  </conditionalFormatting>
  <conditionalFormatting sqref="D223:I223">
    <cfRule type="colorScale" priority="298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G21">
    <cfRule type="containsBlanks" priority="2975" stopIfTrue="1">
      <formula>LEN(TRIM(AG21))=0</formula>
    </cfRule>
    <cfRule type="containsText" dxfId="28392" priority="2976" stopIfTrue="1" operator="containsText" text="fcd">
      <formula>NOT(ISERROR(SEARCH("fcd",AG21)))</formula>
    </cfRule>
    <cfRule type="containsText" dxfId="28391" priority="2977" stopIfTrue="1" operator="containsText" text="server">
      <formula>NOT(ISERROR(SEARCH("server",AG21)))</formula>
    </cfRule>
    <cfRule type="containsText" dxfId="28390" priority="2978" stopIfTrue="1" operator="containsText" text="ft">
      <formula>NOT(ISERROR(SEARCH("ft",AG21)))</formula>
    </cfRule>
    <cfRule type="containsText" dxfId="28389" priority="2979" stopIfTrue="1" operator="containsText" text="lynxx_">
      <formula>NOT(ISERROR(SEARCH("lynxx_",AG21)))</formula>
    </cfRule>
    <cfRule type="containsText" dxfId="28388" priority="2980" operator="containsText" text="_">
      <formula>NOT(ISERROR(SEARCH("_",AG21)))</formula>
    </cfRule>
  </conditionalFormatting>
  <conditionalFormatting sqref="AH10">
    <cfRule type="containsBlanks" priority="2969" stopIfTrue="1">
      <formula>LEN(TRIM(AH10))=0</formula>
    </cfRule>
    <cfRule type="containsText" dxfId="28387" priority="2970" stopIfTrue="1" operator="containsText" text="fcd">
      <formula>NOT(ISERROR(SEARCH("fcd",AH10)))</formula>
    </cfRule>
    <cfRule type="containsText" dxfId="28386" priority="2971" stopIfTrue="1" operator="containsText" text="server">
      <formula>NOT(ISERROR(SEARCH("server",AH10)))</formula>
    </cfRule>
    <cfRule type="containsText" dxfId="28385" priority="2972" stopIfTrue="1" operator="containsText" text="ft">
      <formula>NOT(ISERROR(SEARCH("ft",AH10)))</formula>
    </cfRule>
    <cfRule type="containsText" dxfId="28384" priority="2973" stopIfTrue="1" operator="containsText" text="lynxx_">
      <formula>NOT(ISERROR(SEARCH("lynxx_",AH10)))</formula>
    </cfRule>
    <cfRule type="containsText" dxfId="28383" priority="2974" operator="containsText" text="_">
      <formula>NOT(ISERROR(SEARCH("_",AH10)))</formula>
    </cfRule>
  </conditionalFormatting>
  <conditionalFormatting sqref="AH7">
    <cfRule type="containsBlanks" priority="2963" stopIfTrue="1">
      <formula>LEN(TRIM(AH7))=0</formula>
    </cfRule>
    <cfRule type="containsText" dxfId="28382" priority="2964" stopIfTrue="1" operator="containsText" text="fcd">
      <formula>NOT(ISERROR(SEARCH("fcd",AH7)))</formula>
    </cfRule>
    <cfRule type="containsText" dxfId="28381" priority="2965" stopIfTrue="1" operator="containsText" text="server">
      <formula>NOT(ISERROR(SEARCH("server",AH7)))</formula>
    </cfRule>
    <cfRule type="containsText" dxfId="28380" priority="2966" stopIfTrue="1" operator="containsText" text="ft">
      <formula>NOT(ISERROR(SEARCH("ft",AH7)))</formula>
    </cfRule>
    <cfRule type="containsText" dxfId="28379" priority="2967" stopIfTrue="1" operator="containsText" text="lynxx_">
      <formula>NOT(ISERROR(SEARCH("lynxx_",AH7)))</formula>
    </cfRule>
    <cfRule type="containsText" dxfId="28378" priority="2968" operator="containsText" text="_">
      <formula>NOT(ISERROR(SEARCH("_",AH7)))</formula>
    </cfRule>
  </conditionalFormatting>
  <conditionalFormatting sqref="AH4">
    <cfRule type="containsBlanks" priority="2957" stopIfTrue="1">
      <formula>LEN(TRIM(AH4))=0</formula>
    </cfRule>
    <cfRule type="containsText" dxfId="28377" priority="2958" stopIfTrue="1" operator="containsText" text="fcd">
      <formula>NOT(ISERROR(SEARCH("fcd",AH4)))</formula>
    </cfRule>
    <cfRule type="containsText" dxfId="28376" priority="2959" stopIfTrue="1" operator="containsText" text="server">
      <formula>NOT(ISERROR(SEARCH("server",AH4)))</formula>
    </cfRule>
    <cfRule type="containsText" dxfId="28375" priority="2960" stopIfTrue="1" operator="containsText" text="ft">
      <formula>NOT(ISERROR(SEARCH("ft",AH4)))</formula>
    </cfRule>
    <cfRule type="containsText" dxfId="28374" priority="2961" stopIfTrue="1" operator="containsText" text="lynxx_">
      <formula>NOT(ISERROR(SEARCH("lynxx_",AH4)))</formula>
    </cfRule>
    <cfRule type="containsText" dxfId="28373" priority="2962" operator="containsText" text="_">
      <formula>NOT(ISERROR(SEARCH("_",AH4)))</formula>
    </cfRule>
  </conditionalFormatting>
  <conditionalFormatting sqref="AH127">
    <cfRule type="containsBlanks" priority="2951" stopIfTrue="1">
      <formula>LEN(TRIM(AH127))=0</formula>
    </cfRule>
    <cfRule type="containsText" dxfId="28372" priority="2952" stopIfTrue="1" operator="containsText" text="fcd">
      <formula>NOT(ISERROR(SEARCH("fcd",AH127)))</formula>
    </cfRule>
    <cfRule type="containsText" dxfId="28371" priority="2953" stopIfTrue="1" operator="containsText" text="server">
      <formula>NOT(ISERROR(SEARCH("server",AH127)))</formula>
    </cfRule>
    <cfRule type="containsText" dxfId="28370" priority="2954" stopIfTrue="1" operator="containsText" text="ft">
      <formula>NOT(ISERROR(SEARCH("ft",AH127)))</formula>
    </cfRule>
    <cfRule type="containsText" dxfId="28369" priority="2955" stopIfTrue="1" operator="containsText" text="lynxx_">
      <formula>NOT(ISERROR(SEARCH("lynxx_",AH127)))</formula>
    </cfRule>
    <cfRule type="containsText" dxfId="28368" priority="2956" operator="containsText" text="_">
      <formula>NOT(ISERROR(SEARCH("_",AH127)))</formula>
    </cfRule>
  </conditionalFormatting>
  <conditionalFormatting sqref="AH186">
    <cfRule type="containsBlanks" priority="2945" stopIfTrue="1">
      <formula>LEN(TRIM(AH186))=0</formula>
    </cfRule>
    <cfRule type="containsText" dxfId="28367" priority="2946" stopIfTrue="1" operator="containsText" text="fcd">
      <formula>NOT(ISERROR(SEARCH("fcd",AH186)))</formula>
    </cfRule>
    <cfRule type="containsText" dxfId="28366" priority="2947" stopIfTrue="1" operator="containsText" text="server">
      <formula>NOT(ISERROR(SEARCH("server",AH186)))</formula>
    </cfRule>
    <cfRule type="containsText" dxfId="28365" priority="2948" stopIfTrue="1" operator="containsText" text="ft">
      <formula>NOT(ISERROR(SEARCH("ft",AH186)))</formula>
    </cfRule>
    <cfRule type="containsText" dxfId="28364" priority="2949" stopIfTrue="1" operator="containsText" text="lynxx_">
      <formula>NOT(ISERROR(SEARCH("lynxx_",AH186)))</formula>
    </cfRule>
    <cfRule type="containsText" dxfId="28363" priority="2950" operator="containsText" text="_">
      <formula>NOT(ISERROR(SEARCH("_",AH186)))</formula>
    </cfRule>
  </conditionalFormatting>
  <conditionalFormatting sqref="AH202">
    <cfRule type="containsBlanks" priority="2939" stopIfTrue="1">
      <formula>LEN(TRIM(AH202))=0</formula>
    </cfRule>
    <cfRule type="containsText" dxfId="28362" priority="2940" stopIfTrue="1" operator="containsText" text="fcd">
      <formula>NOT(ISERROR(SEARCH("fcd",AH202)))</formula>
    </cfRule>
    <cfRule type="containsText" dxfId="28361" priority="2941" stopIfTrue="1" operator="containsText" text="server">
      <formula>NOT(ISERROR(SEARCH("server",AH202)))</formula>
    </cfRule>
    <cfRule type="containsText" dxfId="28360" priority="2942" stopIfTrue="1" operator="containsText" text="ft">
      <formula>NOT(ISERROR(SEARCH("ft",AH202)))</formula>
    </cfRule>
    <cfRule type="containsText" dxfId="28359" priority="2943" stopIfTrue="1" operator="containsText" text="lynxx_">
      <formula>NOT(ISERROR(SEARCH("lynxx_",AH202)))</formula>
    </cfRule>
    <cfRule type="containsText" dxfId="28358" priority="2944" operator="containsText" text="_">
      <formula>NOT(ISERROR(SEARCH("_",AH202)))</formula>
    </cfRule>
  </conditionalFormatting>
  <conditionalFormatting sqref="AH222">
    <cfRule type="containsBlanks" priority="2933" stopIfTrue="1">
      <formula>LEN(TRIM(AH222))=0</formula>
    </cfRule>
    <cfRule type="containsText" dxfId="28357" priority="2934" stopIfTrue="1" operator="containsText" text="fcd">
      <formula>NOT(ISERROR(SEARCH("fcd",AH222)))</formula>
    </cfRule>
    <cfRule type="containsText" dxfId="28356" priority="2935" stopIfTrue="1" operator="containsText" text="server">
      <formula>NOT(ISERROR(SEARCH("server",AH222)))</formula>
    </cfRule>
    <cfRule type="containsText" dxfId="28355" priority="2936" stopIfTrue="1" operator="containsText" text="ft">
      <formula>NOT(ISERROR(SEARCH("ft",AH222)))</formula>
    </cfRule>
    <cfRule type="containsText" dxfId="28354" priority="2937" stopIfTrue="1" operator="containsText" text="lynxx_">
      <formula>NOT(ISERROR(SEARCH("lynxx_",AH222)))</formula>
    </cfRule>
    <cfRule type="containsText" dxfId="28353" priority="2938" operator="containsText" text="_">
      <formula>NOT(ISERROR(SEARCH("_",AH222)))</formula>
    </cfRule>
  </conditionalFormatting>
  <conditionalFormatting sqref="AH224">
    <cfRule type="containsBlanks" priority="2927" stopIfTrue="1">
      <formula>LEN(TRIM(AH224))=0</formula>
    </cfRule>
    <cfRule type="containsText" dxfId="28352" priority="2928" stopIfTrue="1" operator="containsText" text="fcd">
      <formula>NOT(ISERROR(SEARCH("fcd",AH224)))</formula>
    </cfRule>
    <cfRule type="containsText" dxfId="28351" priority="2929" stopIfTrue="1" operator="containsText" text="server">
      <formula>NOT(ISERROR(SEARCH("server",AH224)))</formula>
    </cfRule>
    <cfRule type="containsText" dxfId="28350" priority="2930" stopIfTrue="1" operator="containsText" text="ft">
      <formula>NOT(ISERROR(SEARCH("ft",AH224)))</formula>
    </cfRule>
    <cfRule type="containsText" dxfId="28349" priority="2931" stopIfTrue="1" operator="containsText" text="lynxx_">
      <formula>NOT(ISERROR(SEARCH("lynxx_",AH224)))</formula>
    </cfRule>
    <cfRule type="containsText" dxfId="28348" priority="2932" operator="containsText" text="_">
      <formula>NOT(ISERROR(SEARCH("_",AH224)))</formula>
    </cfRule>
  </conditionalFormatting>
  <conditionalFormatting sqref="AH227">
    <cfRule type="containsBlanks" priority="2921" stopIfTrue="1">
      <formula>LEN(TRIM(AH227))=0</formula>
    </cfRule>
    <cfRule type="containsText" dxfId="28347" priority="2922" stopIfTrue="1" operator="containsText" text="fcd">
      <formula>NOT(ISERROR(SEARCH("fcd",AH227)))</formula>
    </cfRule>
    <cfRule type="containsText" dxfId="28346" priority="2923" stopIfTrue="1" operator="containsText" text="server">
      <formula>NOT(ISERROR(SEARCH("server",AH227)))</formula>
    </cfRule>
    <cfRule type="containsText" dxfId="28345" priority="2924" stopIfTrue="1" operator="containsText" text="ft">
      <formula>NOT(ISERROR(SEARCH("ft",AH227)))</formula>
    </cfRule>
    <cfRule type="containsText" dxfId="28344" priority="2925" stopIfTrue="1" operator="containsText" text="lynxx_">
      <formula>NOT(ISERROR(SEARCH("lynxx_",AH227)))</formula>
    </cfRule>
    <cfRule type="containsText" dxfId="28343" priority="2926" operator="containsText" text="_">
      <formula>NOT(ISERROR(SEARCH("_",AH227)))</formula>
    </cfRule>
  </conditionalFormatting>
  <conditionalFormatting sqref="AH228">
    <cfRule type="containsBlanks" priority="2915" stopIfTrue="1">
      <formula>LEN(TRIM(AH228))=0</formula>
    </cfRule>
    <cfRule type="containsText" dxfId="28342" priority="2916" stopIfTrue="1" operator="containsText" text="fcd">
      <formula>NOT(ISERROR(SEARCH("fcd",AH228)))</formula>
    </cfRule>
    <cfRule type="containsText" dxfId="28341" priority="2917" stopIfTrue="1" operator="containsText" text="server">
      <formula>NOT(ISERROR(SEARCH("server",AH228)))</formula>
    </cfRule>
    <cfRule type="containsText" dxfId="28340" priority="2918" stopIfTrue="1" operator="containsText" text="ft">
      <formula>NOT(ISERROR(SEARCH("ft",AH228)))</formula>
    </cfRule>
    <cfRule type="containsText" dxfId="28339" priority="2919" stopIfTrue="1" operator="containsText" text="lynxx_">
      <formula>NOT(ISERROR(SEARCH("lynxx_",AH228)))</formula>
    </cfRule>
    <cfRule type="containsText" dxfId="28338" priority="2920" operator="containsText" text="_">
      <formula>NOT(ISERROR(SEARCH("_",AH228)))</formula>
    </cfRule>
  </conditionalFormatting>
  <conditionalFormatting sqref="AH231">
    <cfRule type="containsBlanks" priority="2909" stopIfTrue="1">
      <formula>LEN(TRIM(AH231))=0</formula>
    </cfRule>
    <cfRule type="containsText" dxfId="28337" priority="2910" stopIfTrue="1" operator="containsText" text="fcd">
      <formula>NOT(ISERROR(SEARCH("fcd",AH231)))</formula>
    </cfRule>
    <cfRule type="containsText" dxfId="28336" priority="2911" stopIfTrue="1" operator="containsText" text="server">
      <formula>NOT(ISERROR(SEARCH("server",AH231)))</formula>
    </cfRule>
    <cfRule type="containsText" dxfId="28335" priority="2912" stopIfTrue="1" operator="containsText" text="ft">
      <formula>NOT(ISERROR(SEARCH("ft",AH231)))</formula>
    </cfRule>
    <cfRule type="containsText" dxfId="28334" priority="2913" stopIfTrue="1" operator="containsText" text="lynxx_">
      <formula>NOT(ISERROR(SEARCH("lynxx_",AH231)))</formula>
    </cfRule>
    <cfRule type="containsText" dxfId="28333" priority="2914" operator="containsText" text="_">
      <formula>NOT(ISERROR(SEARCH("_",AH231)))</formula>
    </cfRule>
  </conditionalFormatting>
  <conditionalFormatting sqref="AH236">
    <cfRule type="containsBlanks" priority="2903" stopIfTrue="1">
      <formula>LEN(TRIM(AH236))=0</formula>
    </cfRule>
    <cfRule type="containsText" dxfId="28332" priority="2904" stopIfTrue="1" operator="containsText" text="fcd">
      <formula>NOT(ISERROR(SEARCH("fcd",AH236)))</formula>
    </cfRule>
    <cfRule type="containsText" dxfId="28331" priority="2905" stopIfTrue="1" operator="containsText" text="server">
      <formula>NOT(ISERROR(SEARCH("server",AH236)))</formula>
    </cfRule>
    <cfRule type="containsText" dxfId="28330" priority="2906" stopIfTrue="1" operator="containsText" text="ft">
      <formula>NOT(ISERROR(SEARCH("ft",AH236)))</formula>
    </cfRule>
    <cfRule type="containsText" dxfId="28329" priority="2907" stopIfTrue="1" operator="containsText" text="lynxx_">
      <formula>NOT(ISERROR(SEARCH("lynxx_",AH236)))</formula>
    </cfRule>
    <cfRule type="containsText" dxfId="28328" priority="2908" operator="containsText" text="_">
      <formula>NOT(ISERROR(SEARCH("_",AH236)))</formula>
    </cfRule>
  </conditionalFormatting>
  <conditionalFormatting sqref="AF21">
    <cfRule type="cellIs" dxfId="28327" priority="2898" operator="equal">
      <formula>1</formula>
    </cfRule>
    <cfRule type="cellIs" dxfId="28326" priority="2899" operator="equal">
      <formula>2</formula>
    </cfRule>
    <cfRule type="cellIs" dxfId="28325" priority="2900" operator="equal">
      <formula>3</formula>
    </cfRule>
    <cfRule type="cellIs" dxfId="28324" priority="2901" operator="equal">
      <formula>4</formula>
    </cfRule>
    <cfRule type="cellIs" dxfId="28323" priority="2902" operator="equal">
      <formula>5</formula>
    </cfRule>
  </conditionalFormatting>
  <conditionalFormatting sqref="AF10">
    <cfRule type="cellIs" dxfId="28322" priority="2893" operator="equal">
      <formula>1</formula>
    </cfRule>
    <cfRule type="cellIs" dxfId="28321" priority="2894" operator="equal">
      <formula>2</formula>
    </cfRule>
    <cfRule type="cellIs" dxfId="28320" priority="2895" operator="equal">
      <formula>3</formula>
    </cfRule>
    <cfRule type="cellIs" dxfId="28319" priority="2896" operator="equal">
      <formula>4</formula>
    </cfRule>
    <cfRule type="cellIs" dxfId="28318" priority="2897" operator="equal">
      <formula>5</formula>
    </cfRule>
  </conditionalFormatting>
  <conditionalFormatting sqref="AG10">
    <cfRule type="cellIs" dxfId="28317" priority="2888" operator="equal">
      <formula>1</formula>
    </cfRule>
    <cfRule type="cellIs" dxfId="28316" priority="2889" operator="equal">
      <formula>2</formula>
    </cfRule>
    <cfRule type="cellIs" dxfId="28315" priority="2890" operator="equal">
      <formula>3</formula>
    </cfRule>
    <cfRule type="cellIs" dxfId="28314" priority="2891" operator="equal">
      <formula>4</formula>
    </cfRule>
    <cfRule type="cellIs" dxfId="28313" priority="2892" operator="equal">
      <formula>5</formula>
    </cfRule>
  </conditionalFormatting>
  <conditionalFormatting sqref="AF7">
    <cfRule type="containsBlanks" priority="2882" stopIfTrue="1">
      <formula>LEN(TRIM(AF7))=0</formula>
    </cfRule>
    <cfRule type="containsText" dxfId="28312" priority="2883" stopIfTrue="1" operator="containsText" text="fcd">
      <formula>NOT(ISERROR(SEARCH("fcd",AF7)))</formula>
    </cfRule>
    <cfRule type="containsText" dxfId="28311" priority="2884" stopIfTrue="1" operator="containsText" text="server">
      <formula>NOT(ISERROR(SEARCH("server",AF7)))</formula>
    </cfRule>
    <cfRule type="containsText" dxfId="28310" priority="2885" stopIfTrue="1" operator="containsText" text="ft">
      <formula>NOT(ISERROR(SEARCH("ft",AF7)))</formula>
    </cfRule>
    <cfRule type="containsText" dxfId="28309" priority="2886" stopIfTrue="1" operator="containsText" text="lynxx_">
      <formula>NOT(ISERROR(SEARCH("lynxx_",AF7)))</formula>
    </cfRule>
    <cfRule type="containsText" dxfId="28308" priority="2887" operator="containsText" text="_">
      <formula>NOT(ISERROR(SEARCH("_",AF7)))</formula>
    </cfRule>
  </conditionalFormatting>
  <conditionalFormatting sqref="AF4">
    <cfRule type="containsBlanks" priority="2876" stopIfTrue="1">
      <formula>LEN(TRIM(AF4))=0</formula>
    </cfRule>
    <cfRule type="containsText" dxfId="28307" priority="2877" stopIfTrue="1" operator="containsText" text="fcd">
      <formula>NOT(ISERROR(SEARCH("fcd",AF4)))</formula>
    </cfRule>
    <cfRule type="containsText" dxfId="28306" priority="2878" stopIfTrue="1" operator="containsText" text="server">
      <formula>NOT(ISERROR(SEARCH("server",AF4)))</formula>
    </cfRule>
    <cfRule type="containsText" dxfId="28305" priority="2879" stopIfTrue="1" operator="containsText" text="ft">
      <formula>NOT(ISERROR(SEARCH("ft",AF4)))</formula>
    </cfRule>
    <cfRule type="containsText" dxfId="28304" priority="2880" stopIfTrue="1" operator="containsText" text="lynxx_">
      <formula>NOT(ISERROR(SEARCH("lynxx_",AF4)))</formula>
    </cfRule>
    <cfRule type="containsText" dxfId="28303" priority="2881" operator="containsText" text="_">
      <formula>NOT(ISERROR(SEARCH("_",AF4)))</formula>
    </cfRule>
  </conditionalFormatting>
  <conditionalFormatting sqref="AF127">
    <cfRule type="containsBlanks" priority="2870" stopIfTrue="1">
      <formula>LEN(TRIM(AF127))=0</formula>
    </cfRule>
    <cfRule type="containsText" dxfId="28302" priority="2871" stopIfTrue="1" operator="containsText" text="fcd">
      <formula>NOT(ISERROR(SEARCH("fcd",AF127)))</formula>
    </cfRule>
    <cfRule type="containsText" dxfId="28301" priority="2872" stopIfTrue="1" operator="containsText" text="server">
      <formula>NOT(ISERROR(SEARCH("server",AF127)))</formula>
    </cfRule>
    <cfRule type="containsText" dxfId="28300" priority="2873" stopIfTrue="1" operator="containsText" text="ft">
      <formula>NOT(ISERROR(SEARCH("ft",AF127)))</formula>
    </cfRule>
    <cfRule type="containsText" dxfId="28299" priority="2874" stopIfTrue="1" operator="containsText" text="lynxx_">
      <formula>NOT(ISERROR(SEARCH("lynxx_",AF127)))</formula>
    </cfRule>
    <cfRule type="containsText" dxfId="28298" priority="2875" operator="containsText" text="_">
      <formula>NOT(ISERROR(SEARCH("_",AF127)))</formula>
    </cfRule>
  </conditionalFormatting>
  <conditionalFormatting sqref="AF186">
    <cfRule type="containsBlanks" priority="2864" stopIfTrue="1">
      <formula>LEN(TRIM(AF186))=0</formula>
    </cfRule>
    <cfRule type="containsText" dxfId="28297" priority="2865" stopIfTrue="1" operator="containsText" text="fcd">
      <formula>NOT(ISERROR(SEARCH("fcd",AF186)))</formula>
    </cfRule>
    <cfRule type="containsText" dxfId="28296" priority="2866" stopIfTrue="1" operator="containsText" text="server">
      <formula>NOT(ISERROR(SEARCH("server",AF186)))</formula>
    </cfRule>
    <cfRule type="containsText" dxfId="28295" priority="2867" stopIfTrue="1" operator="containsText" text="ft">
      <formula>NOT(ISERROR(SEARCH("ft",AF186)))</formula>
    </cfRule>
    <cfRule type="containsText" dxfId="28294" priority="2868" stopIfTrue="1" operator="containsText" text="lynxx_">
      <formula>NOT(ISERROR(SEARCH("lynxx_",AF186)))</formula>
    </cfRule>
    <cfRule type="containsText" dxfId="28293" priority="2869" operator="containsText" text="_">
      <formula>NOT(ISERROR(SEARCH("_",AF186)))</formula>
    </cfRule>
  </conditionalFormatting>
  <conditionalFormatting sqref="AF222">
    <cfRule type="containsBlanks" priority="2858" stopIfTrue="1">
      <formula>LEN(TRIM(AF222))=0</formula>
    </cfRule>
    <cfRule type="containsText" dxfId="28292" priority="2859" stopIfTrue="1" operator="containsText" text="fcd">
      <formula>NOT(ISERROR(SEARCH("fcd",AF222)))</formula>
    </cfRule>
    <cfRule type="containsText" dxfId="28291" priority="2860" stopIfTrue="1" operator="containsText" text="server">
      <formula>NOT(ISERROR(SEARCH("server",AF222)))</formula>
    </cfRule>
    <cfRule type="containsText" dxfId="28290" priority="2861" stopIfTrue="1" operator="containsText" text="ft">
      <formula>NOT(ISERROR(SEARCH("ft",AF222)))</formula>
    </cfRule>
    <cfRule type="containsText" dxfId="28289" priority="2862" stopIfTrue="1" operator="containsText" text="lynxx_">
      <formula>NOT(ISERROR(SEARCH("lynxx_",AF222)))</formula>
    </cfRule>
    <cfRule type="containsText" dxfId="28288" priority="2863" operator="containsText" text="_">
      <formula>NOT(ISERROR(SEARCH("_",AF222)))</formula>
    </cfRule>
  </conditionalFormatting>
  <conditionalFormatting sqref="AF227">
    <cfRule type="containsBlanks" priority="2852" stopIfTrue="1">
      <formula>LEN(TRIM(AF227))=0</formula>
    </cfRule>
    <cfRule type="containsText" dxfId="28287" priority="2853" stopIfTrue="1" operator="containsText" text="fcd">
      <formula>NOT(ISERROR(SEARCH("fcd",AF227)))</formula>
    </cfRule>
    <cfRule type="containsText" dxfId="28286" priority="2854" stopIfTrue="1" operator="containsText" text="server">
      <formula>NOT(ISERROR(SEARCH("server",AF227)))</formula>
    </cfRule>
    <cfRule type="containsText" dxfId="28285" priority="2855" stopIfTrue="1" operator="containsText" text="ft">
      <formula>NOT(ISERROR(SEARCH("ft",AF227)))</formula>
    </cfRule>
    <cfRule type="containsText" dxfId="28284" priority="2856" stopIfTrue="1" operator="containsText" text="lynxx_">
      <formula>NOT(ISERROR(SEARCH("lynxx_",AF227)))</formula>
    </cfRule>
    <cfRule type="containsText" dxfId="28283" priority="2857" operator="containsText" text="_">
      <formula>NOT(ISERROR(SEARCH("_",AF227)))</formula>
    </cfRule>
  </conditionalFormatting>
  <conditionalFormatting sqref="AF236">
    <cfRule type="containsBlanks" priority="2828" stopIfTrue="1">
      <formula>LEN(TRIM(AF236))=0</formula>
    </cfRule>
    <cfRule type="containsText" dxfId="28282" priority="2829" stopIfTrue="1" operator="containsText" text="fcd">
      <formula>NOT(ISERROR(SEARCH("fcd",AF236)))</formula>
    </cfRule>
    <cfRule type="containsText" dxfId="28281" priority="2830" stopIfTrue="1" operator="containsText" text="server">
      <formula>NOT(ISERROR(SEARCH("server",AF236)))</formula>
    </cfRule>
    <cfRule type="containsText" dxfId="28280" priority="2831" stopIfTrue="1" operator="containsText" text="ft">
      <formula>NOT(ISERROR(SEARCH("ft",AF236)))</formula>
    </cfRule>
    <cfRule type="containsText" dxfId="28279" priority="2832" stopIfTrue="1" operator="containsText" text="lynxx_">
      <formula>NOT(ISERROR(SEARCH("lynxx_",AF236)))</formula>
    </cfRule>
    <cfRule type="containsText" dxfId="28278" priority="2833" operator="containsText" text="_">
      <formula>NOT(ISERROR(SEARCH("_",AF236)))</formula>
    </cfRule>
  </conditionalFormatting>
  <conditionalFormatting sqref="AF224">
    <cfRule type="containsBlanks" priority="2846" stopIfTrue="1">
      <formula>LEN(TRIM(AF224))=0</formula>
    </cfRule>
    <cfRule type="containsText" dxfId="28277" priority="2847" stopIfTrue="1" operator="containsText" text="fcd">
      <formula>NOT(ISERROR(SEARCH("fcd",AF224)))</formula>
    </cfRule>
    <cfRule type="containsText" dxfId="28276" priority="2848" stopIfTrue="1" operator="containsText" text="server">
      <formula>NOT(ISERROR(SEARCH("server",AF224)))</formula>
    </cfRule>
    <cfRule type="containsText" dxfId="28275" priority="2849" stopIfTrue="1" operator="containsText" text="ft">
      <formula>NOT(ISERROR(SEARCH("ft",AF224)))</formula>
    </cfRule>
    <cfRule type="containsText" dxfId="28274" priority="2850" stopIfTrue="1" operator="containsText" text="lynxx_">
      <formula>NOT(ISERROR(SEARCH("lynxx_",AF224)))</formula>
    </cfRule>
    <cfRule type="containsText" dxfId="28273" priority="2851" operator="containsText" text="_">
      <formula>NOT(ISERROR(SEARCH("_",AF224)))</formula>
    </cfRule>
  </conditionalFormatting>
  <conditionalFormatting sqref="AF228">
    <cfRule type="containsBlanks" priority="2840" stopIfTrue="1">
      <formula>LEN(TRIM(AF228))=0</formula>
    </cfRule>
    <cfRule type="containsText" dxfId="28272" priority="2841" stopIfTrue="1" operator="containsText" text="fcd">
      <formula>NOT(ISERROR(SEARCH("fcd",AF228)))</formula>
    </cfRule>
    <cfRule type="containsText" dxfId="28271" priority="2842" stopIfTrue="1" operator="containsText" text="server">
      <formula>NOT(ISERROR(SEARCH("server",AF228)))</formula>
    </cfRule>
    <cfRule type="containsText" dxfId="28270" priority="2843" stopIfTrue="1" operator="containsText" text="ft">
      <formula>NOT(ISERROR(SEARCH("ft",AF228)))</formula>
    </cfRule>
    <cfRule type="containsText" dxfId="28269" priority="2844" stopIfTrue="1" operator="containsText" text="lynxx_">
      <formula>NOT(ISERROR(SEARCH("lynxx_",AF228)))</formula>
    </cfRule>
    <cfRule type="containsText" dxfId="28268" priority="2845" operator="containsText" text="_">
      <formula>NOT(ISERROR(SEARCH("_",AF228)))</formula>
    </cfRule>
  </conditionalFormatting>
  <conditionalFormatting sqref="AF231">
    <cfRule type="containsBlanks" priority="2834" stopIfTrue="1">
      <formula>LEN(TRIM(AF231))=0</formula>
    </cfRule>
    <cfRule type="containsText" dxfId="28267" priority="2835" stopIfTrue="1" operator="containsText" text="fcd">
      <formula>NOT(ISERROR(SEARCH("fcd",AF231)))</formula>
    </cfRule>
    <cfRule type="containsText" dxfId="28266" priority="2836" stopIfTrue="1" operator="containsText" text="server">
      <formula>NOT(ISERROR(SEARCH("server",AF231)))</formula>
    </cfRule>
    <cfRule type="containsText" dxfId="28265" priority="2837" stopIfTrue="1" operator="containsText" text="ft">
      <formula>NOT(ISERROR(SEARCH("ft",AF231)))</formula>
    </cfRule>
    <cfRule type="containsText" dxfId="28264" priority="2838" stopIfTrue="1" operator="containsText" text="lynxx_">
      <formula>NOT(ISERROR(SEARCH("lynxx_",AF231)))</formula>
    </cfRule>
    <cfRule type="containsText" dxfId="28263" priority="2839" operator="containsText" text="_">
      <formula>NOT(ISERROR(SEARCH("_",AF231)))</formula>
    </cfRule>
  </conditionalFormatting>
  <conditionalFormatting sqref="AD239 AD241">
    <cfRule type="cellIs" dxfId="28262" priority="2823" operator="equal">
      <formula>1</formula>
    </cfRule>
    <cfRule type="cellIs" dxfId="28261" priority="2824" operator="equal">
      <formula>2</formula>
    </cfRule>
    <cfRule type="cellIs" dxfId="28260" priority="2825" operator="equal">
      <formula>3</formula>
    </cfRule>
    <cfRule type="cellIs" dxfId="28259" priority="2826" operator="equal">
      <formula>4</formula>
    </cfRule>
    <cfRule type="cellIs" dxfId="28258" priority="2827" operator="equal">
      <formula>5</formula>
    </cfRule>
  </conditionalFormatting>
  <conditionalFormatting sqref="B241:E241">
    <cfRule type="colorScale" priority="281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39 A241">
    <cfRule type="containsBlanks" priority="2816" stopIfTrue="1">
      <formula>LEN(TRIM(A239))=0</formula>
    </cfRule>
    <cfRule type="containsText" dxfId="28257" priority="2818" stopIfTrue="1" operator="containsText" text="fcd">
      <formula>NOT(ISERROR(SEARCH("fcd",A239)))</formula>
    </cfRule>
    <cfRule type="containsText" dxfId="28256" priority="2819" stopIfTrue="1" operator="containsText" text="server">
      <formula>NOT(ISERROR(SEARCH("server",A239)))</formula>
    </cfRule>
    <cfRule type="containsText" dxfId="28255" priority="2820" stopIfTrue="1" operator="containsText" text="ft">
      <formula>NOT(ISERROR(SEARCH("ft",A239)))</formula>
    </cfRule>
    <cfRule type="containsText" dxfId="28254" priority="2821" stopIfTrue="1" operator="containsText" text="lynxx_">
      <formula>NOT(ISERROR(SEARCH("lynxx_",A239)))</formula>
    </cfRule>
    <cfRule type="containsText" dxfId="28253" priority="2822" operator="containsText" text="_">
      <formula>NOT(ISERROR(SEARCH("_",A239)))</formula>
    </cfRule>
  </conditionalFormatting>
  <conditionalFormatting sqref="F241:I241">
    <cfRule type="colorScale" priority="281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E239 AE241">
    <cfRule type="cellIs" dxfId="28252" priority="2810" operator="equal">
      <formula>1</formula>
    </cfRule>
    <cfRule type="cellIs" dxfId="28251" priority="2811" operator="equal">
      <formula>2</formula>
    </cfRule>
    <cfRule type="cellIs" dxfId="28250" priority="2812" operator="equal">
      <formula>3</formula>
    </cfRule>
    <cfRule type="cellIs" dxfId="28249" priority="2813" operator="equal">
      <formula>4</formula>
    </cfRule>
    <cfRule type="cellIs" dxfId="28248" priority="2814" operator="equal">
      <formula>5</formula>
    </cfRule>
  </conditionalFormatting>
  <conditionalFormatting sqref="AH239">
    <cfRule type="containsBlanks" priority="2804" stopIfTrue="1">
      <formula>LEN(TRIM(AH239))=0</formula>
    </cfRule>
    <cfRule type="containsText" dxfId="28247" priority="2805" stopIfTrue="1" operator="containsText" text="fcd">
      <formula>NOT(ISERROR(SEARCH("fcd",AH239)))</formula>
    </cfRule>
    <cfRule type="containsText" dxfId="28246" priority="2806" stopIfTrue="1" operator="containsText" text="server">
      <formula>NOT(ISERROR(SEARCH("server",AH239)))</formula>
    </cfRule>
    <cfRule type="containsText" dxfId="28245" priority="2807" stopIfTrue="1" operator="containsText" text="ft">
      <formula>NOT(ISERROR(SEARCH("ft",AH239)))</formula>
    </cfRule>
    <cfRule type="containsText" dxfId="28244" priority="2808" stopIfTrue="1" operator="containsText" text="lynxx_">
      <formula>NOT(ISERROR(SEARCH("lynxx_",AH239)))</formula>
    </cfRule>
    <cfRule type="containsText" dxfId="28243" priority="2809" operator="containsText" text="_">
      <formula>NOT(ISERROR(SEARCH("_",AH239)))</formula>
    </cfRule>
  </conditionalFormatting>
  <conditionalFormatting sqref="AF239">
    <cfRule type="containsBlanks" priority="2798" stopIfTrue="1">
      <formula>LEN(TRIM(AF239))=0</formula>
    </cfRule>
    <cfRule type="containsText" dxfId="28242" priority="2799" stopIfTrue="1" operator="containsText" text="fcd">
      <formula>NOT(ISERROR(SEARCH("fcd",AF239)))</formula>
    </cfRule>
    <cfRule type="containsText" dxfId="28241" priority="2800" stopIfTrue="1" operator="containsText" text="server">
      <formula>NOT(ISERROR(SEARCH("server",AF239)))</formula>
    </cfRule>
    <cfRule type="containsText" dxfId="28240" priority="2801" stopIfTrue="1" operator="containsText" text="ft">
      <formula>NOT(ISERROR(SEARCH("ft",AF239)))</formula>
    </cfRule>
    <cfRule type="containsText" dxfId="28239" priority="2802" stopIfTrue="1" operator="containsText" text="lynxx_">
      <formula>NOT(ISERROR(SEARCH("lynxx_",AF239)))</formula>
    </cfRule>
    <cfRule type="containsText" dxfId="28238" priority="2803" operator="containsText" text="_">
      <formula>NOT(ISERROR(SEARCH("_",AF239)))</formula>
    </cfRule>
  </conditionalFormatting>
  <conditionalFormatting sqref="B40:E40">
    <cfRule type="colorScale" priority="279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40">
    <cfRule type="containsBlanks" priority="2790" stopIfTrue="1">
      <formula>LEN(TRIM(A40))=0</formula>
    </cfRule>
    <cfRule type="containsText" dxfId="28237" priority="2792" stopIfTrue="1" operator="containsText" text="fcd">
      <formula>NOT(ISERROR(SEARCH("fcd",A40)))</formula>
    </cfRule>
    <cfRule type="containsText" dxfId="28236" priority="2793" stopIfTrue="1" operator="containsText" text="server">
      <formula>NOT(ISERROR(SEARCH("server",A40)))</formula>
    </cfRule>
    <cfRule type="containsText" dxfId="28235" priority="2794" stopIfTrue="1" operator="containsText" text="ft">
      <formula>NOT(ISERROR(SEARCH("ft",A40)))</formula>
    </cfRule>
    <cfRule type="containsText" dxfId="28234" priority="2795" stopIfTrue="1" operator="containsText" text="lynxx_">
      <formula>NOT(ISERROR(SEARCH("lynxx_",A40)))</formula>
    </cfRule>
    <cfRule type="containsText" dxfId="28233" priority="2796" operator="containsText" text="_">
      <formula>NOT(ISERROR(SEARCH("_",A40)))</formula>
    </cfRule>
  </conditionalFormatting>
  <conditionalFormatting sqref="AD40">
    <cfRule type="cellIs" dxfId="28232" priority="2786" operator="equal">
      <formula>1</formula>
    </cfRule>
    <cfRule type="cellIs" dxfId="28231" priority="2787" operator="equal">
      <formula>2</formula>
    </cfRule>
    <cfRule type="cellIs" dxfId="28230" priority="2788" operator="equal">
      <formula>3</formula>
    </cfRule>
    <cfRule type="cellIs" dxfId="28229" priority="2789" operator="equal">
      <formula>4</formula>
    </cfRule>
    <cfRule type="cellIs" dxfId="28228" priority="2797" operator="equal">
      <formula>5</formula>
    </cfRule>
  </conditionalFormatting>
  <conditionalFormatting sqref="F40:I40">
    <cfRule type="colorScale" priority="278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40:M40">
    <cfRule type="colorScale" priority="278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E40">
    <cfRule type="cellIs" dxfId="28227" priority="2779" operator="equal">
      <formula>1</formula>
    </cfRule>
    <cfRule type="cellIs" dxfId="28226" priority="2780" operator="equal">
      <formula>2</formula>
    </cfRule>
    <cfRule type="cellIs" dxfId="28225" priority="2781" operator="equal">
      <formula>3</formula>
    </cfRule>
    <cfRule type="cellIs" dxfId="28224" priority="2782" operator="equal">
      <formula>4</formula>
    </cfRule>
    <cfRule type="cellIs" dxfId="28223" priority="2783" operator="equal">
      <formula>5</formula>
    </cfRule>
  </conditionalFormatting>
  <conditionalFormatting sqref="W5">
    <cfRule type="containsBlanks" priority="2773" stopIfTrue="1">
      <formula>LEN(TRIM(W5))=0</formula>
    </cfRule>
    <cfRule type="cellIs" dxfId="28222" priority="2774" operator="equal">
      <formula>"N/A"</formula>
    </cfRule>
    <cfRule type="cellIs" dxfId="28221" priority="2775" operator="equal">
      <formula>"OK"</formula>
    </cfRule>
    <cfRule type="containsText" dxfId="28220" priority="2776" operator="containsText" text="Unsure">
      <formula>NOT(ISERROR(SEARCH("Unsure",W5)))</formula>
    </cfRule>
    <cfRule type="containsText" dxfId="28219" priority="2777" operator="containsText" text="Can't See">
      <formula>NOT(ISERROR(SEARCH("Can't See",W5)))</formula>
    </cfRule>
    <cfRule type="notContainsText" dxfId="28218" priority="2778" operator="notContains" text="OK&amp;N/A">
      <formula>ISERROR(SEARCH("OK&amp;N/A",W5))</formula>
    </cfRule>
  </conditionalFormatting>
  <conditionalFormatting sqref="A243">
    <cfRule type="containsBlanks" priority="2767" stopIfTrue="1">
      <formula>LEN(TRIM(A243))=0</formula>
    </cfRule>
    <cfRule type="containsText" dxfId="28217" priority="2768" stopIfTrue="1" operator="containsText" text="fcd">
      <formula>NOT(ISERROR(SEARCH("fcd",A243)))</formula>
    </cfRule>
    <cfRule type="containsText" dxfId="28216" priority="2769" stopIfTrue="1" operator="containsText" text="server">
      <formula>NOT(ISERROR(SEARCH("server",A243)))</formula>
    </cfRule>
    <cfRule type="containsText" dxfId="28215" priority="2770" stopIfTrue="1" operator="containsText" text="ft">
      <formula>NOT(ISERROR(SEARCH("ft",A243)))</formula>
    </cfRule>
    <cfRule type="containsText" dxfId="28214" priority="2771" stopIfTrue="1" operator="containsText" text="lynxx_">
      <formula>NOT(ISERROR(SEARCH("lynxx_",A243)))</formula>
    </cfRule>
    <cfRule type="containsText" dxfId="28213" priority="2772" operator="containsText" text="_">
      <formula>NOT(ISERROR(SEARCH("_",A243)))</formula>
    </cfRule>
  </conditionalFormatting>
  <conditionalFormatting sqref="B244:D245">
    <cfRule type="colorScale" priority="276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44:H245">
    <cfRule type="colorScale" priority="276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44:L245">
    <cfRule type="colorScale" priority="276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251:B252 D251:D252">
    <cfRule type="colorScale" priority="276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52:H252 G251:H251">
    <cfRule type="colorScale" priority="276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51:L252">
    <cfRule type="colorScale" priority="276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D253:D254 B253:B254">
    <cfRule type="colorScale" priority="276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53:H254">
    <cfRule type="colorScale" priority="275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53:L254">
    <cfRule type="colorScale" priority="275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44">
    <cfRule type="containsBlanks" priority="2752" stopIfTrue="1">
      <formula>LEN(TRIM(A244))=0</formula>
    </cfRule>
    <cfRule type="containsText" dxfId="28212" priority="2753" stopIfTrue="1" operator="containsText" text="fcd">
      <formula>NOT(ISERROR(SEARCH("fcd",A244)))</formula>
    </cfRule>
    <cfRule type="containsText" dxfId="28211" priority="2754" stopIfTrue="1" operator="containsText" text="server">
      <formula>NOT(ISERROR(SEARCH("server",A244)))</formula>
    </cfRule>
    <cfRule type="containsText" dxfId="28210" priority="2755" stopIfTrue="1" operator="containsText" text="ft">
      <formula>NOT(ISERROR(SEARCH("ft",A244)))</formula>
    </cfRule>
    <cfRule type="containsText" dxfId="28209" priority="2756" stopIfTrue="1" operator="containsText" text="lynxx_">
      <formula>NOT(ISERROR(SEARCH("lynxx_",A244)))</formula>
    </cfRule>
    <cfRule type="containsText" dxfId="28208" priority="2757" operator="containsText" text="_">
      <formula>NOT(ISERROR(SEARCH("_",A244)))</formula>
    </cfRule>
  </conditionalFormatting>
  <conditionalFormatting sqref="A245">
    <cfRule type="containsBlanks" priority="2746" stopIfTrue="1">
      <formula>LEN(TRIM(A245))=0</formula>
    </cfRule>
    <cfRule type="containsText" dxfId="28207" priority="2747" stopIfTrue="1" operator="containsText" text="fcd">
      <formula>NOT(ISERROR(SEARCH("fcd",A245)))</formula>
    </cfRule>
    <cfRule type="containsText" dxfId="28206" priority="2748" stopIfTrue="1" operator="containsText" text="server">
      <formula>NOT(ISERROR(SEARCH("server",A245)))</formula>
    </cfRule>
    <cfRule type="containsText" dxfId="28205" priority="2749" stopIfTrue="1" operator="containsText" text="ft">
      <formula>NOT(ISERROR(SEARCH("ft",A245)))</formula>
    </cfRule>
    <cfRule type="containsText" dxfId="28204" priority="2750" stopIfTrue="1" operator="containsText" text="lynxx_">
      <formula>NOT(ISERROR(SEARCH("lynxx_",A245)))</formula>
    </cfRule>
    <cfRule type="containsText" dxfId="28203" priority="2751" operator="containsText" text="_">
      <formula>NOT(ISERROR(SEARCH("_",A245)))</formula>
    </cfRule>
  </conditionalFormatting>
  <conditionalFormatting sqref="A246">
    <cfRule type="containsBlanks" priority="2740" stopIfTrue="1">
      <formula>LEN(TRIM(A246))=0</formula>
    </cfRule>
    <cfRule type="containsText" dxfId="28202" priority="2741" stopIfTrue="1" operator="containsText" text="fcd">
      <formula>NOT(ISERROR(SEARCH("fcd",A246)))</formula>
    </cfRule>
    <cfRule type="containsText" dxfId="28201" priority="2742" stopIfTrue="1" operator="containsText" text="server">
      <formula>NOT(ISERROR(SEARCH("server",A246)))</formula>
    </cfRule>
    <cfRule type="containsText" dxfId="28200" priority="2743" stopIfTrue="1" operator="containsText" text="ft">
      <formula>NOT(ISERROR(SEARCH("ft",A246)))</formula>
    </cfRule>
    <cfRule type="containsText" dxfId="28199" priority="2744" stopIfTrue="1" operator="containsText" text="lynxx_">
      <formula>NOT(ISERROR(SEARCH("lynxx_",A246)))</formula>
    </cfRule>
    <cfRule type="containsText" dxfId="28198" priority="2745" operator="containsText" text="_">
      <formula>NOT(ISERROR(SEARCH("_",A246)))</formula>
    </cfRule>
  </conditionalFormatting>
  <conditionalFormatting sqref="A251">
    <cfRule type="containsBlanks" priority="2734" stopIfTrue="1">
      <formula>LEN(TRIM(A251))=0</formula>
    </cfRule>
    <cfRule type="containsText" dxfId="28197" priority="2735" stopIfTrue="1" operator="containsText" text="fcd">
      <formula>NOT(ISERROR(SEARCH("fcd",A251)))</formula>
    </cfRule>
    <cfRule type="containsText" dxfId="28196" priority="2736" stopIfTrue="1" operator="containsText" text="server">
      <formula>NOT(ISERROR(SEARCH("server",A251)))</formula>
    </cfRule>
    <cfRule type="containsText" dxfId="28195" priority="2737" stopIfTrue="1" operator="containsText" text="ft">
      <formula>NOT(ISERROR(SEARCH("ft",A251)))</formula>
    </cfRule>
    <cfRule type="containsText" dxfId="28194" priority="2738" stopIfTrue="1" operator="containsText" text="lynxx_">
      <formula>NOT(ISERROR(SEARCH("lynxx_",A251)))</formula>
    </cfRule>
    <cfRule type="containsText" dxfId="28193" priority="2739" operator="containsText" text="_">
      <formula>NOT(ISERROR(SEARCH("_",A251)))</formula>
    </cfRule>
  </conditionalFormatting>
  <conditionalFormatting sqref="A252">
    <cfRule type="containsBlanks" priority="2728" stopIfTrue="1">
      <formula>LEN(TRIM(A252))=0</formula>
    </cfRule>
    <cfRule type="containsText" dxfId="28192" priority="2729" stopIfTrue="1" operator="containsText" text="fcd">
      <formula>NOT(ISERROR(SEARCH("fcd",A252)))</formula>
    </cfRule>
    <cfRule type="containsText" dxfId="28191" priority="2730" stopIfTrue="1" operator="containsText" text="server">
      <formula>NOT(ISERROR(SEARCH("server",A252)))</formula>
    </cfRule>
    <cfRule type="containsText" dxfId="28190" priority="2731" stopIfTrue="1" operator="containsText" text="ft">
      <formula>NOT(ISERROR(SEARCH("ft",A252)))</formula>
    </cfRule>
    <cfRule type="containsText" dxfId="28189" priority="2732" stopIfTrue="1" operator="containsText" text="lynxx_">
      <formula>NOT(ISERROR(SEARCH("lynxx_",A252)))</formula>
    </cfRule>
    <cfRule type="containsText" dxfId="28188" priority="2733" operator="containsText" text="_">
      <formula>NOT(ISERROR(SEARCH("_",A252)))</formula>
    </cfRule>
  </conditionalFormatting>
  <conditionalFormatting sqref="A253:A254">
    <cfRule type="containsBlanks" priority="2722" stopIfTrue="1">
      <formula>LEN(TRIM(A253))=0</formula>
    </cfRule>
    <cfRule type="containsText" dxfId="28187" priority="2723" stopIfTrue="1" operator="containsText" text="fcd">
      <formula>NOT(ISERROR(SEARCH("fcd",A253)))</formula>
    </cfRule>
    <cfRule type="containsText" dxfId="28186" priority="2724" stopIfTrue="1" operator="containsText" text="server">
      <formula>NOT(ISERROR(SEARCH("server",A253)))</formula>
    </cfRule>
    <cfRule type="containsText" dxfId="28185" priority="2725" stopIfTrue="1" operator="containsText" text="ft">
      <formula>NOT(ISERROR(SEARCH("ft",A253)))</formula>
    </cfRule>
    <cfRule type="containsText" dxfId="28184" priority="2726" stopIfTrue="1" operator="containsText" text="lynxx_">
      <formula>NOT(ISERROR(SEARCH("lynxx_",A253)))</formula>
    </cfRule>
    <cfRule type="containsText" dxfId="28183" priority="2727" operator="containsText" text="_">
      <formula>NOT(ISERROR(SEARCH("_",A253)))</formula>
    </cfRule>
  </conditionalFormatting>
  <conditionalFormatting sqref="A254">
    <cfRule type="containsBlanks" priority="2716" stopIfTrue="1">
      <formula>LEN(TRIM(A254))=0</formula>
    </cfRule>
    <cfRule type="containsText" dxfId="28182" priority="2717" stopIfTrue="1" operator="containsText" text="fcd">
      <formula>NOT(ISERROR(SEARCH("fcd",A254)))</formula>
    </cfRule>
    <cfRule type="containsText" dxfId="28181" priority="2718" stopIfTrue="1" operator="containsText" text="server">
      <formula>NOT(ISERROR(SEARCH("server",A254)))</formula>
    </cfRule>
    <cfRule type="containsText" dxfId="28180" priority="2719" stopIfTrue="1" operator="containsText" text="ft">
      <formula>NOT(ISERROR(SEARCH("ft",A254)))</formula>
    </cfRule>
    <cfRule type="containsText" dxfId="28179" priority="2720" stopIfTrue="1" operator="containsText" text="lynxx_">
      <formula>NOT(ISERROR(SEARCH("lynxx_",A254)))</formula>
    </cfRule>
    <cfRule type="containsText" dxfId="28178" priority="2721" operator="containsText" text="_">
      <formula>NOT(ISERROR(SEARCH("_",A254)))</formula>
    </cfRule>
  </conditionalFormatting>
  <conditionalFormatting sqref="A260">
    <cfRule type="containsBlanks" priority="2710" stopIfTrue="1">
      <formula>LEN(TRIM(A260))=0</formula>
    </cfRule>
    <cfRule type="containsText" dxfId="28177" priority="2711" stopIfTrue="1" operator="containsText" text="fcd">
      <formula>NOT(ISERROR(SEARCH("fcd",A260)))</formula>
    </cfRule>
    <cfRule type="containsText" dxfId="28176" priority="2712" stopIfTrue="1" operator="containsText" text="server">
      <formula>NOT(ISERROR(SEARCH("server",A260)))</formula>
    </cfRule>
    <cfRule type="containsText" dxfId="28175" priority="2713" stopIfTrue="1" operator="containsText" text="ft">
      <formula>NOT(ISERROR(SEARCH("ft",A260)))</formula>
    </cfRule>
    <cfRule type="containsText" dxfId="28174" priority="2714" stopIfTrue="1" operator="containsText" text="lynxx_">
      <formula>NOT(ISERROR(SEARCH("lynxx_",A260)))</formula>
    </cfRule>
    <cfRule type="containsText" dxfId="28173" priority="2715" operator="containsText" text="_">
      <formula>NOT(ISERROR(SEARCH("_",A260)))</formula>
    </cfRule>
  </conditionalFormatting>
  <conditionalFormatting sqref="Y260:AC260">
    <cfRule type="cellIs" dxfId="28172" priority="2705" operator="equal">
      <formula>1</formula>
    </cfRule>
    <cfRule type="cellIs" dxfId="28171" priority="2706" operator="equal">
      <formula>2</formula>
    </cfRule>
    <cfRule type="cellIs" dxfId="28170" priority="2707" operator="equal">
      <formula>3</formula>
    </cfRule>
    <cfRule type="cellIs" dxfId="28169" priority="2708" operator="equal">
      <formula>4</formula>
    </cfRule>
    <cfRule type="cellIs" dxfId="28168" priority="2709" operator="equal">
      <formula>5</formula>
    </cfRule>
  </conditionalFormatting>
  <conditionalFormatting sqref="Y261:AC261">
    <cfRule type="cellIs" dxfId="28167" priority="2700" operator="equal">
      <formula>1</formula>
    </cfRule>
    <cfRule type="cellIs" dxfId="28166" priority="2701" operator="equal">
      <formula>2</formula>
    </cfRule>
    <cfRule type="cellIs" dxfId="28165" priority="2702" operator="equal">
      <formula>3</formula>
    </cfRule>
    <cfRule type="cellIs" dxfId="28164" priority="2703" operator="equal">
      <formula>4</formula>
    </cfRule>
    <cfRule type="cellIs" dxfId="28163" priority="2704" operator="equal">
      <formula>5</formula>
    </cfRule>
  </conditionalFormatting>
  <conditionalFormatting sqref="AD243">
    <cfRule type="cellIs" dxfId="28162" priority="2695" operator="equal">
      <formula>1</formula>
    </cfRule>
    <cfRule type="cellIs" dxfId="28161" priority="2696" operator="equal">
      <formula>2</formula>
    </cfRule>
    <cfRule type="cellIs" dxfId="28160" priority="2697" operator="equal">
      <formula>3</formula>
    </cfRule>
    <cfRule type="cellIs" dxfId="28159" priority="2698" operator="equal">
      <formula>4</formula>
    </cfRule>
    <cfRule type="cellIs" dxfId="28158" priority="2699" operator="equal">
      <formula>5</formula>
    </cfRule>
  </conditionalFormatting>
  <conditionalFormatting sqref="AE243">
    <cfRule type="cellIs" dxfId="28157" priority="2690" operator="equal">
      <formula>1</formula>
    </cfRule>
    <cfRule type="cellIs" dxfId="28156" priority="2691" operator="equal">
      <formula>2</formula>
    </cfRule>
    <cfRule type="cellIs" dxfId="28155" priority="2692" operator="equal">
      <formula>3</formula>
    </cfRule>
    <cfRule type="cellIs" dxfId="28154" priority="2693" operator="equal">
      <formula>4</formula>
    </cfRule>
    <cfRule type="cellIs" dxfId="28153" priority="2694" operator="equal">
      <formula>5</formula>
    </cfRule>
  </conditionalFormatting>
  <conditionalFormatting sqref="AF243">
    <cfRule type="containsBlanks" priority="2684" stopIfTrue="1">
      <formula>LEN(TRIM(AF243))=0</formula>
    </cfRule>
    <cfRule type="containsText" dxfId="28152" priority="2685" stopIfTrue="1" operator="containsText" text="fcd">
      <formula>NOT(ISERROR(SEARCH("fcd",AF243)))</formula>
    </cfRule>
    <cfRule type="containsText" dxfId="28151" priority="2686" stopIfTrue="1" operator="containsText" text="server">
      <formula>NOT(ISERROR(SEARCH("server",AF243)))</formula>
    </cfRule>
    <cfRule type="containsText" dxfId="28150" priority="2687" stopIfTrue="1" operator="containsText" text="ft">
      <formula>NOT(ISERROR(SEARCH("ft",AF243)))</formula>
    </cfRule>
    <cfRule type="containsText" dxfId="28149" priority="2688" stopIfTrue="1" operator="containsText" text="lynxx_">
      <formula>NOT(ISERROR(SEARCH("lynxx_",AF243)))</formula>
    </cfRule>
    <cfRule type="containsText" dxfId="28148" priority="2689" operator="containsText" text="_">
      <formula>NOT(ISERROR(SEARCH("_",AF243)))</formula>
    </cfRule>
  </conditionalFormatting>
  <conditionalFormatting sqref="AH243">
    <cfRule type="containsBlanks" priority="2678" stopIfTrue="1">
      <formula>LEN(TRIM(AH243))=0</formula>
    </cfRule>
    <cfRule type="containsText" dxfId="28147" priority="2679" stopIfTrue="1" operator="containsText" text="fcd">
      <formula>NOT(ISERROR(SEARCH("fcd",AH243)))</formula>
    </cfRule>
    <cfRule type="containsText" dxfId="28146" priority="2680" stopIfTrue="1" operator="containsText" text="server">
      <formula>NOT(ISERROR(SEARCH("server",AH243)))</formula>
    </cfRule>
    <cfRule type="containsText" dxfId="28145" priority="2681" stopIfTrue="1" operator="containsText" text="ft">
      <formula>NOT(ISERROR(SEARCH("ft",AH243)))</formula>
    </cfRule>
    <cfRule type="containsText" dxfId="28144" priority="2682" stopIfTrue="1" operator="containsText" text="lynxx_">
      <formula>NOT(ISERROR(SEARCH("lynxx_",AH243)))</formula>
    </cfRule>
    <cfRule type="containsText" dxfId="28143" priority="2683" operator="containsText" text="_">
      <formula>NOT(ISERROR(SEARCH("_",AH243)))</formula>
    </cfRule>
  </conditionalFormatting>
  <conditionalFormatting sqref="Y27 Y32:AC32 Y5:AC26">
    <cfRule type="cellIs" dxfId="28142" priority="2673" operator="equal">
      <formula>1</formula>
    </cfRule>
    <cfRule type="cellIs" dxfId="28141" priority="2674" operator="equal">
      <formula>2</formula>
    </cfRule>
    <cfRule type="cellIs" dxfId="28140" priority="2675" operator="equal">
      <formula>3</formula>
    </cfRule>
    <cfRule type="cellIs" dxfId="28139" priority="2676" operator="equal">
      <formula>4</formula>
    </cfRule>
    <cfRule type="cellIs" dxfId="28138" priority="2677" operator="equal">
      <formula>5</formula>
    </cfRule>
  </conditionalFormatting>
  <conditionalFormatting sqref="Y239:AC239 Y241:AC241">
    <cfRule type="cellIs" dxfId="28137" priority="2668" operator="equal">
      <formula>1</formula>
    </cfRule>
    <cfRule type="cellIs" dxfId="28136" priority="2669" operator="equal">
      <formula>2</formula>
    </cfRule>
    <cfRule type="cellIs" dxfId="28135" priority="2670" operator="equal">
      <formula>3</formula>
    </cfRule>
    <cfRule type="cellIs" dxfId="28134" priority="2671" operator="equal">
      <formula>4</formula>
    </cfRule>
    <cfRule type="cellIs" dxfId="28133" priority="2672" operator="equal">
      <formula>5</formula>
    </cfRule>
  </conditionalFormatting>
  <conditionalFormatting sqref="Y243:AC243">
    <cfRule type="cellIs" dxfId="28132" priority="2663" operator="equal">
      <formula>1</formula>
    </cfRule>
    <cfRule type="cellIs" dxfId="28131" priority="2664" operator="equal">
      <formula>2</formula>
    </cfRule>
    <cfRule type="cellIs" dxfId="28130" priority="2665" operator="equal">
      <formula>3</formula>
    </cfRule>
    <cfRule type="cellIs" dxfId="28129" priority="2666" operator="equal">
      <formula>4</formula>
    </cfRule>
    <cfRule type="cellIs" dxfId="28128" priority="2667" operator="equal">
      <formula>5</formula>
    </cfRule>
  </conditionalFormatting>
  <conditionalFormatting sqref="Y251:AC254">
    <cfRule type="cellIs" dxfId="28127" priority="2658" operator="equal">
      <formula>1</formula>
    </cfRule>
    <cfRule type="cellIs" dxfId="28126" priority="2659" operator="equal">
      <formula>2</formula>
    </cfRule>
    <cfRule type="cellIs" dxfId="28125" priority="2660" operator="equal">
      <formula>3</formula>
    </cfRule>
    <cfRule type="cellIs" dxfId="28124" priority="2661" operator="equal">
      <formula>4</formula>
    </cfRule>
    <cfRule type="cellIs" dxfId="28123" priority="2662" operator="equal">
      <formula>5</formula>
    </cfRule>
  </conditionalFormatting>
  <conditionalFormatting sqref="B31:E31">
    <cfRule type="colorScale" priority="265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31">
    <cfRule type="containsBlanks" priority="2650" stopIfTrue="1">
      <formula>LEN(TRIM(A31))=0</formula>
    </cfRule>
    <cfRule type="containsText" dxfId="28122" priority="2652" stopIfTrue="1" operator="containsText" text="fcd">
      <formula>NOT(ISERROR(SEARCH("fcd",A31)))</formula>
    </cfRule>
    <cfRule type="containsText" dxfId="28121" priority="2653" stopIfTrue="1" operator="containsText" text="server">
      <formula>NOT(ISERROR(SEARCH("server",A31)))</formula>
    </cfRule>
    <cfRule type="containsText" dxfId="28120" priority="2654" stopIfTrue="1" operator="containsText" text="ft">
      <formula>NOT(ISERROR(SEARCH("ft",A31)))</formula>
    </cfRule>
    <cfRule type="containsText" dxfId="28119" priority="2655" stopIfTrue="1" operator="containsText" text="lynxx_">
      <formula>NOT(ISERROR(SEARCH("lynxx_",A31)))</formula>
    </cfRule>
    <cfRule type="containsText" dxfId="28118" priority="2656" operator="containsText" text="_">
      <formula>NOT(ISERROR(SEARCH("_",A31)))</formula>
    </cfRule>
  </conditionalFormatting>
  <conditionalFormatting sqref="AD31">
    <cfRule type="cellIs" dxfId="28117" priority="2646" operator="equal">
      <formula>1</formula>
    </cfRule>
    <cfRule type="cellIs" dxfId="28116" priority="2647" operator="equal">
      <formula>2</formula>
    </cfRule>
    <cfRule type="cellIs" dxfId="28115" priority="2648" operator="equal">
      <formula>3</formula>
    </cfRule>
    <cfRule type="cellIs" dxfId="28114" priority="2649" operator="equal">
      <formula>4</formula>
    </cfRule>
    <cfRule type="cellIs" dxfId="28113" priority="2657" operator="equal">
      <formula>5</formula>
    </cfRule>
  </conditionalFormatting>
  <conditionalFormatting sqref="F31:I31">
    <cfRule type="colorScale" priority="264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31:M31">
    <cfRule type="colorScale" priority="264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E31">
    <cfRule type="cellIs" dxfId="28112" priority="2639" operator="equal">
      <formula>1</formula>
    </cfRule>
    <cfRule type="cellIs" dxfId="28111" priority="2640" operator="equal">
      <formula>2</formula>
    </cfRule>
    <cfRule type="cellIs" dxfId="28110" priority="2641" operator="equal">
      <formula>3</formula>
    </cfRule>
    <cfRule type="cellIs" dxfId="28109" priority="2642" operator="equal">
      <formula>4</formula>
    </cfRule>
    <cfRule type="cellIs" dxfId="28108" priority="2643" operator="equal">
      <formula>5</formula>
    </cfRule>
  </conditionalFormatting>
  <conditionalFormatting sqref="Y31:AC31 Y33:AC34">
    <cfRule type="cellIs" dxfId="28107" priority="2634" operator="equal">
      <formula>1</formula>
    </cfRule>
    <cfRule type="cellIs" dxfId="28106" priority="2635" operator="equal">
      <formula>2</formula>
    </cfRule>
    <cfRule type="cellIs" dxfId="28105" priority="2636" operator="equal">
      <formula>3</formula>
    </cfRule>
    <cfRule type="cellIs" dxfId="28104" priority="2637" operator="equal">
      <formula>4</formula>
    </cfRule>
    <cfRule type="cellIs" dxfId="28103" priority="2638" operator="equal">
      <formula>5</formula>
    </cfRule>
  </conditionalFormatting>
  <conditionalFormatting sqref="A32">
    <cfRule type="containsBlanks" priority="2628" stopIfTrue="1">
      <formula>LEN(TRIM(A32))=0</formula>
    </cfRule>
    <cfRule type="containsText" dxfId="28102" priority="2629" stopIfTrue="1" operator="containsText" text="fcd">
      <formula>NOT(ISERROR(SEARCH("fcd",A32)))</formula>
    </cfRule>
    <cfRule type="containsText" dxfId="28101" priority="2630" stopIfTrue="1" operator="containsText" text="server">
      <formula>NOT(ISERROR(SEARCH("server",A32)))</formula>
    </cfRule>
    <cfRule type="containsText" dxfId="28100" priority="2631" stopIfTrue="1" operator="containsText" text="ft">
      <formula>NOT(ISERROR(SEARCH("ft",A32)))</formula>
    </cfRule>
    <cfRule type="containsText" dxfId="28099" priority="2632" stopIfTrue="1" operator="containsText" text="lynxx_">
      <formula>NOT(ISERROR(SEARCH("lynxx_",A32)))</formula>
    </cfRule>
    <cfRule type="containsText" dxfId="28098" priority="2633" operator="containsText" text="_">
      <formula>NOT(ISERROR(SEARCH("_",A32)))</formula>
    </cfRule>
  </conditionalFormatting>
  <conditionalFormatting sqref="A32">
    <cfRule type="containsBlanks" priority="2622" stopIfTrue="1">
      <formula>LEN(TRIM(A32))=0</formula>
    </cfRule>
    <cfRule type="containsText" dxfId="28097" priority="2623" stopIfTrue="1" operator="containsText" text="fcd">
      <formula>NOT(ISERROR(SEARCH("fcd",A32)))</formula>
    </cfRule>
    <cfRule type="containsText" dxfId="28096" priority="2624" stopIfTrue="1" operator="containsText" text="server">
      <formula>NOT(ISERROR(SEARCH("server",A32)))</formula>
    </cfRule>
    <cfRule type="containsText" dxfId="28095" priority="2625" stopIfTrue="1" operator="containsText" text="ft">
      <formula>NOT(ISERROR(SEARCH("ft",A32)))</formula>
    </cfRule>
    <cfRule type="containsText" dxfId="28094" priority="2626" stopIfTrue="1" operator="containsText" text="lynxx_">
      <formula>NOT(ISERROR(SEARCH("lynxx_",A32)))</formula>
    </cfRule>
    <cfRule type="containsText" dxfId="28093" priority="2627" operator="containsText" text="_">
      <formula>NOT(ISERROR(SEARCH("_",A32)))</formula>
    </cfRule>
  </conditionalFormatting>
  <conditionalFormatting sqref="B33:M34">
    <cfRule type="colorScale" priority="262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33:A34">
    <cfRule type="containsBlanks" priority="2615" stopIfTrue="1">
      <formula>LEN(TRIM(A33))=0</formula>
    </cfRule>
    <cfRule type="containsText" dxfId="28092" priority="2616" stopIfTrue="1" operator="containsText" text="fcd">
      <formula>NOT(ISERROR(SEARCH("fcd",A33)))</formula>
    </cfRule>
    <cfRule type="containsText" dxfId="28091" priority="2617" stopIfTrue="1" operator="containsText" text="server">
      <formula>NOT(ISERROR(SEARCH("server",A33)))</formula>
    </cfRule>
    <cfRule type="containsText" dxfId="28090" priority="2618" stopIfTrue="1" operator="containsText" text="ft">
      <formula>NOT(ISERROR(SEARCH("ft",A33)))</formula>
    </cfRule>
    <cfRule type="containsText" dxfId="28089" priority="2619" stopIfTrue="1" operator="containsText" text="lynxx_">
      <formula>NOT(ISERROR(SEARCH("lynxx_",A33)))</formula>
    </cfRule>
    <cfRule type="containsText" dxfId="28088" priority="2620" operator="containsText" text="_">
      <formula>NOT(ISERROR(SEARCH("_",A33)))</formula>
    </cfRule>
  </conditionalFormatting>
  <conditionalFormatting sqref="A33:A34">
    <cfRule type="containsBlanks" priority="2609" stopIfTrue="1">
      <formula>LEN(TRIM(A33))=0</formula>
    </cfRule>
    <cfRule type="containsText" dxfId="28087" priority="2610" stopIfTrue="1" operator="containsText" text="fcd">
      <formula>NOT(ISERROR(SEARCH("fcd",A33)))</formula>
    </cfRule>
    <cfRule type="containsText" dxfId="28086" priority="2611" stopIfTrue="1" operator="containsText" text="server">
      <formula>NOT(ISERROR(SEARCH("server",A33)))</formula>
    </cfRule>
    <cfRule type="containsText" dxfId="28085" priority="2612" stopIfTrue="1" operator="containsText" text="ft">
      <formula>NOT(ISERROR(SEARCH("ft",A33)))</formula>
    </cfRule>
    <cfRule type="containsText" dxfId="28084" priority="2613" stopIfTrue="1" operator="containsText" text="lynxx_">
      <formula>NOT(ISERROR(SEARCH("lynxx_",A33)))</formula>
    </cfRule>
    <cfRule type="containsText" dxfId="28083" priority="2614" operator="containsText" text="_">
      <formula>NOT(ISERROR(SEARCH("_",A33)))</formula>
    </cfRule>
  </conditionalFormatting>
  <conditionalFormatting sqref="A33:A34">
    <cfRule type="containsBlanks" priority="2603" stopIfTrue="1">
      <formula>LEN(TRIM(A33))=0</formula>
    </cfRule>
    <cfRule type="containsText" dxfId="28082" priority="2604" stopIfTrue="1" operator="containsText" text="fcd">
      <formula>NOT(ISERROR(SEARCH("fcd",A33)))</formula>
    </cfRule>
    <cfRule type="containsText" dxfId="28081" priority="2605" stopIfTrue="1" operator="containsText" text="server">
      <formula>NOT(ISERROR(SEARCH("server",A33)))</formula>
    </cfRule>
    <cfRule type="containsText" dxfId="28080" priority="2606" stopIfTrue="1" operator="containsText" text="ft">
      <formula>NOT(ISERROR(SEARCH("ft",A33)))</formula>
    </cfRule>
    <cfRule type="containsText" dxfId="28079" priority="2607" stopIfTrue="1" operator="containsText" text="lynxx_">
      <formula>NOT(ISERROR(SEARCH("lynxx_",A33)))</formula>
    </cfRule>
    <cfRule type="containsText" dxfId="28078" priority="2608" operator="containsText" text="_">
      <formula>NOT(ISERROR(SEARCH("_",A33)))</formula>
    </cfRule>
  </conditionalFormatting>
  <conditionalFormatting sqref="J8:M8">
    <cfRule type="colorScale" priority="260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41 M241">
    <cfRule type="colorScale" priority="260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26:E26">
    <cfRule type="colorScale" priority="259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6">
    <cfRule type="containsBlanks" priority="2594" stopIfTrue="1">
      <formula>LEN(TRIM(A26))=0</formula>
    </cfRule>
    <cfRule type="containsText" dxfId="28077" priority="2596" stopIfTrue="1" operator="containsText" text="fcd">
      <formula>NOT(ISERROR(SEARCH("fcd",A26)))</formula>
    </cfRule>
    <cfRule type="containsText" dxfId="28076" priority="2597" stopIfTrue="1" operator="containsText" text="server">
      <formula>NOT(ISERROR(SEARCH("server",A26)))</formula>
    </cfRule>
    <cfRule type="containsText" dxfId="28075" priority="2598" stopIfTrue="1" operator="containsText" text="ft">
      <formula>NOT(ISERROR(SEARCH("ft",A26)))</formula>
    </cfRule>
    <cfRule type="containsText" dxfId="28074" priority="2599" stopIfTrue="1" operator="containsText" text="lynxx_">
      <formula>NOT(ISERROR(SEARCH("lynxx_",A26)))</formula>
    </cfRule>
    <cfRule type="containsText" dxfId="28073" priority="2600" operator="containsText" text="_">
      <formula>NOT(ISERROR(SEARCH("_",A26)))</formula>
    </cfRule>
  </conditionalFormatting>
  <conditionalFormatting sqref="F26">
    <cfRule type="colorScale" priority="259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6:M26">
    <cfRule type="colorScale" priority="259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50:M60">
    <cfRule type="colorScale" priority="259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Y41:AC41">
    <cfRule type="cellIs" dxfId="28072" priority="2586" operator="equal">
      <formula>1</formula>
    </cfRule>
    <cfRule type="cellIs" dxfId="28071" priority="2587" operator="equal">
      <formula>2</formula>
    </cfRule>
    <cfRule type="cellIs" dxfId="28070" priority="2588" operator="equal">
      <formula>3</formula>
    </cfRule>
    <cfRule type="cellIs" dxfId="28069" priority="2589" operator="equal">
      <formula>4</formula>
    </cfRule>
    <cfRule type="cellIs" dxfId="28068" priority="2590" operator="equal">
      <formula>5</formula>
    </cfRule>
  </conditionalFormatting>
  <conditionalFormatting sqref="Y42:AC42">
    <cfRule type="cellIs" dxfId="28067" priority="2581" operator="equal">
      <formula>1</formula>
    </cfRule>
    <cfRule type="cellIs" dxfId="28066" priority="2582" operator="equal">
      <formula>2</formula>
    </cfRule>
    <cfRule type="cellIs" dxfId="28065" priority="2583" operator="equal">
      <formula>3</formula>
    </cfRule>
    <cfRule type="cellIs" dxfId="28064" priority="2584" operator="equal">
      <formula>4</formula>
    </cfRule>
    <cfRule type="cellIs" dxfId="28063" priority="2585" operator="equal">
      <formula>5</formula>
    </cfRule>
  </conditionalFormatting>
  <conditionalFormatting sqref="Y43:AC43">
    <cfRule type="cellIs" dxfId="28062" priority="2576" operator="equal">
      <formula>1</formula>
    </cfRule>
    <cfRule type="cellIs" dxfId="28061" priority="2577" operator="equal">
      <formula>2</formula>
    </cfRule>
    <cfRule type="cellIs" dxfId="28060" priority="2578" operator="equal">
      <formula>3</formula>
    </cfRule>
    <cfRule type="cellIs" dxfId="28059" priority="2579" operator="equal">
      <formula>4</formula>
    </cfRule>
    <cfRule type="cellIs" dxfId="28058" priority="2580" operator="equal">
      <formula>5</formula>
    </cfRule>
  </conditionalFormatting>
  <conditionalFormatting sqref="B267:E267">
    <cfRule type="colorScale" priority="257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67:I267">
    <cfRule type="colorScale" priority="257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266:E266">
    <cfRule type="colorScale" priority="257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66:I266">
    <cfRule type="colorScale" priority="257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66:M266">
    <cfRule type="colorScale" priority="257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67:M267">
    <cfRule type="containsBlanks" priority="2565" stopIfTrue="1">
      <formula>LEN(TRIM(J267))=0</formula>
    </cfRule>
    <cfRule type="cellIs" dxfId="28057" priority="2566" operator="equal">
      <formula>"N/A"</formula>
    </cfRule>
    <cfRule type="cellIs" dxfId="28056" priority="2567" operator="equal">
      <formula>"OK"</formula>
    </cfRule>
    <cfRule type="containsText" dxfId="28055" priority="2568" operator="containsText" text="Unsure">
      <formula>NOT(ISERROR(SEARCH("Unsure",J267)))</formula>
    </cfRule>
    <cfRule type="containsText" dxfId="28054" priority="2569" operator="containsText" text="Can't See">
      <formula>NOT(ISERROR(SEARCH("Can't See",J267)))</formula>
    </cfRule>
    <cfRule type="notContainsText" dxfId="28053" priority="2570" operator="notContains" text="OK&amp;N/A">
      <formula>ISERROR(SEARCH("OK&amp;N/A",J267))</formula>
    </cfRule>
  </conditionalFormatting>
  <conditionalFormatting sqref="Y249:AC249">
    <cfRule type="cellIs" dxfId="28052" priority="2560" operator="equal">
      <formula>1</formula>
    </cfRule>
    <cfRule type="cellIs" dxfId="28051" priority="2561" operator="equal">
      <formula>2</formula>
    </cfRule>
    <cfRule type="cellIs" dxfId="28050" priority="2562" operator="equal">
      <formula>3</formula>
    </cfRule>
    <cfRule type="cellIs" dxfId="28049" priority="2563" operator="equal">
      <formula>4</formula>
    </cfRule>
    <cfRule type="cellIs" dxfId="28048" priority="2564" operator="equal">
      <formula>5</formula>
    </cfRule>
  </conditionalFormatting>
  <conditionalFormatting sqref="Y250:AC250">
    <cfRule type="cellIs" dxfId="28047" priority="2555" operator="equal">
      <formula>1</formula>
    </cfRule>
    <cfRule type="cellIs" dxfId="28046" priority="2556" operator="equal">
      <formula>2</formula>
    </cfRule>
    <cfRule type="cellIs" dxfId="28045" priority="2557" operator="equal">
      <formula>3</formula>
    </cfRule>
    <cfRule type="cellIs" dxfId="28044" priority="2558" operator="equal">
      <formula>4</formula>
    </cfRule>
    <cfRule type="cellIs" dxfId="28043" priority="2559" operator="equal">
      <formula>5</formula>
    </cfRule>
  </conditionalFormatting>
  <conditionalFormatting sqref="Y248:AC248">
    <cfRule type="cellIs" dxfId="28042" priority="2550" operator="equal">
      <formula>1</formula>
    </cfRule>
    <cfRule type="cellIs" dxfId="28041" priority="2551" operator="equal">
      <formula>2</formula>
    </cfRule>
    <cfRule type="cellIs" dxfId="28040" priority="2552" operator="equal">
      <formula>3</formula>
    </cfRule>
    <cfRule type="cellIs" dxfId="28039" priority="2553" operator="equal">
      <formula>4</formula>
    </cfRule>
    <cfRule type="cellIs" dxfId="28038" priority="2554" operator="equal">
      <formula>5</formula>
    </cfRule>
  </conditionalFormatting>
  <conditionalFormatting sqref="Y266:AC266">
    <cfRule type="cellIs" dxfId="28037" priority="2545" operator="equal">
      <formula>1</formula>
    </cfRule>
    <cfRule type="cellIs" dxfId="28036" priority="2546" operator="equal">
      <formula>2</formula>
    </cfRule>
    <cfRule type="cellIs" dxfId="28035" priority="2547" operator="equal">
      <formula>3</formula>
    </cfRule>
    <cfRule type="cellIs" dxfId="28034" priority="2548" operator="equal">
      <formula>4</formula>
    </cfRule>
    <cfRule type="cellIs" dxfId="28033" priority="2549" operator="equal">
      <formula>5</formula>
    </cfRule>
  </conditionalFormatting>
  <conditionalFormatting sqref="Y267:AC267">
    <cfRule type="cellIs" dxfId="28032" priority="2540" operator="equal">
      <formula>1</formula>
    </cfRule>
    <cfRule type="cellIs" dxfId="28031" priority="2541" operator="equal">
      <formula>2</formula>
    </cfRule>
    <cfRule type="cellIs" dxfId="28030" priority="2542" operator="equal">
      <formula>3</formula>
    </cfRule>
    <cfRule type="cellIs" dxfId="28029" priority="2543" operator="equal">
      <formula>4</formula>
    </cfRule>
    <cfRule type="cellIs" dxfId="28028" priority="2544" operator="equal">
      <formula>5</formula>
    </cfRule>
  </conditionalFormatting>
  <conditionalFormatting sqref="A268">
    <cfRule type="containsBlanks" priority="2534" stopIfTrue="1">
      <formula>LEN(TRIM(A268))=0</formula>
    </cfRule>
    <cfRule type="containsText" dxfId="28027" priority="2535" stopIfTrue="1" operator="containsText" text="fcd">
      <formula>NOT(ISERROR(SEARCH("fcd",A268)))</formula>
    </cfRule>
    <cfRule type="containsText" dxfId="28026" priority="2536" stopIfTrue="1" operator="containsText" text="server">
      <formula>NOT(ISERROR(SEARCH("server",A268)))</formula>
    </cfRule>
    <cfRule type="containsText" dxfId="28025" priority="2537" stopIfTrue="1" operator="containsText" text="ft">
      <formula>NOT(ISERROR(SEARCH("ft",A268)))</formula>
    </cfRule>
    <cfRule type="containsText" dxfId="28024" priority="2538" stopIfTrue="1" operator="containsText" text="lynxx_">
      <formula>NOT(ISERROR(SEARCH("lynxx_",A268)))</formula>
    </cfRule>
    <cfRule type="containsText" dxfId="28023" priority="2539" operator="containsText" text="_">
      <formula>NOT(ISERROR(SEARCH("_",A268)))</formula>
    </cfRule>
  </conditionalFormatting>
  <conditionalFormatting sqref="A269">
    <cfRule type="containsBlanks" priority="2527" stopIfTrue="1">
      <formula>LEN(TRIM(A269))=0</formula>
    </cfRule>
    <cfRule type="containsText" dxfId="28022" priority="2528" stopIfTrue="1" operator="containsText" text="fcd">
      <formula>NOT(ISERROR(SEARCH("fcd",A269)))</formula>
    </cfRule>
    <cfRule type="containsText" dxfId="28021" priority="2529" stopIfTrue="1" operator="containsText" text="server">
      <formula>NOT(ISERROR(SEARCH("server",A269)))</formula>
    </cfRule>
    <cfRule type="containsText" dxfId="28020" priority="2530" stopIfTrue="1" operator="containsText" text="ft">
      <formula>NOT(ISERROR(SEARCH("ft",A269)))</formula>
    </cfRule>
    <cfRule type="containsText" dxfId="28019" priority="2531" stopIfTrue="1" operator="containsText" text="lynxx_">
      <formula>NOT(ISERROR(SEARCH("lynxx_",A269)))</formula>
    </cfRule>
    <cfRule type="containsText" dxfId="28018" priority="2532" operator="containsText" text="_">
      <formula>NOT(ISERROR(SEARCH("_",A269)))</formula>
    </cfRule>
  </conditionalFormatting>
  <conditionalFormatting sqref="AD269">
    <cfRule type="cellIs" dxfId="28017" priority="2523" operator="equal">
      <formula>1</formula>
    </cfRule>
    <cfRule type="cellIs" dxfId="28016" priority="2524" operator="equal">
      <formula>2</formula>
    </cfRule>
    <cfRule type="cellIs" dxfId="28015" priority="2525" operator="equal">
      <formula>3</formula>
    </cfRule>
    <cfRule type="cellIs" dxfId="28014" priority="2526" operator="equal">
      <formula>4</formula>
    </cfRule>
    <cfRule type="cellIs" dxfId="28013" priority="2533" operator="equal">
      <formula>5</formula>
    </cfRule>
  </conditionalFormatting>
  <conditionalFormatting sqref="B269:E269">
    <cfRule type="colorScale" priority="252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69:I269">
    <cfRule type="colorScale" priority="252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69:M269">
    <cfRule type="colorScale" priority="252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69">
    <cfRule type="containsBlanks" priority="2514" stopIfTrue="1">
      <formula>LEN(TRIM(A269))=0</formula>
    </cfRule>
    <cfRule type="containsText" dxfId="28012" priority="2515" stopIfTrue="1" operator="containsText" text="fcd">
      <formula>NOT(ISERROR(SEARCH("fcd",A269)))</formula>
    </cfRule>
    <cfRule type="containsText" dxfId="28011" priority="2516" stopIfTrue="1" operator="containsText" text="server">
      <formula>NOT(ISERROR(SEARCH("server",A269)))</formula>
    </cfRule>
    <cfRule type="containsText" dxfId="28010" priority="2517" stopIfTrue="1" operator="containsText" text="ft">
      <formula>NOT(ISERROR(SEARCH("ft",A269)))</formula>
    </cfRule>
    <cfRule type="containsText" dxfId="28009" priority="2518" stopIfTrue="1" operator="containsText" text="lynxx_">
      <formula>NOT(ISERROR(SEARCH("lynxx_",A269)))</formula>
    </cfRule>
    <cfRule type="containsText" dxfId="28008" priority="2519" operator="containsText" text="_">
      <formula>NOT(ISERROR(SEARCH("_",A269)))</formula>
    </cfRule>
  </conditionalFormatting>
  <conditionalFormatting sqref="Y269:AC269">
    <cfRule type="cellIs" dxfId="28007" priority="2509" operator="equal">
      <formula>1</formula>
    </cfRule>
    <cfRule type="cellIs" dxfId="28006" priority="2510" operator="equal">
      <formula>2</formula>
    </cfRule>
    <cfRule type="cellIs" dxfId="28005" priority="2511" operator="equal">
      <formula>3</formula>
    </cfRule>
    <cfRule type="cellIs" dxfId="28004" priority="2512" operator="equal">
      <formula>4</formula>
    </cfRule>
    <cfRule type="cellIs" dxfId="28003" priority="2513" operator="equal">
      <formula>5</formula>
    </cfRule>
  </conditionalFormatting>
  <conditionalFormatting sqref="A270">
    <cfRule type="containsBlanks" priority="2502" stopIfTrue="1">
      <formula>LEN(TRIM(A270))=0</formula>
    </cfRule>
    <cfRule type="containsText" dxfId="28002" priority="2503" stopIfTrue="1" operator="containsText" text="fcd">
      <formula>NOT(ISERROR(SEARCH("fcd",A270)))</formula>
    </cfRule>
    <cfRule type="containsText" dxfId="28001" priority="2504" stopIfTrue="1" operator="containsText" text="server">
      <formula>NOT(ISERROR(SEARCH("server",A270)))</formula>
    </cfRule>
    <cfRule type="containsText" dxfId="28000" priority="2505" stopIfTrue="1" operator="containsText" text="ft">
      <formula>NOT(ISERROR(SEARCH("ft",A270)))</formula>
    </cfRule>
    <cfRule type="containsText" dxfId="27999" priority="2506" stopIfTrue="1" operator="containsText" text="lynxx_">
      <formula>NOT(ISERROR(SEARCH("lynxx_",A270)))</formula>
    </cfRule>
    <cfRule type="containsText" dxfId="27998" priority="2507" operator="containsText" text="_">
      <formula>NOT(ISERROR(SEARCH("_",A270)))</formula>
    </cfRule>
  </conditionalFormatting>
  <conditionalFormatting sqref="AD270">
    <cfRule type="cellIs" dxfId="27997" priority="2498" operator="equal">
      <formula>1</formula>
    </cfRule>
    <cfRule type="cellIs" dxfId="27996" priority="2499" operator="equal">
      <formula>2</formula>
    </cfRule>
    <cfRule type="cellIs" dxfId="27995" priority="2500" operator="equal">
      <formula>3</formula>
    </cfRule>
    <cfRule type="cellIs" dxfId="27994" priority="2501" operator="equal">
      <formula>4</formula>
    </cfRule>
    <cfRule type="cellIs" dxfId="27993" priority="2508" operator="equal">
      <formula>5</formula>
    </cfRule>
  </conditionalFormatting>
  <conditionalFormatting sqref="A270">
    <cfRule type="containsBlanks" priority="2492" stopIfTrue="1">
      <formula>LEN(TRIM(A270))=0</formula>
    </cfRule>
    <cfRule type="containsText" dxfId="27992" priority="2493" stopIfTrue="1" operator="containsText" text="fcd">
      <formula>NOT(ISERROR(SEARCH("fcd",A270)))</formula>
    </cfRule>
    <cfRule type="containsText" dxfId="27991" priority="2494" stopIfTrue="1" operator="containsText" text="server">
      <formula>NOT(ISERROR(SEARCH("server",A270)))</formula>
    </cfRule>
    <cfRule type="containsText" dxfId="27990" priority="2495" stopIfTrue="1" operator="containsText" text="ft">
      <formula>NOT(ISERROR(SEARCH("ft",A270)))</formula>
    </cfRule>
    <cfRule type="containsText" dxfId="27989" priority="2496" stopIfTrue="1" operator="containsText" text="lynxx_">
      <formula>NOT(ISERROR(SEARCH("lynxx_",A270)))</formula>
    </cfRule>
    <cfRule type="containsText" dxfId="27988" priority="2497" operator="containsText" text="_">
      <formula>NOT(ISERROR(SEARCH("_",A270)))</formula>
    </cfRule>
  </conditionalFormatting>
  <conditionalFormatting sqref="Y270:AC270">
    <cfRule type="cellIs" dxfId="27987" priority="2487" operator="equal">
      <formula>1</formula>
    </cfRule>
    <cfRule type="cellIs" dxfId="27986" priority="2488" operator="equal">
      <formula>2</formula>
    </cfRule>
    <cfRule type="cellIs" dxfId="27985" priority="2489" operator="equal">
      <formula>3</formula>
    </cfRule>
    <cfRule type="cellIs" dxfId="27984" priority="2490" operator="equal">
      <formula>4</formula>
    </cfRule>
    <cfRule type="cellIs" dxfId="27983" priority="2491" operator="equal">
      <formula>5</formula>
    </cfRule>
  </conditionalFormatting>
  <conditionalFormatting sqref="B270:E270">
    <cfRule type="colorScale" priority="248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70:I270">
    <cfRule type="colorScale" priority="248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70:M270">
    <cfRule type="colorScale" priority="248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74 A277:A278">
    <cfRule type="containsBlanks" priority="2477" stopIfTrue="1">
      <formula>LEN(TRIM(A274))=0</formula>
    </cfRule>
    <cfRule type="containsText" dxfId="27982" priority="2478" stopIfTrue="1" operator="containsText" text="fcd">
      <formula>NOT(ISERROR(SEARCH("fcd",A274)))</formula>
    </cfRule>
    <cfRule type="containsText" dxfId="27981" priority="2479" stopIfTrue="1" operator="containsText" text="server">
      <formula>NOT(ISERROR(SEARCH("server",A274)))</formula>
    </cfRule>
    <cfRule type="containsText" dxfId="27980" priority="2480" stopIfTrue="1" operator="containsText" text="ft">
      <formula>NOT(ISERROR(SEARCH("ft",A274)))</formula>
    </cfRule>
    <cfRule type="containsText" dxfId="27979" priority="2481" stopIfTrue="1" operator="containsText" text="lynxx_">
      <formula>NOT(ISERROR(SEARCH("lynxx_",A274)))</formula>
    </cfRule>
    <cfRule type="containsText" dxfId="27978" priority="2482" operator="containsText" text="_">
      <formula>NOT(ISERROR(SEARCH("_",A274)))</formula>
    </cfRule>
  </conditionalFormatting>
  <conditionalFormatting sqref="AD274 AD276:AD278">
    <cfRule type="cellIs" dxfId="27977" priority="2473" operator="equal">
      <formula>1</formula>
    </cfRule>
    <cfRule type="cellIs" dxfId="27976" priority="2474" operator="equal">
      <formula>2</formula>
    </cfRule>
    <cfRule type="cellIs" dxfId="27975" priority="2475" operator="equal">
      <formula>3</formula>
    </cfRule>
    <cfRule type="cellIs" dxfId="27974" priority="2476" operator="equal">
      <formula>4</formula>
    </cfRule>
    <cfRule type="cellIs" dxfId="27973" priority="2483" operator="equal">
      <formula>5</formula>
    </cfRule>
  </conditionalFormatting>
  <conditionalFormatting sqref="B274:E274">
    <cfRule type="colorScale" priority="247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74:I274">
    <cfRule type="colorScale" priority="247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74:M274">
    <cfRule type="containsBlanks" priority="2465" stopIfTrue="1">
      <formula>LEN(TRIM(J274))=0</formula>
    </cfRule>
    <cfRule type="cellIs" dxfId="27972" priority="2466" operator="equal">
      <formula>"N/A"</formula>
    </cfRule>
    <cfRule type="cellIs" dxfId="27971" priority="2467" operator="equal">
      <formula>"OK"</formula>
    </cfRule>
    <cfRule type="containsText" dxfId="27970" priority="2468" operator="containsText" text="Unsure">
      <formula>NOT(ISERROR(SEARCH("Unsure",J274)))</formula>
    </cfRule>
    <cfRule type="containsText" dxfId="27969" priority="2469" operator="containsText" text="Can't See">
      <formula>NOT(ISERROR(SEARCH("Can't See",J274)))</formula>
    </cfRule>
    <cfRule type="notContainsText" dxfId="27968" priority="2470" operator="notContains" text="OK&amp;N/A">
      <formula>ISERROR(SEARCH("OK&amp;N/A",J274))</formula>
    </cfRule>
  </conditionalFormatting>
  <conditionalFormatting sqref="Y274:AC274 Y276:AC278">
    <cfRule type="cellIs" dxfId="27967" priority="2460" operator="equal">
      <formula>1</formula>
    </cfRule>
    <cfRule type="cellIs" dxfId="27966" priority="2461" operator="equal">
      <formula>2</formula>
    </cfRule>
    <cfRule type="cellIs" dxfId="27965" priority="2462" operator="equal">
      <formula>3</formula>
    </cfRule>
    <cfRule type="cellIs" dxfId="27964" priority="2463" operator="equal">
      <formula>4</formula>
    </cfRule>
    <cfRule type="cellIs" dxfId="27963" priority="2464" operator="equal">
      <formula>5</formula>
    </cfRule>
  </conditionalFormatting>
  <conditionalFormatting sqref="Y289:AC289">
    <cfRule type="cellIs" dxfId="27962" priority="2375" operator="equal">
      <formula>1</formula>
    </cfRule>
    <cfRule type="cellIs" dxfId="27961" priority="2376" operator="equal">
      <formula>2</formula>
    </cfRule>
    <cfRule type="cellIs" dxfId="27960" priority="2377" operator="equal">
      <formula>3</formula>
    </cfRule>
    <cfRule type="cellIs" dxfId="27959" priority="2378" operator="equal">
      <formula>4</formula>
    </cfRule>
    <cfRule type="cellIs" dxfId="27958" priority="2379" operator="equal">
      <formula>5</formula>
    </cfRule>
  </conditionalFormatting>
  <conditionalFormatting sqref="Y279:AD279">
    <cfRule type="cellIs" dxfId="27957" priority="2455" operator="equal">
      <formula>1</formula>
    </cfRule>
    <cfRule type="cellIs" dxfId="27956" priority="2456" operator="equal">
      <formula>2</formula>
    </cfRule>
    <cfRule type="cellIs" dxfId="27955" priority="2457" operator="equal">
      <formula>3</formula>
    </cfRule>
    <cfRule type="cellIs" dxfId="27954" priority="2458" operator="equal">
      <formula>4</formula>
    </cfRule>
    <cfRule type="cellIs" dxfId="27953" priority="2459" operator="equal">
      <formula>5</formula>
    </cfRule>
  </conditionalFormatting>
  <conditionalFormatting sqref="A279">
    <cfRule type="containsBlanks" priority="2449" stopIfTrue="1">
      <formula>LEN(TRIM(A279))=0</formula>
    </cfRule>
    <cfRule type="containsText" dxfId="27952" priority="2450" stopIfTrue="1" operator="containsText" text="fcd">
      <formula>NOT(ISERROR(SEARCH("fcd",A279)))</formula>
    </cfRule>
    <cfRule type="containsText" dxfId="27951" priority="2451" stopIfTrue="1" operator="containsText" text="server">
      <formula>NOT(ISERROR(SEARCH("server",A279)))</formula>
    </cfRule>
    <cfRule type="containsText" dxfId="27950" priority="2452" stopIfTrue="1" operator="containsText" text="ft">
      <formula>NOT(ISERROR(SEARCH("ft",A279)))</formula>
    </cfRule>
    <cfRule type="containsText" dxfId="27949" priority="2453" stopIfTrue="1" operator="containsText" text="lynxx_">
      <formula>NOT(ISERROR(SEARCH("lynxx_",A279)))</formula>
    </cfRule>
    <cfRule type="containsText" dxfId="27948" priority="2454" operator="containsText" text="_">
      <formula>NOT(ISERROR(SEARCH("_",A279)))</formula>
    </cfRule>
  </conditionalFormatting>
  <conditionalFormatting sqref="A280">
    <cfRule type="containsBlanks" priority="2442" stopIfTrue="1">
      <formula>LEN(TRIM(A280))=0</formula>
    </cfRule>
    <cfRule type="containsText" dxfId="27947" priority="2443" stopIfTrue="1" operator="containsText" text="fcd">
      <formula>NOT(ISERROR(SEARCH("fcd",A280)))</formula>
    </cfRule>
    <cfRule type="containsText" dxfId="27946" priority="2444" stopIfTrue="1" operator="containsText" text="server">
      <formula>NOT(ISERROR(SEARCH("server",A280)))</formula>
    </cfRule>
    <cfRule type="containsText" dxfId="27945" priority="2445" stopIfTrue="1" operator="containsText" text="ft">
      <formula>NOT(ISERROR(SEARCH("ft",A280)))</formula>
    </cfRule>
    <cfRule type="containsText" dxfId="27944" priority="2446" stopIfTrue="1" operator="containsText" text="lynxx_">
      <formula>NOT(ISERROR(SEARCH("lynxx_",A280)))</formula>
    </cfRule>
    <cfRule type="containsText" dxfId="27943" priority="2447" operator="containsText" text="_">
      <formula>NOT(ISERROR(SEARCH("_",A280)))</formula>
    </cfRule>
  </conditionalFormatting>
  <conditionalFormatting sqref="AD280">
    <cfRule type="cellIs" dxfId="27942" priority="2438" operator="equal">
      <formula>1</formula>
    </cfRule>
    <cfRule type="cellIs" dxfId="27941" priority="2439" operator="equal">
      <formula>2</formula>
    </cfRule>
    <cfRule type="cellIs" dxfId="27940" priority="2440" operator="equal">
      <formula>3</formula>
    </cfRule>
    <cfRule type="cellIs" dxfId="27939" priority="2441" operator="equal">
      <formula>4</formula>
    </cfRule>
    <cfRule type="cellIs" dxfId="27938" priority="2448" operator="equal">
      <formula>5</formula>
    </cfRule>
  </conditionalFormatting>
  <conditionalFormatting sqref="B280:E280">
    <cfRule type="colorScale" priority="243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80:I280">
    <cfRule type="colorScale" priority="243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80:M280">
    <cfRule type="colorScale" priority="243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80">
    <cfRule type="containsBlanks" priority="2429" stopIfTrue="1">
      <formula>LEN(TRIM(A280))=0</formula>
    </cfRule>
    <cfRule type="containsText" dxfId="27937" priority="2430" stopIfTrue="1" operator="containsText" text="fcd">
      <formula>NOT(ISERROR(SEARCH("fcd",A280)))</formula>
    </cfRule>
    <cfRule type="containsText" dxfId="27936" priority="2431" stopIfTrue="1" operator="containsText" text="server">
      <formula>NOT(ISERROR(SEARCH("server",A280)))</formula>
    </cfRule>
    <cfRule type="containsText" dxfId="27935" priority="2432" stopIfTrue="1" operator="containsText" text="ft">
      <formula>NOT(ISERROR(SEARCH("ft",A280)))</formula>
    </cfRule>
    <cfRule type="containsText" dxfId="27934" priority="2433" stopIfTrue="1" operator="containsText" text="lynxx_">
      <formula>NOT(ISERROR(SEARCH("lynxx_",A280)))</formula>
    </cfRule>
    <cfRule type="containsText" dxfId="27933" priority="2434" operator="containsText" text="_">
      <formula>NOT(ISERROR(SEARCH("_",A280)))</formula>
    </cfRule>
  </conditionalFormatting>
  <conditionalFormatting sqref="Y280:AC280">
    <cfRule type="cellIs" dxfId="27932" priority="2424" operator="equal">
      <formula>1</formula>
    </cfRule>
    <cfRule type="cellIs" dxfId="27931" priority="2425" operator="equal">
      <formula>2</formula>
    </cfRule>
    <cfRule type="cellIs" dxfId="27930" priority="2426" operator="equal">
      <formula>3</formula>
    </cfRule>
    <cfRule type="cellIs" dxfId="27929" priority="2427" operator="equal">
      <formula>4</formula>
    </cfRule>
    <cfRule type="cellIs" dxfId="27928" priority="2428" operator="equal">
      <formula>5</formula>
    </cfRule>
  </conditionalFormatting>
  <conditionalFormatting sqref="A288">
    <cfRule type="containsBlanks" priority="2417" stopIfTrue="1">
      <formula>LEN(TRIM(A288))=0</formula>
    </cfRule>
    <cfRule type="containsText" dxfId="27927" priority="2418" stopIfTrue="1" operator="containsText" text="fcd">
      <formula>NOT(ISERROR(SEARCH("fcd",A288)))</formula>
    </cfRule>
    <cfRule type="containsText" dxfId="27926" priority="2419" stopIfTrue="1" operator="containsText" text="server">
      <formula>NOT(ISERROR(SEARCH("server",A288)))</formula>
    </cfRule>
    <cfRule type="containsText" dxfId="27925" priority="2420" stopIfTrue="1" operator="containsText" text="ft">
      <formula>NOT(ISERROR(SEARCH("ft",A288)))</formula>
    </cfRule>
    <cfRule type="containsText" dxfId="27924" priority="2421" stopIfTrue="1" operator="containsText" text="lynxx_">
      <formula>NOT(ISERROR(SEARCH("lynxx_",A288)))</formula>
    </cfRule>
    <cfRule type="containsText" dxfId="27923" priority="2422" operator="containsText" text="_">
      <formula>NOT(ISERROR(SEARCH("_",A288)))</formula>
    </cfRule>
  </conditionalFormatting>
  <conditionalFormatting sqref="AD288">
    <cfRule type="cellIs" dxfId="27922" priority="2413" operator="equal">
      <formula>1</formula>
    </cfRule>
    <cfRule type="cellIs" dxfId="27921" priority="2414" operator="equal">
      <formula>2</formula>
    </cfRule>
    <cfRule type="cellIs" dxfId="27920" priority="2415" operator="equal">
      <formula>3</formula>
    </cfRule>
    <cfRule type="cellIs" dxfId="27919" priority="2416" operator="equal">
      <formula>4</formula>
    </cfRule>
    <cfRule type="cellIs" dxfId="27918" priority="2423" operator="equal">
      <formula>5</formula>
    </cfRule>
  </conditionalFormatting>
  <conditionalFormatting sqref="A288">
    <cfRule type="containsBlanks" priority="2407" stopIfTrue="1">
      <formula>LEN(TRIM(A288))=0</formula>
    </cfRule>
    <cfRule type="containsText" dxfId="27917" priority="2408" stopIfTrue="1" operator="containsText" text="fcd">
      <formula>NOT(ISERROR(SEARCH("fcd",A288)))</formula>
    </cfRule>
    <cfRule type="containsText" dxfId="27916" priority="2409" stopIfTrue="1" operator="containsText" text="server">
      <formula>NOT(ISERROR(SEARCH("server",A288)))</formula>
    </cfRule>
    <cfRule type="containsText" dxfId="27915" priority="2410" stopIfTrue="1" operator="containsText" text="ft">
      <formula>NOT(ISERROR(SEARCH("ft",A288)))</formula>
    </cfRule>
    <cfRule type="containsText" dxfId="27914" priority="2411" stopIfTrue="1" operator="containsText" text="lynxx_">
      <formula>NOT(ISERROR(SEARCH("lynxx_",A288)))</formula>
    </cfRule>
    <cfRule type="containsText" dxfId="27913" priority="2412" operator="containsText" text="_">
      <formula>NOT(ISERROR(SEARCH("_",A288)))</formula>
    </cfRule>
  </conditionalFormatting>
  <conditionalFormatting sqref="Y288:AC288">
    <cfRule type="cellIs" dxfId="27912" priority="2402" operator="equal">
      <formula>1</formula>
    </cfRule>
    <cfRule type="cellIs" dxfId="27911" priority="2403" operator="equal">
      <formula>2</formula>
    </cfRule>
    <cfRule type="cellIs" dxfId="27910" priority="2404" operator="equal">
      <formula>3</formula>
    </cfRule>
    <cfRule type="cellIs" dxfId="27909" priority="2405" operator="equal">
      <formula>4</formula>
    </cfRule>
    <cfRule type="cellIs" dxfId="27908" priority="2406" operator="equal">
      <formula>5</formula>
    </cfRule>
  </conditionalFormatting>
  <conditionalFormatting sqref="B288:E288">
    <cfRule type="colorScale" priority="240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88:I288">
    <cfRule type="colorScale" priority="240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88:M288">
    <cfRule type="colorScale" priority="239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89">
    <cfRule type="containsBlanks" priority="2392" stopIfTrue="1">
      <formula>LEN(TRIM(A289))=0</formula>
    </cfRule>
    <cfRule type="containsText" dxfId="27907" priority="2393" stopIfTrue="1" operator="containsText" text="fcd">
      <formula>NOT(ISERROR(SEARCH("fcd",A289)))</formula>
    </cfRule>
    <cfRule type="containsText" dxfId="27906" priority="2394" stopIfTrue="1" operator="containsText" text="server">
      <formula>NOT(ISERROR(SEARCH("server",A289)))</formula>
    </cfRule>
    <cfRule type="containsText" dxfId="27905" priority="2395" stopIfTrue="1" operator="containsText" text="ft">
      <formula>NOT(ISERROR(SEARCH("ft",A289)))</formula>
    </cfRule>
    <cfRule type="containsText" dxfId="27904" priority="2396" stopIfTrue="1" operator="containsText" text="lynxx_">
      <formula>NOT(ISERROR(SEARCH("lynxx_",A289)))</formula>
    </cfRule>
    <cfRule type="containsText" dxfId="27903" priority="2397" operator="containsText" text="_">
      <formula>NOT(ISERROR(SEARCH("_",A289)))</formula>
    </cfRule>
  </conditionalFormatting>
  <conditionalFormatting sqref="AD289">
    <cfRule type="cellIs" dxfId="27902" priority="2388" operator="equal">
      <formula>1</formula>
    </cfRule>
    <cfRule type="cellIs" dxfId="27901" priority="2389" operator="equal">
      <formula>2</formula>
    </cfRule>
    <cfRule type="cellIs" dxfId="27900" priority="2390" operator="equal">
      <formula>3</formula>
    </cfRule>
    <cfRule type="cellIs" dxfId="27899" priority="2391" operator="equal">
      <formula>4</formula>
    </cfRule>
    <cfRule type="cellIs" dxfId="27898" priority="2398" operator="equal">
      <formula>5</formula>
    </cfRule>
  </conditionalFormatting>
  <conditionalFormatting sqref="B289:E289">
    <cfRule type="colorScale" priority="238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89:I289">
    <cfRule type="colorScale" priority="238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89:M289">
    <cfRule type="containsBlanks" priority="2380" stopIfTrue="1">
      <formula>LEN(TRIM(J289))=0</formula>
    </cfRule>
    <cfRule type="cellIs" dxfId="27897" priority="2381" operator="equal">
      <formula>"N/A"</formula>
    </cfRule>
    <cfRule type="cellIs" dxfId="27896" priority="2382" operator="equal">
      <formula>"OK"</formula>
    </cfRule>
    <cfRule type="containsText" dxfId="27895" priority="2383" operator="containsText" text="Unsure">
      <formula>NOT(ISERROR(SEARCH("Unsure",J289)))</formula>
    </cfRule>
    <cfRule type="containsText" dxfId="27894" priority="2384" operator="containsText" text="Can't See">
      <formula>NOT(ISERROR(SEARCH("Can't See",J289)))</formula>
    </cfRule>
    <cfRule type="notContainsText" dxfId="27893" priority="2385" operator="notContains" text="OK&amp;N/A">
      <formula>ISERROR(SEARCH("OK&amp;N/A",J289))</formula>
    </cfRule>
  </conditionalFormatting>
  <conditionalFormatting sqref="A282">
    <cfRule type="containsBlanks" priority="2368" stopIfTrue="1">
      <formula>LEN(TRIM(A282))=0</formula>
    </cfRule>
    <cfRule type="containsText" dxfId="27892" priority="2369" stopIfTrue="1" operator="containsText" text="fcd">
      <formula>NOT(ISERROR(SEARCH("fcd",A282)))</formula>
    </cfRule>
    <cfRule type="containsText" dxfId="27891" priority="2370" stopIfTrue="1" operator="containsText" text="server">
      <formula>NOT(ISERROR(SEARCH("server",A282)))</formula>
    </cfRule>
    <cfRule type="containsText" dxfId="27890" priority="2371" stopIfTrue="1" operator="containsText" text="ft">
      <formula>NOT(ISERROR(SEARCH("ft",A282)))</formula>
    </cfRule>
    <cfRule type="containsText" dxfId="27889" priority="2372" stopIfTrue="1" operator="containsText" text="lynxx_">
      <formula>NOT(ISERROR(SEARCH("lynxx_",A282)))</formula>
    </cfRule>
    <cfRule type="containsText" dxfId="27888" priority="2373" operator="containsText" text="_">
      <formula>NOT(ISERROR(SEARCH("_",A282)))</formula>
    </cfRule>
  </conditionalFormatting>
  <conditionalFormatting sqref="AD282">
    <cfRule type="cellIs" dxfId="27887" priority="2364" operator="equal">
      <formula>1</formula>
    </cfRule>
    <cfRule type="cellIs" dxfId="27886" priority="2365" operator="equal">
      <formula>2</formula>
    </cfRule>
    <cfRule type="cellIs" dxfId="27885" priority="2366" operator="equal">
      <formula>3</formula>
    </cfRule>
    <cfRule type="cellIs" dxfId="27884" priority="2367" operator="equal">
      <formula>4</formula>
    </cfRule>
    <cfRule type="cellIs" dxfId="27883" priority="2374" operator="equal">
      <formula>5</formula>
    </cfRule>
  </conditionalFormatting>
  <conditionalFormatting sqref="B282:E282">
    <cfRule type="colorScale" priority="236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82:I282">
    <cfRule type="colorScale" priority="236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82:M282">
    <cfRule type="colorScale" priority="236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82">
    <cfRule type="containsBlanks" priority="2355" stopIfTrue="1">
      <formula>LEN(TRIM(A282))=0</formula>
    </cfRule>
    <cfRule type="containsText" dxfId="27882" priority="2356" stopIfTrue="1" operator="containsText" text="fcd">
      <formula>NOT(ISERROR(SEARCH("fcd",A282)))</formula>
    </cfRule>
    <cfRule type="containsText" dxfId="27881" priority="2357" stopIfTrue="1" operator="containsText" text="server">
      <formula>NOT(ISERROR(SEARCH("server",A282)))</formula>
    </cfRule>
    <cfRule type="containsText" dxfId="27880" priority="2358" stopIfTrue="1" operator="containsText" text="ft">
      <formula>NOT(ISERROR(SEARCH("ft",A282)))</formula>
    </cfRule>
    <cfRule type="containsText" dxfId="27879" priority="2359" stopIfTrue="1" operator="containsText" text="lynxx_">
      <formula>NOT(ISERROR(SEARCH("lynxx_",A282)))</formula>
    </cfRule>
    <cfRule type="containsText" dxfId="27878" priority="2360" operator="containsText" text="_">
      <formula>NOT(ISERROR(SEARCH("_",A282)))</formula>
    </cfRule>
  </conditionalFormatting>
  <conditionalFormatting sqref="Y282:AC282">
    <cfRule type="cellIs" dxfId="27877" priority="2350" operator="equal">
      <formula>1</formula>
    </cfRule>
    <cfRule type="cellIs" dxfId="27876" priority="2351" operator="equal">
      <formula>2</formula>
    </cfRule>
    <cfRule type="cellIs" dxfId="27875" priority="2352" operator="equal">
      <formula>3</formula>
    </cfRule>
    <cfRule type="cellIs" dxfId="27874" priority="2353" operator="equal">
      <formula>4</formula>
    </cfRule>
    <cfRule type="cellIs" dxfId="27873" priority="2354" operator="equal">
      <formula>5</formula>
    </cfRule>
  </conditionalFormatting>
  <conditionalFormatting sqref="Y177:AE183">
    <cfRule type="cellIs" dxfId="27872" priority="2345" operator="equal">
      <formula>1</formula>
    </cfRule>
    <cfRule type="cellIs" dxfId="27871" priority="2346" operator="equal">
      <formula>2</formula>
    </cfRule>
    <cfRule type="cellIs" dxfId="27870" priority="2347" operator="equal">
      <formula>3</formula>
    </cfRule>
    <cfRule type="cellIs" dxfId="27869" priority="2348" operator="equal">
      <formula>4</formula>
    </cfRule>
    <cfRule type="cellIs" dxfId="27868" priority="2349" operator="equal">
      <formula>5</formula>
    </cfRule>
  </conditionalFormatting>
  <conditionalFormatting sqref="A164">
    <cfRule type="containsBlanks" priority="2338" stopIfTrue="1">
      <formula>LEN(TRIM(A164))=0</formula>
    </cfRule>
    <cfRule type="containsText" dxfId="27867" priority="2339" stopIfTrue="1" operator="containsText" text="fcd">
      <formula>NOT(ISERROR(SEARCH("fcd",A164)))</formula>
    </cfRule>
    <cfRule type="containsText" dxfId="27866" priority="2340" stopIfTrue="1" operator="containsText" text="server">
      <formula>NOT(ISERROR(SEARCH("server",A164)))</formula>
    </cfRule>
    <cfRule type="containsText" dxfId="27865" priority="2341" stopIfTrue="1" operator="containsText" text="ft">
      <formula>NOT(ISERROR(SEARCH("ft",A164)))</formula>
    </cfRule>
    <cfRule type="containsText" dxfId="27864" priority="2342" stopIfTrue="1" operator="containsText" text="lynxx_">
      <formula>NOT(ISERROR(SEARCH("lynxx_",A164)))</formula>
    </cfRule>
    <cfRule type="containsText" dxfId="27863" priority="2343" operator="containsText" text="_">
      <formula>NOT(ISERROR(SEARCH("_",A164)))</formula>
    </cfRule>
  </conditionalFormatting>
  <conditionalFormatting sqref="Y164:AE164">
    <cfRule type="cellIs" dxfId="27862" priority="2334" operator="equal">
      <formula>1</formula>
    </cfRule>
    <cfRule type="cellIs" dxfId="27861" priority="2335" operator="equal">
      <formula>2</formula>
    </cfRule>
    <cfRule type="cellIs" dxfId="27860" priority="2336" operator="equal">
      <formula>3</formula>
    </cfRule>
    <cfRule type="cellIs" dxfId="27859" priority="2337" operator="equal">
      <formula>4</formula>
    </cfRule>
    <cfRule type="cellIs" dxfId="27858" priority="2344" operator="equal">
      <formula>5</formula>
    </cfRule>
  </conditionalFormatting>
  <conditionalFormatting sqref="A165">
    <cfRule type="containsBlanks" priority="2327" stopIfTrue="1">
      <formula>LEN(TRIM(A165))=0</formula>
    </cfRule>
    <cfRule type="containsText" dxfId="27857" priority="2328" stopIfTrue="1" operator="containsText" text="fcd">
      <formula>NOT(ISERROR(SEARCH("fcd",A165)))</formula>
    </cfRule>
    <cfRule type="containsText" dxfId="27856" priority="2329" stopIfTrue="1" operator="containsText" text="server">
      <formula>NOT(ISERROR(SEARCH("server",A165)))</formula>
    </cfRule>
    <cfRule type="containsText" dxfId="27855" priority="2330" stopIfTrue="1" operator="containsText" text="ft">
      <formula>NOT(ISERROR(SEARCH("ft",A165)))</formula>
    </cfRule>
    <cfRule type="containsText" dxfId="27854" priority="2331" stopIfTrue="1" operator="containsText" text="lynxx_">
      <formula>NOT(ISERROR(SEARCH("lynxx_",A165)))</formula>
    </cfRule>
    <cfRule type="containsText" dxfId="27853" priority="2332" operator="containsText" text="_">
      <formula>NOT(ISERROR(SEARCH("_",A165)))</formula>
    </cfRule>
  </conditionalFormatting>
  <conditionalFormatting sqref="Y165:AE165">
    <cfRule type="cellIs" dxfId="27852" priority="2323" operator="equal">
      <formula>1</formula>
    </cfRule>
    <cfRule type="cellIs" dxfId="27851" priority="2324" operator="equal">
      <formula>2</formula>
    </cfRule>
    <cfRule type="cellIs" dxfId="27850" priority="2325" operator="equal">
      <formula>3</formula>
    </cfRule>
    <cfRule type="cellIs" dxfId="27849" priority="2326" operator="equal">
      <formula>4</formula>
    </cfRule>
    <cfRule type="cellIs" dxfId="27848" priority="2333" operator="equal">
      <formula>5</formula>
    </cfRule>
  </conditionalFormatting>
  <conditionalFormatting sqref="A166">
    <cfRule type="containsBlanks" priority="2316" stopIfTrue="1">
      <formula>LEN(TRIM(A166))=0</formula>
    </cfRule>
    <cfRule type="containsText" dxfId="27847" priority="2317" stopIfTrue="1" operator="containsText" text="fcd">
      <formula>NOT(ISERROR(SEARCH("fcd",A166)))</formula>
    </cfRule>
    <cfRule type="containsText" dxfId="27846" priority="2318" stopIfTrue="1" operator="containsText" text="server">
      <formula>NOT(ISERROR(SEARCH("server",A166)))</formula>
    </cfRule>
    <cfRule type="containsText" dxfId="27845" priority="2319" stopIfTrue="1" operator="containsText" text="ft">
      <formula>NOT(ISERROR(SEARCH("ft",A166)))</formula>
    </cfRule>
    <cfRule type="containsText" dxfId="27844" priority="2320" stopIfTrue="1" operator="containsText" text="lynxx_">
      <formula>NOT(ISERROR(SEARCH("lynxx_",A166)))</formula>
    </cfRule>
    <cfRule type="containsText" dxfId="27843" priority="2321" operator="containsText" text="_">
      <formula>NOT(ISERROR(SEARCH("_",A166)))</formula>
    </cfRule>
  </conditionalFormatting>
  <conditionalFormatting sqref="Y166:AE166">
    <cfRule type="cellIs" dxfId="27842" priority="2312" operator="equal">
      <formula>1</formula>
    </cfRule>
    <cfRule type="cellIs" dxfId="27841" priority="2313" operator="equal">
      <formula>2</formula>
    </cfRule>
    <cfRule type="cellIs" dxfId="27840" priority="2314" operator="equal">
      <formula>3</formula>
    </cfRule>
    <cfRule type="cellIs" dxfId="27839" priority="2315" operator="equal">
      <formula>4</formula>
    </cfRule>
    <cfRule type="cellIs" dxfId="27838" priority="2322" operator="equal">
      <formula>5</formula>
    </cfRule>
  </conditionalFormatting>
  <conditionalFormatting sqref="A167">
    <cfRule type="containsBlanks" priority="2305" stopIfTrue="1">
      <formula>LEN(TRIM(A167))=0</formula>
    </cfRule>
    <cfRule type="containsText" dxfId="27837" priority="2306" stopIfTrue="1" operator="containsText" text="fcd">
      <formula>NOT(ISERROR(SEARCH("fcd",A167)))</formula>
    </cfRule>
    <cfRule type="containsText" dxfId="27836" priority="2307" stopIfTrue="1" operator="containsText" text="server">
      <formula>NOT(ISERROR(SEARCH("server",A167)))</formula>
    </cfRule>
    <cfRule type="containsText" dxfId="27835" priority="2308" stopIfTrue="1" operator="containsText" text="ft">
      <formula>NOT(ISERROR(SEARCH("ft",A167)))</formula>
    </cfRule>
    <cfRule type="containsText" dxfId="27834" priority="2309" stopIfTrue="1" operator="containsText" text="lynxx_">
      <formula>NOT(ISERROR(SEARCH("lynxx_",A167)))</formula>
    </cfRule>
    <cfRule type="containsText" dxfId="27833" priority="2310" operator="containsText" text="_">
      <formula>NOT(ISERROR(SEARCH("_",A167)))</formula>
    </cfRule>
  </conditionalFormatting>
  <conditionalFormatting sqref="Y167:AE167">
    <cfRule type="cellIs" dxfId="27832" priority="2301" operator="equal">
      <formula>1</formula>
    </cfRule>
    <cfRule type="cellIs" dxfId="27831" priority="2302" operator="equal">
      <formula>2</formula>
    </cfRule>
    <cfRule type="cellIs" dxfId="27830" priority="2303" operator="equal">
      <formula>3</formula>
    </cfRule>
    <cfRule type="cellIs" dxfId="27829" priority="2304" operator="equal">
      <formula>4</formula>
    </cfRule>
    <cfRule type="cellIs" dxfId="27828" priority="2311" operator="equal">
      <formula>5</formula>
    </cfRule>
  </conditionalFormatting>
  <conditionalFormatting sqref="W14">
    <cfRule type="containsBlanks" priority="2295" stopIfTrue="1">
      <formula>LEN(TRIM(W14))=0</formula>
    </cfRule>
    <cfRule type="cellIs" dxfId="27827" priority="2296" operator="equal">
      <formula>"N/A"</formula>
    </cfRule>
    <cfRule type="cellIs" dxfId="27826" priority="2297" operator="equal">
      <formula>"OK"</formula>
    </cfRule>
    <cfRule type="containsText" dxfId="27825" priority="2298" operator="containsText" text="Unsure">
      <formula>NOT(ISERROR(SEARCH("Unsure",W14)))</formula>
    </cfRule>
    <cfRule type="containsText" dxfId="27824" priority="2299" operator="containsText" text="Can't See">
      <formula>NOT(ISERROR(SEARCH("Can't See",W14)))</formula>
    </cfRule>
    <cfRule type="notContainsText" dxfId="27823" priority="2300" operator="notContains" text="OK&amp;N/A">
      <formula>ISERROR(SEARCH("OK&amp;N/A",W14))</formula>
    </cfRule>
  </conditionalFormatting>
  <conditionalFormatting sqref="W116:W120">
    <cfRule type="containsBlanks" priority="2289" stopIfTrue="1">
      <formula>LEN(TRIM(W116))=0</formula>
    </cfRule>
    <cfRule type="containsText" dxfId="27822" priority="2290" stopIfTrue="1" operator="containsText" text="fcd">
      <formula>NOT(ISERROR(SEARCH("fcd",W116)))</formula>
    </cfRule>
    <cfRule type="containsText" dxfId="27821" priority="2291" stopIfTrue="1" operator="containsText" text="server">
      <formula>NOT(ISERROR(SEARCH("server",W116)))</formula>
    </cfRule>
    <cfRule type="containsText" dxfId="27820" priority="2292" stopIfTrue="1" operator="containsText" text="ft">
      <formula>NOT(ISERROR(SEARCH("ft",W116)))</formula>
    </cfRule>
    <cfRule type="containsText" dxfId="27819" priority="2293" stopIfTrue="1" operator="containsText" text="lynxx_">
      <formula>NOT(ISERROR(SEARCH("lynxx_",W116)))</formula>
    </cfRule>
    <cfRule type="containsText" dxfId="27818" priority="2294" operator="containsText" text="_">
      <formula>NOT(ISERROR(SEARCH("_",W116)))</formula>
    </cfRule>
  </conditionalFormatting>
  <conditionalFormatting sqref="W112">
    <cfRule type="containsBlanks" priority="2283" stopIfTrue="1">
      <formula>LEN(TRIM(W112))=0</formula>
    </cfRule>
    <cfRule type="containsText" dxfId="27817" priority="2284" stopIfTrue="1" operator="containsText" text="fcd">
      <formula>NOT(ISERROR(SEARCH("fcd",W112)))</formula>
    </cfRule>
    <cfRule type="containsText" dxfId="27816" priority="2285" stopIfTrue="1" operator="containsText" text="server">
      <formula>NOT(ISERROR(SEARCH("server",W112)))</formula>
    </cfRule>
    <cfRule type="containsText" dxfId="27815" priority="2286" stopIfTrue="1" operator="containsText" text="ft">
      <formula>NOT(ISERROR(SEARCH("ft",W112)))</formula>
    </cfRule>
    <cfRule type="containsText" dxfId="27814" priority="2287" stopIfTrue="1" operator="containsText" text="lynxx_">
      <formula>NOT(ISERROR(SEARCH("lynxx_",W112)))</formula>
    </cfRule>
    <cfRule type="containsText" dxfId="27813" priority="2288" operator="containsText" text="_">
      <formula>NOT(ISERROR(SEARCH("_",W112)))</formula>
    </cfRule>
  </conditionalFormatting>
  <conditionalFormatting sqref="U156">
    <cfRule type="containsBlanks" priority="2277" stopIfTrue="1">
      <formula>LEN(TRIM(U156))=0</formula>
    </cfRule>
    <cfRule type="containsText" dxfId="27812" priority="2278" stopIfTrue="1" operator="containsText" text="fcd">
      <formula>NOT(ISERROR(SEARCH("fcd",U156)))</formula>
    </cfRule>
    <cfRule type="containsText" dxfId="27811" priority="2279" stopIfTrue="1" operator="containsText" text="server">
      <formula>NOT(ISERROR(SEARCH("server",U156)))</formula>
    </cfRule>
    <cfRule type="containsText" dxfId="27810" priority="2280" stopIfTrue="1" operator="containsText" text="ft">
      <formula>NOT(ISERROR(SEARCH("ft",U156)))</formula>
    </cfRule>
    <cfRule type="containsText" dxfId="27809" priority="2281" stopIfTrue="1" operator="containsText" text="lynxx_">
      <formula>NOT(ISERROR(SEARCH("lynxx_",U156)))</formula>
    </cfRule>
    <cfRule type="containsText" dxfId="27808" priority="2282" operator="containsText" text="_">
      <formula>NOT(ISERROR(SEARCH("_",U156)))</formula>
    </cfRule>
  </conditionalFormatting>
  <conditionalFormatting sqref="W151">
    <cfRule type="containsBlanks" priority="2271" stopIfTrue="1">
      <formula>LEN(TRIM(W151))=0</formula>
    </cfRule>
    <cfRule type="containsText" dxfId="27807" priority="2272" stopIfTrue="1" operator="containsText" text="fcd">
      <formula>NOT(ISERROR(SEARCH("fcd",W151)))</formula>
    </cfRule>
    <cfRule type="containsText" dxfId="27806" priority="2273" stopIfTrue="1" operator="containsText" text="server">
      <formula>NOT(ISERROR(SEARCH("server",W151)))</formula>
    </cfRule>
    <cfRule type="containsText" dxfId="27805" priority="2274" stopIfTrue="1" operator="containsText" text="ft">
      <formula>NOT(ISERROR(SEARCH("ft",W151)))</formula>
    </cfRule>
    <cfRule type="containsText" dxfId="27804" priority="2275" stopIfTrue="1" operator="containsText" text="lynxx_">
      <formula>NOT(ISERROR(SEARCH("lynxx_",W151)))</formula>
    </cfRule>
    <cfRule type="containsText" dxfId="27803" priority="2276" operator="containsText" text="_">
      <formula>NOT(ISERROR(SEARCH("_",W151)))</formula>
    </cfRule>
  </conditionalFormatting>
  <conditionalFormatting sqref="W128:W129">
    <cfRule type="containsBlanks" priority="2265" stopIfTrue="1">
      <formula>LEN(TRIM(W128))=0</formula>
    </cfRule>
    <cfRule type="containsText" dxfId="27802" priority="2266" stopIfTrue="1" operator="containsText" text="fcd">
      <formula>NOT(ISERROR(SEARCH("fcd",W128)))</formula>
    </cfRule>
    <cfRule type="containsText" dxfId="27801" priority="2267" stopIfTrue="1" operator="containsText" text="server">
      <formula>NOT(ISERROR(SEARCH("server",W128)))</formula>
    </cfRule>
    <cfRule type="containsText" dxfId="27800" priority="2268" stopIfTrue="1" operator="containsText" text="ft">
      <formula>NOT(ISERROR(SEARCH("ft",W128)))</formula>
    </cfRule>
    <cfRule type="containsText" dxfId="27799" priority="2269" stopIfTrue="1" operator="containsText" text="lynxx_">
      <formula>NOT(ISERROR(SEARCH("lynxx_",W128)))</formula>
    </cfRule>
    <cfRule type="containsText" dxfId="27798" priority="2270" operator="containsText" text="_">
      <formula>NOT(ISERROR(SEARCH("_",W128)))</formula>
    </cfRule>
  </conditionalFormatting>
  <conditionalFormatting sqref="W149">
    <cfRule type="containsBlanks" priority="2259" stopIfTrue="1">
      <formula>LEN(TRIM(W149))=0</formula>
    </cfRule>
    <cfRule type="containsText" dxfId="27797" priority="2260" stopIfTrue="1" operator="containsText" text="fcd">
      <formula>NOT(ISERROR(SEARCH("fcd",W149)))</formula>
    </cfRule>
    <cfRule type="containsText" dxfId="27796" priority="2261" stopIfTrue="1" operator="containsText" text="server">
      <formula>NOT(ISERROR(SEARCH("server",W149)))</formula>
    </cfRule>
    <cfRule type="containsText" dxfId="27795" priority="2262" stopIfTrue="1" operator="containsText" text="ft">
      <formula>NOT(ISERROR(SEARCH("ft",W149)))</formula>
    </cfRule>
    <cfRule type="containsText" dxfId="27794" priority="2263" stopIfTrue="1" operator="containsText" text="lynxx_">
      <formula>NOT(ISERROR(SEARCH("lynxx_",W149)))</formula>
    </cfRule>
    <cfRule type="containsText" dxfId="27793" priority="2264" operator="containsText" text="_">
      <formula>NOT(ISERROR(SEARCH("_",W149)))</formula>
    </cfRule>
  </conditionalFormatting>
  <conditionalFormatting sqref="W150">
    <cfRule type="containsBlanks" priority="2253" stopIfTrue="1">
      <formula>LEN(TRIM(W150))=0</formula>
    </cfRule>
    <cfRule type="containsText" dxfId="27792" priority="2254" stopIfTrue="1" operator="containsText" text="fcd">
      <formula>NOT(ISERROR(SEARCH("fcd",W150)))</formula>
    </cfRule>
    <cfRule type="containsText" dxfId="27791" priority="2255" stopIfTrue="1" operator="containsText" text="server">
      <formula>NOT(ISERROR(SEARCH("server",W150)))</formula>
    </cfRule>
    <cfRule type="containsText" dxfId="27790" priority="2256" stopIfTrue="1" operator="containsText" text="ft">
      <formula>NOT(ISERROR(SEARCH("ft",W150)))</formula>
    </cfRule>
    <cfRule type="containsText" dxfId="27789" priority="2257" stopIfTrue="1" operator="containsText" text="lynxx_">
      <formula>NOT(ISERROR(SEARCH("lynxx_",W150)))</formula>
    </cfRule>
    <cfRule type="containsText" dxfId="27788" priority="2258" operator="containsText" text="_">
      <formula>NOT(ISERROR(SEARCH("_",W150)))</formula>
    </cfRule>
  </conditionalFormatting>
  <conditionalFormatting sqref="B169:D169">
    <cfRule type="colorScale" priority="224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169">
    <cfRule type="containsBlanks" priority="2245" stopIfTrue="1">
      <formula>LEN(TRIM(A169))=0</formula>
    </cfRule>
    <cfRule type="containsText" dxfId="27787" priority="2247" stopIfTrue="1" operator="containsText" text="fcd">
      <formula>NOT(ISERROR(SEARCH("fcd",A169)))</formula>
    </cfRule>
    <cfRule type="containsText" dxfId="27786" priority="2248" stopIfTrue="1" operator="containsText" text="server">
      <formula>NOT(ISERROR(SEARCH("server",A169)))</formula>
    </cfRule>
    <cfRule type="containsText" dxfId="27785" priority="2249" stopIfTrue="1" operator="containsText" text="ft">
      <formula>NOT(ISERROR(SEARCH("ft",A169)))</formula>
    </cfRule>
    <cfRule type="containsText" dxfId="27784" priority="2250" stopIfTrue="1" operator="containsText" text="lynxx_">
      <formula>NOT(ISERROR(SEARCH("lynxx_",A169)))</formula>
    </cfRule>
    <cfRule type="containsText" dxfId="27783" priority="2251" operator="containsText" text="_">
      <formula>NOT(ISERROR(SEARCH("_",A169)))</formula>
    </cfRule>
  </conditionalFormatting>
  <conditionalFormatting sqref="Y169:AE169">
    <cfRule type="cellIs" dxfId="27782" priority="2241" operator="equal">
      <formula>1</formula>
    </cfRule>
    <cfRule type="cellIs" dxfId="27781" priority="2242" operator="equal">
      <formula>2</formula>
    </cfRule>
    <cfRule type="cellIs" dxfId="27780" priority="2243" operator="equal">
      <formula>3</formula>
    </cfRule>
    <cfRule type="cellIs" dxfId="27779" priority="2244" operator="equal">
      <formula>4</formula>
    </cfRule>
    <cfRule type="cellIs" dxfId="27778" priority="2252" operator="equal">
      <formula>5</formula>
    </cfRule>
  </conditionalFormatting>
  <conditionalFormatting sqref="U169:X169">
    <cfRule type="containsBlanks" priority="2235" stopIfTrue="1">
      <formula>LEN(TRIM(U169))=0</formula>
    </cfRule>
    <cfRule type="cellIs" dxfId="27777" priority="2236" operator="equal">
      <formula>"N/A"</formula>
    </cfRule>
    <cfRule type="cellIs" dxfId="27776" priority="2237" operator="equal">
      <formula>"OK"</formula>
    </cfRule>
    <cfRule type="containsText" dxfId="27775" priority="2238" operator="containsText" text="Unsure">
      <formula>NOT(ISERROR(SEARCH("Unsure",U169)))</formula>
    </cfRule>
    <cfRule type="containsText" dxfId="27774" priority="2239" operator="containsText" text="Can't See">
      <formula>NOT(ISERROR(SEARCH("Can't See",U169)))</formula>
    </cfRule>
    <cfRule type="notContainsText" dxfId="27773" priority="2240" operator="notContains" text="OK&amp;N/A">
      <formula>ISERROR(SEARCH("OK&amp;N/A",U169))</formula>
    </cfRule>
  </conditionalFormatting>
  <conditionalFormatting sqref="F169:I169">
    <cfRule type="colorScale" priority="223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169:M169">
    <cfRule type="colorScale" priority="223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W142">
    <cfRule type="containsBlanks" priority="2227" stopIfTrue="1">
      <formula>LEN(TRIM(W142))=0</formula>
    </cfRule>
    <cfRule type="containsText" dxfId="27772" priority="2228" stopIfTrue="1" operator="containsText" text="fcd">
      <formula>NOT(ISERROR(SEARCH("fcd",W142)))</formula>
    </cfRule>
    <cfRule type="containsText" dxfId="27771" priority="2229" stopIfTrue="1" operator="containsText" text="server">
      <formula>NOT(ISERROR(SEARCH("server",W142)))</formula>
    </cfRule>
    <cfRule type="containsText" dxfId="27770" priority="2230" stopIfTrue="1" operator="containsText" text="ft">
      <formula>NOT(ISERROR(SEARCH("ft",W142)))</formula>
    </cfRule>
    <cfRule type="containsText" dxfId="27769" priority="2231" stopIfTrue="1" operator="containsText" text="lynxx_">
      <formula>NOT(ISERROR(SEARCH("lynxx_",W142)))</formula>
    </cfRule>
    <cfRule type="containsText" dxfId="27768" priority="2232" operator="containsText" text="_">
      <formula>NOT(ISERROR(SEARCH("_",W142)))</formula>
    </cfRule>
  </conditionalFormatting>
  <conditionalFormatting sqref="V111">
    <cfRule type="containsBlanks" priority="2221" stopIfTrue="1">
      <formula>LEN(TRIM(V111))=0</formula>
    </cfRule>
    <cfRule type="containsText" dxfId="27767" priority="2222" stopIfTrue="1" operator="containsText" text="fcd">
      <formula>NOT(ISERROR(SEARCH("fcd",V111)))</formula>
    </cfRule>
    <cfRule type="containsText" dxfId="27766" priority="2223" stopIfTrue="1" operator="containsText" text="server">
      <formula>NOT(ISERROR(SEARCH("server",V111)))</formula>
    </cfRule>
    <cfRule type="containsText" dxfId="27765" priority="2224" stopIfTrue="1" operator="containsText" text="ft">
      <formula>NOT(ISERROR(SEARCH("ft",V111)))</formula>
    </cfRule>
    <cfRule type="containsText" dxfId="27764" priority="2225" stopIfTrue="1" operator="containsText" text="lynxx_">
      <formula>NOT(ISERROR(SEARCH("lynxx_",V111)))</formula>
    </cfRule>
    <cfRule type="containsText" dxfId="27763" priority="2226" operator="containsText" text="_">
      <formula>NOT(ISERROR(SEARCH("_",V111)))</formula>
    </cfRule>
  </conditionalFormatting>
  <conditionalFormatting sqref="V113">
    <cfRule type="containsBlanks" priority="2215" stopIfTrue="1">
      <formula>LEN(TRIM(V113))=0</formula>
    </cfRule>
    <cfRule type="containsText" dxfId="27762" priority="2216" stopIfTrue="1" operator="containsText" text="fcd">
      <formula>NOT(ISERROR(SEARCH("fcd",V113)))</formula>
    </cfRule>
    <cfRule type="containsText" dxfId="27761" priority="2217" stopIfTrue="1" operator="containsText" text="server">
      <formula>NOT(ISERROR(SEARCH("server",V113)))</formula>
    </cfRule>
    <cfRule type="containsText" dxfId="27760" priority="2218" stopIfTrue="1" operator="containsText" text="ft">
      <formula>NOT(ISERROR(SEARCH("ft",V113)))</formula>
    </cfRule>
    <cfRule type="containsText" dxfId="27759" priority="2219" stopIfTrue="1" operator="containsText" text="lynxx_">
      <formula>NOT(ISERROR(SEARCH("lynxx_",V113)))</formula>
    </cfRule>
    <cfRule type="containsText" dxfId="27758" priority="2220" operator="containsText" text="_">
      <formula>NOT(ISERROR(SEARCH("_",V113)))</formula>
    </cfRule>
  </conditionalFormatting>
  <conditionalFormatting sqref="U133">
    <cfRule type="containsBlanks" priority="2209" stopIfTrue="1">
      <formula>LEN(TRIM(U133))=0</formula>
    </cfRule>
    <cfRule type="containsText" dxfId="27757" priority="2210" stopIfTrue="1" operator="containsText" text="fcd">
      <formula>NOT(ISERROR(SEARCH("fcd",U133)))</formula>
    </cfRule>
    <cfRule type="containsText" dxfId="27756" priority="2211" stopIfTrue="1" operator="containsText" text="server">
      <formula>NOT(ISERROR(SEARCH("server",U133)))</formula>
    </cfRule>
    <cfRule type="containsText" dxfId="27755" priority="2212" stopIfTrue="1" operator="containsText" text="ft">
      <formula>NOT(ISERROR(SEARCH("ft",U133)))</formula>
    </cfRule>
    <cfRule type="containsText" dxfId="27754" priority="2213" stopIfTrue="1" operator="containsText" text="lynxx_">
      <formula>NOT(ISERROR(SEARCH("lynxx_",U133)))</formula>
    </cfRule>
    <cfRule type="containsText" dxfId="27753" priority="2214" operator="containsText" text="_">
      <formula>NOT(ISERROR(SEARCH("_",U133)))</formula>
    </cfRule>
  </conditionalFormatting>
  <conditionalFormatting sqref="V47">
    <cfRule type="containsBlanks" priority="2203" stopIfTrue="1">
      <formula>LEN(TRIM(V47))=0</formula>
    </cfRule>
    <cfRule type="containsText" dxfId="27752" priority="2204" stopIfTrue="1" operator="containsText" text="fcd">
      <formula>NOT(ISERROR(SEARCH("fcd",V47)))</formula>
    </cfRule>
    <cfRule type="containsText" dxfId="27751" priority="2205" stopIfTrue="1" operator="containsText" text="server">
      <formula>NOT(ISERROR(SEARCH("server",V47)))</formula>
    </cfRule>
    <cfRule type="containsText" dxfId="27750" priority="2206" stopIfTrue="1" operator="containsText" text="ft">
      <formula>NOT(ISERROR(SEARCH("ft",V47)))</formula>
    </cfRule>
    <cfRule type="containsText" dxfId="27749" priority="2207" stopIfTrue="1" operator="containsText" text="lynxx_">
      <formula>NOT(ISERROR(SEARCH("lynxx_",V47)))</formula>
    </cfRule>
    <cfRule type="containsText" dxfId="27748" priority="2208" operator="containsText" text="_">
      <formula>NOT(ISERROR(SEARCH("_",V47)))</formula>
    </cfRule>
  </conditionalFormatting>
  <conditionalFormatting sqref="V49">
    <cfRule type="containsBlanks" priority="2197" stopIfTrue="1">
      <formula>LEN(TRIM(V49))=0</formula>
    </cfRule>
    <cfRule type="containsText" dxfId="27747" priority="2198" stopIfTrue="1" operator="containsText" text="fcd">
      <formula>NOT(ISERROR(SEARCH("fcd",V49)))</formula>
    </cfRule>
    <cfRule type="containsText" dxfId="27746" priority="2199" stopIfTrue="1" operator="containsText" text="server">
      <formula>NOT(ISERROR(SEARCH("server",V49)))</formula>
    </cfRule>
    <cfRule type="containsText" dxfId="27745" priority="2200" stopIfTrue="1" operator="containsText" text="ft">
      <formula>NOT(ISERROR(SEARCH("ft",V49)))</formula>
    </cfRule>
    <cfRule type="containsText" dxfId="27744" priority="2201" stopIfTrue="1" operator="containsText" text="lynxx_">
      <formula>NOT(ISERROR(SEARCH("lynxx_",V49)))</formula>
    </cfRule>
    <cfRule type="containsText" dxfId="27743" priority="2202" operator="containsText" text="_">
      <formula>NOT(ISERROR(SEARCH("_",V49)))</formula>
    </cfRule>
  </conditionalFormatting>
  <conditionalFormatting sqref="W130:W131">
    <cfRule type="containsBlanks" priority="2191" stopIfTrue="1">
      <formula>LEN(TRIM(W130))=0</formula>
    </cfRule>
    <cfRule type="containsText" dxfId="27742" priority="2192" stopIfTrue="1" operator="containsText" text="fcd">
      <formula>NOT(ISERROR(SEARCH("fcd",W130)))</formula>
    </cfRule>
    <cfRule type="containsText" dxfId="27741" priority="2193" stopIfTrue="1" operator="containsText" text="server">
      <formula>NOT(ISERROR(SEARCH("server",W130)))</formula>
    </cfRule>
    <cfRule type="containsText" dxfId="27740" priority="2194" stopIfTrue="1" operator="containsText" text="ft">
      <formula>NOT(ISERROR(SEARCH("ft",W130)))</formula>
    </cfRule>
    <cfRule type="containsText" dxfId="27739" priority="2195" stopIfTrue="1" operator="containsText" text="lynxx_">
      <formula>NOT(ISERROR(SEARCH("lynxx_",W130)))</formula>
    </cfRule>
    <cfRule type="containsText" dxfId="27738" priority="2196" operator="containsText" text="_">
      <formula>NOT(ISERROR(SEARCH("_",W130)))</formula>
    </cfRule>
  </conditionalFormatting>
  <conditionalFormatting sqref="W18">
    <cfRule type="containsBlanks" priority="2185" stopIfTrue="1">
      <formula>LEN(TRIM(W18))=0</formula>
    </cfRule>
    <cfRule type="containsText" dxfId="27737" priority="2186" stopIfTrue="1" operator="containsText" text="fcd">
      <formula>NOT(ISERROR(SEARCH("fcd",W18)))</formula>
    </cfRule>
    <cfRule type="containsText" dxfId="27736" priority="2187" stopIfTrue="1" operator="containsText" text="server">
      <formula>NOT(ISERROR(SEARCH("server",W18)))</formula>
    </cfRule>
    <cfRule type="containsText" dxfId="27735" priority="2188" stopIfTrue="1" operator="containsText" text="ft">
      <formula>NOT(ISERROR(SEARCH("ft",W18)))</formula>
    </cfRule>
    <cfRule type="containsText" dxfId="27734" priority="2189" stopIfTrue="1" operator="containsText" text="lynxx_">
      <formula>NOT(ISERROR(SEARCH("lynxx_",W18)))</formula>
    </cfRule>
    <cfRule type="containsText" dxfId="27733" priority="2190" operator="containsText" text="_">
      <formula>NOT(ISERROR(SEARCH("_",W18)))</formula>
    </cfRule>
  </conditionalFormatting>
  <conditionalFormatting sqref="B203:E203">
    <cfRule type="colorScale" priority="217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03">
    <cfRule type="containsBlanks" priority="2177" stopIfTrue="1">
      <formula>LEN(TRIM(A203))=0</formula>
    </cfRule>
    <cfRule type="containsText" dxfId="27732" priority="2179" stopIfTrue="1" operator="containsText" text="fcd">
      <formula>NOT(ISERROR(SEARCH("fcd",A203)))</formula>
    </cfRule>
    <cfRule type="containsText" dxfId="27731" priority="2180" stopIfTrue="1" operator="containsText" text="server">
      <formula>NOT(ISERROR(SEARCH("server",A203)))</formula>
    </cfRule>
    <cfRule type="containsText" dxfId="27730" priority="2181" stopIfTrue="1" operator="containsText" text="ft">
      <formula>NOT(ISERROR(SEARCH("ft",A203)))</formula>
    </cfRule>
    <cfRule type="containsText" dxfId="27729" priority="2182" stopIfTrue="1" operator="containsText" text="lynxx_">
      <formula>NOT(ISERROR(SEARCH("lynxx_",A203)))</formula>
    </cfRule>
    <cfRule type="containsText" dxfId="27728" priority="2183" operator="containsText" text="_">
      <formula>NOT(ISERROR(SEARCH("_",A203)))</formula>
    </cfRule>
  </conditionalFormatting>
  <conditionalFormatting sqref="Y203:AE203">
    <cfRule type="cellIs" dxfId="27727" priority="2173" operator="equal">
      <formula>1</formula>
    </cfRule>
    <cfRule type="cellIs" dxfId="27726" priority="2174" operator="equal">
      <formula>2</formula>
    </cfRule>
    <cfRule type="cellIs" dxfId="27725" priority="2175" operator="equal">
      <formula>3</formula>
    </cfRule>
    <cfRule type="cellIs" dxfId="27724" priority="2176" operator="equal">
      <formula>4</formula>
    </cfRule>
    <cfRule type="cellIs" dxfId="27723" priority="2184" operator="equal">
      <formula>5</formula>
    </cfRule>
  </conditionalFormatting>
  <conditionalFormatting sqref="U203:X203">
    <cfRule type="containsBlanks" priority="2167" stopIfTrue="1">
      <formula>LEN(TRIM(U203))=0</formula>
    </cfRule>
    <cfRule type="cellIs" dxfId="27722" priority="2168" operator="equal">
      <formula>"N/A"</formula>
    </cfRule>
    <cfRule type="cellIs" dxfId="27721" priority="2169" operator="equal">
      <formula>"OK"</formula>
    </cfRule>
    <cfRule type="containsText" dxfId="27720" priority="2170" operator="containsText" text="Unsure">
      <formula>NOT(ISERROR(SEARCH("Unsure",U203)))</formula>
    </cfRule>
    <cfRule type="containsText" dxfId="27719" priority="2171" operator="containsText" text="Can't See">
      <formula>NOT(ISERROR(SEARCH("Can't See",U203)))</formula>
    </cfRule>
    <cfRule type="notContainsText" dxfId="27718" priority="2172" operator="notContains" text="OK&amp;N/A">
      <formula>ISERROR(SEARCH("OK&amp;N/A",U203))</formula>
    </cfRule>
  </conditionalFormatting>
  <conditionalFormatting sqref="F203:I203">
    <cfRule type="colorScale" priority="216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03:M203">
    <cfRule type="colorScale" priority="216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204:E204">
    <cfRule type="colorScale" priority="215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04">
    <cfRule type="containsBlanks" priority="2157" stopIfTrue="1">
      <formula>LEN(TRIM(A204))=0</formula>
    </cfRule>
    <cfRule type="containsText" dxfId="27717" priority="2159" stopIfTrue="1" operator="containsText" text="fcd">
      <formula>NOT(ISERROR(SEARCH("fcd",A204)))</formula>
    </cfRule>
    <cfRule type="containsText" dxfId="27716" priority="2160" stopIfTrue="1" operator="containsText" text="server">
      <formula>NOT(ISERROR(SEARCH("server",A204)))</formula>
    </cfRule>
    <cfRule type="containsText" dxfId="27715" priority="2161" stopIfTrue="1" operator="containsText" text="ft">
      <formula>NOT(ISERROR(SEARCH("ft",A204)))</formula>
    </cfRule>
    <cfRule type="containsText" dxfId="27714" priority="2162" stopIfTrue="1" operator="containsText" text="lynxx_">
      <formula>NOT(ISERROR(SEARCH("lynxx_",A204)))</formula>
    </cfRule>
    <cfRule type="containsText" dxfId="27713" priority="2163" operator="containsText" text="_">
      <formula>NOT(ISERROR(SEARCH("_",A204)))</formula>
    </cfRule>
  </conditionalFormatting>
  <conditionalFormatting sqref="Y204:AE204">
    <cfRule type="cellIs" dxfId="27712" priority="2153" operator="equal">
      <formula>1</formula>
    </cfRule>
    <cfRule type="cellIs" dxfId="27711" priority="2154" operator="equal">
      <formula>2</formula>
    </cfRule>
    <cfRule type="cellIs" dxfId="27710" priority="2155" operator="equal">
      <formula>3</formula>
    </cfRule>
    <cfRule type="cellIs" dxfId="27709" priority="2156" operator="equal">
      <formula>4</formula>
    </cfRule>
    <cfRule type="cellIs" dxfId="27708" priority="2164" operator="equal">
      <formula>5</formula>
    </cfRule>
  </conditionalFormatting>
  <conditionalFormatting sqref="U204:X204">
    <cfRule type="containsBlanks" priority="2147" stopIfTrue="1">
      <formula>LEN(TRIM(U204))=0</formula>
    </cfRule>
    <cfRule type="cellIs" dxfId="27707" priority="2148" operator="equal">
      <formula>"N/A"</formula>
    </cfRule>
    <cfRule type="cellIs" dxfId="27706" priority="2149" operator="equal">
      <formula>"OK"</formula>
    </cfRule>
    <cfRule type="containsText" dxfId="27705" priority="2150" operator="containsText" text="Unsure">
      <formula>NOT(ISERROR(SEARCH("Unsure",U204)))</formula>
    </cfRule>
    <cfRule type="containsText" dxfId="27704" priority="2151" operator="containsText" text="Can't See">
      <formula>NOT(ISERROR(SEARCH("Can't See",U204)))</formula>
    </cfRule>
    <cfRule type="notContainsText" dxfId="27703" priority="2152" operator="notContains" text="OK&amp;N/A">
      <formula>ISERROR(SEARCH("OK&amp;N/A",U204))</formula>
    </cfRule>
  </conditionalFormatting>
  <conditionalFormatting sqref="F204:I204">
    <cfRule type="colorScale" priority="214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04:M204">
    <cfRule type="colorScale" priority="214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205:E205">
    <cfRule type="colorScale" priority="213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05">
    <cfRule type="containsBlanks" priority="2137" stopIfTrue="1">
      <formula>LEN(TRIM(A205))=0</formula>
    </cfRule>
    <cfRule type="containsText" dxfId="27702" priority="2139" stopIfTrue="1" operator="containsText" text="fcd">
      <formula>NOT(ISERROR(SEARCH("fcd",A205)))</formula>
    </cfRule>
    <cfRule type="containsText" dxfId="27701" priority="2140" stopIfTrue="1" operator="containsText" text="server">
      <formula>NOT(ISERROR(SEARCH("server",A205)))</formula>
    </cfRule>
    <cfRule type="containsText" dxfId="27700" priority="2141" stopIfTrue="1" operator="containsText" text="ft">
      <formula>NOT(ISERROR(SEARCH("ft",A205)))</formula>
    </cfRule>
    <cfRule type="containsText" dxfId="27699" priority="2142" stopIfTrue="1" operator="containsText" text="lynxx_">
      <formula>NOT(ISERROR(SEARCH("lynxx_",A205)))</formula>
    </cfRule>
    <cfRule type="containsText" dxfId="27698" priority="2143" operator="containsText" text="_">
      <formula>NOT(ISERROR(SEARCH("_",A205)))</formula>
    </cfRule>
  </conditionalFormatting>
  <conditionalFormatting sqref="Y205:AE205">
    <cfRule type="cellIs" dxfId="27697" priority="2133" operator="equal">
      <formula>1</formula>
    </cfRule>
    <cfRule type="cellIs" dxfId="27696" priority="2134" operator="equal">
      <formula>2</formula>
    </cfRule>
    <cfRule type="cellIs" dxfId="27695" priority="2135" operator="equal">
      <formula>3</formula>
    </cfRule>
    <cfRule type="cellIs" dxfId="27694" priority="2136" operator="equal">
      <formula>4</formula>
    </cfRule>
    <cfRule type="cellIs" dxfId="27693" priority="2144" operator="equal">
      <formula>5</formula>
    </cfRule>
  </conditionalFormatting>
  <conditionalFormatting sqref="U205:X205">
    <cfRule type="containsBlanks" priority="2127" stopIfTrue="1">
      <formula>LEN(TRIM(U205))=0</formula>
    </cfRule>
    <cfRule type="cellIs" dxfId="27692" priority="2128" operator="equal">
      <formula>"N/A"</formula>
    </cfRule>
    <cfRule type="cellIs" dxfId="27691" priority="2129" operator="equal">
      <formula>"OK"</formula>
    </cfRule>
    <cfRule type="containsText" dxfId="27690" priority="2130" operator="containsText" text="Unsure">
      <formula>NOT(ISERROR(SEARCH("Unsure",U205)))</formula>
    </cfRule>
    <cfRule type="containsText" dxfId="27689" priority="2131" operator="containsText" text="Can't See">
      <formula>NOT(ISERROR(SEARCH("Can't See",U205)))</formula>
    </cfRule>
    <cfRule type="notContainsText" dxfId="27688" priority="2132" operator="notContains" text="OK&amp;N/A">
      <formula>ISERROR(SEARCH("OK&amp;N/A",U205))</formula>
    </cfRule>
  </conditionalFormatting>
  <conditionalFormatting sqref="F205:I205">
    <cfRule type="colorScale" priority="212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05:M205">
    <cfRule type="colorScale" priority="212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09">
    <cfRule type="containsBlanks" priority="2118" stopIfTrue="1">
      <formula>LEN(TRIM(A209))=0</formula>
    </cfRule>
    <cfRule type="containsText" dxfId="27687" priority="2119" stopIfTrue="1" operator="containsText" text="fcd">
      <formula>NOT(ISERROR(SEARCH("fcd",A209)))</formula>
    </cfRule>
    <cfRule type="containsText" dxfId="27686" priority="2120" stopIfTrue="1" operator="containsText" text="server">
      <formula>NOT(ISERROR(SEARCH("server",A209)))</formula>
    </cfRule>
    <cfRule type="containsText" dxfId="27685" priority="2121" stopIfTrue="1" operator="containsText" text="ft">
      <formula>NOT(ISERROR(SEARCH("ft",A209)))</formula>
    </cfRule>
    <cfRule type="containsText" dxfId="27684" priority="2122" stopIfTrue="1" operator="containsText" text="lynxx_">
      <formula>NOT(ISERROR(SEARCH("lynxx_",A209)))</formula>
    </cfRule>
    <cfRule type="containsText" dxfId="27683" priority="2123" operator="containsText" text="_">
      <formula>NOT(ISERROR(SEARCH("_",A209)))</formula>
    </cfRule>
  </conditionalFormatting>
  <conditionalFormatting sqref="Y209:AE209">
    <cfRule type="cellIs" dxfId="27682" priority="2114" operator="equal">
      <formula>1</formula>
    </cfRule>
    <cfRule type="cellIs" dxfId="27681" priority="2115" operator="equal">
      <formula>2</formula>
    </cfRule>
    <cfRule type="cellIs" dxfId="27680" priority="2116" operator="equal">
      <formula>3</formula>
    </cfRule>
    <cfRule type="cellIs" dxfId="27679" priority="2117" operator="equal">
      <formula>4</formula>
    </cfRule>
    <cfRule type="cellIs" dxfId="27678" priority="2124" operator="equal">
      <formula>5</formula>
    </cfRule>
  </conditionalFormatting>
  <conditionalFormatting sqref="U209:X209">
    <cfRule type="containsBlanks" priority="2108" stopIfTrue="1">
      <formula>LEN(TRIM(U209))=0</formula>
    </cfRule>
    <cfRule type="cellIs" dxfId="27677" priority="2109" operator="equal">
      <formula>"N/A"</formula>
    </cfRule>
    <cfRule type="cellIs" dxfId="27676" priority="2110" operator="equal">
      <formula>"OK"</formula>
    </cfRule>
    <cfRule type="containsText" dxfId="27675" priority="2111" operator="containsText" text="Unsure">
      <formula>NOT(ISERROR(SEARCH("Unsure",U209)))</formula>
    </cfRule>
    <cfRule type="containsText" dxfId="27674" priority="2112" operator="containsText" text="Can't See">
      <formula>NOT(ISERROR(SEARCH("Can't See",U209)))</formula>
    </cfRule>
    <cfRule type="notContainsText" dxfId="27673" priority="2113" operator="notContains" text="OK&amp;N/A">
      <formula>ISERROR(SEARCH("OK&amp;N/A",U209))</formula>
    </cfRule>
  </conditionalFormatting>
  <conditionalFormatting sqref="B209:E209">
    <cfRule type="colorScale" priority="210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09:I209">
    <cfRule type="colorScale" priority="210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07">
    <cfRule type="containsBlanks" priority="2099" stopIfTrue="1">
      <formula>LEN(TRIM(A207))=0</formula>
    </cfRule>
    <cfRule type="containsText" dxfId="27672" priority="2100" stopIfTrue="1" operator="containsText" text="fcd">
      <formula>NOT(ISERROR(SEARCH("fcd",A207)))</formula>
    </cfRule>
    <cfRule type="containsText" dxfId="27671" priority="2101" stopIfTrue="1" operator="containsText" text="server">
      <formula>NOT(ISERROR(SEARCH("server",A207)))</formula>
    </cfRule>
    <cfRule type="containsText" dxfId="27670" priority="2102" stopIfTrue="1" operator="containsText" text="ft">
      <formula>NOT(ISERROR(SEARCH("ft",A207)))</formula>
    </cfRule>
    <cfRule type="containsText" dxfId="27669" priority="2103" stopIfTrue="1" operator="containsText" text="lynxx_">
      <formula>NOT(ISERROR(SEARCH("lynxx_",A207)))</formula>
    </cfRule>
    <cfRule type="containsText" dxfId="27668" priority="2104" operator="containsText" text="_">
      <formula>NOT(ISERROR(SEARCH("_",A207)))</formula>
    </cfRule>
  </conditionalFormatting>
  <conditionalFormatting sqref="Y207:AE207">
    <cfRule type="cellIs" dxfId="27667" priority="2095" operator="equal">
      <formula>1</formula>
    </cfRule>
    <cfRule type="cellIs" dxfId="27666" priority="2096" operator="equal">
      <formula>2</formula>
    </cfRule>
    <cfRule type="cellIs" dxfId="27665" priority="2097" operator="equal">
      <formula>3</formula>
    </cfRule>
    <cfRule type="cellIs" dxfId="27664" priority="2098" operator="equal">
      <formula>4</formula>
    </cfRule>
    <cfRule type="cellIs" dxfId="27663" priority="2105" operator="equal">
      <formula>5</formula>
    </cfRule>
  </conditionalFormatting>
  <conditionalFormatting sqref="U207:X207">
    <cfRule type="containsBlanks" priority="2089" stopIfTrue="1">
      <formula>LEN(TRIM(U207))=0</formula>
    </cfRule>
    <cfRule type="cellIs" dxfId="27662" priority="2090" operator="equal">
      <formula>"N/A"</formula>
    </cfRule>
    <cfRule type="cellIs" dxfId="27661" priority="2091" operator="equal">
      <formula>"OK"</formula>
    </cfRule>
    <cfRule type="containsText" dxfId="27660" priority="2092" operator="containsText" text="Unsure">
      <formula>NOT(ISERROR(SEARCH("Unsure",U207)))</formula>
    </cfRule>
    <cfRule type="containsText" dxfId="27659" priority="2093" operator="containsText" text="Can't See">
      <formula>NOT(ISERROR(SEARCH("Can't See",U207)))</formula>
    </cfRule>
    <cfRule type="notContainsText" dxfId="27658" priority="2094" operator="notContains" text="OK&amp;N/A">
      <formula>ISERROR(SEARCH("OK&amp;N/A",U207))</formula>
    </cfRule>
  </conditionalFormatting>
  <conditionalFormatting sqref="B207:E207">
    <cfRule type="colorScale" priority="208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07:I207">
    <cfRule type="colorScale" priority="208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08">
    <cfRule type="containsBlanks" priority="2080" stopIfTrue="1">
      <formula>LEN(TRIM(A208))=0</formula>
    </cfRule>
    <cfRule type="containsText" dxfId="27657" priority="2081" stopIfTrue="1" operator="containsText" text="fcd">
      <formula>NOT(ISERROR(SEARCH("fcd",A208)))</formula>
    </cfRule>
    <cfRule type="containsText" dxfId="27656" priority="2082" stopIfTrue="1" operator="containsText" text="server">
      <formula>NOT(ISERROR(SEARCH("server",A208)))</formula>
    </cfRule>
    <cfRule type="containsText" dxfId="27655" priority="2083" stopIfTrue="1" operator="containsText" text="ft">
      <formula>NOT(ISERROR(SEARCH("ft",A208)))</formula>
    </cfRule>
    <cfRule type="containsText" dxfId="27654" priority="2084" stopIfTrue="1" operator="containsText" text="lynxx_">
      <formula>NOT(ISERROR(SEARCH("lynxx_",A208)))</formula>
    </cfRule>
    <cfRule type="containsText" dxfId="27653" priority="2085" operator="containsText" text="_">
      <formula>NOT(ISERROR(SEARCH("_",A208)))</formula>
    </cfRule>
  </conditionalFormatting>
  <conditionalFormatting sqref="Y208:AE208">
    <cfRule type="cellIs" dxfId="27652" priority="2076" operator="equal">
      <formula>1</formula>
    </cfRule>
    <cfRule type="cellIs" dxfId="27651" priority="2077" operator="equal">
      <formula>2</formula>
    </cfRule>
    <cfRule type="cellIs" dxfId="27650" priority="2078" operator="equal">
      <formula>3</formula>
    </cfRule>
    <cfRule type="cellIs" dxfId="27649" priority="2079" operator="equal">
      <formula>4</formula>
    </cfRule>
    <cfRule type="cellIs" dxfId="27648" priority="2086" operator="equal">
      <formula>5</formula>
    </cfRule>
  </conditionalFormatting>
  <conditionalFormatting sqref="U208:X208">
    <cfRule type="containsBlanks" priority="2070" stopIfTrue="1">
      <formula>LEN(TRIM(U208))=0</formula>
    </cfRule>
    <cfRule type="cellIs" dxfId="27647" priority="2071" operator="equal">
      <formula>"N/A"</formula>
    </cfRule>
    <cfRule type="cellIs" dxfId="27646" priority="2072" operator="equal">
      <formula>"OK"</formula>
    </cfRule>
    <cfRule type="containsText" dxfId="27645" priority="2073" operator="containsText" text="Unsure">
      <formula>NOT(ISERROR(SEARCH("Unsure",U208)))</formula>
    </cfRule>
    <cfRule type="containsText" dxfId="27644" priority="2074" operator="containsText" text="Can't See">
      <formula>NOT(ISERROR(SEARCH("Can't See",U208)))</formula>
    </cfRule>
    <cfRule type="notContainsText" dxfId="27643" priority="2075" operator="notContains" text="OK&amp;N/A">
      <formula>ISERROR(SEARCH("OK&amp;N/A",U208))</formula>
    </cfRule>
  </conditionalFormatting>
  <conditionalFormatting sqref="B208:E208">
    <cfRule type="colorScale" priority="206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08:I208">
    <cfRule type="colorScale" priority="206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U240:X240">
    <cfRule type="containsBlanks" priority="2062" stopIfTrue="1">
      <formula>LEN(TRIM(U240))=0</formula>
    </cfRule>
    <cfRule type="cellIs" dxfId="27642" priority="2063" operator="equal">
      <formula>"N/A"</formula>
    </cfRule>
    <cfRule type="cellIs" dxfId="27641" priority="2064" operator="equal">
      <formula>"OK"</formula>
    </cfRule>
    <cfRule type="containsText" dxfId="27640" priority="2065" operator="containsText" text="Unsure">
      <formula>NOT(ISERROR(SEARCH("Unsure",U240)))</formula>
    </cfRule>
    <cfRule type="containsText" dxfId="27639" priority="2066" operator="containsText" text="Can't See">
      <formula>NOT(ISERROR(SEARCH("Can't See",U240)))</formula>
    </cfRule>
    <cfRule type="notContainsText" dxfId="27638" priority="2067" operator="notContains" text="OK&amp;N/A">
      <formula>ISERROR(SEARCH("OK&amp;N/A",U240))</formula>
    </cfRule>
  </conditionalFormatting>
  <conditionalFormatting sqref="AD240">
    <cfRule type="cellIs" dxfId="27637" priority="2057" operator="equal">
      <formula>1</formula>
    </cfRule>
    <cfRule type="cellIs" dxfId="27636" priority="2058" operator="equal">
      <formula>2</formula>
    </cfRule>
    <cfRule type="cellIs" dxfId="27635" priority="2059" operator="equal">
      <formula>3</formula>
    </cfRule>
    <cfRule type="cellIs" dxfId="27634" priority="2060" operator="equal">
      <formula>4</formula>
    </cfRule>
    <cfRule type="cellIs" dxfId="27633" priority="2061" operator="equal">
      <formula>5</formula>
    </cfRule>
  </conditionalFormatting>
  <conditionalFormatting sqref="B240:E240">
    <cfRule type="colorScale" priority="205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40">
    <cfRule type="containsBlanks" priority="2050" stopIfTrue="1">
      <formula>LEN(TRIM(A240))=0</formula>
    </cfRule>
    <cfRule type="containsText" dxfId="27632" priority="2052" stopIfTrue="1" operator="containsText" text="fcd">
      <formula>NOT(ISERROR(SEARCH("fcd",A240)))</formula>
    </cfRule>
    <cfRule type="containsText" dxfId="27631" priority="2053" stopIfTrue="1" operator="containsText" text="server">
      <formula>NOT(ISERROR(SEARCH("server",A240)))</formula>
    </cfRule>
    <cfRule type="containsText" dxfId="27630" priority="2054" stopIfTrue="1" operator="containsText" text="ft">
      <formula>NOT(ISERROR(SEARCH("ft",A240)))</formula>
    </cfRule>
    <cfRule type="containsText" dxfId="27629" priority="2055" stopIfTrue="1" operator="containsText" text="lynxx_">
      <formula>NOT(ISERROR(SEARCH("lynxx_",A240)))</formula>
    </cfRule>
    <cfRule type="containsText" dxfId="27628" priority="2056" operator="containsText" text="_">
      <formula>NOT(ISERROR(SEARCH("_",A240)))</formula>
    </cfRule>
  </conditionalFormatting>
  <conditionalFormatting sqref="F240:I240">
    <cfRule type="colorScale" priority="204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E240">
    <cfRule type="cellIs" dxfId="27627" priority="2044" operator="equal">
      <formula>1</formula>
    </cfRule>
    <cfRule type="cellIs" dxfId="27626" priority="2045" operator="equal">
      <formula>2</formula>
    </cfRule>
    <cfRule type="cellIs" dxfId="27625" priority="2046" operator="equal">
      <formula>3</formula>
    </cfRule>
    <cfRule type="cellIs" dxfId="27624" priority="2047" operator="equal">
      <formula>4</formula>
    </cfRule>
    <cfRule type="cellIs" dxfId="27623" priority="2048" operator="equal">
      <formula>5</formula>
    </cfRule>
  </conditionalFormatting>
  <conditionalFormatting sqref="Y240:AC240">
    <cfRule type="cellIs" dxfId="27622" priority="2039" operator="equal">
      <formula>1</formula>
    </cfRule>
    <cfRule type="cellIs" dxfId="27621" priority="2040" operator="equal">
      <formula>2</formula>
    </cfRule>
    <cfRule type="cellIs" dxfId="27620" priority="2041" operator="equal">
      <formula>3</formula>
    </cfRule>
    <cfRule type="cellIs" dxfId="27619" priority="2042" operator="equal">
      <formula>4</formula>
    </cfRule>
    <cfRule type="cellIs" dxfId="27618" priority="2043" operator="equal">
      <formula>5</formula>
    </cfRule>
  </conditionalFormatting>
  <conditionalFormatting sqref="K240:M240">
    <cfRule type="colorScale" priority="203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E1">
    <cfRule type="notContainsBlanks" dxfId="27617" priority="2987">
      <formula>LEN(TRIM(#REF!))&gt;0</formula>
    </cfRule>
  </conditionalFormatting>
  <conditionalFormatting sqref="AD25:AE25">
    <cfRule type="cellIs" dxfId="27616" priority="2033" operator="equal">
      <formula>1</formula>
    </cfRule>
    <cfRule type="cellIs" dxfId="27615" priority="2034" operator="equal">
      <formula>2</formula>
    </cfRule>
    <cfRule type="cellIs" dxfId="27614" priority="2035" operator="equal">
      <formula>3</formula>
    </cfRule>
    <cfRule type="cellIs" dxfId="27613" priority="2036" operator="equal">
      <formula>4</formula>
    </cfRule>
    <cfRule type="cellIs" dxfId="27612" priority="2037" operator="equal">
      <formula>5</formula>
    </cfRule>
  </conditionalFormatting>
  <conditionalFormatting sqref="U25:X25">
    <cfRule type="containsBlanks" priority="2027" stopIfTrue="1">
      <formula>LEN(TRIM(U25))=0</formula>
    </cfRule>
    <cfRule type="cellIs" dxfId="27611" priority="2028" operator="equal">
      <formula>"N/A"</formula>
    </cfRule>
    <cfRule type="cellIs" dxfId="27610" priority="2029" operator="equal">
      <formula>"OK"</formula>
    </cfRule>
    <cfRule type="containsText" dxfId="27609" priority="2030" operator="containsText" text="Unsure">
      <formula>NOT(ISERROR(SEARCH("Unsure",U25)))</formula>
    </cfRule>
    <cfRule type="containsText" dxfId="27608" priority="2031" operator="containsText" text="Can't See">
      <formula>NOT(ISERROR(SEARCH("Can't See",U25)))</formula>
    </cfRule>
    <cfRule type="notContainsText" dxfId="27607" priority="2032" operator="notContains" text="OK&amp;N/A">
      <formula>ISERROR(SEARCH("OK&amp;N/A",U25))</formula>
    </cfRule>
  </conditionalFormatting>
  <conditionalFormatting sqref="B25:E25">
    <cfRule type="colorScale" priority="202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5">
    <cfRule type="containsBlanks" priority="2020" stopIfTrue="1">
      <formula>LEN(TRIM(A25))=0</formula>
    </cfRule>
    <cfRule type="containsText" dxfId="27606" priority="2022" stopIfTrue="1" operator="containsText" text="fcd">
      <formula>NOT(ISERROR(SEARCH("fcd",A25)))</formula>
    </cfRule>
    <cfRule type="containsText" dxfId="27605" priority="2023" stopIfTrue="1" operator="containsText" text="server">
      <formula>NOT(ISERROR(SEARCH("server",A25)))</formula>
    </cfRule>
    <cfRule type="containsText" dxfId="27604" priority="2024" stopIfTrue="1" operator="containsText" text="ft">
      <formula>NOT(ISERROR(SEARCH("ft",A25)))</formula>
    </cfRule>
    <cfRule type="containsText" dxfId="27603" priority="2025" stopIfTrue="1" operator="containsText" text="lynxx_">
      <formula>NOT(ISERROR(SEARCH("lynxx_",A25)))</formula>
    </cfRule>
    <cfRule type="containsText" dxfId="27602" priority="2026" operator="containsText" text="_">
      <formula>NOT(ISERROR(SEARCH("_",A25)))</formula>
    </cfRule>
  </conditionalFormatting>
  <conditionalFormatting sqref="F25:I25">
    <cfRule type="colorScale" priority="201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5:M25">
    <cfRule type="colorScale" priority="201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07">
    <cfRule type="colorScale" priority="201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L208">
    <cfRule type="colorScale" priority="201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M207:M209 K208:K209 K207:L207 L209">
    <cfRule type="colorScale" priority="201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08">
    <cfRule type="colorScale" priority="201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09">
    <cfRule type="colorScale" priority="201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U242:X242">
    <cfRule type="containsBlanks" priority="2007" stopIfTrue="1">
      <formula>LEN(TRIM(U242))=0</formula>
    </cfRule>
    <cfRule type="cellIs" dxfId="27601" priority="2008" operator="equal">
      <formula>"N/A"</formula>
    </cfRule>
    <cfRule type="cellIs" dxfId="27600" priority="2009" operator="equal">
      <formula>"OK"</formula>
    </cfRule>
    <cfRule type="containsText" dxfId="27599" priority="2010" operator="containsText" text="Unsure">
      <formula>NOT(ISERROR(SEARCH("Unsure",U242)))</formula>
    </cfRule>
    <cfRule type="containsText" dxfId="27598" priority="2011" operator="containsText" text="Can't See">
      <formula>NOT(ISERROR(SEARCH("Can't See",U242)))</formula>
    </cfRule>
    <cfRule type="notContainsText" dxfId="27597" priority="2012" operator="notContains" text="OK&amp;N/A">
      <formula>ISERROR(SEARCH("OK&amp;N/A",U242))</formula>
    </cfRule>
  </conditionalFormatting>
  <conditionalFormatting sqref="AD242">
    <cfRule type="cellIs" dxfId="27596" priority="2002" operator="equal">
      <formula>1</formula>
    </cfRule>
    <cfRule type="cellIs" dxfId="27595" priority="2003" operator="equal">
      <formula>2</formula>
    </cfRule>
    <cfRule type="cellIs" dxfId="27594" priority="2004" operator="equal">
      <formula>3</formula>
    </cfRule>
    <cfRule type="cellIs" dxfId="27593" priority="2005" operator="equal">
      <formula>4</formula>
    </cfRule>
    <cfRule type="cellIs" dxfId="27592" priority="2006" operator="equal">
      <formula>5</formula>
    </cfRule>
  </conditionalFormatting>
  <conditionalFormatting sqref="B242:D242">
    <cfRule type="colorScale" priority="199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42">
    <cfRule type="containsBlanks" priority="1995" stopIfTrue="1">
      <formula>LEN(TRIM(A242))=0</formula>
    </cfRule>
    <cfRule type="containsText" dxfId="27591" priority="1997" stopIfTrue="1" operator="containsText" text="fcd">
      <formula>NOT(ISERROR(SEARCH("fcd",A242)))</formula>
    </cfRule>
    <cfRule type="containsText" dxfId="27590" priority="1998" stopIfTrue="1" operator="containsText" text="server">
      <formula>NOT(ISERROR(SEARCH("server",A242)))</formula>
    </cfRule>
    <cfRule type="containsText" dxfId="27589" priority="1999" stopIfTrue="1" operator="containsText" text="ft">
      <formula>NOT(ISERROR(SEARCH("ft",A242)))</formula>
    </cfRule>
    <cfRule type="containsText" dxfId="27588" priority="2000" stopIfTrue="1" operator="containsText" text="lynxx_">
      <formula>NOT(ISERROR(SEARCH("lynxx_",A242)))</formula>
    </cfRule>
    <cfRule type="containsText" dxfId="27587" priority="2001" operator="containsText" text="_">
      <formula>NOT(ISERROR(SEARCH("_",A242)))</formula>
    </cfRule>
  </conditionalFormatting>
  <conditionalFormatting sqref="E242:I242">
    <cfRule type="colorScale" priority="199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E242">
    <cfRule type="cellIs" dxfId="27586" priority="1989" operator="equal">
      <formula>1</formula>
    </cfRule>
    <cfRule type="cellIs" dxfId="27585" priority="1990" operator="equal">
      <formula>2</formula>
    </cfRule>
    <cfRule type="cellIs" dxfId="27584" priority="1991" operator="equal">
      <formula>3</formula>
    </cfRule>
    <cfRule type="cellIs" dxfId="27583" priority="1992" operator="equal">
      <formula>4</formula>
    </cfRule>
    <cfRule type="cellIs" dxfId="27582" priority="1993" operator="equal">
      <formula>5</formula>
    </cfRule>
  </conditionalFormatting>
  <conditionalFormatting sqref="Y242:AC242">
    <cfRule type="cellIs" dxfId="27581" priority="1984" operator="equal">
      <formula>1</formula>
    </cfRule>
    <cfRule type="cellIs" dxfId="27580" priority="1985" operator="equal">
      <formula>2</formula>
    </cfRule>
    <cfRule type="cellIs" dxfId="27579" priority="1986" operator="equal">
      <formula>3</formula>
    </cfRule>
    <cfRule type="cellIs" dxfId="27578" priority="1987" operator="equal">
      <formula>4</formula>
    </cfRule>
    <cfRule type="cellIs" dxfId="27577" priority="1988" operator="equal">
      <formula>5</formula>
    </cfRule>
  </conditionalFormatting>
  <conditionalFormatting sqref="J242:M242">
    <cfRule type="containsBlanks" priority="1978" stopIfTrue="1">
      <formula>LEN(TRIM(J242))=0</formula>
    </cfRule>
    <cfRule type="cellIs" dxfId="27576" priority="1979" operator="equal">
      <formula>"N/A"</formula>
    </cfRule>
    <cfRule type="cellIs" dxfId="27575" priority="1980" operator="equal">
      <formula>"OK"</formula>
    </cfRule>
    <cfRule type="containsText" dxfId="27574" priority="1981" operator="containsText" text="Unsure">
      <formula>NOT(ISERROR(SEARCH("Unsure",J242)))</formula>
    </cfRule>
    <cfRule type="containsText" dxfId="27573" priority="1982" operator="containsText" text="Can't See">
      <formula>NOT(ISERROR(SEARCH("Can't See",J242)))</formula>
    </cfRule>
    <cfRule type="notContainsText" dxfId="27572" priority="1983" operator="notContains" text="OK&amp;N/A">
      <formula>ISERROR(SEARCH("OK&amp;N/A",J242))</formula>
    </cfRule>
  </conditionalFormatting>
  <conditionalFormatting sqref="G63">
    <cfRule type="colorScale" priority="197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U281:X281">
    <cfRule type="containsBlanks" priority="1971" stopIfTrue="1">
      <formula>LEN(TRIM(U281))=0</formula>
    </cfRule>
    <cfRule type="cellIs" dxfId="27571" priority="1972" operator="equal">
      <formula>"N/A"</formula>
    </cfRule>
    <cfRule type="cellIs" dxfId="27570" priority="1973" operator="equal">
      <formula>"OK"</formula>
    </cfRule>
    <cfRule type="containsText" dxfId="27569" priority="1974" operator="containsText" text="Unsure">
      <formula>NOT(ISERROR(SEARCH("Unsure",U281)))</formula>
    </cfRule>
    <cfRule type="containsText" dxfId="27568" priority="1975" operator="containsText" text="Can't See">
      <formula>NOT(ISERROR(SEARCH("Can't See",U281)))</formula>
    </cfRule>
    <cfRule type="notContainsText" dxfId="27567" priority="1976" operator="notContains" text="OK&amp;N/A">
      <formula>ISERROR(SEARCH("OK&amp;N/A",U281))</formula>
    </cfRule>
  </conditionalFormatting>
  <conditionalFormatting sqref="A281">
    <cfRule type="containsBlanks" priority="1964" stopIfTrue="1">
      <formula>LEN(TRIM(A281))=0</formula>
    </cfRule>
    <cfRule type="containsText" dxfId="27566" priority="1965" stopIfTrue="1" operator="containsText" text="fcd">
      <formula>NOT(ISERROR(SEARCH("fcd",A281)))</formula>
    </cfRule>
    <cfRule type="containsText" dxfId="27565" priority="1966" stopIfTrue="1" operator="containsText" text="server">
      <formula>NOT(ISERROR(SEARCH("server",A281)))</formula>
    </cfRule>
    <cfRule type="containsText" dxfId="27564" priority="1967" stopIfTrue="1" operator="containsText" text="ft">
      <formula>NOT(ISERROR(SEARCH("ft",A281)))</formula>
    </cfRule>
    <cfRule type="containsText" dxfId="27563" priority="1968" stopIfTrue="1" operator="containsText" text="lynxx_">
      <formula>NOT(ISERROR(SEARCH("lynxx_",A281)))</formula>
    </cfRule>
    <cfRule type="containsText" dxfId="27562" priority="1969" operator="containsText" text="_">
      <formula>NOT(ISERROR(SEARCH("_",A281)))</formula>
    </cfRule>
  </conditionalFormatting>
  <conditionalFormatting sqref="AD281">
    <cfRule type="cellIs" dxfId="27561" priority="1960" operator="equal">
      <formula>1</formula>
    </cfRule>
    <cfRule type="cellIs" dxfId="27560" priority="1961" operator="equal">
      <formula>2</formula>
    </cfRule>
    <cfRule type="cellIs" dxfId="27559" priority="1962" operator="equal">
      <formula>3</formula>
    </cfRule>
    <cfRule type="cellIs" dxfId="27558" priority="1963" operator="equal">
      <formula>4</formula>
    </cfRule>
    <cfRule type="cellIs" dxfId="27557" priority="1970" operator="equal">
      <formula>5</formula>
    </cfRule>
  </conditionalFormatting>
  <conditionalFormatting sqref="B281:E281">
    <cfRule type="colorScale" priority="195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81:I281">
    <cfRule type="colorScale" priority="195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81:M281">
    <cfRule type="colorScale" priority="195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81">
    <cfRule type="containsBlanks" priority="1951" stopIfTrue="1">
      <formula>LEN(TRIM(A281))=0</formula>
    </cfRule>
    <cfRule type="containsText" dxfId="27556" priority="1952" stopIfTrue="1" operator="containsText" text="fcd">
      <formula>NOT(ISERROR(SEARCH("fcd",A281)))</formula>
    </cfRule>
    <cfRule type="containsText" dxfId="27555" priority="1953" stopIfTrue="1" operator="containsText" text="server">
      <formula>NOT(ISERROR(SEARCH("server",A281)))</formula>
    </cfRule>
    <cfRule type="containsText" dxfId="27554" priority="1954" stopIfTrue="1" operator="containsText" text="ft">
      <formula>NOT(ISERROR(SEARCH("ft",A281)))</formula>
    </cfRule>
    <cfRule type="containsText" dxfId="27553" priority="1955" stopIfTrue="1" operator="containsText" text="lynxx_">
      <formula>NOT(ISERROR(SEARCH("lynxx_",A281)))</formula>
    </cfRule>
    <cfRule type="containsText" dxfId="27552" priority="1956" operator="containsText" text="_">
      <formula>NOT(ISERROR(SEARCH("_",A281)))</formula>
    </cfRule>
  </conditionalFormatting>
  <conditionalFormatting sqref="Y281:AC281">
    <cfRule type="cellIs" dxfId="27551" priority="1946" operator="equal">
      <formula>1</formula>
    </cfRule>
    <cfRule type="cellIs" dxfId="27550" priority="1947" operator="equal">
      <formula>2</formula>
    </cfRule>
    <cfRule type="cellIs" dxfId="27549" priority="1948" operator="equal">
      <formula>3</formula>
    </cfRule>
    <cfRule type="cellIs" dxfId="27548" priority="1949" operator="equal">
      <formula>4</formula>
    </cfRule>
    <cfRule type="cellIs" dxfId="27547" priority="1950" operator="equal">
      <formula>5</formula>
    </cfRule>
  </conditionalFormatting>
  <conditionalFormatting sqref="U285:X285">
    <cfRule type="containsBlanks" priority="1940" stopIfTrue="1">
      <formula>LEN(TRIM(U285))=0</formula>
    </cfRule>
    <cfRule type="cellIs" dxfId="27546" priority="1941" operator="equal">
      <formula>"N/A"</formula>
    </cfRule>
    <cfRule type="cellIs" dxfId="27545" priority="1942" operator="equal">
      <formula>"OK"</formula>
    </cfRule>
    <cfRule type="containsText" dxfId="27544" priority="1943" operator="containsText" text="Unsure">
      <formula>NOT(ISERROR(SEARCH("Unsure",U285)))</formula>
    </cfRule>
    <cfRule type="containsText" dxfId="27543" priority="1944" operator="containsText" text="Can't See">
      <formula>NOT(ISERROR(SEARCH("Can't See",U285)))</formula>
    </cfRule>
    <cfRule type="notContainsText" dxfId="27542" priority="1945" operator="notContains" text="OK&amp;N/A">
      <formula>ISERROR(SEARCH("OK&amp;N/A",U285))</formula>
    </cfRule>
  </conditionalFormatting>
  <conditionalFormatting sqref="A285">
    <cfRule type="containsBlanks" priority="1933" stopIfTrue="1">
      <formula>LEN(TRIM(A285))=0</formula>
    </cfRule>
    <cfRule type="containsText" dxfId="27541" priority="1934" stopIfTrue="1" operator="containsText" text="fcd">
      <formula>NOT(ISERROR(SEARCH("fcd",A285)))</formula>
    </cfRule>
    <cfRule type="containsText" dxfId="27540" priority="1935" stopIfTrue="1" operator="containsText" text="server">
      <formula>NOT(ISERROR(SEARCH("server",A285)))</formula>
    </cfRule>
    <cfRule type="containsText" dxfId="27539" priority="1936" stopIfTrue="1" operator="containsText" text="ft">
      <formula>NOT(ISERROR(SEARCH("ft",A285)))</formula>
    </cfRule>
    <cfRule type="containsText" dxfId="27538" priority="1937" stopIfTrue="1" operator="containsText" text="lynxx_">
      <formula>NOT(ISERROR(SEARCH("lynxx_",A285)))</formula>
    </cfRule>
    <cfRule type="containsText" dxfId="27537" priority="1938" operator="containsText" text="_">
      <formula>NOT(ISERROR(SEARCH("_",A285)))</formula>
    </cfRule>
  </conditionalFormatting>
  <conditionalFormatting sqref="AD285">
    <cfRule type="cellIs" dxfId="27536" priority="1929" operator="equal">
      <formula>1</formula>
    </cfRule>
    <cfRule type="cellIs" dxfId="27535" priority="1930" operator="equal">
      <formula>2</formula>
    </cfRule>
    <cfRule type="cellIs" dxfId="27534" priority="1931" operator="equal">
      <formula>3</formula>
    </cfRule>
    <cfRule type="cellIs" dxfId="27533" priority="1932" operator="equal">
      <formula>4</formula>
    </cfRule>
    <cfRule type="cellIs" dxfId="27532" priority="1939" operator="equal">
      <formula>5</formula>
    </cfRule>
  </conditionalFormatting>
  <conditionalFormatting sqref="B285:E285">
    <cfRule type="colorScale" priority="192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85:I285">
    <cfRule type="colorScale" priority="192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85:M285">
    <cfRule type="colorScale" priority="192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85">
    <cfRule type="containsBlanks" priority="1920" stopIfTrue="1">
      <formula>LEN(TRIM(A285))=0</formula>
    </cfRule>
    <cfRule type="containsText" dxfId="27531" priority="1921" stopIfTrue="1" operator="containsText" text="fcd">
      <formula>NOT(ISERROR(SEARCH("fcd",A285)))</formula>
    </cfRule>
    <cfRule type="containsText" dxfId="27530" priority="1922" stopIfTrue="1" operator="containsText" text="server">
      <formula>NOT(ISERROR(SEARCH("server",A285)))</formula>
    </cfRule>
    <cfRule type="containsText" dxfId="27529" priority="1923" stopIfTrue="1" operator="containsText" text="ft">
      <formula>NOT(ISERROR(SEARCH("ft",A285)))</formula>
    </cfRule>
    <cfRule type="containsText" dxfId="27528" priority="1924" stopIfTrue="1" operator="containsText" text="lynxx_">
      <formula>NOT(ISERROR(SEARCH("lynxx_",A285)))</formula>
    </cfRule>
    <cfRule type="containsText" dxfId="27527" priority="1925" operator="containsText" text="_">
      <formula>NOT(ISERROR(SEARCH("_",A285)))</formula>
    </cfRule>
  </conditionalFormatting>
  <conditionalFormatting sqref="Y285:AC285">
    <cfRule type="cellIs" dxfId="27526" priority="1915" operator="equal">
      <formula>1</formula>
    </cfRule>
    <cfRule type="cellIs" dxfId="27525" priority="1916" operator="equal">
      <formula>2</formula>
    </cfRule>
    <cfRule type="cellIs" dxfId="27524" priority="1917" operator="equal">
      <formula>3</formula>
    </cfRule>
    <cfRule type="cellIs" dxfId="27523" priority="1918" operator="equal">
      <formula>4</formula>
    </cfRule>
    <cfRule type="cellIs" dxfId="27522" priority="1919" operator="equal">
      <formula>5</formula>
    </cfRule>
  </conditionalFormatting>
  <conditionalFormatting sqref="U286:X286">
    <cfRule type="containsBlanks" priority="1909" stopIfTrue="1">
      <formula>LEN(TRIM(U286))=0</formula>
    </cfRule>
    <cfRule type="cellIs" dxfId="27521" priority="1910" operator="equal">
      <formula>"N/A"</formula>
    </cfRule>
    <cfRule type="cellIs" dxfId="27520" priority="1911" operator="equal">
      <formula>"OK"</formula>
    </cfRule>
    <cfRule type="containsText" dxfId="27519" priority="1912" operator="containsText" text="Unsure">
      <formula>NOT(ISERROR(SEARCH("Unsure",U286)))</formula>
    </cfRule>
    <cfRule type="containsText" dxfId="27518" priority="1913" operator="containsText" text="Can't See">
      <formula>NOT(ISERROR(SEARCH("Can't See",U286)))</formula>
    </cfRule>
    <cfRule type="notContainsText" dxfId="27517" priority="1914" operator="notContains" text="OK&amp;N/A">
      <formula>ISERROR(SEARCH("OK&amp;N/A",U286))</formula>
    </cfRule>
  </conditionalFormatting>
  <conditionalFormatting sqref="A286">
    <cfRule type="containsBlanks" priority="1902" stopIfTrue="1">
      <formula>LEN(TRIM(A286))=0</formula>
    </cfRule>
    <cfRule type="containsText" dxfId="27516" priority="1903" stopIfTrue="1" operator="containsText" text="fcd">
      <formula>NOT(ISERROR(SEARCH("fcd",A286)))</formula>
    </cfRule>
    <cfRule type="containsText" dxfId="27515" priority="1904" stopIfTrue="1" operator="containsText" text="server">
      <formula>NOT(ISERROR(SEARCH("server",A286)))</formula>
    </cfRule>
    <cfRule type="containsText" dxfId="27514" priority="1905" stopIfTrue="1" operator="containsText" text="ft">
      <formula>NOT(ISERROR(SEARCH("ft",A286)))</formula>
    </cfRule>
    <cfRule type="containsText" dxfId="27513" priority="1906" stopIfTrue="1" operator="containsText" text="lynxx_">
      <formula>NOT(ISERROR(SEARCH("lynxx_",A286)))</formula>
    </cfRule>
    <cfRule type="containsText" dxfId="27512" priority="1907" operator="containsText" text="_">
      <formula>NOT(ISERROR(SEARCH("_",A286)))</formula>
    </cfRule>
  </conditionalFormatting>
  <conditionalFormatting sqref="AD286">
    <cfRule type="cellIs" dxfId="27511" priority="1898" operator="equal">
      <formula>1</formula>
    </cfRule>
    <cfRule type="cellIs" dxfId="27510" priority="1899" operator="equal">
      <formula>2</formula>
    </cfRule>
    <cfRule type="cellIs" dxfId="27509" priority="1900" operator="equal">
      <formula>3</formula>
    </cfRule>
    <cfRule type="cellIs" dxfId="27508" priority="1901" operator="equal">
      <formula>4</formula>
    </cfRule>
    <cfRule type="cellIs" dxfId="27507" priority="1908" operator="equal">
      <formula>5</formula>
    </cfRule>
  </conditionalFormatting>
  <conditionalFormatting sqref="B286:E286">
    <cfRule type="colorScale" priority="189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86:I286">
    <cfRule type="colorScale" priority="189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86:M286">
    <cfRule type="colorScale" priority="189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86">
    <cfRule type="containsBlanks" priority="1889" stopIfTrue="1">
      <formula>LEN(TRIM(A286))=0</formula>
    </cfRule>
    <cfRule type="containsText" dxfId="27506" priority="1890" stopIfTrue="1" operator="containsText" text="fcd">
      <formula>NOT(ISERROR(SEARCH("fcd",A286)))</formula>
    </cfRule>
    <cfRule type="containsText" dxfId="27505" priority="1891" stopIfTrue="1" operator="containsText" text="server">
      <formula>NOT(ISERROR(SEARCH("server",A286)))</formula>
    </cfRule>
    <cfRule type="containsText" dxfId="27504" priority="1892" stopIfTrue="1" operator="containsText" text="ft">
      <formula>NOT(ISERROR(SEARCH("ft",A286)))</formula>
    </cfRule>
    <cfRule type="containsText" dxfId="27503" priority="1893" stopIfTrue="1" operator="containsText" text="lynxx_">
      <formula>NOT(ISERROR(SEARCH("lynxx_",A286)))</formula>
    </cfRule>
    <cfRule type="containsText" dxfId="27502" priority="1894" operator="containsText" text="_">
      <formula>NOT(ISERROR(SEARCH("_",A286)))</formula>
    </cfRule>
  </conditionalFormatting>
  <conditionalFormatting sqref="Y286:AC286">
    <cfRule type="cellIs" dxfId="27501" priority="1884" operator="equal">
      <formula>1</formula>
    </cfRule>
    <cfRule type="cellIs" dxfId="27500" priority="1885" operator="equal">
      <formula>2</formula>
    </cfRule>
    <cfRule type="cellIs" dxfId="27499" priority="1886" operator="equal">
      <formula>3</formula>
    </cfRule>
    <cfRule type="cellIs" dxfId="27498" priority="1887" operator="equal">
      <formula>4</formula>
    </cfRule>
    <cfRule type="cellIs" dxfId="27497" priority="1888" operator="equal">
      <formula>5</formula>
    </cfRule>
  </conditionalFormatting>
  <conditionalFormatting sqref="U283:X283">
    <cfRule type="containsBlanks" priority="1878" stopIfTrue="1">
      <formula>LEN(TRIM(U283))=0</formula>
    </cfRule>
    <cfRule type="cellIs" dxfId="27496" priority="1879" operator="equal">
      <formula>"N/A"</formula>
    </cfRule>
    <cfRule type="cellIs" dxfId="27495" priority="1880" operator="equal">
      <formula>"OK"</formula>
    </cfRule>
    <cfRule type="containsText" dxfId="27494" priority="1881" operator="containsText" text="Unsure">
      <formula>NOT(ISERROR(SEARCH("Unsure",U283)))</formula>
    </cfRule>
    <cfRule type="containsText" dxfId="27493" priority="1882" operator="containsText" text="Can't See">
      <formula>NOT(ISERROR(SEARCH("Can't See",U283)))</formula>
    </cfRule>
    <cfRule type="notContainsText" dxfId="27492" priority="1883" operator="notContains" text="OK&amp;N/A">
      <formula>ISERROR(SEARCH("OK&amp;N/A",U283))</formula>
    </cfRule>
  </conditionalFormatting>
  <conditionalFormatting sqref="A283">
    <cfRule type="containsBlanks" priority="1871" stopIfTrue="1">
      <formula>LEN(TRIM(A283))=0</formula>
    </cfRule>
    <cfRule type="containsText" dxfId="27491" priority="1872" stopIfTrue="1" operator="containsText" text="fcd">
      <formula>NOT(ISERROR(SEARCH("fcd",A283)))</formula>
    </cfRule>
    <cfRule type="containsText" dxfId="27490" priority="1873" stopIfTrue="1" operator="containsText" text="server">
      <formula>NOT(ISERROR(SEARCH("server",A283)))</formula>
    </cfRule>
    <cfRule type="containsText" dxfId="27489" priority="1874" stopIfTrue="1" operator="containsText" text="ft">
      <formula>NOT(ISERROR(SEARCH("ft",A283)))</formula>
    </cfRule>
    <cfRule type="containsText" dxfId="27488" priority="1875" stopIfTrue="1" operator="containsText" text="lynxx_">
      <formula>NOT(ISERROR(SEARCH("lynxx_",A283)))</formula>
    </cfRule>
    <cfRule type="containsText" dxfId="27487" priority="1876" operator="containsText" text="_">
      <formula>NOT(ISERROR(SEARCH("_",A283)))</formula>
    </cfRule>
  </conditionalFormatting>
  <conditionalFormatting sqref="AD283">
    <cfRule type="cellIs" dxfId="27486" priority="1867" operator="equal">
      <formula>1</formula>
    </cfRule>
    <cfRule type="cellIs" dxfId="27485" priority="1868" operator="equal">
      <formula>2</formula>
    </cfRule>
    <cfRule type="cellIs" dxfId="27484" priority="1869" operator="equal">
      <formula>3</formula>
    </cfRule>
    <cfRule type="cellIs" dxfId="27483" priority="1870" operator="equal">
      <formula>4</formula>
    </cfRule>
    <cfRule type="cellIs" dxfId="27482" priority="1877" operator="equal">
      <formula>5</formula>
    </cfRule>
  </conditionalFormatting>
  <conditionalFormatting sqref="B283:E283">
    <cfRule type="colorScale" priority="186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83:I283">
    <cfRule type="colorScale" priority="186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83:M283">
    <cfRule type="colorScale" priority="186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83">
    <cfRule type="containsBlanks" priority="1858" stopIfTrue="1">
      <formula>LEN(TRIM(A283))=0</formula>
    </cfRule>
    <cfRule type="containsText" dxfId="27481" priority="1859" stopIfTrue="1" operator="containsText" text="fcd">
      <formula>NOT(ISERROR(SEARCH("fcd",A283)))</formula>
    </cfRule>
    <cfRule type="containsText" dxfId="27480" priority="1860" stopIfTrue="1" operator="containsText" text="server">
      <formula>NOT(ISERROR(SEARCH("server",A283)))</formula>
    </cfRule>
    <cfRule type="containsText" dxfId="27479" priority="1861" stopIfTrue="1" operator="containsText" text="ft">
      <formula>NOT(ISERROR(SEARCH("ft",A283)))</formula>
    </cfRule>
    <cfRule type="containsText" dxfId="27478" priority="1862" stopIfTrue="1" operator="containsText" text="lynxx_">
      <formula>NOT(ISERROR(SEARCH("lynxx_",A283)))</formula>
    </cfRule>
    <cfRule type="containsText" dxfId="27477" priority="1863" operator="containsText" text="_">
      <formula>NOT(ISERROR(SEARCH("_",A283)))</formula>
    </cfRule>
  </conditionalFormatting>
  <conditionalFormatting sqref="Y283:AC283">
    <cfRule type="cellIs" dxfId="27476" priority="1853" operator="equal">
      <formula>1</formula>
    </cfRule>
    <cfRule type="cellIs" dxfId="27475" priority="1854" operator="equal">
      <formula>2</formula>
    </cfRule>
    <cfRule type="cellIs" dxfId="27474" priority="1855" operator="equal">
      <formula>3</formula>
    </cfRule>
    <cfRule type="cellIs" dxfId="27473" priority="1856" operator="equal">
      <formula>4</formula>
    </cfRule>
    <cfRule type="cellIs" dxfId="27472" priority="1857" operator="equal">
      <formula>5</formula>
    </cfRule>
  </conditionalFormatting>
  <conditionalFormatting sqref="U284:X284">
    <cfRule type="containsBlanks" priority="1847" stopIfTrue="1">
      <formula>LEN(TRIM(U284))=0</formula>
    </cfRule>
    <cfRule type="cellIs" dxfId="27471" priority="1848" operator="equal">
      <formula>"N/A"</formula>
    </cfRule>
    <cfRule type="cellIs" dxfId="27470" priority="1849" operator="equal">
      <formula>"OK"</formula>
    </cfRule>
    <cfRule type="containsText" dxfId="27469" priority="1850" operator="containsText" text="Unsure">
      <formula>NOT(ISERROR(SEARCH("Unsure",U284)))</formula>
    </cfRule>
    <cfRule type="containsText" dxfId="27468" priority="1851" operator="containsText" text="Can't See">
      <formula>NOT(ISERROR(SEARCH("Can't See",U284)))</formula>
    </cfRule>
    <cfRule type="notContainsText" dxfId="27467" priority="1852" operator="notContains" text="OK&amp;N/A">
      <formula>ISERROR(SEARCH("OK&amp;N/A",U284))</formula>
    </cfRule>
  </conditionalFormatting>
  <conditionalFormatting sqref="A284">
    <cfRule type="containsBlanks" priority="1840" stopIfTrue="1">
      <formula>LEN(TRIM(A284))=0</formula>
    </cfRule>
    <cfRule type="containsText" dxfId="27466" priority="1841" stopIfTrue="1" operator="containsText" text="fcd">
      <formula>NOT(ISERROR(SEARCH("fcd",A284)))</formula>
    </cfRule>
    <cfRule type="containsText" dxfId="27465" priority="1842" stopIfTrue="1" operator="containsText" text="server">
      <formula>NOT(ISERROR(SEARCH("server",A284)))</formula>
    </cfRule>
    <cfRule type="containsText" dxfId="27464" priority="1843" stopIfTrue="1" operator="containsText" text="ft">
      <formula>NOT(ISERROR(SEARCH("ft",A284)))</formula>
    </cfRule>
    <cfRule type="containsText" dxfId="27463" priority="1844" stopIfTrue="1" operator="containsText" text="lynxx_">
      <formula>NOT(ISERROR(SEARCH("lynxx_",A284)))</formula>
    </cfRule>
    <cfRule type="containsText" dxfId="27462" priority="1845" operator="containsText" text="_">
      <formula>NOT(ISERROR(SEARCH("_",A284)))</formula>
    </cfRule>
  </conditionalFormatting>
  <conditionalFormatting sqref="AD284">
    <cfRule type="cellIs" dxfId="27461" priority="1836" operator="equal">
      <formula>1</formula>
    </cfRule>
    <cfRule type="cellIs" dxfId="27460" priority="1837" operator="equal">
      <formula>2</formula>
    </cfRule>
    <cfRule type="cellIs" dxfId="27459" priority="1838" operator="equal">
      <formula>3</formula>
    </cfRule>
    <cfRule type="cellIs" dxfId="27458" priority="1839" operator="equal">
      <formula>4</formula>
    </cfRule>
    <cfRule type="cellIs" dxfId="27457" priority="1846" operator="equal">
      <formula>5</formula>
    </cfRule>
  </conditionalFormatting>
  <conditionalFormatting sqref="B284:E284">
    <cfRule type="colorScale" priority="183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84">
    <cfRule type="colorScale" priority="183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84">
    <cfRule type="containsBlanks" priority="1828" stopIfTrue="1">
      <formula>LEN(TRIM(A284))=0</formula>
    </cfRule>
    <cfRule type="containsText" dxfId="27456" priority="1829" stopIfTrue="1" operator="containsText" text="fcd">
      <formula>NOT(ISERROR(SEARCH("fcd",A284)))</formula>
    </cfRule>
    <cfRule type="containsText" dxfId="27455" priority="1830" stopIfTrue="1" operator="containsText" text="server">
      <formula>NOT(ISERROR(SEARCH("server",A284)))</formula>
    </cfRule>
    <cfRule type="containsText" dxfId="27454" priority="1831" stopIfTrue="1" operator="containsText" text="ft">
      <formula>NOT(ISERROR(SEARCH("ft",A284)))</formula>
    </cfRule>
    <cfRule type="containsText" dxfId="27453" priority="1832" stopIfTrue="1" operator="containsText" text="lynxx_">
      <formula>NOT(ISERROR(SEARCH("lynxx_",A284)))</formula>
    </cfRule>
    <cfRule type="containsText" dxfId="27452" priority="1833" operator="containsText" text="_">
      <formula>NOT(ISERROR(SEARCH("_",A284)))</formula>
    </cfRule>
  </conditionalFormatting>
  <conditionalFormatting sqref="Y284:AC284">
    <cfRule type="cellIs" dxfId="27451" priority="1823" operator="equal">
      <formula>1</formula>
    </cfRule>
    <cfRule type="cellIs" dxfId="27450" priority="1824" operator="equal">
      <formula>2</formula>
    </cfRule>
    <cfRule type="cellIs" dxfId="27449" priority="1825" operator="equal">
      <formula>3</formula>
    </cfRule>
    <cfRule type="cellIs" dxfId="27448" priority="1826" operator="equal">
      <formula>4</formula>
    </cfRule>
    <cfRule type="cellIs" dxfId="27447" priority="1827" operator="equal">
      <formula>5</formula>
    </cfRule>
  </conditionalFormatting>
  <conditionalFormatting sqref="I63">
    <cfRule type="colorScale" priority="182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H63">
    <cfRule type="colorScale" priority="182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D63">
    <cfRule type="colorScale" priority="182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C63">
    <cfRule type="colorScale" priority="181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63">
    <cfRule type="colorScale" priority="181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51">
    <cfRule type="colorScale" priority="181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46">
    <cfRule type="colorScale" priority="181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I26">
    <cfRule type="colorScale" priority="181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H26">
    <cfRule type="colorScale" priority="181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G26">
    <cfRule type="colorScale" priority="181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40">
    <cfRule type="colorScale" priority="181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K241">
    <cfRule type="colorScale" priority="181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L241">
    <cfRule type="colorScale" priority="181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C210">
    <cfRule type="colorScale" priority="180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D210">
    <cfRule type="colorScale" priority="180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E210">
    <cfRule type="colorScale" priority="180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210">
    <cfRule type="colorScale" priority="180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U276:X276">
    <cfRule type="containsBlanks" priority="1800" stopIfTrue="1">
      <formula>LEN(TRIM(U276))=0</formula>
    </cfRule>
    <cfRule type="cellIs" dxfId="27446" priority="1801" operator="equal">
      <formula>"N/A"</formula>
    </cfRule>
    <cfRule type="cellIs" dxfId="27445" priority="1802" operator="equal">
      <formula>"OK"</formula>
    </cfRule>
    <cfRule type="containsText" dxfId="27444" priority="1803" operator="containsText" text="Unsure">
      <formula>NOT(ISERROR(SEARCH("Unsure",U276)))</formula>
    </cfRule>
    <cfRule type="containsText" dxfId="27443" priority="1804" operator="containsText" text="Can't See">
      <formula>NOT(ISERROR(SEARCH("Can't See",U276)))</formula>
    </cfRule>
    <cfRule type="notContainsText" dxfId="27442" priority="1805" operator="notContains" text="OK&amp;N/A">
      <formula>ISERROR(SEARCH("OK&amp;N/A",U276))</formula>
    </cfRule>
  </conditionalFormatting>
  <conditionalFormatting sqref="A276">
    <cfRule type="containsBlanks" priority="1794" stopIfTrue="1">
      <formula>LEN(TRIM(A276))=0</formula>
    </cfRule>
    <cfRule type="containsText" dxfId="27441" priority="1795" stopIfTrue="1" operator="containsText" text="fcd">
      <formula>NOT(ISERROR(SEARCH("fcd",A276)))</formula>
    </cfRule>
    <cfRule type="containsText" dxfId="27440" priority="1796" stopIfTrue="1" operator="containsText" text="server">
      <formula>NOT(ISERROR(SEARCH("server",A276)))</formula>
    </cfRule>
    <cfRule type="containsText" dxfId="27439" priority="1797" stopIfTrue="1" operator="containsText" text="ft">
      <formula>NOT(ISERROR(SEARCH("ft",A276)))</formula>
    </cfRule>
    <cfRule type="containsText" dxfId="27438" priority="1798" stopIfTrue="1" operator="containsText" text="lynxx_">
      <formula>NOT(ISERROR(SEARCH("lynxx_",A276)))</formula>
    </cfRule>
    <cfRule type="containsText" dxfId="27437" priority="1799" operator="containsText" text="_">
      <formula>NOT(ISERROR(SEARCH("_",A276)))</formula>
    </cfRule>
  </conditionalFormatting>
  <conditionalFormatting sqref="A265">
    <cfRule type="containsBlanks" priority="1777" stopIfTrue="1">
      <formula>LEN(TRIM(A265))=0</formula>
    </cfRule>
    <cfRule type="containsText" dxfId="27436" priority="1778" stopIfTrue="1" operator="containsText" text="fcd">
      <formula>NOT(ISERROR(SEARCH("fcd",A265)))</formula>
    </cfRule>
    <cfRule type="containsText" dxfId="27435" priority="1779" stopIfTrue="1" operator="containsText" text="server">
      <formula>NOT(ISERROR(SEARCH("server",A265)))</formula>
    </cfRule>
    <cfRule type="containsText" dxfId="27434" priority="1780" stopIfTrue="1" operator="containsText" text="ft">
      <formula>NOT(ISERROR(SEARCH("ft",A265)))</formula>
    </cfRule>
    <cfRule type="containsText" dxfId="27433" priority="1781" stopIfTrue="1" operator="containsText" text="lynxx_">
      <formula>NOT(ISERROR(SEARCH("lynxx_",A265)))</formula>
    </cfRule>
    <cfRule type="containsText" dxfId="27432" priority="1782" operator="containsText" text="_">
      <formula>NOT(ISERROR(SEARCH("_",A265)))</formula>
    </cfRule>
  </conditionalFormatting>
  <conditionalFormatting sqref="Y265:AD265">
    <cfRule type="cellIs" dxfId="27431" priority="1789" operator="equal">
      <formula>1</formula>
    </cfRule>
    <cfRule type="cellIs" dxfId="27430" priority="1790" operator="equal">
      <formula>2</formula>
    </cfRule>
    <cfRule type="cellIs" dxfId="27429" priority="1791" operator="equal">
      <formula>3</formula>
    </cfRule>
    <cfRule type="cellIs" dxfId="27428" priority="1792" operator="equal">
      <formula>4</formula>
    </cfRule>
    <cfRule type="cellIs" dxfId="27427" priority="1793" operator="equal">
      <formula>5</formula>
    </cfRule>
  </conditionalFormatting>
  <conditionalFormatting sqref="U265:X265">
    <cfRule type="containsBlanks" priority="1783" stopIfTrue="1">
      <formula>LEN(TRIM(U265))=0</formula>
    </cfRule>
    <cfRule type="cellIs" dxfId="27426" priority="1784" operator="equal">
      <formula>"N/A"</formula>
    </cfRule>
    <cfRule type="cellIs" dxfId="27425" priority="1785" operator="equal">
      <formula>"OK"</formula>
    </cfRule>
    <cfRule type="containsText" dxfId="27424" priority="1786" operator="containsText" text="Unsure">
      <formula>NOT(ISERROR(SEARCH("Unsure",U265)))</formula>
    </cfRule>
    <cfRule type="containsText" dxfId="27423" priority="1787" operator="containsText" text="Can't See">
      <formula>NOT(ISERROR(SEARCH("Can't See",U265)))</formula>
    </cfRule>
    <cfRule type="notContainsText" dxfId="27422" priority="1788" operator="notContains" text="OK&amp;N/A">
      <formula>ISERROR(SEARCH("OK&amp;N/A",U265))</formula>
    </cfRule>
  </conditionalFormatting>
  <conditionalFormatting sqref="M284">
    <cfRule type="colorScale" priority="177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L284">
    <cfRule type="colorScale" priority="177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K284">
    <cfRule type="colorScale" priority="177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84">
    <cfRule type="colorScale" priority="177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I284">
    <cfRule type="colorScale" priority="177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H284">
    <cfRule type="colorScale" priority="177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G284">
    <cfRule type="colorScale" priority="177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C251">
    <cfRule type="colorScale" priority="176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C252">
    <cfRule type="colorScale" priority="176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C253:C254">
    <cfRule type="colorScale" priority="176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C254">
    <cfRule type="colorScale" priority="176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U123:V123 X123 U124 W124:X124 U122:X122 W126:X126 U126 U125:V125 X125">
    <cfRule type="containsBlanks" priority="1760" stopIfTrue="1">
      <formula>LEN(TRIM(U122))=0</formula>
    </cfRule>
    <cfRule type="cellIs" dxfId="27421" priority="1761" operator="equal">
      <formula>"N/A"</formula>
    </cfRule>
    <cfRule type="cellIs" dxfId="27420" priority="1762" operator="equal">
      <formula>"OK"</formula>
    </cfRule>
    <cfRule type="containsText" dxfId="27419" priority="1763" operator="containsText" text="Unsure">
      <formula>NOT(ISERROR(SEARCH("Unsure",U122)))</formula>
    </cfRule>
    <cfRule type="containsText" dxfId="27418" priority="1764" operator="containsText" text="Can't See">
      <formula>NOT(ISERROR(SEARCH("Can't See",U122)))</formula>
    </cfRule>
    <cfRule type="notContainsText" dxfId="27417" priority="1765" operator="notContains" text="OK&amp;N/A">
      <formula>ISERROR(SEARCH("OK&amp;N/A",U122))</formula>
    </cfRule>
  </conditionalFormatting>
  <conditionalFormatting sqref="AH122">
    <cfRule type="containsBlanks" priority="1754" stopIfTrue="1">
      <formula>LEN(TRIM(AH122))=0</formula>
    </cfRule>
    <cfRule type="containsText" dxfId="27416" priority="1755" stopIfTrue="1" operator="containsText" text="fcd">
      <formula>NOT(ISERROR(SEARCH("fcd",AH122)))</formula>
    </cfRule>
    <cfRule type="containsText" dxfId="27415" priority="1756" stopIfTrue="1" operator="containsText" text="server">
      <formula>NOT(ISERROR(SEARCH("server",AH122)))</formula>
    </cfRule>
    <cfRule type="containsText" dxfId="27414" priority="1757" stopIfTrue="1" operator="containsText" text="ft">
      <formula>NOT(ISERROR(SEARCH("ft",AH122)))</formula>
    </cfRule>
    <cfRule type="containsText" dxfId="27413" priority="1758" stopIfTrue="1" operator="containsText" text="lynxx_">
      <formula>NOT(ISERROR(SEARCH("lynxx_",AH122)))</formula>
    </cfRule>
    <cfRule type="containsText" dxfId="27412" priority="1759" operator="containsText" text="_">
      <formula>NOT(ISERROR(SEARCH("_",AH122)))</formula>
    </cfRule>
  </conditionalFormatting>
  <conditionalFormatting sqref="AF122">
    <cfRule type="containsBlanks" priority="1748" stopIfTrue="1">
      <formula>LEN(TRIM(AF122))=0</formula>
    </cfRule>
    <cfRule type="containsText" dxfId="27411" priority="1749" stopIfTrue="1" operator="containsText" text="fcd">
      <formula>NOT(ISERROR(SEARCH("fcd",AF122)))</formula>
    </cfRule>
    <cfRule type="containsText" dxfId="27410" priority="1750" stopIfTrue="1" operator="containsText" text="server">
      <formula>NOT(ISERROR(SEARCH("server",AF122)))</formula>
    </cfRule>
    <cfRule type="containsText" dxfId="27409" priority="1751" stopIfTrue="1" operator="containsText" text="ft">
      <formula>NOT(ISERROR(SEARCH("ft",AF122)))</formula>
    </cfRule>
    <cfRule type="containsText" dxfId="27408" priority="1752" stopIfTrue="1" operator="containsText" text="lynxx_">
      <formula>NOT(ISERROR(SEARCH("lynxx_",AF122)))</formula>
    </cfRule>
    <cfRule type="containsText" dxfId="27407" priority="1753" operator="containsText" text="_">
      <formula>NOT(ISERROR(SEARCH("_",AF122)))</formula>
    </cfRule>
  </conditionalFormatting>
  <conditionalFormatting sqref="W123">
    <cfRule type="containsBlanks" priority="1742" stopIfTrue="1">
      <formula>LEN(TRIM(W123))=0</formula>
    </cfRule>
    <cfRule type="containsText" dxfId="27406" priority="1743" stopIfTrue="1" operator="containsText" text="fcd">
      <formula>NOT(ISERROR(SEARCH("fcd",W123)))</formula>
    </cfRule>
    <cfRule type="containsText" dxfId="27405" priority="1744" stopIfTrue="1" operator="containsText" text="server">
      <formula>NOT(ISERROR(SEARCH("server",W123)))</formula>
    </cfRule>
    <cfRule type="containsText" dxfId="27404" priority="1745" stopIfTrue="1" operator="containsText" text="ft">
      <formula>NOT(ISERROR(SEARCH("ft",W123)))</formula>
    </cfRule>
    <cfRule type="containsText" dxfId="27403" priority="1746" stopIfTrue="1" operator="containsText" text="lynxx_">
      <formula>NOT(ISERROR(SEARCH("lynxx_",W123)))</formula>
    </cfRule>
    <cfRule type="containsText" dxfId="27402" priority="1747" operator="containsText" text="_">
      <formula>NOT(ISERROR(SEARCH("_",W123)))</formula>
    </cfRule>
  </conditionalFormatting>
  <conditionalFormatting sqref="V126">
    <cfRule type="containsBlanks" priority="1736" stopIfTrue="1">
      <formula>LEN(TRIM(V126))=0</formula>
    </cfRule>
    <cfRule type="containsText" dxfId="27401" priority="1737" stopIfTrue="1" operator="containsText" text="fcd">
      <formula>NOT(ISERROR(SEARCH("fcd",V126)))</formula>
    </cfRule>
    <cfRule type="containsText" dxfId="27400" priority="1738" stopIfTrue="1" operator="containsText" text="server">
      <formula>NOT(ISERROR(SEARCH("server",V126)))</formula>
    </cfRule>
    <cfRule type="containsText" dxfId="27399" priority="1739" stopIfTrue="1" operator="containsText" text="ft">
      <formula>NOT(ISERROR(SEARCH("ft",V126)))</formula>
    </cfRule>
    <cfRule type="containsText" dxfId="27398" priority="1740" stopIfTrue="1" operator="containsText" text="lynxx_">
      <formula>NOT(ISERROR(SEARCH("lynxx_",V126)))</formula>
    </cfRule>
    <cfRule type="containsText" dxfId="27397" priority="1741" operator="containsText" text="_">
      <formula>NOT(ISERROR(SEARCH("_",V126)))</formula>
    </cfRule>
  </conditionalFormatting>
  <conditionalFormatting sqref="V124 V126">
    <cfRule type="containsBlanks" priority="1730" stopIfTrue="1">
      <formula>LEN(TRIM(V124))=0</formula>
    </cfRule>
    <cfRule type="containsText" dxfId="27396" priority="1731" stopIfTrue="1" operator="containsText" text="fcd">
      <formula>NOT(ISERROR(SEARCH("fcd",V124)))</formula>
    </cfRule>
    <cfRule type="containsText" dxfId="27395" priority="1732" stopIfTrue="1" operator="containsText" text="server">
      <formula>NOT(ISERROR(SEARCH("server",V124)))</formula>
    </cfRule>
    <cfRule type="containsText" dxfId="27394" priority="1733" stopIfTrue="1" operator="containsText" text="ft">
      <formula>NOT(ISERROR(SEARCH("ft",V124)))</formula>
    </cfRule>
    <cfRule type="containsText" dxfId="27393" priority="1734" stopIfTrue="1" operator="containsText" text="lynxx_">
      <formula>NOT(ISERROR(SEARCH("lynxx_",V124)))</formula>
    </cfRule>
    <cfRule type="containsText" dxfId="27392" priority="1735" operator="containsText" text="_">
      <formula>NOT(ISERROR(SEARCH("_",V124)))</formula>
    </cfRule>
  </conditionalFormatting>
  <conditionalFormatting sqref="B277:E277">
    <cfRule type="colorScale" priority="172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77:I277">
    <cfRule type="colorScale" priority="172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77:M277">
    <cfRule type="colorScale" priority="172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161:E161 B160:D160">
    <cfRule type="colorScale" priority="172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160:A161">
    <cfRule type="containsBlanks" priority="1719" stopIfTrue="1">
      <formula>LEN(TRIM(A160))=0</formula>
    </cfRule>
    <cfRule type="containsText" dxfId="27391" priority="1721" stopIfTrue="1" operator="containsText" text="fcd">
      <formula>NOT(ISERROR(SEARCH("fcd",A160)))</formula>
    </cfRule>
    <cfRule type="containsText" dxfId="27390" priority="1722" stopIfTrue="1" operator="containsText" text="server">
      <formula>NOT(ISERROR(SEARCH("server",A160)))</formula>
    </cfRule>
    <cfRule type="containsText" dxfId="27389" priority="1723" stopIfTrue="1" operator="containsText" text="ft">
      <formula>NOT(ISERROR(SEARCH("ft",A160)))</formula>
    </cfRule>
    <cfRule type="containsText" dxfId="27388" priority="1724" stopIfTrue="1" operator="containsText" text="lynxx_">
      <formula>NOT(ISERROR(SEARCH("lynxx_",A160)))</formula>
    </cfRule>
    <cfRule type="containsText" dxfId="27387" priority="1725" operator="containsText" text="_">
      <formula>NOT(ISERROR(SEARCH("_",A160)))</formula>
    </cfRule>
  </conditionalFormatting>
  <conditionalFormatting sqref="Y160:AE161">
    <cfRule type="cellIs" dxfId="27386" priority="1715" operator="equal">
      <formula>1</formula>
    </cfRule>
    <cfRule type="cellIs" dxfId="27385" priority="1716" operator="equal">
      <formula>2</formula>
    </cfRule>
    <cfRule type="cellIs" dxfId="27384" priority="1717" operator="equal">
      <formula>3</formula>
    </cfRule>
    <cfRule type="cellIs" dxfId="27383" priority="1718" operator="equal">
      <formula>4</formula>
    </cfRule>
    <cfRule type="cellIs" dxfId="27382" priority="1726" operator="equal">
      <formula>5</formula>
    </cfRule>
  </conditionalFormatting>
  <conditionalFormatting sqref="U160:X161">
    <cfRule type="containsBlanks" priority="1709" stopIfTrue="1">
      <formula>LEN(TRIM(U160))=0</formula>
    </cfRule>
    <cfRule type="cellIs" dxfId="27381" priority="1710" operator="equal">
      <formula>"N/A"</formula>
    </cfRule>
    <cfRule type="cellIs" dxfId="27380" priority="1711" operator="equal">
      <formula>"OK"</formula>
    </cfRule>
    <cfRule type="containsText" dxfId="27379" priority="1712" operator="containsText" text="Unsure">
      <formula>NOT(ISERROR(SEARCH("Unsure",U160)))</formula>
    </cfRule>
    <cfRule type="containsText" dxfId="27378" priority="1713" operator="containsText" text="Can't See">
      <formula>NOT(ISERROR(SEARCH("Can't See",U160)))</formula>
    </cfRule>
    <cfRule type="notContainsText" dxfId="27377" priority="1714" operator="notContains" text="OK&amp;N/A">
      <formula>ISERROR(SEARCH("OK&amp;N/A",U160))</formula>
    </cfRule>
  </conditionalFormatting>
  <conditionalFormatting sqref="F160:I161">
    <cfRule type="colorScale" priority="170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160:M161">
    <cfRule type="colorScale" priority="170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Y211:AE211 AD213:AE221">
    <cfRule type="cellIs" dxfId="27376" priority="1702" operator="equal">
      <formula>1</formula>
    </cfRule>
    <cfRule type="cellIs" dxfId="27375" priority="1703" operator="equal">
      <formula>2</formula>
    </cfRule>
    <cfRule type="cellIs" dxfId="27374" priority="1704" operator="equal">
      <formula>3</formula>
    </cfRule>
    <cfRule type="cellIs" dxfId="27373" priority="1705" operator="equal">
      <formula>4</formula>
    </cfRule>
    <cfRule type="cellIs" dxfId="27372" priority="1706" operator="equal">
      <formula>5</formula>
    </cfRule>
  </conditionalFormatting>
  <conditionalFormatting sqref="U211:X211">
    <cfRule type="containsBlanks" priority="1696" stopIfTrue="1">
      <formula>LEN(TRIM(U211))=0</formula>
    </cfRule>
    <cfRule type="cellIs" dxfId="27371" priority="1697" operator="equal">
      <formula>"N/A"</formula>
    </cfRule>
    <cfRule type="cellIs" dxfId="27370" priority="1698" operator="equal">
      <formula>"OK"</formula>
    </cfRule>
    <cfRule type="containsText" dxfId="27369" priority="1699" operator="containsText" text="Unsure">
      <formula>NOT(ISERROR(SEARCH("Unsure",U211)))</formula>
    </cfRule>
    <cfRule type="containsText" dxfId="27368" priority="1700" operator="containsText" text="Can't See">
      <formula>NOT(ISERROR(SEARCH("Can't See",U211)))</formula>
    </cfRule>
    <cfRule type="notContainsText" dxfId="27367" priority="1701" operator="notContains" text="OK&amp;N/A">
      <formula>ISERROR(SEARCH("OK&amp;N/A",U211))</formula>
    </cfRule>
  </conditionalFormatting>
  <conditionalFormatting sqref="J211:M211 J221:M221">
    <cfRule type="containsBlanks" priority="1690" stopIfTrue="1">
      <formula>LEN(TRIM(J211))=0</formula>
    </cfRule>
    <cfRule type="cellIs" dxfId="27366" priority="1691" operator="equal">
      <formula>"N/A"</formula>
    </cfRule>
    <cfRule type="cellIs" dxfId="27365" priority="1692" operator="equal">
      <formula>"OK"</formula>
    </cfRule>
    <cfRule type="containsText" dxfId="27364" priority="1693" operator="containsText" text="Unsure">
      <formula>NOT(ISERROR(SEARCH("Unsure",J211)))</formula>
    </cfRule>
    <cfRule type="containsText" dxfId="27363" priority="1694" operator="containsText" text="Can't See">
      <formula>NOT(ISERROR(SEARCH("Can't See",J211)))</formula>
    </cfRule>
    <cfRule type="notContainsText" dxfId="27362" priority="1695" operator="notContains" text="OK&amp;N/A">
      <formula>ISERROR(SEARCH("OK&amp;N/A",J211))</formula>
    </cfRule>
  </conditionalFormatting>
  <conditionalFormatting sqref="F211:I211 F221:I221">
    <cfRule type="colorScale" priority="168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C221 C211">
    <cfRule type="colorScale" priority="168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D221 D211">
    <cfRule type="colorScale" priority="168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E221 E211">
    <cfRule type="colorScale" priority="168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221 B211">
    <cfRule type="colorScale" priority="168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11 A213:A221">
    <cfRule type="containsBlanks" priority="1679" stopIfTrue="1">
      <formula>LEN(TRIM(A211))=0</formula>
    </cfRule>
    <cfRule type="containsText" dxfId="27361" priority="1680" stopIfTrue="1" operator="containsText" text="fcd">
      <formula>NOT(ISERROR(SEARCH("fcd",A211)))</formula>
    </cfRule>
    <cfRule type="containsText" dxfId="27360" priority="1681" stopIfTrue="1" operator="containsText" text="server">
      <formula>NOT(ISERROR(SEARCH("server",A211)))</formula>
    </cfRule>
    <cfRule type="containsText" dxfId="27359" priority="1682" stopIfTrue="1" operator="containsText" text="ft">
      <formula>NOT(ISERROR(SEARCH("ft",A211)))</formula>
    </cfRule>
    <cfRule type="containsText" dxfId="27358" priority="1683" stopIfTrue="1" operator="containsText" text="lynxx_">
      <formula>NOT(ISERROR(SEARCH("lynxx_",A211)))</formula>
    </cfRule>
    <cfRule type="containsText" dxfId="27357" priority="1684" operator="containsText" text="_">
      <formula>NOT(ISERROR(SEARCH("_",A211)))</formula>
    </cfRule>
  </conditionalFormatting>
  <conditionalFormatting sqref="B278">
    <cfRule type="containsBlanks" priority="1673" stopIfTrue="1">
      <formula>LEN(TRIM(B278))=0</formula>
    </cfRule>
    <cfRule type="cellIs" dxfId="27356" priority="1674" operator="equal">
      <formula>"N/A"</formula>
    </cfRule>
    <cfRule type="cellIs" dxfId="27355" priority="1675" operator="equal">
      <formula>"OK"</formula>
    </cfRule>
    <cfRule type="containsText" dxfId="27354" priority="1676" operator="containsText" text="Unsure">
      <formula>NOT(ISERROR(SEARCH("Unsure",B278)))</formula>
    </cfRule>
    <cfRule type="containsText" dxfId="27353" priority="1677" operator="containsText" text="Can't See">
      <formula>NOT(ISERROR(SEARCH("Can't See",B278)))</formula>
    </cfRule>
    <cfRule type="notContainsText" dxfId="27352" priority="1678" operator="notContains" text="OK&amp;N/A">
      <formula>ISERROR(SEARCH("OK&amp;N/A",B278))</formula>
    </cfRule>
  </conditionalFormatting>
  <conditionalFormatting sqref="A64">
    <cfRule type="containsBlanks" priority="1666" stopIfTrue="1">
      <formula>LEN(TRIM(A64))=0</formula>
    </cfRule>
    <cfRule type="containsText" dxfId="27351" priority="1667" stopIfTrue="1" operator="containsText" text="fcd">
      <formula>NOT(ISERROR(SEARCH("fcd",A64)))</formula>
    </cfRule>
    <cfRule type="containsText" dxfId="27350" priority="1668" stopIfTrue="1" operator="containsText" text="server">
      <formula>NOT(ISERROR(SEARCH("server",A64)))</formula>
    </cfRule>
    <cfRule type="containsText" dxfId="27349" priority="1669" stopIfTrue="1" operator="containsText" text="ft">
      <formula>NOT(ISERROR(SEARCH("ft",A64)))</formula>
    </cfRule>
    <cfRule type="containsText" dxfId="27348" priority="1670" stopIfTrue="1" operator="containsText" text="lynxx_">
      <formula>NOT(ISERROR(SEARCH("lynxx_",A64)))</formula>
    </cfRule>
    <cfRule type="containsText" dxfId="27347" priority="1671" operator="containsText" text="_">
      <formula>NOT(ISERROR(SEARCH("_",A64)))</formula>
    </cfRule>
  </conditionalFormatting>
  <conditionalFormatting sqref="Y64:AE64">
    <cfRule type="cellIs" dxfId="27346" priority="1662" operator="equal">
      <formula>1</formula>
    </cfRule>
    <cfRule type="cellIs" dxfId="27345" priority="1663" operator="equal">
      <formula>2</formula>
    </cfRule>
    <cfRule type="cellIs" dxfId="27344" priority="1664" operator="equal">
      <formula>3</formula>
    </cfRule>
    <cfRule type="cellIs" dxfId="27343" priority="1665" operator="equal">
      <formula>4</formula>
    </cfRule>
    <cfRule type="cellIs" dxfId="27342" priority="1672" operator="equal">
      <formula>5</formula>
    </cfRule>
  </conditionalFormatting>
  <conditionalFormatting sqref="U64:X64">
    <cfRule type="containsBlanks" priority="1656" stopIfTrue="1">
      <formula>LEN(TRIM(U64))=0</formula>
    </cfRule>
    <cfRule type="cellIs" dxfId="27341" priority="1657" operator="equal">
      <formula>"N/A"</formula>
    </cfRule>
    <cfRule type="cellIs" dxfId="27340" priority="1658" operator="equal">
      <formula>"OK"</formula>
    </cfRule>
    <cfRule type="containsText" dxfId="27339" priority="1659" operator="containsText" text="Unsure">
      <formula>NOT(ISERROR(SEARCH("Unsure",U64)))</formula>
    </cfRule>
    <cfRule type="containsText" dxfId="27338" priority="1660" operator="containsText" text="Can't See">
      <formula>NOT(ISERROR(SEARCH("Can't See",U64)))</formula>
    </cfRule>
    <cfRule type="notContainsText" dxfId="27337" priority="1661" operator="notContains" text="OK&amp;N/A">
      <formula>ISERROR(SEARCH("OK&amp;N/A",U64))</formula>
    </cfRule>
  </conditionalFormatting>
  <conditionalFormatting sqref="AH64">
    <cfRule type="containsBlanks" priority="1650" stopIfTrue="1">
      <formula>LEN(TRIM(AH64))=0</formula>
    </cfRule>
    <cfRule type="containsText" dxfId="27336" priority="1651" stopIfTrue="1" operator="containsText" text="fcd">
      <formula>NOT(ISERROR(SEARCH("fcd",AH64)))</formula>
    </cfRule>
    <cfRule type="containsText" dxfId="27335" priority="1652" stopIfTrue="1" operator="containsText" text="server">
      <formula>NOT(ISERROR(SEARCH("server",AH64)))</formula>
    </cfRule>
    <cfRule type="containsText" dxfId="27334" priority="1653" stopIfTrue="1" operator="containsText" text="ft">
      <formula>NOT(ISERROR(SEARCH("ft",AH64)))</formula>
    </cfRule>
    <cfRule type="containsText" dxfId="27333" priority="1654" stopIfTrue="1" operator="containsText" text="lynxx_">
      <formula>NOT(ISERROR(SEARCH("lynxx_",AH64)))</formula>
    </cfRule>
    <cfRule type="containsText" dxfId="27332" priority="1655" operator="containsText" text="_">
      <formula>NOT(ISERROR(SEARCH("_",AH64)))</formula>
    </cfRule>
  </conditionalFormatting>
  <conditionalFormatting sqref="AF64">
    <cfRule type="containsBlanks" priority="1644" stopIfTrue="1">
      <formula>LEN(TRIM(AF64))=0</formula>
    </cfRule>
    <cfRule type="containsText" dxfId="27331" priority="1645" stopIfTrue="1" operator="containsText" text="fcd">
      <formula>NOT(ISERROR(SEARCH("fcd",AF64)))</formula>
    </cfRule>
    <cfRule type="containsText" dxfId="27330" priority="1646" stopIfTrue="1" operator="containsText" text="server">
      <formula>NOT(ISERROR(SEARCH("server",AF64)))</formula>
    </cfRule>
    <cfRule type="containsText" dxfId="27329" priority="1647" stopIfTrue="1" operator="containsText" text="ft">
      <formula>NOT(ISERROR(SEARCH("ft",AF64)))</formula>
    </cfRule>
    <cfRule type="containsText" dxfId="27328" priority="1648" stopIfTrue="1" operator="containsText" text="lynxx_">
      <formula>NOT(ISERROR(SEARCH("lynxx_",AF64)))</formula>
    </cfRule>
    <cfRule type="containsText" dxfId="27327" priority="1649" operator="containsText" text="_">
      <formula>NOT(ISERROR(SEARCH("_",AF64)))</formula>
    </cfRule>
  </conditionalFormatting>
  <conditionalFormatting sqref="A65:A80">
    <cfRule type="containsBlanks" priority="1637" stopIfTrue="1">
      <formula>LEN(TRIM(A65))=0</formula>
    </cfRule>
    <cfRule type="containsText" dxfId="27326" priority="1638" stopIfTrue="1" operator="containsText" text="fcd">
      <formula>NOT(ISERROR(SEARCH("fcd",A65)))</formula>
    </cfRule>
    <cfRule type="containsText" dxfId="27325" priority="1639" stopIfTrue="1" operator="containsText" text="server">
      <formula>NOT(ISERROR(SEARCH("server",A65)))</formula>
    </cfRule>
    <cfRule type="containsText" dxfId="27324" priority="1640" stopIfTrue="1" operator="containsText" text="ft">
      <formula>NOT(ISERROR(SEARCH("ft",A65)))</formula>
    </cfRule>
    <cfRule type="containsText" dxfId="27323" priority="1641" stopIfTrue="1" operator="containsText" text="lynxx_">
      <formula>NOT(ISERROR(SEARCH("lynxx_",A65)))</formula>
    </cfRule>
    <cfRule type="containsText" dxfId="27322" priority="1642" operator="containsText" text="_">
      <formula>NOT(ISERROR(SEARCH("_",A65)))</formula>
    </cfRule>
  </conditionalFormatting>
  <conditionalFormatting sqref="Y65:AE80">
    <cfRule type="cellIs" dxfId="27321" priority="1633" operator="equal">
      <formula>1</formula>
    </cfRule>
    <cfRule type="cellIs" dxfId="27320" priority="1634" operator="equal">
      <formula>2</formula>
    </cfRule>
    <cfRule type="cellIs" dxfId="27319" priority="1635" operator="equal">
      <formula>3</formula>
    </cfRule>
    <cfRule type="cellIs" dxfId="27318" priority="1636" operator="equal">
      <formula>4</formula>
    </cfRule>
    <cfRule type="cellIs" dxfId="27317" priority="1643" operator="equal">
      <formula>5</formula>
    </cfRule>
  </conditionalFormatting>
  <conditionalFormatting sqref="U77:V77 X77 V68:X68 U65:V66 X65:X66 U67:X67 U69:X76 U78:X80">
    <cfRule type="containsBlanks" priority="1627" stopIfTrue="1">
      <formula>LEN(TRIM(U65))=0</formula>
    </cfRule>
    <cfRule type="cellIs" dxfId="27316" priority="1628" operator="equal">
      <formula>"N/A"</formula>
    </cfRule>
    <cfRule type="cellIs" dxfId="27315" priority="1629" operator="equal">
      <formula>"OK"</formula>
    </cfRule>
    <cfRule type="containsText" dxfId="27314" priority="1630" operator="containsText" text="Unsure">
      <formula>NOT(ISERROR(SEARCH("Unsure",U65)))</formula>
    </cfRule>
    <cfRule type="containsText" dxfId="27313" priority="1631" operator="containsText" text="Can't See">
      <formula>NOT(ISERROR(SEARCH("Can't See",U65)))</formula>
    </cfRule>
    <cfRule type="notContainsText" dxfId="27312" priority="1632" operator="notContains" text="OK&amp;N/A">
      <formula>ISERROR(SEARCH("OK&amp;N/A",U65))</formula>
    </cfRule>
  </conditionalFormatting>
  <conditionalFormatting sqref="W65">
    <cfRule type="containsBlanks" priority="1621" stopIfTrue="1">
      <formula>LEN(TRIM(W65))=0</formula>
    </cfRule>
    <cfRule type="containsText" dxfId="27311" priority="1622" stopIfTrue="1" operator="containsText" text="fcd">
      <formula>NOT(ISERROR(SEARCH("fcd",W65)))</formula>
    </cfRule>
    <cfRule type="containsText" dxfId="27310" priority="1623" stopIfTrue="1" operator="containsText" text="server">
      <formula>NOT(ISERROR(SEARCH("server",W65)))</formula>
    </cfRule>
    <cfRule type="containsText" dxfId="27309" priority="1624" stopIfTrue="1" operator="containsText" text="ft">
      <formula>NOT(ISERROR(SEARCH("ft",W65)))</formula>
    </cfRule>
    <cfRule type="containsText" dxfId="27308" priority="1625" stopIfTrue="1" operator="containsText" text="lynxx_">
      <formula>NOT(ISERROR(SEARCH("lynxx_",W65)))</formula>
    </cfRule>
    <cfRule type="containsText" dxfId="27307" priority="1626" operator="containsText" text="_">
      <formula>NOT(ISERROR(SEARCH("_",W65)))</formula>
    </cfRule>
  </conditionalFormatting>
  <conditionalFormatting sqref="W77">
    <cfRule type="containsBlanks" priority="1615" stopIfTrue="1">
      <formula>LEN(TRIM(W77))=0</formula>
    </cfRule>
    <cfRule type="containsText" dxfId="27306" priority="1616" stopIfTrue="1" operator="containsText" text="fcd">
      <formula>NOT(ISERROR(SEARCH("fcd",W77)))</formula>
    </cfRule>
    <cfRule type="containsText" dxfId="27305" priority="1617" stopIfTrue="1" operator="containsText" text="server">
      <formula>NOT(ISERROR(SEARCH("server",W77)))</formula>
    </cfRule>
    <cfRule type="containsText" dxfId="27304" priority="1618" stopIfTrue="1" operator="containsText" text="ft">
      <formula>NOT(ISERROR(SEARCH("ft",W77)))</formula>
    </cfRule>
    <cfRule type="containsText" dxfId="27303" priority="1619" stopIfTrue="1" operator="containsText" text="lynxx_">
      <formula>NOT(ISERROR(SEARCH("lynxx_",W77)))</formula>
    </cfRule>
    <cfRule type="containsText" dxfId="27302" priority="1620" operator="containsText" text="_">
      <formula>NOT(ISERROR(SEARCH("_",W77)))</formula>
    </cfRule>
  </conditionalFormatting>
  <conditionalFormatting sqref="U68">
    <cfRule type="containsBlanks" priority="1609" stopIfTrue="1">
      <formula>LEN(TRIM(U68))=0</formula>
    </cfRule>
    <cfRule type="containsText" dxfId="27301" priority="1610" stopIfTrue="1" operator="containsText" text="fcd">
      <formula>NOT(ISERROR(SEARCH("fcd",U68)))</formula>
    </cfRule>
    <cfRule type="containsText" dxfId="27300" priority="1611" stopIfTrue="1" operator="containsText" text="server">
      <formula>NOT(ISERROR(SEARCH("server",U68)))</formula>
    </cfRule>
    <cfRule type="containsText" dxfId="27299" priority="1612" stopIfTrue="1" operator="containsText" text="ft">
      <formula>NOT(ISERROR(SEARCH("ft",U68)))</formula>
    </cfRule>
    <cfRule type="containsText" dxfId="27298" priority="1613" stopIfTrue="1" operator="containsText" text="lynxx_">
      <formula>NOT(ISERROR(SEARCH("lynxx_",U68)))</formula>
    </cfRule>
    <cfRule type="containsText" dxfId="27297" priority="1614" operator="containsText" text="_">
      <formula>NOT(ISERROR(SEARCH("_",U68)))</formula>
    </cfRule>
  </conditionalFormatting>
  <conditionalFormatting sqref="W66">
    <cfRule type="containsBlanks" priority="1603" stopIfTrue="1">
      <formula>LEN(TRIM(W66))=0</formula>
    </cfRule>
    <cfRule type="containsText" dxfId="27296" priority="1604" stopIfTrue="1" operator="containsText" text="fcd">
      <formula>NOT(ISERROR(SEARCH("fcd",W66)))</formula>
    </cfRule>
    <cfRule type="containsText" dxfId="27295" priority="1605" stopIfTrue="1" operator="containsText" text="server">
      <formula>NOT(ISERROR(SEARCH("server",W66)))</formula>
    </cfRule>
    <cfRule type="containsText" dxfId="27294" priority="1606" stopIfTrue="1" operator="containsText" text="ft">
      <formula>NOT(ISERROR(SEARCH("ft",W66)))</formula>
    </cfRule>
    <cfRule type="containsText" dxfId="27293" priority="1607" stopIfTrue="1" operator="containsText" text="lynxx_">
      <formula>NOT(ISERROR(SEARCH("lynxx_",W66)))</formula>
    </cfRule>
    <cfRule type="containsText" dxfId="27292" priority="1608" operator="containsText" text="_">
      <formula>NOT(ISERROR(SEARCH("_",W66)))</formula>
    </cfRule>
  </conditionalFormatting>
  <conditionalFormatting sqref="E81">
    <cfRule type="colorScale" priority="159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81">
    <cfRule type="containsBlanks" priority="1595" stopIfTrue="1">
      <formula>LEN(TRIM(A81))=0</formula>
    </cfRule>
    <cfRule type="containsText" dxfId="27291" priority="1597" stopIfTrue="1" operator="containsText" text="fcd">
      <formula>NOT(ISERROR(SEARCH("fcd",A81)))</formula>
    </cfRule>
    <cfRule type="containsText" dxfId="27290" priority="1598" stopIfTrue="1" operator="containsText" text="server">
      <formula>NOT(ISERROR(SEARCH("server",A81)))</formula>
    </cfRule>
    <cfRule type="containsText" dxfId="27289" priority="1599" stopIfTrue="1" operator="containsText" text="ft">
      <formula>NOT(ISERROR(SEARCH("ft",A81)))</formula>
    </cfRule>
    <cfRule type="containsText" dxfId="27288" priority="1600" stopIfTrue="1" operator="containsText" text="lynxx_">
      <formula>NOT(ISERROR(SEARCH("lynxx_",A81)))</formula>
    </cfRule>
    <cfRule type="containsText" dxfId="27287" priority="1601" operator="containsText" text="_">
      <formula>NOT(ISERROR(SEARCH("_",A81)))</formula>
    </cfRule>
  </conditionalFormatting>
  <conditionalFormatting sqref="Y81:AE82">
    <cfRule type="cellIs" dxfId="27286" priority="1591" operator="equal">
      <formula>1</formula>
    </cfRule>
    <cfRule type="cellIs" dxfId="27285" priority="1592" operator="equal">
      <formula>2</formula>
    </cfRule>
    <cfRule type="cellIs" dxfId="27284" priority="1593" operator="equal">
      <formula>3</formula>
    </cfRule>
    <cfRule type="cellIs" dxfId="27283" priority="1594" operator="equal">
      <formula>4</formula>
    </cfRule>
    <cfRule type="cellIs" dxfId="27282" priority="1602" operator="equal">
      <formula>5</formula>
    </cfRule>
  </conditionalFormatting>
  <conditionalFormatting sqref="U81:X82">
    <cfRule type="containsBlanks" priority="1585" stopIfTrue="1">
      <formula>LEN(TRIM(U81))=0</formula>
    </cfRule>
    <cfRule type="cellIs" dxfId="27281" priority="1586" operator="equal">
      <formula>"N/A"</formula>
    </cfRule>
    <cfRule type="cellIs" dxfId="27280" priority="1587" operator="equal">
      <formula>"OK"</formula>
    </cfRule>
    <cfRule type="containsText" dxfId="27279" priority="1588" operator="containsText" text="Unsure">
      <formula>NOT(ISERROR(SEARCH("Unsure",U81)))</formula>
    </cfRule>
    <cfRule type="containsText" dxfId="27278" priority="1589" operator="containsText" text="Can't See">
      <formula>NOT(ISERROR(SEARCH("Can't See",U81)))</formula>
    </cfRule>
    <cfRule type="notContainsText" dxfId="27277" priority="1590" operator="notContains" text="OK&amp;N/A">
      <formula>ISERROR(SEARCH("OK&amp;N/A",U81))</formula>
    </cfRule>
  </conditionalFormatting>
  <conditionalFormatting sqref="F81">
    <cfRule type="colorScale" priority="158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81:L81">
    <cfRule type="containsBlanks" priority="1578" stopIfTrue="1">
      <formula>LEN(TRIM(J81))=0</formula>
    </cfRule>
    <cfRule type="cellIs" dxfId="27276" priority="1579" operator="equal">
      <formula>"N/A"</formula>
    </cfRule>
    <cfRule type="cellIs" dxfId="27275" priority="1580" operator="equal">
      <formula>"OK"</formula>
    </cfRule>
    <cfRule type="containsText" dxfId="27274" priority="1581" operator="containsText" text="Unsure">
      <formula>NOT(ISERROR(SEARCH("Unsure",J81)))</formula>
    </cfRule>
    <cfRule type="containsText" dxfId="27273" priority="1582" operator="containsText" text="Can't See">
      <formula>NOT(ISERROR(SEARCH("Can't See",J81)))</formula>
    </cfRule>
    <cfRule type="notContainsText" dxfId="27272" priority="1583" operator="notContains" text="OK&amp;N/A">
      <formula>ISERROR(SEARCH("OK&amp;N/A",J81))</formula>
    </cfRule>
  </conditionalFormatting>
  <conditionalFormatting sqref="G81">
    <cfRule type="colorScale" priority="157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I81">
    <cfRule type="colorScale" priority="157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H81">
    <cfRule type="colorScale" priority="157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D81">
    <cfRule type="colorScale" priority="157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C81">
    <cfRule type="colorScale" priority="157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81">
    <cfRule type="colorScale" priority="157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110">
    <cfRule type="containsBlanks" priority="1565" stopIfTrue="1">
      <formula>LEN(TRIM(A110))=0</formula>
    </cfRule>
    <cfRule type="containsText" dxfId="27271" priority="1566" stopIfTrue="1" operator="containsText" text="fcd">
      <formula>NOT(ISERROR(SEARCH("fcd",A110)))</formula>
    </cfRule>
    <cfRule type="containsText" dxfId="27270" priority="1567" stopIfTrue="1" operator="containsText" text="server">
      <formula>NOT(ISERROR(SEARCH("server",A110)))</formula>
    </cfRule>
    <cfRule type="containsText" dxfId="27269" priority="1568" stopIfTrue="1" operator="containsText" text="ft">
      <formula>NOT(ISERROR(SEARCH("ft",A110)))</formula>
    </cfRule>
    <cfRule type="containsText" dxfId="27268" priority="1569" stopIfTrue="1" operator="containsText" text="lynxx_">
      <formula>NOT(ISERROR(SEARCH("lynxx_",A110)))</formula>
    </cfRule>
    <cfRule type="containsText" dxfId="27267" priority="1570" operator="containsText" text="_">
      <formula>NOT(ISERROR(SEARCH("_",A110)))</formula>
    </cfRule>
  </conditionalFormatting>
  <conditionalFormatting sqref="Y110:AE110">
    <cfRule type="cellIs" dxfId="27266" priority="1561" operator="equal">
      <formula>1</formula>
    </cfRule>
    <cfRule type="cellIs" dxfId="27265" priority="1562" operator="equal">
      <formula>2</formula>
    </cfRule>
    <cfRule type="cellIs" dxfId="27264" priority="1563" operator="equal">
      <formula>3</formula>
    </cfRule>
    <cfRule type="cellIs" dxfId="27263" priority="1564" operator="equal">
      <formula>4</formula>
    </cfRule>
    <cfRule type="cellIs" dxfId="27262" priority="1571" operator="equal">
      <formula>5</formula>
    </cfRule>
  </conditionalFormatting>
  <conditionalFormatting sqref="U110:X110">
    <cfRule type="containsBlanks" priority="1555" stopIfTrue="1">
      <formula>LEN(TRIM(U110))=0</formula>
    </cfRule>
    <cfRule type="cellIs" dxfId="27261" priority="1556" operator="equal">
      <formula>"N/A"</formula>
    </cfRule>
    <cfRule type="cellIs" dxfId="27260" priority="1557" operator="equal">
      <formula>"OK"</formula>
    </cfRule>
    <cfRule type="containsText" dxfId="27259" priority="1558" operator="containsText" text="Unsure">
      <formula>NOT(ISERROR(SEARCH("Unsure",U110)))</formula>
    </cfRule>
    <cfRule type="containsText" dxfId="27258" priority="1559" operator="containsText" text="Can't See">
      <formula>NOT(ISERROR(SEARCH("Can't See",U110)))</formula>
    </cfRule>
    <cfRule type="notContainsText" dxfId="27257" priority="1560" operator="notContains" text="OK&amp;N/A">
      <formula>ISERROR(SEARCH("OK&amp;N/A",U110))</formula>
    </cfRule>
  </conditionalFormatting>
  <conditionalFormatting sqref="AH110">
    <cfRule type="containsBlanks" priority="1549" stopIfTrue="1">
      <formula>LEN(TRIM(AH110))=0</formula>
    </cfRule>
    <cfRule type="containsText" dxfId="27256" priority="1550" stopIfTrue="1" operator="containsText" text="fcd">
      <formula>NOT(ISERROR(SEARCH("fcd",AH110)))</formula>
    </cfRule>
    <cfRule type="containsText" dxfId="27255" priority="1551" stopIfTrue="1" operator="containsText" text="server">
      <formula>NOT(ISERROR(SEARCH("server",AH110)))</formula>
    </cfRule>
    <cfRule type="containsText" dxfId="27254" priority="1552" stopIfTrue="1" operator="containsText" text="ft">
      <formula>NOT(ISERROR(SEARCH("ft",AH110)))</formula>
    </cfRule>
    <cfRule type="containsText" dxfId="27253" priority="1553" stopIfTrue="1" operator="containsText" text="lynxx_">
      <formula>NOT(ISERROR(SEARCH("lynxx_",AH110)))</formula>
    </cfRule>
    <cfRule type="containsText" dxfId="27252" priority="1554" operator="containsText" text="_">
      <formula>NOT(ISERROR(SEARCH("_",AH110)))</formula>
    </cfRule>
  </conditionalFormatting>
  <conditionalFormatting sqref="AF110">
    <cfRule type="containsBlanks" priority="1543" stopIfTrue="1">
      <formula>LEN(TRIM(AF110))=0</formula>
    </cfRule>
    <cfRule type="containsText" dxfId="27251" priority="1544" stopIfTrue="1" operator="containsText" text="fcd">
      <formula>NOT(ISERROR(SEARCH("fcd",AF110)))</formula>
    </cfRule>
    <cfRule type="containsText" dxfId="27250" priority="1545" stopIfTrue="1" operator="containsText" text="server">
      <formula>NOT(ISERROR(SEARCH("server",AF110)))</formula>
    </cfRule>
    <cfRule type="containsText" dxfId="27249" priority="1546" stopIfTrue="1" operator="containsText" text="ft">
      <formula>NOT(ISERROR(SEARCH("ft",AF110)))</formula>
    </cfRule>
    <cfRule type="containsText" dxfId="27248" priority="1547" stopIfTrue="1" operator="containsText" text="lynxx_">
      <formula>NOT(ISERROR(SEARCH("lynxx_",AF110)))</formula>
    </cfRule>
    <cfRule type="containsText" dxfId="27247" priority="1548" operator="containsText" text="_">
      <formula>NOT(ISERROR(SEARCH("_",AF110)))</formula>
    </cfRule>
  </conditionalFormatting>
  <conditionalFormatting sqref="B65:M80">
    <cfRule type="colorScale" priority="154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70:E70">
    <cfRule type="colorScale" priority="154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70:I70">
    <cfRule type="colorScale" priority="154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70:M70">
    <cfRule type="colorScale" priority="153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U293:X293 U290:X291 U297:X297">
    <cfRule type="containsBlanks" priority="1533" stopIfTrue="1">
      <formula>LEN(TRIM(U290))=0</formula>
    </cfRule>
    <cfRule type="cellIs" dxfId="27246" priority="1534" operator="equal">
      <formula>"N/A"</formula>
    </cfRule>
    <cfRule type="cellIs" dxfId="27245" priority="1535" operator="equal">
      <formula>"OK"</formula>
    </cfRule>
    <cfRule type="containsText" dxfId="27244" priority="1536" operator="containsText" text="Unsure">
      <formula>NOT(ISERROR(SEARCH("Unsure",U290)))</formula>
    </cfRule>
    <cfRule type="containsText" dxfId="27243" priority="1537" operator="containsText" text="Can't See">
      <formula>NOT(ISERROR(SEARCH("Can't See",U290)))</formula>
    </cfRule>
    <cfRule type="notContainsText" dxfId="27242" priority="1538" operator="notContains" text="OK&amp;N/A">
      <formula>ISERROR(SEARCH("OK&amp;N/A",U290))</formula>
    </cfRule>
  </conditionalFormatting>
  <conditionalFormatting sqref="Y290:AD290">
    <cfRule type="cellIs" dxfId="27241" priority="1528" operator="equal">
      <formula>1</formula>
    </cfRule>
    <cfRule type="cellIs" dxfId="27240" priority="1529" operator="equal">
      <formula>2</formula>
    </cfRule>
    <cfRule type="cellIs" dxfId="27239" priority="1530" operator="equal">
      <formula>3</formula>
    </cfRule>
    <cfRule type="cellIs" dxfId="27238" priority="1531" operator="equal">
      <formula>4</formula>
    </cfRule>
    <cfRule type="cellIs" dxfId="27237" priority="1532" operator="equal">
      <formula>5</formula>
    </cfRule>
  </conditionalFormatting>
  <conditionalFormatting sqref="A290">
    <cfRule type="containsBlanks" priority="1522" stopIfTrue="1">
      <formula>LEN(TRIM(A290))=0</formula>
    </cfRule>
    <cfRule type="containsText" dxfId="27236" priority="1523" stopIfTrue="1" operator="containsText" text="fcd">
      <formula>NOT(ISERROR(SEARCH("fcd",A290)))</formula>
    </cfRule>
    <cfRule type="containsText" dxfId="27235" priority="1524" stopIfTrue="1" operator="containsText" text="server">
      <formula>NOT(ISERROR(SEARCH("server",A290)))</formula>
    </cfRule>
    <cfRule type="containsText" dxfId="27234" priority="1525" stopIfTrue="1" operator="containsText" text="ft">
      <formula>NOT(ISERROR(SEARCH("ft",A290)))</formula>
    </cfRule>
    <cfRule type="containsText" dxfId="27233" priority="1526" stopIfTrue="1" operator="containsText" text="lynxx_">
      <formula>NOT(ISERROR(SEARCH("lynxx_",A290)))</formula>
    </cfRule>
    <cfRule type="containsText" dxfId="27232" priority="1527" operator="containsText" text="_">
      <formula>NOT(ISERROR(SEARCH("_",A290)))</formula>
    </cfRule>
  </conditionalFormatting>
  <conditionalFormatting sqref="AD291">
    <cfRule type="cellIs" dxfId="27231" priority="1517" operator="equal">
      <formula>1</formula>
    </cfRule>
    <cfRule type="cellIs" dxfId="27230" priority="1518" operator="equal">
      <formula>2</formula>
    </cfRule>
    <cfRule type="cellIs" dxfId="27229" priority="1519" operator="equal">
      <formula>3</formula>
    </cfRule>
    <cfRule type="cellIs" dxfId="27228" priority="1520" operator="equal">
      <formula>4</formula>
    </cfRule>
    <cfRule type="cellIs" dxfId="27227" priority="1521" operator="equal">
      <formula>5</formula>
    </cfRule>
  </conditionalFormatting>
  <conditionalFormatting sqref="B291:E291">
    <cfRule type="colorScale" priority="151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91:I291">
    <cfRule type="colorScale" priority="151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91:M291">
    <cfRule type="colorScale" priority="151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Y291:AC291">
    <cfRule type="cellIs" dxfId="27226" priority="1509" operator="equal">
      <formula>1</formula>
    </cfRule>
    <cfRule type="cellIs" dxfId="27225" priority="1510" operator="equal">
      <formula>2</formula>
    </cfRule>
    <cfRule type="cellIs" dxfId="27224" priority="1511" operator="equal">
      <formula>3</formula>
    </cfRule>
    <cfRule type="cellIs" dxfId="27223" priority="1512" operator="equal">
      <formula>4</formula>
    </cfRule>
    <cfRule type="cellIs" dxfId="27222" priority="1513" operator="equal">
      <formula>5</formula>
    </cfRule>
  </conditionalFormatting>
  <conditionalFormatting sqref="AD293">
    <cfRule type="cellIs" dxfId="27221" priority="1504" operator="equal">
      <formula>1</formula>
    </cfRule>
    <cfRule type="cellIs" dxfId="27220" priority="1505" operator="equal">
      <formula>2</formula>
    </cfRule>
    <cfRule type="cellIs" dxfId="27219" priority="1506" operator="equal">
      <formula>3</formula>
    </cfRule>
    <cfRule type="cellIs" dxfId="27218" priority="1507" operator="equal">
      <formula>4</formula>
    </cfRule>
    <cfRule type="cellIs" dxfId="27217" priority="1508" operator="equal">
      <formula>5</formula>
    </cfRule>
  </conditionalFormatting>
  <conditionalFormatting sqref="B293:E293">
    <cfRule type="colorScale" priority="150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93:I293">
    <cfRule type="colorScale" priority="150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93:M293">
    <cfRule type="colorScale" priority="150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Y293:AC293">
    <cfRule type="cellIs" dxfId="27216" priority="1496" operator="equal">
      <formula>1</formula>
    </cfRule>
    <cfRule type="cellIs" dxfId="27215" priority="1497" operator="equal">
      <formula>2</formula>
    </cfRule>
    <cfRule type="cellIs" dxfId="27214" priority="1498" operator="equal">
      <formula>3</formula>
    </cfRule>
    <cfRule type="cellIs" dxfId="27213" priority="1499" operator="equal">
      <formula>4</formula>
    </cfRule>
    <cfRule type="cellIs" dxfId="27212" priority="1500" operator="equal">
      <formula>5</formula>
    </cfRule>
  </conditionalFormatting>
  <conditionalFormatting sqref="U292:X292">
    <cfRule type="containsBlanks" priority="1490" stopIfTrue="1">
      <formula>LEN(TRIM(U292))=0</formula>
    </cfRule>
    <cfRule type="cellIs" dxfId="27211" priority="1491" operator="equal">
      <formula>"N/A"</formula>
    </cfRule>
    <cfRule type="cellIs" dxfId="27210" priority="1492" operator="equal">
      <formula>"OK"</formula>
    </cfRule>
    <cfRule type="containsText" dxfId="27209" priority="1493" operator="containsText" text="Unsure">
      <formula>NOT(ISERROR(SEARCH("Unsure",U292)))</formula>
    </cfRule>
    <cfRule type="containsText" dxfId="27208" priority="1494" operator="containsText" text="Can't See">
      <formula>NOT(ISERROR(SEARCH("Can't See",U292)))</formula>
    </cfRule>
    <cfRule type="notContainsText" dxfId="27207" priority="1495" operator="notContains" text="OK&amp;N/A">
      <formula>ISERROR(SEARCH("OK&amp;N/A",U292))</formula>
    </cfRule>
  </conditionalFormatting>
  <conditionalFormatting sqref="AD292">
    <cfRule type="cellIs" dxfId="27206" priority="1485" operator="equal">
      <formula>1</formula>
    </cfRule>
    <cfRule type="cellIs" dxfId="27205" priority="1486" operator="equal">
      <formula>2</formula>
    </cfRule>
    <cfRule type="cellIs" dxfId="27204" priority="1487" operator="equal">
      <formula>3</formula>
    </cfRule>
    <cfRule type="cellIs" dxfId="27203" priority="1488" operator="equal">
      <formula>4</formula>
    </cfRule>
    <cfRule type="cellIs" dxfId="27202" priority="1489" operator="equal">
      <formula>5</formula>
    </cfRule>
  </conditionalFormatting>
  <conditionalFormatting sqref="B292:E292">
    <cfRule type="colorScale" priority="148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92:I292">
    <cfRule type="colorScale" priority="148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92:M292">
    <cfRule type="colorScale" priority="148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Y292:AC292">
    <cfRule type="cellIs" dxfId="27201" priority="1477" operator="equal">
      <formula>1</formula>
    </cfRule>
    <cfRule type="cellIs" dxfId="27200" priority="1478" operator="equal">
      <formula>2</formula>
    </cfRule>
    <cfRule type="cellIs" dxfId="27199" priority="1479" operator="equal">
      <formula>3</formula>
    </cfRule>
    <cfRule type="cellIs" dxfId="27198" priority="1480" operator="equal">
      <formula>4</formula>
    </cfRule>
    <cfRule type="cellIs" dxfId="27197" priority="1481" operator="equal">
      <formula>5</formula>
    </cfRule>
  </conditionalFormatting>
  <conditionalFormatting sqref="U296:X296">
    <cfRule type="containsBlanks" priority="1471" stopIfTrue="1">
      <formula>LEN(TRIM(U296))=0</formula>
    </cfRule>
    <cfRule type="cellIs" dxfId="27196" priority="1472" operator="equal">
      <formula>"N/A"</formula>
    </cfRule>
    <cfRule type="cellIs" dxfId="27195" priority="1473" operator="equal">
      <formula>"OK"</formula>
    </cfRule>
    <cfRule type="containsText" dxfId="27194" priority="1474" operator="containsText" text="Unsure">
      <formula>NOT(ISERROR(SEARCH("Unsure",U296)))</formula>
    </cfRule>
    <cfRule type="containsText" dxfId="27193" priority="1475" operator="containsText" text="Can't See">
      <formula>NOT(ISERROR(SEARCH("Can't See",U296)))</formula>
    </cfRule>
    <cfRule type="notContainsText" dxfId="27192" priority="1476" operator="notContains" text="OK&amp;N/A">
      <formula>ISERROR(SEARCH("OK&amp;N/A",U296))</formula>
    </cfRule>
  </conditionalFormatting>
  <conditionalFormatting sqref="AD296">
    <cfRule type="cellIs" dxfId="27191" priority="1466" operator="equal">
      <formula>1</formula>
    </cfRule>
    <cfRule type="cellIs" dxfId="27190" priority="1467" operator="equal">
      <formula>2</formula>
    </cfRule>
    <cfRule type="cellIs" dxfId="27189" priority="1468" operator="equal">
      <formula>3</formula>
    </cfRule>
    <cfRule type="cellIs" dxfId="27188" priority="1469" operator="equal">
      <formula>4</formula>
    </cfRule>
    <cfRule type="cellIs" dxfId="27187" priority="1470" operator="equal">
      <formula>5</formula>
    </cfRule>
  </conditionalFormatting>
  <conditionalFormatting sqref="B296:E296">
    <cfRule type="colorScale" priority="146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96:I296">
    <cfRule type="colorScale" priority="146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96:M296">
    <cfRule type="colorScale" priority="146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Y296:AC296">
    <cfRule type="cellIs" dxfId="27186" priority="1458" operator="equal">
      <formula>1</formula>
    </cfRule>
    <cfRule type="cellIs" dxfId="27185" priority="1459" operator="equal">
      <formula>2</formula>
    </cfRule>
    <cfRule type="cellIs" dxfId="27184" priority="1460" operator="equal">
      <formula>3</formula>
    </cfRule>
    <cfRule type="cellIs" dxfId="27183" priority="1461" operator="equal">
      <formula>4</formula>
    </cfRule>
    <cfRule type="cellIs" dxfId="27182" priority="1462" operator="equal">
      <formula>5</formula>
    </cfRule>
  </conditionalFormatting>
  <conditionalFormatting sqref="U294:X294">
    <cfRule type="containsBlanks" priority="1452" stopIfTrue="1">
      <formula>LEN(TRIM(U294))=0</formula>
    </cfRule>
    <cfRule type="cellIs" dxfId="27181" priority="1453" operator="equal">
      <formula>"N/A"</formula>
    </cfRule>
    <cfRule type="cellIs" dxfId="27180" priority="1454" operator="equal">
      <formula>"OK"</formula>
    </cfRule>
    <cfRule type="containsText" dxfId="27179" priority="1455" operator="containsText" text="Unsure">
      <formula>NOT(ISERROR(SEARCH("Unsure",U294)))</formula>
    </cfRule>
    <cfRule type="containsText" dxfId="27178" priority="1456" operator="containsText" text="Can't See">
      <formula>NOT(ISERROR(SEARCH("Can't See",U294)))</formula>
    </cfRule>
    <cfRule type="notContainsText" dxfId="27177" priority="1457" operator="notContains" text="OK&amp;N/A">
      <formula>ISERROR(SEARCH("OK&amp;N/A",U294))</formula>
    </cfRule>
  </conditionalFormatting>
  <conditionalFormatting sqref="AD294">
    <cfRule type="cellIs" dxfId="27176" priority="1447" operator="equal">
      <formula>1</formula>
    </cfRule>
    <cfRule type="cellIs" dxfId="27175" priority="1448" operator="equal">
      <formula>2</formula>
    </cfRule>
    <cfRule type="cellIs" dxfId="27174" priority="1449" operator="equal">
      <formula>3</formula>
    </cfRule>
    <cfRule type="cellIs" dxfId="27173" priority="1450" operator="equal">
      <formula>4</formula>
    </cfRule>
    <cfRule type="cellIs" dxfId="27172" priority="1451" operator="equal">
      <formula>5</formula>
    </cfRule>
  </conditionalFormatting>
  <conditionalFormatting sqref="B294:E294">
    <cfRule type="colorScale" priority="144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94:I294">
    <cfRule type="colorScale" priority="144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94:M294">
    <cfRule type="colorScale" priority="144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Y294:AC294">
    <cfRule type="cellIs" dxfId="27171" priority="1439" operator="equal">
      <formula>1</formula>
    </cfRule>
    <cfRule type="cellIs" dxfId="27170" priority="1440" operator="equal">
      <formula>2</formula>
    </cfRule>
    <cfRule type="cellIs" dxfId="27169" priority="1441" operator="equal">
      <formula>3</formula>
    </cfRule>
    <cfRule type="cellIs" dxfId="27168" priority="1442" operator="equal">
      <formula>4</formula>
    </cfRule>
    <cfRule type="cellIs" dxfId="27167" priority="1443" operator="equal">
      <formula>5</formula>
    </cfRule>
  </conditionalFormatting>
  <conditionalFormatting sqref="U295:X295">
    <cfRule type="containsBlanks" priority="1433" stopIfTrue="1">
      <formula>LEN(TRIM(U295))=0</formula>
    </cfRule>
    <cfRule type="cellIs" dxfId="27166" priority="1434" operator="equal">
      <formula>"N/A"</formula>
    </cfRule>
    <cfRule type="cellIs" dxfId="27165" priority="1435" operator="equal">
      <formula>"OK"</formula>
    </cfRule>
    <cfRule type="containsText" dxfId="27164" priority="1436" operator="containsText" text="Unsure">
      <formula>NOT(ISERROR(SEARCH("Unsure",U295)))</formula>
    </cfRule>
    <cfRule type="containsText" dxfId="27163" priority="1437" operator="containsText" text="Can't See">
      <formula>NOT(ISERROR(SEARCH("Can't See",U295)))</formula>
    </cfRule>
    <cfRule type="notContainsText" dxfId="27162" priority="1438" operator="notContains" text="OK&amp;N/A">
      <formula>ISERROR(SEARCH("OK&amp;N/A",U295))</formula>
    </cfRule>
  </conditionalFormatting>
  <conditionalFormatting sqref="AD295">
    <cfRule type="cellIs" dxfId="27161" priority="1428" operator="equal">
      <formula>1</formula>
    </cfRule>
    <cfRule type="cellIs" dxfId="27160" priority="1429" operator="equal">
      <formula>2</formula>
    </cfRule>
    <cfRule type="cellIs" dxfId="27159" priority="1430" operator="equal">
      <formula>3</formula>
    </cfRule>
    <cfRule type="cellIs" dxfId="27158" priority="1431" operator="equal">
      <formula>4</formula>
    </cfRule>
    <cfRule type="cellIs" dxfId="27157" priority="1432" operator="equal">
      <formula>5</formula>
    </cfRule>
  </conditionalFormatting>
  <conditionalFormatting sqref="B295:E295">
    <cfRule type="colorScale" priority="142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95">
    <cfRule type="colorScale" priority="142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Y295:AC295">
    <cfRule type="cellIs" dxfId="27156" priority="1421" operator="equal">
      <formula>1</formula>
    </cfRule>
    <cfRule type="cellIs" dxfId="27155" priority="1422" operator="equal">
      <formula>2</formula>
    </cfRule>
    <cfRule type="cellIs" dxfId="27154" priority="1423" operator="equal">
      <formula>3</formula>
    </cfRule>
    <cfRule type="cellIs" dxfId="27153" priority="1424" operator="equal">
      <formula>4</formula>
    </cfRule>
    <cfRule type="cellIs" dxfId="27152" priority="1425" operator="equal">
      <formula>5</formula>
    </cfRule>
  </conditionalFormatting>
  <conditionalFormatting sqref="M295">
    <cfRule type="colorScale" priority="142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L295">
    <cfRule type="colorScale" priority="141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K295">
    <cfRule type="colorScale" priority="141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95">
    <cfRule type="colorScale" priority="141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I295">
    <cfRule type="colorScale" priority="141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H295">
    <cfRule type="colorScale" priority="141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G295">
    <cfRule type="colorScale" priority="141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D297">
    <cfRule type="cellIs" dxfId="27151" priority="1409" operator="equal">
      <formula>1</formula>
    </cfRule>
    <cfRule type="cellIs" dxfId="27150" priority="1410" operator="equal">
      <formula>2</formula>
    </cfRule>
    <cfRule type="cellIs" dxfId="27149" priority="1411" operator="equal">
      <formula>3</formula>
    </cfRule>
    <cfRule type="cellIs" dxfId="27148" priority="1412" operator="equal">
      <formula>4</formula>
    </cfRule>
    <cfRule type="cellIs" dxfId="27147" priority="1413" operator="equal">
      <formula>5</formula>
    </cfRule>
  </conditionalFormatting>
  <conditionalFormatting sqref="Y297:AC297">
    <cfRule type="cellIs" dxfId="27146" priority="1404" operator="equal">
      <formula>1</formula>
    </cfRule>
    <cfRule type="cellIs" dxfId="27145" priority="1405" operator="equal">
      <formula>2</formula>
    </cfRule>
    <cfRule type="cellIs" dxfId="27144" priority="1406" operator="equal">
      <formula>3</formula>
    </cfRule>
    <cfRule type="cellIs" dxfId="27143" priority="1407" operator="equal">
      <formula>4</formula>
    </cfRule>
    <cfRule type="cellIs" dxfId="27142" priority="1408" operator="equal">
      <formula>5</formula>
    </cfRule>
  </conditionalFormatting>
  <conditionalFormatting sqref="B297:E297">
    <cfRule type="colorScale" priority="140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97:I297">
    <cfRule type="colorScale" priority="140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97:M297">
    <cfRule type="colorScale" priority="140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298:E299">
    <cfRule type="colorScale" priority="139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Y298:AD302">
    <cfRule type="cellIs" dxfId="27141" priority="1395" operator="equal">
      <formula>1</formula>
    </cfRule>
    <cfRule type="cellIs" dxfId="27140" priority="1396" operator="equal">
      <formula>2</formula>
    </cfRule>
    <cfRule type="cellIs" dxfId="27139" priority="1397" operator="equal">
      <formula>3</formula>
    </cfRule>
    <cfRule type="cellIs" dxfId="27138" priority="1398" operator="equal">
      <formula>4</formula>
    </cfRule>
    <cfRule type="cellIs" dxfId="27137" priority="1400" operator="equal">
      <formula>5</formula>
    </cfRule>
  </conditionalFormatting>
  <conditionalFormatting sqref="U298:X302">
    <cfRule type="containsBlanks" priority="1389" stopIfTrue="1">
      <formula>LEN(TRIM(U298))=0</formula>
    </cfRule>
    <cfRule type="cellIs" dxfId="27136" priority="1390" operator="equal">
      <formula>"N/A"</formula>
    </cfRule>
    <cfRule type="cellIs" dxfId="27135" priority="1391" operator="equal">
      <formula>"OK"</formula>
    </cfRule>
    <cfRule type="containsText" dxfId="27134" priority="1392" operator="containsText" text="Unsure">
      <formula>NOT(ISERROR(SEARCH("Unsure",U298)))</formula>
    </cfRule>
    <cfRule type="containsText" dxfId="27133" priority="1393" operator="containsText" text="Can't See">
      <formula>NOT(ISERROR(SEARCH("Can't See",U298)))</formula>
    </cfRule>
    <cfRule type="notContainsText" dxfId="27132" priority="1394" operator="notContains" text="OK&amp;N/A">
      <formula>ISERROR(SEARCH("OK&amp;N/A",U298))</formula>
    </cfRule>
  </conditionalFormatting>
  <conditionalFormatting sqref="F298:I299">
    <cfRule type="colorScale" priority="138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98:M299">
    <cfRule type="colorScale" priority="138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U300:X302">
    <cfRule type="containsBlanks" priority="1381" stopIfTrue="1">
      <formula>LEN(TRIM(U300))=0</formula>
    </cfRule>
    <cfRule type="cellIs" dxfId="27131" priority="1382" operator="equal">
      <formula>"N/A"</formula>
    </cfRule>
    <cfRule type="cellIs" dxfId="27130" priority="1383" operator="equal">
      <formula>"OK"</formula>
    </cfRule>
    <cfRule type="containsText" dxfId="27129" priority="1384" operator="containsText" text="Unsure">
      <formula>NOT(ISERROR(SEARCH("Unsure",U300)))</formula>
    </cfRule>
    <cfRule type="containsText" dxfId="27128" priority="1385" operator="containsText" text="Can't See">
      <formula>NOT(ISERROR(SEARCH("Can't See",U300)))</formula>
    </cfRule>
    <cfRule type="notContainsText" dxfId="27127" priority="1386" operator="notContains" text="OK&amp;N/A">
      <formula>ISERROR(SEARCH("OK&amp;N/A",U300))</formula>
    </cfRule>
  </conditionalFormatting>
  <conditionalFormatting sqref="AD300:AD302">
    <cfRule type="cellIs" dxfId="27126" priority="1376" operator="equal">
      <formula>1</formula>
    </cfRule>
    <cfRule type="cellIs" dxfId="27125" priority="1377" operator="equal">
      <formula>2</formula>
    </cfRule>
    <cfRule type="cellIs" dxfId="27124" priority="1378" operator="equal">
      <formula>3</formula>
    </cfRule>
    <cfRule type="cellIs" dxfId="27123" priority="1379" operator="equal">
      <formula>4</formula>
    </cfRule>
    <cfRule type="cellIs" dxfId="27122" priority="1380" operator="equal">
      <formula>5</formula>
    </cfRule>
  </conditionalFormatting>
  <conditionalFormatting sqref="Y300:AC302">
    <cfRule type="cellIs" dxfId="27121" priority="1371" operator="equal">
      <formula>1</formula>
    </cfRule>
    <cfRule type="cellIs" dxfId="27120" priority="1372" operator="equal">
      <formula>2</formula>
    </cfRule>
    <cfRule type="cellIs" dxfId="27119" priority="1373" operator="equal">
      <formula>3</formula>
    </cfRule>
    <cfRule type="cellIs" dxfId="27118" priority="1374" operator="equal">
      <formula>4</formula>
    </cfRule>
    <cfRule type="cellIs" dxfId="27117" priority="1375" operator="equal">
      <formula>5</formula>
    </cfRule>
  </conditionalFormatting>
  <conditionalFormatting sqref="U298:X298">
    <cfRule type="containsBlanks" priority="1365" stopIfTrue="1">
      <formula>LEN(TRIM(U298))=0</formula>
    </cfRule>
    <cfRule type="cellIs" dxfId="27116" priority="1366" operator="equal">
      <formula>"N/A"</formula>
    </cfRule>
    <cfRule type="cellIs" dxfId="27115" priority="1367" operator="equal">
      <formula>"OK"</formula>
    </cfRule>
    <cfRule type="containsText" dxfId="27114" priority="1368" operator="containsText" text="Unsure">
      <formula>NOT(ISERROR(SEARCH("Unsure",U298)))</formula>
    </cfRule>
    <cfRule type="containsText" dxfId="27113" priority="1369" operator="containsText" text="Can't See">
      <formula>NOT(ISERROR(SEARCH("Can't See",U298)))</formula>
    </cfRule>
    <cfRule type="notContainsText" dxfId="27112" priority="1370" operator="notContains" text="OK&amp;N/A">
      <formula>ISERROR(SEARCH("OK&amp;N/A",U298))</formula>
    </cfRule>
  </conditionalFormatting>
  <conditionalFormatting sqref="AD298">
    <cfRule type="cellIs" dxfId="27111" priority="1360" operator="equal">
      <formula>1</formula>
    </cfRule>
    <cfRule type="cellIs" dxfId="27110" priority="1361" operator="equal">
      <formula>2</formula>
    </cfRule>
    <cfRule type="cellIs" dxfId="27109" priority="1362" operator="equal">
      <formula>3</formula>
    </cfRule>
    <cfRule type="cellIs" dxfId="27108" priority="1363" operator="equal">
      <formula>4</formula>
    </cfRule>
    <cfRule type="cellIs" dxfId="27107" priority="1364" operator="equal">
      <formula>5</formula>
    </cfRule>
  </conditionalFormatting>
  <conditionalFormatting sqref="B298:E298">
    <cfRule type="colorScale" priority="135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98:I298">
    <cfRule type="colorScale" priority="135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98:M298">
    <cfRule type="colorScale" priority="135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Y298:AC298">
    <cfRule type="cellIs" dxfId="27106" priority="1352" operator="equal">
      <formula>1</formula>
    </cfRule>
    <cfRule type="cellIs" dxfId="27105" priority="1353" operator="equal">
      <formula>2</formula>
    </cfRule>
    <cfRule type="cellIs" dxfId="27104" priority="1354" operator="equal">
      <formula>3</formula>
    </cfRule>
    <cfRule type="cellIs" dxfId="27103" priority="1355" operator="equal">
      <formula>4</formula>
    </cfRule>
    <cfRule type="cellIs" dxfId="27102" priority="1356" operator="equal">
      <formula>5</formula>
    </cfRule>
  </conditionalFormatting>
  <conditionalFormatting sqref="U299:X299">
    <cfRule type="containsBlanks" priority="1346" stopIfTrue="1">
      <formula>LEN(TRIM(U299))=0</formula>
    </cfRule>
    <cfRule type="cellIs" dxfId="27101" priority="1347" operator="equal">
      <formula>"N/A"</formula>
    </cfRule>
    <cfRule type="cellIs" dxfId="27100" priority="1348" operator="equal">
      <formula>"OK"</formula>
    </cfRule>
    <cfRule type="containsText" dxfId="27099" priority="1349" operator="containsText" text="Unsure">
      <formula>NOT(ISERROR(SEARCH("Unsure",U299)))</formula>
    </cfRule>
    <cfRule type="containsText" dxfId="27098" priority="1350" operator="containsText" text="Can't See">
      <formula>NOT(ISERROR(SEARCH("Can't See",U299)))</formula>
    </cfRule>
    <cfRule type="notContainsText" dxfId="27097" priority="1351" operator="notContains" text="OK&amp;N/A">
      <formula>ISERROR(SEARCH("OK&amp;N/A",U299))</formula>
    </cfRule>
  </conditionalFormatting>
  <conditionalFormatting sqref="AD299">
    <cfRule type="cellIs" dxfId="27096" priority="1341" operator="equal">
      <formula>1</formula>
    </cfRule>
    <cfRule type="cellIs" dxfId="27095" priority="1342" operator="equal">
      <formula>2</formula>
    </cfRule>
    <cfRule type="cellIs" dxfId="27094" priority="1343" operator="equal">
      <formula>3</formula>
    </cfRule>
    <cfRule type="cellIs" dxfId="27093" priority="1344" operator="equal">
      <formula>4</formula>
    </cfRule>
    <cfRule type="cellIs" dxfId="27092" priority="1345" operator="equal">
      <formula>5</formula>
    </cfRule>
  </conditionalFormatting>
  <conditionalFormatting sqref="B299:E299">
    <cfRule type="colorScale" priority="134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99:I299">
    <cfRule type="colorScale" priority="133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99:M299">
    <cfRule type="colorScale" priority="133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Y299:AC299">
    <cfRule type="cellIs" dxfId="27091" priority="1333" operator="equal">
      <formula>1</formula>
    </cfRule>
    <cfRule type="cellIs" dxfId="27090" priority="1334" operator="equal">
      <formula>2</formula>
    </cfRule>
    <cfRule type="cellIs" dxfId="27089" priority="1335" operator="equal">
      <formula>3</formula>
    </cfRule>
    <cfRule type="cellIs" dxfId="27088" priority="1336" operator="equal">
      <formula>4</formula>
    </cfRule>
    <cfRule type="cellIs" dxfId="27087" priority="1337" operator="equal">
      <formula>5</formula>
    </cfRule>
  </conditionalFormatting>
  <conditionalFormatting sqref="A291">
    <cfRule type="containsBlanks" priority="1327" stopIfTrue="1">
      <formula>LEN(TRIM(A291))=0</formula>
    </cfRule>
    <cfRule type="containsText" dxfId="27086" priority="1328" stopIfTrue="1" operator="containsText" text="fcd">
      <formula>NOT(ISERROR(SEARCH("fcd",A291)))</formula>
    </cfRule>
    <cfRule type="containsText" dxfId="27085" priority="1329" stopIfTrue="1" operator="containsText" text="server">
      <formula>NOT(ISERROR(SEARCH("server",A291)))</formula>
    </cfRule>
    <cfRule type="containsText" dxfId="27084" priority="1330" stopIfTrue="1" operator="containsText" text="ft">
      <formula>NOT(ISERROR(SEARCH("ft",A291)))</formula>
    </cfRule>
    <cfRule type="containsText" dxfId="27083" priority="1331" stopIfTrue="1" operator="containsText" text="lynxx_">
      <formula>NOT(ISERROR(SEARCH("lynxx_",A291)))</formula>
    </cfRule>
    <cfRule type="containsText" dxfId="27082" priority="1332" operator="containsText" text="_">
      <formula>NOT(ISERROR(SEARCH("_",A291)))</formula>
    </cfRule>
  </conditionalFormatting>
  <conditionalFormatting sqref="A291">
    <cfRule type="containsBlanks" priority="1321" stopIfTrue="1">
      <formula>LEN(TRIM(A291))=0</formula>
    </cfRule>
    <cfRule type="containsText" dxfId="27081" priority="1322" stopIfTrue="1" operator="containsText" text="fcd">
      <formula>NOT(ISERROR(SEARCH("fcd",A291)))</formula>
    </cfRule>
    <cfRule type="containsText" dxfId="27080" priority="1323" stopIfTrue="1" operator="containsText" text="server">
      <formula>NOT(ISERROR(SEARCH("server",A291)))</formula>
    </cfRule>
    <cfRule type="containsText" dxfId="27079" priority="1324" stopIfTrue="1" operator="containsText" text="ft">
      <formula>NOT(ISERROR(SEARCH("ft",A291)))</formula>
    </cfRule>
    <cfRule type="containsText" dxfId="27078" priority="1325" stopIfTrue="1" operator="containsText" text="lynxx_">
      <formula>NOT(ISERROR(SEARCH("lynxx_",A291)))</formula>
    </cfRule>
    <cfRule type="containsText" dxfId="27077" priority="1326" operator="containsText" text="_">
      <formula>NOT(ISERROR(SEARCH("_",A291)))</formula>
    </cfRule>
  </conditionalFormatting>
  <conditionalFormatting sqref="F185">
    <cfRule type="colorScale" priority="132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G185">
    <cfRule type="colorScale" priority="131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H185">
    <cfRule type="colorScale" priority="131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I185">
    <cfRule type="colorScale" priority="131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K185:M185">
    <cfRule type="containsBlanks" priority="1311" stopIfTrue="1">
      <formula>LEN(TRIM(K185))=0</formula>
    </cfRule>
    <cfRule type="cellIs" dxfId="27076" priority="1312" operator="equal">
      <formula>"N/A"</formula>
    </cfRule>
    <cfRule type="cellIs" dxfId="27075" priority="1313" operator="equal">
      <formula>"OK"</formula>
    </cfRule>
    <cfRule type="containsText" dxfId="27074" priority="1314" operator="containsText" text="Unsure">
      <formula>NOT(ISERROR(SEARCH("Unsure",K185)))</formula>
    </cfRule>
    <cfRule type="containsText" dxfId="27073" priority="1315" operator="containsText" text="Can't See">
      <formula>NOT(ISERROR(SEARCH("Can't See",K185)))</formula>
    </cfRule>
    <cfRule type="notContainsText" dxfId="27072" priority="1316" operator="notContains" text="OK&amp;N/A">
      <formula>ISERROR(SEARCH("OK&amp;N/A",K185))</formula>
    </cfRule>
  </conditionalFormatting>
  <conditionalFormatting sqref="J185">
    <cfRule type="containsBlanks" priority="1305" stopIfTrue="1">
      <formula>LEN(TRIM(J185))=0</formula>
    </cfRule>
    <cfRule type="cellIs" dxfId="27071" priority="1306" operator="equal">
      <formula>"N/A"</formula>
    </cfRule>
    <cfRule type="cellIs" dxfId="27070" priority="1307" operator="equal">
      <formula>"OK"</formula>
    </cfRule>
    <cfRule type="containsText" dxfId="27069" priority="1308" operator="containsText" text="Unsure">
      <formula>NOT(ISERROR(SEARCH("Unsure",J185)))</formula>
    </cfRule>
    <cfRule type="containsText" dxfId="27068" priority="1309" operator="containsText" text="Can't See">
      <formula>NOT(ISERROR(SEARCH("Can't See",J185)))</formula>
    </cfRule>
    <cfRule type="notContainsText" dxfId="27067" priority="1310" operator="notContains" text="OK&amp;N/A">
      <formula>ISERROR(SEARCH("OK&amp;N/A",J185))</formula>
    </cfRule>
  </conditionalFormatting>
  <conditionalFormatting sqref="U273:X274">
    <cfRule type="containsBlanks" priority="1299" stopIfTrue="1">
      <formula>LEN(TRIM(U273))=0</formula>
    </cfRule>
    <cfRule type="cellIs" dxfId="27066" priority="1300" operator="equal">
      <formula>"N/A"</formula>
    </cfRule>
    <cfRule type="cellIs" dxfId="27065" priority="1301" operator="equal">
      <formula>"OK"</formula>
    </cfRule>
    <cfRule type="containsText" dxfId="27064" priority="1302" operator="containsText" text="Unsure">
      <formula>NOT(ISERROR(SEARCH("Unsure",U273)))</formula>
    </cfRule>
    <cfRule type="containsText" dxfId="27063" priority="1303" operator="containsText" text="Can't See">
      <formula>NOT(ISERROR(SEARCH("Can't See",U273)))</formula>
    </cfRule>
    <cfRule type="notContainsText" dxfId="27062" priority="1304" operator="notContains" text="OK&amp;N/A">
      <formula>ISERROR(SEARCH("OK&amp;N/A",U273))</formula>
    </cfRule>
  </conditionalFormatting>
  <conditionalFormatting sqref="A273:A274">
    <cfRule type="containsBlanks" priority="1292" stopIfTrue="1">
      <formula>LEN(TRIM(A273))=0</formula>
    </cfRule>
    <cfRule type="containsText" dxfId="27061" priority="1293" stopIfTrue="1" operator="containsText" text="fcd">
      <formula>NOT(ISERROR(SEARCH("fcd",A273)))</formula>
    </cfRule>
    <cfRule type="containsText" dxfId="27060" priority="1294" stopIfTrue="1" operator="containsText" text="server">
      <formula>NOT(ISERROR(SEARCH("server",A273)))</formula>
    </cfRule>
    <cfRule type="containsText" dxfId="27059" priority="1295" stopIfTrue="1" operator="containsText" text="ft">
      <formula>NOT(ISERROR(SEARCH("ft",A273)))</formula>
    </cfRule>
    <cfRule type="containsText" dxfId="27058" priority="1296" stopIfTrue="1" operator="containsText" text="lynxx_">
      <formula>NOT(ISERROR(SEARCH("lynxx_",A273)))</formula>
    </cfRule>
    <cfRule type="containsText" dxfId="27057" priority="1297" operator="containsText" text="_">
      <formula>NOT(ISERROR(SEARCH("_",A273)))</formula>
    </cfRule>
  </conditionalFormatting>
  <conditionalFormatting sqref="AD273:AD274">
    <cfRule type="cellIs" dxfId="27056" priority="1288" operator="equal">
      <formula>1</formula>
    </cfRule>
    <cfRule type="cellIs" dxfId="27055" priority="1289" operator="equal">
      <formula>2</formula>
    </cfRule>
    <cfRule type="cellIs" dxfId="27054" priority="1290" operator="equal">
      <formula>3</formula>
    </cfRule>
    <cfRule type="cellIs" dxfId="27053" priority="1291" operator="equal">
      <formula>4</formula>
    </cfRule>
    <cfRule type="cellIs" dxfId="27052" priority="1298" operator="equal">
      <formula>5</formula>
    </cfRule>
  </conditionalFormatting>
  <conditionalFormatting sqref="A273:A274">
    <cfRule type="containsBlanks" priority="1282" stopIfTrue="1">
      <formula>LEN(TRIM(A273))=0</formula>
    </cfRule>
    <cfRule type="containsText" dxfId="27051" priority="1283" stopIfTrue="1" operator="containsText" text="fcd">
      <formula>NOT(ISERROR(SEARCH("fcd",A273)))</formula>
    </cfRule>
    <cfRule type="containsText" dxfId="27050" priority="1284" stopIfTrue="1" operator="containsText" text="server">
      <formula>NOT(ISERROR(SEARCH("server",A273)))</formula>
    </cfRule>
    <cfRule type="containsText" dxfId="27049" priority="1285" stopIfTrue="1" operator="containsText" text="ft">
      <formula>NOT(ISERROR(SEARCH("ft",A273)))</formula>
    </cfRule>
    <cfRule type="containsText" dxfId="27048" priority="1286" stopIfTrue="1" operator="containsText" text="lynxx_">
      <formula>NOT(ISERROR(SEARCH("lynxx_",A273)))</formula>
    </cfRule>
    <cfRule type="containsText" dxfId="27047" priority="1287" operator="containsText" text="_">
      <formula>NOT(ISERROR(SEARCH("_",A273)))</formula>
    </cfRule>
  </conditionalFormatting>
  <conditionalFormatting sqref="Y273:AC274">
    <cfRule type="cellIs" dxfId="27046" priority="1277" operator="equal">
      <formula>1</formula>
    </cfRule>
    <cfRule type="cellIs" dxfId="27045" priority="1278" operator="equal">
      <formula>2</formula>
    </cfRule>
    <cfRule type="cellIs" dxfId="27044" priority="1279" operator="equal">
      <formula>3</formula>
    </cfRule>
    <cfRule type="cellIs" dxfId="27043" priority="1280" operator="equal">
      <formula>4</formula>
    </cfRule>
    <cfRule type="cellIs" dxfId="27042" priority="1281" operator="equal">
      <formula>5</formula>
    </cfRule>
  </conditionalFormatting>
  <conditionalFormatting sqref="B273:E274">
    <cfRule type="colorScale" priority="127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73:I274">
    <cfRule type="colorScale" priority="127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73:M274">
    <cfRule type="colorScale" priority="127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U272:X272">
    <cfRule type="containsBlanks" priority="1268" stopIfTrue="1">
      <formula>LEN(TRIM(U272))=0</formula>
    </cfRule>
    <cfRule type="cellIs" dxfId="27041" priority="1269" operator="equal">
      <formula>"N/A"</formula>
    </cfRule>
    <cfRule type="cellIs" dxfId="27040" priority="1270" operator="equal">
      <formula>"OK"</formula>
    </cfRule>
    <cfRule type="containsText" dxfId="27039" priority="1271" operator="containsText" text="Unsure">
      <formula>NOT(ISERROR(SEARCH("Unsure",U272)))</formula>
    </cfRule>
    <cfRule type="containsText" dxfId="27038" priority="1272" operator="containsText" text="Can't See">
      <formula>NOT(ISERROR(SEARCH("Can't See",U272)))</formula>
    </cfRule>
    <cfRule type="notContainsText" dxfId="27037" priority="1273" operator="notContains" text="OK&amp;N/A">
      <formula>ISERROR(SEARCH("OK&amp;N/A",U272))</formula>
    </cfRule>
  </conditionalFormatting>
  <conditionalFormatting sqref="A272">
    <cfRule type="containsBlanks" priority="1261" stopIfTrue="1">
      <formula>LEN(TRIM(A272))=0</formula>
    </cfRule>
    <cfRule type="containsText" dxfId="27036" priority="1262" stopIfTrue="1" operator="containsText" text="fcd">
      <formula>NOT(ISERROR(SEARCH("fcd",A272)))</formula>
    </cfRule>
    <cfRule type="containsText" dxfId="27035" priority="1263" stopIfTrue="1" operator="containsText" text="server">
      <formula>NOT(ISERROR(SEARCH("server",A272)))</formula>
    </cfRule>
    <cfRule type="containsText" dxfId="27034" priority="1264" stopIfTrue="1" operator="containsText" text="ft">
      <formula>NOT(ISERROR(SEARCH("ft",A272)))</formula>
    </cfRule>
    <cfRule type="containsText" dxfId="27033" priority="1265" stopIfTrue="1" operator="containsText" text="lynxx_">
      <formula>NOT(ISERROR(SEARCH("lynxx_",A272)))</formula>
    </cfRule>
    <cfRule type="containsText" dxfId="27032" priority="1266" operator="containsText" text="_">
      <formula>NOT(ISERROR(SEARCH("_",A272)))</formula>
    </cfRule>
  </conditionalFormatting>
  <conditionalFormatting sqref="AD272">
    <cfRule type="cellIs" dxfId="27031" priority="1257" operator="equal">
      <formula>1</formula>
    </cfRule>
    <cfRule type="cellIs" dxfId="27030" priority="1258" operator="equal">
      <formula>2</formula>
    </cfRule>
    <cfRule type="cellIs" dxfId="27029" priority="1259" operator="equal">
      <formula>3</formula>
    </cfRule>
    <cfRule type="cellIs" dxfId="27028" priority="1260" operator="equal">
      <formula>4</formula>
    </cfRule>
    <cfRule type="cellIs" dxfId="27027" priority="1267" operator="equal">
      <formula>5</formula>
    </cfRule>
  </conditionalFormatting>
  <conditionalFormatting sqref="A272">
    <cfRule type="containsBlanks" priority="1251" stopIfTrue="1">
      <formula>LEN(TRIM(A272))=0</formula>
    </cfRule>
    <cfRule type="containsText" dxfId="27026" priority="1252" stopIfTrue="1" operator="containsText" text="fcd">
      <formula>NOT(ISERROR(SEARCH("fcd",A272)))</formula>
    </cfRule>
    <cfRule type="containsText" dxfId="27025" priority="1253" stopIfTrue="1" operator="containsText" text="server">
      <formula>NOT(ISERROR(SEARCH("server",A272)))</formula>
    </cfRule>
    <cfRule type="containsText" dxfId="27024" priority="1254" stopIfTrue="1" operator="containsText" text="ft">
      <formula>NOT(ISERROR(SEARCH("ft",A272)))</formula>
    </cfRule>
    <cfRule type="containsText" dxfId="27023" priority="1255" stopIfTrue="1" operator="containsText" text="lynxx_">
      <formula>NOT(ISERROR(SEARCH("lynxx_",A272)))</formula>
    </cfRule>
    <cfRule type="containsText" dxfId="27022" priority="1256" operator="containsText" text="_">
      <formula>NOT(ISERROR(SEARCH("_",A272)))</formula>
    </cfRule>
  </conditionalFormatting>
  <conditionalFormatting sqref="Y272:AC272">
    <cfRule type="cellIs" dxfId="27021" priority="1246" operator="equal">
      <formula>1</formula>
    </cfRule>
    <cfRule type="cellIs" dxfId="27020" priority="1247" operator="equal">
      <formula>2</formula>
    </cfRule>
    <cfRule type="cellIs" dxfId="27019" priority="1248" operator="equal">
      <formula>3</formula>
    </cfRule>
    <cfRule type="cellIs" dxfId="27018" priority="1249" operator="equal">
      <formula>4</formula>
    </cfRule>
    <cfRule type="cellIs" dxfId="27017" priority="1250" operator="equal">
      <formula>5</formula>
    </cfRule>
  </conditionalFormatting>
  <conditionalFormatting sqref="B272:E272">
    <cfRule type="colorScale" priority="124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72:I272">
    <cfRule type="colorScale" priority="124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72:M272">
    <cfRule type="colorScale" priority="124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E62">
    <cfRule type="colorScale" priority="123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62">
    <cfRule type="containsBlanks" priority="1235" stopIfTrue="1">
      <formula>LEN(TRIM(A62))=0</formula>
    </cfRule>
    <cfRule type="containsText" dxfId="27016" priority="1237" stopIfTrue="1" operator="containsText" text="fcd">
      <formula>NOT(ISERROR(SEARCH("fcd",A62)))</formula>
    </cfRule>
    <cfRule type="containsText" dxfId="27015" priority="1238" stopIfTrue="1" operator="containsText" text="server">
      <formula>NOT(ISERROR(SEARCH("server",A62)))</formula>
    </cfRule>
    <cfRule type="containsText" dxfId="27014" priority="1239" stopIfTrue="1" operator="containsText" text="ft">
      <formula>NOT(ISERROR(SEARCH("ft",A62)))</formula>
    </cfRule>
    <cfRule type="containsText" dxfId="27013" priority="1240" stopIfTrue="1" operator="containsText" text="lynxx_">
      <formula>NOT(ISERROR(SEARCH("lynxx_",A62)))</formula>
    </cfRule>
    <cfRule type="containsText" dxfId="27012" priority="1241" operator="containsText" text="_">
      <formula>NOT(ISERROR(SEARCH("_",A62)))</formula>
    </cfRule>
  </conditionalFormatting>
  <conditionalFormatting sqref="Y62:AE62">
    <cfRule type="cellIs" dxfId="27011" priority="1231" operator="equal">
      <formula>1</formula>
    </cfRule>
    <cfRule type="cellIs" dxfId="27010" priority="1232" operator="equal">
      <formula>2</formula>
    </cfRule>
    <cfRule type="cellIs" dxfId="27009" priority="1233" operator="equal">
      <formula>3</formula>
    </cfRule>
    <cfRule type="cellIs" dxfId="27008" priority="1234" operator="equal">
      <formula>4</formula>
    </cfRule>
    <cfRule type="cellIs" dxfId="27007" priority="1242" operator="equal">
      <formula>5</formula>
    </cfRule>
  </conditionalFormatting>
  <conditionalFormatting sqref="U62:X62">
    <cfRule type="containsBlanks" priority="1225" stopIfTrue="1">
      <formula>LEN(TRIM(U62))=0</formula>
    </cfRule>
    <cfRule type="cellIs" dxfId="27006" priority="1226" operator="equal">
      <formula>"N/A"</formula>
    </cfRule>
    <cfRule type="cellIs" dxfId="27005" priority="1227" operator="equal">
      <formula>"OK"</formula>
    </cfRule>
    <cfRule type="containsText" dxfId="27004" priority="1228" operator="containsText" text="Unsure">
      <formula>NOT(ISERROR(SEARCH("Unsure",U62)))</formula>
    </cfRule>
    <cfRule type="containsText" dxfId="27003" priority="1229" operator="containsText" text="Can't See">
      <formula>NOT(ISERROR(SEARCH("Can't See",U62)))</formula>
    </cfRule>
    <cfRule type="notContainsText" dxfId="27002" priority="1230" operator="notContains" text="OK&amp;N/A">
      <formula>ISERROR(SEARCH("OK&amp;N/A",U62))</formula>
    </cfRule>
  </conditionalFormatting>
  <conditionalFormatting sqref="F62">
    <cfRule type="colorScale" priority="122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62:M62">
    <cfRule type="containsBlanks" priority="1218" stopIfTrue="1">
      <formula>LEN(TRIM(J62))=0</formula>
    </cfRule>
    <cfRule type="cellIs" dxfId="27001" priority="1219" operator="equal">
      <formula>"N/A"</formula>
    </cfRule>
    <cfRule type="cellIs" dxfId="27000" priority="1220" operator="equal">
      <formula>"OK"</formula>
    </cfRule>
    <cfRule type="containsText" dxfId="26999" priority="1221" operator="containsText" text="Unsure">
      <formula>NOT(ISERROR(SEARCH("Unsure",J62)))</formula>
    </cfRule>
    <cfRule type="containsText" dxfId="26998" priority="1222" operator="containsText" text="Can't See">
      <formula>NOT(ISERROR(SEARCH("Can't See",J62)))</formula>
    </cfRule>
    <cfRule type="notContainsText" dxfId="26997" priority="1223" operator="notContains" text="OK&amp;N/A">
      <formula>ISERROR(SEARCH("OK&amp;N/A",J62))</formula>
    </cfRule>
  </conditionalFormatting>
  <conditionalFormatting sqref="G62">
    <cfRule type="colorScale" priority="121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I62">
    <cfRule type="colorScale" priority="121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H62">
    <cfRule type="colorScale" priority="121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D62">
    <cfRule type="colorScale" priority="121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C62">
    <cfRule type="colorScale" priority="121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62">
    <cfRule type="colorScale" priority="121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U275:X275">
    <cfRule type="containsBlanks" priority="1206" stopIfTrue="1">
      <formula>LEN(TRIM(U275))=0</formula>
    </cfRule>
    <cfRule type="cellIs" dxfId="26996" priority="1207" operator="equal">
      <formula>"N/A"</formula>
    </cfRule>
    <cfRule type="cellIs" dxfId="26995" priority="1208" operator="equal">
      <formula>"OK"</formula>
    </cfRule>
    <cfRule type="containsText" dxfId="26994" priority="1209" operator="containsText" text="Unsure">
      <formula>NOT(ISERROR(SEARCH("Unsure",U275)))</formula>
    </cfRule>
    <cfRule type="containsText" dxfId="26993" priority="1210" operator="containsText" text="Can't See">
      <formula>NOT(ISERROR(SEARCH("Can't See",U275)))</formula>
    </cfRule>
    <cfRule type="notContainsText" dxfId="26992" priority="1211" operator="notContains" text="OK&amp;N/A">
      <formula>ISERROR(SEARCH("OK&amp;N/A",U275))</formula>
    </cfRule>
  </conditionalFormatting>
  <conditionalFormatting sqref="A275">
    <cfRule type="containsBlanks" priority="1199" stopIfTrue="1">
      <formula>LEN(TRIM(A275))=0</formula>
    </cfRule>
    <cfRule type="containsText" dxfId="26991" priority="1200" stopIfTrue="1" operator="containsText" text="fcd">
      <formula>NOT(ISERROR(SEARCH("fcd",A275)))</formula>
    </cfRule>
    <cfRule type="containsText" dxfId="26990" priority="1201" stopIfTrue="1" operator="containsText" text="server">
      <formula>NOT(ISERROR(SEARCH("server",A275)))</formula>
    </cfRule>
    <cfRule type="containsText" dxfId="26989" priority="1202" stopIfTrue="1" operator="containsText" text="ft">
      <formula>NOT(ISERROR(SEARCH("ft",A275)))</formula>
    </cfRule>
    <cfRule type="containsText" dxfId="26988" priority="1203" stopIfTrue="1" operator="containsText" text="lynxx_">
      <formula>NOT(ISERROR(SEARCH("lynxx_",A275)))</formula>
    </cfRule>
    <cfRule type="containsText" dxfId="26987" priority="1204" operator="containsText" text="_">
      <formula>NOT(ISERROR(SEARCH("_",A275)))</formula>
    </cfRule>
  </conditionalFormatting>
  <conditionalFormatting sqref="AD275">
    <cfRule type="cellIs" dxfId="26986" priority="1195" operator="equal">
      <formula>1</formula>
    </cfRule>
    <cfRule type="cellIs" dxfId="26985" priority="1196" operator="equal">
      <formula>2</formula>
    </cfRule>
    <cfRule type="cellIs" dxfId="26984" priority="1197" operator="equal">
      <formula>3</formula>
    </cfRule>
    <cfRule type="cellIs" dxfId="26983" priority="1198" operator="equal">
      <formula>4</formula>
    </cfRule>
    <cfRule type="cellIs" dxfId="26982" priority="1205" operator="equal">
      <formula>5</formula>
    </cfRule>
  </conditionalFormatting>
  <conditionalFormatting sqref="J275:M275">
    <cfRule type="containsBlanks" priority="1189" stopIfTrue="1">
      <formula>LEN(TRIM(J275))=0</formula>
    </cfRule>
    <cfRule type="cellIs" dxfId="26981" priority="1190" operator="equal">
      <formula>"N/A"</formula>
    </cfRule>
    <cfRule type="cellIs" dxfId="26980" priority="1191" operator="equal">
      <formula>"OK"</formula>
    </cfRule>
    <cfRule type="containsText" dxfId="26979" priority="1192" operator="containsText" text="Unsure">
      <formula>NOT(ISERROR(SEARCH("Unsure",J275)))</formula>
    </cfRule>
    <cfRule type="containsText" dxfId="26978" priority="1193" operator="containsText" text="Can't See">
      <formula>NOT(ISERROR(SEARCH("Can't See",J275)))</formula>
    </cfRule>
    <cfRule type="notContainsText" dxfId="26977" priority="1194" operator="notContains" text="OK&amp;N/A">
      <formula>ISERROR(SEARCH("OK&amp;N/A",J275))</formula>
    </cfRule>
  </conditionalFormatting>
  <conditionalFormatting sqref="Y275:AC275">
    <cfRule type="cellIs" dxfId="26976" priority="1184" operator="equal">
      <formula>1</formula>
    </cfRule>
    <cfRule type="cellIs" dxfId="26975" priority="1185" operator="equal">
      <formula>2</formula>
    </cfRule>
    <cfRule type="cellIs" dxfId="26974" priority="1186" operator="equal">
      <formula>3</formula>
    </cfRule>
    <cfRule type="cellIs" dxfId="26973" priority="1187" operator="equal">
      <formula>4</formula>
    </cfRule>
    <cfRule type="cellIs" dxfId="26972" priority="1188" operator="equal">
      <formula>5</formula>
    </cfRule>
  </conditionalFormatting>
  <conditionalFormatting sqref="B275">
    <cfRule type="colorScale" priority="118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C275:F275">
    <cfRule type="colorScale" priority="118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G275">
    <cfRule type="colorScale" priority="118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H275">
    <cfRule type="colorScale" priority="118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I275">
    <cfRule type="colorScale" priority="117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185">
    <cfRule type="colorScale" priority="117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C185">
    <cfRule type="colorScale" priority="117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D185">
    <cfRule type="colorScale" priority="117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E185">
    <cfRule type="colorScale" priority="117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Y197:AD197">
    <cfRule type="cellIs" dxfId="26971" priority="1170" operator="equal">
      <formula>1</formula>
    </cfRule>
    <cfRule type="cellIs" dxfId="26970" priority="1171" operator="equal">
      <formula>2</formula>
    </cfRule>
    <cfRule type="cellIs" dxfId="26969" priority="1172" operator="equal">
      <formula>3</formula>
    </cfRule>
    <cfRule type="cellIs" dxfId="26968" priority="1173" operator="equal">
      <formula>4</formula>
    </cfRule>
    <cfRule type="cellIs" dxfId="26967" priority="1174" operator="equal">
      <formula>5</formula>
    </cfRule>
  </conditionalFormatting>
  <conditionalFormatting sqref="U197:X197">
    <cfRule type="containsBlanks" priority="1164" stopIfTrue="1">
      <formula>LEN(TRIM(U197))=0</formula>
    </cfRule>
    <cfRule type="cellIs" dxfId="26966" priority="1165" operator="equal">
      <formula>"N/A"</formula>
    </cfRule>
    <cfRule type="cellIs" dxfId="26965" priority="1166" operator="equal">
      <formula>"OK"</formula>
    </cfRule>
    <cfRule type="containsText" dxfId="26964" priority="1167" operator="containsText" text="Unsure">
      <formula>NOT(ISERROR(SEARCH("Unsure",U197)))</formula>
    </cfRule>
    <cfRule type="containsText" dxfId="26963" priority="1168" operator="containsText" text="Can't See">
      <formula>NOT(ISERROR(SEARCH("Can't See",U197)))</formula>
    </cfRule>
    <cfRule type="notContainsText" dxfId="26962" priority="1169" operator="notContains" text="OK&amp;N/A">
      <formula>ISERROR(SEARCH("OK&amp;N/A",U197))</formula>
    </cfRule>
  </conditionalFormatting>
  <conditionalFormatting sqref="A197">
    <cfRule type="containsBlanks" priority="1158" stopIfTrue="1">
      <formula>LEN(TRIM(A197))=0</formula>
    </cfRule>
    <cfRule type="containsText" dxfId="26961" priority="1159" stopIfTrue="1" operator="containsText" text="fcd">
      <formula>NOT(ISERROR(SEARCH("fcd",A197)))</formula>
    </cfRule>
    <cfRule type="containsText" dxfId="26960" priority="1160" stopIfTrue="1" operator="containsText" text="server">
      <formula>NOT(ISERROR(SEARCH("server",A197)))</formula>
    </cfRule>
    <cfRule type="containsText" dxfId="26959" priority="1161" stopIfTrue="1" operator="containsText" text="ft">
      <formula>NOT(ISERROR(SEARCH("ft",A197)))</formula>
    </cfRule>
    <cfRule type="containsText" dxfId="26958" priority="1162" stopIfTrue="1" operator="containsText" text="lynxx_">
      <formula>NOT(ISERROR(SEARCH("lynxx_",A197)))</formula>
    </cfRule>
    <cfRule type="containsText" dxfId="26957" priority="1163" operator="containsText" text="_">
      <formula>NOT(ISERROR(SEARCH("_",A197)))</formula>
    </cfRule>
  </conditionalFormatting>
  <conditionalFormatting sqref="U200:X200">
    <cfRule type="containsBlanks" priority="1152" stopIfTrue="1">
      <formula>LEN(TRIM(U200))=0</formula>
    </cfRule>
    <cfRule type="cellIs" dxfId="26956" priority="1153" operator="equal">
      <formula>"N/A"</formula>
    </cfRule>
    <cfRule type="cellIs" dxfId="26955" priority="1154" operator="equal">
      <formula>"OK"</formula>
    </cfRule>
    <cfRule type="containsText" dxfId="26954" priority="1155" operator="containsText" text="Unsure">
      <formula>NOT(ISERROR(SEARCH("Unsure",U200)))</formula>
    </cfRule>
    <cfRule type="containsText" dxfId="26953" priority="1156" operator="containsText" text="Can't See">
      <formula>NOT(ISERROR(SEARCH("Can't See",U200)))</formula>
    </cfRule>
    <cfRule type="notContainsText" dxfId="26952" priority="1157" operator="notContains" text="OK&amp;N/A">
      <formula>ISERROR(SEARCH("OK&amp;N/A",U200))</formula>
    </cfRule>
  </conditionalFormatting>
  <conditionalFormatting sqref="Y200:AC200">
    <cfRule type="cellIs" dxfId="26951" priority="1147" operator="equal">
      <formula>1</formula>
    </cfRule>
    <cfRule type="cellIs" dxfId="26950" priority="1148" operator="equal">
      <formula>2</formula>
    </cfRule>
    <cfRule type="cellIs" dxfId="26949" priority="1149" operator="equal">
      <formula>3</formula>
    </cfRule>
    <cfRule type="cellIs" dxfId="26948" priority="1150" operator="equal">
      <formula>4</formula>
    </cfRule>
    <cfRule type="cellIs" dxfId="26947" priority="1151" operator="equal">
      <formula>5</formula>
    </cfRule>
  </conditionalFormatting>
  <conditionalFormatting sqref="I278">
    <cfRule type="colorScale" priority="114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H278">
    <cfRule type="colorScale" priority="114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G278">
    <cfRule type="colorScale" priority="114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78">
    <cfRule type="colorScale" priority="114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78:M278">
    <cfRule type="containsBlanks" priority="1137" stopIfTrue="1">
      <formula>LEN(TRIM(J278))=0</formula>
    </cfRule>
    <cfRule type="cellIs" dxfId="26946" priority="1138" operator="equal">
      <formula>"N/A"</formula>
    </cfRule>
    <cfRule type="cellIs" dxfId="26945" priority="1139" operator="equal">
      <formula>"OK"</formula>
    </cfRule>
    <cfRule type="containsText" dxfId="26944" priority="1140" operator="containsText" text="Unsure">
      <formula>NOT(ISERROR(SEARCH("Unsure",J278)))</formula>
    </cfRule>
    <cfRule type="containsText" dxfId="26943" priority="1141" operator="containsText" text="Can't See">
      <formula>NOT(ISERROR(SEARCH("Can't See",J278)))</formula>
    </cfRule>
    <cfRule type="notContainsText" dxfId="26942" priority="1142" operator="notContains" text="OK&amp;N/A">
      <formula>ISERROR(SEARCH("OK&amp;N/A",J278))</formula>
    </cfRule>
  </conditionalFormatting>
  <conditionalFormatting sqref="M178:M183">
    <cfRule type="colorScale" priority="113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M178:M183">
    <cfRule type="colorScale" priority="113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L178:L179">
    <cfRule type="colorScale" priority="113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L180">
    <cfRule type="colorScale" priority="113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L180">
    <cfRule type="colorScale" priority="113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L181">
    <cfRule type="colorScale" priority="113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L182">
    <cfRule type="colorScale" priority="113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L183">
    <cfRule type="colorScale" priority="112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L183">
    <cfRule type="colorScale" priority="112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K183">
    <cfRule type="colorScale" priority="112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K183">
    <cfRule type="colorScale" priority="112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K181:K182">
    <cfRule type="colorScale" priority="112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K180">
    <cfRule type="colorScale" priority="112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K180">
    <cfRule type="colorScale" priority="112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K179">
    <cfRule type="colorScale" priority="112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K179">
    <cfRule type="colorScale" priority="112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K178">
    <cfRule type="colorScale" priority="112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K178">
    <cfRule type="colorScale" priority="111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178">
    <cfRule type="colorScale" priority="111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179">
    <cfRule type="colorScale" priority="111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180">
    <cfRule type="colorScale" priority="111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180">
    <cfRule type="colorScale" priority="111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181">
    <cfRule type="colorScale" priority="111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182">
    <cfRule type="colorScale" priority="111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183">
    <cfRule type="colorScale" priority="111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183">
    <cfRule type="colorScale" priority="111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U271:X271">
    <cfRule type="containsBlanks" priority="1105" stopIfTrue="1">
      <formula>LEN(TRIM(U271))=0</formula>
    </cfRule>
    <cfRule type="cellIs" dxfId="26941" priority="1106" operator="equal">
      <formula>"N/A"</formula>
    </cfRule>
    <cfRule type="cellIs" dxfId="26940" priority="1107" operator="equal">
      <formula>"OK"</formula>
    </cfRule>
    <cfRule type="containsText" dxfId="26939" priority="1108" operator="containsText" text="Unsure">
      <formula>NOT(ISERROR(SEARCH("Unsure",U271)))</formula>
    </cfRule>
    <cfRule type="containsText" dxfId="26938" priority="1109" operator="containsText" text="Can't See">
      <formula>NOT(ISERROR(SEARCH("Can't See",U271)))</formula>
    </cfRule>
    <cfRule type="notContainsText" dxfId="26937" priority="1110" operator="notContains" text="OK&amp;N/A">
      <formula>ISERROR(SEARCH("OK&amp;N/A",U271))</formula>
    </cfRule>
  </conditionalFormatting>
  <conditionalFormatting sqref="A271">
    <cfRule type="containsBlanks" priority="1098" stopIfTrue="1">
      <formula>LEN(TRIM(A271))=0</formula>
    </cfRule>
    <cfRule type="containsText" dxfId="26936" priority="1099" stopIfTrue="1" operator="containsText" text="fcd">
      <formula>NOT(ISERROR(SEARCH("fcd",A271)))</formula>
    </cfRule>
    <cfRule type="containsText" dxfId="26935" priority="1100" stopIfTrue="1" operator="containsText" text="server">
      <formula>NOT(ISERROR(SEARCH("server",A271)))</formula>
    </cfRule>
    <cfRule type="containsText" dxfId="26934" priority="1101" stopIfTrue="1" operator="containsText" text="ft">
      <formula>NOT(ISERROR(SEARCH("ft",A271)))</formula>
    </cfRule>
    <cfRule type="containsText" dxfId="26933" priority="1102" stopIfTrue="1" operator="containsText" text="lynxx_">
      <formula>NOT(ISERROR(SEARCH("lynxx_",A271)))</formula>
    </cfRule>
    <cfRule type="containsText" dxfId="26932" priority="1103" operator="containsText" text="_">
      <formula>NOT(ISERROR(SEARCH("_",A271)))</formula>
    </cfRule>
  </conditionalFormatting>
  <conditionalFormatting sqref="AD271">
    <cfRule type="cellIs" dxfId="26931" priority="1094" operator="equal">
      <formula>1</formula>
    </cfRule>
    <cfRule type="cellIs" dxfId="26930" priority="1095" operator="equal">
      <formula>2</formula>
    </cfRule>
    <cfRule type="cellIs" dxfId="26929" priority="1096" operator="equal">
      <formula>3</formula>
    </cfRule>
    <cfRule type="cellIs" dxfId="26928" priority="1097" operator="equal">
      <formula>4</formula>
    </cfRule>
    <cfRule type="cellIs" dxfId="26927" priority="1104" operator="equal">
      <formula>5</formula>
    </cfRule>
  </conditionalFormatting>
  <conditionalFormatting sqref="A271">
    <cfRule type="containsBlanks" priority="1088" stopIfTrue="1">
      <formula>LEN(TRIM(A271))=0</formula>
    </cfRule>
    <cfRule type="containsText" dxfId="26926" priority="1089" stopIfTrue="1" operator="containsText" text="fcd">
      <formula>NOT(ISERROR(SEARCH("fcd",A271)))</formula>
    </cfRule>
    <cfRule type="containsText" dxfId="26925" priority="1090" stopIfTrue="1" operator="containsText" text="server">
      <formula>NOT(ISERROR(SEARCH("server",A271)))</formula>
    </cfRule>
    <cfRule type="containsText" dxfId="26924" priority="1091" stopIfTrue="1" operator="containsText" text="ft">
      <formula>NOT(ISERROR(SEARCH("ft",A271)))</formula>
    </cfRule>
    <cfRule type="containsText" dxfId="26923" priority="1092" stopIfTrue="1" operator="containsText" text="lynxx_">
      <formula>NOT(ISERROR(SEARCH("lynxx_",A271)))</formula>
    </cfRule>
    <cfRule type="containsText" dxfId="26922" priority="1093" operator="containsText" text="_">
      <formula>NOT(ISERROR(SEARCH("_",A271)))</formula>
    </cfRule>
  </conditionalFormatting>
  <conditionalFormatting sqref="Y271:AC271">
    <cfRule type="cellIs" dxfId="26921" priority="1083" operator="equal">
      <formula>1</formula>
    </cfRule>
    <cfRule type="cellIs" dxfId="26920" priority="1084" operator="equal">
      <formula>2</formula>
    </cfRule>
    <cfRule type="cellIs" dxfId="26919" priority="1085" operator="equal">
      <formula>3</formula>
    </cfRule>
    <cfRule type="cellIs" dxfId="26918" priority="1086" operator="equal">
      <formula>4</formula>
    </cfRule>
    <cfRule type="cellIs" dxfId="26917" priority="1087" operator="equal">
      <formula>5</formula>
    </cfRule>
  </conditionalFormatting>
  <conditionalFormatting sqref="B271:E271">
    <cfRule type="colorScale" priority="108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71:I271">
    <cfRule type="colorScale" priority="108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71:M271">
    <cfRule type="colorScale" priority="108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83:A88 A90:A96">
    <cfRule type="containsBlanks" priority="1073" stopIfTrue="1">
      <formula>LEN(TRIM(A83))=0</formula>
    </cfRule>
    <cfRule type="containsText" dxfId="26916" priority="1074" stopIfTrue="1" operator="containsText" text="fcd">
      <formula>NOT(ISERROR(SEARCH("fcd",A83)))</formula>
    </cfRule>
    <cfRule type="containsText" dxfId="26915" priority="1075" stopIfTrue="1" operator="containsText" text="server">
      <formula>NOT(ISERROR(SEARCH("server",A83)))</formula>
    </cfRule>
    <cfRule type="containsText" dxfId="26914" priority="1076" stopIfTrue="1" operator="containsText" text="ft">
      <formula>NOT(ISERROR(SEARCH("ft",A83)))</formula>
    </cfRule>
    <cfRule type="containsText" dxfId="26913" priority="1077" stopIfTrue="1" operator="containsText" text="lynxx_">
      <formula>NOT(ISERROR(SEARCH("lynxx_",A83)))</formula>
    </cfRule>
    <cfRule type="containsText" dxfId="26912" priority="1078" operator="containsText" text="_">
      <formula>NOT(ISERROR(SEARCH("_",A83)))</formula>
    </cfRule>
  </conditionalFormatting>
  <conditionalFormatting sqref="Y83:AE88 Y90:AE96">
    <cfRule type="cellIs" dxfId="26911" priority="1069" operator="equal">
      <formula>1</formula>
    </cfRule>
    <cfRule type="cellIs" dxfId="26910" priority="1070" operator="equal">
      <formula>2</formula>
    </cfRule>
    <cfRule type="cellIs" dxfId="26909" priority="1071" operator="equal">
      <formula>3</formula>
    </cfRule>
    <cfRule type="cellIs" dxfId="26908" priority="1072" operator="equal">
      <formula>4</formula>
    </cfRule>
    <cfRule type="cellIs" dxfId="26907" priority="1079" operator="equal">
      <formula>5</formula>
    </cfRule>
  </conditionalFormatting>
  <conditionalFormatting sqref="U86:V86 X86 U83:X85 U87:X88 U90:X96">
    <cfRule type="containsBlanks" priority="1063" stopIfTrue="1">
      <formula>LEN(TRIM(U83))=0</formula>
    </cfRule>
    <cfRule type="cellIs" dxfId="26906" priority="1064" operator="equal">
      <formula>"N/A"</formula>
    </cfRule>
    <cfRule type="cellIs" dxfId="26905" priority="1065" operator="equal">
      <formula>"OK"</formula>
    </cfRule>
    <cfRule type="containsText" dxfId="26904" priority="1066" operator="containsText" text="Unsure">
      <formula>NOT(ISERROR(SEARCH("Unsure",U83)))</formula>
    </cfRule>
    <cfRule type="containsText" dxfId="26903" priority="1067" operator="containsText" text="Can't See">
      <formula>NOT(ISERROR(SEARCH("Can't See",U83)))</formula>
    </cfRule>
    <cfRule type="notContainsText" dxfId="26902" priority="1068" operator="notContains" text="OK&amp;N/A">
      <formula>ISERROR(SEARCH("OK&amp;N/A",U83))</formula>
    </cfRule>
  </conditionalFormatting>
  <conditionalFormatting sqref="W86">
    <cfRule type="containsBlanks" priority="1057" stopIfTrue="1">
      <formula>LEN(TRIM(W86))=0</formula>
    </cfRule>
    <cfRule type="containsText" dxfId="26901" priority="1058" stopIfTrue="1" operator="containsText" text="fcd">
      <formula>NOT(ISERROR(SEARCH("fcd",W86)))</formula>
    </cfRule>
    <cfRule type="containsText" dxfId="26900" priority="1059" stopIfTrue="1" operator="containsText" text="server">
      <formula>NOT(ISERROR(SEARCH("server",W86)))</formula>
    </cfRule>
    <cfRule type="containsText" dxfId="26899" priority="1060" stopIfTrue="1" operator="containsText" text="ft">
      <formula>NOT(ISERROR(SEARCH("ft",W86)))</formula>
    </cfRule>
    <cfRule type="containsText" dxfId="26898" priority="1061" stopIfTrue="1" operator="containsText" text="lynxx_">
      <formula>NOT(ISERROR(SEARCH("lynxx_",W86)))</formula>
    </cfRule>
    <cfRule type="containsText" dxfId="26897" priority="1062" operator="containsText" text="_">
      <formula>NOT(ISERROR(SEARCH("_",W86)))</formula>
    </cfRule>
  </conditionalFormatting>
  <conditionalFormatting sqref="X100:X109">
    <cfRule type="containsBlanks" priority="1051" stopIfTrue="1">
      <formula>LEN(TRIM(X100))=0</formula>
    </cfRule>
    <cfRule type="cellIs" dxfId="26896" priority="1052" operator="equal">
      <formula>"N/A"</formula>
    </cfRule>
    <cfRule type="cellIs" dxfId="26895" priority="1053" operator="equal">
      <formula>"OK"</formula>
    </cfRule>
    <cfRule type="containsText" dxfId="26894" priority="1054" operator="containsText" text="Unsure">
      <formula>NOT(ISERROR(SEARCH("Unsure",X100)))</formula>
    </cfRule>
    <cfRule type="containsText" dxfId="26893" priority="1055" operator="containsText" text="Can't See">
      <formula>NOT(ISERROR(SEARCH("Can't See",X100)))</formula>
    </cfRule>
    <cfRule type="notContainsText" dxfId="26892" priority="1056" operator="notContains" text="OK&amp;N/A">
      <formula>ISERROR(SEARCH("OK&amp;N/A",X100))</formula>
    </cfRule>
  </conditionalFormatting>
  <conditionalFormatting sqref="J98:M99 J109:M109">
    <cfRule type="containsBlanks" priority="1045" stopIfTrue="1">
      <formula>LEN(TRIM(J98))=0</formula>
    </cfRule>
    <cfRule type="cellIs" dxfId="26891" priority="1046" operator="equal">
      <formula>"N/A"</formula>
    </cfRule>
    <cfRule type="cellIs" dxfId="26890" priority="1047" operator="equal">
      <formula>"OK"</formula>
    </cfRule>
    <cfRule type="containsText" dxfId="26889" priority="1048" operator="containsText" text="Unsure">
      <formula>NOT(ISERROR(SEARCH("Unsure",J98)))</formula>
    </cfRule>
    <cfRule type="containsText" dxfId="26888" priority="1049" operator="containsText" text="Can't See">
      <formula>NOT(ISERROR(SEARCH("Can't See",J98)))</formula>
    </cfRule>
    <cfRule type="notContainsText" dxfId="26887" priority="1050" operator="notContains" text="OK&amp;N/A">
      <formula>ISERROR(SEARCH("OK&amp;N/A",J98))</formula>
    </cfRule>
  </conditionalFormatting>
  <conditionalFormatting sqref="I90:K93 B83:C88 I84:K88 M83:M88 E84:G88 E90:G93 E83:K83 H84:H93 E94:K94 B90:C96 M90:M94 E95:M96">
    <cfRule type="colorScale" priority="104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82">
    <cfRule type="containsBlanks" priority="1038" stopIfTrue="1">
      <formula>LEN(TRIM(A82))=0</formula>
    </cfRule>
    <cfRule type="containsText" dxfId="26886" priority="1039" stopIfTrue="1" operator="containsText" text="fcd">
      <formula>NOT(ISERROR(SEARCH("fcd",A82)))</formula>
    </cfRule>
    <cfRule type="containsText" dxfId="26885" priority="1040" stopIfTrue="1" operator="containsText" text="server">
      <formula>NOT(ISERROR(SEARCH("server",A82)))</formula>
    </cfRule>
    <cfRule type="containsText" dxfId="26884" priority="1041" stopIfTrue="1" operator="containsText" text="ft">
      <formula>NOT(ISERROR(SEARCH("ft",A82)))</formula>
    </cfRule>
    <cfRule type="containsText" dxfId="26883" priority="1042" stopIfTrue="1" operator="containsText" text="lynxx_">
      <formula>NOT(ISERROR(SEARCH("lynxx_",A82)))</formula>
    </cfRule>
    <cfRule type="containsText" dxfId="26882" priority="1043" operator="containsText" text="_">
      <formula>NOT(ISERROR(SEARCH("_",A82)))</formula>
    </cfRule>
  </conditionalFormatting>
  <conditionalFormatting sqref="B82">
    <cfRule type="containsBlanks" priority="1032" stopIfTrue="1">
      <formula>LEN(TRIM(B82))=0</formula>
    </cfRule>
    <cfRule type="containsText" dxfId="26881" priority="1033" stopIfTrue="1" operator="containsText" text="fcd">
      <formula>NOT(ISERROR(SEARCH("fcd",B82)))</formula>
    </cfRule>
    <cfRule type="containsText" dxfId="26880" priority="1034" stopIfTrue="1" operator="containsText" text="server">
      <formula>NOT(ISERROR(SEARCH("server",B82)))</formula>
    </cfRule>
    <cfRule type="containsText" dxfId="26879" priority="1035" stopIfTrue="1" operator="containsText" text="ft">
      <formula>NOT(ISERROR(SEARCH("ft",B82)))</formula>
    </cfRule>
    <cfRule type="containsText" dxfId="26878" priority="1036" stopIfTrue="1" operator="containsText" text="lynxx_">
      <formula>NOT(ISERROR(SEARCH("lynxx_",B82)))</formula>
    </cfRule>
    <cfRule type="containsText" dxfId="26877" priority="1037" operator="containsText" text="_">
      <formula>NOT(ISERROR(SEARCH("_",B82)))</formula>
    </cfRule>
  </conditionalFormatting>
  <conditionalFormatting sqref="C82">
    <cfRule type="containsBlanks" priority="1026" stopIfTrue="1">
      <formula>LEN(TRIM(C82))=0</formula>
    </cfRule>
    <cfRule type="containsText" dxfId="26876" priority="1027" stopIfTrue="1" operator="containsText" text="fcd">
      <formula>NOT(ISERROR(SEARCH("fcd",C82)))</formula>
    </cfRule>
    <cfRule type="containsText" dxfId="26875" priority="1028" stopIfTrue="1" operator="containsText" text="server">
      <formula>NOT(ISERROR(SEARCH("server",C82)))</formula>
    </cfRule>
    <cfRule type="containsText" dxfId="26874" priority="1029" stopIfTrue="1" operator="containsText" text="ft">
      <formula>NOT(ISERROR(SEARCH("ft",C82)))</formula>
    </cfRule>
    <cfRule type="containsText" dxfId="26873" priority="1030" stopIfTrue="1" operator="containsText" text="lynxx_">
      <formula>NOT(ISERROR(SEARCH("lynxx_",C82)))</formula>
    </cfRule>
    <cfRule type="containsText" dxfId="26872" priority="1031" operator="containsText" text="_">
      <formula>NOT(ISERROR(SEARCH("_",C82)))</formula>
    </cfRule>
  </conditionalFormatting>
  <conditionalFormatting sqref="D82">
    <cfRule type="containsBlanks" priority="1020" stopIfTrue="1">
      <formula>LEN(TRIM(D82))=0</formula>
    </cfRule>
    <cfRule type="containsText" dxfId="26871" priority="1021" stopIfTrue="1" operator="containsText" text="fcd">
      <formula>NOT(ISERROR(SEARCH("fcd",D82)))</formula>
    </cfRule>
    <cfRule type="containsText" dxfId="26870" priority="1022" stopIfTrue="1" operator="containsText" text="server">
      <formula>NOT(ISERROR(SEARCH("server",D82)))</formula>
    </cfRule>
    <cfRule type="containsText" dxfId="26869" priority="1023" stopIfTrue="1" operator="containsText" text="ft">
      <formula>NOT(ISERROR(SEARCH("ft",D82)))</formula>
    </cfRule>
    <cfRule type="containsText" dxfId="26868" priority="1024" stopIfTrue="1" operator="containsText" text="lynxx_">
      <formula>NOT(ISERROR(SEARCH("lynxx_",D82)))</formula>
    </cfRule>
    <cfRule type="containsText" dxfId="26867" priority="1025" operator="containsText" text="_">
      <formula>NOT(ISERROR(SEARCH("_",D82)))</formula>
    </cfRule>
  </conditionalFormatting>
  <conditionalFormatting sqref="E82">
    <cfRule type="containsBlanks" priority="1014" stopIfTrue="1">
      <formula>LEN(TRIM(E82))=0</formula>
    </cfRule>
    <cfRule type="containsText" dxfId="26866" priority="1015" stopIfTrue="1" operator="containsText" text="fcd">
      <formula>NOT(ISERROR(SEARCH("fcd",E82)))</formula>
    </cfRule>
    <cfRule type="containsText" dxfId="26865" priority="1016" stopIfTrue="1" operator="containsText" text="server">
      <formula>NOT(ISERROR(SEARCH("server",E82)))</formula>
    </cfRule>
    <cfRule type="containsText" dxfId="26864" priority="1017" stopIfTrue="1" operator="containsText" text="ft">
      <formula>NOT(ISERROR(SEARCH("ft",E82)))</formula>
    </cfRule>
    <cfRule type="containsText" dxfId="26863" priority="1018" stopIfTrue="1" operator="containsText" text="lynxx_">
      <formula>NOT(ISERROR(SEARCH("lynxx_",E82)))</formula>
    </cfRule>
    <cfRule type="containsText" dxfId="26862" priority="1019" operator="containsText" text="_">
      <formula>NOT(ISERROR(SEARCH("_",E82)))</formula>
    </cfRule>
  </conditionalFormatting>
  <conditionalFormatting sqref="F82">
    <cfRule type="containsBlanks" priority="1008" stopIfTrue="1">
      <formula>LEN(TRIM(F82))=0</formula>
    </cfRule>
    <cfRule type="containsText" dxfId="26861" priority="1009" stopIfTrue="1" operator="containsText" text="fcd">
      <formula>NOT(ISERROR(SEARCH("fcd",F82)))</formula>
    </cfRule>
    <cfRule type="containsText" dxfId="26860" priority="1010" stopIfTrue="1" operator="containsText" text="server">
      <formula>NOT(ISERROR(SEARCH("server",F82)))</formula>
    </cfRule>
    <cfRule type="containsText" dxfId="26859" priority="1011" stopIfTrue="1" operator="containsText" text="ft">
      <formula>NOT(ISERROR(SEARCH("ft",F82)))</formula>
    </cfRule>
    <cfRule type="containsText" dxfId="26858" priority="1012" stopIfTrue="1" operator="containsText" text="lynxx_">
      <formula>NOT(ISERROR(SEARCH("lynxx_",F82)))</formula>
    </cfRule>
    <cfRule type="containsText" dxfId="26857" priority="1013" operator="containsText" text="_">
      <formula>NOT(ISERROR(SEARCH("_",F82)))</formula>
    </cfRule>
  </conditionalFormatting>
  <conditionalFormatting sqref="G82">
    <cfRule type="containsBlanks" priority="1002" stopIfTrue="1">
      <formula>LEN(TRIM(G82))=0</formula>
    </cfRule>
    <cfRule type="containsText" dxfId="26856" priority="1003" stopIfTrue="1" operator="containsText" text="fcd">
      <formula>NOT(ISERROR(SEARCH("fcd",G82)))</formula>
    </cfRule>
    <cfRule type="containsText" dxfId="26855" priority="1004" stopIfTrue="1" operator="containsText" text="server">
      <formula>NOT(ISERROR(SEARCH("server",G82)))</formula>
    </cfRule>
    <cfRule type="containsText" dxfId="26854" priority="1005" stopIfTrue="1" operator="containsText" text="ft">
      <formula>NOT(ISERROR(SEARCH("ft",G82)))</formula>
    </cfRule>
    <cfRule type="containsText" dxfId="26853" priority="1006" stopIfTrue="1" operator="containsText" text="lynxx_">
      <formula>NOT(ISERROR(SEARCH("lynxx_",G82)))</formula>
    </cfRule>
    <cfRule type="containsText" dxfId="26852" priority="1007" operator="containsText" text="_">
      <formula>NOT(ISERROR(SEARCH("_",G82)))</formula>
    </cfRule>
  </conditionalFormatting>
  <conditionalFormatting sqref="H82">
    <cfRule type="containsBlanks" priority="996" stopIfTrue="1">
      <formula>LEN(TRIM(H82))=0</formula>
    </cfRule>
    <cfRule type="containsText" dxfId="26851" priority="997" stopIfTrue="1" operator="containsText" text="fcd">
      <formula>NOT(ISERROR(SEARCH("fcd",H82)))</formula>
    </cfRule>
    <cfRule type="containsText" dxfId="26850" priority="998" stopIfTrue="1" operator="containsText" text="server">
      <formula>NOT(ISERROR(SEARCH("server",H82)))</formula>
    </cfRule>
    <cfRule type="containsText" dxfId="26849" priority="999" stopIfTrue="1" operator="containsText" text="ft">
      <formula>NOT(ISERROR(SEARCH("ft",H82)))</formula>
    </cfRule>
    <cfRule type="containsText" dxfId="26848" priority="1000" stopIfTrue="1" operator="containsText" text="lynxx_">
      <formula>NOT(ISERROR(SEARCH("lynxx_",H82)))</formula>
    </cfRule>
    <cfRule type="containsText" dxfId="26847" priority="1001" operator="containsText" text="_">
      <formula>NOT(ISERROR(SEARCH("_",H82)))</formula>
    </cfRule>
  </conditionalFormatting>
  <conditionalFormatting sqref="I82">
    <cfRule type="containsBlanks" priority="990" stopIfTrue="1">
      <formula>LEN(TRIM(I82))=0</formula>
    </cfRule>
    <cfRule type="containsText" dxfId="26846" priority="991" stopIfTrue="1" operator="containsText" text="fcd">
      <formula>NOT(ISERROR(SEARCH("fcd",I82)))</formula>
    </cfRule>
    <cfRule type="containsText" dxfId="26845" priority="992" stopIfTrue="1" operator="containsText" text="server">
      <formula>NOT(ISERROR(SEARCH("server",I82)))</formula>
    </cfRule>
    <cfRule type="containsText" dxfId="26844" priority="993" stopIfTrue="1" operator="containsText" text="ft">
      <formula>NOT(ISERROR(SEARCH("ft",I82)))</formula>
    </cfRule>
    <cfRule type="containsText" dxfId="26843" priority="994" stopIfTrue="1" operator="containsText" text="lynxx_">
      <formula>NOT(ISERROR(SEARCH("lynxx_",I82)))</formula>
    </cfRule>
    <cfRule type="containsText" dxfId="26842" priority="995" operator="containsText" text="_">
      <formula>NOT(ISERROR(SEARCH("_",I82)))</formula>
    </cfRule>
  </conditionalFormatting>
  <conditionalFormatting sqref="J82">
    <cfRule type="containsBlanks" priority="984" stopIfTrue="1">
      <formula>LEN(TRIM(J82))=0</formula>
    </cfRule>
    <cfRule type="containsText" dxfId="26841" priority="985" stopIfTrue="1" operator="containsText" text="fcd">
      <formula>NOT(ISERROR(SEARCH("fcd",J82)))</formula>
    </cfRule>
    <cfRule type="containsText" dxfId="26840" priority="986" stopIfTrue="1" operator="containsText" text="server">
      <formula>NOT(ISERROR(SEARCH("server",J82)))</formula>
    </cfRule>
    <cfRule type="containsText" dxfId="26839" priority="987" stopIfTrue="1" operator="containsText" text="ft">
      <formula>NOT(ISERROR(SEARCH("ft",J82)))</formula>
    </cfRule>
    <cfRule type="containsText" dxfId="26838" priority="988" stopIfTrue="1" operator="containsText" text="lynxx_">
      <formula>NOT(ISERROR(SEARCH("lynxx_",J82)))</formula>
    </cfRule>
    <cfRule type="containsText" dxfId="26837" priority="989" operator="containsText" text="_">
      <formula>NOT(ISERROR(SEARCH("_",J82)))</formula>
    </cfRule>
  </conditionalFormatting>
  <conditionalFormatting sqref="L82">
    <cfRule type="containsBlanks" priority="978" stopIfTrue="1">
      <formula>LEN(TRIM(L82))=0</formula>
    </cfRule>
    <cfRule type="containsText" dxfId="26836" priority="979" stopIfTrue="1" operator="containsText" text="fcd">
      <formula>NOT(ISERROR(SEARCH("fcd",L82)))</formula>
    </cfRule>
    <cfRule type="containsText" dxfId="26835" priority="980" stopIfTrue="1" operator="containsText" text="server">
      <formula>NOT(ISERROR(SEARCH("server",L82)))</formula>
    </cfRule>
    <cfRule type="containsText" dxfId="26834" priority="981" stopIfTrue="1" operator="containsText" text="ft">
      <formula>NOT(ISERROR(SEARCH("ft",L82)))</formula>
    </cfRule>
    <cfRule type="containsText" dxfId="26833" priority="982" stopIfTrue="1" operator="containsText" text="lynxx_">
      <formula>NOT(ISERROR(SEARCH("lynxx_",L82)))</formula>
    </cfRule>
    <cfRule type="containsText" dxfId="26832" priority="983" operator="containsText" text="_">
      <formula>NOT(ISERROR(SEARCH("_",L82)))</formula>
    </cfRule>
  </conditionalFormatting>
  <conditionalFormatting sqref="M81">
    <cfRule type="containsBlanks" priority="972" stopIfTrue="1">
      <formula>LEN(TRIM(M81))=0</formula>
    </cfRule>
    <cfRule type="containsText" dxfId="26831" priority="973" stopIfTrue="1" operator="containsText" text="fcd">
      <formula>NOT(ISERROR(SEARCH("fcd",M81)))</formula>
    </cfRule>
    <cfRule type="containsText" dxfId="26830" priority="974" stopIfTrue="1" operator="containsText" text="server">
      <formula>NOT(ISERROR(SEARCH("server",M81)))</formula>
    </cfRule>
    <cfRule type="containsText" dxfId="26829" priority="975" stopIfTrue="1" operator="containsText" text="ft">
      <formula>NOT(ISERROR(SEARCH("ft",M81)))</formula>
    </cfRule>
    <cfRule type="containsText" dxfId="26828" priority="976" stopIfTrue="1" operator="containsText" text="lynxx_">
      <formula>NOT(ISERROR(SEARCH("lynxx_",M81)))</formula>
    </cfRule>
    <cfRule type="containsText" dxfId="26827" priority="977" operator="containsText" text="_">
      <formula>NOT(ISERROR(SEARCH("_",M81)))</formula>
    </cfRule>
  </conditionalFormatting>
  <conditionalFormatting sqref="O82">
    <cfRule type="containsBlanks" priority="966" stopIfTrue="1">
      <formula>LEN(TRIM(O82))=0</formula>
    </cfRule>
    <cfRule type="containsText" dxfId="26826" priority="967" stopIfTrue="1" operator="containsText" text="fcd">
      <formula>NOT(ISERROR(SEARCH("fcd",O82)))</formula>
    </cfRule>
    <cfRule type="containsText" dxfId="26825" priority="968" stopIfTrue="1" operator="containsText" text="server">
      <formula>NOT(ISERROR(SEARCH("server",O82)))</formula>
    </cfRule>
    <cfRule type="containsText" dxfId="26824" priority="969" stopIfTrue="1" operator="containsText" text="ft">
      <formula>NOT(ISERROR(SEARCH("ft",O82)))</formula>
    </cfRule>
    <cfRule type="containsText" dxfId="26823" priority="970" stopIfTrue="1" operator="containsText" text="lynxx_">
      <formula>NOT(ISERROR(SEARCH("lynxx_",O82)))</formula>
    </cfRule>
    <cfRule type="containsText" dxfId="26822" priority="971" operator="containsText" text="_">
      <formula>NOT(ISERROR(SEARCH("_",O82)))</formula>
    </cfRule>
  </conditionalFormatting>
  <conditionalFormatting sqref="Q82">
    <cfRule type="containsBlanks" priority="960" stopIfTrue="1">
      <formula>LEN(TRIM(Q82))=0</formula>
    </cfRule>
    <cfRule type="containsText" dxfId="26821" priority="961" stopIfTrue="1" operator="containsText" text="fcd">
      <formula>NOT(ISERROR(SEARCH("fcd",Q82)))</formula>
    </cfRule>
    <cfRule type="containsText" dxfId="26820" priority="962" stopIfTrue="1" operator="containsText" text="server">
      <formula>NOT(ISERROR(SEARCH("server",Q82)))</formula>
    </cfRule>
    <cfRule type="containsText" dxfId="26819" priority="963" stopIfTrue="1" operator="containsText" text="ft">
      <formula>NOT(ISERROR(SEARCH("ft",Q82)))</formula>
    </cfRule>
    <cfRule type="containsText" dxfId="26818" priority="964" stopIfTrue="1" operator="containsText" text="lynxx_">
      <formula>NOT(ISERROR(SEARCH("lynxx_",Q82)))</formula>
    </cfRule>
    <cfRule type="containsText" dxfId="26817" priority="965" operator="containsText" text="_">
      <formula>NOT(ISERROR(SEARCH("_",Q82)))</formula>
    </cfRule>
  </conditionalFormatting>
  <conditionalFormatting sqref="R82">
    <cfRule type="containsBlanks" priority="954" stopIfTrue="1">
      <formula>LEN(TRIM(R82))=0</formula>
    </cfRule>
    <cfRule type="containsText" dxfId="26816" priority="955" stopIfTrue="1" operator="containsText" text="fcd">
      <formula>NOT(ISERROR(SEARCH("fcd",R82)))</formula>
    </cfRule>
    <cfRule type="containsText" dxfId="26815" priority="956" stopIfTrue="1" operator="containsText" text="server">
      <formula>NOT(ISERROR(SEARCH("server",R82)))</formula>
    </cfRule>
    <cfRule type="containsText" dxfId="26814" priority="957" stopIfTrue="1" operator="containsText" text="ft">
      <formula>NOT(ISERROR(SEARCH("ft",R82)))</formula>
    </cfRule>
    <cfRule type="containsText" dxfId="26813" priority="958" stopIfTrue="1" operator="containsText" text="lynxx_">
      <formula>NOT(ISERROR(SEARCH("lynxx_",R82)))</formula>
    </cfRule>
    <cfRule type="containsText" dxfId="26812" priority="959" operator="containsText" text="_">
      <formula>NOT(ISERROR(SEARCH("_",R82)))</formula>
    </cfRule>
  </conditionalFormatting>
  <conditionalFormatting sqref="S82:T82">
    <cfRule type="containsBlanks" priority="948" stopIfTrue="1">
      <formula>LEN(TRIM(S82))=0</formula>
    </cfRule>
    <cfRule type="containsText" dxfId="26811" priority="949" stopIfTrue="1" operator="containsText" text="fcd">
      <formula>NOT(ISERROR(SEARCH("fcd",S82)))</formula>
    </cfRule>
    <cfRule type="containsText" dxfId="26810" priority="950" stopIfTrue="1" operator="containsText" text="server">
      <formula>NOT(ISERROR(SEARCH("server",S82)))</formula>
    </cfRule>
    <cfRule type="containsText" dxfId="26809" priority="951" stopIfTrue="1" operator="containsText" text="ft">
      <formula>NOT(ISERROR(SEARCH("ft",S82)))</formula>
    </cfRule>
    <cfRule type="containsText" dxfId="26808" priority="952" stopIfTrue="1" operator="containsText" text="lynxx_">
      <formula>NOT(ISERROR(SEARCH("lynxx_",S82)))</formula>
    </cfRule>
    <cfRule type="containsText" dxfId="26807" priority="953" operator="containsText" text="_">
      <formula>NOT(ISERROR(SEARCH("_",S82)))</formula>
    </cfRule>
  </conditionalFormatting>
  <conditionalFormatting sqref="A89">
    <cfRule type="containsBlanks" priority="941" stopIfTrue="1">
      <formula>LEN(TRIM(A89))=0</formula>
    </cfRule>
    <cfRule type="containsText" dxfId="26806" priority="942" stopIfTrue="1" operator="containsText" text="fcd">
      <formula>NOT(ISERROR(SEARCH("fcd",A89)))</formula>
    </cfRule>
    <cfRule type="containsText" dxfId="26805" priority="943" stopIfTrue="1" operator="containsText" text="server">
      <formula>NOT(ISERROR(SEARCH("server",A89)))</formula>
    </cfRule>
    <cfRule type="containsText" dxfId="26804" priority="944" stopIfTrue="1" operator="containsText" text="ft">
      <formula>NOT(ISERROR(SEARCH("ft",A89)))</formula>
    </cfRule>
    <cfRule type="containsText" dxfId="26803" priority="945" stopIfTrue="1" operator="containsText" text="lynxx_">
      <formula>NOT(ISERROR(SEARCH("lynxx_",A89)))</formula>
    </cfRule>
    <cfRule type="containsText" dxfId="26802" priority="946" operator="containsText" text="_">
      <formula>NOT(ISERROR(SEARCH("_",A89)))</formula>
    </cfRule>
  </conditionalFormatting>
  <conditionalFormatting sqref="Y89:AE89">
    <cfRule type="cellIs" dxfId="26801" priority="937" operator="equal">
      <formula>1</formula>
    </cfRule>
    <cfRule type="cellIs" dxfId="26800" priority="938" operator="equal">
      <formula>2</formula>
    </cfRule>
    <cfRule type="cellIs" dxfId="26799" priority="939" operator="equal">
      <formula>3</formula>
    </cfRule>
    <cfRule type="cellIs" dxfId="26798" priority="940" operator="equal">
      <formula>4</formula>
    </cfRule>
    <cfRule type="cellIs" dxfId="26797" priority="947" operator="equal">
      <formula>5</formula>
    </cfRule>
  </conditionalFormatting>
  <conditionalFormatting sqref="U89:X89">
    <cfRule type="containsBlanks" priority="931" stopIfTrue="1">
      <formula>LEN(TRIM(U89))=0</formula>
    </cfRule>
    <cfRule type="cellIs" dxfId="26796" priority="932" operator="equal">
      <formula>"N/A"</formula>
    </cfRule>
    <cfRule type="cellIs" dxfId="26795" priority="933" operator="equal">
      <formula>"OK"</formula>
    </cfRule>
    <cfRule type="containsText" dxfId="26794" priority="934" operator="containsText" text="Unsure">
      <formula>NOT(ISERROR(SEARCH("Unsure",U89)))</formula>
    </cfRule>
    <cfRule type="containsText" dxfId="26793" priority="935" operator="containsText" text="Can't See">
      <formula>NOT(ISERROR(SEARCH("Can't See",U89)))</formula>
    </cfRule>
    <cfRule type="notContainsText" dxfId="26792" priority="936" operator="notContains" text="OK&amp;N/A">
      <formula>ISERROR(SEARCH("OK&amp;N/A",U89))</formula>
    </cfRule>
  </conditionalFormatting>
  <conditionalFormatting sqref="B89:C89 I89:K89 M89 E89:G89">
    <cfRule type="colorScale" priority="93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K82">
    <cfRule type="containsBlanks" priority="924" stopIfTrue="1">
      <formula>LEN(TRIM(K82))=0</formula>
    </cfRule>
    <cfRule type="containsText" dxfId="26791" priority="925" stopIfTrue="1" operator="containsText" text="fcd">
      <formula>NOT(ISERROR(SEARCH("fcd",K82)))</formula>
    </cfRule>
    <cfRule type="containsText" dxfId="26790" priority="926" stopIfTrue="1" operator="containsText" text="server">
      <formula>NOT(ISERROR(SEARCH("server",K82)))</formula>
    </cfRule>
    <cfRule type="containsText" dxfId="26789" priority="927" stopIfTrue="1" operator="containsText" text="ft">
      <formula>NOT(ISERROR(SEARCH("ft",K82)))</formula>
    </cfRule>
    <cfRule type="containsText" dxfId="26788" priority="928" stopIfTrue="1" operator="containsText" text="lynxx_">
      <formula>NOT(ISERROR(SEARCH("lynxx_",K82)))</formula>
    </cfRule>
    <cfRule type="containsText" dxfId="26787" priority="929" operator="containsText" text="_">
      <formula>NOT(ISERROR(SEARCH("_",K82)))</formula>
    </cfRule>
  </conditionalFormatting>
  <conditionalFormatting sqref="M82">
    <cfRule type="containsBlanks" priority="918" stopIfTrue="1">
      <formula>LEN(TRIM(M82))=0</formula>
    </cfRule>
    <cfRule type="containsText" dxfId="26786" priority="919" stopIfTrue="1" operator="containsText" text="fcd">
      <formula>NOT(ISERROR(SEARCH("fcd",M82)))</formula>
    </cfRule>
    <cfRule type="containsText" dxfId="26785" priority="920" stopIfTrue="1" operator="containsText" text="server">
      <formula>NOT(ISERROR(SEARCH("server",M82)))</formula>
    </cfRule>
    <cfRule type="containsText" dxfId="26784" priority="921" stopIfTrue="1" operator="containsText" text="ft">
      <formula>NOT(ISERROR(SEARCH("ft",M82)))</formula>
    </cfRule>
    <cfRule type="containsText" dxfId="26783" priority="922" stopIfTrue="1" operator="containsText" text="lynxx_">
      <formula>NOT(ISERROR(SEARCH("lynxx_",M82)))</formula>
    </cfRule>
    <cfRule type="containsText" dxfId="26782" priority="923" operator="containsText" text="_">
      <formula>NOT(ISERROR(SEARCH("_",M82)))</formula>
    </cfRule>
  </conditionalFormatting>
  <conditionalFormatting sqref="P41:P43 P45 P28:P35 P22:P25">
    <cfRule type="colorScale" priority="9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4:P175 P168 P162:P165 P177:P183">
    <cfRule type="colorScale" priority="9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87">
    <cfRule type="colorScale" priority="9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05:P206">
    <cfRule type="colorScale" priority="9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07:P210">
    <cfRule type="colorScale" priority="9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40:P241">
    <cfRule type="colorScale" priority="9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42">
    <cfRule type="colorScale" priority="9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69:P270 P272">
    <cfRule type="colorScale" priority="9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73">
    <cfRule type="colorScale" priority="90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71">
    <cfRule type="colorScale" priority="90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93 P291">
    <cfRule type="colorScale" priority="90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117 A119:A120">
    <cfRule type="containsBlanks" priority="901" stopIfTrue="1">
      <formula>LEN(TRIM(A117))=0</formula>
    </cfRule>
    <cfRule type="containsText" dxfId="26781" priority="902" stopIfTrue="1" operator="containsText" text="fcd">
      <formula>NOT(ISERROR(SEARCH("fcd",A117)))</formula>
    </cfRule>
    <cfRule type="containsText" dxfId="26780" priority="903" stopIfTrue="1" operator="containsText" text="server">
      <formula>NOT(ISERROR(SEARCH("server",A117)))</formula>
    </cfRule>
    <cfRule type="containsText" dxfId="26779" priority="904" stopIfTrue="1" operator="containsText" text="ft">
      <formula>NOT(ISERROR(SEARCH("ft",A117)))</formula>
    </cfRule>
    <cfRule type="containsText" dxfId="26778" priority="905" stopIfTrue="1" operator="containsText" text="lynxx_">
      <formula>NOT(ISERROR(SEARCH("lynxx_",A117)))</formula>
    </cfRule>
    <cfRule type="containsText" dxfId="26777" priority="906" operator="containsText" text="_">
      <formula>NOT(ISERROR(SEARCH("_",A117)))</formula>
    </cfRule>
  </conditionalFormatting>
  <conditionalFormatting sqref="P203:P204">
    <cfRule type="colorScale" priority="90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13:P221 P211">
    <cfRule type="colorScale" priority="89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7">
    <cfRule type="colorScale" priority="89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82">
    <cfRule type="colorScale" priority="89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1 S3 S223 S111:S119 S178:S183 S225 S229 S237 S240:S241 S269:S273 S277 S187:S193 S280:S288 S384:S1048576 S232:S234 S22:S60 S198 S123:S125 S244:S254 S266:S267 S5 S8 S11:S20">
    <cfRule type="cellIs" dxfId="26776" priority="896" operator="equal">
      <formula>FALSE</formula>
    </cfRule>
  </conditionalFormatting>
  <conditionalFormatting sqref="T260:T263 T384:T1048576 T222:T254 T265:T328 T1:T5 T10:T183 T7:T8 T185:T211">
    <cfRule type="cellIs" dxfId="26775" priority="895" operator="equal">
      <formula>FALSE</formula>
    </cfRule>
  </conditionalFormatting>
  <conditionalFormatting sqref="O1">
    <cfRule type="colorScale" priority="894">
      <colorScale>
        <cfvo type="num" val="0"/>
        <cfvo type="num" val="0.6"/>
        <cfvo type="num" val="1"/>
        <color rgb="FFF8696B"/>
        <color theme="7" tint="0.59999389629810485"/>
        <color rgb="FF63BE7B"/>
      </colorScale>
    </cfRule>
  </conditionalFormatting>
  <conditionalFormatting sqref="P268">
    <cfRule type="colorScale" priority="89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4:P15">
    <cfRule type="colorScale" priority="31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83:L94">
    <cfRule type="colorScale" priority="89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P176">
    <cfRule type="colorScale" priority="89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109">
    <cfRule type="cellIs" dxfId="26774" priority="890" operator="equal">
      <formula>FALSE</formula>
    </cfRule>
  </conditionalFormatting>
  <conditionalFormatting sqref="T100 T104 T108">
    <cfRule type="containsBlanks" priority="884" stopIfTrue="1">
      <formula>LEN(TRIM(T100))=0</formula>
    </cfRule>
    <cfRule type="containsText" dxfId="26773" priority="885" stopIfTrue="1" operator="containsText" text="fcd">
      <formula>NOT(ISERROR(SEARCH("fcd",T100)))</formula>
    </cfRule>
    <cfRule type="containsText" dxfId="26772" priority="886" stopIfTrue="1" operator="containsText" text="server">
      <formula>NOT(ISERROR(SEARCH("server",T100)))</formula>
    </cfRule>
    <cfRule type="containsText" dxfId="26771" priority="887" stopIfTrue="1" operator="containsText" text="ft">
      <formula>NOT(ISERROR(SEARCH("ft",T100)))</formula>
    </cfRule>
    <cfRule type="containsText" dxfId="26770" priority="888" stopIfTrue="1" operator="containsText" text="lynxx_">
      <formula>NOT(ISERROR(SEARCH("lynxx_",T100)))</formula>
    </cfRule>
    <cfRule type="containsText" dxfId="26769" priority="889" operator="containsText" text="_">
      <formula>NOT(ISERROR(SEARCH("_",T100)))</formula>
    </cfRule>
  </conditionalFormatting>
  <conditionalFormatting sqref="U100:W102 U103:V103 U104:W109">
    <cfRule type="containsBlanks" priority="878" stopIfTrue="1">
      <formula>LEN(TRIM(U100))=0</formula>
    </cfRule>
    <cfRule type="cellIs" dxfId="26768" priority="879" operator="equal">
      <formula>"N/A"</formula>
    </cfRule>
    <cfRule type="cellIs" dxfId="26767" priority="880" operator="equal">
      <formula>"OK"</formula>
    </cfRule>
    <cfRule type="containsText" dxfId="26766" priority="881" operator="containsText" text="Unsure">
      <formula>NOT(ISERROR(SEARCH("Unsure",U100)))</formula>
    </cfRule>
    <cfRule type="containsText" dxfId="26765" priority="882" operator="containsText" text="Can't See">
      <formula>NOT(ISERROR(SEARCH("Can't See",U100)))</formula>
    </cfRule>
    <cfRule type="notContainsText" dxfId="26764" priority="883" operator="notContains" text="OK&amp;N/A">
      <formula>ISERROR(SEARCH("OK&amp;N/A",U100))</formula>
    </cfRule>
  </conditionalFormatting>
  <conditionalFormatting sqref="W103">
    <cfRule type="containsBlanks" priority="872" stopIfTrue="1">
      <formula>LEN(TRIM(W103))=0</formula>
    </cfRule>
    <cfRule type="cellIs" dxfId="26763" priority="873" operator="equal">
      <formula>"N/A"</formula>
    </cfRule>
    <cfRule type="cellIs" dxfId="26762" priority="874" operator="equal">
      <formula>"OK"</formula>
    </cfRule>
    <cfRule type="containsText" dxfId="26761" priority="875" operator="containsText" text="Unsure">
      <formula>NOT(ISERROR(SEARCH("Unsure",W103)))</formula>
    </cfRule>
    <cfRule type="containsText" dxfId="26760" priority="876" operator="containsText" text="Can't See">
      <formula>NOT(ISERROR(SEARCH("Can't See",W103)))</formula>
    </cfRule>
    <cfRule type="notContainsText" dxfId="26759" priority="877" operator="notContains" text="OK&amp;N/A">
      <formula>ISERROR(SEARCH("OK&amp;N/A",W103))</formula>
    </cfRule>
  </conditionalFormatting>
  <conditionalFormatting sqref="P99">
    <cfRule type="colorScale" priority="8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00:M108">
    <cfRule type="colorScale" priority="87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P44">
    <cfRule type="colorScale" priority="86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57:P161 P130:P155">
    <cfRule type="colorScale" priority="31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40">
    <cfRule type="colorScale" priority="8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66:P167">
    <cfRule type="colorScale" priority="8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212">
    <cfRule type="containsBlanks" priority="860" stopIfTrue="1">
      <formula>LEN(TRIM(A212))=0</formula>
    </cfRule>
    <cfRule type="containsText" dxfId="26758" priority="861" stopIfTrue="1" operator="containsText" text="fcd">
      <formula>NOT(ISERROR(SEARCH("fcd",A212)))</formula>
    </cfRule>
    <cfRule type="containsText" dxfId="26757" priority="862" stopIfTrue="1" operator="containsText" text="server">
      <formula>NOT(ISERROR(SEARCH("server",A212)))</formula>
    </cfRule>
    <cfRule type="containsText" dxfId="26756" priority="863" stopIfTrue="1" operator="containsText" text="ft">
      <formula>NOT(ISERROR(SEARCH("ft",A212)))</formula>
    </cfRule>
    <cfRule type="containsText" dxfId="26755" priority="864" stopIfTrue="1" operator="containsText" text="lynxx_">
      <formula>NOT(ISERROR(SEARCH("lynxx_",A212)))</formula>
    </cfRule>
    <cfRule type="containsText" dxfId="26754" priority="865" operator="containsText" text="_">
      <formula>NOT(ISERROR(SEARCH("_",A212)))</formula>
    </cfRule>
  </conditionalFormatting>
  <conditionalFormatting sqref="Y212:AE212">
    <cfRule type="cellIs" dxfId="26753" priority="856" operator="equal">
      <formula>1</formula>
    </cfRule>
    <cfRule type="cellIs" dxfId="26752" priority="857" operator="equal">
      <formula>2</formula>
    </cfRule>
    <cfRule type="cellIs" dxfId="26751" priority="858" operator="equal">
      <formula>3</formula>
    </cfRule>
    <cfRule type="cellIs" dxfId="26750" priority="859" operator="equal">
      <formula>4</formula>
    </cfRule>
    <cfRule type="cellIs" dxfId="26749" priority="866" operator="equal">
      <formula>5</formula>
    </cfRule>
  </conditionalFormatting>
  <conditionalFormatting sqref="U212:X212">
    <cfRule type="containsBlanks" priority="850" stopIfTrue="1">
      <formula>LEN(TRIM(U212))=0</formula>
    </cfRule>
    <cfRule type="cellIs" dxfId="26748" priority="851" operator="equal">
      <formula>"N/A"</formula>
    </cfRule>
    <cfRule type="cellIs" dxfId="26747" priority="852" operator="equal">
      <formula>"OK"</formula>
    </cfRule>
    <cfRule type="containsText" dxfId="26746" priority="853" operator="containsText" text="Unsure">
      <formula>NOT(ISERROR(SEARCH("Unsure",U212)))</formula>
    </cfRule>
    <cfRule type="containsText" dxfId="26745" priority="854" operator="containsText" text="Can't See">
      <formula>NOT(ISERROR(SEARCH("Can't See",U212)))</formula>
    </cfRule>
    <cfRule type="notContainsText" dxfId="26744" priority="855" operator="notContains" text="OK&amp;N/A">
      <formula>ISERROR(SEARCH("OK&amp;N/A",U212))</formula>
    </cfRule>
  </conditionalFormatting>
  <conditionalFormatting sqref="AH212">
    <cfRule type="containsBlanks" priority="844" stopIfTrue="1">
      <formula>LEN(TRIM(AH212))=0</formula>
    </cfRule>
    <cfRule type="containsText" dxfId="26743" priority="845" stopIfTrue="1" operator="containsText" text="fcd">
      <formula>NOT(ISERROR(SEARCH("fcd",AH212)))</formula>
    </cfRule>
    <cfRule type="containsText" dxfId="26742" priority="846" stopIfTrue="1" operator="containsText" text="server">
      <formula>NOT(ISERROR(SEARCH("server",AH212)))</formula>
    </cfRule>
    <cfRule type="containsText" dxfId="26741" priority="847" stopIfTrue="1" operator="containsText" text="ft">
      <formula>NOT(ISERROR(SEARCH("ft",AH212)))</formula>
    </cfRule>
    <cfRule type="containsText" dxfId="26740" priority="848" stopIfTrue="1" operator="containsText" text="lynxx_">
      <formula>NOT(ISERROR(SEARCH("lynxx_",AH212)))</formula>
    </cfRule>
    <cfRule type="containsText" dxfId="26739" priority="849" operator="containsText" text="_">
      <formula>NOT(ISERROR(SEARCH("_",AH212)))</formula>
    </cfRule>
  </conditionalFormatting>
  <conditionalFormatting sqref="T212">
    <cfRule type="cellIs" dxfId="26738" priority="843" operator="equal">
      <formula>FALSE</formula>
    </cfRule>
  </conditionalFormatting>
  <conditionalFormatting sqref="Y221:AC221">
    <cfRule type="cellIs" dxfId="26737" priority="838" operator="equal">
      <formula>1</formula>
    </cfRule>
    <cfRule type="cellIs" dxfId="26736" priority="839" operator="equal">
      <formula>2</formula>
    </cfRule>
    <cfRule type="cellIs" dxfId="26735" priority="840" operator="equal">
      <formula>3</formula>
    </cfRule>
    <cfRule type="cellIs" dxfId="26734" priority="841" operator="equal">
      <formula>4</formula>
    </cfRule>
    <cfRule type="cellIs" dxfId="26733" priority="842" operator="equal">
      <formula>5</formula>
    </cfRule>
  </conditionalFormatting>
  <conditionalFormatting sqref="U221:X221">
    <cfRule type="containsBlanks" priority="832" stopIfTrue="1">
      <formula>LEN(TRIM(U221))=0</formula>
    </cfRule>
    <cfRule type="cellIs" dxfId="26732" priority="833" operator="equal">
      <formula>"N/A"</formula>
    </cfRule>
    <cfRule type="cellIs" dxfId="26731" priority="834" operator="equal">
      <formula>"OK"</formula>
    </cfRule>
    <cfRule type="containsText" dxfId="26730" priority="835" operator="containsText" text="Unsure">
      <formula>NOT(ISERROR(SEARCH("Unsure",U221)))</formula>
    </cfRule>
    <cfRule type="containsText" dxfId="26729" priority="836" operator="containsText" text="Can't See">
      <formula>NOT(ISERROR(SEARCH("Can't See",U221)))</formula>
    </cfRule>
    <cfRule type="notContainsText" dxfId="26728" priority="837" operator="notContains" text="OK&amp;N/A">
      <formula>ISERROR(SEARCH("OK&amp;N/A",U221))</formula>
    </cfRule>
  </conditionalFormatting>
  <conditionalFormatting sqref="U215:X215 U220:X220 U213:X213">
    <cfRule type="containsBlanks" priority="826" stopIfTrue="1">
      <formula>LEN(TRIM(U213))=0</formula>
    </cfRule>
    <cfRule type="cellIs" dxfId="26727" priority="827" operator="equal">
      <formula>"N/A"</formula>
    </cfRule>
    <cfRule type="cellIs" dxfId="26726" priority="828" operator="equal">
      <formula>"OK"</formula>
    </cfRule>
    <cfRule type="containsText" dxfId="26725" priority="829" operator="containsText" text="Unsure">
      <formula>NOT(ISERROR(SEARCH("Unsure",U213)))</formula>
    </cfRule>
    <cfRule type="containsText" dxfId="26724" priority="830" operator="containsText" text="Can't See">
      <formula>NOT(ISERROR(SEARCH("Can't See",U213)))</formula>
    </cfRule>
    <cfRule type="notContainsText" dxfId="26723" priority="831" operator="notContains" text="OK&amp;N/A">
      <formula>ISERROR(SEARCH("OK&amp;N/A",U213))</formula>
    </cfRule>
  </conditionalFormatting>
  <conditionalFormatting sqref="Y213:AC213">
    <cfRule type="cellIs" dxfId="26722" priority="821" operator="equal">
      <formula>1</formula>
    </cfRule>
    <cfRule type="cellIs" dxfId="26721" priority="822" operator="equal">
      <formula>2</formula>
    </cfRule>
    <cfRule type="cellIs" dxfId="26720" priority="823" operator="equal">
      <formula>3</formula>
    </cfRule>
    <cfRule type="cellIs" dxfId="26719" priority="824" operator="equal">
      <formula>4</formula>
    </cfRule>
    <cfRule type="cellIs" dxfId="26718" priority="825" operator="equal">
      <formula>5</formula>
    </cfRule>
  </conditionalFormatting>
  <conditionalFormatting sqref="Y220:AC220">
    <cfRule type="cellIs" dxfId="26717" priority="816" operator="equal">
      <formula>1</formula>
    </cfRule>
    <cfRule type="cellIs" dxfId="26716" priority="817" operator="equal">
      <formula>2</formula>
    </cfRule>
    <cfRule type="cellIs" dxfId="26715" priority="818" operator="equal">
      <formula>3</formula>
    </cfRule>
    <cfRule type="cellIs" dxfId="26714" priority="819" operator="equal">
      <formula>4</formula>
    </cfRule>
    <cfRule type="cellIs" dxfId="26713" priority="820" operator="equal">
      <formula>5</formula>
    </cfRule>
  </conditionalFormatting>
  <conditionalFormatting sqref="Y215:AC215">
    <cfRule type="cellIs" dxfId="26712" priority="811" operator="equal">
      <formula>1</formula>
    </cfRule>
    <cfRule type="cellIs" dxfId="26711" priority="812" operator="equal">
      <formula>2</formula>
    </cfRule>
    <cfRule type="cellIs" dxfId="26710" priority="813" operator="equal">
      <formula>3</formula>
    </cfRule>
    <cfRule type="cellIs" dxfId="26709" priority="814" operator="equal">
      <formula>4</formula>
    </cfRule>
    <cfRule type="cellIs" dxfId="26708" priority="815" operator="equal">
      <formula>5</formula>
    </cfRule>
  </conditionalFormatting>
  <conditionalFormatting sqref="U214:X214">
    <cfRule type="containsBlanks" priority="805" stopIfTrue="1">
      <formula>LEN(TRIM(U214))=0</formula>
    </cfRule>
    <cfRule type="cellIs" dxfId="26707" priority="806" operator="equal">
      <formula>"N/A"</formula>
    </cfRule>
    <cfRule type="cellIs" dxfId="26706" priority="807" operator="equal">
      <formula>"OK"</formula>
    </cfRule>
    <cfRule type="containsText" dxfId="26705" priority="808" operator="containsText" text="Unsure">
      <formula>NOT(ISERROR(SEARCH("Unsure",U214)))</formula>
    </cfRule>
    <cfRule type="containsText" dxfId="26704" priority="809" operator="containsText" text="Can't See">
      <formula>NOT(ISERROR(SEARCH("Can't See",U214)))</formula>
    </cfRule>
    <cfRule type="notContainsText" dxfId="26703" priority="810" operator="notContains" text="OK&amp;N/A">
      <formula>ISERROR(SEARCH("OK&amp;N/A",U214))</formula>
    </cfRule>
  </conditionalFormatting>
  <conditionalFormatting sqref="Y214:AC214">
    <cfRule type="cellIs" dxfId="26702" priority="800" operator="equal">
      <formula>1</formula>
    </cfRule>
    <cfRule type="cellIs" dxfId="26701" priority="801" operator="equal">
      <formula>2</formula>
    </cfRule>
    <cfRule type="cellIs" dxfId="26700" priority="802" operator="equal">
      <formula>3</formula>
    </cfRule>
    <cfRule type="cellIs" dxfId="26699" priority="803" operator="equal">
      <formula>4</formula>
    </cfRule>
    <cfRule type="cellIs" dxfId="26698" priority="804" operator="equal">
      <formula>5</formula>
    </cfRule>
  </conditionalFormatting>
  <conditionalFormatting sqref="U218:X218">
    <cfRule type="containsBlanks" priority="794" stopIfTrue="1">
      <formula>LEN(TRIM(U218))=0</formula>
    </cfRule>
    <cfRule type="cellIs" dxfId="26697" priority="795" operator="equal">
      <formula>"N/A"</formula>
    </cfRule>
    <cfRule type="cellIs" dxfId="26696" priority="796" operator="equal">
      <formula>"OK"</formula>
    </cfRule>
    <cfRule type="containsText" dxfId="26695" priority="797" operator="containsText" text="Unsure">
      <formula>NOT(ISERROR(SEARCH("Unsure",U218)))</formula>
    </cfRule>
    <cfRule type="containsText" dxfId="26694" priority="798" operator="containsText" text="Can't See">
      <formula>NOT(ISERROR(SEARCH("Can't See",U218)))</formula>
    </cfRule>
    <cfRule type="notContainsText" dxfId="26693" priority="799" operator="notContains" text="OK&amp;N/A">
      <formula>ISERROR(SEARCH("OK&amp;N/A",U218))</formula>
    </cfRule>
  </conditionalFormatting>
  <conditionalFormatting sqref="Y218:AC218">
    <cfRule type="cellIs" dxfId="26692" priority="789" operator="equal">
      <formula>1</formula>
    </cfRule>
    <cfRule type="cellIs" dxfId="26691" priority="790" operator="equal">
      <formula>2</formula>
    </cfRule>
    <cfRule type="cellIs" dxfId="26690" priority="791" operator="equal">
      <formula>3</formula>
    </cfRule>
    <cfRule type="cellIs" dxfId="26689" priority="792" operator="equal">
      <formula>4</formula>
    </cfRule>
    <cfRule type="cellIs" dxfId="26688" priority="793" operator="equal">
      <formula>5</formula>
    </cfRule>
  </conditionalFormatting>
  <conditionalFormatting sqref="U219:X219">
    <cfRule type="containsBlanks" priority="783" stopIfTrue="1">
      <formula>LEN(TRIM(U219))=0</formula>
    </cfRule>
    <cfRule type="cellIs" dxfId="26687" priority="784" operator="equal">
      <formula>"N/A"</formula>
    </cfRule>
    <cfRule type="cellIs" dxfId="26686" priority="785" operator="equal">
      <formula>"OK"</formula>
    </cfRule>
    <cfRule type="containsText" dxfId="26685" priority="786" operator="containsText" text="Unsure">
      <formula>NOT(ISERROR(SEARCH("Unsure",U219)))</formula>
    </cfRule>
    <cfRule type="containsText" dxfId="26684" priority="787" operator="containsText" text="Can't See">
      <formula>NOT(ISERROR(SEARCH("Can't See",U219)))</formula>
    </cfRule>
    <cfRule type="notContainsText" dxfId="26683" priority="788" operator="notContains" text="OK&amp;N/A">
      <formula>ISERROR(SEARCH("OK&amp;N/A",U219))</formula>
    </cfRule>
  </conditionalFormatting>
  <conditionalFormatting sqref="Y219:AC219">
    <cfRule type="cellIs" dxfId="26682" priority="778" operator="equal">
      <formula>1</formula>
    </cfRule>
    <cfRule type="cellIs" dxfId="26681" priority="779" operator="equal">
      <formula>2</formula>
    </cfRule>
    <cfRule type="cellIs" dxfId="26680" priority="780" operator="equal">
      <formula>3</formula>
    </cfRule>
    <cfRule type="cellIs" dxfId="26679" priority="781" operator="equal">
      <formula>4</formula>
    </cfRule>
    <cfRule type="cellIs" dxfId="26678" priority="782" operator="equal">
      <formula>5</formula>
    </cfRule>
  </conditionalFormatting>
  <conditionalFormatting sqref="U216:X216">
    <cfRule type="containsBlanks" priority="772" stopIfTrue="1">
      <formula>LEN(TRIM(U216))=0</formula>
    </cfRule>
    <cfRule type="cellIs" dxfId="26677" priority="773" operator="equal">
      <formula>"N/A"</formula>
    </cfRule>
    <cfRule type="cellIs" dxfId="26676" priority="774" operator="equal">
      <formula>"OK"</formula>
    </cfRule>
    <cfRule type="containsText" dxfId="26675" priority="775" operator="containsText" text="Unsure">
      <formula>NOT(ISERROR(SEARCH("Unsure",U216)))</formula>
    </cfRule>
    <cfRule type="containsText" dxfId="26674" priority="776" operator="containsText" text="Can't See">
      <formula>NOT(ISERROR(SEARCH("Can't See",U216)))</formula>
    </cfRule>
    <cfRule type="notContainsText" dxfId="26673" priority="777" operator="notContains" text="OK&amp;N/A">
      <formula>ISERROR(SEARCH("OK&amp;N/A",U216))</formula>
    </cfRule>
  </conditionalFormatting>
  <conditionalFormatting sqref="Y216:AC216">
    <cfRule type="cellIs" dxfId="26672" priority="767" operator="equal">
      <formula>1</formula>
    </cfRule>
    <cfRule type="cellIs" dxfId="26671" priority="768" operator="equal">
      <formula>2</formula>
    </cfRule>
    <cfRule type="cellIs" dxfId="26670" priority="769" operator="equal">
      <formula>3</formula>
    </cfRule>
    <cfRule type="cellIs" dxfId="26669" priority="770" operator="equal">
      <formula>4</formula>
    </cfRule>
    <cfRule type="cellIs" dxfId="26668" priority="771" operator="equal">
      <formula>5</formula>
    </cfRule>
  </conditionalFormatting>
  <conditionalFormatting sqref="U217:X217">
    <cfRule type="containsBlanks" priority="761" stopIfTrue="1">
      <formula>LEN(TRIM(U217))=0</formula>
    </cfRule>
    <cfRule type="cellIs" dxfId="26667" priority="762" operator="equal">
      <formula>"N/A"</formula>
    </cfRule>
    <cfRule type="cellIs" dxfId="26666" priority="763" operator="equal">
      <formula>"OK"</formula>
    </cfRule>
    <cfRule type="containsText" dxfId="26665" priority="764" operator="containsText" text="Unsure">
      <formula>NOT(ISERROR(SEARCH("Unsure",U217)))</formula>
    </cfRule>
    <cfRule type="containsText" dxfId="26664" priority="765" operator="containsText" text="Can't See">
      <formula>NOT(ISERROR(SEARCH("Can't See",U217)))</formula>
    </cfRule>
    <cfRule type="notContainsText" dxfId="26663" priority="766" operator="notContains" text="OK&amp;N/A">
      <formula>ISERROR(SEARCH("OK&amp;N/A",U217))</formula>
    </cfRule>
  </conditionalFormatting>
  <conditionalFormatting sqref="Y217:AC217">
    <cfRule type="cellIs" dxfId="26662" priority="756" operator="equal">
      <formula>1</formula>
    </cfRule>
    <cfRule type="cellIs" dxfId="26661" priority="757" operator="equal">
      <formula>2</formula>
    </cfRule>
    <cfRule type="cellIs" dxfId="26660" priority="758" operator="equal">
      <formula>3</formula>
    </cfRule>
    <cfRule type="cellIs" dxfId="26659" priority="759" operator="equal">
      <formula>4</formula>
    </cfRule>
    <cfRule type="cellIs" dxfId="26658" priority="760" operator="equal">
      <formula>5</formula>
    </cfRule>
  </conditionalFormatting>
  <conditionalFormatting sqref="P212">
    <cfRule type="colorScale" priority="7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216:E216">
    <cfRule type="colorScale" priority="75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16:I216">
    <cfRule type="colorScale" priority="75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16:M216">
    <cfRule type="colorScale" priority="75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213:E213 B220:E220">
    <cfRule type="colorScale" priority="75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13:I213 F220:I220">
    <cfRule type="colorScale" priority="75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13:M213 J220:M220">
    <cfRule type="colorScale" priority="74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214:E214">
    <cfRule type="colorScale" priority="74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14:I214">
    <cfRule type="colorScale" priority="74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14:M214">
    <cfRule type="colorScale" priority="74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215:E215">
    <cfRule type="colorScale" priority="74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15:I215">
    <cfRule type="colorScale" priority="74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15:M215">
    <cfRule type="colorScale" priority="74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219:E219">
    <cfRule type="colorScale" priority="74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19:I219">
    <cfRule type="colorScale" priority="74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217:E217">
    <cfRule type="colorScale" priority="74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17:I217">
    <cfRule type="colorScale" priority="73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218:E218">
    <cfRule type="colorScale" priority="73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18:I218">
    <cfRule type="colorScale" priority="73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17">
    <cfRule type="colorScale" priority="73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L218">
    <cfRule type="colorScale" priority="73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M217:M219 K218:K219 K217:L217 L219">
    <cfRule type="colorScale" priority="73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18">
    <cfRule type="colorScale" priority="73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19">
    <cfRule type="colorScale" priority="73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118">
    <cfRule type="containsBlanks" priority="726" stopIfTrue="1">
      <formula>LEN(TRIM(J118))=0</formula>
    </cfRule>
    <cfRule type="cellIs" dxfId="26657" priority="727" operator="equal">
      <formula>"N/A"</formula>
    </cfRule>
    <cfRule type="cellIs" dxfId="26656" priority="728" operator="equal">
      <formula>"OK"</formula>
    </cfRule>
    <cfRule type="containsText" dxfId="26655" priority="729" operator="containsText" text="Unsure">
      <formula>NOT(ISERROR(SEARCH("Unsure",J118)))</formula>
    </cfRule>
    <cfRule type="containsText" dxfId="26654" priority="730" operator="containsText" text="Can't See">
      <formula>NOT(ISERROR(SEARCH("Can't See",J118)))</formula>
    </cfRule>
    <cfRule type="notContainsText" dxfId="26653" priority="731" operator="notContains" text="OK&amp;N/A">
      <formula>ISERROR(SEARCH("OK&amp;N/A",J118))</formula>
    </cfRule>
  </conditionalFormatting>
  <conditionalFormatting sqref="M11:M18">
    <cfRule type="colorScale" priority="72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T213:T221">
    <cfRule type="cellIs" dxfId="26652" priority="724" operator="equal">
      <formula>FALSE</formula>
    </cfRule>
  </conditionalFormatting>
  <conditionalFormatting sqref="P169:P173">
    <cfRule type="colorScale" priority="7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232:M234">
    <cfRule type="colorScale" priority="72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L232:L234">
    <cfRule type="colorScale" priority="72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S65:S80">
    <cfRule type="cellIs" dxfId="26651" priority="720" operator="equal">
      <formula>FALSE</formula>
    </cfRule>
  </conditionalFormatting>
  <conditionalFormatting sqref="S83:S96">
    <cfRule type="cellIs" dxfId="26650" priority="719" operator="equal">
      <formula>FALSE</formula>
    </cfRule>
  </conditionalFormatting>
  <conditionalFormatting sqref="S100:S108">
    <cfRule type="cellIs" dxfId="26649" priority="718" operator="equal">
      <formula>FALSE</formula>
    </cfRule>
  </conditionalFormatting>
  <conditionalFormatting sqref="S128:S177">
    <cfRule type="cellIs" dxfId="26648" priority="717" operator="equal">
      <formula>FALSE</formula>
    </cfRule>
  </conditionalFormatting>
  <conditionalFormatting sqref="S203:S209">
    <cfRule type="cellIs" dxfId="26647" priority="716" operator="equal">
      <formula>FALSE</formula>
    </cfRule>
  </conditionalFormatting>
  <conditionalFormatting sqref="S213:S220">
    <cfRule type="cellIs" dxfId="26646" priority="715" operator="equal">
      <formula>FALSE</formula>
    </cfRule>
  </conditionalFormatting>
  <conditionalFormatting sqref="A308:A310">
    <cfRule type="containsBlanks" priority="709" stopIfTrue="1">
      <formula>LEN(TRIM(A308))=0</formula>
    </cfRule>
    <cfRule type="containsText" dxfId="26645" priority="710" stopIfTrue="1" operator="containsText" text="fcd">
      <formula>NOT(ISERROR(SEARCH("fcd",A308)))</formula>
    </cfRule>
    <cfRule type="containsText" dxfId="26644" priority="711" stopIfTrue="1" operator="containsText" text="server">
      <formula>NOT(ISERROR(SEARCH("server",A308)))</formula>
    </cfRule>
    <cfRule type="containsText" dxfId="26643" priority="712" stopIfTrue="1" operator="containsText" text="ft">
      <formula>NOT(ISERROR(SEARCH("ft",A308)))</formula>
    </cfRule>
    <cfRule type="containsText" dxfId="26642" priority="713" stopIfTrue="1" operator="containsText" text="lynxx_">
      <formula>NOT(ISERROR(SEARCH("lynxx_",A308)))</formula>
    </cfRule>
    <cfRule type="containsText" dxfId="26641" priority="714" operator="containsText" text="_">
      <formula>NOT(ISERROR(SEARCH("_",A308)))</formula>
    </cfRule>
  </conditionalFormatting>
  <conditionalFormatting sqref="U307:X307">
    <cfRule type="containsBlanks" priority="703" stopIfTrue="1">
      <formula>LEN(TRIM(U307))=0</formula>
    </cfRule>
    <cfRule type="cellIs" dxfId="26640" priority="704" operator="equal">
      <formula>"N/A"</formula>
    </cfRule>
    <cfRule type="cellIs" dxfId="26639" priority="705" operator="equal">
      <formula>"OK"</formula>
    </cfRule>
    <cfRule type="containsText" dxfId="26638" priority="706" operator="containsText" text="Unsure">
      <formula>NOT(ISERROR(SEARCH("Unsure",U307)))</formula>
    </cfRule>
    <cfRule type="containsText" dxfId="26637" priority="707" operator="containsText" text="Can't See">
      <formula>NOT(ISERROR(SEARCH("Can't See",U307)))</formula>
    </cfRule>
    <cfRule type="notContainsText" dxfId="26636" priority="708" operator="notContains" text="OK&amp;N/A">
      <formula>ISERROR(SEARCH("OK&amp;N/A",U307))</formula>
    </cfRule>
  </conditionalFormatting>
  <conditionalFormatting sqref="A307">
    <cfRule type="containsBlanks" priority="697" stopIfTrue="1">
      <formula>LEN(TRIM(A307))=0</formula>
    </cfRule>
    <cfRule type="containsText" dxfId="26635" priority="698" stopIfTrue="1" operator="containsText" text="fcd">
      <formula>NOT(ISERROR(SEARCH("fcd",A307)))</formula>
    </cfRule>
    <cfRule type="containsText" dxfId="26634" priority="699" stopIfTrue="1" operator="containsText" text="server">
      <formula>NOT(ISERROR(SEARCH("server",A307)))</formula>
    </cfRule>
    <cfRule type="containsText" dxfId="26633" priority="700" stopIfTrue="1" operator="containsText" text="ft">
      <formula>NOT(ISERROR(SEARCH("ft",A307)))</formula>
    </cfRule>
    <cfRule type="containsText" dxfId="26632" priority="701" stopIfTrue="1" operator="containsText" text="lynxx_">
      <formula>NOT(ISERROR(SEARCH("lynxx_",A307)))</formula>
    </cfRule>
    <cfRule type="containsText" dxfId="26631" priority="702" operator="containsText" text="_">
      <formula>NOT(ISERROR(SEARCH("_",A307)))</formula>
    </cfRule>
  </conditionalFormatting>
  <conditionalFormatting sqref="U310:X310 U308:V309 X308:X309">
    <cfRule type="containsBlanks" priority="691" stopIfTrue="1">
      <formula>LEN(TRIM(U308))=0</formula>
    </cfRule>
    <cfRule type="cellIs" dxfId="26630" priority="692" operator="equal">
      <formula>"N/A"</formula>
    </cfRule>
    <cfRule type="cellIs" dxfId="26629" priority="693" operator="equal">
      <formula>"OK"</formula>
    </cfRule>
    <cfRule type="containsText" dxfId="26628" priority="694" operator="containsText" text="Unsure">
      <formula>NOT(ISERROR(SEARCH("Unsure",U308)))</formula>
    </cfRule>
    <cfRule type="containsText" dxfId="26627" priority="695" operator="containsText" text="Can't See">
      <formula>NOT(ISERROR(SEARCH("Can't See",U308)))</formula>
    </cfRule>
    <cfRule type="notContainsText" dxfId="26626" priority="696" operator="notContains" text="OK&amp;N/A">
      <formula>ISERROR(SEARCH("OK&amp;N/A",U308))</formula>
    </cfRule>
  </conditionalFormatting>
  <conditionalFormatting sqref="Y309:AC310">
    <cfRule type="cellIs" dxfId="26625" priority="686" operator="equal">
      <formula>1</formula>
    </cfRule>
    <cfRule type="cellIs" dxfId="26624" priority="687" operator="equal">
      <formula>2</formula>
    </cfRule>
    <cfRule type="cellIs" dxfId="26623" priority="688" operator="equal">
      <formula>3</formula>
    </cfRule>
    <cfRule type="cellIs" dxfId="26622" priority="689" operator="equal">
      <formula>4</formula>
    </cfRule>
    <cfRule type="cellIs" dxfId="26621" priority="690" operator="equal">
      <formula>5</formula>
    </cfRule>
  </conditionalFormatting>
  <conditionalFormatting sqref="Y308:AC308">
    <cfRule type="cellIs" dxfId="26620" priority="681" operator="equal">
      <formula>1</formula>
    </cfRule>
    <cfRule type="cellIs" dxfId="26619" priority="682" operator="equal">
      <formula>2</formula>
    </cfRule>
    <cfRule type="cellIs" dxfId="26618" priority="683" operator="equal">
      <formula>3</formula>
    </cfRule>
    <cfRule type="cellIs" dxfId="26617" priority="684" operator="equal">
      <formula>4</formula>
    </cfRule>
    <cfRule type="cellIs" dxfId="26616" priority="685" operator="equal">
      <formula>5</formula>
    </cfRule>
  </conditionalFormatting>
  <conditionalFormatting sqref="P307">
    <cfRule type="colorScale" priority="68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08:P310">
    <cfRule type="colorScale" priority="67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308:S310">
    <cfRule type="cellIs" dxfId="26615" priority="678" operator="equal">
      <formula>FALSE</formula>
    </cfRule>
  </conditionalFormatting>
  <conditionalFormatting sqref="A305">
    <cfRule type="containsBlanks" priority="672" stopIfTrue="1">
      <formula>LEN(TRIM(A305))=0</formula>
    </cfRule>
    <cfRule type="containsText" dxfId="26614" priority="673" stopIfTrue="1" operator="containsText" text="fcd">
      <formula>NOT(ISERROR(SEARCH("fcd",A305)))</formula>
    </cfRule>
    <cfRule type="containsText" dxfId="26613" priority="674" stopIfTrue="1" operator="containsText" text="server">
      <formula>NOT(ISERROR(SEARCH("server",A305)))</formula>
    </cfRule>
    <cfRule type="containsText" dxfId="26612" priority="675" stopIfTrue="1" operator="containsText" text="ft">
      <formula>NOT(ISERROR(SEARCH("ft",A305)))</formula>
    </cfRule>
    <cfRule type="containsText" dxfId="26611" priority="676" stopIfTrue="1" operator="containsText" text="lynxx_">
      <formula>NOT(ISERROR(SEARCH("lynxx_",A305)))</formula>
    </cfRule>
    <cfRule type="containsText" dxfId="26610" priority="677" operator="containsText" text="_">
      <formula>NOT(ISERROR(SEARCH("_",A305)))</formula>
    </cfRule>
  </conditionalFormatting>
  <conditionalFormatting sqref="U304:X304">
    <cfRule type="containsBlanks" priority="666" stopIfTrue="1">
      <formula>LEN(TRIM(U304))=0</formula>
    </cfRule>
    <cfRule type="cellIs" dxfId="26609" priority="667" operator="equal">
      <formula>"N/A"</formula>
    </cfRule>
    <cfRule type="cellIs" dxfId="26608" priority="668" operator="equal">
      <formula>"OK"</formula>
    </cfRule>
    <cfRule type="containsText" dxfId="26607" priority="669" operator="containsText" text="Unsure">
      <formula>NOT(ISERROR(SEARCH("Unsure",U304)))</formula>
    </cfRule>
    <cfRule type="containsText" dxfId="26606" priority="670" operator="containsText" text="Can't See">
      <formula>NOT(ISERROR(SEARCH("Can't See",U304)))</formula>
    </cfRule>
    <cfRule type="notContainsText" dxfId="26605" priority="671" operator="notContains" text="OK&amp;N/A">
      <formula>ISERROR(SEARCH("OK&amp;N/A",U304))</formula>
    </cfRule>
  </conditionalFormatting>
  <conditionalFormatting sqref="A304">
    <cfRule type="containsBlanks" priority="660" stopIfTrue="1">
      <formula>LEN(TRIM(A304))=0</formula>
    </cfRule>
    <cfRule type="containsText" dxfId="26604" priority="661" stopIfTrue="1" operator="containsText" text="fcd">
      <formula>NOT(ISERROR(SEARCH("fcd",A304)))</formula>
    </cfRule>
    <cfRule type="containsText" dxfId="26603" priority="662" stopIfTrue="1" operator="containsText" text="server">
      <formula>NOT(ISERROR(SEARCH("server",A304)))</formula>
    </cfRule>
    <cfRule type="containsText" dxfId="26602" priority="663" stopIfTrue="1" operator="containsText" text="ft">
      <formula>NOT(ISERROR(SEARCH("ft",A304)))</formula>
    </cfRule>
    <cfRule type="containsText" dxfId="26601" priority="664" stopIfTrue="1" operator="containsText" text="lynxx_">
      <formula>NOT(ISERROR(SEARCH("lynxx_",A304)))</formula>
    </cfRule>
    <cfRule type="containsText" dxfId="26600" priority="665" operator="containsText" text="_">
      <formula>NOT(ISERROR(SEARCH("_",A304)))</formula>
    </cfRule>
  </conditionalFormatting>
  <conditionalFormatting sqref="U305:V305 X305">
    <cfRule type="containsBlanks" priority="654" stopIfTrue="1">
      <formula>LEN(TRIM(U305))=0</formula>
    </cfRule>
    <cfRule type="cellIs" dxfId="26599" priority="655" operator="equal">
      <formula>"N/A"</formula>
    </cfRule>
    <cfRule type="cellIs" dxfId="26598" priority="656" operator="equal">
      <formula>"OK"</formula>
    </cfRule>
    <cfRule type="containsText" dxfId="26597" priority="657" operator="containsText" text="Unsure">
      <formula>NOT(ISERROR(SEARCH("Unsure",U305)))</formula>
    </cfRule>
    <cfRule type="containsText" dxfId="26596" priority="658" operator="containsText" text="Can't See">
      <formula>NOT(ISERROR(SEARCH("Can't See",U305)))</formula>
    </cfRule>
    <cfRule type="notContainsText" dxfId="26595" priority="659" operator="notContains" text="OK&amp;N/A">
      <formula>ISERROR(SEARCH("OK&amp;N/A",U305))</formula>
    </cfRule>
  </conditionalFormatting>
  <conditionalFormatting sqref="Y305:AC305">
    <cfRule type="cellIs" dxfId="26594" priority="649" operator="equal">
      <formula>1</formula>
    </cfRule>
    <cfRule type="cellIs" dxfId="26593" priority="650" operator="equal">
      <formula>2</formula>
    </cfRule>
    <cfRule type="cellIs" dxfId="26592" priority="651" operator="equal">
      <formula>3</formula>
    </cfRule>
    <cfRule type="cellIs" dxfId="26591" priority="652" operator="equal">
      <formula>4</formula>
    </cfRule>
    <cfRule type="cellIs" dxfId="26590" priority="653" operator="equal">
      <formula>5</formula>
    </cfRule>
  </conditionalFormatting>
  <conditionalFormatting sqref="P304">
    <cfRule type="colorScale" priority="6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05">
    <cfRule type="colorScale" priority="6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305">
    <cfRule type="cellIs" dxfId="26589" priority="646" operator="equal">
      <formula>FALSE</formula>
    </cfRule>
  </conditionalFormatting>
  <conditionalFormatting sqref="P156">
    <cfRule type="colorScale" priority="6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306">
    <cfRule type="containsBlanks" priority="639" stopIfTrue="1">
      <formula>LEN(TRIM(A306))=0</formula>
    </cfRule>
    <cfRule type="containsText" dxfId="26588" priority="640" stopIfTrue="1" operator="containsText" text="fcd">
      <formula>NOT(ISERROR(SEARCH("fcd",A306)))</formula>
    </cfRule>
    <cfRule type="containsText" dxfId="26587" priority="641" stopIfTrue="1" operator="containsText" text="server">
      <formula>NOT(ISERROR(SEARCH("server",A306)))</formula>
    </cfRule>
    <cfRule type="containsText" dxfId="26586" priority="642" stopIfTrue="1" operator="containsText" text="ft">
      <formula>NOT(ISERROR(SEARCH("ft",A306)))</formula>
    </cfRule>
    <cfRule type="containsText" dxfId="26585" priority="643" stopIfTrue="1" operator="containsText" text="lynxx_">
      <formula>NOT(ISERROR(SEARCH("lynxx_",A306)))</formula>
    </cfRule>
    <cfRule type="containsText" dxfId="26584" priority="644" operator="containsText" text="_">
      <formula>NOT(ISERROR(SEARCH("_",A306)))</formula>
    </cfRule>
  </conditionalFormatting>
  <conditionalFormatting sqref="U306:X306 J306:M306">
    <cfRule type="containsBlanks" priority="633" stopIfTrue="1">
      <formula>LEN(TRIM(J306))=0</formula>
    </cfRule>
    <cfRule type="cellIs" dxfId="26583" priority="634" operator="equal">
      <formula>"N/A"</formula>
    </cfRule>
    <cfRule type="cellIs" dxfId="26582" priority="635" operator="equal">
      <formula>"OK"</formula>
    </cfRule>
    <cfRule type="containsText" dxfId="26581" priority="636" operator="containsText" text="Unsure">
      <formula>NOT(ISERROR(SEARCH("Unsure",J306)))</formula>
    </cfRule>
    <cfRule type="containsText" dxfId="26580" priority="637" operator="containsText" text="Can't See">
      <formula>NOT(ISERROR(SEARCH("Can't See",J306)))</formula>
    </cfRule>
    <cfRule type="notContainsText" dxfId="26579" priority="638" operator="notContains" text="OK&amp;N/A">
      <formula>ISERROR(SEARCH("OK&amp;N/A",J306))</formula>
    </cfRule>
  </conditionalFormatting>
  <conditionalFormatting sqref="B184:I184">
    <cfRule type="colorScale" priority="63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Y184:AE184">
    <cfRule type="cellIs" dxfId="26578" priority="626" operator="equal">
      <formula>1</formula>
    </cfRule>
    <cfRule type="cellIs" dxfId="26577" priority="627" operator="equal">
      <formula>2</formula>
    </cfRule>
    <cfRule type="cellIs" dxfId="26576" priority="628" operator="equal">
      <formula>3</formula>
    </cfRule>
    <cfRule type="cellIs" dxfId="26575" priority="629" operator="equal">
      <formula>4</formula>
    </cfRule>
    <cfRule type="cellIs" dxfId="26574" priority="631" operator="equal">
      <formula>5</formula>
    </cfRule>
  </conditionalFormatting>
  <conditionalFormatting sqref="U184:X184">
    <cfRule type="containsBlanks" priority="620" stopIfTrue="1">
      <formula>LEN(TRIM(U184))=0</formula>
    </cfRule>
    <cfRule type="cellIs" dxfId="26573" priority="621" operator="equal">
      <formula>"N/A"</formula>
    </cfRule>
    <cfRule type="cellIs" dxfId="26572" priority="622" operator="equal">
      <formula>"OK"</formula>
    </cfRule>
    <cfRule type="containsText" dxfId="26571" priority="623" operator="containsText" text="Unsure">
      <formula>NOT(ISERROR(SEARCH("Unsure",U184)))</formula>
    </cfRule>
    <cfRule type="containsText" dxfId="26570" priority="624" operator="containsText" text="Can't See">
      <formula>NOT(ISERROR(SEARCH("Can't See",U184)))</formula>
    </cfRule>
    <cfRule type="notContainsText" dxfId="26569" priority="625" operator="notContains" text="OK&amp;N/A">
      <formula>ISERROR(SEARCH("OK&amp;N/A",U184))</formula>
    </cfRule>
  </conditionalFormatting>
  <conditionalFormatting sqref="F184:I184">
    <cfRule type="colorScale" priority="61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Y184:AE184">
    <cfRule type="cellIs" dxfId="26568" priority="614" operator="equal">
      <formula>1</formula>
    </cfRule>
    <cfRule type="cellIs" dxfId="26567" priority="615" operator="equal">
      <formula>2</formula>
    </cfRule>
    <cfRule type="cellIs" dxfId="26566" priority="616" operator="equal">
      <formula>3</formula>
    </cfRule>
    <cfRule type="cellIs" dxfId="26565" priority="617" operator="equal">
      <formula>4</formula>
    </cfRule>
    <cfRule type="cellIs" dxfId="26564" priority="618" operator="equal">
      <formula>5</formula>
    </cfRule>
  </conditionalFormatting>
  <conditionalFormatting sqref="M184">
    <cfRule type="colorScale" priority="61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M184">
    <cfRule type="colorScale" priority="61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L184">
    <cfRule type="colorScale" priority="61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L184">
    <cfRule type="colorScale" priority="61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K184">
    <cfRule type="colorScale" priority="60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K184">
    <cfRule type="colorScale" priority="60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184">
    <cfRule type="colorScale" priority="60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184">
    <cfRule type="colorScale" priority="60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S184">
    <cfRule type="cellIs" dxfId="26563" priority="605" operator="equal">
      <formula>FALSE</formula>
    </cfRule>
  </conditionalFormatting>
  <conditionalFormatting sqref="T184">
    <cfRule type="cellIs" dxfId="26562" priority="604" operator="equal">
      <formula>FALSE</formula>
    </cfRule>
  </conditionalFormatting>
  <conditionalFormatting sqref="P184">
    <cfRule type="colorScale" priority="6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0">
    <cfRule type="colorScale" priority="60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94:E194">
    <cfRule type="colorScale" priority="60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194:M194">
    <cfRule type="containsBlanks" priority="596" stopIfTrue="1">
      <formula>LEN(TRIM(J194))=0</formula>
    </cfRule>
    <cfRule type="cellIs" dxfId="26561" priority="597" operator="equal">
      <formula>"N/A"</formula>
    </cfRule>
    <cfRule type="cellIs" dxfId="26560" priority="598" operator="equal">
      <formula>"OK"</formula>
    </cfRule>
    <cfRule type="containsText" dxfId="26559" priority="599" operator="containsText" text="Unsure">
      <formula>NOT(ISERROR(SEARCH("Unsure",J194)))</formula>
    </cfRule>
    <cfRule type="containsText" dxfId="26558" priority="600" operator="containsText" text="Can't See">
      <formula>NOT(ISERROR(SEARCH("Can't See",J194)))</formula>
    </cfRule>
    <cfRule type="notContainsText" dxfId="26557" priority="601" operator="notContains" text="OK&amp;N/A">
      <formula>ISERROR(SEARCH("OK&amp;N/A",J194))</formula>
    </cfRule>
  </conditionalFormatting>
  <conditionalFormatting sqref="F194:I194">
    <cfRule type="colorScale" priority="59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W125">
    <cfRule type="containsBlanks" priority="589" stopIfTrue="1">
      <formula>LEN(TRIM(W125))=0</formula>
    </cfRule>
    <cfRule type="containsText" dxfId="26556" priority="590" stopIfTrue="1" operator="containsText" text="fcd">
      <formula>NOT(ISERROR(SEARCH("fcd",W125)))</formula>
    </cfRule>
    <cfRule type="containsText" dxfId="26555" priority="591" stopIfTrue="1" operator="containsText" text="server">
      <formula>NOT(ISERROR(SEARCH("server",W125)))</formula>
    </cfRule>
    <cfRule type="containsText" dxfId="26554" priority="592" stopIfTrue="1" operator="containsText" text="ft">
      <formula>NOT(ISERROR(SEARCH("ft",W125)))</formula>
    </cfRule>
    <cfRule type="containsText" dxfId="26553" priority="593" stopIfTrue="1" operator="containsText" text="lynxx_">
      <formula>NOT(ISERROR(SEARCH("lynxx_",W125)))</formula>
    </cfRule>
    <cfRule type="containsText" dxfId="26552" priority="594" operator="containsText" text="_">
      <formula>NOT(ISERROR(SEARCH("_",W125)))</formula>
    </cfRule>
  </conditionalFormatting>
  <conditionalFormatting sqref="A118">
    <cfRule type="containsBlanks" priority="583" stopIfTrue="1">
      <formula>LEN(TRIM(A118))=0</formula>
    </cfRule>
    <cfRule type="containsText" dxfId="26551" priority="584" stopIfTrue="1" operator="containsText" text="fcd">
      <formula>NOT(ISERROR(SEARCH("fcd",A118)))</formula>
    </cfRule>
    <cfRule type="containsText" dxfId="26550" priority="585" stopIfTrue="1" operator="containsText" text="server">
      <formula>NOT(ISERROR(SEARCH("server",A118)))</formula>
    </cfRule>
    <cfRule type="containsText" dxfId="26549" priority="586" stopIfTrue="1" operator="containsText" text="ft">
      <formula>NOT(ISERROR(SEARCH("ft",A118)))</formula>
    </cfRule>
    <cfRule type="containsText" dxfId="26548" priority="587" stopIfTrue="1" operator="containsText" text="lynxx_">
      <formula>NOT(ISERROR(SEARCH("lynxx_",A118)))</formula>
    </cfRule>
    <cfRule type="containsText" dxfId="26547" priority="588" operator="containsText" text="_">
      <formula>NOT(ISERROR(SEARCH("_",A118)))</formula>
    </cfRule>
  </conditionalFormatting>
  <conditionalFormatting sqref="A311 A328">
    <cfRule type="containsBlanks" priority="577" stopIfTrue="1">
      <formula>LEN(TRIM(A311))=0</formula>
    </cfRule>
    <cfRule type="containsText" dxfId="26546" priority="578" stopIfTrue="1" operator="containsText" text="fcd">
      <formula>NOT(ISERROR(SEARCH("fcd",A311)))</formula>
    </cfRule>
    <cfRule type="containsText" dxfId="26545" priority="579" stopIfTrue="1" operator="containsText" text="server">
      <formula>NOT(ISERROR(SEARCH("server",A311)))</formula>
    </cfRule>
    <cfRule type="containsText" dxfId="26544" priority="580" stopIfTrue="1" operator="containsText" text="ft">
      <formula>NOT(ISERROR(SEARCH("ft",A311)))</formula>
    </cfRule>
    <cfRule type="containsText" dxfId="26543" priority="581" stopIfTrue="1" operator="containsText" text="lynxx_">
      <formula>NOT(ISERROR(SEARCH("lynxx_",A311)))</formula>
    </cfRule>
    <cfRule type="containsText" dxfId="26542" priority="582" operator="containsText" text="_">
      <formula>NOT(ISERROR(SEARCH("_",A311)))</formula>
    </cfRule>
  </conditionalFormatting>
  <conditionalFormatting sqref="U311:X311 B328:M328 U328:X328">
    <cfRule type="containsBlanks" priority="571" stopIfTrue="1">
      <formula>LEN(TRIM(B311))=0</formula>
    </cfRule>
    <cfRule type="cellIs" dxfId="26541" priority="572" operator="equal">
      <formula>"N/A"</formula>
    </cfRule>
    <cfRule type="cellIs" dxfId="26540" priority="573" operator="equal">
      <formula>"OK"</formula>
    </cfRule>
    <cfRule type="containsText" dxfId="26539" priority="574" operator="containsText" text="Unsure">
      <formula>NOT(ISERROR(SEARCH("Unsure",B311)))</formula>
    </cfRule>
    <cfRule type="containsText" dxfId="26538" priority="575" operator="containsText" text="Can't See">
      <formula>NOT(ISERROR(SEARCH("Can't See",B311)))</formula>
    </cfRule>
    <cfRule type="notContainsText" dxfId="26537" priority="576" operator="notContains" text="OK&amp;N/A">
      <formula>ISERROR(SEARCH("OK&amp;N/A",B311))</formula>
    </cfRule>
  </conditionalFormatting>
  <conditionalFormatting sqref="U312:X327">
    <cfRule type="containsBlanks" priority="565" stopIfTrue="1">
      <formula>LEN(TRIM(U312))=0</formula>
    </cfRule>
    <cfRule type="cellIs" dxfId="26536" priority="566" operator="equal">
      <formula>"N/A"</formula>
    </cfRule>
    <cfRule type="cellIs" dxfId="26535" priority="567" operator="equal">
      <formula>"OK"</formula>
    </cfRule>
    <cfRule type="containsText" dxfId="26534" priority="568" operator="containsText" text="Unsure">
      <formula>NOT(ISERROR(SEARCH("Unsure",U312)))</formula>
    </cfRule>
    <cfRule type="containsText" dxfId="26533" priority="569" operator="containsText" text="Can't See">
      <formula>NOT(ISERROR(SEARCH("Can't See",U312)))</formula>
    </cfRule>
    <cfRule type="notContainsText" dxfId="26532" priority="570" operator="notContains" text="OK&amp;N/A">
      <formula>ISERROR(SEARCH("OK&amp;N/A",U312))</formula>
    </cfRule>
  </conditionalFormatting>
  <conditionalFormatting sqref="Y312:AD312">
    <cfRule type="cellIs" dxfId="26531" priority="560" operator="equal">
      <formula>1</formula>
    </cfRule>
    <cfRule type="cellIs" dxfId="26530" priority="561" operator="equal">
      <formula>2</formula>
    </cfRule>
    <cfRule type="cellIs" dxfId="26529" priority="562" operator="equal">
      <formula>3</formula>
    </cfRule>
    <cfRule type="cellIs" dxfId="26528" priority="563" operator="equal">
      <formula>4</formula>
    </cfRule>
    <cfRule type="cellIs" dxfId="26527" priority="564" operator="equal">
      <formula>5</formula>
    </cfRule>
  </conditionalFormatting>
  <conditionalFormatting sqref="A312">
    <cfRule type="containsBlanks" priority="554" stopIfTrue="1">
      <formula>LEN(TRIM(A312))=0</formula>
    </cfRule>
    <cfRule type="containsText" dxfId="26526" priority="555" stopIfTrue="1" operator="containsText" text="fcd">
      <formula>NOT(ISERROR(SEARCH("fcd",A312)))</formula>
    </cfRule>
    <cfRule type="containsText" dxfId="26525" priority="556" stopIfTrue="1" operator="containsText" text="server">
      <formula>NOT(ISERROR(SEARCH("server",A312)))</formula>
    </cfRule>
    <cfRule type="containsText" dxfId="26524" priority="557" stopIfTrue="1" operator="containsText" text="ft">
      <formula>NOT(ISERROR(SEARCH("ft",A312)))</formula>
    </cfRule>
    <cfRule type="containsText" dxfId="26523" priority="558" stopIfTrue="1" operator="containsText" text="lynxx_">
      <formula>NOT(ISERROR(SEARCH("lynxx_",A312)))</formula>
    </cfRule>
    <cfRule type="containsText" dxfId="26522" priority="559" operator="containsText" text="_">
      <formula>NOT(ISERROR(SEARCH("_",A312)))</formula>
    </cfRule>
  </conditionalFormatting>
  <conditionalFormatting sqref="AD313:AD327">
    <cfRule type="cellIs" dxfId="26521" priority="549" operator="equal">
      <formula>1</formula>
    </cfRule>
    <cfRule type="cellIs" dxfId="26520" priority="550" operator="equal">
      <formula>2</formula>
    </cfRule>
    <cfRule type="cellIs" dxfId="26519" priority="551" operator="equal">
      <formula>3</formula>
    </cfRule>
    <cfRule type="cellIs" dxfId="26518" priority="552" operator="equal">
      <formula>4</formula>
    </cfRule>
    <cfRule type="cellIs" dxfId="26517" priority="553" operator="equal">
      <formula>5</formula>
    </cfRule>
  </conditionalFormatting>
  <conditionalFormatting sqref="B313:E313">
    <cfRule type="colorScale" priority="54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313:H313">
    <cfRule type="colorScale" priority="54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Y313:AC313">
    <cfRule type="cellIs" dxfId="26516" priority="542" operator="equal">
      <formula>1</formula>
    </cfRule>
    <cfRule type="cellIs" dxfId="26515" priority="543" operator="equal">
      <formula>2</formula>
    </cfRule>
    <cfRule type="cellIs" dxfId="26514" priority="544" operator="equal">
      <formula>3</formula>
    </cfRule>
    <cfRule type="cellIs" dxfId="26513" priority="545" operator="equal">
      <formula>4</formula>
    </cfRule>
    <cfRule type="cellIs" dxfId="26512" priority="546" operator="equal">
      <formula>5</formula>
    </cfRule>
  </conditionalFormatting>
  <conditionalFormatting sqref="P312">
    <cfRule type="colorScale" priority="5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313:S327">
    <cfRule type="cellIs" dxfId="26511" priority="540" operator="equal">
      <formula>FALSE</formula>
    </cfRule>
  </conditionalFormatting>
  <conditionalFormatting sqref="A313:A327">
    <cfRule type="containsBlanks" priority="534" stopIfTrue="1">
      <formula>LEN(TRIM(A313))=0</formula>
    </cfRule>
    <cfRule type="containsText" dxfId="26510" priority="535" stopIfTrue="1" operator="containsText" text="fcd">
      <formula>NOT(ISERROR(SEARCH("fcd",A313)))</formula>
    </cfRule>
    <cfRule type="containsText" dxfId="26509" priority="536" stopIfTrue="1" operator="containsText" text="server">
      <formula>NOT(ISERROR(SEARCH("server",A313)))</formula>
    </cfRule>
    <cfRule type="containsText" dxfId="26508" priority="537" stopIfTrue="1" operator="containsText" text="ft">
      <formula>NOT(ISERROR(SEARCH("ft",A313)))</formula>
    </cfRule>
    <cfRule type="containsText" dxfId="26507" priority="538" stopIfTrue="1" operator="containsText" text="lynxx_">
      <formula>NOT(ISERROR(SEARCH("lynxx_",A313)))</formula>
    </cfRule>
    <cfRule type="containsText" dxfId="26506" priority="539" operator="containsText" text="_">
      <formula>NOT(ISERROR(SEARCH("_",A313)))</formula>
    </cfRule>
  </conditionalFormatting>
  <conditionalFormatting sqref="B314:E327">
    <cfRule type="colorScale" priority="53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314:H327">
    <cfRule type="colorScale" priority="53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Y314:AC327">
    <cfRule type="cellIs" dxfId="26505" priority="527" operator="equal">
      <formula>1</formula>
    </cfRule>
    <cfRule type="cellIs" dxfId="26504" priority="528" operator="equal">
      <formula>2</formula>
    </cfRule>
    <cfRule type="cellIs" dxfId="26503" priority="529" operator="equal">
      <formula>3</formula>
    </cfRule>
    <cfRule type="cellIs" dxfId="26502" priority="530" operator="equal">
      <formula>4</formula>
    </cfRule>
    <cfRule type="cellIs" dxfId="26501" priority="531" operator="equal">
      <formula>5</formula>
    </cfRule>
  </conditionalFormatting>
  <conditionalFormatting sqref="U287:X287">
    <cfRule type="containsBlanks" priority="521" stopIfTrue="1">
      <formula>LEN(TRIM(U287))=0</formula>
    </cfRule>
    <cfRule type="cellIs" dxfId="26500" priority="522" operator="equal">
      <formula>"N/A"</formula>
    </cfRule>
    <cfRule type="cellIs" dxfId="26499" priority="523" operator="equal">
      <formula>"OK"</formula>
    </cfRule>
    <cfRule type="containsText" dxfId="26498" priority="524" operator="containsText" text="Unsure">
      <formula>NOT(ISERROR(SEARCH("Unsure",U287)))</formula>
    </cfRule>
    <cfRule type="containsText" dxfId="26497" priority="525" operator="containsText" text="Can't See">
      <formula>NOT(ISERROR(SEARCH("Can't See",U287)))</formula>
    </cfRule>
    <cfRule type="notContainsText" dxfId="26496" priority="526" operator="notContains" text="OK&amp;N/A">
      <formula>ISERROR(SEARCH("OK&amp;N/A",U287))</formula>
    </cfRule>
  </conditionalFormatting>
  <conditionalFormatting sqref="A287">
    <cfRule type="containsBlanks" priority="514" stopIfTrue="1">
      <formula>LEN(TRIM(A287))=0</formula>
    </cfRule>
    <cfRule type="containsText" dxfId="26495" priority="515" stopIfTrue="1" operator="containsText" text="fcd">
      <formula>NOT(ISERROR(SEARCH("fcd",A287)))</formula>
    </cfRule>
    <cfRule type="containsText" dxfId="26494" priority="516" stopIfTrue="1" operator="containsText" text="server">
      <formula>NOT(ISERROR(SEARCH("server",A287)))</formula>
    </cfRule>
    <cfRule type="containsText" dxfId="26493" priority="517" stopIfTrue="1" operator="containsText" text="ft">
      <formula>NOT(ISERROR(SEARCH("ft",A287)))</formula>
    </cfRule>
    <cfRule type="containsText" dxfId="26492" priority="518" stopIfTrue="1" operator="containsText" text="lynxx_">
      <formula>NOT(ISERROR(SEARCH("lynxx_",A287)))</formula>
    </cfRule>
    <cfRule type="containsText" dxfId="26491" priority="519" operator="containsText" text="_">
      <formula>NOT(ISERROR(SEARCH("_",A287)))</formula>
    </cfRule>
  </conditionalFormatting>
  <conditionalFormatting sqref="AD287">
    <cfRule type="cellIs" dxfId="26490" priority="510" operator="equal">
      <formula>1</formula>
    </cfRule>
    <cfRule type="cellIs" dxfId="26489" priority="511" operator="equal">
      <formula>2</formula>
    </cfRule>
    <cfRule type="cellIs" dxfId="26488" priority="512" operator="equal">
      <formula>3</formula>
    </cfRule>
    <cfRule type="cellIs" dxfId="26487" priority="513" operator="equal">
      <formula>4</formula>
    </cfRule>
    <cfRule type="cellIs" dxfId="26486" priority="520" operator="equal">
      <formula>5</formula>
    </cfRule>
  </conditionalFormatting>
  <conditionalFormatting sqref="B287:E287">
    <cfRule type="colorScale" priority="50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87:I287">
    <cfRule type="colorScale" priority="50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87:M287">
    <cfRule type="colorScale" priority="50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87">
    <cfRule type="containsBlanks" priority="501" stopIfTrue="1">
      <formula>LEN(TRIM(A287))=0</formula>
    </cfRule>
    <cfRule type="containsText" dxfId="26485" priority="502" stopIfTrue="1" operator="containsText" text="fcd">
      <formula>NOT(ISERROR(SEARCH("fcd",A287)))</formula>
    </cfRule>
    <cfRule type="containsText" dxfId="26484" priority="503" stopIfTrue="1" operator="containsText" text="server">
      <formula>NOT(ISERROR(SEARCH("server",A287)))</formula>
    </cfRule>
    <cfRule type="containsText" dxfId="26483" priority="504" stopIfTrue="1" operator="containsText" text="ft">
      <formula>NOT(ISERROR(SEARCH("ft",A287)))</formula>
    </cfRule>
    <cfRule type="containsText" dxfId="26482" priority="505" stopIfTrue="1" operator="containsText" text="lynxx_">
      <formula>NOT(ISERROR(SEARCH("lynxx_",A287)))</formula>
    </cfRule>
    <cfRule type="containsText" dxfId="26481" priority="506" operator="containsText" text="_">
      <formula>NOT(ISERROR(SEARCH("_",A287)))</formula>
    </cfRule>
  </conditionalFormatting>
  <conditionalFormatting sqref="Y287:AC287">
    <cfRule type="cellIs" dxfId="26480" priority="496" operator="equal">
      <formula>1</formula>
    </cfRule>
    <cfRule type="cellIs" dxfId="26479" priority="497" operator="equal">
      <formula>2</formula>
    </cfRule>
    <cfRule type="cellIs" dxfId="26478" priority="498" operator="equal">
      <formula>3</formula>
    </cfRule>
    <cfRule type="cellIs" dxfId="26477" priority="499" operator="equal">
      <formula>4</formula>
    </cfRule>
    <cfRule type="cellIs" dxfId="26476" priority="500" operator="equal">
      <formula>5</formula>
    </cfRule>
  </conditionalFormatting>
  <conditionalFormatting sqref="W308:W309">
    <cfRule type="containsBlanks" priority="490" stopIfTrue="1">
      <formula>LEN(TRIM(W308))=0</formula>
    </cfRule>
    <cfRule type="cellIs" dxfId="26475" priority="491" operator="equal">
      <formula>"N/A"</formula>
    </cfRule>
    <cfRule type="cellIs" dxfId="26474" priority="492" operator="equal">
      <formula>"OK"</formula>
    </cfRule>
    <cfRule type="containsText" dxfId="26473" priority="493" operator="containsText" text="Unsure">
      <formula>NOT(ISERROR(SEARCH("Unsure",W308)))</formula>
    </cfRule>
    <cfRule type="containsText" dxfId="26472" priority="494" operator="containsText" text="Can't See">
      <formula>NOT(ISERROR(SEARCH("Can't See",W308)))</formula>
    </cfRule>
    <cfRule type="notContainsText" dxfId="26471" priority="495" operator="notContains" text="OK&amp;N/A">
      <formula>ISERROR(SEARCH("OK&amp;N/A",W308))</formula>
    </cfRule>
  </conditionalFormatting>
  <conditionalFormatting sqref="W305">
    <cfRule type="containsBlanks" priority="484" stopIfTrue="1">
      <formula>LEN(TRIM(W305))=0</formula>
    </cfRule>
    <cfRule type="cellIs" dxfId="26470" priority="485" operator="equal">
      <formula>"N/A"</formula>
    </cfRule>
    <cfRule type="cellIs" dxfId="26469" priority="486" operator="equal">
      <formula>"OK"</formula>
    </cfRule>
    <cfRule type="containsText" dxfId="26468" priority="487" operator="containsText" text="Unsure">
      <formula>NOT(ISERROR(SEARCH("Unsure",W305)))</formula>
    </cfRule>
    <cfRule type="containsText" dxfId="26467" priority="488" operator="containsText" text="Can't See">
      <formula>NOT(ISERROR(SEARCH("Can't See",W305)))</formula>
    </cfRule>
    <cfRule type="notContainsText" dxfId="26466" priority="489" operator="notContains" text="OK&amp;N/A">
      <formula>ISERROR(SEARCH("OK&amp;N/A",W305))</formula>
    </cfRule>
  </conditionalFormatting>
  <conditionalFormatting sqref="AD255:AD259">
    <cfRule type="cellIs" dxfId="26465" priority="479" operator="equal">
      <formula>1</formula>
    </cfRule>
    <cfRule type="cellIs" dxfId="26464" priority="480" operator="equal">
      <formula>2</formula>
    </cfRule>
    <cfRule type="cellIs" dxfId="26463" priority="481" operator="equal">
      <formula>3</formula>
    </cfRule>
    <cfRule type="cellIs" dxfId="26462" priority="482" operator="equal">
      <formula>4</formula>
    </cfRule>
    <cfRule type="cellIs" dxfId="26461" priority="483" operator="equal">
      <formula>5</formula>
    </cfRule>
  </conditionalFormatting>
  <conditionalFormatting sqref="U255:X259">
    <cfRule type="containsBlanks" priority="473" stopIfTrue="1">
      <formula>LEN(TRIM(U255))=0</formula>
    </cfRule>
    <cfRule type="cellIs" dxfId="26460" priority="474" operator="equal">
      <formula>"N/A"</formula>
    </cfRule>
    <cfRule type="cellIs" dxfId="26459" priority="475" operator="equal">
      <formula>"OK"</formula>
    </cfRule>
    <cfRule type="containsText" dxfId="26458" priority="476" operator="containsText" text="Unsure">
      <formula>NOT(ISERROR(SEARCH("Unsure",U255)))</formula>
    </cfRule>
    <cfRule type="containsText" dxfId="26457" priority="477" operator="containsText" text="Can't See">
      <formula>NOT(ISERROR(SEARCH("Can't See",U255)))</formula>
    </cfRule>
    <cfRule type="notContainsText" dxfId="26456" priority="478" operator="notContains" text="OK&amp;N/A">
      <formula>ISERROR(SEARCH("OK&amp;N/A",U255))</formula>
    </cfRule>
  </conditionalFormatting>
  <conditionalFormatting sqref="B257:B259 D257:D259">
    <cfRule type="colorScale" priority="47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57:H259">
    <cfRule type="colorScale" priority="47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57:L259">
    <cfRule type="colorScale" priority="47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55:A259">
    <cfRule type="containsBlanks" priority="464" stopIfTrue="1">
      <formula>LEN(TRIM(A255))=0</formula>
    </cfRule>
    <cfRule type="containsText" dxfId="26455" priority="465" stopIfTrue="1" operator="containsText" text="fcd">
      <formula>NOT(ISERROR(SEARCH("fcd",A255)))</formula>
    </cfRule>
    <cfRule type="containsText" dxfId="26454" priority="466" stopIfTrue="1" operator="containsText" text="server">
      <formula>NOT(ISERROR(SEARCH("server",A255)))</formula>
    </cfRule>
    <cfRule type="containsText" dxfId="26453" priority="467" stopIfTrue="1" operator="containsText" text="ft">
      <formula>NOT(ISERROR(SEARCH("ft",A255)))</formula>
    </cfRule>
    <cfRule type="containsText" dxfId="26452" priority="468" stopIfTrue="1" operator="containsText" text="lynxx_">
      <formula>NOT(ISERROR(SEARCH("lynxx_",A255)))</formula>
    </cfRule>
    <cfRule type="containsText" dxfId="26451" priority="469" operator="containsText" text="_">
      <formula>NOT(ISERROR(SEARCH("_",A255)))</formula>
    </cfRule>
  </conditionalFormatting>
  <conditionalFormatting sqref="Y255:AC259">
    <cfRule type="cellIs" dxfId="26450" priority="459" operator="equal">
      <formula>1</formula>
    </cfRule>
    <cfRule type="cellIs" dxfId="26449" priority="460" operator="equal">
      <formula>2</formula>
    </cfRule>
    <cfRule type="cellIs" dxfId="26448" priority="461" operator="equal">
      <formula>3</formula>
    </cfRule>
    <cfRule type="cellIs" dxfId="26447" priority="462" operator="equal">
      <formula>4</formula>
    </cfRule>
    <cfRule type="cellIs" dxfId="26446" priority="463" operator="equal">
      <formula>5</formula>
    </cfRule>
  </conditionalFormatting>
  <conditionalFormatting sqref="C258:C259">
    <cfRule type="colorScale" priority="45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S255:S259">
    <cfRule type="cellIs" dxfId="26445" priority="457" operator="equal">
      <formula>FALSE</formula>
    </cfRule>
  </conditionalFormatting>
  <conditionalFormatting sqref="T255:T259">
    <cfRule type="cellIs" dxfId="26444" priority="456" operator="equal">
      <formula>FALSE</formula>
    </cfRule>
  </conditionalFormatting>
  <conditionalFormatting sqref="E255:E259">
    <cfRule type="colorScale" priority="45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I255:I259">
    <cfRule type="colorScale" priority="45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M255:M259">
    <cfRule type="colorScale" priority="45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255:B256 D255:D256">
    <cfRule type="colorScale" priority="45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56:H256 G255:H255">
    <cfRule type="colorScale" priority="45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55:L256">
    <cfRule type="colorScale" priority="45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55">
    <cfRule type="colorScale" priority="44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C255">
    <cfRule type="colorScale" priority="44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C256">
    <cfRule type="colorScale" priority="44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C257">
    <cfRule type="colorScale" priority="44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264:D264">
    <cfRule type="colorScale" priority="44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D264">
    <cfRule type="cellIs" dxfId="26443" priority="440" operator="equal">
      <formula>1</formula>
    </cfRule>
    <cfRule type="cellIs" dxfId="26442" priority="441" operator="equal">
      <formula>2</formula>
    </cfRule>
    <cfRule type="cellIs" dxfId="26441" priority="442" operator="equal">
      <formula>3</formula>
    </cfRule>
    <cfRule type="cellIs" dxfId="26440" priority="443" operator="equal">
      <formula>4</formula>
    </cfRule>
    <cfRule type="cellIs" dxfId="26439" priority="445" operator="equal">
      <formula>5</formula>
    </cfRule>
  </conditionalFormatting>
  <conditionalFormatting sqref="J264:M264 U264:X264">
    <cfRule type="containsBlanks" priority="434" stopIfTrue="1">
      <formula>LEN(TRIM(J264))=0</formula>
    </cfRule>
    <cfRule type="cellIs" dxfId="26438" priority="435" operator="equal">
      <formula>"N/A"</formula>
    </cfRule>
    <cfRule type="cellIs" dxfId="26437" priority="436" operator="equal">
      <formula>"OK"</formula>
    </cfRule>
    <cfRule type="containsText" dxfId="26436" priority="437" operator="containsText" text="Unsure">
      <formula>NOT(ISERROR(SEARCH("Unsure",J264)))</formula>
    </cfRule>
    <cfRule type="containsText" dxfId="26435" priority="438" operator="containsText" text="Can't See">
      <formula>NOT(ISERROR(SEARCH("Can't See",J264)))</formula>
    </cfRule>
    <cfRule type="notContainsText" dxfId="26434" priority="439" operator="notContains" text="OK&amp;N/A">
      <formula>ISERROR(SEARCH("OK&amp;N/A",J264))</formula>
    </cfRule>
  </conditionalFormatting>
  <conditionalFormatting sqref="F264:H264">
    <cfRule type="colorScale" priority="43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T264">
    <cfRule type="cellIs" dxfId="26433" priority="432" operator="equal">
      <formula>FALSE</formula>
    </cfRule>
  </conditionalFormatting>
  <conditionalFormatting sqref="E264">
    <cfRule type="colorScale" priority="43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I264">
    <cfRule type="colorScale" priority="43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Y264:AC264">
    <cfRule type="cellIs" dxfId="26432" priority="425" operator="equal">
      <formula>1</formula>
    </cfRule>
    <cfRule type="cellIs" dxfId="26431" priority="426" operator="equal">
      <formula>2</formula>
    </cfRule>
    <cfRule type="cellIs" dxfId="26430" priority="427" operator="equal">
      <formula>3</formula>
    </cfRule>
    <cfRule type="cellIs" dxfId="26429" priority="428" operator="equal">
      <formula>4</formula>
    </cfRule>
    <cfRule type="cellIs" dxfId="26428" priority="429" operator="equal">
      <formula>5</formula>
    </cfRule>
  </conditionalFormatting>
  <conditionalFormatting sqref="B305:E305">
    <cfRule type="colorScale" priority="42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305:I305">
    <cfRule type="colorScale" priority="42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305:E305">
    <cfRule type="colorScale" priority="42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305:I305">
    <cfRule type="colorScale" priority="42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308:E310">
    <cfRule type="colorScale" priority="42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308:I310">
    <cfRule type="colorScale" priority="41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308:E310">
    <cfRule type="colorScale" priority="41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308:I310">
    <cfRule type="colorScale" priority="41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P297">
    <cfRule type="colorScale" priority="4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291:S297">
    <cfRule type="cellIs" dxfId="26427" priority="415" operator="equal">
      <formula>FALSE</formula>
    </cfRule>
  </conditionalFormatting>
  <conditionalFormatting sqref="S298:S299">
    <cfRule type="cellIs" dxfId="26426" priority="414" operator="equal">
      <formula>FALSE</formula>
    </cfRule>
  </conditionalFormatting>
  <conditionalFormatting sqref="S300:S301">
    <cfRule type="cellIs" dxfId="26425" priority="413" operator="equal">
      <formula>FALSE</formula>
    </cfRule>
  </conditionalFormatting>
  <conditionalFormatting sqref="S302">
    <cfRule type="cellIs" dxfId="26424" priority="412" operator="equal">
      <formula>FALSE</formula>
    </cfRule>
  </conditionalFormatting>
  <conditionalFormatting sqref="P299">
    <cfRule type="colorScale" priority="4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01">
    <cfRule type="colorScale" priority="4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18:M118">
    <cfRule type="colorScale" priority="40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K232:K234">
    <cfRule type="colorScale" priority="40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343:A347">
    <cfRule type="containsBlanks" priority="401" stopIfTrue="1">
      <formula>LEN(TRIM(A343))=0</formula>
    </cfRule>
    <cfRule type="containsText" dxfId="26423" priority="402" stopIfTrue="1" operator="containsText" text="fcd">
      <formula>NOT(ISERROR(SEARCH("fcd",A343)))</formula>
    </cfRule>
    <cfRule type="containsText" dxfId="26422" priority="403" stopIfTrue="1" operator="containsText" text="server">
      <formula>NOT(ISERROR(SEARCH("server",A343)))</formula>
    </cfRule>
    <cfRule type="containsText" dxfId="26421" priority="404" stopIfTrue="1" operator="containsText" text="ft">
      <formula>NOT(ISERROR(SEARCH("ft",A343)))</formula>
    </cfRule>
    <cfRule type="containsText" dxfId="26420" priority="405" stopIfTrue="1" operator="containsText" text="lynxx_">
      <formula>NOT(ISERROR(SEARCH("lynxx_",A343)))</formula>
    </cfRule>
    <cfRule type="containsText" dxfId="26419" priority="406" operator="containsText" text="_">
      <formula>NOT(ISERROR(SEARCH("_",A343)))</formula>
    </cfRule>
  </conditionalFormatting>
  <conditionalFormatting sqref="Y343:AD347">
    <cfRule type="cellIs" dxfId="26418" priority="397" operator="equal">
      <formula>1</formula>
    </cfRule>
    <cfRule type="cellIs" dxfId="26417" priority="398" operator="equal">
      <formula>2</formula>
    </cfRule>
    <cfRule type="cellIs" dxfId="26416" priority="399" operator="equal">
      <formula>3</formula>
    </cfRule>
    <cfRule type="cellIs" dxfId="26415" priority="400" operator="equal">
      <formula>4</formula>
    </cfRule>
    <cfRule type="cellIs" dxfId="26414" priority="407" operator="equal">
      <formula>5</formula>
    </cfRule>
  </conditionalFormatting>
  <conditionalFormatting sqref="U343:X347">
    <cfRule type="containsBlanks" priority="391" stopIfTrue="1">
      <formula>LEN(TRIM(U343))=0</formula>
    </cfRule>
    <cfRule type="cellIs" dxfId="26413" priority="392" operator="equal">
      <formula>"N/A"</formula>
    </cfRule>
    <cfRule type="cellIs" dxfId="26412" priority="393" operator="equal">
      <formula>"OK"</formula>
    </cfRule>
    <cfRule type="containsText" dxfId="26411" priority="394" operator="containsText" text="Unsure">
      <formula>NOT(ISERROR(SEARCH("Unsure",U343)))</formula>
    </cfRule>
    <cfRule type="containsText" dxfId="26410" priority="395" operator="containsText" text="Can't See">
      <formula>NOT(ISERROR(SEARCH("Can't See",U343)))</formula>
    </cfRule>
    <cfRule type="notContainsText" dxfId="26409" priority="396" operator="notContains" text="OK&amp;N/A">
      <formula>ISERROR(SEARCH("OK&amp;N/A",U343))</formula>
    </cfRule>
  </conditionalFormatting>
  <conditionalFormatting sqref="B331:E331">
    <cfRule type="colorScale" priority="39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331:I331">
    <cfRule type="colorScale" priority="38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333:E333">
    <cfRule type="colorScale" priority="38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333:I333">
    <cfRule type="colorScale" priority="38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334:E335">
    <cfRule type="colorScale" priority="38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334:I335">
    <cfRule type="colorScale" priority="38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P191">
    <cfRule type="colorScale" priority="38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3">
    <cfRule type="colorScale" priority="38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2">
    <cfRule type="colorScale" priority="38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278">
    <cfRule type="colorScale" priority="38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D278">
    <cfRule type="colorScale" priority="38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C278">
    <cfRule type="colorScale" priority="37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S330">
    <cfRule type="cellIs" dxfId="26408" priority="378" operator="equal">
      <formula>FALSE</formula>
    </cfRule>
  </conditionalFormatting>
  <conditionalFormatting sqref="S331">
    <cfRule type="cellIs" dxfId="26407" priority="377" operator="equal">
      <formula>FALSE</formula>
    </cfRule>
  </conditionalFormatting>
  <conditionalFormatting sqref="S333">
    <cfRule type="cellIs" dxfId="26406" priority="376" operator="equal">
      <formula>FALSE</formula>
    </cfRule>
  </conditionalFormatting>
  <conditionalFormatting sqref="S334">
    <cfRule type="cellIs" dxfId="26405" priority="375" operator="equal">
      <formula>FALSE</formula>
    </cfRule>
  </conditionalFormatting>
  <conditionalFormatting sqref="S335">
    <cfRule type="cellIs" dxfId="26404" priority="374" operator="equal">
      <formula>FALSE</formula>
    </cfRule>
  </conditionalFormatting>
  <conditionalFormatting sqref="B306:I306">
    <cfRule type="colorScale" priority="37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311:I311">
    <cfRule type="colorScale" priority="37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U336:AC337">
    <cfRule type="containsBlanks" priority="366" stopIfTrue="1">
      <formula>LEN(TRIM(U336))=0</formula>
    </cfRule>
    <cfRule type="cellIs" dxfId="26403" priority="367" operator="equal">
      <formula>"N/A"</formula>
    </cfRule>
    <cfRule type="cellIs" dxfId="26402" priority="368" operator="equal">
      <formula>"OK"</formula>
    </cfRule>
    <cfRule type="containsText" dxfId="26401" priority="369" operator="containsText" text="Unsure">
      <formula>NOT(ISERROR(SEARCH("Unsure",U336)))</formula>
    </cfRule>
    <cfRule type="containsText" dxfId="26400" priority="370" operator="containsText" text="Can't See">
      <formula>NOT(ISERROR(SEARCH("Can't See",U336)))</formula>
    </cfRule>
    <cfRule type="notContainsText" dxfId="26399" priority="371" operator="notContains" text="OK&amp;N/A">
      <formula>ISERROR(SEARCH("OK&amp;N/A",U336))</formula>
    </cfRule>
  </conditionalFormatting>
  <conditionalFormatting sqref="AD336:AD342">
    <cfRule type="cellIs" dxfId="26398" priority="361" operator="equal">
      <formula>1</formula>
    </cfRule>
    <cfRule type="cellIs" dxfId="26397" priority="362" operator="equal">
      <formula>2</formula>
    </cfRule>
    <cfRule type="cellIs" dxfId="26396" priority="363" operator="equal">
      <formula>3</formula>
    </cfRule>
    <cfRule type="cellIs" dxfId="26395" priority="364" operator="equal">
      <formula>4</formula>
    </cfRule>
    <cfRule type="cellIs" dxfId="26394" priority="365" operator="equal">
      <formula>5</formula>
    </cfRule>
  </conditionalFormatting>
  <conditionalFormatting sqref="A336:A337">
    <cfRule type="containsBlanks" priority="355" stopIfTrue="1">
      <formula>LEN(TRIM(A336))=0</formula>
    </cfRule>
    <cfRule type="containsText" dxfId="26393" priority="356" stopIfTrue="1" operator="containsText" text="fcd">
      <formula>NOT(ISERROR(SEARCH("fcd",A336)))</formula>
    </cfRule>
    <cfRule type="containsText" dxfId="26392" priority="357" stopIfTrue="1" operator="containsText" text="server">
      <formula>NOT(ISERROR(SEARCH("server",A336)))</formula>
    </cfRule>
    <cfRule type="containsText" dxfId="26391" priority="358" stopIfTrue="1" operator="containsText" text="ft">
      <formula>NOT(ISERROR(SEARCH("ft",A336)))</formula>
    </cfRule>
    <cfRule type="containsText" dxfId="26390" priority="359" stopIfTrue="1" operator="containsText" text="lynxx_">
      <formula>NOT(ISERROR(SEARCH("lynxx_",A336)))</formula>
    </cfRule>
    <cfRule type="containsText" dxfId="26389" priority="360" operator="containsText" text="_">
      <formula>NOT(ISERROR(SEARCH("_",A336)))</formula>
    </cfRule>
  </conditionalFormatting>
  <conditionalFormatting sqref="A338:A342">
    <cfRule type="containsBlanks" priority="349" stopIfTrue="1">
      <formula>LEN(TRIM(A338))=0</formula>
    </cfRule>
    <cfRule type="containsText" dxfId="26388" priority="350" stopIfTrue="1" operator="containsText" text="fcd">
      <formula>NOT(ISERROR(SEARCH("fcd",A338)))</formula>
    </cfRule>
    <cfRule type="containsText" dxfId="26387" priority="351" stopIfTrue="1" operator="containsText" text="server">
      <formula>NOT(ISERROR(SEARCH("server",A338)))</formula>
    </cfRule>
    <cfRule type="containsText" dxfId="26386" priority="352" stopIfTrue="1" operator="containsText" text="ft">
      <formula>NOT(ISERROR(SEARCH("ft",A338)))</formula>
    </cfRule>
    <cfRule type="containsText" dxfId="26385" priority="353" stopIfTrue="1" operator="containsText" text="lynxx_">
      <formula>NOT(ISERROR(SEARCH("lynxx_",A338)))</formula>
    </cfRule>
    <cfRule type="containsText" dxfId="26384" priority="354" operator="containsText" text="_">
      <formula>NOT(ISERROR(SEARCH("_",A338)))</formula>
    </cfRule>
  </conditionalFormatting>
  <conditionalFormatting sqref="S338 S340:S369">
    <cfRule type="cellIs" dxfId="26383" priority="348" operator="equal">
      <formula>FALSE</formula>
    </cfRule>
  </conditionalFormatting>
  <conditionalFormatting sqref="J123:M125">
    <cfRule type="colorScale" priority="34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T334:T335 T330:T331 T338:T369">
    <cfRule type="cellIs" dxfId="26382" priority="346" operator="equal">
      <formula>FALSE</formula>
    </cfRule>
  </conditionalFormatting>
  <conditionalFormatting sqref="P329">
    <cfRule type="colorScale" priority="3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32">
    <cfRule type="colorScale" priority="3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36:P337">
    <cfRule type="colorScale" priority="3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98:I198">
    <cfRule type="colorScale" priority="34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Y198:AC198">
    <cfRule type="cellIs" dxfId="26381" priority="331" operator="equal">
      <formula>1</formula>
    </cfRule>
    <cfRule type="cellIs" dxfId="26380" priority="332" operator="equal">
      <formula>2</formula>
    </cfRule>
    <cfRule type="cellIs" dxfId="26379" priority="333" operator="equal">
      <formula>3</formula>
    </cfRule>
    <cfRule type="cellIs" dxfId="26378" priority="334" operator="equal">
      <formula>4</formula>
    </cfRule>
    <cfRule type="cellIs" dxfId="26377" priority="335" operator="equal">
      <formula>5</formula>
    </cfRule>
  </conditionalFormatting>
  <conditionalFormatting sqref="U198:X198">
    <cfRule type="containsBlanks" priority="336" stopIfTrue="1">
      <formula>LEN(TRIM(U198))=0</formula>
    </cfRule>
    <cfRule type="cellIs" dxfId="26376" priority="337" operator="equal">
      <formula>"N/A"</formula>
    </cfRule>
    <cfRule type="cellIs" dxfId="26375" priority="338" operator="equal">
      <formula>"OK"</formula>
    </cfRule>
    <cfRule type="containsText" dxfId="26374" priority="339" operator="containsText" text="Unsure">
      <formula>NOT(ISERROR(SEARCH("Unsure",U198)))</formula>
    </cfRule>
    <cfRule type="containsText" dxfId="26373" priority="340" operator="containsText" text="Can't See">
      <formula>NOT(ISERROR(SEARCH("Can't See",U198)))</formula>
    </cfRule>
    <cfRule type="notContainsText" dxfId="26372" priority="341" operator="notContains" text="OK&amp;N/A">
      <formula>ISERROR(SEARCH("OK&amp;N/A",U198))</formula>
    </cfRule>
  </conditionalFormatting>
  <conditionalFormatting sqref="J198:M198">
    <cfRule type="colorScale" priority="33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199:M199">
    <cfRule type="containsBlanks" priority="324" stopIfTrue="1">
      <formula>LEN(TRIM(J199))=0</formula>
    </cfRule>
    <cfRule type="cellIs" dxfId="26371" priority="325" operator="equal">
      <formula>"N/A"</formula>
    </cfRule>
    <cfRule type="cellIs" dxfId="26370" priority="326" operator="equal">
      <formula>"OK"</formula>
    </cfRule>
    <cfRule type="containsText" dxfId="26369" priority="327" operator="containsText" text="Unsure">
      <formula>NOT(ISERROR(SEARCH("Unsure",J199)))</formula>
    </cfRule>
    <cfRule type="containsText" dxfId="26368" priority="328" operator="containsText" text="Can't See">
      <formula>NOT(ISERROR(SEARCH("Can't See",J199)))</formula>
    </cfRule>
    <cfRule type="notContainsText" dxfId="26367" priority="329" operator="notContains" text="OK&amp;N/A">
      <formula>ISERROR(SEARCH("OK&amp;N/A",J199))</formula>
    </cfRule>
  </conditionalFormatting>
  <conditionalFormatting sqref="Y97:AE97">
    <cfRule type="cellIs" dxfId="26366" priority="319" operator="equal">
      <formula>1</formula>
    </cfRule>
    <cfRule type="cellIs" dxfId="26365" priority="320" operator="equal">
      <formula>2</formula>
    </cfRule>
    <cfRule type="cellIs" dxfId="26364" priority="321" operator="equal">
      <formula>3</formula>
    </cfRule>
    <cfRule type="cellIs" dxfId="26363" priority="322" operator="equal">
      <formula>4</formula>
    </cfRule>
    <cfRule type="cellIs" dxfId="26362" priority="323" operator="equal">
      <formula>5</formula>
    </cfRule>
  </conditionalFormatting>
  <conditionalFormatting sqref="U97:X97">
    <cfRule type="containsBlanks" priority="313" stopIfTrue="1">
      <formula>LEN(TRIM(U97))=0</formula>
    </cfRule>
    <cfRule type="cellIs" dxfId="26361" priority="314" operator="equal">
      <formula>"N/A"</formula>
    </cfRule>
    <cfRule type="cellIs" dxfId="26360" priority="315" operator="equal">
      <formula>"OK"</formula>
    </cfRule>
    <cfRule type="containsText" dxfId="26359" priority="316" operator="containsText" text="Unsure">
      <formula>NOT(ISERROR(SEARCH("Unsure",U97)))</formula>
    </cfRule>
    <cfRule type="containsText" dxfId="26358" priority="317" operator="containsText" text="Can't See">
      <formula>NOT(ISERROR(SEARCH("Can't See",U97)))</formula>
    </cfRule>
    <cfRule type="notContainsText" dxfId="26357" priority="318" operator="notContains" text="OK&amp;N/A">
      <formula>ISERROR(SEARCH("OK&amp;N/A",U97))</formula>
    </cfRule>
  </conditionalFormatting>
  <conditionalFormatting sqref="J97:M97">
    <cfRule type="containsBlanks" priority="307" stopIfTrue="1">
      <formula>LEN(TRIM(J97))=0</formula>
    </cfRule>
    <cfRule type="cellIs" dxfId="26356" priority="308" operator="equal">
      <formula>"N/A"</formula>
    </cfRule>
    <cfRule type="cellIs" dxfId="26355" priority="309" operator="equal">
      <formula>"OK"</formula>
    </cfRule>
    <cfRule type="containsText" dxfId="26354" priority="310" operator="containsText" text="Unsure">
      <formula>NOT(ISERROR(SEARCH("Unsure",J97)))</formula>
    </cfRule>
    <cfRule type="containsText" dxfId="26353" priority="311" operator="containsText" text="Can't See">
      <formula>NOT(ISERROR(SEARCH("Can't See",J97)))</formula>
    </cfRule>
    <cfRule type="notContainsText" dxfId="26352" priority="312" operator="notContains" text="OK&amp;N/A">
      <formula>ISERROR(SEARCH("OK&amp;N/A",J97))</formula>
    </cfRule>
  </conditionalFormatting>
  <conditionalFormatting sqref="B303:I303">
    <cfRule type="colorScale" priority="30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303:I303">
    <cfRule type="colorScale" priority="30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P290 P279 P243 P222 P202 P127 P110 P64 P21 P10 P4 P122 P186 P197 P224 P228 P231 P236 P239 P265 P276 P7">
    <cfRule type="colorScale" priority="316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330:I330">
    <cfRule type="colorScale" priority="30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330:L330 J331:M331">
    <cfRule type="colorScale" priority="30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330:L330 J331:M331">
    <cfRule type="containsBlanks" priority="297" stopIfTrue="1">
      <formula>LEN(TRIM(J330))=0</formula>
    </cfRule>
    <cfRule type="cellIs" dxfId="26351" priority="298" operator="equal">
      <formula>"N/A"</formula>
    </cfRule>
    <cfRule type="cellIs" dxfId="26350" priority="299" operator="equal">
      <formula>"OK"</formula>
    </cfRule>
    <cfRule type="containsText" dxfId="26349" priority="300" operator="containsText" text="Unsure">
      <formula>NOT(ISERROR(SEARCH("Unsure",J330)))</formula>
    </cfRule>
    <cfRule type="containsText" dxfId="26348" priority="301" operator="containsText" text="Can't See">
      <formula>NOT(ISERROR(SEARCH("Can't See",J330)))</formula>
    </cfRule>
    <cfRule type="notContainsText" dxfId="26347" priority="302" operator="notContains" text="OK&amp;N/A">
      <formula>ISERROR(SEARCH("OK&amp;N/A",J330))</formula>
    </cfRule>
  </conditionalFormatting>
  <conditionalFormatting sqref="J303:M303">
    <cfRule type="colorScale" priority="29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303:M303">
    <cfRule type="containsBlanks" priority="290" stopIfTrue="1">
      <formula>LEN(TRIM(J303))=0</formula>
    </cfRule>
    <cfRule type="cellIs" dxfId="26346" priority="291" operator="equal">
      <formula>"N/A"</formula>
    </cfRule>
    <cfRule type="cellIs" dxfId="26345" priority="292" operator="equal">
      <formula>"OK"</formula>
    </cfRule>
    <cfRule type="containsText" dxfId="26344" priority="293" operator="containsText" text="Unsure">
      <formula>NOT(ISERROR(SEARCH("Unsure",J303)))</formula>
    </cfRule>
    <cfRule type="containsText" dxfId="26343" priority="294" operator="containsText" text="Can't See">
      <formula>NOT(ISERROR(SEARCH("Can't See",J303)))</formula>
    </cfRule>
    <cfRule type="notContainsText" dxfId="26342" priority="295" operator="notContains" text="OK&amp;N/A">
      <formula>ISERROR(SEARCH("OK&amp;N/A",J303))</formula>
    </cfRule>
  </conditionalFormatting>
  <conditionalFormatting sqref="J311:M311">
    <cfRule type="containsBlanks" priority="284" stopIfTrue="1">
      <formula>LEN(TRIM(J311))=0</formula>
    </cfRule>
    <cfRule type="cellIs" dxfId="26341" priority="285" operator="equal">
      <formula>"N/A"</formula>
    </cfRule>
    <cfRule type="cellIs" dxfId="26340" priority="286" operator="equal">
      <formula>"OK"</formula>
    </cfRule>
    <cfRule type="containsText" dxfId="26339" priority="287" operator="containsText" text="Unsure">
      <formula>NOT(ISERROR(SEARCH("Unsure",J311)))</formula>
    </cfRule>
    <cfRule type="containsText" dxfId="26338" priority="288" operator="containsText" text="Can't See">
      <formula>NOT(ISERROR(SEARCH("Can't See",J311)))</formula>
    </cfRule>
    <cfRule type="notContainsText" dxfId="26337" priority="289" operator="notContains" text="OK&amp;N/A">
      <formula>ISERROR(SEARCH("OK&amp;N/A",J311))</formula>
    </cfRule>
  </conditionalFormatting>
  <conditionalFormatting sqref="B300:M302">
    <cfRule type="colorScale" priority="28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300:M302">
    <cfRule type="colorScale" priority="28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M334">
    <cfRule type="colorScale" priority="28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M334">
    <cfRule type="containsBlanks" priority="275" stopIfTrue="1">
      <formula>LEN(TRIM(M334))=0</formula>
    </cfRule>
    <cfRule type="cellIs" dxfId="26336" priority="276" operator="equal">
      <formula>"N/A"</formula>
    </cfRule>
    <cfRule type="cellIs" dxfId="26335" priority="277" operator="equal">
      <formula>"OK"</formula>
    </cfRule>
    <cfRule type="containsText" dxfId="26334" priority="278" operator="containsText" text="Unsure">
      <formula>NOT(ISERROR(SEARCH("Unsure",M334)))</formula>
    </cfRule>
    <cfRule type="containsText" dxfId="26333" priority="279" operator="containsText" text="Can't See">
      <formula>NOT(ISERROR(SEARCH("Can't See",M334)))</formula>
    </cfRule>
    <cfRule type="notContainsText" dxfId="26332" priority="280" operator="notContains" text="OK&amp;N/A">
      <formula>ISERROR(SEARCH("OK&amp;N/A",M334))</formula>
    </cfRule>
  </conditionalFormatting>
  <conditionalFormatting sqref="L334">
    <cfRule type="colorScale" priority="27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L334">
    <cfRule type="containsBlanks" priority="268" stopIfTrue="1">
      <formula>LEN(TRIM(L334))=0</formula>
    </cfRule>
    <cfRule type="cellIs" dxfId="26331" priority="269" operator="equal">
      <formula>"N/A"</formula>
    </cfRule>
    <cfRule type="cellIs" dxfId="26330" priority="270" operator="equal">
      <formula>"OK"</formula>
    </cfRule>
    <cfRule type="containsText" dxfId="26329" priority="271" operator="containsText" text="Unsure">
      <formula>NOT(ISERROR(SEARCH("Unsure",L334)))</formula>
    </cfRule>
    <cfRule type="containsText" dxfId="26328" priority="272" operator="containsText" text="Can't See">
      <formula>NOT(ISERROR(SEARCH("Can't See",L334)))</formula>
    </cfRule>
    <cfRule type="notContainsText" dxfId="26327" priority="273" operator="notContains" text="OK&amp;N/A">
      <formula>ISERROR(SEARCH("OK&amp;N/A",L334))</formula>
    </cfRule>
  </conditionalFormatting>
  <conditionalFormatting sqref="K334">
    <cfRule type="colorScale" priority="26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K334">
    <cfRule type="containsBlanks" priority="261" stopIfTrue="1">
      <formula>LEN(TRIM(K334))=0</formula>
    </cfRule>
    <cfRule type="cellIs" dxfId="26326" priority="262" operator="equal">
      <formula>"N/A"</formula>
    </cfRule>
    <cfRule type="cellIs" dxfId="26325" priority="263" operator="equal">
      <formula>"OK"</formula>
    </cfRule>
    <cfRule type="containsText" dxfId="26324" priority="264" operator="containsText" text="Unsure">
      <formula>NOT(ISERROR(SEARCH("Unsure",K334)))</formula>
    </cfRule>
    <cfRule type="containsText" dxfId="26323" priority="265" operator="containsText" text="Can't See">
      <formula>NOT(ISERROR(SEARCH("Can't See",K334)))</formula>
    </cfRule>
    <cfRule type="notContainsText" dxfId="26322" priority="266" operator="notContains" text="OK&amp;N/A">
      <formula>ISERROR(SEARCH("OK&amp;N/A",K334))</formula>
    </cfRule>
  </conditionalFormatting>
  <conditionalFormatting sqref="K335">
    <cfRule type="colorScale" priority="26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K335">
    <cfRule type="containsBlanks" priority="254" stopIfTrue="1">
      <formula>LEN(TRIM(K335))=0</formula>
    </cfRule>
    <cfRule type="cellIs" dxfId="26321" priority="255" operator="equal">
      <formula>"N/A"</formula>
    </cfRule>
    <cfRule type="cellIs" dxfId="26320" priority="256" operator="equal">
      <formula>"OK"</formula>
    </cfRule>
    <cfRule type="containsText" dxfId="26319" priority="257" operator="containsText" text="Unsure">
      <formula>NOT(ISERROR(SEARCH("Unsure",K335)))</formula>
    </cfRule>
    <cfRule type="containsText" dxfId="26318" priority="258" operator="containsText" text="Can't See">
      <formula>NOT(ISERROR(SEARCH("Can't See",K335)))</formula>
    </cfRule>
    <cfRule type="notContainsText" dxfId="26317" priority="259" operator="notContains" text="OK&amp;N/A">
      <formula>ISERROR(SEARCH("OK&amp;N/A",K335))</formula>
    </cfRule>
  </conditionalFormatting>
  <conditionalFormatting sqref="J334:J335">
    <cfRule type="colorScale" priority="25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334:J335">
    <cfRule type="containsBlanks" priority="247" stopIfTrue="1">
      <formula>LEN(TRIM(J334))=0</formula>
    </cfRule>
    <cfRule type="cellIs" dxfId="26316" priority="248" operator="equal">
      <formula>"N/A"</formula>
    </cfRule>
    <cfRule type="cellIs" dxfId="26315" priority="249" operator="equal">
      <formula>"OK"</formula>
    </cfRule>
    <cfRule type="containsText" dxfId="26314" priority="250" operator="containsText" text="Unsure">
      <formula>NOT(ISERROR(SEARCH("Unsure",J334)))</formula>
    </cfRule>
    <cfRule type="containsText" dxfId="26313" priority="251" operator="containsText" text="Can't See">
      <formula>NOT(ISERROR(SEARCH("Can't See",J334)))</formula>
    </cfRule>
    <cfRule type="notContainsText" dxfId="26312" priority="252" operator="notContains" text="OK&amp;N/A">
      <formula>ISERROR(SEARCH("OK&amp;N/A",J334))</formula>
    </cfRule>
  </conditionalFormatting>
  <conditionalFormatting sqref="J333">
    <cfRule type="colorScale" priority="24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333">
    <cfRule type="containsBlanks" priority="240" stopIfTrue="1">
      <formula>LEN(TRIM(J333))=0</formula>
    </cfRule>
    <cfRule type="cellIs" dxfId="26311" priority="241" operator="equal">
      <formula>"N/A"</formula>
    </cfRule>
    <cfRule type="cellIs" dxfId="26310" priority="242" operator="equal">
      <formula>"OK"</formula>
    </cfRule>
    <cfRule type="containsText" dxfId="26309" priority="243" operator="containsText" text="Unsure">
      <formula>NOT(ISERROR(SEARCH("Unsure",J333)))</formula>
    </cfRule>
    <cfRule type="containsText" dxfId="26308" priority="244" operator="containsText" text="Can't See">
      <formula>NOT(ISERROR(SEARCH("Can't See",J333)))</formula>
    </cfRule>
    <cfRule type="notContainsText" dxfId="26307" priority="245" operator="notContains" text="OK&amp;N/A">
      <formula>ISERROR(SEARCH("OK&amp;N/A",J333))</formula>
    </cfRule>
  </conditionalFormatting>
  <conditionalFormatting sqref="K333">
    <cfRule type="colorScale" priority="23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K333">
    <cfRule type="containsBlanks" priority="233" stopIfTrue="1">
      <formula>LEN(TRIM(K333))=0</formula>
    </cfRule>
    <cfRule type="cellIs" dxfId="26306" priority="234" operator="equal">
      <formula>"N/A"</formula>
    </cfRule>
    <cfRule type="cellIs" dxfId="26305" priority="235" operator="equal">
      <formula>"OK"</formula>
    </cfRule>
    <cfRule type="containsText" dxfId="26304" priority="236" operator="containsText" text="Unsure">
      <formula>NOT(ISERROR(SEARCH("Unsure",K333)))</formula>
    </cfRule>
    <cfRule type="containsText" dxfId="26303" priority="237" operator="containsText" text="Can't See">
      <formula>NOT(ISERROR(SEARCH("Can't See",K333)))</formula>
    </cfRule>
    <cfRule type="notContainsText" dxfId="26302" priority="238" operator="notContains" text="OK&amp;N/A">
      <formula>ISERROR(SEARCH("OK&amp;N/A",K333))</formula>
    </cfRule>
  </conditionalFormatting>
  <conditionalFormatting sqref="L333">
    <cfRule type="colorScale" priority="23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L333">
    <cfRule type="containsBlanks" priority="226" stopIfTrue="1">
      <formula>LEN(TRIM(L333))=0</formula>
    </cfRule>
    <cfRule type="cellIs" dxfId="26301" priority="227" operator="equal">
      <formula>"N/A"</formula>
    </cfRule>
    <cfRule type="cellIs" dxfId="26300" priority="228" operator="equal">
      <formula>"OK"</formula>
    </cfRule>
    <cfRule type="containsText" dxfId="26299" priority="229" operator="containsText" text="Unsure">
      <formula>NOT(ISERROR(SEARCH("Unsure",L333)))</formula>
    </cfRule>
    <cfRule type="containsText" dxfId="26298" priority="230" operator="containsText" text="Can't See">
      <formula>NOT(ISERROR(SEARCH("Can't See",L333)))</formula>
    </cfRule>
    <cfRule type="notContainsText" dxfId="26297" priority="231" operator="notContains" text="OK&amp;N/A">
      <formula>ISERROR(SEARCH("OK&amp;N/A",L333))</formula>
    </cfRule>
  </conditionalFormatting>
  <conditionalFormatting sqref="J237">
    <cfRule type="colorScale" priority="22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K237">
    <cfRule type="colorScale" priority="22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L237">
    <cfRule type="colorScale" priority="22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M237">
    <cfRule type="colorScale" priority="22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330:K330">
    <cfRule type="colorScale" priority="22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330:K330">
    <cfRule type="containsBlanks" priority="215" stopIfTrue="1">
      <formula>LEN(TRIM(J330))=0</formula>
    </cfRule>
    <cfRule type="cellIs" dxfId="26296" priority="216" operator="equal">
      <formula>"N/A"</formula>
    </cfRule>
    <cfRule type="cellIs" dxfId="26295" priority="217" operator="equal">
      <formula>"OK"</formula>
    </cfRule>
    <cfRule type="containsText" dxfId="26294" priority="218" operator="containsText" text="Unsure">
      <formula>NOT(ISERROR(SEARCH("Unsure",J330)))</formula>
    </cfRule>
    <cfRule type="containsText" dxfId="26293" priority="219" operator="containsText" text="Can't See">
      <formula>NOT(ISERROR(SEARCH("Can't See",J330)))</formula>
    </cfRule>
    <cfRule type="notContainsText" dxfId="26292" priority="220" operator="notContains" text="OK&amp;N/A">
      <formula>ISERROR(SEARCH("OK&amp;N/A",J330))</formula>
    </cfRule>
  </conditionalFormatting>
  <conditionalFormatting sqref="M333">
    <cfRule type="colorScale" priority="21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M335">
    <cfRule type="colorScale" priority="21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L335">
    <cfRule type="colorScale" priority="21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308:M310">
    <cfRule type="colorScale" priority="21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308:M310">
    <cfRule type="containsBlanks" priority="205" stopIfTrue="1">
      <formula>LEN(TRIM(J308))=0</formula>
    </cfRule>
    <cfRule type="cellIs" dxfId="26291" priority="206" operator="equal">
      <formula>"N/A"</formula>
    </cfRule>
    <cfRule type="cellIs" dxfId="26290" priority="207" operator="equal">
      <formula>"OK"</formula>
    </cfRule>
    <cfRule type="containsText" dxfId="26289" priority="208" operator="containsText" text="Unsure">
      <formula>NOT(ISERROR(SEARCH("Unsure",J308)))</formula>
    </cfRule>
    <cfRule type="containsText" dxfId="26288" priority="209" operator="containsText" text="Can't See">
      <formula>NOT(ISERROR(SEARCH("Can't See",J308)))</formula>
    </cfRule>
    <cfRule type="notContainsText" dxfId="26287" priority="210" operator="notContains" text="OK&amp;N/A">
      <formula>ISERROR(SEARCH("OK&amp;N/A",J308))</formula>
    </cfRule>
  </conditionalFormatting>
  <conditionalFormatting sqref="J305:M305">
    <cfRule type="colorScale" priority="20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305:M305">
    <cfRule type="containsBlanks" priority="198" stopIfTrue="1">
      <formula>LEN(TRIM(J305))=0</formula>
    </cfRule>
    <cfRule type="cellIs" dxfId="26286" priority="199" operator="equal">
      <formula>"N/A"</formula>
    </cfRule>
    <cfRule type="cellIs" dxfId="26285" priority="200" operator="equal">
      <formula>"OK"</formula>
    </cfRule>
    <cfRule type="containsText" dxfId="26284" priority="201" operator="containsText" text="Unsure">
      <formula>NOT(ISERROR(SEARCH("Unsure",J305)))</formula>
    </cfRule>
    <cfRule type="containsText" dxfId="26283" priority="202" operator="containsText" text="Can't See">
      <formula>NOT(ISERROR(SEARCH("Can't See",J305)))</formula>
    </cfRule>
    <cfRule type="notContainsText" dxfId="26282" priority="203" operator="notContains" text="OK&amp;N/A">
      <formula>ISERROR(SEARCH("OK&amp;N/A",J305))</formula>
    </cfRule>
  </conditionalFormatting>
  <conditionalFormatting sqref="J338:M352">
    <cfRule type="colorScale" priority="19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338:M352">
    <cfRule type="containsBlanks" priority="191" stopIfTrue="1">
      <formula>LEN(TRIM(J338))=0</formula>
    </cfRule>
    <cfRule type="cellIs" dxfId="26281" priority="192" operator="equal">
      <formula>"N/A"</formula>
    </cfRule>
    <cfRule type="cellIs" dxfId="26280" priority="193" operator="equal">
      <formula>"OK"</formula>
    </cfRule>
    <cfRule type="containsText" dxfId="26279" priority="194" operator="containsText" text="Unsure">
      <formula>NOT(ISERROR(SEARCH("Unsure",J338)))</formula>
    </cfRule>
    <cfRule type="containsText" dxfId="26278" priority="195" operator="containsText" text="Can't See">
      <formula>NOT(ISERROR(SEARCH("Can't See",J338)))</formula>
    </cfRule>
    <cfRule type="notContainsText" dxfId="26277" priority="196" operator="notContains" text="OK&amp;N/A">
      <formula>ISERROR(SEARCH("OK&amp;N/A",J338))</formula>
    </cfRule>
  </conditionalFormatting>
  <conditionalFormatting sqref="J353:M367">
    <cfRule type="colorScale" priority="19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353:M367">
    <cfRule type="containsBlanks" priority="184" stopIfTrue="1">
      <formula>LEN(TRIM(J353))=0</formula>
    </cfRule>
    <cfRule type="cellIs" dxfId="26276" priority="185" operator="equal">
      <formula>"N/A"</formula>
    </cfRule>
    <cfRule type="cellIs" dxfId="26275" priority="186" operator="equal">
      <formula>"OK"</formula>
    </cfRule>
    <cfRule type="containsText" dxfId="26274" priority="187" operator="containsText" text="Unsure">
      <formula>NOT(ISERROR(SEARCH("Unsure",J353)))</formula>
    </cfRule>
    <cfRule type="containsText" dxfId="26273" priority="188" operator="containsText" text="Can't See">
      <formula>NOT(ISERROR(SEARCH("Can't See",J353)))</formula>
    </cfRule>
    <cfRule type="notContainsText" dxfId="26272" priority="189" operator="notContains" text="OK&amp;N/A">
      <formula>ISERROR(SEARCH("OK&amp;N/A",J353))</formula>
    </cfRule>
  </conditionalFormatting>
  <conditionalFormatting sqref="J368:M369">
    <cfRule type="colorScale" priority="18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368:M369">
    <cfRule type="containsBlanks" priority="177" stopIfTrue="1">
      <formula>LEN(TRIM(J368))=0</formula>
    </cfRule>
    <cfRule type="cellIs" dxfId="26271" priority="178" operator="equal">
      <formula>"N/A"</formula>
    </cfRule>
    <cfRule type="cellIs" dxfId="26270" priority="179" operator="equal">
      <formula>"OK"</formula>
    </cfRule>
    <cfRule type="containsText" dxfId="26269" priority="180" operator="containsText" text="Unsure">
      <formula>NOT(ISERROR(SEARCH("Unsure",J368)))</formula>
    </cfRule>
    <cfRule type="containsText" dxfId="26268" priority="181" operator="containsText" text="Can't See">
      <formula>NOT(ISERROR(SEARCH("Can't See",J368)))</formula>
    </cfRule>
    <cfRule type="notContainsText" dxfId="26267" priority="182" operator="notContains" text="OK&amp;N/A">
      <formula>ISERROR(SEARCH("OK&amp;N/A",J368))</formula>
    </cfRule>
  </conditionalFormatting>
  <conditionalFormatting sqref="S339">
    <cfRule type="cellIs" dxfId="26266" priority="176" operator="equal">
      <formula>FALSE</formula>
    </cfRule>
  </conditionalFormatting>
  <conditionalFormatting sqref="B338:I369">
    <cfRule type="colorScale" priority="17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M330">
    <cfRule type="colorScale" priority="17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M330">
    <cfRule type="containsBlanks" priority="168" stopIfTrue="1">
      <formula>LEN(TRIM(M330))=0</formula>
    </cfRule>
    <cfRule type="cellIs" dxfId="26265" priority="169" operator="equal">
      <formula>"N/A"</formula>
    </cfRule>
    <cfRule type="cellIs" dxfId="26264" priority="170" operator="equal">
      <formula>"OK"</formula>
    </cfRule>
    <cfRule type="containsText" dxfId="26263" priority="171" operator="containsText" text="Unsure">
      <formula>NOT(ISERROR(SEARCH("Unsure",M330)))</formula>
    </cfRule>
    <cfRule type="containsText" dxfId="26262" priority="172" operator="containsText" text="Can't See">
      <formula>NOT(ISERROR(SEARCH("Can't See",M330)))</formula>
    </cfRule>
    <cfRule type="notContainsText" dxfId="26261" priority="173" operator="notContains" text="OK&amp;N/A">
      <formula>ISERROR(SEARCH("OK&amp;N/A",M330))</formula>
    </cfRule>
  </conditionalFormatting>
  <conditionalFormatting sqref="B372:E372">
    <cfRule type="colorScale" priority="16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372:I372">
    <cfRule type="colorScale" priority="16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S371">
    <cfRule type="cellIs" dxfId="26260" priority="165" operator="equal">
      <formula>FALSE</formula>
    </cfRule>
  </conditionalFormatting>
  <conditionalFormatting sqref="S372">
    <cfRule type="cellIs" dxfId="26259" priority="164" operator="equal">
      <formula>FALSE</formula>
    </cfRule>
  </conditionalFormatting>
  <conditionalFormatting sqref="T371:T372">
    <cfRule type="cellIs" dxfId="26258" priority="163" operator="equal">
      <formula>FALSE</formula>
    </cfRule>
  </conditionalFormatting>
  <conditionalFormatting sqref="P370">
    <cfRule type="colorScale" priority="1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371:I371">
    <cfRule type="colorScale" priority="16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375:E375">
    <cfRule type="colorScale" priority="16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375:I375">
    <cfRule type="colorScale" priority="15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S374">
    <cfRule type="cellIs" dxfId="26257" priority="158" operator="equal">
      <formula>FALSE</formula>
    </cfRule>
  </conditionalFormatting>
  <conditionalFormatting sqref="S375">
    <cfRule type="cellIs" dxfId="26256" priority="157" operator="equal">
      <formula>FALSE</formula>
    </cfRule>
  </conditionalFormatting>
  <conditionalFormatting sqref="T374:T375">
    <cfRule type="cellIs" dxfId="26255" priority="156" operator="equal">
      <formula>FALSE</formula>
    </cfRule>
  </conditionalFormatting>
  <conditionalFormatting sqref="P373">
    <cfRule type="colorScale" priority="1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374:H374">
    <cfRule type="colorScale" priority="15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375:M375">
    <cfRule type="colorScale" priority="15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375:M375">
    <cfRule type="containsBlanks" priority="147" stopIfTrue="1">
      <formula>LEN(TRIM(J375))=0</formula>
    </cfRule>
    <cfRule type="cellIs" dxfId="26254" priority="148" operator="equal">
      <formula>"N/A"</formula>
    </cfRule>
    <cfRule type="cellIs" dxfId="26253" priority="149" operator="equal">
      <formula>"OK"</formula>
    </cfRule>
    <cfRule type="containsText" dxfId="26252" priority="150" operator="containsText" text="Unsure">
      <formula>NOT(ISERROR(SEARCH("Unsure",J375)))</formula>
    </cfRule>
    <cfRule type="containsText" dxfId="26251" priority="151" operator="containsText" text="Can't See">
      <formula>NOT(ISERROR(SEARCH("Can't See",J375)))</formula>
    </cfRule>
    <cfRule type="notContainsText" dxfId="26250" priority="152" operator="notContains" text="OK&amp;N/A">
      <formula>ISERROR(SEARCH("OK&amp;N/A",J375))</formula>
    </cfRule>
  </conditionalFormatting>
  <conditionalFormatting sqref="B378:E378">
    <cfRule type="colorScale" priority="14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378:I378">
    <cfRule type="colorScale" priority="14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S377">
    <cfRule type="cellIs" dxfId="26249" priority="144" operator="equal">
      <formula>FALSE</formula>
    </cfRule>
  </conditionalFormatting>
  <conditionalFormatting sqref="S378">
    <cfRule type="cellIs" dxfId="26248" priority="143" operator="equal">
      <formula>FALSE</formula>
    </cfRule>
  </conditionalFormatting>
  <conditionalFormatting sqref="T377:T378">
    <cfRule type="cellIs" dxfId="26247" priority="142" operator="equal">
      <formula>FALSE</formula>
    </cfRule>
  </conditionalFormatting>
  <conditionalFormatting sqref="P376">
    <cfRule type="colorScale" priority="1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377:I377">
    <cfRule type="colorScale" priority="14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S380">
    <cfRule type="cellIs" dxfId="26246" priority="139" operator="equal">
      <formula>FALSE</formula>
    </cfRule>
  </conditionalFormatting>
  <conditionalFormatting sqref="T380">
    <cfRule type="cellIs" dxfId="26245" priority="138" operator="equal">
      <formula>FALSE</formula>
    </cfRule>
  </conditionalFormatting>
  <conditionalFormatting sqref="B380:K380">
    <cfRule type="colorScale" priority="13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383:E383">
    <cfRule type="colorScale" priority="13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383:I383">
    <cfRule type="colorScale" priority="13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S382">
    <cfRule type="cellIs" dxfId="26244" priority="134" operator="equal">
      <formula>FALSE</formula>
    </cfRule>
  </conditionalFormatting>
  <conditionalFormatting sqref="S383">
    <cfRule type="cellIs" dxfId="26243" priority="133" operator="equal">
      <formula>FALSE</formula>
    </cfRule>
  </conditionalFormatting>
  <conditionalFormatting sqref="T382:T383">
    <cfRule type="cellIs" dxfId="26242" priority="132" operator="equal">
      <formula>FALSE</formula>
    </cfRule>
  </conditionalFormatting>
  <conditionalFormatting sqref="P381">
    <cfRule type="colorScale" priority="1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382:H382">
    <cfRule type="colorScale" priority="13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383:M383">
    <cfRule type="colorScale" priority="12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383:M383">
    <cfRule type="containsBlanks" priority="123" stopIfTrue="1">
      <formula>LEN(TRIM(J383))=0</formula>
    </cfRule>
    <cfRule type="cellIs" dxfId="26241" priority="124" operator="equal">
      <formula>"N/A"</formula>
    </cfRule>
    <cfRule type="cellIs" dxfId="26240" priority="125" operator="equal">
      <formula>"OK"</formula>
    </cfRule>
    <cfRule type="containsText" dxfId="26239" priority="126" operator="containsText" text="Unsure">
      <formula>NOT(ISERROR(SEARCH("Unsure",J383)))</formula>
    </cfRule>
    <cfRule type="containsText" dxfId="26238" priority="127" operator="containsText" text="Can't See">
      <formula>NOT(ISERROR(SEARCH("Can't See",J383)))</formula>
    </cfRule>
    <cfRule type="notContainsText" dxfId="26237" priority="128" operator="notContains" text="OK&amp;N/A">
      <formula>ISERROR(SEARCH("OK&amp;N/A",J383))</formula>
    </cfRule>
  </conditionalFormatting>
  <conditionalFormatting sqref="M381">
    <cfRule type="colorScale" priority="12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M380">
    <cfRule type="colorScale" priority="12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L380">
    <cfRule type="colorScale" priority="12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377:M378">
    <cfRule type="colorScale" priority="11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I374:M374">
    <cfRule type="colorScale" priority="11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P379">
    <cfRule type="colorScale" priority="1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382">
    <cfRule type="colorScale" priority="11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M382">
    <cfRule type="colorScale" priority="11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M382">
    <cfRule type="containsBlanks" priority="109" stopIfTrue="1">
      <formula>LEN(TRIM(M382))=0</formula>
    </cfRule>
    <cfRule type="cellIs" dxfId="26236" priority="110" operator="equal">
      <formula>"N/A"</formula>
    </cfRule>
    <cfRule type="cellIs" dxfId="26235" priority="111" operator="equal">
      <formula>"OK"</formula>
    </cfRule>
    <cfRule type="containsText" dxfId="26234" priority="112" operator="containsText" text="Unsure">
      <formula>NOT(ISERROR(SEARCH("Unsure",M382)))</formula>
    </cfRule>
    <cfRule type="containsText" dxfId="26233" priority="113" operator="containsText" text="Can't See">
      <formula>NOT(ISERROR(SEARCH("Can't See",M382)))</formula>
    </cfRule>
    <cfRule type="notContainsText" dxfId="26232" priority="114" operator="notContains" text="OK&amp;N/A">
      <formula>ISERROR(SEARCH("OK&amp;N/A",M382))</formula>
    </cfRule>
  </conditionalFormatting>
  <conditionalFormatting sqref="L382">
    <cfRule type="colorScale" priority="10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L382">
    <cfRule type="containsBlanks" priority="102" stopIfTrue="1">
      <formula>LEN(TRIM(L382))=0</formula>
    </cfRule>
    <cfRule type="cellIs" dxfId="26231" priority="103" operator="equal">
      <formula>"N/A"</formula>
    </cfRule>
    <cfRule type="cellIs" dxfId="26230" priority="104" operator="equal">
      <formula>"OK"</formula>
    </cfRule>
    <cfRule type="containsText" dxfId="26229" priority="105" operator="containsText" text="Unsure">
      <formula>NOT(ISERROR(SEARCH("Unsure",L382)))</formula>
    </cfRule>
    <cfRule type="containsText" dxfId="26228" priority="106" operator="containsText" text="Can't See">
      <formula>NOT(ISERROR(SEARCH("Can't See",L382)))</formula>
    </cfRule>
    <cfRule type="notContainsText" dxfId="26227" priority="107" operator="notContains" text="OK&amp;N/A">
      <formula>ISERROR(SEARCH("OK&amp;N/A",L382))</formula>
    </cfRule>
  </conditionalFormatting>
  <conditionalFormatting sqref="K382">
    <cfRule type="colorScale" priority="10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K382">
    <cfRule type="containsBlanks" priority="95" stopIfTrue="1">
      <formula>LEN(TRIM(K382))=0</formula>
    </cfRule>
    <cfRule type="cellIs" dxfId="26226" priority="96" operator="equal">
      <formula>"N/A"</formula>
    </cfRule>
    <cfRule type="cellIs" dxfId="26225" priority="97" operator="equal">
      <formula>"OK"</formula>
    </cfRule>
    <cfRule type="containsText" dxfId="26224" priority="98" operator="containsText" text="Unsure">
      <formula>NOT(ISERROR(SEARCH("Unsure",K382)))</formula>
    </cfRule>
    <cfRule type="containsText" dxfId="26223" priority="99" operator="containsText" text="Can't See">
      <formula>NOT(ISERROR(SEARCH("Can't See",K382)))</formula>
    </cfRule>
    <cfRule type="notContainsText" dxfId="26222" priority="100" operator="notContains" text="OK&amp;N/A">
      <formula>ISERROR(SEARCH("OK&amp;N/A",K382))</formula>
    </cfRule>
  </conditionalFormatting>
  <conditionalFormatting sqref="J382">
    <cfRule type="colorScale" priority="9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382">
    <cfRule type="containsBlanks" priority="88" stopIfTrue="1">
      <formula>LEN(TRIM(J382))=0</formula>
    </cfRule>
    <cfRule type="cellIs" dxfId="26221" priority="89" operator="equal">
      <formula>"N/A"</formula>
    </cfRule>
    <cfRule type="cellIs" dxfId="26220" priority="90" operator="equal">
      <formula>"OK"</formula>
    </cfRule>
    <cfRule type="containsText" dxfId="26219" priority="91" operator="containsText" text="Unsure">
      <formula>NOT(ISERROR(SEARCH("Unsure",J382)))</formula>
    </cfRule>
    <cfRule type="containsText" dxfId="26218" priority="92" operator="containsText" text="Can't See">
      <formula>NOT(ISERROR(SEARCH("Can't See",J382)))</formula>
    </cfRule>
    <cfRule type="notContainsText" dxfId="26217" priority="93" operator="notContains" text="OK&amp;N/A">
      <formula>ISERROR(SEARCH("OK&amp;N/A",J382))</formula>
    </cfRule>
  </conditionalFormatting>
  <conditionalFormatting sqref="I313:I327">
    <cfRule type="colorScale" priority="8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I313:I327">
    <cfRule type="containsBlanks" priority="81" stopIfTrue="1">
      <formula>LEN(TRIM(I313))=0</formula>
    </cfRule>
    <cfRule type="cellIs" dxfId="26216" priority="82" operator="equal">
      <formula>"N/A"</formula>
    </cfRule>
    <cfRule type="cellIs" dxfId="26215" priority="83" operator="equal">
      <formula>"OK"</formula>
    </cfRule>
    <cfRule type="containsText" dxfId="26214" priority="84" operator="containsText" text="Unsure">
      <formula>NOT(ISERROR(SEARCH("Unsure",I313)))</formula>
    </cfRule>
    <cfRule type="containsText" dxfId="26213" priority="85" operator="containsText" text="Can't See">
      <formula>NOT(ISERROR(SEARCH("Can't See",I313)))</formula>
    </cfRule>
    <cfRule type="notContainsText" dxfId="26212" priority="86" operator="notContains" text="OK&amp;N/A">
      <formula>ISERROR(SEARCH("OK&amp;N/A",I313))</formula>
    </cfRule>
  </conditionalFormatting>
  <conditionalFormatting sqref="M313:M327">
    <cfRule type="containsBlanks" priority="75" stopIfTrue="1">
      <formula>LEN(TRIM(M313))=0</formula>
    </cfRule>
    <cfRule type="cellIs" dxfId="26211" priority="76" operator="equal">
      <formula>"N/A"</formula>
    </cfRule>
    <cfRule type="cellIs" dxfId="26210" priority="77" operator="equal">
      <formula>"OK"</formula>
    </cfRule>
    <cfRule type="containsText" dxfId="26209" priority="78" operator="containsText" text="Unsure">
      <formula>NOT(ISERROR(SEARCH("Unsure",M313)))</formula>
    </cfRule>
    <cfRule type="containsText" dxfId="26208" priority="79" operator="containsText" text="Can't See">
      <formula>NOT(ISERROR(SEARCH("Can't See",M313)))</formula>
    </cfRule>
    <cfRule type="notContainsText" dxfId="26207" priority="80" operator="notContains" text="OK&amp;N/A">
      <formula>ISERROR(SEARCH("OK&amp;N/A",M313))</formula>
    </cfRule>
  </conditionalFormatting>
  <conditionalFormatting sqref="L313:L327">
    <cfRule type="containsBlanks" priority="69" stopIfTrue="1">
      <formula>LEN(TRIM(L313))=0</formula>
    </cfRule>
    <cfRule type="cellIs" dxfId="26206" priority="70" operator="equal">
      <formula>"N/A"</formula>
    </cfRule>
    <cfRule type="cellIs" dxfId="26205" priority="71" operator="equal">
      <formula>"OK"</formula>
    </cfRule>
    <cfRule type="containsText" dxfId="26204" priority="72" operator="containsText" text="Unsure">
      <formula>NOT(ISERROR(SEARCH("Unsure",L313)))</formula>
    </cfRule>
    <cfRule type="containsText" dxfId="26203" priority="73" operator="containsText" text="Can't See">
      <formula>NOT(ISERROR(SEARCH("Can't See",L313)))</formula>
    </cfRule>
    <cfRule type="notContainsText" dxfId="26202" priority="74" operator="notContains" text="OK&amp;N/A">
      <formula>ISERROR(SEARCH("OK&amp;N/A",L313))</formula>
    </cfRule>
  </conditionalFormatting>
  <conditionalFormatting sqref="K313:K327">
    <cfRule type="containsBlanks" priority="63" stopIfTrue="1">
      <formula>LEN(TRIM(K313))=0</formula>
    </cfRule>
    <cfRule type="cellIs" dxfId="26201" priority="64" operator="equal">
      <formula>"N/A"</formula>
    </cfRule>
    <cfRule type="cellIs" dxfId="26200" priority="65" operator="equal">
      <formula>"OK"</formula>
    </cfRule>
    <cfRule type="containsText" dxfId="26199" priority="66" operator="containsText" text="Unsure">
      <formula>NOT(ISERROR(SEARCH("Unsure",K313)))</formula>
    </cfRule>
    <cfRule type="containsText" dxfId="26198" priority="67" operator="containsText" text="Can't See">
      <formula>NOT(ISERROR(SEARCH("Can't See",K313)))</formula>
    </cfRule>
    <cfRule type="notContainsText" dxfId="26197" priority="68" operator="notContains" text="OK&amp;N/A">
      <formula>ISERROR(SEARCH("OK&amp;N/A",K313))</formula>
    </cfRule>
  </conditionalFormatting>
  <conditionalFormatting sqref="J313:J327">
    <cfRule type="containsBlanks" priority="57" stopIfTrue="1">
      <formula>LEN(TRIM(J313))=0</formula>
    </cfRule>
    <cfRule type="cellIs" dxfId="26196" priority="58" operator="equal">
      <formula>"N/A"</formula>
    </cfRule>
    <cfRule type="cellIs" dxfId="26195" priority="59" operator="equal">
      <formula>"OK"</formula>
    </cfRule>
    <cfRule type="containsText" dxfId="26194" priority="60" operator="containsText" text="Unsure">
      <formula>NOT(ISERROR(SEARCH("Unsure",J313)))</formula>
    </cfRule>
    <cfRule type="containsText" dxfId="26193" priority="61" operator="containsText" text="Can't See">
      <formula>NOT(ISERROR(SEARCH("Can't See",J313)))</formula>
    </cfRule>
    <cfRule type="notContainsText" dxfId="26192" priority="62" operator="notContains" text="OK&amp;N/A">
      <formula>ISERROR(SEARCH("OK&amp;N/A",J313))</formula>
    </cfRule>
  </conditionalFormatting>
  <conditionalFormatting sqref="M371">
    <cfRule type="colorScale" priority="5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M371">
    <cfRule type="containsBlanks" priority="50" stopIfTrue="1">
      <formula>LEN(TRIM(M371))=0</formula>
    </cfRule>
    <cfRule type="cellIs" dxfId="26191" priority="51" operator="equal">
      <formula>"N/A"</formula>
    </cfRule>
    <cfRule type="cellIs" dxfId="26190" priority="52" operator="equal">
      <formula>"OK"</formula>
    </cfRule>
    <cfRule type="containsText" dxfId="26189" priority="53" operator="containsText" text="Unsure">
      <formula>NOT(ISERROR(SEARCH("Unsure",M371)))</formula>
    </cfRule>
    <cfRule type="containsText" dxfId="26188" priority="54" operator="containsText" text="Can't See">
      <formula>NOT(ISERROR(SEARCH("Can't See",M371)))</formula>
    </cfRule>
    <cfRule type="notContainsText" dxfId="26187" priority="55" operator="notContains" text="OK&amp;N/A">
      <formula>ISERROR(SEARCH("OK&amp;N/A",M371))</formula>
    </cfRule>
  </conditionalFormatting>
  <conditionalFormatting sqref="L371">
    <cfRule type="colorScale" priority="4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L371">
    <cfRule type="containsBlanks" priority="43" stopIfTrue="1">
      <formula>LEN(TRIM(L371))=0</formula>
    </cfRule>
    <cfRule type="cellIs" dxfId="26186" priority="44" operator="equal">
      <formula>"N/A"</formula>
    </cfRule>
    <cfRule type="cellIs" dxfId="26185" priority="45" operator="equal">
      <formula>"OK"</formula>
    </cfRule>
    <cfRule type="containsText" dxfId="26184" priority="46" operator="containsText" text="Unsure">
      <formula>NOT(ISERROR(SEARCH("Unsure",L371)))</formula>
    </cfRule>
    <cfRule type="containsText" dxfId="26183" priority="47" operator="containsText" text="Can't See">
      <formula>NOT(ISERROR(SEARCH("Can't See",L371)))</formula>
    </cfRule>
    <cfRule type="notContainsText" dxfId="26182" priority="48" operator="notContains" text="OK&amp;N/A">
      <formula>ISERROR(SEARCH("OK&amp;N/A",L371))</formula>
    </cfRule>
  </conditionalFormatting>
  <conditionalFormatting sqref="K371">
    <cfRule type="colorScale" priority="4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K371">
    <cfRule type="containsBlanks" priority="36" stopIfTrue="1">
      <formula>LEN(TRIM(K371))=0</formula>
    </cfRule>
    <cfRule type="cellIs" dxfId="26181" priority="37" operator="equal">
      <formula>"N/A"</formula>
    </cfRule>
    <cfRule type="cellIs" dxfId="26180" priority="38" operator="equal">
      <formula>"OK"</formula>
    </cfRule>
    <cfRule type="containsText" dxfId="26179" priority="39" operator="containsText" text="Unsure">
      <formula>NOT(ISERROR(SEARCH("Unsure",K371)))</formula>
    </cfRule>
    <cfRule type="containsText" dxfId="26178" priority="40" operator="containsText" text="Can't See">
      <formula>NOT(ISERROR(SEARCH("Can't See",K371)))</formula>
    </cfRule>
    <cfRule type="notContainsText" dxfId="26177" priority="41" operator="notContains" text="OK&amp;N/A">
      <formula>ISERROR(SEARCH("OK&amp;N/A",K371))</formula>
    </cfRule>
  </conditionalFormatting>
  <conditionalFormatting sqref="J371">
    <cfRule type="colorScale" priority="3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371">
    <cfRule type="containsBlanks" priority="29" stopIfTrue="1">
      <formula>LEN(TRIM(J371))=0</formula>
    </cfRule>
    <cfRule type="cellIs" dxfId="26176" priority="30" operator="equal">
      <formula>"N/A"</formula>
    </cfRule>
    <cfRule type="cellIs" dxfId="26175" priority="31" operator="equal">
      <formula>"OK"</formula>
    </cfRule>
    <cfRule type="containsText" dxfId="26174" priority="32" operator="containsText" text="Unsure">
      <formula>NOT(ISERROR(SEARCH("Unsure",J371)))</formula>
    </cfRule>
    <cfRule type="containsText" dxfId="26173" priority="33" operator="containsText" text="Can't See">
      <formula>NOT(ISERROR(SEARCH("Can't See",J371)))</formula>
    </cfRule>
    <cfRule type="notContainsText" dxfId="26172" priority="34" operator="notContains" text="OK&amp;N/A">
      <formula>ISERROR(SEARCH("OK&amp;N/A",J371))</formula>
    </cfRule>
  </conditionalFormatting>
  <conditionalFormatting sqref="J372">
    <cfRule type="colorScale" priority="2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372">
    <cfRule type="containsBlanks" priority="22" stopIfTrue="1">
      <formula>LEN(TRIM(J372))=0</formula>
    </cfRule>
    <cfRule type="cellIs" dxfId="26171" priority="23" operator="equal">
      <formula>"N/A"</formula>
    </cfRule>
    <cfRule type="cellIs" dxfId="26170" priority="24" operator="equal">
      <formula>"OK"</formula>
    </cfRule>
    <cfRule type="containsText" dxfId="26169" priority="25" operator="containsText" text="Unsure">
      <formula>NOT(ISERROR(SEARCH("Unsure",J372)))</formula>
    </cfRule>
    <cfRule type="containsText" dxfId="26168" priority="26" operator="containsText" text="Can't See">
      <formula>NOT(ISERROR(SEARCH("Can't See",J372)))</formula>
    </cfRule>
    <cfRule type="notContainsText" dxfId="26167" priority="27" operator="notContains" text="OK&amp;N/A">
      <formula>ISERROR(SEARCH("OK&amp;N/A",J372))</formula>
    </cfRule>
  </conditionalFormatting>
  <conditionalFormatting sqref="K372">
    <cfRule type="colorScale" priority="2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K372">
    <cfRule type="containsBlanks" priority="15" stopIfTrue="1">
      <formula>LEN(TRIM(K372))=0</formula>
    </cfRule>
    <cfRule type="cellIs" dxfId="26166" priority="16" operator="equal">
      <formula>"N/A"</formula>
    </cfRule>
    <cfRule type="cellIs" dxfId="26165" priority="17" operator="equal">
      <formula>"OK"</formula>
    </cfRule>
    <cfRule type="containsText" dxfId="26164" priority="18" operator="containsText" text="Unsure">
      <formula>NOT(ISERROR(SEARCH("Unsure",K372)))</formula>
    </cfRule>
    <cfRule type="containsText" dxfId="26163" priority="19" operator="containsText" text="Can't See">
      <formula>NOT(ISERROR(SEARCH("Can't See",K372)))</formula>
    </cfRule>
    <cfRule type="notContainsText" dxfId="26162" priority="20" operator="notContains" text="OK&amp;N/A">
      <formula>ISERROR(SEARCH("OK&amp;N/A",K372))</formula>
    </cfRule>
  </conditionalFormatting>
  <conditionalFormatting sqref="L372">
    <cfRule type="colorScale" priority="1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L372">
    <cfRule type="containsBlanks" priority="8" stopIfTrue="1">
      <formula>LEN(TRIM(L372))=0</formula>
    </cfRule>
    <cfRule type="cellIs" dxfId="26161" priority="9" operator="equal">
      <formula>"N/A"</formula>
    </cfRule>
    <cfRule type="cellIs" dxfId="26160" priority="10" operator="equal">
      <formula>"OK"</formula>
    </cfRule>
    <cfRule type="containsText" dxfId="26159" priority="11" operator="containsText" text="Unsure">
      <formula>NOT(ISERROR(SEARCH("Unsure",L372)))</formula>
    </cfRule>
    <cfRule type="containsText" dxfId="26158" priority="12" operator="containsText" text="Can't See">
      <formula>NOT(ISERROR(SEARCH("Can't See",L372)))</formula>
    </cfRule>
    <cfRule type="notContainsText" dxfId="26157" priority="13" operator="notContains" text="OK&amp;N/A">
      <formula>ISERROR(SEARCH("OK&amp;N/A",L372))</formula>
    </cfRule>
  </conditionalFormatting>
  <conditionalFormatting sqref="M372">
    <cfRule type="colorScale" priority="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M372">
    <cfRule type="containsBlanks" priority="1" stopIfTrue="1">
      <formula>LEN(TRIM(M372))=0</formula>
    </cfRule>
    <cfRule type="cellIs" dxfId="26156" priority="2" operator="equal">
      <formula>"N/A"</formula>
    </cfRule>
    <cfRule type="cellIs" dxfId="26155" priority="3" operator="equal">
      <formula>"OK"</formula>
    </cfRule>
    <cfRule type="containsText" dxfId="26154" priority="4" operator="containsText" text="Unsure">
      <formula>NOT(ISERROR(SEARCH("Unsure",M372)))</formula>
    </cfRule>
    <cfRule type="containsText" dxfId="26153" priority="5" operator="containsText" text="Can't See">
      <formula>NOT(ISERROR(SEARCH("Can't See",M372)))</formula>
    </cfRule>
    <cfRule type="notContainsText" dxfId="26152" priority="6" operator="notContains" text="OK&amp;N/A">
      <formula>ISERROR(SEARCH("OK&amp;N/A",M372))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59CE87-9FC7-43CB-8DDB-E78DAC2D7600}">
  <sheetPr codeName="Sheet277"/>
  <dimension ref="A1:AQ398"/>
  <sheetViews>
    <sheetView workbookViewId="0">
      <selection activeCell="K16" sqref="K16"/>
    </sheetView>
  </sheetViews>
  <sheetFormatPr defaultColWidth="9.453125" defaultRowHeight="14.5" x14ac:dyDescent="0.35"/>
  <cols>
    <col min="1" max="1" width="41.1796875" style="26" customWidth="1"/>
    <col min="2" max="2" width="6.54296875" style="26" customWidth="1"/>
    <col min="3" max="3" width="6.1796875" style="26" customWidth="1"/>
    <col min="4" max="4" width="6.54296875" style="26" customWidth="1"/>
    <col min="5" max="5" width="6.453125" style="26" customWidth="1"/>
    <col min="6" max="6" width="6.54296875" style="26" customWidth="1"/>
    <col min="7" max="7" width="7.453125" style="26" customWidth="1"/>
    <col min="8" max="8" width="6.54296875" style="26" customWidth="1"/>
    <col min="9" max="9" width="7" style="26" customWidth="1"/>
    <col min="10" max="10" width="6.81640625" style="26" customWidth="1"/>
    <col min="11" max="13" width="6.54296875" style="26" customWidth="1"/>
    <col min="14" max="14" width="40.453125" style="33" customWidth="1"/>
    <col min="15" max="15" width="11.81640625" style="26" customWidth="1"/>
    <col min="16" max="16" width="43.1796875" style="35" bestFit="1" customWidth="1"/>
    <col min="17" max="18" width="8.54296875" style="31" customWidth="1"/>
    <col min="19" max="19" width="11.54296875" style="26" bestFit="1" customWidth="1"/>
    <col min="20" max="20" width="12.453125" style="26" bestFit="1" customWidth="1"/>
    <col min="21" max="21" width="14.54296875" style="26" customWidth="1"/>
    <col min="22" max="22" width="13.54296875" style="26" customWidth="1"/>
    <col min="23" max="23" width="19.81640625" style="26" bestFit="1" customWidth="1"/>
    <col min="24" max="24" width="13.54296875" style="26" customWidth="1"/>
    <col min="25" max="26" width="4.453125" style="26" customWidth="1"/>
    <col min="27" max="27" width="4.54296875" style="26" customWidth="1"/>
    <col min="28" max="28" width="4.453125" style="26" customWidth="1"/>
    <col min="29" max="29" width="4.54296875" style="26" customWidth="1"/>
    <col min="30" max="30" width="24.453125" style="26" customWidth="1"/>
    <col min="31" max="31" width="21.1796875" style="26" customWidth="1"/>
    <col min="32" max="32" width="84.453125" style="26" customWidth="1"/>
    <col min="33" max="33" width="67.453125" style="26" customWidth="1"/>
    <col min="34" max="34" width="4.453125" style="26" customWidth="1"/>
    <col min="35" max="35" width="16.453125" style="26" customWidth="1"/>
    <col min="36" max="36" width="9.453125" style="26"/>
    <col min="37" max="37" width="10.453125" style="26" customWidth="1"/>
    <col min="38" max="38" width="19.54296875" style="26" customWidth="1"/>
    <col min="39" max="39" width="23.54296875" style="26" customWidth="1"/>
    <col min="40" max="40" width="52.453125" style="26" customWidth="1"/>
    <col min="41" max="41" width="14.54296875" style="26" customWidth="1"/>
    <col min="42" max="42" width="19.453125" style="26" customWidth="1"/>
    <col min="43" max="16384" width="9.453125" style="26"/>
  </cols>
  <sheetData>
    <row r="1" spans="1:43" ht="20.5" customHeight="1" x14ac:dyDescent="0.5">
      <c r="A1" s="1" t="s">
        <v>0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3" t="s">
        <v>1</v>
      </c>
      <c r="O1" s="4">
        <f>SUMIF(S5:S340,TRUE,Q5:Q340)/SUM(Q5:Q340)</f>
        <v>0.75714285714285712</v>
      </c>
      <c r="P1" s="5"/>
      <c r="Q1" s="2">
        <v>85</v>
      </c>
      <c r="R1" s="2">
        <v>95</v>
      </c>
      <c r="S1" s="2">
        <v>95</v>
      </c>
      <c r="T1" s="2"/>
      <c r="U1" s="2"/>
      <c r="V1" s="105">
        <v>42766.45703125</v>
      </c>
      <c r="W1" s="105"/>
      <c r="X1" s="105"/>
      <c r="Y1" s="6">
        <v>1</v>
      </c>
      <c r="Z1" s="6">
        <v>2</v>
      </c>
      <c r="AA1" s="6">
        <v>3</v>
      </c>
      <c r="AB1" s="6">
        <v>4</v>
      </c>
      <c r="AC1" s="6">
        <v>5</v>
      </c>
      <c r="AD1" s="7"/>
      <c r="AE1" s="7"/>
      <c r="AF1" s="8"/>
      <c r="AG1" s="8"/>
      <c r="AH1" s="8"/>
      <c r="AI1" s="8"/>
      <c r="AJ1" s="8"/>
      <c r="AK1" s="8"/>
      <c r="AL1" s="8"/>
      <c r="AM1" s="8"/>
      <c r="AN1" s="8"/>
      <c r="AO1" s="8"/>
      <c r="AP1" s="8"/>
      <c r="AQ1" s="8"/>
    </row>
    <row r="2" spans="1:43" ht="18.5" x14ac:dyDescent="0.45">
      <c r="A2" s="9"/>
      <c r="B2" s="9"/>
      <c r="C2" s="9"/>
      <c r="D2" s="9" t="s">
        <v>2</v>
      </c>
      <c r="E2" s="9"/>
      <c r="F2" s="9"/>
      <c r="G2" s="9"/>
      <c r="H2" s="9" t="s">
        <v>3</v>
      </c>
      <c r="I2" s="9"/>
      <c r="J2" s="9"/>
      <c r="K2" s="9"/>
      <c r="L2" s="9" t="s">
        <v>4</v>
      </c>
      <c r="M2" s="9"/>
      <c r="N2" s="10"/>
      <c r="O2" s="9"/>
      <c r="P2" s="11"/>
      <c r="Q2" s="12" t="s">
        <v>5</v>
      </c>
      <c r="R2" s="13"/>
      <c r="S2" s="14"/>
      <c r="T2" s="14"/>
      <c r="U2" s="9"/>
      <c r="V2" s="15"/>
      <c r="W2" s="15"/>
      <c r="X2" s="15"/>
      <c r="Y2" s="7"/>
      <c r="Z2" s="7"/>
      <c r="AA2" s="7"/>
      <c r="AB2" s="7"/>
      <c r="AC2" s="7"/>
      <c r="AD2" s="7"/>
      <c r="AE2" s="1"/>
      <c r="AF2" s="8"/>
      <c r="AG2" s="8"/>
      <c r="AH2" s="8"/>
      <c r="AI2" s="8"/>
      <c r="AJ2" s="8"/>
      <c r="AK2" s="8"/>
      <c r="AL2" s="8"/>
      <c r="AM2" s="8"/>
      <c r="AN2" s="8"/>
      <c r="AO2" s="8"/>
      <c r="AP2" s="8"/>
      <c r="AQ2" s="8"/>
    </row>
    <row r="3" spans="1:43" x14ac:dyDescent="0.35">
      <c r="A3" s="16" t="s">
        <v>6</v>
      </c>
      <c r="B3" s="17" t="s">
        <v>7</v>
      </c>
      <c r="C3" s="17" t="s">
        <v>8</v>
      </c>
      <c r="D3" s="17" t="s">
        <v>9</v>
      </c>
      <c r="E3" s="17" t="s">
        <v>10</v>
      </c>
      <c r="F3" s="17" t="s">
        <v>7</v>
      </c>
      <c r="G3" s="17" t="s">
        <v>8</v>
      </c>
      <c r="H3" s="17" t="s">
        <v>9</v>
      </c>
      <c r="I3" s="17" t="s">
        <v>10</v>
      </c>
      <c r="J3" s="17" t="s">
        <v>7</v>
      </c>
      <c r="K3" s="17" t="s">
        <v>8</v>
      </c>
      <c r="L3" s="17" t="s">
        <v>9</v>
      </c>
      <c r="M3" s="17" t="s">
        <v>10</v>
      </c>
      <c r="N3" s="17" t="s">
        <v>11</v>
      </c>
      <c r="O3" s="16" t="s">
        <v>12</v>
      </c>
      <c r="P3" s="18" t="s">
        <v>13</v>
      </c>
      <c r="Q3" s="19" t="s">
        <v>14</v>
      </c>
      <c r="R3" s="19" t="s">
        <v>15</v>
      </c>
      <c r="S3" s="17" t="s">
        <v>16</v>
      </c>
      <c r="T3" s="17" t="s">
        <v>17</v>
      </c>
      <c r="U3" s="16" t="s">
        <v>18</v>
      </c>
      <c r="V3" s="16" t="s">
        <v>19</v>
      </c>
      <c r="W3" s="16" t="s">
        <v>20</v>
      </c>
      <c r="X3" s="16" t="s">
        <v>21</v>
      </c>
      <c r="Y3" s="106" t="s">
        <v>22</v>
      </c>
      <c r="Z3" s="107"/>
      <c r="AA3" s="107"/>
      <c r="AB3" s="107"/>
      <c r="AC3" s="107"/>
      <c r="AD3" s="16" t="s">
        <v>23</v>
      </c>
      <c r="AE3" s="16" t="s">
        <v>24</v>
      </c>
      <c r="AF3" s="16" t="s">
        <v>25</v>
      </c>
      <c r="AG3" s="16" t="s">
        <v>26</v>
      </c>
      <c r="AH3" s="16" t="s">
        <v>27</v>
      </c>
      <c r="AI3" s="16" t="s">
        <v>28</v>
      </c>
      <c r="AJ3" s="16" t="s">
        <v>29</v>
      </c>
      <c r="AK3" s="16" t="s">
        <v>30</v>
      </c>
      <c r="AL3" s="16" t="s">
        <v>31</v>
      </c>
      <c r="AM3" s="16" t="s">
        <v>32</v>
      </c>
      <c r="AN3" s="16" t="s">
        <v>33</v>
      </c>
      <c r="AO3" s="16" t="s">
        <v>34</v>
      </c>
      <c r="AP3" s="16" t="s">
        <v>35</v>
      </c>
      <c r="AQ3" s="16" t="s">
        <v>36</v>
      </c>
    </row>
    <row r="4" spans="1:43" s="43" customFormat="1" ht="15.5" x14ac:dyDescent="0.35">
      <c r="A4" s="20" t="s">
        <v>37</v>
      </c>
      <c r="B4" s="21"/>
      <c r="C4" s="21"/>
      <c r="D4" s="21"/>
      <c r="E4" s="22"/>
      <c r="F4" s="21"/>
      <c r="G4" s="21"/>
      <c r="H4" s="21"/>
      <c r="I4" s="21"/>
      <c r="J4" s="21"/>
      <c r="K4" s="21"/>
      <c r="L4" s="21"/>
      <c r="M4" s="21"/>
      <c r="N4" s="23" t="s">
        <v>38</v>
      </c>
      <c r="O4" s="21"/>
      <c r="P4" s="24" t="e">
        <f ca="1">SUMIF(S5:S6,TRUE, Q5)/SUM(Q5:Q6)</f>
        <v>#DIV/0!</v>
      </c>
      <c r="Q4" s="21"/>
      <c r="R4" s="21"/>
      <c r="S4" s="21"/>
      <c r="T4" s="21"/>
      <c r="U4" s="21"/>
      <c r="V4" s="21"/>
      <c r="W4" s="21"/>
      <c r="X4" s="21"/>
      <c r="Y4" s="108"/>
      <c r="Z4" s="109"/>
      <c r="AA4" s="109"/>
      <c r="AB4" s="109"/>
      <c r="AC4" s="110"/>
      <c r="AD4" s="25"/>
      <c r="AE4" s="25"/>
      <c r="AF4" s="108"/>
      <c r="AG4" s="110"/>
      <c r="AH4" s="108" t="s">
        <v>38</v>
      </c>
      <c r="AI4" s="111"/>
      <c r="AJ4" s="111"/>
      <c r="AK4" s="111"/>
      <c r="AL4" s="111"/>
      <c r="AM4" s="111"/>
      <c r="AN4" s="111"/>
      <c r="AO4" s="111"/>
      <c r="AP4" s="111"/>
      <c r="AQ4" s="112"/>
    </row>
    <row r="5" spans="1:43" x14ac:dyDescent="0.35">
      <c r="A5" s="26" t="s">
        <v>39</v>
      </c>
      <c r="B5" s="27">
        <v>41.834548950195313</v>
      </c>
      <c r="C5" s="27">
        <v>94.938552856445313</v>
      </c>
      <c r="D5" s="27">
        <v>95.217552185058594</v>
      </c>
      <c r="E5" s="27">
        <v>95.137710571289063</v>
      </c>
      <c r="F5" s="27">
        <v>88.861152648925781</v>
      </c>
      <c r="G5" s="27">
        <v>58.998905181884766</v>
      </c>
      <c r="H5" s="27">
        <v>94.761482238769531</v>
      </c>
      <c r="I5" s="27">
        <v>90.462844848632813</v>
      </c>
      <c r="J5" s="27">
        <v>49.634773254394531</v>
      </c>
      <c r="K5" s="27">
        <v>99.995094299316406</v>
      </c>
      <c r="L5" s="27">
        <v>99.978981018066406</v>
      </c>
      <c r="M5" s="27">
        <v>99.925811767578125</v>
      </c>
      <c r="N5" s="28" t="s">
        <v>512</v>
      </c>
      <c r="O5" s="29" t="s">
        <v>513</v>
      </c>
      <c r="P5" s="30" t="s">
        <v>514</v>
      </c>
      <c r="Q5" s="31">
        <v>0</v>
      </c>
      <c r="R5" s="31" t="s">
        <v>41</v>
      </c>
      <c r="S5" s="26" t="b">
        <f>NOT(OR((D5&lt;=$Q$1),(H5&lt;=$R$1),(L5&lt;=$S$1)))</f>
        <v>0</v>
      </c>
      <c r="T5" s="26" t="b">
        <f>NOT(OR((C5&lt;=$Q$1),(G5&lt;=$R$1),(K5&lt;=$S$1)))</f>
        <v>0</v>
      </c>
      <c r="U5" s="32" t="s">
        <v>42</v>
      </c>
      <c r="V5" s="32" t="s">
        <v>42</v>
      </c>
      <c r="W5" s="32" t="s">
        <v>42</v>
      </c>
      <c r="X5" s="32" t="s">
        <v>42</v>
      </c>
      <c r="Y5" s="85">
        <v>4</v>
      </c>
      <c r="Z5" s="85"/>
      <c r="AA5" s="85"/>
      <c r="AB5" s="85"/>
      <c r="AC5" s="85"/>
      <c r="AD5" s="26" t="s">
        <v>43</v>
      </c>
      <c r="AE5" s="33" t="s">
        <v>7</v>
      </c>
      <c r="AF5" s="26" t="s">
        <v>44</v>
      </c>
      <c r="AL5" s="26" t="s">
        <v>45</v>
      </c>
      <c r="AN5" s="26" t="s">
        <v>46</v>
      </c>
      <c r="AP5" s="26" t="s">
        <v>47</v>
      </c>
    </row>
    <row r="6" spans="1:43" x14ac:dyDescent="0.35">
      <c r="A6" s="26" t="s">
        <v>48</v>
      </c>
      <c r="B6" s="27">
        <v>68.979194641113281</v>
      </c>
      <c r="C6" s="27">
        <v>93.156524658203125</v>
      </c>
      <c r="D6" s="27">
        <v>93.427253723144531</v>
      </c>
      <c r="E6" s="27">
        <v>92.113426208496094</v>
      </c>
      <c r="F6" s="27">
        <v>98.917976379394531</v>
      </c>
      <c r="G6" s="27">
        <v>99.999961853027344</v>
      </c>
      <c r="H6" s="27">
        <v>99.999832153320313</v>
      </c>
      <c r="I6" s="27">
        <v>99.99884033203125</v>
      </c>
      <c r="J6" s="32" t="s">
        <v>49</v>
      </c>
      <c r="K6" s="32" t="s">
        <v>49</v>
      </c>
      <c r="L6" s="32" t="s">
        <v>49</v>
      </c>
      <c r="M6" s="32" t="s">
        <v>49</v>
      </c>
      <c r="N6" s="34"/>
      <c r="S6" s="31"/>
      <c r="T6" s="31"/>
      <c r="U6" s="32" t="s">
        <v>49</v>
      </c>
      <c r="V6" s="32" t="s">
        <v>49</v>
      </c>
      <c r="W6" s="32" t="s">
        <v>49</v>
      </c>
      <c r="X6" s="32" t="s">
        <v>49</v>
      </c>
      <c r="Y6" s="86"/>
      <c r="Z6" s="86"/>
      <c r="AA6" s="86"/>
      <c r="AB6" s="86"/>
      <c r="AC6" s="86"/>
    </row>
    <row r="7" spans="1:43" x14ac:dyDescent="0.35">
      <c r="B7" s="36"/>
      <c r="C7" s="36"/>
      <c r="D7" s="36"/>
      <c r="E7" s="36"/>
      <c r="F7" s="36"/>
      <c r="G7" s="36"/>
      <c r="H7" s="36"/>
      <c r="I7" s="36"/>
      <c r="J7" s="36"/>
      <c r="K7" s="36"/>
      <c r="L7" s="36"/>
      <c r="M7" s="36"/>
      <c r="N7" s="37" t="s">
        <v>50</v>
      </c>
      <c r="O7" s="36"/>
      <c r="P7" s="24">
        <f ca="1">SUMIF(S8:S9,TRUE, Q8)/SUM(Q8:Q9)</f>
        <v>0</v>
      </c>
      <c r="Q7" s="36"/>
      <c r="R7" s="36"/>
      <c r="S7" s="36"/>
      <c r="T7" s="36"/>
      <c r="U7" s="36"/>
      <c r="V7" s="36"/>
      <c r="W7" s="36"/>
      <c r="X7" s="36"/>
      <c r="Y7" s="87"/>
      <c r="Z7" s="87"/>
      <c r="AA7" s="87"/>
      <c r="AB7" s="87"/>
      <c r="AC7" s="87"/>
      <c r="AD7" s="38"/>
      <c r="AE7" s="38"/>
      <c r="AF7" s="87"/>
      <c r="AG7" s="87"/>
      <c r="AH7" s="87" t="s">
        <v>50</v>
      </c>
      <c r="AI7" s="88"/>
      <c r="AJ7" s="88"/>
      <c r="AK7" s="88"/>
      <c r="AL7" s="88"/>
      <c r="AM7" s="88"/>
      <c r="AN7" s="88"/>
      <c r="AO7" s="88"/>
      <c r="AP7" s="88"/>
      <c r="AQ7" s="88"/>
    </row>
    <row r="8" spans="1:43" x14ac:dyDescent="0.35">
      <c r="A8" s="26" t="s">
        <v>51</v>
      </c>
      <c r="B8" s="27">
        <v>89.493804931640625</v>
      </c>
      <c r="C8" s="27">
        <v>91.593589782714844</v>
      </c>
      <c r="D8" s="27">
        <v>95.140449523925781</v>
      </c>
      <c r="E8" s="27">
        <v>95.972221374511719</v>
      </c>
      <c r="F8" s="27">
        <v>99.701141357421875</v>
      </c>
      <c r="G8" s="27">
        <v>99.986785888671875</v>
      </c>
      <c r="H8" s="27">
        <v>99.955047607421875</v>
      </c>
      <c r="I8" s="27">
        <v>99.99884033203125</v>
      </c>
      <c r="J8" s="27">
        <v>97.816177368164063</v>
      </c>
      <c r="K8" s="27">
        <v>79.305976867675781</v>
      </c>
      <c r="L8" s="27">
        <v>19.931890487670898</v>
      </c>
      <c r="M8" s="27">
        <v>0</v>
      </c>
      <c r="Q8" s="31">
        <v>1</v>
      </c>
      <c r="R8" s="39" t="s">
        <v>41</v>
      </c>
      <c r="S8" s="26" t="b">
        <f>NOT(OR((D8&lt;=$Q$1),(H8&lt;=$R$1),(L8&lt;=$S$1)))</f>
        <v>0</v>
      </c>
      <c r="T8" s="26" t="b">
        <f>NOT(OR((C8&lt;=$Q$1),(G8&lt;=$R$1),(K8&lt;=$S$1)))</f>
        <v>0</v>
      </c>
      <c r="U8" s="32" t="s">
        <v>42</v>
      </c>
      <c r="V8" s="32" t="s">
        <v>42</v>
      </c>
      <c r="W8" s="32" t="s">
        <v>42</v>
      </c>
      <c r="X8" s="32" t="s">
        <v>49</v>
      </c>
      <c r="Y8" s="85">
        <v>4</v>
      </c>
      <c r="Z8" s="85"/>
      <c r="AA8" s="85"/>
      <c r="AB8" s="85"/>
      <c r="AC8" s="85"/>
      <c r="AI8" s="31">
        <v>42795</v>
      </c>
      <c r="AM8" s="26" t="s">
        <v>52</v>
      </c>
      <c r="AP8" s="26" t="s">
        <v>53</v>
      </c>
    </row>
    <row r="9" spans="1:43" x14ac:dyDescent="0.35">
      <c r="A9" s="26" t="s">
        <v>54</v>
      </c>
      <c r="B9" s="27">
        <v>89.630653381347656</v>
      </c>
      <c r="C9" s="27">
        <v>93.108024597167969</v>
      </c>
      <c r="D9" s="27">
        <v>92.945602416992188</v>
      </c>
      <c r="E9" s="27">
        <v>95.207176208496094</v>
      </c>
      <c r="F9" s="27">
        <v>100</v>
      </c>
      <c r="G9" s="27">
        <v>99.999961853027344</v>
      </c>
      <c r="H9" s="27">
        <v>99.999832153320313</v>
      </c>
      <c r="I9" s="27">
        <v>99.99884033203125</v>
      </c>
      <c r="J9" s="32" t="s">
        <v>49</v>
      </c>
      <c r="K9" s="32" t="s">
        <v>49</v>
      </c>
      <c r="L9" s="32" t="s">
        <v>49</v>
      </c>
      <c r="M9" s="32" t="s">
        <v>49</v>
      </c>
      <c r="S9" s="31"/>
      <c r="T9" s="31"/>
      <c r="U9" s="31"/>
      <c r="V9" s="31"/>
      <c r="W9" s="31"/>
      <c r="X9" s="31"/>
      <c r="Y9" s="86"/>
      <c r="Z9" s="86"/>
      <c r="AA9" s="86"/>
      <c r="AB9" s="86"/>
      <c r="AC9" s="86"/>
    </row>
    <row r="10" spans="1:43" x14ac:dyDescent="0.35">
      <c r="A10" s="36"/>
      <c r="B10" s="36"/>
      <c r="C10" s="36"/>
      <c r="D10" s="36"/>
      <c r="E10" s="36"/>
      <c r="F10" s="36"/>
      <c r="G10" s="36"/>
      <c r="H10" s="36"/>
      <c r="I10" s="36"/>
      <c r="J10" s="36"/>
      <c r="K10" s="36"/>
      <c r="L10" s="36"/>
      <c r="M10" s="36"/>
      <c r="N10" s="37" t="s">
        <v>55</v>
      </c>
      <c r="O10" s="36" t="str">
        <f>SUM(Q11:Q20) &amp;" Sensors"</f>
        <v>8 Sensors</v>
      </c>
      <c r="P10" s="24">
        <f>SUMIF(S11:S18,TRUE, Q11:Q18)/SUM(Q11:Q18)</f>
        <v>0.5</v>
      </c>
      <c r="Q10" s="36"/>
      <c r="R10" s="36"/>
      <c r="S10" s="36"/>
      <c r="T10" s="36"/>
      <c r="U10" s="36"/>
      <c r="V10" s="36"/>
      <c r="W10" s="36"/>
      <c r="X10" s="36"/>
      <c r="Y10" s="87"/>
      <c r="Z10" s="87"/>
      <c r="AA10" s="87"/>
      <c r="AB10" s="87"/>
      <c r="AC10" s="87"/>
      <c r="AD10" s="38"/>
      <c r="AE10" s="38"/>
      <c r="AF10" s="38"/>
      <c r="AG10" s="38"/>
      <c r="AH10" s="87" t="s">
        <v>55</v>
      </c>
      <c r="AI10" s="88"/>
      <c r="AJ10" s="88"/>
      <c r="AK10" s="88"/>
      <c r="AL10" s="88"/>
      <c r="AM10" s="88"/>
      <c r="AN10" s="88"/>
      <c r="AO10" s="88"/>
      <c r="AP10" s="88"/>
      <c r="AQ10" s="88"/>
    </row>
    <row r="11" spans="1:43" x14ac:dyDescent="0.35">
      <c r="A11" s="26" t="s">
        <v>56</v>
      </c>
      <c r="B11" s="27">
        <v>86.914108276367188</v>
      </c>
      <c r="C11" s="27">
        <v>95.662406921386719</v>
      </c>
      <c r="D11" s="27">
        <v>96.007308959960938</v>
      </c>
      <c r="E11" s="27">
        <v>96.245582580566406</v>
      </c>
      <c r="F11" s="27">
        <v>99.386932373046875</v>
      </c>
      <c r="G11" s="27">
        <v>99.973159790039063</v>
      </c>
      <c r="H11" s="27">
        <v>99.991889953613281</v>
      </c>
      <c r="I11" s="27">
        <v>99.943229675292969</v>
      </c>
      <c r="J11" s="27">
        <v>98.848609924316406</v>
      </c>
      <c r="K11" s="27">
        <v>99.96551513671875</v>
      </c>
      <c r="L11" s="27">
        <v>99.985984802246094</v>
      </c>
      <c r="M11" s="27">
        <v>99.99884033203125</v>
      </c>
      <c r="N11" s="35"/>
      <c r="Q11" s="31">
        <v>1</v>
      </c>
      <c r="R11" s="26" t="s">
        <v>41</v>
      </c>
      <c r="S11" s="26" t="b">
        <f>NOT(OR((D11&lt;=$Q$1),(H11&lt;=$R$1),(L11&lt;=$S$1)))</f>
        <v>1</v>
      </c>
      <c r="T11" s="26" t="b">
        <f>NOT(OR((C11&lt;=$Q$1),(G11&lt;=$R$1),(K11&lt;=$S$1)))</f>
        <v>1</v>
      </c>
      <c r="U11" s="32" t="s">
        <v>42</v>
      </c>
      <c r="V11" s="32" t="s">
        <v>42</v>
      </c>
      <c r="W11" s="32" t="s">
        <v>42</v>
      </c>
      <c r="X11" s="32" t="s">
        <v>57</v>
      </c>
      <c r="Y11" s="85">
        <v>5</v>
      </c>
      <c r="Z11" s="85"/>
      <c r="AA11" s="85"/>
      <c r="AB11" s="85"/>
      <c r="AC11" s="85"/>
      <c r="AD11" s="26" t="s">
        <v>43</v>
      </c>
      <c r="AE11" s="33"/>
      <c r="AH11" s="33" t="s">
        <v>58</v>
      </c>
      <c r="AI11" s="31">
        <v>0</v>
      </c>
      <c r="AJ11" s="31">
        <v>0</v>
      </c>
      <c r="AK11" s="31">
        <v>0</v>
      </c>
      <c r="AL11" s="26" t="s">
        <v>59</v>
      </c>
      <c r="AM11" s="31">
        <v>0</v>
      </c>
      <c r="AN11" s="31">
        <v>0</v>
      </c>
      <c r="AO11" s="31">
        <v>0</v>
      </c>
      <c r="AP11" s="31">
        <v>0</v>
      </c>
      <c r="AQ11" s="31">
        <v>0</v>
      </c>
    </row>
    <row r="12" spans="1:43" x14ac:dyDescent="0.35">
      <c r="A12" s="26" t="s">
        <v>60</v>
      </c>
      <c r="B12" s="27">
        <v>86.875</v>
      </c>
      <c r="C12" s="27">
        <v>95.568069458007813</v>
      </c>
      <c r="D12" s="27">
        <v>95.9405517578125</v>
      </c>
      <c r="E12" s="27">
        <v>95.646942138671875</v>
      </c>
      <c r="F12" s="27">
        <v>97.966690063476563</v>
      </c>
      <c r="G12" s="27">
        <v>94.667953491210938</v>
      </c>
      <c r="H12" s="27">
        <v>88.023544311523438</v>
      </c>
      <c r="I12" s="27">
        <v>99.744682312011719</v>
      </c>
      <c r="J12" s="27">
        <v>98.822700500488281</v>
      </c>
      <c r="K12" s="27">
        <v>99.924644470214844</v>
      </c>
      <c r="L12" s="27">
        <v>99.924530029296875</v>
      </c>
      <c r="M12" s="27">
        <v>99.81787109375</v>
      </c>
      <c r="N12" s="34"/>
      <c r="Q12" s="31">
        <v>1</v>
      </c>
      <c r="R12" s="26" t="s">
        <v>41</v>
      </c>
      <c r="S12" s="26" t="b">
        <f t="shared" ref="S12:S17" si="0">NOT(OR((D12&lt;=$Q$1),(H12&lt;=$R$1),(L12&lt;=$S$1)))</f>
        <v>0</v>
      </c>
      <c r="T12" s="26" t="b">
        <f>NOT(OR((C12&lt;=$Q$1),(G12&lt;=$R$1),(K12&lt;=$S$1)))</f>
        <v>0</v>
      </c>
      <c r="U12" s="32" t="s">
        <v>42</v>
      </c>
      <c r="V12" s="32" t="s">
        <v>42</v>
      </c>
      <c r="W12" s="32" t="s">
        <v>42</v>
      </c>
      <c r="X12" s="32" t="s">
        <v>57</v>
      </c>
      <c r="Y12" s="85">
        <v>5</v>
      </c>
      <c r="Z12" s="85"/>
      <c r="AA12" s="85"/>
      <c r="AB12" s="85"/>
      <c r="AC12" s="85"/>
      <c r="AD12" s="26" t="s">
        <v>43</v>
      </c>
      <c r="AE12" s="33"/>
    </row>
    <row r="13" spans="1:43" x14ac:dyDescent="0.35">
      <c r="A13" s="26" t="s">
        <v>61</v>
      </c>
      <c r="B13" s="27">
        <v>86.37225341796875</v>
      </c>
      <c r="C13" s="27">
        <v>95.651786804199219</v>
      </c>
      <c r="D13" s="27">
        <v>95.941299438476563</v>
      </c>
      <c r="E13" s="27">
        <v>95.377593994140625</v>
      </c>
      <c r="F13" s="27">
        <v>99.366981506347656</v>
      </c>
      <c r="G13" s="27">
        <v>99.97259521484375</v>
      </c>
      <c r="H13" s="27">
        <v>99.999832153320313</v>
      </c>
      <c r="I13" s="27">
        <v>99.99884033203125</v>
      </c>
      <c r="J13" s="27">
        <v>98.82958984375</v>
      </c>
      <c r="K13" s="27">
        <v>99.956672668457031</v>
      </c>
      <c r="L13" s="27">
        <v>99.91766357421875</v>
      </c>
      <c r="M13" s="27">
        <v>99.696586608886719</v>
      </c>
      <c r="Q13" s="31">
        <v>1</v>
      </c>
      <c r="R13" s="26" t="s">
        <v>41</v>
      </c>
      <c r="S13" s="26" t="b">
        <f t="shared" si="0"/>
        <v>1</v>
      </c>
      <c r="T13" s="26" t="b">
        <f t="shared" ref="T13:T18" si="1">NOT(OR((C13&lt;=$Q$1),(G13&lt;=$R$1),(K13&lt;=$S$1)))</f>
        <v>1</v>
      </c>
      <c r="U13" s="32" t="s">
        <v>42</v>
      </c>
      <c r="V13" s="32" t="s">
        <v>42</v>
      </c>
      <c r="W13" s="32" t="s">
        <v>42</v>
      </c>
      <c r="X13" s="32" t="s">
        <v>42</v>
      </c>
      <c r="Y13" s="85">
        <v>5</v>
      </c>
      <c r="Z13" s="85"/>
      <c r="AA13" s="85"/>
      <c r="AB13" s="85"/>
      <c r="AC13" s="85"/>
      <c r="AD13" s="26" t="s">
        <v>43</v>
      </c>
      <c r="AE13" s="33"/>
    </row>
    <row r="14" spans="1:43" x14ac:dyDescent="0.35">
      <c r="A14" s="26" t="s">
        <v>62</v>
      </c>
      <c r="B14" s="27">
        <v>86.896514892578125</v>
      </c>
      <c r="C14" s="27">
        <v>95.633720397949219</v>
      </c>
      <c r="D14" s="27">
        <v>95.880241394042969</v>
      </c>
      <c r="E14" s="27">
        <v>95.651741027832031</v>
      </c>
      <c r="F14" s="27">
        <v>99.446487426757813</v>
      </c>
      <c r="G14" s="27">
        <v>99.974609375</v>
      </c>
      <c r="H14" s="27">
        <v>99.999832153320313</v>
      </c>
      <c r="I14" s="27">
        <v>99.99884033203125</v>
      </c>
      <c r="J14" s="27">
        <v>98.691291809082031</v>
      </c>
      <c r="K14" s="27">
        <v>99.941741943359375</v>
      </c>
      <c r="L14" s="27">
        <v>99.926040649414063</v>
      </c>
      <c r="M14" s="27">
        <v>99.699432373046875</v>
      </c>
      <c r="Q14" s="31">
        <v>1</v>
      </c>
      <c r="R14" s="26" t="s">
        <v>41</v>
      </c>
      <c r="S14" s="26" t="b">
        <f t="shared" si="0"/>
        <v>1</v>
      </c>
      <c r="T14" s="26" t="b">
        <f t="shared" si="1"/>
        <v>1</v>
      </c>
      <c r="U14" s="32" t="s">
        <v>42</v>
      </c>
      <c r="V14" s="32" t="s">
        <v>42</v>
      </c>
      <c r="W14" s="32" t="s">
        <v>42</v>
      </c>
      <c r="X14" s="32" t="s">
        <v>42</v>
      </c>
      <c r="Y14" s="85">
        <v>5</v>
      </c>
      <c r="Z14" s="85"/>
      <c r="AA14" s="85"/>
      <c r="AB14" s="85"/>
      <c r="AC14" s="85"/>
      <c r="AD14" s="26" t="s">
        <v>43</v>
      </c>
      <c r="AE14" s="33"/>
    </row>
    <row r="15" spans="1:43" x14ac:dyDescent="0.35">
      <c r="A15" s="26" t="s">
        <v>63</v>
      </c>
      <c r="B15" s="27">
        <v>86.875724792480469</v>
      </c>
      <c r="C15" s="27">
        <v>95.695449829101563</v>
      </c>
      <c r="D15" s="27">
        <v>96.044815063476563</v>
      </c>
      <c r="E15" s="27">
        <v>96.246780395507813</v>
      </c>
      <c r="F15" s="27">
        <v>78.71343994140625</v>
      </c>
      <c r="G15" s="27">
        <v>99.96875</v>
      </c>
      <c r="H15" s="27">
        <v>99.985084533691406</v>
      </c>
      <c r="I15" s="27">
        <v>99.895614624023438</v>
      </c>
      <c r="J15" s="27">
        <v>98.982337951660156</v>
      </c>
      <c r="K15" s="27">
        <v>99.965400695800781</v>
      </c>
      <c r="L15" s="27">
        <v>99.944664001464844</v>
      </c>
      <c r="M15" s="27">
        <v>99.926719665527344</v>
      </c>
      <c r="Q15" s="31">
        <v>1</v>
      </c>
      <c r="R15" s="26" t="s">
        <v>41</v>
      </c>
      <c r="S15" s="26" t="b">
        <f t="shared" si="0"/>
        <v>1</v>
      </c>
      <c r="T15" s="26" t="b">
        <f t="shared" si="1"/>
        <v>1</v>
      </c>
      <c r="U15" s="32" t="s">
        <v>42</v>
      </c>
      <c r="V15" s="32" t="s">
        <v>42</v>
      </c>
      <c r="W15" s="32" t="s">
        <v>42</v>
      </c>
      <c r="X15" s="32" t="s">
        <v>42</v>
      </c>
      <c r="Y15" s="85">
        <v>5</v>
      </c>
      <c r="Z15" s="85"/>
      <c r="AA15" s="85"/>
      <c r="AB15" s="85"/>
      <c r="AC15" s="85"/>
      <c r="AD15" s="26" t="s">
        <v>43</v>
      </c>
      <c r="AE15" s="33"/>
    </row>
    <row r="16" spans="1:43" x14ac:dyDescent="0.35">
      <c r="A16" s="26" t="s">
        <v>64</v>
      </c>
      <c r="B16" s="27">
        <v>86.354621887207031</v>
      </c>
      <c r="C16" s="27">
        <v>95.597511291503906</v>
      </c>
      <c r="D16" s="27">
        <v>95.952018737792969</v>
      </c>
      <c r="E16" s="27">
        <v>96.20391845703125</v>
      </c>
      <c r="F16" s="27">
        <v>93.364028930664063</v>
      </c>
      <c r="G16" s="27">
        <v>35.224510192871094</v>
      </c>
      <c r="H16" s="27">
        <v>0</v>
      </c>
      <c r="I16" s="27">
        <v>0</v>
      </c>
      <c r="J16" s="27">
        <v>98.687179565429688</v>
      </c>
      <c r="K16" s="27">
        <v>99.946029663085938</v>
      </c>
      <c r="L16" s="27">
        <v>99.958503723144531</v>
      </c>
      <c r="M16" s="27">
        <v>99.854393005371094</v>
      </c>
      <c r="Q16" s="31">
        <v>1</v>
      </c>
      <c r="R16" s="26" t="s">
        <v>41</v>
      </c>
      <c r="S16" s="26" t="b">
        <f t="shared" si="0"/>
        <v>0</v>
      </c>
      <c r="T16" s="26" t="b">
        <f t="shared" si="1"/>
        <v>0</v>
      </c>
      <c r="U16" s="32" t="s">
        <v>42</v>
      </c>
      <c r="V16" s="32" t="s">
        <v>42</v>
      </c>
      <c r="W16" s="32" t="s">
        <v>42</v>
      </c>
      <c r="X16" s="32" t="s">
        <v>42</v>
      </c>
      <c r="Y16" s="85">
        <v>5</v>
      </c>
      <c r="Z16" s="85"/>
      <c r="AA16" s="85"/>
      <c r="AB16" s="85"/>
      <c r="AC16" s="85"/>
      <c r="AD16" s="26" t="s">
        <v>43</v>
      </c>
      <c r="AE16" s="33"/>
    </row>
    <row r="17" spans="1:43" x14ac:dyDescent="0.35">
      <c r="A17" s="26" t="s">
        <v>67</v>
      </c>
      <c r="B17" s="27">
        <v>83.188369750976563</v>
      </c>
      <c r="C17" s="27">
        <v>95.80645751953125</v>
      </c>
      <c r="D17" s="27">
        <v>96.020622253417969</v>
      </c>
      <c r="E17" s="27">
        <v>96.249496459960938</v>
      </c>
      <c r="F17" s="27">
        <v>30.483066558837891</v>
      </c>
      <c r="G17" s="27">
        <v>0</v>
      </c>
      <c r="H17" s="27">
        <v>0</v>
      </c>
      <c r="I17" s="27">
        <v>0</v>
      </c>
      <c r="J17" s="27">
        <v>97.69403076171875</v>
      </c>
      <c r="K17" s="27">
        <v>99.987899780273438</v>
      </c>
      <c r="L17" s="27">
        <v>99.989486694335938</v>
      </c>
      <c r="M17" s="27">
        <v>99.99884033203125</v>
      </c>
      <c r="N17" s="33" t="s">
        <v>68</v>
      </c>
      <c r="O17" s="26" t="s">
        <v>69</v>
      </c>
      <c r="P17" s="35" t="s">
        <v>515</v>
      </c>
      <c r="Q17" s="31">
        <v>1</v>
      </c>
      <c r="R17" s="26" t="s">
        <v>41</v>
      </c>
      <c r="S17" s="26" t="b">
        <f t="shared" si="0"/>
        <v>0</v>
      </c>
      <c r="T17" s="26" t="b">
        <f t="shared" si="1"/>
        <v>0</v>
      </c>
      <c r="U17" s="32" t="s">
        <v>42</v>
      </c>
      <c r="V17" s="32" t="s">
        <v>42</v>
      </c>
      <c r="W17" s="32" t="s">
        <v>42</v>
      </c>
      <c r="X17" s="32" t="s">
        <v>42</v>
      </c>
      <c r="Y17" s="85">
        <v>3</v>
      </c>
      <c r="Z17" s="85"/>
      <c r="AA17" s="85"/>
      <c r="AB17" s="85"/>
      <c r="AC17" s="85"/>
      <c r="AD17" s="26" t="s">
        <v>43</v>
      </c>
      <c r="AE17" s="33"/>
    </row>
    <row r="18" spans="1:43" x14ac:dyDescent="0.35">
      <c r="A18" s="26" t="s">
        <v>71</v>
      </c>
      <c r="B18" s="27">
        <v>83.23333740234375</v>
      </c>
      <c r="C18" s="27">
        <v>95.718368530273438</v>
      </c>
      <c r="D18" s="27">
        <v>96.000633239746094</v>
      </c>
      <c r="E18" s="27">
        <v>96.23260498046875</v>
      </c>
      <c r="F18" s="27">
        <v>21.277378082275391</v>
      </c>
      <c r="G18" s="27">
        <v>0</v>
      </c>
      <c r="H18" s="27">
        <v>0</v>
      </c>
      <c r="I18" s="27">
        <v>0</v>
      </c>
      <c r="J18" s="27">
        <v>97.751922607421875</v>
      </c>
      <c r="K18" s="27">
        <v>99.980659484863281</v>
      </c>
      <c r="L18" s="27">
        <v>99.979179382324219</v>
      </c>
      <c r="M18" s="27">
        <v>99.99884033203125</v>
      </c>
      <c r="N18" s="33" t="s">
        <v>68</v>
      </c>
      <c r="O18" s="26" t="s">
        <v>72</v>
      </c>
      <c r="P18" s="35" t="s">
        <v>515</v>
      </c>
      <c r="Q18" s="31">
        <v>1</v>
      </c>
      <c r="R18" s="26" t="s">
        <v>41</v>
      </c>
      <c r="S18" s="26" t="b">
        <f>NOT(OR((D18&lt;=$Q$1),(H18&lt;=$R$1),(L18&lt;=$S$1)))</f>
        <v>0</v>
      </c>
      <c r="T18" s="26" t="b">
        <f t="shared" si="1"/>
        <v>0</v>
      </c>
      <c r="U18" s="32" t="s">
        <v>42</v>
      </c>
      <c r="V18" s="32" t="s">
        <v>42</v>
      </c>
      <c r="W18" s="40" t="s">
        <v>20</v>
      </c>
      <c r="X18" s="32" t="s">
        <v>42</v>
      </c>
      <c r="Y18" s="85">
        <v>3</v>
      </c>
      <c r="Z18" s="85"/>
      <c r="AA18" s="85"/>
      <c r="AB18" s="85"/>
      <c r="AC18" s="85"/>
      <c r="AD18" s="26" t="s">
        <v>43</v>
      </c>
      <c r="AE18" s="33"/>
    </row>
    <row r="19" spans="1:43" x14ac:dyDescent="0.35">
      <c r="A19" s="26" t="s">
        <v>73</v>
      </c>
      <c r="B19" s="27">
        <v>84.48297119140625</v>
      </c>
      <c r="C19" s="27">
        <v>95.264122009277344</v>
      </c>
      <c r="D19" s="27">
        <v>95.559356689453125</v>
      </c>
      <c r="E19" s="27">
        <v>96.105323791503906</v>
      </c>
      <c r="F19" s="27">
        <v>93.184440612792969</v>
      </c>
      <c r="G19" s="27">
        <v>99.999961853027344</v>
      </c>
      <c r="H19" s="27">
        <v>99.999832153320313</v>
      </c>
      <c r="I19" s="27">
        <v>99.99884033203125</v>
      </c>
      <c r="J19" s="32" t="s">
        <v>49</v>
      </c>
      <c r="K19" s="32" t="s">
        <v>49</v>
      </c>
      <c r="L19" s="32" t="s">
        <v>49</v>
      </c>
      <c r="M19" s="32" t="s">
        <v>49</v>
      </c>
      <c r="R19" s="26"/>
      <c r="U19" s="32"/>
      <c r="V19" s="32"/>
      <c r="W19" s="32"/>
      <c r="X19" s="32"/>
      <c r="Y19" s="86"/>
      <c r="Z19" s="86"/>
      <c r="AA19" s="86"/>
      <c r="AB19" s="86"/>
      <c r="AC19" s="86"/>
      <c r="AE19" s="33"/>
    </row>
    <row r="20" spans="1:43" x14ac:dyDescent="0.35">
      <c r="A20" s="26" t="s">
        <v>74</v>
      </c>
      <c r="B20" s="27">
        <v>86.517814636230469</v>
      </c>
      <c r="C20" s="27">
        <v>95.259529113769531</v>
      </c>
      <c r="D20" s="27">
        <v>95.831512451171875</v>
      </c>
      <c r="E20" s="27">
        <v>96.03125</v>
      </c>
      <c r="F20" s="27">
        <v>99.594001770019531</v>
      </c>
      <c r="G20" s="27">
        <v>99.999961853027344</v>
      </c>
      <c r="H20" s="27">
        <v>99.999832153320313</v>
      </c>
      <c r="I20" s="27">
        <v>99.99884033203125</v>
      </c>
      <c r="J20" s="32" t="s">
        <v>49</v>
      </c>
      <c r="K20" s="32" t="s">
        <v>49</v>
      </c>
      <c r="L20" s="32" t="s">
        <v>49</v>
      </c>
      <c r="M20" s="32" t="s">
        <v>49</v>
      </c>
      <c r="R20" s="26"/>
      <c r="U20" s="32"/>
      <c r="V20" s="32"/>
      <c r="W20" s="32"/>
      <c r="X20" s="32"/>
      <c r="Y20" s="86"/>
      <c r="Z20" s="86"/>
      <c r="AA20" s="86"/>
      <c r="AB20" s="86"/>
      <c r="AC20" s="86"/>
      <c r="AE20" s="33"/>
    </row>
    <row r="21" spans="1:43" x14ac:dyDescent="0.35">
      <c r="A21" s="36" t="s">
        <v>75</v>
      </c>
      <c r="B21" s="36"/>
      <c r="C21" s="36"/>
      <c r="D21" s="36"/>
      <c r="E21" s="36"/>
      <c r="F21" s="36"/>
      <c r="G21" s="36"/>
      <c r="H21" s="36"/>
      <c r="I21" s="36"/>
      <c r="J21" s="36"/>
      <c r="K21" s="36"/>
      <c r="L21" s="36"/>
      <c r="M21" s="36"/>
      <c r="N21" s="38" t="s">
        <v>75</v>
      </c>
      <c r="O21" s="36" t="str">
        <f>SUM(Q22:Q63) &amp;" Sensors"</f>
        <v>39 Sensors</v>
      </c>
      <c r="P21" s="24">
        <f>SUMIF(S22:S63,TRUE, Q22:Q63)/SUM(Q22:Q63)</f>
        <v>0.82051282051282048</v>
      </c>
      <c r="Q21" s="36"/>
      <c r="R21" s="36"/>
      <c r="S21" s="36"/>
      <c r="T21" s="36"/>
      <c r="U21" s="36"/>
      <c r="V21" s="36"/>
      <c r="W21" s="36"/>
      <c r="X21" s="36"/>
      <c r="Y21" s="87"/>
      <c r="Z21" s="87"/>
      <c r="AA21" s="87"/>
      <c r="AB21" s="87"/>
      <c r="AC21" s="87"/>
      <c r="AD21" s="38"/>
      <c r="AE21" s="38"/>
      <c r="AF21" s="38"/>
      <c r="AG21" s="36"/>
      <c r="AH21" s="36"/>
      <c r="AI21" s="36"/>
      <c r="AJ21" s="87" t="s">
        <v>75</v>
      </c>
      <c r="AK21" s="88"/>
      <c r="AL21" s="88"/>
      <c r="AM21" s="88"/>
      <c r="AN21" s="88"/>
      <c r="AO21" s="88"/>
      <c r="AP21" s="88"/>
      <c r="AQ21" s="88"/>
    </row>
    <row r="22" spans="1:43" x14ac:dyDescent="0.35">
      <c r="A22" s="26" t="s">
        <v>76</v>
      </c>
      <c r="B22" s="27">
        <v>90.685104370117188</v>
      </c>
      <c r="C22" s="27">
        <v>94.897895812988281</v>
      </c>
      <c r="D22" s="27">
        <v>96.111968994140625</v>
      </c>
      <c r="E22" s="27">
        <v>96.224693298339844</v>
      </c>
      <c r="F22" s="27">
        <v>97.722274780273438</v>
      </c>
      <c r="G22" s="27">
        <v>99.989349365234375</v>
      </c>
      <c r="H22" s="27">
        <v>99.999832153320313</v>
      </c>
      <c r="I22" s="27">
        <v>99.99884033203125</v>
      </c>
      <c r="J22" s="27">
        <v>90.839332580566406</v>
      </c>
      <c r="K22" s="27">
        <v>98.800361633300781</v>
      </c>
      <c r="L22" s="27">
        <v>99.494239807128906</v>
      </c>
      <c r="M22" s="27">
        <v>99.278129577636719</v>
      </c>
      <c r="N22" s="33" t="s">
        <v>516</v>
      </c>
      <c r="Q22" s="31">
        <v>1</v>
      </c>
      <c r="R22" s="26" t="s">
        <v>41</v>
      </c>
      <c r="S22" s="26" t="b">
        <f t="shared" ref="S22:S60" si="2">NOT(OR((D22&lt;=$Q$1),(H22&lt;=$R$1),(L22&lt;=$S$1)))</f>
        <v>1</v>
      </c>
      <c r="T22" s="26" t="b">
        <f>NOT(OR((C22&lt;=$Q$1),(G22&lt;=$R$1),(K22&lt;=$S$1)))</f>
        <v>1</v>
      </c>
      <c r="U22" s="32" t="s">
        <v>49</v>
      </c>
      <c r="V22" s="32" t="s">
        <v>49</v>
      </c>
      <c r="W22" s="32" t="s">
        <v>49</v>
      </c>
      <c r="X22" s="32" t="s">
        <v>42</v>
      </c>
      <c r="Y22" s="85">
        <v>5</v>
      </c>
      <c r="Z22" s="85"/>
      <c r="AA22" s="85"/>
      <c r="AB22" s="85"/>
      <c r="AC22" s="85"/>
      <c r="AE22" s="33"/>
      <c r="AH22" s="33" t="s">
        <v>58</v>
      </c>
      <c r="AI22" s="31">
        <v>42767</v>
      </c>
      <c r="AL22" s="26" t="s">
        <v>59</v>
      </c>
    </row>
    <row r="23" spans="1:43" x14ac:dyDescent="0.35">
      <c r="A23" s="26" t="s">
        <v>77</v>
      </c>
      <c r="B23" s="27">
        <v>90.650306701660156</v>
      </c>
      <c r="C23" s="27">
        <v>94.90081787109375</v>
      </c>
      <c r="D23" s="27">
        <v>96.120697021484375</v>
      </c>
      <c r="E23" s="27">
        <v>96.242820739746094</v>
      </c>
      <c r="F23" s="27">
        <v>93.038215637207031</v>
      </c>
      <c r="G23" s="27">
        <v>98.728599548339844</v>
      </c>
      <c r="H23" s="27">
        <v>96.540260314941406</v>
      </c>
      <c r="I23" s="27">
        <v>99.99884033203125</v>
      </c>
      <c r="J23" s="27">
        <v>94.37774658203125</v>
      </c>
      <c r="K23" s="27">
        <v>99.568679809570313</v>
      </c>
      <c r="L23" s="27">
        <v>99.89154052734375</v>
      </c>
      <c r="M23" s="27">
        <v>99.890586853027344</v>
      </c>
      <c r="Q23" s="31">
        <v>1</v>
      </c>
      <c r="R23" s="26" t="s">
        <v>41</v>
      </c>
      <c r="S23" s="26" t="b">
        <f t="shared" si="2"/>
        <v>1</v>
      </c>
      <c r="T23" s="26" t="b">
        <f t="shared" ref="T23:T60" si="3">NOT(OR((C23&lt;=$Q$1),(G23&lt;=$R$1),(K23&lt;=$S$1)))</f>
        <v>1</v>
      </c>
      <c r="U23" s="32" t="s">
        <v>42</v>
      </c>
      <c r="V23" s="32" t="s">
        <v>42</v>
      </c>
      <c r="W23" s="32" t="s">
        <v>42</v>
      </c>
      <c r="X23" s="32" t="s">
        <v>42</v>
      </c>
      <c r="Y23" s="85">
        <v>5</v>
      </c>
      <c r="Z23" s="85"/>
      <c r="AA23" s="85"/>
      <c r="AB23" s="85"/>
      <c r="AC23" s="85"/>
      <c r="AE23" s="33"/>
    </row>
    <row r="24" spans="1:43" x14ac:dyDescent="0.35">
      <c r="A24" s="26" t="s">
        <v>78</v>
      </c>
      <c r="B24" s="27">
        <v>90.36517333984375</v>
      </c>
      <c r="C24" s="27">
        <v>94.751014709472656</v>
      </c>
      <c r="D24" s="27">
        <v>96.075904846191406</v>
      </c>
      <c r="E24" s="27">
        <v>96.101455688476563</v>
      </c>
      <c r="F24" s="27">
        <v>93.975051879882813</v>
      </c>
      <c r="G24" s="27">
        <v>99.697540283203125</v>
      </c>
      <c r="H24" s="27">
        <v>99.076202392578125</v>
      </c>
      <c r="I24" s="27">
        <v>99.528411865234375</v>
      </c>
      <c r="J24" s="27">
        <v>62.004402160644531</v>
      </c>
      <c r="K24" s="27">
        <v>99.886558532714844</v>
      </c>
      <c r="L24" s="27">
        <v>99.999832153320313</v>
      </c>
      <c r="M24" s="27">
        <v>99.99884033203125</v>
      </c>
      <c r="Q24" s="31">
        <v>1</v>
      </c>
      <c r="R24" s="26" t="s">
        <v>41</v>
      </c>
      <c r="S24" s="26" t="b">
        <f t="shared" si="2"/>
        <v>1</v>
      </c>
      <c r="T24" s="26" t="b">
        <f t="shared" si="3"/>
        <v>1</v>
      </c>
      <c r="U24" s="32" t="s">
        <v>42</v>
      </c>
      <c r="V24" s="32" t="s">
        <v>42</v>
      </c>
      <c r="W24" s="32" t="s">
        <v>42</v>
      </c>
      <c r="X24" s="32" t="s">
        <v>42</v>
      </c>
      <c r="Y24" s="85">
        <v>5</v>
      </c>
      <c r="Z24" s="85"/>
      <c r="AA24" s="85"/>
      <c r="AB24" s="85"/>
      <c r="AC24" s="85"/>
      <c r="AE24" s="33"/>
    </row>
    <row r="25" spans="1:43" x14ac:dyDescent="0.35">
      <c r="A25" s="26" t="s">
        <v>79</v>
      </c>
      <c r="B25" s="27">
        <v>90.325820922851563</v>
      </c>
      <c r="C25" s="27">
        <v>94.876327514648438</v>
      </c>
      <c r="D25" s="27">
        <v>96.140937805175781</v>
      </c>
      <c r="E25" s="27">
        <v>96.233306884765625</v>
      </c>
      <c r="F25" s="27">
        <v>91.179595947265625</v>
      </c>
      <c r="G25" s="27">
        <v>98.657379150390625</v>
      </c>
      <c r="H25" s="27">
        <v>98.847419738769531</v>
      </c>
      <c r="I25" s="27">
        <v>99.99884033203125</v>
      </c>
      <c r="J25" s="27">
        <v>89.95880126953125</v>
      </c>
      <c r="K25" s="27">
        <v>99.807083129882813</v>
      </c>
      <c r="L25" s="27">
        <v>99.845138549804688</v>
      </c>
      <c r="M25" s="27">
        <v>99.890586853027344</v>
      </c>
      <c r="Q25" s="31">
        <v>1</v>
      </c>
      <c r="R25" s="26" t="s">
        <v>41</v>
      </c>
      <c r="S25" s="26" t="b">
        <f t="shared" si="2"/>
        <v>1</v>
      </c>
      <c r="T25" s="26" t="b">
        <f t="shared" si="3"/>
        <v>1</v>
      </c>
      <c r="U25" s="32" t="s">
        <v>57</v>
      </c>
      <c r="V25" s="32" t="s">
        <v>42</v>
      </c>
      <c r="W25" s="32" t="s">
        <v>42</v>
      </c>
      <c r="X25" s="32" t="s">
        <v>42</v>
      </c>
      <c r="Y25" s="85">
        <v>5</v>
      </c>
      <c r="Z25" s="85"/>
      <c r="AA25" s="85"/>
      <c r="AB25" s="85"/>
      <c r="AC25" s="85"/>
      <c r="AE25" s="33"/>
    </row>
    <row r="26" spans="1:43" x14ac:dyDescent="0.35">
      <c r="A26" s="26" t="s">
        <v>80</v>
      </c>
      <c r="B26" s="27">
        <v>90.203651428222656</v>
      </c>
      <c r="C26" s="27">
        <v>94.864463806152344</v>
      </c>
      <c r="D26" s="27">
        <v>96.125640869140625</v>
      </c>
      <c r="E26" s="27">
        <v>96.249221801757813</v>
      </c>
      <c r="F26" s="27">
        <v>51.464210510253906</v>
      </c>
      <c r="G26" s="27">
        <v>37.976352691650391</v>
      </c>
      <c r="H26" s="27">
        <v>0.25313431024551392</v>
      </c>
      <c r="I26" s="27">
        <v>0</v>
      </c>
      <c r="J26" s="27">
        <v>72.839736938476563</v>
      </c>
      <c r="K26" s="27">
        <v>99.987892150878906</v>
      </c>
      <c r="L26" s="27">
        <v>99.999832153320313</v>
      </c>
      <c r="M26" s="27">
        <v>99.99884033203125</v>
      </c>
      <c r="N26" s="33" t="s">
        <v>81</v>
      </c>
      <c r="O26" s="26" t="s">
        <v>82</v>
      </c>
      <c r="P26" s="33"/>
      <c r="Q26" s="31">
        <v>1</v>
      </c>
      <c r="R26" s="39" t="s">
        <v>83</v>
      </c>
      <c r="S26" s="26" t="b">
        <f t="shared" si="2"/>
        <v>0</v>
      </c>
      <c r="T26" s="26" t="b">
        <f t="shared" si="3"/>
        <v>0</v>
      </c>
      <c r="U26" s="32" t="s">
        <v>42</v>
      </c>
      <c r="V26" s="32" t="s">
        <v>19</v>
      </c>
      <c r="W26" s="32" t="s">
        <v>42</v>
      </c>
      <c r="X26" s="32" t="s">
        <v>42</v>
      </c>
      <c r="Y26" s="85">
        <v>5</v>
      </c>
      <c r="Z26" s="85"/>
      <c r="AA26" s="85"/>
      <c r="AB26" s="85"/>
      <c r="AC26" s="85"/>
      <c r="AE26" s="33"/>
    </row>
    <row r="27" spans="1:43" x14ac:dyDescent="0.35">
      <c r="A27" s="26" t="s">
        <v>84</v>
      </c>
      <c r="B27" s="27">
        <v>90.43017578125</v>
      </c>
      <c r="C27" s="27">
        <v>94.852165222167969</v>
      </c>
      <c r="D27" s="27">
        <v>96.122032165527344</v>
      </c>
      <c r="E27" s="27">
        <v>96.237823486328125</v>
      </c>
      <c r="F27" s="27">
        <v>95.858909606933594</v>
      </c>
      <c r="G27" s="27">
        <v>98.6180419921875</v>
      </c>
      <c r="H27" s="27">
        <v>97.638092041015625</v>
      </c>
      <c r="I27" s="27">
        <v>99.99884033203125</v>
      </c>
      <c r="J27" s="27">
        <v>71.663032531738281</v>
      </c>
      <c r="K27" s="27">
        <v>0</v>
      </c>
      <c r="L27" s="27">
        <v>0</v>
      </c>
      <c r="M27" s="27">
        <v>0</v>
      </c>
      <c r="N27" s="33" t="s">
        <v>85</v>
      </c>
      <c r="P27" s="35" t="s">
        <v>86</v>
      </c>
      <c r="Q27" s="31">
        <v>1</v>
      </c>
      <c r="R27" s="26" t="s">
        <v>41</v>
      </c>
      <c r="S27" s="26" t="b">
        <f t="shared" si="2"/>
        <v>0</v>
      </c>
      <c r="T27" s="26" t="b">
        <f t="shared" si="3"/>
        <v>0</v>
      </c>
      <c r="U27" s="32" t="s">
        <v>42</v>
      </c>
      <c r="V27" s="32" t="s">
        <v>42</v>
      </c>
      <c r="W27" s="32" t="s">
        <v>42</v>
      </c>
      <c r="X27" s="32" t="s">
        <v>42</v>
      </c>
      <c r="Y27" s="104">
        <v>5</v>
      </c>
      <c r="Z27" s="104"/>
      <c r="AA27" s="104"/>
      <c r="AB27" s="104"/>
      <c r="AC27" s="104"/>
      <c r="AE27" s="33"/>
    </row>
    <row r="28" spans="1:43" x14ac:dyDescent="0.35">
      <c r="A28" s="26" t="s">
        <v>87</v>
      </c>
      <c r="B28" s="27">
        <v>90.494415283203125</v>
      </c>
      <c r="C28" s="27">
        <v>94.943016052246094</v>
      </c>
      <c r="D28" s="27">
        <v>96.120071411132813</v>
      </c>
      <c r="E28" s="27">
        <v>96.241828918457031</v>
      </c>
      <c r="F28" s="27">
        <v>89.145889282226563</v>
      </c>
      <c r="G28" s="27">
        <v>93.380073547363281</v>
      </c>
      <c r="H28" s="27">
        <v>89.794990539550781</v>
      </c>
      <c r="I28" s="27">
        <v>93.336441040039063</v>
      </c>
      <c r="J28" s="27">
        <v>92.007408142089844</v>
      </c>
      <c r="K28" s="27">
        <v>99.815498352050781</v>
      </c>
      <c r="L28" s="27">
        <v>99.896652221679688</v>
      </c>
      <c r="M28" s="27">
        <v>99.890586853027344</v>
      </c>
      <c r="Q28" s="31">
        <v>1</v>
      </c>
      <c r="R28" s="26" t="s">
        <v>41</v>
      </c>
      <c r="S28" s="26" t="b">
        <f t="shared" si="2"/>
        <v>0</v>
      </c>
      <c r="T28" s="26" t="b">
        <f t="shared" si="3"/>
        <v>0</v>
      </c>
      <c r="U28" s="32" t="s">
        <v>42</v>
      </c>
      <c r="V28" s="32" t="s">
        <v>42</v>
      </c>
      <c r="W28" s="32" t="s">
        <v>42</v>
      </c>
      <c r="X28" s="32" t="s">
        <v>42</v>
      </c>
      <c r="Y28" s="85">
        <v>5</v>
      </c>
      <c r="Z28" s="85"/>
      <c r="AA28" s="85"/>
      <c r="AB28" s="85"/>
      <c r="AC28" s="85"/>
      <c r="AE28" s="33"/>
    </row>
    <row r="29" spans="1:43" x14ac:dyDescent="0.35">
      <c r="A29" s="26" t="s">
        <v>88</v>
      </c>
      <c r="B29" s="27">
        <v>85.105613708496094</v>
      </c>
      <c r="C29" s="27">
        <v>88.713104248046875</v>
      </c>
      <c r="D29" s="27">
        <v>90.184600830078125</v>
      </c>
      <c r="E29" s="27">
        <v>89.51116943359375</v>
      </c>
      <c r="F29" s="27">
        <v>95.876007080078125</v>
      </c>
      <c r="G29" s="27">
        <v>99.871711730957031</v>
      </c>
      <c r="H29" s="27">
        <v>99.896530151367188</v>
      </c>
      <c r="I29" s="27">
        <v>99.759872436523438</v>
      </c>
      <c r="J29" s="27">
        <v>95.246902465820313</v>
      </c>
      <c r="K29" s="27">
        <v>84.853958129882813</v>
      </c>
      <c r="L29" s="27">
        <v>94.673545837402344</v>
      </c>
      <c r="M29" s="27">
        <v>99.854484558105469</v>
      </c>
      <c r="Q29" s="31">
        <v>1</v>
      </c>
      <c r="R29" s="26" t="s">
        <v>41</v>
      </c>
      <c r="S29" s="26" t="b">
        <f t="shared" si="2"/>
        <v>0</v>
      </c>
      <c r="T29" s="26" t="b">
        <f t="shared" si="3"/>
        <v>0</v>
      </c>
      <c r="U29" s="32" t="s">
        <v>42</v>
      </c>
      <c r="V29" s="32" t="s">
        <v>42</v>
      </c>
      <c r="W29" s="32" t="s">
        <v>42</v>
      </c>
      <c r="X29" s="32" t="s">
        <v>42</v>
      </c>
      <c r="Y29" s="85">
        <v>5</v>
      </c>
      <c r="Z29" s="85"/>
      <c r="AA29" s="85"/>
      <c r="AB29" s="85"/>
      <c r="AC29" s="85"/>
      <c r="AE29" s="33"/>
    </row>
    <row r="30" spans="1:43" x14ac:dyDescent="0.35">
      <c r="A30" s="26" t="s">
        <v>89</v>
      </c>
      <c r="B30" s="27">
        <v>89.848670959472656</v>
      </c>
      <c r="C30" s="27">
        <v>94.847015380859375</v>
      </c>
      <c r="D30" s="27">
        <v>96.140602111816406</v>
      </c>
      <c r="E30" s="27">
        <v>96.248191833496094</v>
      </c>
      <c r="F30" s="27">
        <v>93.280136108398438</v>
      </c>
      <c r="G30" s="27">
        <v>98.986831665039063</v>
      </c>
      <c r="H30" s="27">
        <v>98.37750244140625</v>
      </c>
      <c r="I30" s="27">
        <v>99.99884033203125</v>
      </c>
      <c r="J30" s="27">
        <v>92.699806213378906</v>
      </c>
      <c r="K30" s="27">
        <v>99.664955139160156</v>
      </c>
      <c r="L30" s="27">
        <v>99.865760803222656</v>
      </c>
      <c r="M30" s="27">
        <v>99.818405151367188</v>
      </c>
      <c r="Q30" s="31">
        <v>1</v>
      </c>
      <c r="R30" s="26" t="s">
        <v>41</v>
      </c>
      <c r="S30" s="26" t="b">
        <f t="shared" si="2"/>
        <v>1</v>
      </c>
      <c r="T30" s="26" t="b">
        <f t="shared" si="3"/>
        <v>1</v>
      </c>
      <c r="U30" s="32" t="s">
        <v>42</v>
      </c>
      <c r="V30" s="32" t="s">
        <v>42</v>
      </c>
      <c r="W30" s="32" t="s">
        <v>42</v>
      </c>
      <c r="X30" s="32" t="s">
        <v>42</v>
      </c>
      <c r="Y30" s="85">
        <v>5</v>
      </c>
      <c r="Z30" s="85"/>
      <c r="AA30" s="85"/>
      <c r="AB30" s="85"/>
      <c r="AC30" s="85"/>
      <c r="AE30" s="33"/>
    </row>
    <row r="31" spans="1:43" x14ac:dyDescent="0.35">
      <c r="A31" s="26" t="s">
        <v>90</v>
      </c>
      <c r="B31" s="27">
        <v>90.377357482910156</v>
      </c>
      <c r="C31" s="27">
        <v>94.823394775390625</v>
      </c>
      <c r="D31" s="27">
        <v>96.179489135742188</v>
      </c>
      <c r="E31" s="27">
        <v>96.234817504882813</v>
      </c>
      <c r="F31" s="27">
        <v>96.795967102050781</v>
      </c>
      <c r="G31" s="27">
        <v>99.535072326660156</v>
      </c>
      <c r="H31" s="27">
        <v>99.523941040039063</v>
      </c>
      <c r="I31" s="27">
        <v>99.99884033203125</v>
      </c>
      <c r="J31" s="27">
        <v>94.863204956054688</v>
      </c>
      <c r="K31" s="27">
        <v>99.652976989746094</v>
      </c>
      <c r="L31" s="27">
        <v>99.850250244140625</v>
      </c>
      <c r="M31" s="27">
        <v>99.962753295898438</v>
      </c>
      <c r="Q31" s="31">
        <v>1</v>
      </c>
      <c r="R31" s="26" t="s">
        <v>41</v>
      </c>
      <c r="S31" s="26" t="b">
        <f t="shared" si="2"/>
        <v>1</v>
      </c>
      <c r="T31" s="26" t="b">
        <f t="shared" si="3"/>
        <v>1</v>
      </c>
      <c r="U31" s="32" t="s">
        <v>42</v>
      </c>
      <c r="V31" s="32" t="s">
        <v>42</v>
      </c>
      <c r="W31" s="32" t="s">
        <v>42</v>
      </c>
      <c r="X31" s="32" t="s">
        <v>42</v>
      </c>
      <c r="Y31" s="85">
        <v>5</v>
      </c>
      <c r="Z31" s="85"/>
      <c r="AA31" s="85"/>
      <c r="AB31" s="85"/>
      <c r="AC31" s="85"/>
      <c r="AE31" s="33"/>
    </row>
    <row r="32" spans="1:43" x14ac:dyDescent="0.35">
      <c r="A32" s="26" t="s">
        <v>91</v>
      </c>
      <c r="B32" s="27">
        <v>89.651145935058594</v>
      </c>
      <c r="C32" s="27">
        <v>94.85601806640625</v>
      </c>
      <c r="D32" s="27">
        <v>96.104301452636719</v>
      </c>
      <c r="E32" s="27">
        <v>96.24542236328125</v>
      </c>
      <c r="F32" s="27">
        <v>97.892105102539063</v>
      </c>
      <c r="G32" s="27">
        <v>99.999961853027344</v>
      </c>
      <c r="H32" s="27">
        <v>99.999832153320313</v>
      </c>
      <c r="I32" s="27">
        <v>99.99884033203125</v>
      </c>
      <c r="J32" s="27">
        <v>79.900337219238281</v>
      </c>
      <c r="K32" s="27">
        <v>86.490058898925781</v>
      </c>
      <c r="L32" s="27">
        <v>65.545814514160156</v>
      </c>
      <c r="M32" s="27">
        <v>99.99884033203125</v>
      </c>
      <c r="Q32" s="31">
        <v>1</v>
      </c>
      <c r="R32" s="39" t="s">
        <v>83</v>
      </c>
      <c r="S32" s="26" t="b">
        <f t="shared" si="2"/>
        <v>0</v>
      </c>
      <c r="T32" s="26" t="b">
        <f t="shared" si="3"/>
        <v>0</v>
      </c>
      <c r="U32" s="32" t="s">
        <v>42</v>
      </c>
      <c r="V32" s="32" t="s">
        <v>42</v>
      </c>
      <c r="W32" s="32" t="s">
        <v>42</v>
      </c>
      <c r="X32" s="32" t="s">
        <v>42</v>
      </c>
      <c r="Y32" s="85">
        <v>5</v>
      </c>
      <c r="Z32" s="85"/>
      <c r="AA32" s="85"/>
      <c r="AB32" s="85"/>
      <c r="AC32" s="85"/>
    </row>
    <row r="33" spans="1:31" x14ac:dyDescent="0.35">
      <c r="A33" s="26" t="s">
        <v>92</v>
      </c>
      <c r="B33" s="27">
        <v>90.646568298339844</v>
      </c>
      <c r="C33" s="27">
        <v>94.826126098632813</v>
      </c>
      <c r="D33" s="27">
        <v>96.126411437988281</v>
      </c>
      <c r="E33" s="27">
        <v>96.248275756835938</v>
      </c>
      <c r="F33" s="27">
        <v>97.917900085449219</v>
      </c>
      <c r="G33" s="27">
        <v>99.999961853027344</v>
      </c>
      <c r="H33" s="27">
        <v>99.999832153320313</v>
      </c>
      <c r="I33" s="27">
        <v>99.99884033203125</v>
      </c>
      <c r="J33" s="27">
        <v>90.639236450195313</v>
      </c>
      <c r="K33" s="27">
        <v>93.1600341796875</v>
      </c>
      <c r="L33" s="27">
        <v>95.258247375488281</v>
      </c>
      <c r="M33" s="27">
        <v>99.926643371582031</v>
      </c>
      <c r="Q33" s="31">
        <v>1</v>
      </c>
      <c r="R33" s="39" t="s">
        <v>83</v>
      </c>
      <c r="S33" s="26" t="b">
        <f t="shared" si="2"/>
        <v>1</v>
      </c>
      <c r="T33" s="26" t="b">
        <f t="shared" si="3"/>
        <v>0</v>
      </c>
      <c r="U33" s="32" t="s">
        <v>49</v>
      </c>
      <c r="V33" s="32" t="s">
        <v>49</v>
      </c>
      <c r="W33" s="32" t="s">
        <v>49</v>
      </c>
      <c r="X33" s="32" t="s">
        <v>42</v>
      </c>
      <c r="Y33" s="85">
        <v>5</v>
      </c>
      <c r="Z33" s="85"/>
      <c r="AA33" s="85"/>
      <c r="AB33" s="85"/>
      <c r="AC33" s="85"/>
    </row>
    <row r="34" spans="1:31" x14ac:dyDescent="0.35">
      <c r="A34" s="26" t="s">
        <v>93</v>
      </c>
      <c r="B34" s="27">
        <v>90.654067993164063</v>
      </c>
      <c r="C34" s="27">
        <v>94.792915344238281</v>
      </c>
      <c r="D34" s="27">
        <v>96.120582580566406</v>
      </c>
      <c r="E34" s="27">
        <v>96.247879028320313</v>
      </c>
      <c r="F34" s="27">
        <v>98.3629150390625</v>
      </c>
      <c r="G34" s="27">
        <v>99.952850341796875</v>
      </c>
      <c r="H34" s="27">
        <v>99.855506896972656</v>
      </c>
      <c r="I34" s="27">
        <v>98.988571166992188</v>
      </c>
      <c r="J34" s="27">
        <v>79.877777099609375</v>
      </c>
      <c r="K34" s="27">
        <v>43.130504608154297</v>
      </c>
      <c r="L34" s="27">
        <v>45.76953125</v>
      </c>
      <c r="M34" s="27">
        <v>57.956672668457031</v>
      </c>
      <c r="N34" s="33" t="s">
        <v>94</v>
      </c>
      <c r="O34" s="26" t="s">
        <v>95</v>
      </c>
      <c r="Q34" s="31">
        <v>1</v>
      </c>
      <c r="R34" s="39" t="s">
        <v>83</v>
      </c>
      <c r="S34" s="26" t="b">
        <f t="shared" si="2"/>
        <v>0</v>
      </c>
      <c r="T34" s="26" t="b">
        <f t="shared" si="3"/>
        <v>0</v>
      </c>
      <c r="U34" s="31">
        <v>0</v>
      </c>
      <c r="V34" s="31">
        <v>0</v>
      </c>
      <c r="W34" s="31">
        <v>0</v>
      </c>
      <c r="X34" s="31">
        <v>0</v>
      </c>
    </row>
    <row r="35" spans="1:31" x14ac:dyDescent="0.35">
      <c r="A35" s="26" t="s">
        <v>96</v>
      </c>
      <c r="B35" s="27">
        <v>89.13238525390625</v>
      </c>
      <c r="C35" s="27">
        <v>95.314498901367188</v>
      </c>
      <c r="D35" s="27">
        <v>96.247734069824219</v>
      </c>
      <c r="E35" s="27">
        <v>96.245819091796875</v>
      </c>
      <c r="F35" s="27">
        <v>98.264236450195313</v>
      </c>
      <c r="G35" s="27">
        <v>99.999832153320313</v>
      </c>
      <c r="H35" s="27">
        <v>99.999832153320313</v>
      </c>
      <c r="I35" s="27">
        <v>99.99884033203125</v>
      </c>
      <c r="J35" s="27">
        <v>97.953300476074219</v>
      </c>
      <c r="K35" s="27">
        <v>99.999961853027344</v>
      </c>
      <c r="L35" s="27">
        <v>99.999832153320313</v>
      </c>
      <c r="M35" s="27">
        <v>99.99884033203125</v>
      </c>
      <c r="Q35" s="31">
        <v>1</v>
      </c>
      <c r="R35" s="39" t="s">
        <v>83</v>
      </c>
      <c r="S35" s="26" t="b">
        <f t="shared" si="2"/>
        <v>1</v>
      </c>
      <c r="T35" s="26" t="b">
        <f t="shared" si="3"/>
        <v>1</v>
      </c>
      <c r="U35" s="32" t="s">
        <v>42</v>
      </c>
      <c r="V35" s="32" t="s">
        <v>42</v>
      </c>
      <c r="W35" s="32" t="s">
        <v>42</v>
      </c>
      <c r="X35" s="32" t="s">
        <v>42</v>
      </c>
      <c r="Y35" s="85">
        <v>5</v>
      </c>
      <c r="Z35" s="85"/>
      <c r="AA35" s="85"/>
      <c r="AB35" s="85"/>
      <c r="AC35" s="85"/>
      <c r="AE35" s="33" t="s">
        <v>7</v>
      </c>
    </row>
    <row r="36" spans="1:31" x14ac:dyDescent="0.35">
      <c r="A36" s="26" t="s">
        <v>97</v>
      </c>
      <c r="B36" s="27">
        <v>89.725433349609375</v>
      </c>
      <c r="C36" s="27">
        <v>95.442642211914063</v>
      </c>
      <c r="D36" s="27">
        <v>96.286064147949219</v>
      </c>
      <c r="E36" s="27">
        <v>96.246818542480469</v>
      </c>
      <c r="F36" s="27">
        <v>97.774856567382813</v>
      </c>
      <c r="G36" s="27">
        <v>99.999961853027344</v>
      </c>
      <c r="H36" s="27">
        <v>99.999832153320313</v>
      </c>
      <c r="I36" s="27">
        <v>99.99884033203125</v>
      </c>
      <c r="J36" s="27">
        <v>98.890724182128906</v>
      </c>
      <c r="K36" s="27">
        <v>99.999961853027344</v>
      </c>
      <c r="L36" s="27">
        <v>99.999832153320313</v>
      </c>
      <c r="M36" s="27">
        <v>99.99884033203125</v>
      </c>
      <c r="Q36" s="31">
        <v>1</v>
      </c>
      <c r="R36" s="39" t="s">
        <v>83</v>
      </c>
      <c r="S36" s="26" t="b">
        <f t="shared" si="2"/>
        <v>1</v>
      </c>
      <c r="T36" s="26" t="b">
        <f t="shared" si="3"/>
        <v>1</v>
      </c>
      <c r="U36" s="32" t="s">
        <v>42</v>
      </c>
      <c r="V36" s="32" t="s">
        <v>42</v>
      </c>
      <c r="W36" s="32" t="s">
        <v>42</v>
      </c>
      <c r="X36" s="32" t="s">
        <v>42</v>
      </c>
      <c r="Y36" s="85">
        <v>5</v>
      </c>
      <c r="Z36" s="85"/>
      <c r="AA36" s="85"/>
      <c r="AB36" s="85"/>
      <c r="AC36" s="85"/>
      <c r="AE36" s="33" t="s">
        <v>7</v>
      </c>
    </row>
    <row r="37" spans="1:31" x14ac:dyDescent="0.35">
      <c r="A37" s="26" t="s">
        <v>98</v>
      </c>
      <c r="B37" s="27">
        <v>89.067634582519531</v>
      </c>
      <c r="C37" s="27">
        <v>95.36224365234375</v>
      </c>
      <c r="D37" s="27">
        <v>96.247406005859375</v>
      </c>
      <c r="E37" s="27">
        <v>96.10687255859375</v>
      </c>
      <c r="F37" s="27">
        <v>98.456611633300781</v>
      </c>
      <c r="G37" s="27">
        <v>99.999961853027344</v>
      </c>
      <c r="H37" s="27">
        <v>99.999832153320313</v>
      </c>
      <c r="I37" s="27">
        <v>99.99884033203125</v>
      </c>
      <c r="J37" s="27">
        <v>98.644493103027344</v>
      </c>
      <c r="K37" s="27">
        <v>99.999961853027344</v>
      </c>
      <c r="L37" s="27">
        <v>99.999832153320313</v>
      </c>
      <c r="M37" s="27">
        <v>99.99884033203125</v>
      </c>
      <c r="Q37" s="31">
        <v>1</v>
      </c>
      <c r="R37" s="39" t="s">
        <v>83</v>
      </c>
      <c r="S37" s="26" t="b">
        <f t="shared" si="2"/>
        <v>1</v>
      </c>
      <c r="T37" s="26" t="b">
        <f t="shared" si="3"/>
        <v>1</v>
      </c>
      <c r="U37" s="32" t="s">
        <v>42</v>
      </c>
      <c r="V37" s="32" t="s">
        <v>42</v>
      </c>
      <c r="W37" s="32" t="s">
        <v>42</v>
      </c>
      <c r="X37" s="32" t="s">
        <v>42</v>
      </c>
      <c r="Y37" s="85">
        <v>5</v>
      </c>
      <c r="Z37" s="85"/>
      <c r="AA37" s="85"/>
      <c r="AB37" s="85"/>
      <c r="AC37" s="85"/>
      <c r="AE37" s="33" t="s">
        <v>7</v>
      </c>
    </row>
    <row r="38" spans="1:31" x14ac:dyDescent="0.35">
      <c r="A38" s="26" t="s">
        <v>99</v>
      </c>
      <c r="B38" s="27">
        <v>89.154106140136719</v>
      </c>
      <c r="C38" s="27">
        <v>95.453506469726563</v>
      </c>
      <c r="D38" s="27">
        <v>96.286575317382813</v>
      </c>
      <c r="E38" s="27">
        <v>96.24652099609375</v>
      </c>
      <c r="F38" s="27">
        <v>99.171157836914063</v>
      </c>
      <c r="G38" s="27">
        <v>99.999076843261719</v>
      </c>
      <c r="H38" s="27">
        <v>99.999832153320313</v>
      </c>
      <c r="I38" s="27">
        <v>99.99884033203125</v>
      </c>
      <c r="J38" s="27">
        <v>98.396308898925781</v>
      </c>
      <c r="K38" s="27">
        <v>99.999961853027344</v>
      </c>
      <c r="L38" s="27">
        <v>99.999832153320313</v>
      </c>
      <c r="M38" s="27">
        <v>99.99884033203125</v>
      </c>
      <c r="Q38" s="31">
        <v>1</v>
      </c>
      <c r="R38" s="39" t="s">
        <v>83</v>
      </c>
      <c r="S38" s="26" t="b">
        <f t="shared" si="2"/>
        <v>1</v>
      </c>
      <c r="T38" s="26" t="b">
        <f t="shared" si="3"/>
        <v>1</v>
      </c>
      <c r="U38" s="32" t="s">
        <v>42</v>
      </c>
      <c r="V38" s="32" t="s">
        <v>42</v>
      </c>
      <c r="W38" s="32" t="s">
        <v>42</v>
      </c>
      <c r="X38" s="32" t="s">
        <v>42</v>
      </c>
      <c r="Y38" s="85">
        <v>5</v>
      </c>
      <c r="Z38" s="85"/>
      <c r="AA38" s="85"/>
      <c r="AB38" s="85"/>
      <c r="AC38" s="85"/>
      <c r="AE38" s="33" t="s">
        <v>7</v>
      </c>
    </row>
    <row r="39" spans="1:31" x14ac:dyDescent="0.35">
      <c r="A39" s="26" t="s">
        <v>100</v>
      </c>
      <c r="B39" s="27">
        <v>89.657943725585938</v>
      </c>
      <c r="C39" s="27">
        <v>95.54974365234375</v>
      </c>
      <c r="D39" s="27">
        <v>96.306175231933594</v>
      </c>
      <c r="E39" s="27">
        <v>96.248115539550781</v>
      </c>
      <c r="F39" s="27">
        <v>98.123245239257813</v>
      </c>
      <c r="G39" s="27">
        <v>99.999961853027344</v>
      </c>
      <c r="H39" s="27">
        <v>99.999832153320313</v>
      </c>
      <c r="I39" s="27">
        <v>99.99884033203125</v>
      </c>
      <c r="J39" s="27">
        <v>98.760520935058594</v>
      </c>
      <c r="K39" s="27">
        <v>99.999961853027344</v>
      </c>
      <c r="L39" s="27">
        <v>99.999832153320313</v>
      </c>
      <c r="M39" s="27">
        <v>99.99884033203125</v>
      </c>
      <c r="Q39" s="31">
        <v>1</v>
      </c>
      <c r="R39" s="39" t="s">
        <v>83</v>
      </c>
      <c r="S39" s="26" t="b">
        <f t="shared" si="2"/>
        <v>1</v>
      </c>
      <c r="T39" s="26" t="b">
        <f t="shared" si="3"/>
        <v>1</v>
      </c>
      <c r="U39" s="32" t="s">
        <v>42</v>
      </c>
      <c r="V39" s="32" t="s">
        <v>42</v>
      </c>
      <c r="W39" s="32" t="s">
        <v>42</v>
      </c>
      <c r="X39" s="32" t="s">
        <v>42</v>
      </c>
      <c r="Y39" s="85">
        <v>5</v>
      </c>
      <c r="Z39" s="85"/>
      <c r="AA39" s="85"/>
      <c r="AB39" s="85"/>
      <c r="AC39" s="85"/>
      <c r="AE39" s="33" t="s">
        <v>7</v>
      </c>
    </row>
    <row r="40" spans="1:31" x14ac:dyDescent="0.35">
      <c r="A40" s="26" t="s">
        <v>101</v>
      </c>
      <c r="B40" s="27">
        <v>89.8133544921875</v>
      </c>
      <c r="C40" s="27">
        <v>95.426185607910156</v>
      </c>
      <c r="D40" s="27">
        <v>96.286338806152344</v>
      </c>
      <c r="E40" s="27">
        <v>96.246238708496094</v>
      </c>
      <c r="F40" s="27">
        <v>99.466781616210938</v>
      </c>
      <c r="G40" s="27">
        <v>99.992889404296875</v>
      </c>
      <c r="H40" s="27">
        <v>99.999710083007813</v>
      </c>
      <c r="I40" s="27">
        <v>99.997970581054688</v>
      </c>
      <c r="J40" s="27">
        <v>98.604507446289063</v>
      </c>
      <c r="K40" s="27">
        <v>99.999961853027344</v>
      </c>
      <c r="L40" s="27">
        <v>99.999832153320313</v>
      </c>
      <c r="M40" s="27">
        <v>99.99884033203125</v>
      </c>
      <c r="Q40" s="31">
        <v>1</v>
      </c>
      <c r="R40" s="39" t="s">
        <v>83</v>
      </c>
      <c r="S40" s="26" t="b">
        <f t="shared" si="2"/>
        <v>1</v>
      </c>
      <c r="T40" s="26" t="b">
        <f t="shared" si="3"/>
        <v>1</v>
      </c>
      <c r="U40" s="32" t="s">
        <v>42</v>
      </c>
      <c r="V40" s="32" t="s">
        <v>42</v>
      </c>
      <c r="W40" s="32" t="s">
        <v>42</v>
      </c>
      <c r="X40" s="32" t="s">
        <v>42</v>
      </c>
      <c r="Y40" s="85">
        <v>5</v>
      </c>
      <c r="Z40" s="85"/>
      <c r="AA40" s="85"/>
      <c r="AB40" s="85"/>
      <c r="AC40" s="85"/>
      <c r="AE40" s="33" t="s">
        <v>7</v>
      </c>
    </row>
    <row r="41" spans="1:31" x14ac:dyDescent="0.35">
      <c r="A41" s="26" t="s">
        <v>102</v>
      </c>
      <c r="B41" s="27">
        <v>89.71832275390625</v>
      </c>
      <c r="C41" s="27">
        <v>94.915092468261719</v>
      </c>
      <c r="D41" s="27">
        <v>96.187355041503906</v>
      </c>
      <c r="E41" s="27">
        <v>96.248558044433594</v>
      </c>
      <c r="F41" s="27">
        <v>97.891258239746094</v>
      </c>
      <c r="G41" s="27">
        <v>99.958831787109375</v>
      </c>
      <c r="H41" s="27">
        <v>99.951454162597656</v>
      </c>
      <c r="I41" s="27">
        <v>99.927017211914063</v>
      </c>
      <c r="J41" s="27">
        <v>99.998489379882813</v>
      </c>
      <c r="K41" s="27">
        <v>99.999961853027344</v>
      </c>
      <c r="L41" s="27">
        <v>99.999832153320313</v>
      </c>
      <c r="M41" s="27">
        <v>99.99884033203125</v>
      </c>
      <c r="Q41" s="31">
        <v>1</v>
      </c>
      <c r="R41" s="39" t="s">
        <v>83</v>
      </c>
      <c r="S41" s="26" t="b">
        <f t="shared" si="2"/>
        <v>1</v>
      </c>
      <c r="T41" s="26" t="b">
        <f t="shared" si="3"/>
        <v>1</v>
      </c>
      <c r="U41" s="32" t="s">
        <v>42</v>
      </c>
      <c r="V41" s="32" t="s">
        <v>42</v>
      </c>
      <c r="W41" s="32" t="s">
        <v>42</v>
      </c>
      <c r="X41" s="32" t="s">
        <v>42</v>
      </c>
      <c r="Y41" s="85">
        <v>5</v>
      </c>
      <c r="Z41" s="85"/>
      <c r="AA41" s="85"/>
      <c r="AB41" s="85"/>
      <c r="AC41" s="85"/>
      <c r="AE41" s="33"/>
    </row>
    <row r="42" spans="1:31" x14ac:dyDescent="0.35">
      <c r="A42" s="26" t="s">
        <v>103</v>
      </c>
      <c r="B42" s="27">
        <v>89.712661743164063</v>
      </c>
      <c r="C42" s="27">
        <v>94.882171630859375</v>
      </c>
      <c r="D42" s="27">
        <v>96.207473754882813</v>
      </c>
      <c r="E42" s="27">
        <v>96.249160766601563</v>
      </c>
      <c r="F42" s="27">
        <v>97.964775085449219</v>
      </c>
      <c r="G42" s="27">
        <v>99.960617065429688</v>
      </c>
      <c r="H42" s="27">
        <v>99.9603271484375</v>
      </c>
      <c r="I42" s="27">
        <v>99.943626403808594</v>
      </c>
      <c r="J42" s="27">
        <v>99.992683410644531</v>
      </c>
      <c r="K42" s="27">
        <v>99.999961853027344</v>
      </c>
      <c r="L42" s="27">
        <v>99.999832153320313</v>
      </c>
      <c r="M42" s="27">
        <v>99.99884033203125</v>
      </c>
      <c r="Q42" s="31">
        <v>1</v>
      </c>
      <c r="R42" s="39" t="s">
        <v>83</v>
      </c>
      <c r="S42" s="26" t="b">
        <f t="shared" si="2"/>
        <v>1</v>
      </c>
      <c r="T42" s="26" t="b">
        <f t="shared" si="3"/>
        <v>1</v>
      </c>
      <c r="U42" s="32" t="s">
        <v>42</v>
      </c>
      <c r="V42" s="32" t="s">
        <v>42</v>
      </c>
      <c r="W42" s="32" t="s">
        <v>42</v>
      </c>
      <c r="X42" s="32" t="s">
        <v>42</v>
      </c>
      <c r="Y42" s="85">
        <v>5</v>
      </c>
      <c r="Z42" s="85"/>
      <c r="AA42" s="85"/>
      <c r="AB42" s="85"/>
      <c r="AC42" s="85"/>
      <c r="AE42" s="33"/>
    </row>
    <row r="43" spans="1:31" x14ac:dyDescent="0.35">
      <c r="A43" s="26" t="s">
        <v>104</v>
      </c>
      <c r="B43" s="27">
        <v>89.752586364746094</v>
      </c>
      <c r="C43" s="27">
        <v>95.008003234863281</v>
      </c>
      <c r="D43" s="27">
        <v>96.168342590332031</v>
      </c>
      <c r="E43" s="27">
        <v>96.249473571777344</v>
      </c>
      <c r="F43" s="27">
        <v>97.924102783203125</v>
      </c>
      <c r="G43" s="27">
        <v>99.958076477050781</v>
      </c>
      <c r="H43" s="27">
        <v>99.952545166015625</v>
      </c>
      <c r="I43" s="27">
        <v>99.938011169433594</v>
      </c>
      <c r="J43" s="27">
        <v>99.992752075195313</v>
      </c>
      <c r="K43" s="27">
        <v>99.999961853027344</v>
      </c>
      <c r="L43" s="27">
        <v>99.999832153320313</v>
      </c>
      <c r="M43" s="27">
        <v>99.99884033203125</v>
      </c>
      <c r="Q43" s="31">
        <v>1</v>
      </c>
      <c r="R43" s="39" t="s">
        <v>83</v>
      </c>
      <c r="S43" s="26" t="b">
        <f t="shared" si="2"/>
        <v>1</v>
      </c>
      <c r="T43" s="26" t="b">
        <f t="shared" si="3"/>
        <v>1</v>
      </c>
      <c r="U43" s="32" t="s">
        <v>42</v>
      </c>
      <c r="V43" s="32" t="s">
        <v>42</v>
      </c>
      <c r="W43" s="32" t="s">
        <v>42</v>
      </c>
      <c r="X43" s="32" t="s">
        <v>42</v>
      </c>
      <c r="Y43" s="85">
        <v>5</v>
      </c>
      <c r="Z43" s="85"/>
      <c r="AA43" s="85"/>
      <c r="AB43" s="85"/>
      <c r="AC43" s="85"/>
      <c r="AE43" s="33"/>
    </row>
    <row r="44" spans="1:31" x14ac:dyDescent="0.35">
      <c r="A44" s="26" t="s">
        <v>105</v>
      </c>
      <c r="B44" s="27">
        <v>89.695655822753906</v>
      </c>
      <c r="C44" s="27">
        <v>94.957283020019531</v>
      </c>
      <c r="D44" s="27">
        <v>96.188217163085938</v>
      </c>
      <c r="E44" s="27">
        <v>96.110832214355469</v>
      </c>
      <c r="F44" s="27">
        <v>97.873603820800781</v>
      </c>
      <c r="G44" s="27">
        <v>99.961158752441406</v>
      </c>
      <c r="H44" s="27">
        <v>99.952095031738281</v>
      </c>
      <c r="I44" s="27">
        <v>99.937690734863281</v>
      </c>
      <c r="J44" s="27">
        <v>99.992660522460938</v>
      </c>
      <c r="K44" s="27">
        <v>99.999961853027344</v>
      </c>
      <c r="L44" s="27">
        <v>99.999832153320313</v>
      </c>
      <c r="M44" s="27">
        <v>99.99884033203125</v>
      </c>
      <c r="Q44" s="31">
        <v>1</v>
      </c>
      <c r="R44" s="39" t="s">
        <v>83</v>
      </c>
      <c r="S44" s="26" t="b">
        <f t="shared" si="2"/>
        <v>1</v>
      </c>
      <c r="T44" s="26" t="b">
        <f t="shared" si="3"/>
        <v>1</v>
      </c>
      <c r="U44" s="32" t="s">
        <v>42</v>
      </c>
      <c r="V44" s="32" t="s">
        <v>42</v>
      </c>
      <c r="W44" s="32" t="s">
        <v>42</v>
      </c>
      <c r="X44" s="32" t="s">
        <v>42</v>
      </c>
      <c r="Y44" s="85">
        <v>5</v>
      </c>
      <c r="Z44" s="85"/>
      <c r="AA44" s="85"/>
      <c r="AB44" s="85"/>
      <c r="AC44" s="85"/>
      <c r="AE44" s="33"/>
    </row>
    <row r="45" spans="1:31" x14ac:dyDescent="0.35">
      <c r="A45" s="26" t="s">
        <v>106</v>
      </c>
      <c r="B45" s="27">
        <v>89.6187744140625</v>
      </c>
      <c r="C45" s="27">
        <v>94.938613891601563</v>
      </c>
      <c r="D45" s="27">
        <v>96.22796630859375</v>
      </c>
      <c r="E45" s="27">
        <v>96.249656677246094</v>
      </c>
      <c r="F45" s="27">
        <v>97.359855651855469</v>
      </c>
      <c r="G45" s="27">
        <v>99.954681396484375</v>
      </c>
      <c r="H45" s="27">
        <v>99.946907043457031</v>
      </c>
      <c r="I45" s="27">
        <v>99.875564575195313</v>
      </c>
      <c r="J45" s="27">
        <v>99.99273681640625</v>
      </c>
      <c r="K45" s="27">
        <v>99.999961853027344</v>
      </c>
      <c r="L45" s="27">
        <v>99.999832153320313</v>
      </c>
      <c r="M45" s="27">
        <v>99.99884033203125</v>
      </c>
      <c r="Q45" s="31">
        <v>1</v>
      </c>
      <c r="R45" s="39" t="s">
        <v>83</v>
      </c>
      <c r="S45" s="26" t="b">
        <f t="shared" si="2"/>
        <v>1</v>
      </c>
      <c r="T45" s="26" t="b">
        <f t="shared" si="3"/>
        <v>1</v>
      </c>
      <c r="U45" s="32" t="s">
        <v>49</v>
      </c>
      <c r="V45" s="32" t="s">
        <v>42</v>
      </c>
      <c r="W45" s="32" t="s">
        <v>42</v>
      </c>
      <c r="X45" s="32" t="s">
        <v>42</v>
      </c>
      <c r="Y45" s="85">
        <v>5</v>
      </c>
      <c r="Z45" s="85"/>
      <c r="AA45" s="85"/>
      <c r="AB45" s="85"/>
      <c r="AC45" s="85"/>
      <c r="AE45" s="33"/>
    </row>
    <row r="46" spans="1:31" x14ac:dyDescent="0.35">
      <c r="A46" s="26" t="s">
        <v>107</v>
      </c>
      <c r="B46" s="27">
        <v>89.580352783203125</v>
      </c>
      <c r="C46" s="27">
        <v>94.955657958984375</v>
      </c>
      <c r="D46" s="27">
        <v>96.168785095214844</v>
      </c>
      <c r="E46" s="27">
        <v>96.249954223632813</v>
      </c>
      <c r="F46" s="27">
        <v>97.548385620117188</v>
      </c>
      <c r="G46" s="27">
        <v>99.968048095703125</v>
      </c>
      <c r="H46" s="27">
        <v>99.951103210449219</v>
      </c>
      <c r="I46" s="27">
        <v>99.910293579101563</v>
      </c>
      <c r="J46" s="27">
        <v>99.992752075195313</v>
      </c>
      <c r="K46" s="27">
        <v>99.999961853027344</v>
      </c>
      <c r="L46" s="27">
        <v>99.999832153320313</v>
      </c>
      <c r="M46" s="27">
        <v>99.99884033203125</v>
      </c>
      <c r="Q46" s="31">
        <v>1</v>
      </c>
      <c r="R46" s="39" t="s">
        <v>83</v>
      </c>
      <c r="S46" s="26" t="b">
        <f t="shared" si="2"/>
        <v>1</v>
      </c>
      <c r="T46" s="26" t="b">
        <f t="shared" si="3"/>
        <v>1</v>
      </c>
      <c r="U46" s="32" t="s">
        <v>42</v>
      </c>
      <c r="V46" s="32" t="s">
        <v>42</v>
      </c>
      <c r="W46" s="32" t="s">
        <v>42</v>
      </c>
      <c r="X46" s="32" t="s">
        <v>42</v>
      </c>
      <c r="Y46" s="85">
        <v>5</v>
      </c>
      <c r="Z46" s="85"/>
      <c r="AA46" s="85"/>
      <c r="AB46" s="85"/>
      <c r="AC46" s="85"/>
      <c r="AE46" s="33"/>
    </row>
    <row r="47" spans="1:31" x14ac:dyDescent="0.35">
      <c r="A47" s="26" t="s">
        <v>108</v>
      </c>
      <c r="B47" s="27">
        <v>83.2423095703125</v>
      </c>
      <c r="C47" s="27">
        <v>26.056436538696289</v>
      </c>
      <c r="D47" s="27">
        <v>90.413040161132813</v>
      </c>
      <c r="E47" s="27">
        <v>55.132915496826172</v>
      </c>
      <c r="F47" s="27">
        <v>99.344261169433594</v>
      </c>
      <c r="G47" s="27">
        <v>99.998298645019531</v>
      </c>
      <c r="H47" s="27">
        <v>99.997810363769531</v>
      </c>
      <c r="I47" s="27">
        <v>99.99884033203125</v>
      </c>
      <c r="J47" s="27">
        <v>92.079681396484375</v>
      </c>
      <c r="K47" s="27">
        <v>27.192024230957031</v>
      </c>
      <c r="L47" s="27">
        <v>94.080741882324219</v>
      </c>
      <c r="M47" s="27">
        <v>58.565593719482422</v>
      </c>
      <c r="Q47" s="31">
        <v>1</v>
      </c>
      <c r="R47" s="39" t="s">
        <v>83</v>
      </c>
      <c r="S47" s="26" t="b">
        <f t="shared" si="2"/>
        <v>0</v>
      </c>
      <c r="T47" s="26" t="b">
        <f t="shared" si="3"/>
        <v>0</v>
      </c>
      <c r="U47" s="32" t="s">
        <v>42</v>
      </c>
      <c r="V47" s="40" t="s">
        <v>19</v>
      </c>
      <c r="W47" s="32" t="s">
        <v>42</v>
      </c>
      <c r="X47" s="32" t="s">
        <v>42</v>
      </c>
      <c r="Y47" s="85">
        <v>5</v>
      </c>
      <c r="Z47" s="85"/>
      <c r="AA47" s="85"/>
      <c r="AB47" s="85"/>
      <c r="AC47" s="85"/>
      <c r="AE47" s="33"/>
    </row>
    <row r="48" spans="1:31" x14ac:dyDescent="0.35">
      <c r="A48" s="26" t="s">
        <v>109</v>
      </c>
      <c r="B48" s="27">
        <v>89.790618896484375</v>
      </c>
      <c r="C48" s="27">
        <v>95.308815002441406</v>
      </c>
      <c r="D48" s="27">
        <v>96.189720153808594</v>
      </c>
      <c r="E48" s="27">
        <v>96.110572814941406</v>
      </c>
      <c r="F48" s="27">
        <v>94.239471435546875</v>
      </c>
      <c r="G48" s="27">
        <v>99.907501220703125</v>
      </c>
      <c r="H48" s="27">
        <v>99.990753173828125</v>
      </c>
      <c r="I48" s="27">
        <v>99.99884033203125</v>
      </c>
      <c r="J48" s="27">
        <v>99.998489379882813</v>
      </c>
      <c r="K48" s="27">
        <v>99.999961853027344</v>
      </c>
      <c r="L48" s="27">
        <v>99.999832153320313</v>
      </c>
      <c r="M48" s="27">
        <v>99.99884033203125</v>
      </c>
      <c r="Q48" s="31">
        <v>1</v>
      </c>
      <c r="R48" s="39" t="s">
        <v>83</v>
      </c>
      <c r="S48" s="26" t="b">
        <f t="shared" si="2"/>
        <v>1</v>
      </c>
      <c r="T48" s="26" t="b">
        <f t="shared" si="3"/>
        <v>1</v>
      </c>
      <c r="U48" s="32" t="s">
        <v>42</v>
      </c>
      <c r="V48" s="32" t="s">
        <v>42</v>
      </c>
      <c r="W48" s="32" t="s">
        <v>42</v>
      </c>
      <c r="X48" s="32" t="s">
        <v>42</v>
      </c>
      <c r="Y48" s="85">
        <v>5</v>
      </c>
      <c r="Z48" s="85"/>
      <c r="AA48" s="85"/>
      <c r="AB48" s="85"/>
      <c r="AC48" s="85"/>
      <c r="AE48" s="33"/>
    </row>
    <row r="49" spans="1:43" x14ac:dyDescent="0.35">
      <c r="A49" s="26" t="s">
        <v>110</v>
      </c>
      <c r="B49" s="27">
        <v>89.742469787597656</v>
      </c>
      <c r="C49" s="27">
        <v>95.291618347167969</v>
      </c>
      <c r="D49" s="27">
        <v>96.268295288085938</v>
      </c>
      <c r="E49" s="27">
        <v>96.248115539550781</v>
      </c>
      <c r="F49" s="27">
        <v>97.95904541015625</v>
      </c>
      <c r="G49" s="27">
        <v>99.974952697753906</v>
      </c>
      <c r="H49" s="27">
        <v>99.997039794921875</v>
      </c>
      <c r="I49" s="27">
        <v>99.99884033203125</v>
      </c>
      <c r="J49" s="27">
        <v>99.992012023925781</v>
      </c>
      <c r="K49" s="27">
        <v>99.999961853027344</v>
      </c>
      <c r="L49" s="27">
        <v>99.999832153320313</v>
      </c>
      <c r="M49" s="27">
        <v>99.99884033203125</v>
      </c>
      <c r="Q49" s="31">
        <v>1</v>
      </c>
      <c r="R49" s="39" t="s">
        <v>83</v>
      </c>
      <c r="S49" s="26" t="b">
        <f t="shared" si="2"/>
        <v>1</v>
      </c>
      <c r="T49" s="26" t="b">
        <f t="shared" si="3"/>
        <v>1</v>
      </c>
      <c r="U49" s="32" t="s">
        <v>42</v>
      </c>
      <c r="V49" s="40" t="s">
        <v>19</v>
      </c>
      <c r="W49" s="32" t="s">
        <v>42</v>
      </c>
      <c r="X49" s="32" t="s">
        <v>42</v>
      </c>
      <c r="Y49" s="85">
        <v>5</v>
      </c>
      <c r="Z49" s="85"/>
      <c r="AA49" s="85"/>
      <c r="AB49" s="85"/>
      <c r="AC49" s="85"/>
      <c r="AE49" s="33"/>
    </row>
    <row r="50" spans="1:43" x14ac:dyDescent="0.35">
      <c r="A50" s="26" t="s">
        <v>111</v>
      </c>
      <c r="B50" s="27">
        <v>89.595115661621094</v>
      </c>
      <c r="C50" s="27">
        <v>95.319831848144531</v>
      </c>
      <c r="D50" s="27">
        <v>96.228767395019531</v>
      </c>
      <c r="E50" s="27">
        <v>96.248153686523438</v>
      </c>
      <c r="F50" s="27">
        <v>99.339805603027344</v>
      </c>
      <c r="G50" s="27">
        <v>99.970123291015625</v>
      </c>
      <c r="H50" s="27">
        <v>99.966445922851563</v>
      </c>
      <c r="I50" s="27">
        <v>99.99884033203125</v>
      </c>
      <c r="J50" s="27">
        <v>99.991790771484375</v>
      </c>
      <c r="K50" s="27">
        <v>99.999961853027344</v>
      </c>
      <c r="L50" s="27">
        <v>99.999832153320313</v>
      </c>
      <c r="M50" s="27">
        <v>99.99884033203125</v>
      </c>
      <c r="Q50" s="31">
        <v>1</v>
      </c>
      <c r="R50" s="39" t="s">
        <v>83</v>
      </c>
      <c r="S50" s="26" t="b">
        <f t="shared" si="2"/>
        <v>1</v>
      </c>
      <c r="T50" s="26" t="b">
        <f t="shared" si="3"/>
        <v>1</v>
      </c>
      <c r="U50" s="32" t="s">
        <v>42</v>
      </c>
      <c r="V50" s="32" t="s">
        <v>42</v>
      </c>
      <c r="W50" s="32" t="s">
        <v>42</v>
      </c>
      <c r="X50" s="32" t="s">
        <v>42</v>
      </c>
      <c r="Y50" s="85">
        <v>5</v>
      </c>
      <c r="Z50" s="85"/>
      <c r="AA50" s="85"/>
      <c r="AB50" s="85"/>
      <c r="AC50" s="85"/>
    </row>
    <row r="51" spans="1:43" x14ac:dyDescent="0.35">
      <c r="A51" s="26" t="s">
        <v>112</v>
      </c>
      <c r="B51" s="27">
        <v>90.955184936523438</v>
      </c>
      <c r="C51" s="27">
        <v>95.021598815917969</v>
      </c>
      <c r="D51" s="27">
        <v>96.206588745117188</v>
      </c>
      <c r="E51" s="27">
        <v>96.245895385742188</v>
      </c>
      <c r="F51" s="27">
        <v>99.595657348632813</v>
      </c>
      <c r="G51" s="27">
        <v>99.997886657714844</v>
      </c>
      <c r="H51" s="27">
        <v>99.998527526855469</v>
      </c>
      <c r="I51" s="27">
        <v>99.99884033203125</v>
      </c>
      <c r="J51" s="27">
        <v>99.748497009277344</v>
      </c>
      <c r="K51" s="27">
        <v>99.999961853027344</v>
      </c>
      <c r="L51" s="27">
        <v>99.999832153320313</v>
      </c>
      <c r="M51" s="27">
        <v>99.99884033203125</v>
      </c>
      <c r="Q51" s="31">
        <v>1</v>
      </c>
      <c r="R51" s="39"/>
      <c r="S51" s="26" t="b">
        <f t="shared" si="2"/>
        <v>1</v>
      </c>
      <c r="T51" s="26" t="b">
        <f t="shared" si="3"/>
        <v>1</v>
      </c>
      <c r="U51" s="32"/>
      <c r="V51" s="32"/>
      <c r="W51" s="32"/>
      <c r="X51" s="32"/>
      <c r="Y51" s="31"/>
      <c r="Z51" s="31"/>
      <c r="AA51" s="31"/>
      <c r="AB51" s="31"/>
      <c r="AC51" s="31"/>
    </row>
    <row r="52" spans="1:43" x14ac:dyDescent="0.35">
      <c r="A52" s="26" t="s">
        <v>113</v>
      </c>
      <c r="B52" s="27">
        <v>91.009902954101563</v>
      </c>
      <c r="C52" s="27">
        <v>94.989128112792969</v>
      </c>
      <c r="D52" s="27">
        <v>96.187705993652344</v>
      </c>
      <c r="E52" s="27">
        <v>96.246002197265625</v>
      </c>
      <c r="F52" s="27">
        <v>99.594184875488281</v>
      </c>
      <c r="G52" s="27">
        <v>99.997200012207031</v>
      </c>
      <c r="H52" s="27">
        <v>99.991958618164063</v>
      </c>
      <c r="I52" s="27">
        <v>99.99884033203125</v>
      </c>
      <c r="J52" s="27">
        <v>99.748458862304688</v>
      </c>
      <c r="K52" s="27">
        <v>99.999961853027344</v>
      </c>
      <c r="L52" s="27">
        <v>99.999832153320313</v>
      </c>
      <c r="M52" s="27">
        <v>99.99884033203125</v>
      </c>
      <c r="Q52" s="31">
        <v>1</v>
      </c>
      <c r="R52" s="39"/>
      <c r="S52" s="26" t="b">
        <f t="shared" si="2"/>
        <v>1</v>
      </c>
      <c r="T52" s="26" t="b">
        <f t="shared" si="3"/>
        <v>1</v>
      </c>
      <c r="U52" s="32"/>
      <c r="V52" s="32"/>
      <c r="W52" s="32"/>
      <c r="X52" s="32"/>
      <c r="Y52" s="31"/>
      <c r="Z52" s="31"/>
      <c r="AA52" s="31"/>
      <c r="AB52" s="31"/>
      <c r="AC52" s="31"/>
    </row>
    <row r="53" spans="1:43" x14ac:dyDescent="0.35">
      <c r="A53" s="26" t="s">
        <v>114</v>
      </c>
      <c r="B53" s="27">
        <v>91.029861450195313</v>
      </c>
      <c r="C53" s="27">
        <v>95.050254821777344</v>
      </c>
      <c r="D53" s="27">
        <v>96.206626892089844</v>
      </c>
      <c r="E53" s="27">
        <v>96.245407104492188</v>
      </c>
      <c r="F53" s="27">
        <v>99.59271240234375</v>
      </c>
      <c r="G53" s="27">
        <v>99.996597290039063</v>
      </c>
      <c r="H53" s="27">
        <v>99.989181518554688</v>
      </c>
      <c r="I53" s="27">
        <v>99.958663940429688</v>
      </c>
      <c r="J53" s="27">
        <v>99.748443603515625</v>
      </c>
      <c r="K53" s="27">
        <v>99.999961853027344</v>
      </c>
      <c r="L53" s="27">
        <v>99.999832153320313</v>
      </c>
      <c r="M53" s="27">
        <v>99.99884033203125</v>
      </c>
      <c r="Q53" s="31">
        <v>1</v>
      </c>
      <c r="R53" s="39"/>
      <c r="S53" s="26" t="b">
        <f t="shared" si="2"/>
        <v>1</v>
      </c>
      <c r="T53" s="26" t="b">
        <f t="shared" si="3"/>
        <v>1</v>
      </c>
      <c r="U53" s="32"/>
      <c r="V53" s="32"/>
      <c r="W53" s="32"/>
      <c r="X53" s="32"/>
      <c r="Y53" s="31"/>
      <c r="Z53" s="31"/>
      <c r="AA53" s="31"/>
      <c r="AB53" s="31"/>
      <c r="AC53" s="31"/>
    </row>
    <row r="54" spans="1:43" x14ac:dyDescent="0.35">
      <c r="A54" s="26" t="s">
        <v>115</v>
      </c>
      <c r="B54" s="27">
        <v>91.048881530761719</v>
      </c>
      <c r="C54" s="27">
        <v>95.12750244140625</v>
      </c>
      <c r="D54" s="27">
        <v>96.166908264160156</v>
      </c>
      <c r="E54" s="27">
        <v>96.106521606445313</v>
      </c>
      <c r="F54" s="27">
        <v>99.59698486328125</v>
      </c>
      <c r="G54" s="27">
        <v>99.996406555175781</v>
      </c>
      <c r="H54" s="27">
        <v>99.993370056152344</v>
      </c>
      <c r="I54" s="27">
        <v>99.958740234375</v>
      </c>
      <c r="J54" s="27">
        <v>99.7484130859375</v>
      </c>
      <c r="K54" s="27">
        <v>99.999961853027344</v>
      </c>
      <c r="L54" s="27">
        <v>99.999832153320313</v>
      </c>
      <c r="M54" s="27">
        <v>99.99884033203125</v>
      </c>
      <c r="Q54" s="31">
        <v>1</v>
      </c>
      <c r="R54" s="39"/>
      <c r="S54" s="26" t="b">
        <f t="shared" si="2"/>
        <v>1</v>
      </c>
      <c r="T54" s="26" t="b">
        <f t="shared" si="3"/>
        <v>1</v>
      </c>
      <c r="U54" s="32"/>
      <c r="V54" s="32"/>
      <c r="W54" s="32"/>
      <c r="X54" s="32"/>
      <c r="Y54" s="31"/>
      <c r="Z54" s="31"/>
      <c r="AA54" s="31"/>
      <c r="AB54" s="31"/>
      <c r="AC54" s="31"/>
    </row>
    <row r="55" spans="1:43" x14ac:dyDescent="0.35">
      <c r="A55" s="26" t="s">
        <v>116</v>
      </c>
      <c r="B55" s="27">
        <v>91.110237121582031</v>
      </c>
      <c r="C55" s="27">
        <v>95.122772216796875</v>
      </c>
      <c r="D55" s="27">
        <v>96.187698364257813</v>
      </c>
      <c r="E55" s="27">
        <v>96.106544494628906</v>
      </c>
      <c r="F55" s="27">
        <v>99.592811584472656</v>
      </c>
      <c r="G55" s="27">
        <v>99.997024536132813</v>
      </c>
      <c r="H55" s="27">
        <v>99.992340087890625</v>
      </c>
      <c r="I55" s="27">
        <v>99.984031677246094</v>
      </c>
      <c r="J55" s="27">
        <v>99.748405456542969</v>
      </c>
      <c r="K55" s="27">
        <v>99.999961853027344</v>
      </c>
      <c r="L55" s="27">
        <v>99.999832153320313</v>
      </c>
      <c r="M55" s="27">
        <v>99.99884033203125</v>
      </c>
      <c r="Q55" s="31">
        <v>1</v>
      </c>
      <c r="R55" s="39"/>
      <c r="S55" s="26" t="b">
        <f t="shared" si="2"/>
        <v>1</v>
      </c>
      <c r="T55" s="26" t="b">
        <f t="shared" si="3"/>
        <v>1</v>
      </c>
      <c r="U55" s="32"/>
      <c r="V55" s="32"/>
      <c r="W55" s="32"/>
      <c r="X55" s="32"/>
      <c r="Y55" s="31"/>
      <c r="Z55" s="31"/>
      <c r="AA55" s="31"/>
      <c r="AB55" s="31"/>
      <c r="AC55" s="31"/>
    </row>
    <row r="56" spans="1:43" x14ac:dyDescent="0.35">
      <c r="A56" s="26" t="s">
        <v>117</v>
      </c>
      <c r="B56" s="27">
        <v>91.182327270507813</v>
      </c>
      <c r="C56" s="27">
        <v>95.142654418945313</v>
      </c>
      <c r="D56" s="27">
        <v>96.228439331054688</v>
      </c>
      <c r="E56" s="27">
        <v>96.247718811035156</v>
      </c>
      <c r="F56" s="27">
        <v>99.658149719238281</v>
      </c>
      <c r="G56" s="27">
        <v>99.998634338378906</v>
      </c>
      <c r="H56" s="27">
        <v>99.995101928710938</v>
      </c>
      <c r="I56" s="27">
        <v>99.99884033203125</v>
      </c>
      <c r="J56" s="27">
        <v>99.748374938964844</v>
      </c>
      <c r="K56" s="27">
        <v>99.999961853027344</v>
      </c>
      <c r="L56" s="27">
        <v>99.999832153320313</v>
      </c>
      <c r="M56" s="27">
        <v>99.99884033203125</v>
      </c>
      <c r="Q56" s="31">
        <v>1</v>
      </c>
      <c r="R56" s="39"/>
      <c r="S56" s="26" t="b">
        <f t="shared" si="2"/>
        <v>1</v>
      </c>
      <c r="T56" s="26" t="b">
        <f t="shared" si="3"/>
        <v>1</v>
      </c>
      <c r="U56" s="32"/>
      <c r="V56" s="32"/>
      <c r="W56" s="32"/>
      <c r="X56" s="32"/>
      <c r="Y56" s="31"/>
      <c r="Z56" s="31"/>
      <c r="AA56" s="31"/>
      <c r="AB56" s="31"/>
      <c r="AC56" s="31"/>
    </row>
    <row r="57" spans="1:43" x14ac:dyDescent="0.35">
      <c r="A57" s="26" t="s">
        <v>118</v>
      </c>
      <c r="B57" s="27">
        <v>91.149581909179688</v>
      </c>
      <c r="C57" s="27">
        <v>95.1219482421875</v>
      </c>
      <c r="D57" s="27">
        <v>96.189491271972656</v>
      </c>
      <c r="E57" s="27">
        <v>96.109405517578125</v>
      </c>
      <c r="F57" s="27">
        <v>99.659538269042969</v>
      </c>
      <c r="G57" s="27">
        <v>99.991485595703125</v>
      </c>
      <c r="H57" s="27">
        <v>99.999832153320313</v>
      </c>
      <c r="I57" s="27">
        <v>99.99884033203125</v>
      </c>
      <c r="J57" s="27">
        <v>99.748153686523438</v>
      </c>
      <c r="K57" s="27">
        <v>99.999961853027344</v>
      </c>
      <c r="L57" s="27">
        <v>99.999832153320313</v>
      </c>
      <c r="M57" s="27">
        <v>99.99884033203125</v>
      </c>
      <c r="Q57" s="31">
        <v>1</v>
      </c>
      <c r="R57" s="39"/>
      <c r="S57" s="26" t="b">
        <f t="shared" si="2"/>
        <v>1</v>
      </c>
      <c r="T57" s="26" t="b">
        <f t="shared" si="3"/>
        <v>1</v>
      </c>
      <c r="U57" s="32"/>
      <c r="V57" s="32"/>
      <c r="W57" s="32"/>
      <c r="X57" s="32"/>
      <c r="Y57" s="31"/>
      <c r="Z57" s="31"/>
      <c r="AA57" s="31"/>
      <c r="AB57" s="31"/>
      <c r="AC57" s="31"/>
    </row>
    <row r="58" spans="1:43" x14ac:dyDescent="0.35">
      <c r="A58" s="26" t="s">
        <v>119</v>
      </c>
      <c r="B58" s="27">
        <v>91.16851806640625</v>
      </c>
      <c r="C58" s="27">
        <v>95.139663696289063</v>
      </c>
      <c r="D58" s="27">
        <v>96.188865661621094</v>
      </c>
      <c r="E58" s="27">
        <v>96.108261108398438</v>
      </c>
      <c r="F58" s="27">
        <v>98.090263366699219</v>
      </c>
      <c r="G58" s="27">
        <v>99.983161926269531</v>
      </c>
      <c r="H58" s="27">
        <v>99.967399597167969</v>
      </c>
      <c r="I58" s="27">
        <v>99.771774291992188</v>
      </c>
      <c r="J58" s="27">
        <v>99.748123168945313</v>
      </c>
      <c r="K58" s="27">
        <v>99.999961853027344</v>
      </c>
      <c r="L58" s="27">
        <v>99.999832153320313</v>
      </c>
      <c r="M58" s="27">
        <v>99.99884033203125</v>
      </c>
      <c r="Q58" s="31">
        <v>1</v>
      </c>
      <c r="R58" s="39"/>
      <c r="S58" s="26" t="b">
        <f t="shared" si="2"/>
        <v>1</v>
      </c>
      <c r="T58" s="26" t="b">
        <f t="shared" si="3"/>
        <v>1</v>
      </c>
      <c r="U58" s="32"/>
      <c r="V58" s="32"/>
      <c r="W58" s="32"/>
      <c r="X58" s="32"/>
      <c r="Y58" s="31"/>
      <c r="Z58" s="31"/>
      <c r="AA58" s="31"/>
      <c r="AB58" s="31"/>
      <c r="AC58" s="31"/>
    </row>
    <row r="59" spans="1:43" x14ac:dyDescent="0.35">
      <c r="A59" s="26" t="s">
        <v>120</v>
      </c>
      <c r="B59" s="27">
        <v>91.250251770019531</v>
      </c>
      <c r="C59" s="27">
        <v>95.203826904296875</v>
      </c>
      <c r="D59" s="27">
        <v>96.208847045898438</v>
      </c>
      <c r="E59" s="27">
        <v>96.387870788574219</v>
      </c>
      <c r="F59" s="27">
        <v>99.66217041015625</v>
      </c>
      <c r="G59" s="27">
        <v>99.996139526367188</v>
      </c>
      <c r="H59" s="27">
        <v>99.998527526855469</v>
      </c>
      <c r="I59" s="27">
        <v>99.99884033203125</v>
      </c>
      <c r="J59" s="27">
        <v>99.748100280761719</v>
      </c>
      <c r="K59" s="27">
        <v>99.999961853027344</v>
      </c>
      <c r="L59" s="27">
        <v>99.999832153320313</v>
      </c>
      <c r="M59" s="27">
        <v>99.99884033203125</v>
      </c>
      <c r="Q59" s="31">
        <v>1</v>
      </c>
      <c r="R59" s="39"/>
      <c r="S59" s="26" t="b">
        <f t="shared" si="2"/>
        <v>1</v>
      </c>
      <c r="T59" s="26" t="b">
        <f t="shared" si="3"/>
        <v>1</v>
      </c>
      <c r="U59" s="32"/>
      <c r="V59" s="32"/>
      <c r="W59" s="32"/>
      <c r="X59" s="32"/>
      <c r="Y59" s="31"/>
      <c r="Z59" s="31"/>
      <c r="AA59" s="31"/>
      <c r="AB59" s="31"/>
      <c r="AC59" s="31"/>
    </row>
    <row r="60" spans="1:43" x14ac:dyDescent="0.35">
      <c r="A60" s="26" t="s">
        <v>121</v>
      </c>
      <c r="B60" s="27">
        <v>91.276275634765625</v>
      </c>
      <c r="C60" s="27">
        <v>95.231582641601563</v>
      </c>
      <c r="D60" s="27">
        <v>96.228401184082031</v>
      </c>
      <c r="E60" s="27">
        <v>96.248970031738281</v>
      </c>
      <c r="F60" s="27">
        <v>99.602554321289063</v>
      </c>
      <c r="G60" s="27">
        <v>99.994148254394531</v>
      </c>
      <c r="H60" s="27">
        <v>99.998641967773438</v>
      </c>
      <c r="I60" s="27">
        <v>99.99884033203125</v>
      </c>
      <c r="J60" s="27">
        <v>99.748062133789063</v>
      </c>
      <c r="K60" s="27">
        <v>99.999961853027344</v>
      </c>
      <c r="L60" s="27">
        <v>99.999832153320313</v>
      </c>
      <c r="M60" s="27">
        <v>99.99884033203125</v>
      </c>
      <c r="Q60" s="31">
        <v>1</v>
      </c>
      <c r="R60" s="39"/>
      <c r="S60" s="26" t="b">
        <f t="shared" si="2"/>
        <v>1</v>
      </c>
      <c r="T60" s="26" t="b">
        <f t="shared" si="3"/>
        <v>1</v>
      </c>
      <c r="U60" s="32"/>
      <c r="V60" s="32"/>
      <c r="W60" s="32"/>
      <c r="X60" s="32"/>
      <c r="Y60" s="31"/>
      <c r="Z60" s="31"/>
      <c r="AA60" s="31"/>
      <c r="AB60" s="31"/>
      <c r="AC60" s="31"/>
    </row>
    <row r="61" spans="1:43" x14ac:dyDescent="0.35">
      <c r="A61" s="26" t="s">
        <v>122</v>
      </c>
      <c r="B61" s="27">
        <v>88.882888793945313</v>
      </c>
      <c r="C61" s="27">
        <v>94.665740966796875</v>
      </c>
      <c r="D61" s="27">
        <v>96.024635314941406</v>
      </c>
      <c r="E61" s="27">
        <v>95.59490966796875</v>
      </c>
      <c r="F61" s="27">
        <v>99.344688415527344</v>
      </c>
      <c r="G61" s="27">
        <v>99.999961853027344</v>
      </c>
      <c r="H61" s="27">
        <v>99.999832153320313</v>
      </c>
      <c r="I61" s="27">
        <v>99.99884033203125</v>
      </c>
      <c r="J61" s="32" t="s">
        <v>49</v>
      </c>
      <c r="K61" s="32" t="s">
        <v>49</v>
      </c>
      <c r="L61" s="32" t="s">
        <v>49</v>
      </c>
      <c r="M61" s="32" t="s">
        <v>49</v>
      </c>
      <c r="Q61" s="26"/>
      <c r="R61" s="26"/>
      <c r="U61" s="32" t="s">
        <v>49</v>
      </c>
      <c r="V61" s="32" t="s">
        <v>49</v>
      </c>
      <c r="W61" s="32" t="s">
        <v>49</v>
      </c>
      <c r="X61" s="32" t="s">
        <v>49</v>
      </c>
      <c r="Y61" s="86"/>
      <c r="Z61" s="86"/>
      <c r="AA61" s="86"/>
      <c r="AB61" s="86"/>
      <c r="AC61" s="86"/>
      <c r="AE61" s="33"/>
    </row>
    <row r="62" spans="1:43" x14ac:dyDescent="0.35">
      <c r="A62" s="26" t="s">
        <v>123</v>
      </c>
      <c r="B62" s="27">
        <v>89.646163940429688</v>
      </c>
      <c r="C62" s="27">
        <v>94.696800231933594</v>
      </c>
      <c r="D62" s="27">
        <v>95.933364868164063</v>
      </c>
      <c r="E62" s="27">
        <v>95.383102416992188</v>
      </c>
      <c r="F62" s="27">
        <v>100</v>
      </c>
      <c r="G62" s="27">
        <v>99.999961853027344</v>
      </c>
      <c r="H62" s="27">
        <v>99.999832153320313</v>
      </c>
      <c r="I62" s="27">
        <v>99.99884033203125</v>
      </c>
      <c r="J62" s="32" t="s">
        <v>49</v>
      </c>
      <c r="K62" s="32" t="s">
        <v>49</v>
      </c>
      <c r="L62" s="32" t="s">
        <v>49</v>
      </c>
      <c r="M62" s="32" t="s">
        <v>49</v>
      </c>
      <c r="Q62" s="26"/>
      <c r="R62" s="26"/>
      <c r="U62" s="32" t="s">
        <v>49</v>
      </c>
      <c r="V62" s="32" t="s">
        <v>49</v>
      </c>
      <c r="W62" s="32" t="s">
        <v>49</v>
      </c>
      <c r="X62" s="32" t="s">
        <v>49</v>
      </c>
      <c r="AE62" s="33"/>
    </row>
    <row r="63" spans="1:43" x14ac:dyDescent="0.35">
      <c r="A63" s="26" t="s">
        <v>124</v>
      </c>
      <c r="B63" s="27">
        <v>89.885276794433594</v>
      </c>
      <c r="C63" s="27">
        <v>94.525077819824219</v>
      </c>
      <c r="D63" s="27">
        <v>95.655258178710938</v>
      </c>
      <c r="E63" s="27">
        <v>95.270835876464844</v>
      </c>
      <c r="F63" s="27">
        <v>98.211463928222656</v>
      </c>
      <c r="G63" s="27">
        <v>99.999961853027344</v>
      </c>
      <c r="H63" s="27">
        <v>99.999832153320313</v>
      </c>
      <c r="I63" s="27">
        <v>99.99884033203125</v>
      </c>
      <c r="J63" s="32" t="s">
        <v>49</v>
      </c>
      <c r="K63" s="32" t="s">
        <v>49</v>
      </c>
      <c r="L63" s="32" t="s">
        <v>49</v>
      </c>
      <c r="M63" s="32" t="s">
        <v>49</v>
      </c>
      <c r="Q63" s="26"/>
      <c r="R63" s="26"/>
      <c r="U63" s="32" t="s">
        <v>49</v>
      </c>
      <c r="V63" s="32" t="s">
        <v>49</v>
      </c>
      <c r="W63" s="32" t="s">
        <v>49</v>
      </c>
      <c r="X63" s="32" t="s">
        <v>49</v>
      </c>
      <c r="AE63" s="33"/>
    </row>
    <row r="64" spans="1:43" x14ac:dyDescent="0.35">
      <c r="A64" s="36"/>
      <c r="B64" s="36"/>
      <c r="C64" s="36"/>
      <c r="D64" s="36"/>
      <c r="E64" s="36"/>
      <c r="F64" s="36"/>
      <c r="G64" s="36"/>
      <c r="H64" s="36"/>
      <c r="I64" s="36"/>
      <c r="J64" s="36"/>
      <c r="K64" s="36"/>
      <c r="L64" s="36"/>
      <c r="M64" s="36"/>
      <c r="N64" s="38" t="s">
        <v>125</v>
      </c>
      <c r="O64" s="36" t="str">
        <f>SUM(Q65:Q81) &amp;" Sensors"</f>
        <v>16 Sensors</v>
      </c>
      <c r="P64" s="24">
        <f>SUMIF(S65:S81,TRUE, Q65:Q81)/SUM(Q65:Q81)</f>
        <v>0.875</v>
      </c>
      <c r="Q64" s="36"/>
      <c r="R64" s="36"/>
      <c r="S64" s="36"/>
      <c r="T64" s="36"/>
      <c r="U64" s="36"/>
      <c r="V64" s="36"/>
      <c r="W64" s="36"/>
      <c r="X64" s="36"/>
      <c r="Y64" s="87"/>
      <c r="Z64" s="87"/>
      <c r="AA64" s="87"/>
      <c r="AB64" s="87"/>
      <c r="AC64" s="87"/>
      <c r="AD64" s="38"/>
      <c r="AE64" s="38"/>
      <c r="AF64" s="87"/>
      <c r="AG64" s="87"/>
      <c r="AH64" s="87" t="s">
        <v>126</v>
      </c>
      <c r="AI64" s="88"/>
      <c r="AJ64" s="88"/>
      <c r="AK64" s="88"/>
      <c r="AL64" s="88"/>
      <c r="AM64" s="88"/>
      <c r="AN64" s="88"/>
      <c r="AO64" s="88"/>
      <c r="AP64" s="88"/>
      <c r="AQ64" s="88"/>
    </row>
    <row r="65" spans="1:42" x14ac:dyDescent="0.35">
      <c r="A65" s="26" t="s">
        <v>127</v>
      </c>
      <c r="B65" s="27">
        <v>90.893768310546875</v>
      </c>
      <c r="C65" s="27">
        <v>94.802032470703125</v>
      </c>
      <c r="D65" s="27">
        <v>95.035835266113281</v>
      </c>
      <c r="E65" s="27">
        <v>94.855857849121094</v>
      </c>
      <c r="F65" s="27">
        <v>96.099723815917969</v>
      </c>
      <c r="G65" s="27">
        <v>99.998420715332031</v>
      </c>
      <c r="H65" s="27">
        <v>99.99725341796875</v>
      </c>
      <c r="I65" s="27">
        <v>99.996185302734375</v>
      </c>
      <c r="J65" s="27">
        <v>99.142677307128906</v>
      </c>
      <c r="K65" s="27">
        <v>99.999961853027344</v>
      </c>
      <c r="L65" s="27">
        <v>99.999832153320313</v>
      </c>
      <c r="M65" s="27">
        <v>99.99884033203125</v>
      </c>
      <c r="Q65" s="31">
        <v>1</v>
      </c>
      <c r="R65" s="39" t="s">
        <v>83</v>
      </c>
      <c r="S65" s="26" t="b">
        <f t="shared" ref="S65:S80" si="4">NOT(OR((D65&lt;=$Q$1),(H65&lt;=$R$1),(L65&lt;=$S$1)))</f>
        <v>1</v>
      </c>
      <c r="T65" s="26" t="b">
        <f t="shared" ref="T65:T80" si="5">NOT(OR((C65&lt;=$Q$1),(G65&lt;=$R$1),(K65&lt;=$S$1)))</f>
        <v>1</v>
      </c>
      <c r="U65" s="32" t="s">
        <v>42</v>
      </c>
      <c r="V65" s="32" t="s">
        <v>42</v>
      </c>
      <c r="W65" s="40" t="s">
        <v>20</v>
      </c>
      <c r="X65" s="41" t="s">
        <v>129</v>
      </c>
      <c r="Y65" s="85">
        <v>4</v>
      </c>
      <c r="Z65" s="85"/>
      <c r="AA65" s="85"/>
      <c r="AB65" s="85"/>
      <c r="AC65" s="85"/>
      <c r="AE65" s="33" t="s">
        <v>7</v>
      </c>
      <c r="AL65" s="26" t="s">
        <v>130</v>
      </c>
      <c r="AN65" s="26" t="s">
        <v>131</v>
      </c>
      <c r="AO65" s="31">
        <v>42767</v>
      </c>
      <c r="AP65" s="26" t="s">
        <v>47</v>
      </c>
    </row>
    <row r="66" spans="1:42" x14ac:dyDescent="0.35">
      <c r="A66" s="26" t="s">
        <v>132</v>
      </c>
      <c r="B66" s="27">
        <v>90.618583679199219</v>
      </c>
      <c r="C66" s="27">
        <v>94.862815856933594</v>
      </c>
      <c r="D66" s="27">
        <v>95.076461791992188</v>
      </c>
      <c r="E66" s="27">
        <v>94.998931884765625</v>
      </c>
      <c r="F66" s="27">
        <v>86.379608154296875</v>
      </c>
      <c r="G66" s="27">
        <v>99.995170593261719</v>
      </c>
      <c r="H66" s="27">
        <v>99.992385864257813</v>
      </c>
      <c r="I66" s="27">
        <v>99.99884033203125</v>
      </c>
      <c r="J66" s="27">
        <v>98.442985534667969</v>
      </c>
      <c r="K66" s="27">
        <v>99.999961853027344</v>
      </c>
      <c r="L66" s="27">
        <v>99.999832153320313</v>
      </c>
      <c r="M66" s="27">
        <v>99.99884033203125</v>
      </c>
      <c r="Q66" s="31">
        <v>1</v>
      </c>
      <c r="R66" s="39" t="s">
        <v>83</v>
      </c>
      <c r="S66" s="26" t="b">
        <f t="shared" si="4"/>
        <v>1</v>
      </c>
      <c r="T66" s="26" t="b">
        <f t="shared" si="5"/>
        <v>1</v>
      </c>
      <c r="U66" s="32" t="s">
        <v>42</v>
      </c>
      <c r="V66" s="32" t="s">
        <v>42</v>
      </c>
      <c r="W66" s="40" t="s">
        <v>20</v>
      </c>
      <c r="X66" s="41" t="s">
        <v>129</v>
      </c>
      <c r="Y66" s="85">
        <v>4</v>
      </c>
      <c r="Z66" s="85"/>
      <c r="AA66" s="85"/>
      <c r="AB66" s="85"/>
      <c r="AC66" s="85"/>
      <c r="AE66" s="33" t="s">
        <v>7</v>
      </c>
    </row>
    <row r="67" spans="1:42" x14ac:dyDescent="0.35">
      <c r="A67" s="26" t="s">
        <v>133</v>
      </c>
      <c r="B67" s="27">
        <v>91.574851989746094</v>
      </c>
      <c r="C67" s="27">
        <v>94.876785278320313</v>
      </c>
      <c r="D67" s="27">
        <v>95.116455078125</v>
      </c>
      <c r="E67" s="27">
        <v>94.995491027832031</v>
      </c>
      <c r="F67" s="27">
        <v>97.351310729980469</v>
      </c>
      <c r="G67" s="27">
        <v>99.996253967285156</v>
      </c>
      <c r="H67" s="27">
        <v>99.992843627929688</v>
      </c>
      <c r="I67" s="27">
        <v>99.992332458496094</v>
      </c>
      <c r="J67" s="27">
        <v>99.215087890625</v>
      </c>
      <c r="K67" s="27">
        <v>99.999961853027344</v>
      </c>
      <c r="L67" s="27">
        <v>99.999832153320313</v>
      </c>
      <c r="M67" s="27">
        <v>99.99884033203125</v>
      </c>
      <c r="Q67" s="31">
        <v>1</v>
      </c>
      <c r="R67" s="39" t="s">
        <v>83</v>
      </c>
      <c r="S67" s="26" t="b">
        <f t="shared" si="4"/>
        <v>1</v>
      </c>
      <c r="T67" s="26" t="b">
        <f t="shared" si="5"/>
        <v>1</v>
      </c>
      <c r="U67" s="32" t="s">
        <v>42</v>
      </c>
      <c r="V67" s="32" t="s">
        <v>42</v>
      </c>
      <c r="W67" s="32" t="s">
        <v>42</v>
      </c>
      <c r="X67" s="41" t="s">
        <v>129</v>
      </c>
      <c r="Y67" s="85">
        <v>4</v>
      </c>
      <c r="Z67" s="85"/>
      <c r="AA67" s="85"/>
      <c r="AB67" s="85"/>
      <c r="AC67" s="85"/>
      <c r="AE67" s="33" t="s">
        <v>7</v>
      </c>
    </row>
    <row r="68" spans="1:42" x14ac:dyDescent="0.35">
      <c r="A68" s="26" t="s">
        <v>134</v>
      </c>
      <c r="B68" s="27">
        <v>91.704765319824219</v>
      </c>
      <c r="C68" s="27">
        <v>94.861831665039063</v>
      </c>
      <c r="D68" s="27">
        <v>95.116073608398438</v>
      </c>
      <c r="E68" s="27">
        <v>94.996841430664063</v>
      </c>
      <c r="F68" s="27">
        <v>96.554557800292969</v>
      </c>
      <c r="G68" s="27">
        <v>99.993995666503906</v>
      </c>
      <c r="H68" s="27">
        <v>99.980880737304688</v>
      </c>
      <c r="I68" s="27">
        <v>99.957695007324219</v>
      </c>
      <c r="J68" s="27">
        <v>99.17706298828125</v>
      </c>
      <c r="K68" s="27">
        <v>99.999961853027344</v>
      </c>
      <c r="L68" s="27">
        <v>99.999832153320313</v>
      </c>
      <c r="M68" s="27">
        <v>99.99884033203125</v>
      </c>
      <c r="Q68" s="31">
        <v>1</v>
      </c>
      <c r="R68" s="39" t="s">
        <v>83</v>
      </c>
      <c r="S68" s="26" t="b">
        <f t="shared" si="4"/>
        <v>1</v>
      </c>
      <c r="T68" s="26" t="b">
        <f t="shared" si="5"/>
        <v>1</v>
      </c>
      <c r="U68" s="40" t="s">
        <v>135</v>
      </c>
      <c r="V68" s="32" t="s">
        <v>42</v>
      </c>
      <c r="W68" s="32" t="s">
        <v>42</v>
      </c>
      <c r="X68" s="41" t="s">
        <v>129</v>
      </c>
      <c r="Y68" s="85">
        <v>3</v>
      </c>
      <c r="Z68" s="85"/>
      <c r="AA68" s="85"/>
      <c r="AB68" s="85"/>
      <c r="AC68" s="85"/>
      <c r="AE68" s="33" t="s">
        <v>7</v>
      </c>
    </row>
    <row r="69" spans="1:42" x14ac:dyDescent="0.35">
      <c r="A69" s="26" t="s">
        <v>136</v>
      </c>
      <c r="B69" s="27">
        <v>91.607856750488281</v>
      </c>
      <c r="C69" s="27">
        <v>94.857353210449219</v>
      </c>
      <c r="D69" s="27">
        <v>95.156379699707031</v>
      </c>
      <c r="E69" s="27">
        <v>95.134696960449219</v>
      </c>
      <c r="F69" s="27">
        <v>99.955802917480469</v>
      </c>
      <c r="G69" s="27">
        <v>99.995986938476563</v>
      </c>
      <c r="H69" s="27">
        <v>99.996490478515625</v>
      </c>
      <c r="I69" s="27">
        <v>99.99884033203125</v>
      </c>
      <c r="J69" s="27">
        <v>99.648796081542969</v>
      </c>
      <c r="K69" s="27">
        <v>99.999961853027344</v>
      </c>
      <c r="L69" s="27">
        <v>99.999832153320313</v>
      </c>
      <c r="M69" s="27">
        <v>99.99884033203125</v>
      </c>
      <c r="Q69" s="31">
        <v>1</v>
      </c>
      <c r="R69" s="39" t="s">
        <v>83</v>
      </c>
      <c r="S69" s="26" t="b">
        <f t="shared" si="4"/>
        <v>1</v>
      </c>
      <c r="T69" s="26" t="b">
        <f t="shared" si="5"/>
        <v>1</v>
      </c>
      <c r="U69" s="32" t="s">
        <v>42</v>
      </c>
      <c r="V69" s="32" t="s">
        <v>42</v>
      </c>
      <c r="W69" s="32" t="s">
        <v>42</v>
      </c>
      <c r="X69" s="41" t="s">
        <v>129</v>
      </c>
      <c r="Y69" s="85">
        <v>4</v>
      </c>
      <c r="Z69" s="85"/>
      <c r="AA69" s="85"/>
      <c r="AB69" s="85"/>
      <c r="AC69" s="85"/>
      <c r="AE69" s="33" t="s">
        <v>7</v>
      </c>
    </row>
    <row r="70" spans="1:42" x14ac:dyDescent="0.35">
      <c r="A70" s="26" t="s">
        <v>137</v>
      </c>
      <c r="B70" s="27">
        <v>91.685798645019531</v>
      </c>
      <c r="C70" s="27">
        <v>94.894859313964844</v>
      </c>
      <c r="D70" s="27">
        <v>95.156570434570313</v>
      </c>
      <c r="E70" s="27">
        <v>95.135269165039063</v>
      </c>
      <c r="F70" s="27">
        <v>99.951301574707031</v>
      </c>
      <c r="G70" s="27">
        <v>99.998916625976563</v>
      </c>
      <c r="H70" s="27">
        <v>99.999832153320313</v>
      </c>
      <c r="I70" s="27">
        <v>99.99884033203125</v>
      </c>
      <c r="J70" s="27">
        <v>99.782142639160156</v>
      </c>
      <c r="K70" s="27">
        <v>99.999961853027344</v>
      </c>
      <c r="L70" s="27">
        <v>99.999832153320313</v>
      </c>
      <c r="M70" s="27">
        <v>99.99884033203125</v>
      </c>
      <c r="Q70" s="31">
        <v>1</v>
      </c>
      <c r="R70" s="39" t="s">
        <v>83</v>
      </c>
      <c r="S70" s="26" t="b">
        <f t="shared" si="4"/>
        <v>1</v>
      </c>
      <c r="T70" s="26" t="b">
        <f>NOT(OR((C70&lt;=$Q$1),(G70&lt;=$R$1),(K70&lt;=$S$1)))</f>
        <v>1</v>
      </c>
      <c r="U70" s="32" t="s">
        <v>42</v>
      </c>
      <c r="V70" s="32" t="s">
        <v>42</v>
      </c>
      <c r="W70" s="32" t="s">
        <v>42</v>
      </c>
      <c r="X70" s="41" t="s">
        <v>129</v>
      </c>
      <c r="Y70" s="85">
        <v>3</v>
      </c>
      <c r="Z70" s="85"/>
      <c r="AA70" s="85"/>
      <c r="AB70" s="85"/>
      <c r="AC70" s="85"/>
      <c r="AE70" s="33" t="s">
        <v>7</v>
      </c>
    </row>
    <row r="71" spans="1:42" x14ac:dyDescent="0.35">
      <c r="A71" s="26" t="s">
        <v>138</v>
      </c>
      <c r="B71" s="27">
        <v>91.813713073730469</v>
      </c>
      <c r="C71" s="27">
        <v>94.885765075683594</v>
      </c>
      <c r="D71" s="27">
        <v>95.136077880859375</v>
      </c>
      <c r="E71" s="27">
        <v>94.994949340820313</v>
      </c>
      <c r="F71" s="27">
        <v>97.33544921875</v>
      </c>
      <c r="G71" s="27">
        <v>99.9949951171875</v>
      </c>
      <c r="H71" s="27">
        <v>99.993644714355469</v>
      </c>
      <c r="I71" s="27">
        <v>99.99884033203125</v>
      </c>
      <c r="J71" s="27">
        <v>99.365959167480469</v>
      </c>
      <c r="K71" s="27">
        <v>99.999961853027344</v>
      </c>
      <c r="L71" s="27">
        <v>99.999832153320313</v>
      </c>
      <c r="M71" s="27">
        <v>99.99884033203125</v>
      </c>
      <c r="Q71" s="31">
        <v>1</v>
      </c>
      <c r="R71" s="39" t="s">
        <v>83</v>
      </c>
      <c r="S71" s="26" t="b">
        <f t="shared" si="4"/>
        <v>1</v>
      </c>
      <c r="T71" s="26" t="b">
        <f t="shared" si="5"/>
        <v>1</v>
      </c>
      <c r="U71" s="32" t="s">
        <v>42</v>
      </c>
      <c r="V71" s="32" t="s">
        <v>42</v>
      </c>
      <c r="W71" s="32" t="s">
        <v>42</v>
      </c>
      <c r="X71" s="41" t="s">
        <v>129</v>
      </c>
      <c r="Y71" s="85">
        <v>4</v>
      </c>
      <c r="Z71" s="85"/>
      <c r="AA71" s="85"/>
      <c r="AB71" s="85"/>
      <c r="AC71" s="85"/>
      <c r="AE71" s="33" t="s">
        <v>7</v>
      </c>
    </row>
    <row r="72" spans="1:42" x14ac:dyDescent="0.35">
      <c r="A72" s="26" t="s">
        <v>139</v>
      </c>
      <c r="B72" s="27">
        <v>88.022315979003906</v>
      </c>
      <c r="C72" s="27">
        <v>49.394783020019531</v>
      </c>
      <c r="D72" s="27">
        <v>18.716213226318359</v>
      </c>
      <c r="E72" s="27">
        <v>24.683452606201172</v>
      </c>
      <c r="F72" s="27">
        <v>64.141426086425781</v>
      </c>
      <c r="G72" s="27">
        <v>99.999961853027344</v>
      </c>
      <c r="H72" s="27">
        <v>99.999832153320313</v>
      </c>
      <c r="I72" s="27">
        <v>99.99884033203125</v>
      </c>
      <c r="J72" s="27">
        <v>99.922508239746094</v>
      </c>
      <c r="K72" s="27">
        <v>99.999961853027344</v>
      </c>
      <c r="L72" s="27">
        <v>99.999832153320313</v>
      </c>
      <c r="M72" s="27">
        <v>99.99884033203125</v>
      </c>
      <c r="N72" s="33" t="s">
        <v>537</v>
      </c>
      <c r="O72" s="26" t="s">
        <v>538</v>
      </c>
      <c r="Q72" s="31">
        <v>1</v>
      </c>
      <c r="R72" s="39" t="s">
        <v>83</v>
      </c>
      <c r="S72" s="26" t="b">
        <f t="shared" si="4"/>
        <v>0</v>
      </c>
      <c r="T72" s="26" t="b">
        <f t="shared" si="5"/>
        <v>0</v>
      </c>
      <c r="U72" s="32" t="s">
        <v>42</v>
      </c>
      <c r="V72" s="32" t="s">
        <v>42</v>
      </c>
      <c r="W72" s="32" t="s">
        <v>42</v>
      </c>
      <c r="X72" s="41" t="s">
        <v>129</v>
      </c>
      <c r="Y72" s="85">
        <v>4</v>
      </c>
      <c r="Z72" s="85"/>
      <c r="AA72" s="85"/>
      <c r="AB72" s="85"/>
      <c r="AC72" s="85"/>
      <c r="AE72" s="33" t="s">
        <v>7</v>
      </c>
    </row>
    <row r="73" spans="1:42" x14ac:dyDescent="0.35">
      <c r="A73" s="26" t="s">
        <v>140</v>
      </c>
      <c r="B73" s="27">
        <v>91.836158752441406</v>
      </c>
      <c r="C73" s="27">
        <v>94.922195434570313</v>
      </c>
      <c r="D73" s="27">
        <v>95.135482788085938</v>
      </c>
      <c r="E73" s="27">
        <v>95.136039733886719</v>
      </c>
      <c r="F73" s="27">
        <v>97.470985412597656</v>
      </c>
      <c r="G73" s="27">
        <v>99.995758056640625</v>
      </c>
      <c r="H73" s="27">
        <v>99.987045288085938</v>
      </c>
      <c r="I73" s="27">
        <v>99.99884033203125</v>
      </c>
      <c r="J73" s="27">
        <v>99.115425109863281</v>
      </c>
      <c r="K73" s="27">
        <v>99.999961853027344</v>
      </c>
      <c r="L73" s="27">
        <v>99.999832153320313</v>
      </c>
      <c r="M73" s="27">
        <v>99.99884033203125</v>
      </c>
      <c r="Q73" s="31">
        <v>1</v>
      </c>
      <c r="R73" s="39" t="s">
        <v>83</v>
      </c>
      <c r="S73" s="26" t="b">
        <f t="shared" si="4"/>
        <v>1</v>
      </c>
      <c r="T73" s="26" t="b">
        <f t="shared" si="5"/>
        <v>1</v>
      </c>
      <c r="U73" s="32" t="s">
        <v>42</v>
      </c>
      <c r="V73" s="32" t="s">
        <v>42</v>
      </c>
      <c r="W73" s="32" t="s">
        <v>42</v>
      </c>
      <c r="X73" s="41" t="s">
        <v>129</v>
      </c>
      <c r="Y73" s="85">
        <v>4</v>
      </c>
      <c r="Z73" s="85"/>
      <c r="AA73" s="85"/>
      <c r="AB73" s="85"/>
      <c r="AC73" s="85"/>
      <c r="AE73" s="33" t="s">
        <v>7</v>
      </c>
    </row>
    <row r="74" spans="1:42" x14ac:dyDescent="0.35">
      <c r="A74" s="26" t="s">
        <v>141</v>
      </c>
      <c r="B74" s="27">
        <v>91.739250183105469</v>
      </c>
      <c r="C74" s="27">
        <v>94.932426452636719</v>
      </c>
      <c r="D74" s="27">
        <v>95.215873718261719</v>
      </c>
      <c r="E74" s="27">
        <v>95.275688171386719</v>
      </c>
      <c r="F74" s="27">
        <v>98.4837646484375</v>
      </c>
      <c r="G74" s="27">
        <v>99.993362426757813</v>
      </c>
      <c r="H74" s="27">
        <v>99.98968505859375</v>
      </c>
      <c r="I74" s="27">
        <v>99.99884033203125</v>
      </c>
      <c r="J74" s="27">
        <v>99.146713256835938</v>
      </c>
      <c r="K74" s="27">
        <v>99.999961853027344</v>
      </c>
      <c r="L74" s="27">
        <v>99.999832153320313</v>
      </c>
      <c r="M74" s="27">
        <v>99.99884033203125</v>
      </c>
      <c r="Q74" s="31">
        <v>1</v>
      </c>
      <c r="R74" s="39" t="s">
        <v>83</v>
      </c>
      <c r="S74" s="26" t="b">
        <f t="shared" si="4"/>
        <v>1</v>
      </c>
      <c r="T74" s="26" t="b">
        <f t="shared" si="5"/>
        <v>1</v>
      </c>
      <c r="U74" s="32" t="s">
        <v>42</v>
      </c>
      <c r="V74" s="32" t="s">
        <v>42</v>
      </c>
      <c r="W74" s="32" t="s">
        <v>42</v>
      </c>
      <c r="X74" s="41" t="s">
        <v>129</v>
      </c>
      <c r="Y74" s="85">
        <v>4</v>
      </c>
      <c r="Z74" s="85"/>
      <c r="AA74" s="85"/>
      <c r="AB74" s="85"/>
      <c r="AC74" s="85"/>
      <c r="AE74" s="33" t="s">
        <v>7</v>
      </c>
    </row>
    <row r="75" spans="1:42" x14ac:dyDescent="0.35">
      <c r="A75" s="26" t="s">
        <v>142</v>
      </c>
      <c r="B75" s="27">
        <v>91.838409423828125</v>
      </c>
      <c r="C75" s="27">
        <v>94.969123840332031</v>
      </c>
      <c r="D75" s="27">
        <v>95.156394958496094</v>
      </c>
      <c r="E75" s="27">
        <v>95.136672973632813</v>
      </c>
      <c r="F75" s="27">
        <v>98.169677734375</v>
      </c>
      <c r="G75" s="27">
        <v>99.996513366699219</v>
      </c>
      <c r="H75" s="27">
        <v>99.999809265136719</v>
      </c>
      <c r="I75" s="27">
        <v>99.99884033203125</v>
      </c>
      <c r="J75" s="27">
        <v>99.17437744140625</v>
      </c>
      <c r="K75" s="27">
        <v>99.999961853027344</v>
      </c>
      <c r="L75" s="27">
        <v>99.999832153320313</v>
      </c>
      <c r="M75" s="27">
        <v>99.99884033203125</v>
      </c>
      <c r="Q75" s="31">
        <v>1</v>
      </c>
      <c r="R75" s="39" t="s">
        <v>83</v>
      </c>
      <c r="S75" s="26" t="b">
        <f t="shared" si="4"/>
        <v>1</v>
      </c>
      <c r="T75" s="26" t="b">
        <f t="shared" si="5"/>
        <v>1</v>
      </c>
      <c r="U75" s="32" t="s">
        <v>42</v>
      </c>
      <c r="V75" s="32" t="s">
        <v>42</v>
      </c>
      <c r="W75" s="32" t="s">
        <v>42</v>
      </c>
      <c r="X75" s="41" t="s">
        <v>129</v>
      </c>
      <c r="Y75" s="85">
        <v>4</v>
      </c>
      <c r="Z75" s="85"/>
      <c r="AA75" s="85"/>
      <c r="AB75" s="85"/>
      <c r="AC75" s="85"/>
      <c r="AE75" s="33" t="s">
        <v>7</v>
      </c>
    </row>
    <row r="76" spans="1:42" x14ac:dyDescent="0.35">
      <c r="A76" s="26" t="s">
        <v>143</v>
      </c>
      <c r="B76" s="27">
        <v>91.639991760253906</v>
      </c>
      <c r="C76" s="27">
        <v>94.986412048339844</v>
      </c>
      <c r="D76" s="27">
        <v>95.174201965332031</v>
      </c>
      <c r="E76" s="27">
        <v>95.122810363769531</v>
      </c>
      <c r="F76" s="27">
        <v>98.278495788574219</v>
      </c>
      <c r="G76" s="27">
        <v>99.043968200683594</v>
      </c>
      <c r="H76" s="27">
        <v>95.908355712890625</v>
      </c>
      <c r="I76" s="27">
        <v>71.423110961914063</v>
      </c>
      <c r="J76" s="27">
        <v>99.234550476074219</v>
      </c>
      <c r="K76" s="27">
        <v>99.999961853027344</v>
      </c>
      <c r="L76" s="27">
        <v>99.999832153320313</v>
      </c>
      <c r="M76" s="27">
        <v>99.99884033203125</v>
      </c>
      <c r="Q76" s="31">
        <v>1</v>
      </c>
      <c r="R76" s="39" t="s">
        <v>83</v>
      </c>
      <c r="S76" s="26" t="b">
        <f t="shared" si="4"/>
        <v>1</v>
      </c>
      <c r="T76" s="26" t="b">
        <f t="shared" si="5"/>
        <v>1</v>
      </c>
      <c r="U76" s="32" t="s">
        <v>42</v>
      </c>
      <c r="V76" s="32" t="s">
        <v>42</v>
      </c>
      <c r="W76" s="32" t="s">
        <v>42</v>
      </c>
      <c r="X76" s="41" t="s">
        <v>129</v>
      </c>
      <c r="Y76" s="85">
        <v>4</v>
      </c>
      <c r="Z76" s="85"/>
      <c r="AA76" s="85"/>
      <c r="AB76" s="85"/>
      <c r="AC76" s="85"/>
      <c r="AE76" s="33" t="s">
        <v>7</v>
      </c>
    </row>
    <row r="77" spans="1:42" x14ac:dyDescent="0.35">
      <c r="A77" s="26" t="s">
        <v>144</v>
      </c>
      <c r="B77" s="27">
        <v>91.672920227050781</v>
      </c>
      <c r="C77" s="27">
        <v>94.928199768066406</v>
      </c>
      <c r="D77" s="27">
        <v>95.2122802734375</v>
      </c>
      <c r="E77" s="27">
        <v>95.129562377929688</v>
      </c>
      <c r="F77" s="27">
        <v>80.877151489257813</v>
      </c>
      <c r="G77" s="27">
        <v>0</v>
      </c>
      <c r="H77" s="27">
        <v>0</v>
      </c>
      <c r="I77" s="27">
        <v>0</v>
      </c>
      <c r="J77" s="27">
        <v>99.892929077148438</v>
      </c>
      <c r="K77" s="27">
        <v>99.999961853027344</v>
      </c>
      <c r="L77" s="27">
        <v>99.999832153320313</v>
      </c>
      <c r="M77" s="27">
        <v>99.99884033203125</v>
      </c>
      <c r="N77" s="33" t="s">
        <v>145</v>
      </c>
      <c r="O77" s="26" t="s">
        <v>146</v>
      </c>
      <c r="P77" s="35" t="s">
        <v>517</v>
      </c>
      <c r="Q77" s="31">
        <v>1</v>
      </c>
      <c r="R77" s="39" t="s">
        <v>83</v>
      </c>
      <c r="S77" s="26" t="b">
        <f t="shared" si="4"/>
        <v>0</v>
      </c>
      <c r="T77" s="26" t="b">
        <f t="shared" si="5"/>
        <v>0</v>
      </c>
      <c r="U77" s="32" t="s">
        <v>42</v>
      </c>
      <c r="V77" s="32" t="s">
        <v>42</v>
      </c>
      <c r="W77" s="40" t="s">
        <v>20</v>
      </c>
      <c r="X77" s="41" t="s">
        <v>129</v>
      </c>
      <c r="Y77" s="85">
        <v>4</v>
      </c>
      <c r="Z77" s="85"/>
      <c r="AA77" s="85"/>
      <c r="AB77" s="85"/>
      <c r="AC77" s="85"/>
      <c r="AE77" s="33" t="s">
        <v>7</v>
      </c>
    </row>
    <row r="78" spans="1:42" x14ac:dyDescent="0.35">
      <c r="A78" s="26" t="s">
        <v>148</v>
      </c>
      <c r="B78" s="27">
        <v>91.762344360351563</v>
      </c>
      <c r="C78" s="27">
        <v>94.926719665527344</v>
      </c>
      <c r="D78" s="27">
        <v>95.193954467773438</v>
      </c>
      <c r="E78" s="27">
        <v>95.136421203613281</v>
      </c>
      <c r="F78" s="27">
        <v>98.375648498535156</v>
      </c>
      <c r="G78" s="27">
        <v>99.996597290039063</v>
      </c>
      <c r="H78" s="27">
        <v>99.994461059570313</v>
      </c>
      <c r="I78" s="27">
        <v>99.99884033203125</v>
      </c>
      <c r="J78" s="27">
        <v>99.962921142578125</v>
      </c>
      <c r="K78" s="27">
        <v>99.999961853027344</v>
      </c>
      <c r="L78" s="27">
        <v>99.999832153320313</v>
      </c>
      <c r="M78" s="27">
        <v>99.99884033203125</v>
      </c>
      <c r="Q78" s="31">
        <v>1</v>
      </c>
      <c r="R78" s="39" t="s">
        <v>83</v>
      </c>
      <c r="S78" s="26" t="b">
        <f t="shared" si="4"/>
        <v>1</v>
      </c>
      <c r="T78" s="26" t="b">
        <f t="shared" si="5"/>
        <v>1</v>
      </c>
      <c r="U78" s="32" t="s">
        <v>42</v>
      </c>
      <c r="V78" s="32" t="s">
        <v>42</v>
      </c>
      <c r="W78" s="32" t="s">
        <v>42</v>
      </c>
      <c r="X78" s="41" t="s">
        <v>129</v>
      </c>
      <c r="Y78" s="85">
        <v>4</v>
      </c>
      <c r="Z78" s="85"/>
      <c r="AA78" s="85"/>
      <c r="AB78" s="85"/>
      <c r="AC78" s="85"/>
      <c r="AE78" s="33" t="s">
        <v>7</v>
      </c>
    </row>
    <row r="79" spans="1:42" x14ac:dyDescent="0.35">
      <c r="A79" s="26" t="s">
        <v>149</v>
      </c>
      <c r="B79" s="27">
        <v>91.758514404296875</v>
      </c>
      <c r="C79" s="27">
        <v>94.909271240234375</v>
      </c>
      <c r="D79" s="27">
        <v>95.195549011230469</v>
      </c>
      <c r="E79" s="27">
        <v>95.137733459472656</v>
      </c>
      <c r="F79" s="27">
        <v>98.190773010253906</v>
      </c>
      <c r="G79" s="27">
        <v>99.99737548828125</v>
      </c>
      <c r="H79" s="27">
        <v>99.996406555175781</v>
      </c>
      <c r="I79" s="27">
        <v>99.99884033203125</v>
      </c>
      <c r="J79" s="27">
        <v>99.410964965820313</v>
      </c>
      <c r="K79" s="27">
        <v>99.999961853027344</v>
      </c>
      <c r="L79" s="27">
        <v>99.999832153320313</v>
      </c>
      <c r="M79" s="27">
        <v>99.99884033203125</v>
      </c>
      <c r="Q79" s="31">
        <v>1</v>
      </c>
      <c r="R79" s="39" t="s">
        <v>83</v>
      </c>
      <c r="S79" s="26" t="b">
        <f t="shared" si="4"/>
        <v>1</v>
      </c>
      <c r="T79" s="26" t="b">
        <f t="shared" si="5"/>
        <v>1</v>
      </c>
      <c r="U79" s="32" t="s">
        <v>42</v>
      </c>
      <c r="V79" s="32" t="s">
        <v>150</v>
      </c>
      <c r="W79" s="32" t="s">
        <v>42</v>
      </c>
      <c r="X79" s="41" t="s">
        <v>129</v>
      </c>
      <c r="Y79" s="85">
        <v>4</v>
      </c>
      <c r="Z79" s="85"/>
      <c r="AA79" s="85"/>
      <c r="AB79" s="85"/>
      <c r="AC79" s="85"/>
      <c r="AE79" s="33" t="s">
        <v>7</v>
      </c>
    </row>
    <row r="80" spans="1:42" x14ac:dyDescent="0.35">
      <c r="A80" s="26" t="s">
        <v>151</v>
      </c>
      <c r="B80" s="27">
        <v>88.0855712890625</v>
      </c>
      <c r="C80" s="27">
        <v>94.922126770019531</v>
      </c>
      <c r="D80" s="27">
        <v>95.215858459472656</v>
      </c>
      <c r="E80" s="27">
        <v>95.135337829589844</v>
      </c>
      <c r="F80" s="27">
        <v>90.204826354980469</v>
      </c>
      <c r="G80" s="27">
        <v>99.995674133300781</v>
      </c>
      <c r="H80" s="27">
        <v>99.997734069824219</v>
      </c>
      <c r="I80" s="27">
        <v>99.992195129394531</v>
      </c>
      <c r="J80" s="27">
        <v>99.369674682617188</v>
      </c>
      <c r="K80" s="27">
        <v>99.999961853027344</v>
      </c>
      <c r="L80" s="27">
        <v>99.999832153320313</v>
      </c>
      <c r="M80" s="27">
        <v>99.99884033203125</v>
      </c>
      <c r="Q80" s="31">
        <v>1</v>
      </c>
      <c r="R80" s="39" t="s">
        <v>83</v>
      </c>
      <c r="S80" s="26" t="b">
        <f t="shared" si="4"/>
        <v>1</v>
      </c>
      <c r="T80" s="26" t="b">
        <f t="shared" si="5"/>
        <v>1</v>
      </c>
      <c r="U80" s="32" t="s">
        <v>42</v>
      </c>
      <c r="V80" s="32" t="s">
        <v>42</v>
      </c>
      <c r="W80" s="32" t="s">
        <v>42</v>
      </c>
      <c r="X80" s="41" t="s">
        <v>129</v>
      </c>
      <c r="Y80" s="85">
        <v>4</v>
      </c>
      <c r="Z80" s="85"/>
      <c r="AA80" s="85"/>
      <c r="AB80" s="85"/>
      <c r="AC80" s="85"/>
      <c r="AE80" s="33" t="s">
        <v>7</v>
      </c>
    </row>
    <row r="81" spans="1:31" x14ac:dyDescent="0.35">
      <c r="A81" s="26" t="s">
        <v>152</v>
      </c>
      <c r="B81" s="27">
        <v>88.606315612792969</v>
      </c>
      <c r="C81" s="27">
        <v>92.619056701660156</v>
      </c>
      <c r="D81" s="27">
        <v>93.152778625488281</v>
      </c>
      <c r="E81" s="27">
        <v>93.675926208496094</v>
      </c>
      <c r="F81" s="27">
        <v>99.552108764648438</v>
      </c>
      <c r="G81" s="27">
        <v>99.999961853027344</v>
      </c>
      <c r="H81" s="27">
        <v>99.999832153320313</v>
      </c>
      <c r="I81" s="27">
        <v>99.99884033203125</v>
      </c>
      <c r="J81" s="32" t="s">
        <v>49</v>
      </c>
      <c r="K81" s="32" t="s">
        <v>49</v>
      </c>
      <c r="L81" s="32" t="s">
        <v>49</v>
      </c>
      <c r="M81" s="36"/>
      <c r="Q81" s="26"/>
      <c r="R81" s="26"/>
      <c r="U81" s="32" t="s">
        <v>49</v>
      </c>
      <c r="V81" s="32" t="s">
        <v>49</v>
      </c>
      <c r="W81" s="32" t="s">
        <v>49</v>
      </c>
      <c r="X81" s="32" t="s">
        <v>49</v>
      </c>
      <c r="Y81" s="86"/>
      <c r="Z81" s="86"/>
      <c r="AA81" s="86"/>
      <c r="AB81" s="86"/>
      <c r="AC81" s="86"/>
      <c r="AE81" s="33"/>
    </row>
    <row r="82" spans="1:31" x14ac:dyDescent="0.35">
      <c r="A82" s="36"/>
      <c r="B82" s="36"/>
      <c r="C82" s="36"/>
      <c r="D82" s="36"/>
      <c r="E82" s="36"/>
      <c r="F82" s="36"/>
      <c r="G82" s="36"/>
      <c r="H82" s="36"/>
      <c r="I82" s="36"/>
      <c r="J82" s="36"/>
      <c r="K82" s="36"/>
      <c r="L82" s="36"/>
      <c r="M82" s="36"/>
      <c r="N82" s="38" t="s">
        <v>153</v>
      </c>
      <c r="O82" s="36"/>
      <c r="P82" s="24">
        <f>SUMIF(S83:S96,TRUE, Q83:Q96)/SUM(Q83:Q96)</f>
        <v>1</v>
      </c>
      <c r="Q82" s="36"/>
      <c r="R82" s="36"/>
      <c r="S82" s="36"/>
      <c r="U82" s="32"/>
      <c r="V82" s="32"/>
      <c r="W82" s="32"/>
      <c r="X82" s="32"/>
      <c r="AE82" s="33"/>
    </row>
    <row r="83" spans="1:31" x14ac:dyDescent="0.35">
      <c r="A83" s="42" t="s">
        <v>154</v>
      </c>
      <c r="B83" s="27">
        <v>90.898468017578125</v>
      </c>
      <c r="C83" s="27">
        <v>90.712203979492188</v>
      </c>
      <c r="D83" s="27">
        <v>90.713027954101563</v>
      </c>
      <c r="E83" s="27">
        <v>90.970901489257813</v>
      </c>
      <c r="F83" s="27">
        <v>98.221839904785156</v>
      </c>
      <c r="G83" s="27">
        <v>99.878585815429688</v>
      </c>
      <c r="H83" s="27">
        <v>99.999832153320313</v>
      </c>
      <c r="I83" s="27">
        <v>99.99884033203125</v>
      </c>
      <c r="J83" s="27">
        <v>100</v>
      </c>
      <c r="K83" s="27">
        <v>99.999961853027344</v>
      </c>
      <c r="L83" s="27">
        <v>99.999832153320313</v>
      </c>
      <c r="M83" s="27">
        <v>99.99884033203125</v>
      </c>
      <c r="Q83" s="31">
        <v>1</v>
      </c>
      <c r="R83" s="26" t="s">
        <v>155</v>
      </c>
      <c r="S83" s="26" t="b">
        <f t="shared" ref="S83:S96" si="6">NOT(OR((D83&lt;=$Q$1),(H83&lt;=$R$1),(L83&lt;=$S$1)))</f>
        <v>1</v>
      </c>
      <c r="T83" s="26" t="b">
        <f t="shared" ref="T83:T96" si="7">NOT(OR((C83&lt;=$Q$1),(G83&lt;=$R$1),(K83&lt;=$S$1)))</f>
        <v>1</v>
      </c>
      <c r="U83" s="32" t="s">
        <v>42</v>
      </c>
      <c r="V83" s="32" t="s">
        <v>42</v>
      </c>
      <c r="W83" s="32" t="s">
        <v>42</v>
      </c>
      <c r="X83" s="41" t="s">
        <v>129</v>
      </c>
      <c r="Y83" s="85">
        <v>4</v>
      </c>
      <c r="Z83" s="85"/>
      <c r="AA83" s="85"/>
      <c r="AB83" s="85"/>
      <c r="AC83" s="85"/>
      <c r="AE83" s="33" t="s">
        <v>7</v>
      </c>
    </row>
    <row r="84" spans="1:31" x14ac:dyDescent="0.35">
      <c r="A84" s="42" t="s">
        <v>156</v>
      </c>
      <c r="B84" s="27">
        <v>91.89892578125</v>
      </c>
      <c r="C84" s="27">
        <v>90.800163269042969</v>
      </c>
      <c r="D84" s="27">
        <v>90.911994934082031</v>
      </c>
      <c r="E84" s="27">
        <v>90.972007751464844</v>
      </c>
      <c r="F84" s="27">
        <v>95.402900695800781</v>
      </c>
      <c r="G84" s="27">
        <v>99.883613586425781</v>
      </c>
      <c r="H84" s="27">
        <v>99.999832153320313</v>
      </c>
      <c r="I84" s="27">
        <v>99.99884033203125</v>
      </c>
      <c r="J84" s="27">
        <v>99.398536682128906</v>
      </c>
      <c r="K84" s="27">
        <v>99.999961853027344</v>
      </c>
      <c r="L84" s="27">
        <v>99.999832153320313</v>
      </c>
      <c r="M84" s="27">
        <v>99.99884033203125</v>
      </c>
      <c r="Q84" s="31">
        <v>1</v>
      </c>
      <c r="R84" s="26" t="s">
        <v>155</v>
      </c>
      <c r="S84" s="26" t="b">
        <f t="shared" si="6"/>
        <v>1</v>
      </c>
      <c r="T84" s="26" t="b">
        <f t="shared" si="7"/>
        <v>1</v>
      </c>
      <c r="U84" s="32" t="s">
        <v>42</v>
      </c>
      <c r="V84" s="32" t="s">
        <v>42</v>
      </c>
      <c r="W84" s="32" t="s">
        <v>42</v>
      </c>
      <c r="X84" s="41" t="s">
        <v>129</v>
      </c>
      <c r="Y84" s="85">
        <v>4</v>
      </c>
      <c r="Z84" s="85"/>
      <c r="AA84" s="85"/>
      <c r="AB84" s="85"/>
      <c r="AC84" s="85"/>
      <c r="AE84" s="33" t="s">
        <v>7</v>
      </c>
    </row>
    <row r="85" spans="1:31" x14ac:dyDescent="0.35">
      <c r="A85" s="42" t="s">
        <v>157</v>
      </c>
      <c r="B85" s="27">
        <v>91.938095092773438</v>
      </c>
      <c r="C85" s="27">
        <v>90.818679809570313</v>
      </c>
      <c r="D85" s="27">
        <v>90.852020263671875</v>
      </c>
      <c r="E85" s="27">
        <v>90.971290588378906</v>
      </c>
      <c r="F85" s="27">
        <v>95.400726318359375</v>
      </c>
      <c r="G85" s="27">
        <v>99.877922058105469</v>
      </c>
      <c r="H85" s="27">
        <v>99.999832153320313</v>
      </c>
      <c r="I85" s="27">
        <v>99.99884033203125</v>
      </c>
      <c r="J85" s="27">
        <v>99.398345947265625</v>
      </c>
      <c r="K85" s="27">
        <v>99.999961853027344</v>
      </c>
      <c r="L85" s="27">
        <v>99.999832153320313</v>
      </c>
      <c r="M85" s="27">
        <v>99.99884033203125</v>
      </c>
      <c r="Q85" s="31">
        <v>1</v>
      </c>
      <c r="R85" s="26" t="s">
        <v>155</v>
      </c>
      <c r="S85" s="26" t="b">
        <f t="shared" si="6"/>
        <v>1</v>
      </c>
      <c r="T85" s="26" t="b">
        <f t="shared" si="7"/>
        <v>1</v>
      </c>
      <c r="U85" s="32" t="s">
        <v>42</v>
      </c>
      <c r="V85" s="32" t="s">
        <v>42</v>
      </c>
      <c r="W85" s="32" t="s">
        <v>42</v>
      </c>
      <c r="X85" s="41" t="s">
        <v>129</v>
      </c>
      <c r="Y85" s="85">
        <v>4</v>
      </c>
      <c r="Z85" s="85"/>
      <c r="AA85" s="85"/>
      <c r="AB85" s="85"/>
      <c r="AC85" s="85"/>
      <c r="AE85" s="33" t="s">
        <v>7</v>
      </c>
    </row>
    <row r="86" spans="1:31" x14ac:dyDescent="0.35">
      <c r="A86" s="42" t="s">
        <v>158</v>
      </c>
      <c r="B86" s="27">
        <v>91.91571044921875</v>
      </c>
      <c r="C86" s="27">
        <v>90.823371887207031</v>
      </c>
      <c r="D86" s="27">
        <v>90.911979675292969</v>
      </c>
      <c r="E86" s="27">
        <v>90.970893859863281</v>
      </c>
      <c r="F86" s="27">
        <v>95.404373168945313</v>
      </c>
      <c r="G86" s="27">
        <v>99.878639221191406</v>
      </c>
      <c r="H86" s="27">
        <v>99.999832153320313</v>
      </c>
      <c r="I86" s="27">
        <v>99.99884033203125</v>
      </c>
      <c r="J86" s="27">
        <v>99.398391723632813</v>
      </c>
      <c r="K86" s="27">
        <v>99.999961853027344</v>
      </c>
      <c r="L86" s="27">
        <v>99.999832153320313</v>
      </c>
      <c r="M86" s="27">
        <v>99.99884033203125</v>
      </c>
      <c r="Q86" s="31">
        <v>1</v>
      </c>
      <c r="R86" s="26" t="s">
        <v>155</v>
      </c>
      <c r="S86" s="26" t="b">
        <f t="shared" si="6"/>
        <v>1</v>
      </c>
      <c r="T86" s="26" t="b">
        <f t="shared" si="7"/>
        <v>1</v>
      </c>
      <c r="U86" s="32" t="s">
        <v>42</v>
      </c>
      <c r="V86" s="32" t="s">
        <v>42</v>
      </c>
      <c r="W86" s="40" t="s">
        <v>20</v>
      </c>
      <c r="X86" s="41" t="s">
        <v>129</v>
      </c>
      <c r="Y86" s="85">
        <v>4</v>
      </c>
      <c r="Z86" s="85"/>
      <c r="AA86" s="85"/>
      <c r="AB86" s="85"/>
      <c r="AC86" s="85"/>
      <c r="AE86" s="33" t="s">
        <v>7</v>
      </c>
    </row>
    <row r="87" spans="1:31" x14ac:dyDescent="0.35">
      <c r="A87" s="42" t="s">
        <v>159</v>
      </c>
      <c r="B87" s="27">
        <v>91.925277709960938</v>
      </c>
      <c r="C87" s="27">
        <v>90.874252319335938</v>
      </c>
      <c r="D87" s="27">
        <v>90.951667785644531</v>
      </c>
      <c r="E87" s="27">
        <v>90.971183776855469</v>
      </c>
      <c r="F87" s="27">
        <v>95.404632568359375</v>
      </c>
      <c r="G87" s="27">
        <v>99.888885498046875</v>
      </c>
      <c r="H87" s="27">
        <v>99.999832153320313</v>
      </c>
      <c r="I87" s="27">
        <v>99.99884033203125</v>
      </c>
      <c r="J87" s="27">
        <v>99.398612976074219</v>
      </c>
      <c r="K87" s="27">
        <v>99.999961853027344</v>
      </c>
      <c r="L87" s="27">
        <v>99.999832153320313</v>
      </c>
      <c r="M87" s="27">
        <v>99.99884033203125</v>
      </c>
      <c r="Q87" s="31">
        <v>1</v>
      </c>
      <c r="R87" s="26" t="s">
        <v>155</v>
      </c>
      <c r="S87" s="26" t="b">
        <f t="shared" si="6"/>
        <v>1</v>
      </c>
      <c r="T87" s="26" t="b">
        <f t="shared" si="7"/>
        <v>1</v>
      </c>
      <c r="U87" s="32" t="s">
        <v>42</v>
      </c>
      <c r="V87" s="32" t="s">
        <v>42</v>
      </c>
      <c r="W87" s="32" t="s">
        <v>42</v>
      </c>
      <c r="X87" s="41" t="s">
        <v>129</v>
      </c>
      <c r="Y87" s="85">
        <v>4</v>
      </c>
      <c r="Z87" s="85"/>
      <c r="AA87" s="85"/>
      <c r="AB87" s="85"/>
      <c r="AC87" s="85"/>
      <c r="AE87" s="33" t="s">
        <v>7</v>
      </c>
    </row>
    <row r="88" spans="1:31" x14ac:dyDescent="0.35">
      <c r="A88" s="42" t="s">
        <v>160</v>
      </c>
      <c r="B88" s="27">
        <v>91.934310913085938</v>
      </c>
      <c r="C88" s="27">
        <v>90.860511779785156</v>
      </c>
      <c r="D88" s="27">
        <v>90.892311096191406</v>
      </c>
      <c r="E88" s="27">
        <v>90.832740783691406</v>
      </c>
      <c r="F88" s="27">
        <v>93.266738891601563</v>
      </c>
      <c r="G88" s="27">
        <v>99.886268615722656</v>
      </c>
      <c r="H88" s="27">
        <v>99.996917724609375</v>
      </c>
      <c r="I88" s="27">
        <v>99.99884033203125</v>
      </c>
      <c r="J88" s="27">
        <v>99.398681640625</v>
      </c>
      <c r="K88" s="27">
        <v>99.999961853027344</v>
      </c>
      <c r="L88" s="27">
        <v>99.999832153320313</v>
      </c>
      <c r="M88" s="27">
        <v>99.99884033203125</v>
      </c>
      <c r="Q88" s="31">
        <v>1</v>
      </c>
      <c r="R88" s="26" t="s">
        <v>155</v>
      </c>
      <c r="S88" s="26" t="b">
        <f t="shared" si="6"/>
        <v>1</v>
      </c>
      <c r="T88" s="26" t="b">
        <f t="shared" si="7"/>
        <v>1</v>
      </c>
      <c r="U88" s="32" t="s">
        <v>42</v>
      </c>
      <c r="V88" s="32" t="s">
        <v>150</v>
      </c>
      <c r="W88" s="32" t="s">
        <v>42</v>
      </c>
      <c r="X88" s="41" t="s">
        <v>129</v>
      </c>
      <c r="Y88" s="85">
        <v>4</v>
      </c>
      <c r="Z88" s="85"/>
      <c r="AA88" s="85"/>
      <c r="AB88" s="85"/>
      <c r="AC88" s="85"/>
      <c r="AE88" s="33" t="s">
        <v>7</v>
      </c>
    </row>
    <row r="89" spans="1:31" x14ac:dyDescent="0.35">
      <c r="A89" s="42" t="s">
        <v>161</v>
      </c>
      <c r="B89" s="27">
        <v>91.920951843261719</v>
      </c>
      <c r="C89" s="27">
        <v>90.888168334960938</v>
      </c>
      <c r="D89" s="27">
        <v>90.932365417480469</v>
      </c>
      <c r="E89" s="27">
        <v>90.832954406738281</v>
      </c>
      <c r="F89" s="27">
        <v>95.404129028320313</v>
      </c>
      <c r="G89" s="27">
        <v>99.888809204101563</v>
      </c>
      <c r="H89" s="27">
        <v>99.999832153320313</v>
      </c>
      <c r="I89" s="27">
        <v>99.99884033203125</v>
      </c>
      <c r="J89" s="27">
        <v>99.398948669433594</v>
      </c>
      <c r="K89" s="27">
        <v>99.999961853027344</v>
      </c>
      <c r="L89" s="27">
        <v>99.999832153320313</v>
      </c>
      <c r="M89" s="27">
        <v>99.99884033203125</v>
      </c>
      <c r="Q89" s="31">
        <v>1</v>
      </c>
      <c r="R89" s="26" t="s">
        <v>155</v>
      </c>
      <c r="S89" s="26" t="b">
        <f t="shared" si="6"/>
        <v>1</v>
      </c>
      <c r="T89" s="26" t="b">
        <f t="shared" si="7"/>
        <v>1</v>
      </c>
      <c r="U89" s="32" t="s">
        <v>42</v>
      </c>
      <c r="V89" s="32" t="s">
        <v>42</v>
      </c>
      <c r="W89" s="32" t="s">
        <v>42</v>
      </c>
      <c r="X89" s="41" t="s">
        <v>129</v>
      </c>
      <c r="Y89" s="85">
        <v>4</v>
      </c>
      <c r="Z89" s="85"/>
      <c r="AA89" s="85"/>
      <c r="AB89" s="85"/>
      <c r="AC89" s="85"/>
      <c r="AE89" s="33" t="s">
        <v>7</v>
      </c>
    </row>
    <row r="90" spans="1:31" x14ac:dyDescent="0.35">
      <c r="A90" s="42" t="s">
        <v>162</v>
      </c>
      <c r="B90" s="27">
        <v>91.902786254882813</v>
      </c>
      <c r="C90" s="27">
        <v>90.874252319335938</v>
      </c>
      <c r="D90" s="27">
        <v>90.971595764160156</v>
      </c>
      <c r="E90" s="27">
        <v>90.972099304199219</v>
      </c>
      <c r="F90" s="27">
        <v>95.403030395507813</v>
      </c>
      <c r="G90" s="27">
        <v>99.889244079589844</v>
      </c>
      <c r="H90" s="27">
        <v>99.999832153320313</v>
      </c>
      <c r="I90" s="27">
        <v>99.99884033203125</v>
      </c>
      <c r="J90" s="27">
        <v>99.398529052734375</v>
      </c>
      <c r="K90" s="27">
        <v>99.999961853027344</v>
      </c>
      <c r="L90" s="27">
        <v>99.999832153320313</v>
      </c>
      <c r="M90" s="27">
        <v>99.99884033203125</v>
      </c>
      <c r="Q90" s="31">
        <v>1</v>
      </c>
      <c r="R90" s="26" t="s">
        <v>155</v>
      </c>
      <c r="S90" s="26" t="b">
        <f t="shared" si="6"/>
        <v>1</v>
      </c>
      <c r="T90" s="26" t="b">
        <f t="shared" si="7"/>
        <v>1</v>
      </c>
      <c r="U90" s="32"/>
      <c r="V90" s="32"/>
      <c r="W90" s="32"/>
      <c r="X90" s="41"/>
      <c r="AE90" s="33"/>
    </row>
    <row r="91" spans="1:31" x14ac:dyDescent="0.35">
      <c r="A91" s="42" t="s">
        <v>163</v>
      </c>
      <c r="B91" s="27">
        <v>91.930870056152344</v>
      </c>
      <c r="C91" s="27">
        <v>90.892776489257813</v>
      </c>
      <c r="D91" s="27">
        <v>91.011337280273438</v>
      </c>
      <c r="E91" s="27">
        <v>91.110420227050781</v>
      </c>
      <c r="F91" s="27">
        <v>95.40399169921875</v>
      </c>
      <c r="G91" s="27">
        <v>99.888877868652344</v>
      </c>
      <c r="H91" s="27">
        <v>99.999832153320313</v>
      </c>
      <c r="I91" s="27">
        <v>99.99884033203125</v>
      </c>
      <c r="J91" s="27">
        <v>99.398963928222656</v>
      </c>
      <c r="K91" s="27">
        <v>99.999961853027344</v>
      </c>
      <c r="L91" s="27">
        <v>99.999832153320313</v>
      </c>
      <c r="M91" s="27">
        <v>99.99884033203125</v>
      </c>
      <c r="Q91" s="31">
        <v>1</v>
      </c>
      <c r="R91" s="26" t="s">
        <v>155</v>
      </c>
      <c r="S91" s="26" t="b">
        <f t="shared" si="6"/>
        <v>1</v>
      </c>
      <c r="T91" s="26" t="b">
        <f t="shared" si="7"/>
        <v>1</v>
      </c>
      <c r="U91" s="32" t="s">
        <v>42</v>
      </c>
      <c r="V91" s="32" t="s">
        <v>42</v>
      </c>
      <c r="W91" s="32" t="s">
        <v>42</v>
      </c>
      <c r="X91" s="41" t="s">
        <v>129</v>
      </c>
      <c r="Y91" s="85">
        <v>4</v>
      </c>
      <c r="Z91" s="85"/>
      <c r="AA91" s="85"/>
      <c r="AB91" s="85"/>
      <c r="AC91" s="85"/>
      <c r="AE91" s="33" t="s">
        <v>7</v>
      </c>
    </row>
    <row r="92" spans="1:31" x14ac:dyDescent="0.35">
      <c r="A92" s="42" t="s">
        <v>164</v>
      </c>
      <c r="B92" s="27">
        <v>91.116790771484375</v>
      </c>
      <c r="C92" s="27">
        <v>90.911308288574219</v>
      </c>
      <c r="D92" s="27">
        <v>90.971603393554688</v>
      </c>
      <c r="E92" s="27">
        <v>90.971267700195313</v>
      </c>
      <c r="F92" s="27">
        <v>95.380462646484375</v>
      </c>
      <c r="G92" s="27">
        <v>99.887733459472656</v>
      </c>
      <c r="H92" s="27">
        <v>99.999832153320313</v>
      </c>
      <c r="I92" s="27">
        <v>99.99884033203125</v>
      </c>
      <c r="J92" s="27">
        <v>100</v>
      </c>
      <c r="K92" s="27">
        <v>99.999961853027344</v>
      </c>
      <c r="L92" s="27">
        <v>99.999832153320313</v>
      </c>
      <c r="M92" s="27">
        <v>99.99884033203125</v>
      </c>
      <c r="Q92" s="31">
        <v>1</v>
      </c>
      <c r="R92" s="26" t="s">
        <v>155</v>
      </c>
      <c r="S92" s="26" t="b">
        <f t="shared" si="6"/>
        <v>1</v>
      </c>
      <c r="T92" s="26" t="b">
        <f t="shared" si="7"/>
        <v>1</v>
      </c>
      <c r="U92" s="32"/>
      <c r="V92" s="32"/>
      <c r="W92" s="32"/>
      <c r="X92" s="41"/>
      <c r="AE92" s="33"/>
    </row>
    <row r="93" spans="1:31" x14ac:dyDescent="0.35">
      <c r="A93" s="42" t="s">
        <v>165</v>
      </c>
      <c r="B93" s="27">
        <v>91.963844299316406</v>
      </c>
      <c r="C93" s="27">
        <v>90.911201477050781</v>
      </c>
      <c r="D93" s="27">
        <v>90.991378784179688</v>
      </c>
      <c r="E93" s="27">
        <v>90.971946716308594</v>
      </c>
      <c r="F93" s="27">
        <v>95.404953002929688</v>
      </c>
      <c r="G93" s="27">
        <v>99.888999938964844</v>
      </c>
      <c r="H93" s="27">
        <v>99.999832153320313</v>
      </c>
      <c r="I93" s="27">
        <v>99.99884033203125</v>
      </c>
      <c r="J93" s="27">
        <v>99.398704528808594</v>
      </c>
      <c r="K93" s="27">
        <v>99.999961853027344</v>
      </c>
      <c r="L93" s="27">
        <v>99.999832153320313</v>
      </c>
      <c r="M93" s="27">
        <v>99.99884033203125</v>
      </c>
      <c r="Q93" s="31">
        <v>1</v>
      </c>
      <c r="R93" s="26" t="s">
        <v>155</v>
      </c>
      <c r="S93" s="26" t="b">
        <f t="shared" si="6"/>
        <v>1</v>
      </c>
      <c r="T93" s="26" t="b">
        <f t="shared" si="7"/>
        <v>1</v>
      </c>
      <c r="U93" s="32"/>
      <c r="V93" s="32"/>
      <c r="W93" s="32"/>
      <c r="X93" s="41"/>
      <c r="AE93" s="33"/>
    </row>
    <row r="94" spans="1:31" x14ac:dyDescent="0.35">
      <c r="A94" s="42" t="s">
        <v>166</v>
      </c>
      <c r="B94" s="27">
        <v>91.963638305664063</v>
      </c>
      <c r="C94" s="27">
        <v>90.920448303222656</v>
      </c>
      <c r="D94" s="27">
        <v>90.991256713867188</v>
      </c>
      <c r="E94" s="27">
        <v>90.832801818847656</v>
      </c>
      <c r="F94" s="27">
        <v>95.401039123535156</v>
      </c>
      <c r="G94" s="27">
        <v>99.888885498046875</v>
      </c>
      <c r="H94" s="27">
        <v>99.999832153320313</v>
      </c>
      <c r="I94" s="27">
        <v>99.99884033203125</v>
      </c>
      <c r="J94" s="27">
        <v>100</v>
      </c>
      <c r="K94" s="27">
        <v>99.999961853027344</v>
      </c>
      <c r="L94" s="27">
        <v>99.999832153320313</v>
      </c>
      <c r="M94" s="27">
        <v>99.99884033203125</v>
      </c>
      <c r="Q94" s="31">
        <v>1</v>
      </c>
      <c r="R94" s="26" t="s">
        <v>155</v>
      </c>
      <c r="S94" s="26" t="b">
        <f t="shared" si="6"/>
        <v>1</v>
      </c>
      <c r="T94" s="26" t="b">
        <f t="shared" si="7"/>
        <v>1</v>
      </c>
      <c r="U94" s="32"/>
      <c r="V94" s="32"/>
      <c r="W94" s="32"/>
      <c r="X94" s="41"/>
      <c r="AE94" s="33"/>
    </row>
    <row r="95" spans="1:31" x14ac:dyDescent="0.35">
      <c r="A95" s="42" t="s">
        <v>167</v>
      </c>
      <c r="B95" s="27">
        <v>85.520431518554688</v>
      </c>
      <c r="C95" s="27">
        <v>90.553070068359375</v>
      </c>
      <c r="D95" s="27">
        <v>90.708335876464844</v>
      </c>
      <c r="E95" s="27">
        <v>90.55157470703125</v>
      </c>
      <c r="F95" s="27">
        <v>99.9935302734375</v>
      </c>
      <c r="G95" s="27">
        <v>99.989372253417969</v>
      </c>
      <c r="H95" s="27">
        <v>99.999832153320313</v>
      </c>
      <c r="I95" s="27">
        <v>99.99884033203125</v>
      </c>
      <c r="J95" s="27">
        <v>93.749229431152344</v>
      </c>
      <c r="K95" s="27">
        <v>99.999961853027344</v>
      </c>
      <c r="L95" s="27">
        <v>99.999832153320313</v>
      </c>
      <c r="M95" s="27">
        <v>99.99884033203125</v>
      </c>
      <c r="Q95" s="31">
        <v>1</v>
      </c>
      <c r="R95" s="26" t="s">
        <v>155</v>
      </c>
      <c r="S95" s="26" t="b">
        <f t="shared" si="6"/>
        <v>1</v>
      </c>
      <c r="T95" s="26" t="b">
        <f t="shared" si="7"/>
        <v>1</v>
      </c>
      <c r="U95" s="32"/>
      <c r="V95" s="32"/>
      <c r="W95" s="32"/>
      <c r="X95" s="41"/>
      <c r="AE95" s="33"/>
    </row>
    <row r="96" spans="1:31" x14ac:dyDescent="0.35">
      <c r="A96" s="42" t="s">
        <v>168</v>
      </c>
      <c r="B96" s="27">
        <v>88.406089782714844</v>
      </c>
      <c r="C96" s="27">
        <v>90.500312805175781</v>
      </c>
      <c r="D96" s="27">
        <v>90.103385925292969</v>
      </c>
      <c r="E96" s="27">
        <v>85.430374145507813</v>
      </c>
      <c r="F96" s="27">
        <v>99.993293762207031</v>
      </c>
      <c r="G96" s="27">
        <v>99.990196228027344</v>
      </c>
      <c r="H96" s="27">
        <v>99.999832153320313</v>
      </c>
      <c r="I96" s="27">
        <v>99.99884033203125</v>
      </c>
      <c r="J96" s="27">
        <v>93.749763488769531</v>
      </c>
      <c r="K96" s="27">
        <v>99.999961853027344</v>
      </c>
      <c r="L96" s="27">
        <v>99.999832153320313</v>
      </c>
      <c r="M96" s="27">
        <v>99.99884033203125</v>
      </c>
      <c r="Q96" s="31">
        <v>1</v>
      </c>
      <c r="R96" s="26" t="s">
        <v>155</v>
      </c>
      <c r="S96" s="26" t="b">
        <f t="shared" si="6"/>
        <v>1</v>
      </c>
      <c r="T96" s="26" t="b">
        <f t="shared" si="7"/>
        <v>1</v>
      </c>
      <c r="U96" s="32"/>
      <c r="V96" s="32"/>
      <c r="W96" s="32"/>
      <c r="X96" s="41"/>
      <c r="AE96" s="33"/>
    </row>
    <row r="97" spans="1:43" x14ac:dyDescent="0.35">
      <c r="A97" s="42" t="s">
        <v>169</v>
      </c>
      <c r="B97" s="27">
        <v>91.251480102539063</v>
      </c>
      <c r="C97" s="27">
        <v>90.515815734863281</v>
      </c>
      <c r="D97" s="27">
        <v>90.704032897949219</v>
      </c>
      <c r="E97" s="27">
        <v>90.271987915039063</v>
      </c>
      <c r="F97" s="27">
        <v>100</v>
      </c>
      <c r="G97" s="27">
        <v>99.999961853027344</v>
      </c>
      <c r="H97" s="27">
        <v>99.999832153320313</v>
      </c>
      <c r="I97" s="27">
        <v>99.99884033203125</v>
      </c>
      <c r="J97" s="32" t="s">
        <v>49</v>
      </c>
      <c r="K97" s="32" t="s">
        <v>49</v>
      </c>
      <c r="L97" s="32" t="s">
        <v>49</v>
      </c>
      <c r="M97" s="32" t="s">
        <v>49</v>
      </c>
      <c r="R97" s="26"/>
      <c r="U97" s="32" t="s">
        <v>49</v>
      </c>
      <c r="V97" s="32" t="s">
        <v>49</v>
      </c>
      <c r="W97" s="32" t="s">
        <v>49</v>
      </c>
      <c r="X97" s="32" t="s">
        <v>49</v>
      </c>
      <c r="Y97" s="86"/>
      <c r="Z97" s="86"/>
      <c r="AA97" s="86"/>
      <c r="AB97" s="86"/>
      <c r="AC97" s="86"/>
      <c r="AE97" s="33"/>
    </row>
    <row r="98" spans="1:43" x14ac:dyDescent="0.35">
      <c r="A98" s="42"/>
      <c r="B98" s="27"/>
      <c r="C98" s="27"/>
      <c r="D98" s="27"/>
      <c r="E98" s="27"/>
      <c r="F98" s="27"/>
      <c r="G98" s="27"/>
      <c r="H98" s="27"/>
      <c r="I98" s="27"/>
      <c r="J98" s="32"/>
      <c r="K98" s="32"/>
      <c r="L98" s="32"/>
      <c r="M98" s="32"/>
      <c r="R98" s="26"/>
      <c r="U98" s="32"/>
      <c r="V98" s="32"/>
      <c r="W98" s="32"/>
      <c r="X98" s="32"/>
      <c r="AE98" s="33"/>
    </row>
    <row r="99" spans="1:43" x14ac:dyDescent="0.35">
      <c r="A99" s="36"/>
      <c r="B99" s="36"/>
      <c r="C99" s="36"/>
      <c r="D99" s="36"/>
      <c r="E99" s="36"/>
      <c r="F99" s="36"/>
      <c r="G99" s="36"/>
      <c r="H99" s="36"/>
      <c r="I99" s="36"/>
      <c r="J99" s="36"/>
      <c r="K99" s="36"/>
      <c r="L99" s="36"/>
      <c r="M99" s="36"/>
      <c r="N99" s="38" t="s">
        <v>170</v>
      </c>
      <c r="O99" s="36" t="str">
        <f>SUM(Q100:Q109) &amp;" Sensors"</f>
        <v>9 Sensors</v>
      </c>
      <c r="P99" s="24">
        <f>SUMIF(S100:S109,TRUE, Q100:Q109)/SUM(Q100:Q109)</f>
        <v>0.66666666666666663</v>
      </c>
      <c r="Q99" s="36"/>
      <c r="R99" s="36"/>
      <c r="S99" s="36"/>
      <c r="T99" s="36"/>
      <c r="U99" s="36"/>
      <c r="V99" s="36"/>
      <c r="W99" s="36"/>
      <c r="X99" s="36"/>
      <c r="Y99" s="87"/>
      <c r="Z99" s="87"/>
      <c r="AA99" s="87"/>
      <c r="AB99" s="87"/>
      <c r="AC99" s="87"/>
      <c r="AD99" s="38"/>
      <c r="AE99" s="38"/>
      <c r="AF99" s="87"/>
      <c r="AG99" s="87"/>
      <c r="AH99" s="87" t="s">
        <v>170</v>
      </c>
      <c r="AI99" s="88"/>
      <c r="AJ99" s="88"/>
      <c r="AK99" s="88"/>
      <c r="AL99" s="88"/>
      <c r="AM99" s="88"/>
      <c r="AN99" s="88"/>
      <c r="AO99" s="88"/>
      <c r="AP99" s="88"/>
      <c r="AQ99" s="88"/>
    </row>
    <row r="100" spans="1:43" x14ac:dyDescent="0.35">
      <c r="A100" s="44" t="s">
        <v>171</v>
      </c>
      <c r="B100" s="27">
        <v>91.701881408691406</v>
      </c>
      <c r="C100" s="27">
        <v>94.888313293457031</v>
      </c>
      <c r="D100" s="27">
        <v>94.800956726074219</v>
      </c>
      <c r="E100" s="27">
        <v>94.720344543457031</v>
      </c>
      <c r="F100" s="27">
        <v>97.594818115234375</v>
      </c>
      <c r="G100" s="27">
        <v>99.970481872558594</v>
      </c>
      <c r="H100" s="27">
        <v>99.922576904296875</v>
      </c>
      <c r="I100" s="27">
        <v>99.99884033203125</v>
      </c>
      <c r="J100" s="27">
        <v>100</v>
      </c>
      <c r="K100" s="27">
        <v>99.999961853027344</v>
      </c>
      <c r="L100" s="27">
        <v>99.999832153320313</v>
      </c>
      <c r="M100" s="27">
        <v>99.99884033203125</v>
      </c>
      <c r="O100" s="44"/>
      <c r="P100" s="44"/>
      <c r="Q100" s="31">
        <v>1</v>
      </c>
      <c r="R100" s="26" t="s">
        <v>155</v>
      </c>
      <c r="S100" s="26" t="b">
        <f t="shared" ref="S100:S108" si="8">NOT(OR((D100&lt;=$Q$1),(H100&lt;=$R$1),(L100&lt;=$S$1)))</f>
        <v>1</v>
      </c>
      <c r="T100" s="26" t="b">
        <f t="shared" ref="T100:T108" si="9">NOT(OR((C100&lt;=$Q$1),(G100&lt;=$R$1),(K100&lt;=$S$1)))</f>
        <v>1</v>
      </c>
      <c r="U100" s="32" t="s">
        <v>42</v>
      </c>
      <c r="V100" s="32" t="s">
        <v>42</v>
      </c>
      <c r="W100" s="32" t="s">
        <v>42</v>
      </c>
      <c r="X100" s="32"/>
      <c r="AD100"/>
      <c r="AE100" s="33"/>
      <c r="AF100"/>
      <c r="AG100"/>
      <c r="AH100"/>
      <c r="AI100"/>
      <c r="AJ100"/>
      <c r="AK100"/>
      <c r="AL100"/>
      <c r="AM100"/>
      <c r="AN100"/>
      <c r="AO100"/>
      <c r="AP100"/>
      <c r="AQ100"/>
    </row>
    <row r="101" spans="1:43" x14ac:dyDescent="0.35">
      <c r="A101" s="44" t="s">
        <v>172</v>
      </c>
      <c r="B101" s="27">
        <v>92.993614196777344</v>
      </c>
      <c r="C101" s="27">
        <v>95.044387817382813</v>
      </c>
      <c r="D101" s="27">
        <v>95.077400207519531</v>
      </c>
      <c r="E101" s="27">
        <v>95.138145446777344</v>
      </c>
      <c r="F101" s="27">
        <v>97.604621887207031</v>
      </c>
      <c r="G101" s="27">
        <v>99.981613159179688</v>
      </c>
      <c r="H101" s="27">
        <v>99.921783447265625</v>
      </c>
      <c r="I101" s="27">
        <v>99.99884033203125</v>
      </c>
      <c r="J101" s="27">
        <v>100</v>
      </c>
      <c r="K101" s="27">
        <v>99.999961853027344</v>
      </c>
      <c r="L101" s="27">
        <v>99.999832153320313</v>
      </c>
      <c r="M101" s="27">
        <v>99.99884033203125</v>
      </c>
      <c r="N101" s="44"/>
      <c r="O101" s="44"/>
      <c r="P101" s="44"/>
      <c r="Q101" s="31">
        <v>1</v>
      </c>
      <c r="R101" s="26" t="s">
        <v>155</v>
      </c>
      <c r="S101" s="26" t="b">
        <f t="shared" si="8"/>
        <v>1</v>
      </c>
      <c r="T101" s="26" t="b">
        <f t="shared" si="9"/>
        <v>1</v>
      </c>
      <c r="U101" s="32" t="s">
        <v>42</v>
      </c>
      <c r="V101" s="32" t="s">
        <v>42</v>
      </c>
      <c r="W101" s="32" t="s">
        <v>42</v>
      </c>
      <c r="X101" s="32"/>
      <c r="AD101"/>
      <c r="AE101" s="33"/>
      <c r="AF101"/>
      <c r="AG101"/>
      <c r="AH101"/>
      <c r="AI101"/>
      <c r="AJ101"/>
      <c r="AK101"/>
      <c r="AL101"/>
      <c r="AM101"/>
      <c r="AN101"/>
      <c r="AO101"/>
      <c r="AP101"/>
      <c r="AQ101"/>
    </row>
    <row r="102" spans="1:43" x14ac:dyDescent="0.35">
      <c r="A102" s="44" t="s">
        <v>173</v>
      </c>
      <c r="B102" s="27">
        <v>93.046226501464844</v>
      </c>
      <c r="C102" s="27">
        <v>94.9423828125</v>
      </c>
      <c r="D102" s="27">
        <v>95.057197570800781</v>
      </c>
      <c r="E102" s="27">
        <v>94.999046325683594</v>
      </c>
      <c r="F102" s="27">
        <v>97.600845336914063</v>
      </c>
      <c r="G102" s="27">
        <v>99.97113037109375</v>
      </c>
      <c r="H102" s="27">
        <v>99.919342041015625</v>
      </c>
      <c r="I102" s="27">
        <v>99.99884033203125</v>
      </c>
      <c r="J102" s="27">
        <v>99.999183654785156</v>
      </c>
      <c r="K102" s="27">
        <v>99.999961853027344</v>
      </c>
      <c r="L102" s="27">
        <v>99.999832153320313</v>
      </c>
      <c r="M102" s="27">
        <v>99.99884033203125</v>
      </c>
      <c r="N102" s="44"/>
      <c r="O102" s="44"/>
      <c r="P102" s="44"/>
      <c r="Q102" s="31">
        <v>1</v>
      </c>
      <c r="R102" s="26" t="s">
        <v>155</v>
      </c>
      <c r="S102" s="26" t="b">
        <f t="shared" si="8"/>
        <v>1</v>
      </c>
      <c r="T102" s="26" t="b">
        <f t="shared" si="9"/>
        <v>1</v>
      </c>
      <c r="U102" s="32" t="s">
        <v>42</v>
      </c>
      <c r="V102" s="32" t="s">
        <v>42</v>
      </c>
      <c r="W102" s="32" t="s">
        <v>42</v>
      </c>
      <c r="X102" s="32"/>
      <c r="AD102"/>
      <c r="AE102" s="33"/>
      <c r="AF102"/>
      <c r="AG102"/>
      <c r="AH102"/>
      <c r="AI102"/>
      <c r="AJ102"/>
      <c r="AK102"/>
      <c r="AL102"/>
      <c r="AM102"/>
      <c r="AN102"/>
      <c r="AO102"/>
      <c r="AP102"/>
      <c r="AQ102"/>
    </row>
    <row r="103" spans="1:43" x14ac:dyDescent="0.35">
      <c r="A103" s="44" t="s">
        <v>174</v>
      </c>
      <c r="B103" s="27">
        <v>93.146575927734375</v>
      </c>
      <c r="C103" s="27">
        <v>94.92364501953125</v>
      </c>
      <c r="D103" s="27">
        <v>95.037773132324219</v>
      </c>
      <c r="E103" s="27">
        <v>94.998062133789063</v>
      </c>
      <c r="F103" s="27">
        <v>97.601570129394531</v>
      </c>
      <c r="G103" s="27">
        <v>99.972732543945313</v>
      </c>
      <c r="H103" s="27">
        <v>99.926101684570313</v>
      </c>
      <c r="I103" s="27">
        <v>99.99884033203125</v>
      </c>
      <c r="J103" s="27">
        <v>99.999183654785156</v>
      </c>
      <c r="K103" s="27">
        <v>99.999961853027344</v>
      </c>
      <c r="L103" s="27">
        <v>99.999832153320313</v>
      </c>
      <c r="M103" s="27">
        <v>99.99884033203125</v>
      </c>
      <c r="N103" s="44"/>
      <c r="O103" s="44"/>
      <c r="P103" s="44"/>
      <c r="Q103" s="31">
        <v>1</v>
      </c>
      <c r="R103" s="26" t="s">
        <v>155</v>
      </c>
      <c r="S103" s="26" t="b">
        <f t="shared" si="8"/>
        <v>1</v>
      </c>
      <c r="T103" s="26" t="b">
        <f t="shared" si="9"/>
        <v>1</v>
      </c>
      <c r="U103" s="32" t="s">
        <v>42</v>
      </c>
      <c r="V103" s="32" t="s">
        <v>42</v>
      </c>
      <c r="W103" s="32" t="s">
        <v>42</v>
      </c>
      <c r="X103" s="32"/>
      <c r="AD103"/>
      <c r="AE103" s="33"/>
      <c r="AF103"/>
      <c r="AG103"/>
      <c r="AH103"/>
      <c r="AI103"/>
      <c r="AJ103"/>
      <c r="AK103"/>
      <c r="AL103"/>
      <c r="AM103"/>
      <c r="AN103"/>
      <c r="AO103"/>
      <c r="AP103"/>
      <c r="AQ103"/>
    </row>
    <row r="104" spans="1:43" x14ac:dyDescent="0.35">
      <c r="A104" s="44" t="s">
        <v>175</v>
      </c>
      <c r="B104" s="27">
        <v>93.084205627441406</v>
      </c>
      <c r="C104" s="27">
        <v>94.947967529296875</v>
      </c>
      <c r="D104" s="27">
        <v>95.098281860351563</v>
      </c>
      <c r="E104" s="27">
        <v>95.138404846191406</v>
      </c>
      <c r="F104" s="27">
        <v>96.690422058105469</v>
      </c>
      <c r="G104" s="27">
        <v>99.972137451171875</v>
      </c>
      <c r="H104" s="27">
        <v>99.923263549804688</v>
      </c>
      <c r="I104" s="27">
        <v>99.99884033203125</v>
      </c>
      <c r="J104" s="27">
        <v>99.999183654785156</v>
      </c>
      <c r="K104" s="27">
        <v>99.999961853027344</v>
      </c>
      <c r="L104" s="27">
        <v>99.999832153320313</v>
      </c>
      <c r="M104" s="27">
        <v>99.99884033203125</v>
      </c>
      <c r="N104" s="44"/>
      <c r="O104" s="44"/>
      <c r="Q104" s="31">
        <v>1</v>
      </c>
      <c r="R104" s="26" t="s">
        <v>155</v>
      </c>
      <c r="S104" s="26" t="b">
        <f t="shared" si="8"/>
        <v>1</v>
      </c>
      <c r="T104" s="26" t="b">
        <f t="shared" si="9"/>
        <v>1</v>
      </c>
      <c r="U104" s="32" t="s">
        <v>42</v>
      </c>
      <c r="V104" s="32" t="s">
        <v>42</v>
      </c>
      <c r="W104" s="32" t="s">
        <v>42</v>
      </c>
      <c r="X104" s="32"/>
      <c r="AD104"/>
      <c r="AE104" s="33"/>
      <c r="AF104"/>
      <c r="AG104"/>
      <c r="AH104"/>
      <c r="AI104"/>
      <c r="AJ104"/>
      <c r="AK104"/>
      <c r="AL104"/>
      <c r="AM104"/>
      <c r="AN104"/>
      <c r="AO104"/>
      <c r="AP104"/>
      <c r="AQ104"/>
    </row>
    <row r="105" spans="1:43" x14ac:dyDescent="0.35">
      <c r="A105" s="44" t="s">
        <v>176</v>
      </c>
      <c r="B105" s="27">
        <v>93.296455383300781</v>
      </c>
      <c r="C105" s="27">
        <v>94.993110656738281</v>
      </c>
      <c r="D105" s="27">
        <v>95.057540893554688</v>
      </c>
      <c r="E105" s="27">
        <v>94.9971923828125</v>
      </c>
      <c r="F105" s="27">
        <v>96.69830322265625</v>
      </c>
      <c r="G105" s="27">
        <v>99.970977783203125</v>
      </c>
      <c r="H105" s="27">
        <v>99.921539306640625</v>
      </c>
      <c r="I105" s="27">
        <v>99.99884033203125</v>
      </c>
      <c r="J105" s="27">
        <v>99.999183654785156</v>
      </c>
      <c r="K105" s="27">
        <v>99.999961853027344</v>
      </c>
      <c r="L105" s="27">
        <v>99.999832153320313</v>
      </c>
      <c r="M105" s="27">
        <v>99.99884033203125</v>
      </c>
      <c r="N105" s="44"/>
      <c r="O105" s="44"/>
      <c r="P105" s="44"/>
      <c r="Q105" s="31">
        <v>1</v>
      </c>
      <c r="R105" s="26" t="s">
        <v>155</v>
      </c>
      <c r="S105" s="26" t="b">
        <f t="shared" si="8"/>
        <v>1</v>
      </c>
      <c r="T105" s="26" t="b">
        <f t="shared" si="9"/>
        <v>1</v>
      </c>
      <c r="U105" s="32" t="s">
        <v>42</v>
      </c>
      <c r="V105" s="32" t="s">
        <v>42</v>
      </c>
      <c r="W105" s="32" t="s">
        <v>42</v>
      </c>
      <c r="X105" s="32"/>
      <c r="AD105"/>
      <c r="AE105" s="33"/>
      <c r="AF105"/>
      <c r="AG105"/>
      <c r="AH105"/>
      <c r="AI105"/>
      <c r="AJ105"/>
      <c r="AK105"/>
      <c r="AL105"/>
      <c r="AM105"/>
      <c r="AN105"/>
      <c r="AO105"/>
      <c r="AP105"/>
      <c r="AQ105"/>
    </row>
    <row r="106" spans="1:43" x14ac:dyDescent="0.35">
      <c r="A106" s="44" t="s">
        <v>177</v>
      </c>
      <c r="B106" s="27">
        <v>92.865989685058594</v>
      </c>
      <c r="C106" s="27">
        <v>94.961891174316406</v>
      </c>
      <c r="D106" s="27">
        <v>95.0985107421875</v>
      </c>
      <c r="E106" s="27">
        <v>94.998260498046875</v>
      </c>
      <c r="F106" s="27">
        <v>97.069602966308594</v>
      </c>
      <c r="G106" s="27">
        <v>98.714950561523438</v>
      </c>
      <c r="H106" s="27">
        <v>94.535636901855469</v>
      </c>
      <c r="I106" s="27">
        <v>98.914405822753906</v>
      </c>
      <c r="J106" s="27">
        <v>99.173309326171875</v>
      </c>
      <c r="K106" s="27">
        <v>99.999961853027344</v>
      </c>
      <c r="L106" s="27">
        <v>99.999832153320313</v>
      </c>
      <c r="M106" s="27">
        <v>99.99884033203125</v>
      </c>
      <c r="N106" s="44" t="s">
        <v>539</v>
      </c>
      <c r="O106" s="44" t="s">
        <v>540</v>
      </c>
      <c r="P106" s="44" t="s">
        <v>524</v>
      </c>
      <c r="Q106" s="31">
        <v>1</v>
      </c>
      <c r="R106" s="26" t="s">
        <v>155</v>
      </c>
      <c r="S106" s="26" t="b">
        <f t="shared" si="8"/>
        <v>0</v>
      </c>
      <c r="T106" s="26" t="b">
        <f t="shared" si="9"/>
        <v>1</v>
      </c>
      <c r="U106" s="32" t="s">
        <v>42</v>
      </c>
      <c r="V106" s="32" t="s">
        <v>42</v>
      </c>
      <c r="W106" s="32" t="s">
        <v>42</v>
      </c>
      <c r="X106" s="32"/>
      <c r="AD106"/>
      <c r="AE106" s="33"/>
      <c r="AF106"/>
      <c r="AG106"/>
      <c r="AH106"/>
      <c r="AI106"/>
      <c r="AJ106"/>
      <c r="AK106"/>
      <c r="AL106"/>
      <c r="AM106"/>
      <c r="AN106"/>
      <c r="AO106"/>
      <c r="AP106"/>
      <c r="AQ106"/>
    </row>
    <row r="107" spans="1:43" x14ac:dyDescent="0.35">
      <c r="A107" s="44" t="s">
        <v>178</v>
      </c>
      <c r="B107" s="27">
        <v>92.463142395019531</v>
      </c>
      <c r="C107" s="27">
        <v>94.998878479003906</v>
      </c>
      <c r="D107" s="27">
        <v>95.098136901855469</v>
      </c>
      <c r="E107" s="27">
        <v>95.137260437011719</v>
      </c>
      <c r="F107" s="27">
        <v>97.068916320800781</v>
      </c>
      <c r="G107" s="27">
        <v>98.714462280273438</v>
      </c>
      <c r="H107" s="27">
        <v>94.5330810546875</v>
      </c>
      <c r="I107" s="27">
        <v>98.917030334472656</v>
      </c>
      <c r="J107" s="27">
        <v>98.862419128417969</v>
      </c>
      <c r="K107" s="27">
        <v>99.999961853027344</v>
      </c>
      <c r="L107" s="27">
        <v>99.999832153320313</v>
      </c>
      <c r="M107" s="27">
        <v>99.99884033203125</v>
      </c>
      <c r="N107" s="45" t="s">
        <v>86</v>
      </c>
      <c r="O107" s="44"/>
      <c r="P107" s="44"/>
      <c r="Q107" s="31">
        <v>1</v>
      </c>
      <c r="R107" s="26" t="s">
        <v>155</v>
      </c>
      <c r="S107" s="26" t="b">
        <f t="shared" si="8"/>
        <v>0</v>
      </c>
      <c r="T107" s="26" t="b">
        <f t="shared" si="9"/>
        <v>1</v>
      </c>
      <c r="U107" s="32" t="s">
        <v>42</v>
      </c>
      <c r="V107" s="32" t="s">
        <v>42</v>
      </c>
      <c r="W107" s="32" t="s">
        <v>42</v>
      </c>
      <c r="X107" s="32"/>
      <c r="AD107"/>
      <c r="AE107" s="33"/>
      <c r="AF107"/>
      <c r="AG107"/>
      <c r="AH107"/>
      <c r="AI107"/>
      <c r="AJ107"/>
      <c r="AK107"/>
      <c r="AL107"/>
      <c r="AM107"/>
      <c r="AN107"/>
      <c r="AO107"/>
      <c r="AP107"/>
      <c r="AQ107"/>
    </row>
    <row r="108" spans="1:43" x14ac:dyDescent="0.35">
      <c r="A108" s="44" t="s">
        <v>179</v>
      </c>
      <c r="B108" s="27">
        <v>92.792221069335938</v>
      </c>
      <c r="C108" s="27">
        <v>95.017814636230469</v>
      </c>
      <c r="D108" s="27">
        <v>95.118400573730469</v>
      </c>
      <c r="E108" s="27">
        <v>94.998245239257813</v>
      </c>
      <c r="F108" s="27">
        <v>99.195831298828125</v>
      </c>
      <c r="G108" s="27">
        <v>98.714454650878906</v>
      </c>
      <c r="H108" s="27">
        <v>94.538520812988281</v>
      </c>
      <c r="I108" s="27">
        <v>98.899490356445313</v>
      </c>
      <c r="J108" s="27">
        <v>99.686485290527344</v>
      </c>
      <c r="K108" s="27">
        <v>99.999961853027344</v>
      </c>
      <c r="L108" s="27">
        <v>99.999832153320313</v>
      </c>
      <c r="M108" s="27">
        <v>99.99884033203125</v>
      </c>
      <c r="N108" s="44"/>
      <c r="O108" s="44"/>
      <c r="P108" s="44"/>
      <c r="Q108" s="31">
        <v>1</v>
      </c>
      <c r="R108" s="26" t="s">
        <v>155</v>
      </c>
      <c r="S108" s="26" t="b">
        <f t="shared" si="8"/>
        <v>0</v>
      </c>
      <c r="T108" s="26" t="b">
        <f t="shared" si="9"/>
        <v>1</v>
      </c>
      <c r="U108" s="32" t="s">
        <v>42</v>
      </c>
      <c r="V108" s="32" t="s">
        <v>42</v>
      </c>
      <c r="W108" s="32" t="s">
        <v>42</v>
      </c>
      <c r="X108" s="32"/>
      <c r="AD108"/>
      <c r="AE108" s="33"/>
      <c r="AF108"/>
      <c r="AG108"/>
      <c r="AH108"/>
      <c r="AI108"/>
      <c r="AJ108"/>
      <c r="AK108"/>
      <c r="AL108"/>
      <c r="AM108"/>
      <c r="AN108"/>
      <c r="AO108"/>
      <c r="AP108"/>
      <c r="AQ108"/>
    </row>
    <row r="109" spans="1:43" x14ac:dyDescent="0.35">
      <c r="A109" s="44" t="s">
        <v>180</v>
      </c>
      <c r="B109" s="27">
        <v>92.42926025390625</v>
      </c>
      <c r="C109" s="27">
        <v>94.628898620605469</v>
      </c>
      <c r="D109" s="27">
        <v>94.78009033203125</v>
      </c>
      <c r="E109" s="27">
        <v>94.934028625488281</v>
      </c>
      <c r="F109" s="27">
        <v>96.130760192871094</v>
      </c>
      <c r="G109" s="27">
        <v>99.885772705078125</v>
      </c>
      <c r="H109" s="27">
        <v>99.510444641113281</v>
      </c>
      <c r="I109" s="27">
        <v>99.99884033203125</v>
      </c>
      <c r="J109" s="32"/>
      <c r="K109" s="32"/>
      <c r="L109" s="32"/>
      <c r="M109" s="46"/>
      <c r="N109" s="44"/>
      <c r="O109" s="44"/>
      <c r="P109" s="44"/>
      <c r="R109" s="26"/>
      <c r="U109" s="32" t="s">
        <v>42</v>
      </c>
      <c r="V109" s="32" t="s">
        <v>42</v>
      </c>
      <c r="W109" s="32" t="s">
        <v>42</v>
      </c>
      <c r="X109" s="32"/>
      <c r="AD109"/>
      <c r="AE109" s="33"/>
      <c r="AF109"/>
      <c r="AG109"/>
      <c r="AH109"/>
      <c r="AI109"/>
      <c r="AJ109"/>
      <c r="AK109"/>
      <c r="AL109"/>
      <c r="AM109"/>
      <c r="AN109"/>
      <c r="AO109"/>
      <c r="AP109"/>
      <c r="AQ109"/>
    </row>
    <row r="110" spans="1:43" x14ac:dyDescent="0.35">
      <c r="A110" s="36"/>
      <c r="B110" s="36"/>
      <c r="C110" s="36"/>
      <c r="D110" s="36"/>
      <c r="E110" s="36"/>
      <c r="F110" s="36"/>
      <c r="G110" s="36"/>
      <c r="H110" s="36"/>
      <c r="I110" s="36"/>
      <c r="J110" s="36"/>
      <c r="K110" s="36"/>
      <c r="L110" s="36"/>
      <c r="M110" s="36"/>
      <c r="N110" s="38" t="s">
        <v>126</v>
      </c>
      <c r="O110" s="36" t="str">
        <f>SUM(Q111:Q121) &amp;" Sensors"</f>
        <v>8 Sensors</v>
      </c>
      <c r="P110" s="24">
        <f>SUMIF(S111:S121,TRUE, Q111:Q121)/SUM(Q111:Q121)</f>
        <v>0.625</v>
      </c>
      <c r="Q110" s="36"/>
      <c r="R110" s="36"/>
      <c r="S110" s="36"/>
      <c r="T110" s="36"/>
      <c r="U110" s="36"/>
      <c r="V110" s="36"/>
      <c r="W110" s="36"/>
      <c r="X110" s="36"/>
      <c r="Y110" s="87"/>
      <c r="Z110" s="87"/>
      <c r="AA110" s="87"/>
      <c r="AB110" s="87"/>
      <c r="AC110" s="87"/>
      <c r="AD110" s="38"/>
      <c r="AE110" s="38"/>
      <c r="AF110" s="87"/>
      <c r="AG110" s="87"/>
      <c r="AH110" s="87" t="s">
        <v>126</v>
      </c>
      <c r="AI110" s="88"/>
      <c r="AJ110" s="88"/>
      <c r="AK110" s="88"/>
      <c r="AL110" s="88"/>
      <c r="AM110" s="88"/>
      <c r="AN110" s="88"/>
      <c r="AO110" s="88"/>
      <c r="AP110" s="88"/>
      <c r="AQ110" s="88"/>
    </row>
    <row r="111" spans="1:43" x14ac:dyDescent="0.35">
      <c r="A111" s="44" t="s">
        <v>183</v>
      </c>
      <c r="B111" s="27">
        <v>92.260772705078125</v>
      </c>
      <c r="C111" s="27">
        <v>95.867134094238281</v>
      </c>
      <c r="D111" s="27">
        <v>96.287734985351563</v>
      </c>
      <c r="E111" s="27">
        <v>96.107734680175781</v>
      </c>
      <c r="F111" s="27">
        <v>90.476905822753906</v>
      </c>
      <c r="G111" s="27">
        <v>98.55120849609375</v>
      </c>
      <c r="H111" s="27">
        <v>93.910057067871094</v>
      </c>
      <c r="I111" s="27">
        <v>99.99884033203125</v>
      </c>
      <c r="J111" s="27">
        <v>100</v>
      </c>
      <c r="K111" s="27">
        <v>99.999961853027344</v>
      </c>
      <c r="L111" s="27">
        <v>99.999832153320313</v>
      </c>
      <c r="M111" s="27">
        <v>99.99884033203125</v>
      </c>
      <c r="Q111" s="31">
        <v>1</v>
      </c>
      <c r="R111" s="26" t="s">
        <v>155</v>
      </c>
      <c r="S111" s="26" t="b">
        <f t="shared" ref="S111:S119" si="10">NOT(OR((D111&lt;=$Q$1),(H111&lt;=$R$1),(L111&lt;=$S$1)))</f>
        <v>0</v>
      </c>
      <c r="T111" s="26" t="b">
        <f t="shared" ref="T111:T119" si="11">NOT(OR((C111&lt;=$Q$1),(G111&lt;=$R$1),(K111&lt;=$S$1)))</f>
        <v>1</v>
      </c>
      <c r="U111" s="32" t="s">
        <v>42</v>
      </c>
      <c r="V111" s="40" t="s">
        <v>184</v>
      </c>
      <c r="W111" s="32" t="s">
        <v>42</v>
      </c>
      <c r="X111" s="32" t="s">
        <v>42</v>
      </c>
      <c r="Y111" s="85">
        <v>5</v>
      </c>
      <c r="Z111" s="85"/>
      <c r="AA111" s="85"/>
      <c r="AB111" s="85"/>
      <c r="AC111" s="85"/>
      <c r="AE111" s="33" t="s">
        <v>7</v>
      </c>
      <c r="AF111" s="26" t="s">
        <v>185</v>
      </c>
      <c r="AI111" s="31">
        <v>42736</v>
      </c>
      <c r="AL111" s="26" t="s">
        <v>186</v>
      </c>
    </row>
    <row r="112" spans="1:43" x14ac:dyDescent="0.35">
      <c r="A112" s="44" t="s">
        <v>187</v>
      </c>
      <c r="B112" s="27">
        <v>92.325996398925781</v>
      </c>
      <c r="C112" s="27">
        <v>95.825279235839844</v>
      </c>
      <c r="D112" s="27">
        <v>96.2479248046875</v>
      </c>
      <c r="E112" s="27">
        <v>96.106887817382813</v>
      </c>
      <c r="F112" s="27">
        <v>88.042465209960938</v>
      </c>
      <c r="G112" s="27">
        <v>98.68389892578125</v>
      </c>
      <c r="H112" s="27">
        <v>94.722801208496094</v>
      </c>
      <c r="I112" s="27">
        <v>99.994026184082031</v>
      </c>
      <c r="J112" s="27">
        <v>100</v>
      </c>
      <c r="K112" s="27">
        <v>99.999961853027344</v>
      </c>
      <c r="L112" s="27">
        <v>99.999832153320313</v>
      </c>
      <c r="M112" s="27">
        <v>99.99884033203125</v>
      </c>
      <c r="Q112" s="31">
        <v>1</v>
      </c>
      <c r="R112" s="26" t="s">
        <v>155</v>
      </c>
      <c r="S112" s="26" t="b">
        <f t="shared" si="10"/>
        <v>0</v>
      </c>
      <c r="T112" s="26" t="b">
        <f t="shared" si="11"/>
        <v>1</v>
      </c>
      <c r="U112" s="47">
        <v>0</v>
      </c>
      <c r="V112" s="32" t="s">
        <v>42</v>
      </c>
      <c r="W112" s="40" t="s">
        <v>20</v>
      </c>
      <c r="X112" s="32" t="s">
        <v>42</v>
      </c>
      <c r="Y112" s="85">
        <v>5</v>
      </c>
      <c r="Z112" s="85"/>
      <c r="AA112" s="85"/>
      <c r="AB112" s="85"/>
      <c r="AC112" s="85"/>
      <c r="AE112" s="33" t="s">
        <v>7</v>
      </c>
    </row>
    <row r="113" spans="1:43" x14ac:dyDescent="0.35">
      <c r="A113" s="44" t="s">
        <v>188</v>
      </c>
      <c r="B113" s="27">
        <v>92.41107177734375</v>
      </c>
      <c r="C113" s="27">
        <v>95.9281005859375</v>
      </c>
      <c r="D113" s="27">
        <v>96.2679443359375</v>
      </c>
      <c r="E113" s="27">
        <v>96.107994079589844</v>
      </c>
      <c r="F113" s="27">
        <v>99.848464965820313</v>
      </c>
      <c r="G113" s="27">
        <v>99.389434814453125</v>
      </c>
      <c r="H113" s="27">
        <v>97.387428283691406</v>
      </c>
      <c r="I113" s="27">
        <v>99.99884033203125</v>
      </c>
      <c r="J113" s="27">
        <v>99.181930541992188</v>
      </c>
      <c r="K113" s="27">
        <v>99.973487854003906</v>
      </c>
      <c r="L113" s="27">
        <v>99.999832153320313</v>
      </c>
      <c r="M113" s="27">
        <v>99.99884033203125</v>
      </c>
      <c r="Q113" s="31">
        <v>1</v>
      </c>
      <c r="R113" s="26" t="s">
        <v>155</v>
      </c>
      <c r="S113" s="26" t="b">
        <f t="shared" si="10"/>
        <v>1</v>
      </c>
      <c r="T113" s="26" t="b">
        <f t="shared" si="11"/>
        <v>1</v>
      </c>
      <c r="U113" s="47">
        <v>0</v>
      </c>
      <c r="V113" s="40" t="s">
        <v>184</v>
      </c>
      <c r="W113" s="32" t="s">
        <v>42</v>
      </c>
      <c r="X113" s="32" t="s">
        <v>42</v>
      </c>
      <c r="Y113" s="85">
        <v>5</v>
      </c>
      <c r="Z113" s="85"/>
      <c r="AA113" s="85"/>
      <c r="AB113" s="85"/>
      <c r="AC113" s="85"/>
      <c r="AE113" s="33" t="s">
        <v>7</v>
      </c>
    </row>
    <row r="114" spans="1:43" x14ac:dyDescent="0.35">
      <c r="A114" s="44" t="s">
        <v>189</v>
      </c>
      <c r="B114" s="27">
        <v>92.329917907714844</v>
      </c>
      <c r="C114" s="27">
        <v>95.936653137207031</v>
      </c>
      <c r="D114" s="27">
        <v>96.307861328125</v>
      </c>
      <c r="E114" s="27">
        <v>96.109718322753906</v>
      </c>
      <c r="F114" s="27">
        <v>98.915374755859375</v>
      </c>
      <c r="G114" s="27">
        <v>99.393692016601563</v>
      </c>
      <c r="H114" s="27">
        <v>97.4022216796875</v>
      </c>
      <c r="I114" s="27">
        <v>99.99884033203125</v>
      </c>
      <c r="J114" s="27">
        <v>99.536834716796875</v>
      </c>
      <c r="K114" s="27">
        <v>99.645675659179688</v>
      </c>
      <c r="L114" s="27">
        <v>99.958572387695313</v>
      </c>
      <c r="M114" s="27">
        <v>99.99884033203125</v>
      </c>
      <c r="Q114" s="31">
        <v>1</v>
      </c>
      <c r="R114" s="26" t="s">
        <v>155</v>
      </c>
      <c r="S114" s="26" t="b">
        <f t="shared" si="10"/>
        <v>1</v>
      </c>
      <c r="T114" s="26" t="b">
        <f t="shared" si="11"/>
        <v>1</v>
      </c>
      <c r="U114" s="47">
        <v>0</v>
      </c>
      <c r="V114" s="32" t="s">
        <v>42</v>
      </c>
      <c r="W114" s="32" t="s">
        <v>42</v>
      </c>
      <c r="X114" s="32" t="s">
        <v>42</v>
      </c>
      <c r="Y114" s="85">
        <v>5</v>
      </c>
      <c r="Z114" s="85"/>
      <c r="AA114" s="85"/>
      <c r="AB114" s="85"/>
      <c r="AC114" s="85"/>
      <c r="AE114" s="33" t="s">
        <v>7</v>
      </c>
    </row>
    <row r="115" spans="1:43" x14ac:dyDescent="0.35">
      <c r="A115" s="26" t="s">
        <v>190</v>
      </c>
      <c r="B115" s="27">
        <v>92.354225158691406</v>
      </c>
      <c r="C115" s="27">
        <v>95.973907470703125</v>
      </c>
      <c r="D115" s="27">
        <v>96.287567138671875</v>
      </c>
      <c r="E115" s="27">
        <v>96.106475830078125</v>
      </c>
      <c r="F115" s="27">
        <v>98.6046142578125</v>
      </c>
      <c r="G115" s="27">
        <v>98.17236328125</v>
      </c>
      <c r="H115" s="27">
        <v>92.2421875</v>
      </c>
      <c r="I115" s="27">
        <v>63.883792877197266</v>
      </c>
      <c r="J115" s="27">
        <v>99.811363220214844</v>
      </c>
      <c r="K115" s="27">
        <v>99.999961853027344</v>
      </c>
      <c r="L115" s="27">
        <v>99.999832153320313</v>
      </c>
      <c r="M115" s="27">
        <v>99.99884033203125</v>
      </c>
      <c r="Q115" s="31">
        <v>1</v>
      </c>
      <c r="R115" s="26" t="s">
        <v>155</v>
      </c>
      <c r="S115" s="26" t="b">
        <f t="shared" si="10"/>
        <v>0</v>
      </c>
      <c r="T115" s="26" t="b">
        <f t="shared" si="11"/>
        <v>1</v>
      </c>
      <c r="U115" s="47">
        <v>0</v>
      </c>
      <c r="V115" s="32" t="s">
        <v>42</v>
      </c>
      <c r="W115" s="32" t="s">
        <v>42</v>
      </c>
      <c r="X115" s="32" t="s">
        <v>42</v>
      </c>
      <c r="Y115" s="85">
        <v>4</v>
      </c>
      <c r="Z115" s="85"/>
      <c r="AA115" s="85"/>
      <c r="AB115" s="85"/>
      <c r="AC115" s="85"/>
      <c r="AE115" s="33" t="s">
        <v>7</v>
      </c>
      <c r="AI115" s="31">
        <v>42736</v>
      </c>
    </row>
    <row r="116" spans="1:43" x14ac:dyDescent="0.35">
      <c r="A116" s="44" t="s">
        <v>191</v>
      </c>
      <c r="B116" s="27">
        <v>90.815559387207031</v>
      </c>
      <c r="C116" s="27">
        <v>95.351211547851563</v>
      </c>
      <c r="D116" s="27">
        <v>96.248924255371094</v>
      </c>
      <c r="E116" s="27">
        <v>96.109939575195313</v>
      </c>
      <c r="F116" s="27">
        <v>95.37518310546875</v>
      </c>
      <c r="G116" s="27">
        <v>98.353599548339844</v>
      </c>
      <c r="H116" s="27">
        <v>97.387069702148438</v>
      </c>
      <c r="I116" s="27">
        <v>99.99884033203125</v>
      </c>
      <c r="J116" s="27">
        <v>97.986297607421875</v>
      </c>
      <c r="K116" s="27">
        <v>99.833953857421875</v>
      </c>
      <c r="L116" s="27">
        <v>99.917427062988281</v>
      </c>
      <c r="M116" s="27">
        <v>99.99884033203125</v>
      </c>
      <c r="Q116" s="31">
        <v>1</v>
      </c>
      <c r="R116" s="26" t="s">
        <v>155</v>
      </c>
      <c r="S116" s="26" t="b">
        <f t="shared" si="10"/>
        <v>1</v>
      </c>
      <c r="T116" s="26" t="b">
        <f t="shared" si="11"/>
        <v>1</v>
      </c>
      <c r="U116" s="47">
        <v>0</v>
      </c>
      <c r="V116" s="32" t="s">
        <v>42</v>
      </c>
      <c r="W116" s="40" t="s">
        <v>20</v>
      </c>
      <c r="X116" s="32" t="s">
        <v>42</v>
      </c>
      <c r="Y116" s="85">
        <v>4</v>
      </c>
      <c r="Z116" s="85"/>
      <c r="AA116" s="85"/>
      <c r="AB116" s="85"/>
      <c r="AC116" s="85"/>
      <c r="AE116" s="33" t="s">
        <v>7</v>
      </c>
    </row>
    <row r="117" spans="1:43" x14ac:dyDescent="0.35">
      <c r="A117" s="44" t="s">
        <v>192</v>
      </c>
      <c r="B117" s="27">
        <v>75.892532348632813</v>
      </c>
      <c r="C117" s="27">
        <v>95.058563232421875</v>
      </c>
      <c r="D117" s="27">
        <v>96.164581298828125</v>
      </c>
      <c r="E117" s="27">
        <v>96.101669311523438</v>
      </c>
      <c r="F117" s="27">
        <v>96.786521911621094</v>
      </c>
      <c r="G117" s="27">
        <v>98.005989074707031</v>
      </c>
      <c r="H117" s="27">
        <v>95.594673156738281</v>
      </c>
      <c r="I117" s="27">
        <v>99.793045043945313</v>
      </c>
      <c r="J117" s="27">
        <v>86.674446105957031</v>
      </c>
      <c r="K117" s="27">
        <v>99.999961853027344</v>
      </c>
      <c r="L117" s="27">
        <v>99.999832153320313</v>
      </c>
      <c r="M117" s="27">
        <v>99.99884033203125</v>
      </c>
      <c r="Q117" s="31">
        <v>1</v>
      </c>
      <c r="R117" s="26" t="s">
        <v>155</v>
      </c>
      <c r="S117" s="26" t="b">
        <f t="shared" si="10"/>
        <v>1</v>
      </c>
      <c r="T117" s="26" t="b">
        <f t="shared" si="11"/>
        <v>1</v>
      </c>
      <c r="U117" s="47"/>
      <c r="V117" s="32"/>
      <c r="W117" s="40"/>
      <c r="X117" s="32"/>
      <c r="Y117" s="31"/>
      <c r="Z117" s="31"/>
      <c r="AA117" s="31"/>
      <c r="AB117" s="31"/>
      <c r="AC117" s="31"/>
      <c r="AE117" s="33"/>
    </row>
    <row r="118" spans="1:43" x14ac:dyDescent="0.35">
      <c r="A118" s="44" t="s">
        <v>193</v>
      </c>
      <c r="B118" s="27">
        <v>79.699195861816406</v>
      </c>
      <c r="C118" s="27">
        <v>94.970062255859375</v>
      </c>
      <c r="D118" s="27">
        <v>96.149116516113281</v>
      </c>
      <c r="E118" s="27">
        <v>96.1983642578125</v>
      </c>
      <c r="F118" s="27">
        <v>62.388275146484375</v>
      </c>
      <c r="G118" s="27">
        <v>24.455150604248047</v>
      </c>
      <c r="H118" s="27">
        <v>0</v>
      </c>
      <c r="I118" s="27">
        <v>0</v>
      </c>
      <c r="J118" s="27">
        <v>58.056053161621094</v>
      </c>
      <c r="K118" s="27">
        <v>90.236274719238281</v>
      </c>
      <c r="L118" s="27">
        <v>99.999832153320313</v>
      </c>
      <c r="M118" s="27">
        <v>99.99884033203125</v>
      </c>
      <c r="N118" s="48" t="s">
        <v>194</v>
      </c>
      <c r="O118" s="26" t="s">
        <v>195</v>
      </c>
      <c r="P118" s="35" t="s">
        <v>196</v>
      </c>
      <c r="Q118" s="31">
        <v>0</v>
      </c>
      <c r="R118" s="26" t="s">
        <v>155</v>
      </c>
      <c r="S118" s="26" t="b">
        <f t="shared" si="10"/>
        <v>0</v>
      </c>
      <c r="T118" s="26" t="b">
        <f t="shared" si="11"/>
        <v>0</v>
      </c>
      <c r="U118" s="47"/>
      <c r="V118" s="32"/>
      <c r="W118" s="40"/>
      <c r="X118" s="32"/>
      <c r="Y118" s="31"/>
      <c r="Z118" s="31"/>
      <c r="AA118" s="31"/>
      <c r="AB118" s="31"/>
      <c r="AC118" s="31"/>
      <c r="AE118" s="33"/>
    </row>
    <row r="119" spans="1:43" x14ac:dyDescent="0.35">
      <c r="A119" s="44" t="s">
        <v>197</v>
      </c>
      <c r="B119" s="27">
        <v>76.197990417480469</v>
      </c>
      <c r="C119" s="27">
        <v>95.202140808105469</v>
      </c>
      <c r="D119" s="27">
        <v>96.322189331054688</v>
      </c>
      <c r="E119" s="27">
        <v>96.240371704101563</v>
      </c>
      <c r="F119" s="27">
        <v>96.66741943359375</v>
      </c>
      <c r="G119" s="27">
        <v>97.814300537109375</v>
      </c>
      <c r="H119" s="27">
        <v>95.419181823730469</v>
      </c>
      <c r="I119" s="27">
        <v>99.308982849121094</v>
      </c>
      <c r="J119" s="27">
        <v>86.670318603515625</v>
      </c>
      <c r="K119" s="27">
        <v>99.999961853027344</v>
      </c>
      <c r="L119" s="27">
        <v>99.999832153320313</v>
      </c>
      <c r="M119" s="27">
        <v>99.99884033203125</v>
      </c>
      <c r="Q119" s="31">
        <v>1</v>
      </c>
      <c r="R119" s="26" t="s">
        <v>155</v>
      </c>
      <c r="S119" s="26" t="b">
        <f t="shared" si="10"/>
        <v>1</v>
      </c>
      <c r="T119" s="26" t="b">
        <f t="shared" si="11"/>
        <v>1</v>
      </c>
      <c r="U119" s="47"/>
      <c r="V119" s="32"/>
      <c r="W119" s="40"/>
      <c r="X119" s="32"/>
      <c r="Y119" s="31"/>
      <c r="Z119" s="31"/>
      <c r="AA119" s="31"/>
      <c r="AB119" s="31"/>
      <c r="AC119" s="31"/>
      <c r="AE119" s="33"/>
    </row>
    <row r="120" spans="1:43" x14ac:dyDescent="0.35">
      <c r="A120" s="44" t="s">
        <v>198</v>
      </c>
      <c r="B120" s="27">
        <v>79.430679321289063</v>
      </c>
      <c r="C120" s="27">
        <v>94.76446533203125</v>
      </c>
      <c r="D120" s="27">
        <v>96.037696838378906</v>
      </c>
      <c r="E120" s="27">
        <v>95.203704833984375</v>
      </c>
      <c r="F120" s="27">
        <v>100</v>
      </c>
      <c r="G120" s="27">
        <v>99.999961853027344</v>
      </c>
      <c r="H120" s="27">
        <v>99.999832153320313</v>
      </c>
      <c r="I120" s="27">
        <v>99.99884033203125</v>
      </c>
      <c r="J120" s="32" t="s">
        <v>49</v>
      </c>
      <c r="K120" s="32" t="s">
        <v>49</v>
      </c>
      <c r="L120" s="32" t="s">
        <v>49</v>
      </c>
      <c r="M120" s="32" t="s">
        <v>49</v>
      </c>
      <c r="R120" s="26"/>
      <c r="U120" s="47"/>
      <c r="V120" s="32"/>
      <c r="W120" s="40"/>
      <c r="X120" s="32"/>
      <c r="Y120" s="31"/>
      <c r="Z120" s="31"/>
      <c r="AA120" s="31"/>
      <c r="AB120" s="31"/>
      <c r="AC120" s="31"/>
      <c r="AE120" s="33"/>
    </row>
    <row r="121" spans="1:43" x14ac:dyDescent="0.35">
      <c r="A121" s="44" t="s">
        <v>199</v>
      </c>
      <c r="B121" s="27">
        <v>89.919036865234375</v>
      </c>
      <c r="C121" s="27">
        <v>93.626083374023438</v>
      </c>
      <c r="D121" s="27">
        <v>94.525299072265625</v>
      </c>
      <c r="E121" s="27">
        <v>94.570602416992188</v>
      </c>
      <c r="F121" s="27">
        <v>100</v>
      </c>
      <c r="G121" s="27">
        <v>99.999961853027344</v>
      </c>
      <c r="H121" s="27">
        <v>99.999832153320313</v>
      </c>
      <c r="I121" s="27">
        <v>99.99884033203125</v>
      </c>
      <c r="J121" s="32" t="s">
        <v>49</v>
      </c>
      <c r="K121" s="32" t="s">
        <v>49</v>
      </c>
      <c r="L121" s="32" t="s">
        <v>49</v>
      </c>
      <c r="M121" s="32" t="s">
        <v>49</v>
      </c>
      <c r="P121" s="49"/>
      <c r="R121" s="50"/>
      <c r="S121" s="50"/>
      <c r="T121" s="50"/>
      <c r="U121" s="50"/>
      <c r="V121" s="32" t="s">
        <v>49</v>
      </c>
      <c r="W121" s="32" t="s">
        <v>49</v>
      </c>
      <c r="X121" s="32" t="s">
        <v>49</v>
      </c>
      <c r="Y121" s="86"/>
      <c r="Z121" s="86"/>
      <c r="AA121" s="86"/>
      <c r="AB121" s="86"/>
      <c r="AC121" s="86"/>
    </row>
    <row r="122" spans="1:43" x14ac:dyDescent="0.35">
      <c r="A122" s="36"/>
      <c r="B122" s="36"/>
      <c r="C122" s="36"/>
      <c r="D122" s="36"/>
      <c r="E122" s="36"/>
      <c r="F122" s="36"/>
      <c r="G122" s="36"/>
      <c r="H122" s="36"/>
      <c r="I122" s="36"/>
      <c r="N122" s="38" t="s">
        <v>200</v>
      </c>
      <c r="O122" s="36"/>
      <c r="P122" s="24">
        <f>SUMIF(S123:S124,TRUE, Q123:Q124)/SUM(Q123:Q124)</f>
        <v>1</v>
      </c>
      <c r="Q122" s="36"/>
      <c r="R122" s="36"/>
      <c r="S122" s="36"/>
      <c r="T122" s="36"/>
      <c r="U122" s="36"/>
      <c r="V122" s="36"/>
      <c r="W122" s="36"/>
      <c r="X122" s="36"/>
      <c r="Y122" s="87"/>
      <c r="Z122" s="87"/>
      <c r="AA122" s="87"/>
      <c r="AB122" s="87"/>
      <c r="AC122" s="87"/>
      <c r="AD122" s="38"/>
      <c r="AE122" s="38"/>
      <c r="AF122" s="87"/>
      <c r="AG122" s="87"/>
      <c r="AH122" s="87" t="s">
        <v>126</v>
      </c>
      <c r="AI122" s="88"/>
      <c r="AJ122" s="88"/>
      <c r="AK122" s="88"/>
      <c r="AL122" s="88"/>
      <c r="AM122" s="88"/>
      <c r="AN122" s="88"/>
      <c r="AO122" s="88"/>
      <c r="AP122" s="88"/>
      <c r="AQ122" s="88"/>
    </row>
    <row r="123" spans="1:43" x14ac:dyDescent="0.35">
      <c r="A123" s="26" t="s">
        <v>201</v>
      </c>
      <c r="B123" s="27">
        <v>82.510398864746094</v>
      </c>
      <c r="C123" s="27">
        <v>78.850563049316406</v>
      </c>
      <c r="D123" s="27">
        <v>92.594398498535156</v>
      </c>
      <c r="E123" s="27">
        <v>95.407562255859375</v>
      </c>
      <c r="F123" s="27">
        <v>67.168243408203125</v>
      </c>
      <c r="G123" s="27">
        <v>80.830207824707031</v>
      </c>
      <c r="H123" s="27">
        <v>99.250869750976563</v>
      </c>
      <c r="I123" s="27">
        <v>99.785026550292969</v>
      </c>
      <c r="J123" s="27">
        <v>98.955406188964844</v>
      </c>
      <c r="K123" s="27">
        <v>99.999954223632813</v>
      </c>
      <c r="L123" s="27">
        <v>99.999832153320313</v>
      </c>
      <c r="M123" s="27">
        <v>99.99884033203125</v>
      </c>
      <c r="N123" s="33" t="s">
        <v>518</v>
      </c>
      <c r="P123" s="35" t="s">
        <v>519</v>
      </c>
      <c r="Q123" s="31">
        <v>1</v>
      </c>
      <c r="R123" s="26" t="s">
        <v>155</v>
      </c>
      <c r="S123" s="26" t="b">
        <f>NOT(OR((D123&lt;=$Q$1),(H123&lt;=$R$1),(L123&lt;=$S$1)))</f>
        <v>1</v>
      </c>
      <c r="T123" s="26" t="b">
        <f>NOT(OR((C123&lt;=$Q$1),(G123&lt;=$R$1),(K123&lt;=$S$1)))</f>
        <v>0</v>
      </c>
      <c r="U123" s="32" t="s">
        <v>42</v>
      </c>
      <c r="V123" s="32" t="s">
        <v>42</v>
      </c>
      <c r="W123" s="40" t="s">
        <v>20</v>
      </c>
      <c r="X123" s="32" t="s">
        <v>42</v>
      </c>
      <c r="Y123" s="85">
        <v>5</v>
      </c>
      <c r="Z123" s="85"/>
      <c r="AA123" s="85"/>
      <c r="AB123" s="85"/>
      <c r="AC123" s="85"/>
      <c r="AE123" s="33" t="s">
        <v>7</v>
      </c>
    </row>
    <row r="124" spans="1:43" x14ac:dyDescent="0.35">
      <c r="A124" s="26" t="s">
        <v>202</v>
      </c>
      <c r="B124" s="27">
        <v>84.617088317871094</v>
      </c>
      <c r="C124" s="27">
        <v>78.869384765625</v>
      </c>
      <c r="D124" s="27">
        <v>92.652748107910156</v>
      </c>
      <c r="E124" s="27">
        <v>95.414176940917969</v>
      </c>
      <c r="F124" s="27">
        <v>89.909828186035156</v>
      </c>
      <c r="G124" s="27">
        <v>80.334159851074219</v>
      </c>
      <c r="H124" s="27">
        <v>99.082542419433594</v>
      </c>
      <c r="I124" s="27">
        <v>99.481086730957031</v>
      </c>
      <c r="J124" s="27">
        <v>89.899505615234375</v>
      </c>
      <c r="K124" s="27">
        <v>88.152870178222656</v>
      </c>
      <c r="L124" s="27">
        <v>99.999832153320313</v>
      </c>
      <c r="M124" s="27">
        <v>99.99884033203125</v>
      </c>
      <c r="Q124" s="31">
        <v>1</v>
      </c>
      <c r="R124" s="26" t="s">
        <v>155</v>
      </c>
      <c r="S124" s="26" t="b">
        <f t="shared" ref="S124:S125" si="12">NOT(OR((D124&lt;=$Q$1),(H124&lt;=$R$1),(L124&lt;=$S$1)))</f>
        <v>1</v>
      </c>
      <c r="T124" s="26" t="b">
        <f>NOT(OR((C124&lt;=$Q$1),(G124&lt;=$R$1),(K124&lt;=$S$1)))</f>
        <v>0</v>
      </c>
      <c r="U124" s="32" t="s">
        <v>42</v>
      </c>
      <c r="V124" s="40" t="s">
        <v>184</v>
      </c>
      <c r="W124" s="32" t="s">
        <v>42</v>
      </c>
      <c r="X124" s="32" t="s">
        <v>42</v>
      </c>
      <c r="Y124" s="85">
        <v>5</v>
      </c>
      <c r="Z124" s="85"/>
      <c r="AA124" s="85"/>
      <c r="AB124" s="85"/>
      <c r="AC124" s="85"/>
      <c r="AE124" s="33" t="s">
        <v>7</v>
      </c>
    </row>
    <row r="125" spans="1:43" x14ac:dyDescent="0.35">
      <c r="A125" s="26" t="s">
        <v>203</v>
      </c>
      <c r="B125" s="27">
        <v>78.490951538085938</v>
      </c>
      <c r="C125" s="27">
        <v>78.833381652832031</v>
      </c>
      <c r="D125" s="27">
        <v>92.606292724609375</v>
      </c>
      <c r="E125" s="27">
        <v>95.327278137207031</v>
      </c>
      <c r="F125" s="27">
        <v>58.547313690185547</v>
      </c>
      <c r="G125" s="27">
        <v>2.886812686920166</v>
      </c>
      <c r="H125" s="27">
        <v>0</v>
      </c>
      <c r="I125" s="27">
        <v>0</v>
      </c>
      <c r="J125" s="27">
        <v>43.865432739257813</v>
      </c>
      <c r="K125" s="27">
        <v>97.8704833984375</v>
      </c>
      <c r="L125" s="27">
        <v>99.999832153320313</v>
      </c>
      <c r="M125" s="27">
        <v>99.99884033203125</v>
      </c>
      <c r="N125" s="33" t="s">
        <v>204</v>
      </c>
      <c r="Q125" s="31">
        <v>0</v>
      </c>
      <c r="R125" s="26" t="s">
        <v>155</v>
      </c>
      <c r="S125" s="26" t="b">
        <f t="shared" si="12"/>
        <v>0</v>
      </c>
      <c r="T125" s="26" t="b">
        <f t="shared" ref="T125" si="13">NOT(OR((C125&lt;=$Q$1),(G125&lt;=$R$1),(K125&lt;=$S$1)))</f>
        <v>0</v>
      </c>
      <c r="U125" s="32" t="s">
        <v>42</v>
      </c>
      <c r="V125" s="32" t="s">
        <v>42</v>
      </c>
      <c r="W125" s="40" t="s">
        <v>20</v>
      </c>
      <c r="X125" s="32" t="s">
        <v>42</v>
      </c>
      <c r="Y125" s="85">
        <v>5</v>
      </c>
      <c r="Z125" s="85"/>
      <c r="AA125" s="85"/>
      <c r="AB125" s="85"/>
      <c r="AC125" s="85"/>
      <c r="AE125" s="33" t="s">
        <v>7</v>
      </c>
    </row>
    <row r="126" spans="1:43" x14ac:dyDescent="0.35">
      <c r="A126" s="26" t="s">
        <v>205</v>
      </c>
      <c r="B126" s="27">
        <v>82.549903869628906</v>
      </c>
      <c r="C126" s="27">
        <v>78.661651611328125</v>
      </c>
      <c r="D126" s="27">
        <v>92.4090576171875</v>
      </c>
      <c r="E126" s="27">
        <v>95.18634033203125</v>
      </c>
      <c r="F126" s="27">
        <v>98.292198181152344</v>
      </c>
      <c r="G126" s="27">
        <v>99.999954223632813</v>
      </c>
      <c r="H126" s="27">
        <v>99.999832153320313</v>
      </c>
      <c r="I126" s="27">
        <v>99.99884033203125</v>
      </c>
      <c r="Q126" s="26" t="s">
        <v>37</v>
      </c>
      <c r="R126" s="26"/>
      <c r="U126" s="32" t="s">
        <v>42</v>
      </c>
      <c r="V126" s="40" t="s">
        <v>184</v>
      </c>
      <c r="W126" s="32" t="s">
        <v>42</v>
      </c>
      <c r="X126" s="32" t="s">
        <v>42</v>
      </c>
      <c r="Y126" s="85">
        <v>5</v>
      </c>
      <c r="Z126" s="85"/>
      <c r="AA126" s="85"/>
      <c r="AB126" s="85"/>
      <c r="AC126" s="85"/>
      <c r="AE126" s="33" t="s">
        <v>7</v>
      </c>
      <c r="AF126" s="26" t="s">
        <v>185</v>
      </c>
      <c r="AI126" s="31">
        <v>42736</v>
      </c>
      <c r="AL126" s="26" t="s">
        <v>186</v>
      </c>
    </row>
    <row r="127" spans="1:43" x14ac:dyDescent="0.35">
      <c r="A127" s="36"/>
      <c r="B127" s="36"/>
      <c r="C127" s="36"/>
      <c r="D127" s="36"/>
      <c r="E127" s="36"/>
      <c r="F127" s="36"/>
      <c r="G127" s="36"/>
      <c r="H127" s="36"/>
      <c r="I127" s="36"/>
      <c r="J127" s="36"/>
      <c r="K127" s="36"/>
      <c r="L127" s="36"/>
      <c r="M127" s="36"/>
      <c r="N127" s="38" t="s">
        <v>206</v>
      </c>
      <c r="O127" s="36" t="str">
        <f>SUM(Q128:Q183) &amp;" Sensors"</f>
        <v>42 Sensors</v>
      </c>
      <c r="P127" s="24">
        <f>SUMIF(S128:S183,TRUE, Q128:Q183)/SUM(Q128:Q183)</f>
        <v>0.83333333333333337</v>
      </c>
      <c r="Q127" s="36"/>
      <c r="R127" s="36"/>
      <c r="S127" s="36"/>
      <c r="T127" s="36"/>
      <c r="U127" s="36"/>
      <c r="V127" s="36"/>
      <c r="W127" s="36"/>
      <c r="X127" s="36"/>
      <c r="Y127" s="87"/>
      <c r="Z127" s="87"/>
      <c r="AA127" s="87"/>
      <c r="AB127" s="87"/>
      <c r="AC127" s="87"/>
      <c r="AD127" s="38"/>
      <c r="AE127" s="38"/>
      <c r="AF127" s="87"/>
      <c r="AG127" s="87"/>
      <c r="AH127" s="87" t="s">
        <v>206</v>
      </c>
      <c r="AI127" s="88"/>
      <c r="AJ127" s="88"/>
      <c r="AK127" s="88"/>
      <c r="AL127" s="88"/>
      <c r="AM127" s="88"/>
      <c r="AN127" s="88"/>
      <c r="AO127" s="88"/>
      <c r="AP127" s="88"/>
      <c r="AQ127" s="88"/>
    </row>
    <row r="128" spans="1:43" x14ac:dyDescent="0.35">
      <c r="A128" s="26" t="s">
        <v>207</v>
      </c>
      <c r="B128" s="27">
        <v>90.936820983886719</v>
      </c>
      <c r="C128" s="27">
        <v>84.52215576171875</v>
      </c>
      <c r="D128" s="27">
        <v>86.803115844726563</v>
      </c>
      <c r="E128" s="27">
        <v>95.27374267578125</v>
      </c>
      <c r="F128" s="27">
        <v>96.989334106445313</v>
      </c>
      <c r="G128" s="27">
        <v>99.998092651367188</v>
      </c>
      <c r="H128" s="27">
        <v>99.995384216308594</v>
      </c>
      <c r="I128" s="27">
        <v>99.967704772949219</v>
      </c>
      <c r="J128" s="27">
        <v>92.699554443359375</v>
      </c>
      <c r="K128" s="27">
        <v>99.999961853027344</v>
      </c>
      <c r="L128" s="27">
        <v>99.999832153320313</v>
      </c>
      <c r="M128" s="27">
        <v>99.99884033203125</v>
      </c>
      <c r="Q128" s="31">
        <v>1</v>
      </c>
      <c r="R128" s="39" t="s">
        <v>83</v>
      </c>
      <c r="S128" s="26" t="b">
        <f t="shared" ref="S128:S173" si="14">NOT(OR((D128&lt;=$Q$1),(H128&lt;=$R$1),(L128&lt;=$S$1)))</f>
        <v>1</v>
      </c>
      <c r="T128" s="26" t="b">
        <f t="shared" ref="T128:T173" si="15">NOT(OR((C128&lt;=$Q$1),(G128&lt;=$R$1),(K128&lt;=$S$1)))</f>
        <v>0</v>
      </c>
      <c r="U128" s="32" t="s">
        <v>42</v>
      </c>
      <c r="V128" s="32" t="s">
        <v>42</v>
      </c>
      <c r="W128" s="40" t="s">
        <v>20</v>
      </c>
      <c r="X128" s="41" t="s">
        <v>129</v>
      </c>
      <c r="Y128" s="85">
        <v>4</v>
      </c>
      <c r="Z128" s="85"/>
      <c r="AA128" s="85"/>
      <c r="AB128" s="85"/>
      <c r="AC128" s="85"/>
      <c r="AE128" s="33" t="s">
        <v>7</v>
      </c>
      <c r="AL128" s="26" t="s">
        <v>130</v>
      </c>
      <c r="AN128" s="26" t="s">
        <v>131</v>
      </c>
      <c r="AO128" s="31">
        <v>42767</v>
      </c>
      <c r="AP128" s="26" t="s">
        <v>47</v>
      </c>
    </row>
    <row r="129" spans="1:31" x14ac:dyDescent="0.35">
      <c r="A129" s="26" t="s">
        <v>208</v>
      </c>
      <c r="B129" s="27">
        <v>91.074172973632813</v>
      </c>
      <c r="C129" s="27">
        <v>84.587257385253906</v>
      </c>
      <c r="D129" s="27">
        <v>86.842208862304688</v>
      </c>
      <c r="E129" s="27">
        <v>95.416343688964844</v>
      </c>
      <c r="F129" s="27">
        <v>92.895408630371094</v>
      </c>
      <c r="G129" s="27">
        <v>99.999671936035156</v>
      </c>
      <c r="H129" s="27">
        <v>99.999832153320313</v>
      </c>
      <c r="I129" s="27">
        <v>99.99884033203125</v>
      </c>
      <c r="J129" s="27">
        <v>98.028167724609375</v>
      </c>
      <c r="K129" s="27">
        <v>74.999969482421875</v>
      </c>
      <c r="L129" s="27">
        <v>0</v>
      </c>
      <c r="M129" s="27">
        <v>0</v>
      </c>
      <c r="Q129" s="31">
        <v>1</v>
      </c>
      <c r="R129" s="26" t="s">
        <v>41</v>
      </c>
      <c r="S129" s="26" t="b">
        <f t="shared" si="14"/>
        <v>0</v>
      </c>
      <c r="T129" s="26" t="b">
        <f t="shared" si="15"/>
        <v>0</v>
      </c>
      <c r="U129" s="32"/>
      <c r="V129" s="32"/>
      <c r="W129" s="40"/>
      <c r="X129" s="41"/>
      <c r="AE129" s="33"/>
    </row>
    <row r="130" spans="1:31" x14ac:dyDescent="0.35">
      <c r="A130" s="26" t="s">
        <v>209</v>
      </c>
      <c r="B130" s="27">
        <v>91.250312805175781</v>
      </c>
      <c r="C130" s="27">
        <v>84.548774719238281</v>
      </c>
      <c r="D130" s="27">
        <v>86.880752563476563</v>
      </c>
      <c r="E130" s="27">
        <v>95.416145324707031</v>
      </c>
      <c r="F130" s="27">
        <v>98.430419921875</v>
      </c>
      <c r="G130" s="27">
        <v>99.987167358398438</v>
      </c>
      <c r="H130" s="27">
        <v>99.997734069824219</v>
      </c>
      <c r="I130" s="27">
        <v>99.984123229980469</v>
      </c>
      <c r="J130" s="27">
        <v>92.750701904296875</v>
      </c>
      <c r="K130" s="27">
        <v>99.999961853027344</v>
      </c>
      <c r="L130" s="27">
        <v>99.999832153320313</v>
      </c>
      <c r="M130" s="27">
        <v>99.99884033203125</v>
      </c>
      <c r="Q130" s="31">
        <v>1</v>
      </c>
      <c r="R130" s="39" t="s">
        <v>83</v>
      </c>
      <c r="S130" s="26" t="b">
        <f t="shared" si="14"/>
        <v>1</v>
      </c>
      <c r="T130" s="26" t="b">
        <f t="shared" si="15"/>
        <v>0</v>
      </c>
      <c r="U130" s="32" t="s">
        <v>42</v>
      </c>
      <c r="V130" s="32" t="s">
        <v>42</v>
      </c>
      <c r="W130" s="40" t="s">
        <v>20</v>
      </c>
      <c r="X130" s="41" t="s">
        <v>129</v>
      </c>
      <c r="Y130" s="85">
        <v>4</v>
      </c>
      <c r="Z130" s="85"/>
      <c r="AA130" s="85"/>
      <c r="AB130" s="85"/>
      <c r="AC130" s="85"/>
      <c r="AE130" s="33" t="s">
        <v>7</v>
      </c>
    </row>
    <row r="131" spans="1:31" x14ac:dyDescent="0.35">
      <c r="A131" s="26" t="s">
        <v>210</v>
      </c>
      <c r="B131" s="27">
        <v>91.205894470214844</v>
      </c>
      <c r="C131" s="27">
        <v>84.599456787109375</v>
      </c>
      <c r="D131" s="27">
        <v>86.87994384765625</v>
      </c>
      <c r="E131" s="27">
        <v>95.411636352539063</v>
      </c>
      <c r="F131" s="27">
        <v>95.191696166992188</v>
      </c>
      <c r="G131" s="27">
        <v>99.998649597167969</v>
      </c>
      <c r="H131" s="27">
        <v>99.999832153320313</v>
      </c>
      <c r="I131" s="27">
        <v>99.99884033203125</v>
      </c>
      <c r="J131" s="27">
        <v>98.028167724609375</v>
      </c>
      <c r="K131" s="27">
        <v>74.999969482421875</v>
      </c>
      <c r="L131" s="27">
        <v>0</v>
      </c>
      <c r="M131" s="27">
        <v>0</v>
      </c>
      <c r="Q131" s="31">
        <v>1</v>
      </c>
      <c r="R131" s="26" t="s">
        <v>41</v>
      </c>
      <c r="S131" s="26" t="b">
        <f t="shared" si="14"/>
        <v>0</v>
      </c>
      <c r="T131" s="26" t="b">
        <f t="shared" si="15"/>
        <v>0</v>
      </c>
      <c r="U131" s="32"/>
      <c r="V131" s="32"/>
      <c r="W131" s="40"/>
      <c r="X131" s="41"/>
      <c r="AE131" s="33"/>
    </row>
    <row r="132" spans="1:31" x14ac:dyDescent="0.35">
      <c r="A132" s="26" t="s">
        <v>211</v>
      </c>
      <c r="B132" s="27">
        <v>91.327117919921875</v>
      </c>
      <c r="C132" s="27">
        <v>84.54022216796875</v>
      </c>
      <c r="D132" s="27">
        <v>86.823699951171875</v>
      </c>
      <c r="E132" s="27">
        <v>95.415534973144531</v>
      </c>
      <c r="F132" s="27">
        <v>98.419685363769531</v>
      </c>
      <c r="G132" s="27">
        <v>99.999435424804688</v>
      </c>
      <c r="H132" s="27">
        <v>99.999832153320313</v>
      </c>
      <c r="I132" s="27">
        <v>99.99884033203125</v>
      </c>
      <c r="J132" s="27">
        <v>92.7105712890625</v>
      </c>
      <c r="K132" s="27">
        <v>99.999961853027344</v>
      </c>
      <c r="L132" s="27">
        <v>99.999832153320313</v>
      </c>
      <c r="M132" s="27">
        <v>99.99884033203125</v>
      </c>
      <c r="Q132" s="31">
        <v>1</v>
      </c>
      <c r="R132" s="39" t="s">
        <v>83</v>
      </c>
      <c r="S132" s="26" t="b">
        <f t="shared" si="14"/>
        <v>1</v>
      </c>
      <c r="T132" s="26" t="b">
        <f t="shared" si="15"/>
        <v>0</v>
      </c>
      <c r="U132" s="32" t="s">
        <v>42</v>
      </c>
      <c r="V132" s="32" t="s">
        <v>42</v>
      </c>
      <c r="W132" s="32" t="s">
        <v>42</v>
      </c>
      <c r="X132" s="41" t="s">
        <v>129</v>
      </c>
      <c r="Y132" s="85">
        <v>4</v>
      </c>
      <c r="Z132" s="85"/>
      <c r="AA132" s="85"/>
      <c r="AB132" s="85"/>
      <c r="AC132" s="85"/>
      <c r="AE132" s="33" t="s">
        <v>7</v>
      </c>
    </row>
    <row r="133" spans="1:31" x14ac:dyDescent="0.35">
      <c r="A133" s="26" t="s">
        <v>212</v>
      </c>
      <c r="B133" s="27">
        <v>91.269744873046875</v>
      </c>
      <c r="C133" s="27">
        <v>84.498268127441406</v>
      </c>
      <c r="D133" s="27">
        <v>86.841758728027344</v>
      </c>
      <c r="E133" s="27">
        <v>95.414955139160156</v>
      </c>
      <c r="F133" s="27">
        <v>76.8316650390625</v>
      </c>
      <c r="G133" s="27">
        <v>99.999473571777344</v>
      </c>
      <c r="H133" s="27">
        <v>99.999832153320313</v>
      </c>
      <c r="I133" s="27">
        <v>99.99884033203125</v>
      </c>
      <c r="J133" s="27">
        <v>96.769432067871094</v>
      </c>
      <c r="K133" s="27">
        <v>97.366035461425781</v>
      </c>
      <c r="L133" s="27">
        <v>99.999832153320313</v>
      </c>
      <c r="M133" s="27">
        <v>99.99884033203125</v>
      </c>
      <c r="Q133" s="31">
        <v>1</v>
      </c>
      <c r="R133" s="39" t="s">
        <v>83</v>
      </c>
      <c r="S133" s="26" t="b">
        <f t="shared" si="14"/>
        <v>1</v>
      </c>
      <c r="T133" s="26" t="b">
        <f t="shared" si="15"/>
        <v>0</v>
      </c>
      <c r="U133" s="40" t="s">
        <v>135</v>
      </c>
      <c r="V133" s="32" t="s">
        <v>42</v>
      </c>
      <c r="W133" s="32" t="s">
        <v>42</v>
      </c>
      <c r="X133" s="41" t="s">
        <v>129</v>
      </c>
      <c r="Y133" s="85">
        <v>3</v>
      </c>
      <c r="Z133" s="85"/>
      <c r="AA133" s="85"/>
      <c r="AB133" s="85"/>
      <c r="AC133" s="85"/>
      <c r="AE133" s="33" t="s">
        <v>7</v>
      </c>
    </row>
    <row r="134" spans="1:31" x14ac:dyDescent="0.35">
      <c r="A134" s="26" t="s">
        <v>213</v>
      </c>
      <c r="B134" s="27">
        <v>91.221038818359375</v>
      </c>
      <c r="C134" s="27">
        <v>84.508354187011719</v>
      </c>
      <c r="D134" s="27">
        <v>86.802383422851563</v>
      </c>
      <c r="E134" s="27">
        <v>95.416648864746094</v>
      </c>
      <c r="F134" s="27">
        <v>96.558334350585938</v>
      </c>
      <c r="G134" s="27">
        <v>99.99871826171875</v>
      </c>
      <c r="H134" s="27">
        <v>99.999832153320313</v>
      </c>
      <c r="I134" s="27">
        <v>99.99884033203125</v>
      </c>
      <c r="J134" s="27">
        <v>89.180610656738281</v>
      </c>
      <c r="K134" s="27">
        <v>80.197151184082031</v>
      </c>
      <c r="L134" s="27">
        <v>99.999832153320313</v>
      </c>
      <c r="M134" s="27">
        <v>99.99884033203125</v>
      </c>
      <c r="Q134" s="31">
        <v>1</v>
      </c>
      <c r="R134" s="39" t="s">
        <v>83</v>
      </c>
      <c r="S134" s="26" t="b">
        <f t="shared" si="14"/>
        <v>1</v>
      </c>
      <c r="T134" s="26" t="b">
        <f t="shared" si="15"/>
        <v>0</v>
      </c>
      <c r="U134" s="32" t="s">
        <v>42</v>
      </c>
      <c r="V134" s="32" t="s">
        <v>42</v>
      </c>
      <c r="W134" s="32" t="s">
        <v>42</v>
      </c>
      <c r="X134" s="41" t="s">
        <v>129</v>
      </c>
      <c r="Y134" s="85">
        <v>4</v>
      </c>
      <c r="Z134" s="85"/>
      <c r="AA134" s="85"/>
      <c r="AB134" s="85"/>
      <c r="AC134" s="85"/>
      <c r="AE134" s="33" t="s">
        <v>7</v>
      </c>
    </row>
    <row r="135" spans="1:31" x14ac:dyDescent="0.35">
      <c r="A135" s="26" t="s">
        <v>214</v>
      </c>
      <c r="B135" s="27">
        <v>91.366477966308594</v>
      </c>
      <c r="C135" s="27">
        <v>84.566047668457031</v>
      </c>
      <c r="D135" s="27">
        <v>86.780448913574219</v>
      </c>
      <c r="E135" s="27">
        <v>95.272605895996094</v>
      </c>
      <c r="F135" s="27">
        <v>98.859481811523438</v>
      </c>
      <c r="G135" s="27">
        <v>99.997573852539063</v>
      </c>
      <c r="H135" s="27">
        <v>99.999832153320313</v>
      </c>
      <c r="I135" s="27">
        <v>99.99884033203125</v>
      </c>
      <c r="J135" s="27">
        <v>87.963157653808594</v>
      </c>
      <c r="K135" s="27">
        <v>88.5814208984375</v>
      </c>
      <c r="L135" s="27">
        <v>99.999832153320313</v>
      </c>
      <c r="M135" s="27">
        <v>99.99884033203125</v>
      </c>
      <c r="Q135" s="31">
        <v>1</v>
      </c>
      <c r="R135" s="39" t="s">
        <v>83</v>
      </c>
      <c r="S135" s="26" t="b">
        <f t="shared" si="14"/>
        <v>1</v>
      </c>
      <c r="T135" s="26" t="b">
        <f t="shared" si="15"/>
        <v>0</v>
      </c>
      <c r="U135" s="32" t="s">
        <v>42</v>
      </c>
      <c r="V135" s="32" t="s">
        <v>42</v>
      </c>
      <c r="W135" s="32" t="s">
        <v>42</v>
      </c>
      <c r="X135" s="41" t="s">
        <v>129</v>
      </c>
      <c r="Y135" s="85">
        <v>3</v>
      </c>
      <c r="Z135" s="85"/>
      <c r="AA135" s="85"/>
      <c r="AB135" s="85"/>
      <c r="AC135" s="85"/>
      <c r="AE135" s="33" t="s">
        <v>7</v>
      </c>
    </row>
    <row r="136" spans="1:31" x14ac:dyDescent="0.35">
      <c r="A136" s="26" t="s">
        <v>215</v>
      </c>
      <c r="B136" s="27">
        <v>91.220458984375</v>
      </c>
      <c r="C136" s="27">
        <v>84.539260864257813</v>
      </c>
      <c r="D136" s="27">
        <v>86.901031494140625</v>
      </c>
      <c r="E136" s="27">
        <v>95.414024353027344</v>
      </c>
      <c r="F136" s="27">
        <v>95.315765380859375</v>
      </c>
      <c r="G136" s="27">
        <v>99.998306274414063</v>
      </c>
      <c r="H136" s="27">
        <v>99.999832153320313</v>
      </c>
      <c r="I136" s="27">
        <v>99.99884033203125</v>
      </c>
      <c r="J136" s="27">
        <v>90.279678344726563</v>
      </c>
      <c r="K136" s="27">
        <v>99.999961853027344</v>
      </c>
      <c r="L136" s="27">
        <v>99.999832153320313</v>
      </c>
      <c r="M136" s="27">
        <v>99.99884033203125</v>
      </c>
      <c r="Q136" s="31">
        <v>1</v>
      </c>
      <c r="R136" s="39" t="s">
        <v>83</v>
      </c>
      <c r="S136" s="26" t="b">
        <f t="shared" si="14"/>
        <v>1</v>
      </c>
      <c r="T136" s="26" t="b">
        <f t="shared" si="15"/>
        <v>0</v>
      </c>
      <c r="U136" s="32" t="s">
        <v>42</v>
      </c>
      <c r="V136" s="32" t="s">
        <v>42</v>
      </c>
      <c r="W136" s="32" t="s">
        <v>42</v>
      </c>
      <c r="X136" s="41" t="s">
        <v>129</v>
      </c>
      <c r="Y136" s="85">
        <v>4</v>
      </c>
      <c r="Z136" s="85"/>
      <c r="AA136" s="85"/>
      <c r="AB136" s="85"/>
      <c r="AC136" s="85"/>
      <c r="AE136" s="33" t="s">
        <v>7</v>
      </c>
    </row>
    <row r="137" spans="1:31" x14ac:dyDescent="0.35">
      <c r="A137" s="26" t="s">
        <v>216</v>
      </c>
      <c r="B137" s="27">
        <v>91.222419738769531</v>
      </c>
      <c r="C137" s="27">
        <v>84.51531982421875</v>
      </c>
      <c r="D137" s="27">
        <v>86.8800048828125</v>
      </c>
      <c r="E137" s="27">
        <v>95.273223876953125</v>
      </c>
      <c r="F137" s="27">
        <v>97.61199951171875</v>
      </c>
      <c r="G137" s="27">
        <v>99.999130249023438</v>
      </c>
      <c r="H137" s="27">
        <v>99.999832153320313</v>
      </c>
      <c r="I137" s="27">
        <v>99.99884033203125</v>
      </c>
      <c r="J137" s="27">
        <v>93.178672790527344</v>
      </c>
      <c r="K137" s="27">
        <v>99.798789978027344</v>
      </c>
      <c r="L137" s="27">
        <v>99.978988647460938</v>
      </c>
      <c r="M137" s="27">
        <v>99.99884033203125</v>
      </c>
      <c r="Q137" s="31">
        <v>1</v>
      </c>
      <c r="R137" s="39" t="s">
        <v>83</v>
      </c>
      <c r="S137" s="26" t="b">
        <f t="shared" si="14"/>
        <v>1</v>
      </c>
      <c r="T137" s="26" t="b">
        <f t="shared" si="15"/>
        <v>0</v>
      </c>
      <c r="U137" s="32" t="s">
        <v>42</v>
      </c>
      <c r="V137" s="32" t="s">
        <v>42</v>
      </c>
      <c r="W137" s="32" t="s">
        <v>42</v>
      </c>
      <c r="X137" s="41" t="s">
        <v>129</v>
      </c>
      <c r="Y137" s="85">
        <v>4</v>
      </c>
      <c r="Z137" s="85"/>
      <c r="AA137" s="85"/>
      <c r="AB137" s="85"/>
      <c r="AC137" s="85"/>
      <c r="AE137" s="33" t="s">
        <v>7</v>
      </c>
    </row>
    <row r="138" spans="1:31" x14ac:dyDescent="0.35">
      <c r="A138" s="26" t="s">
        <v>217</v>
      </c>
      <c r="B138" s="27">
        <v>91.310859680175781</v>
      </c>
      <c r="C138" s="27">
        <v>84.566703796386719</v>
      </c>
      <c r="D138" s="27">
        <v>86.860404968261719</v>
      </c>
      <c r="E138" s="27">
        <v>95.550178527832031</v>
      </c>
      <c r="F138" s="27">
        <v>94.912322998046875</v>
      </c>
      <c r="G138" s="27">
        <v>99.998992919921875</v>
      </c>
      <c r="H138" s="27">
        <v>99.999832153320313</v>
      </c>
      <c r="I138" s="27">
        <v>99.99884033203125</v>
      </c>
      <c r="J138" s="27">
        <v>92.283332824707031</v>
      </c>
      <c r="K138" s="27">
        <v>99.999961853027344</v>
      </c>
      <c r="L138" s="27">
        <v>99.999832153320313</v>
      </c>
      <c r="M138" s="27">
        <v>99.99884033203125</v>
      </c>
      <c r="Q138" s="31">
        <v>1</v>
      </c>
      <c r="R138" s="39" t="s">
        <v>83</v>
      </c>
      <c r="S138" s="26" t="b">
        <f t="shared" si="14"/>
        <v>1</v>
      </c>
      <c r="T138" s="26" t="b">
        <f t="shared" si="15"/>
        <v>0</v>
      </c>
      <c r="U138" s="32" t="s">
        <v>42</v>
      </c>
      <c r="V138" s="32" t="s">
        <v>42</v>
      </c>
      <c r="W138" s="32" t="s">
        <v>42</v>
      </c>
      <c r="X138" s="41" t="s">
        <v>129</v>
      </c>
      <c r="Y138" s="85">
        <v>4</v>
      </c>
      <c r="Z138" s="85"/>
      <c r="AA138" s="85"/>
      <c r="AB138" s="85"/>
      <c r="AC138" s="85"/>
      <c r="AE138" s="33" t="s">
        <v>7</v>
      </c>
    </row>
    <row r="139" spans="1:31" x14ac:dyDescent="0.35">
      <c r="A139" s="26" t="s">
        <v>218</v>
      </c>
      <c r="B139" s="27">
        <v>91.259696960449219</v>
      </c>
      <c r="C139" s="27">
        <v>84.594375610351563</v>
      </c>
      <c r="D139" s="27">
        <v>86.88055419921875</v>
      </c>
      <c r="E139" s="27">
        <v>95.551185607910156</v>
      </c>
      <c r="F139" s="27">
        <v>94.988929748535156</v>
      </c>
      <c r="G139" s="27">
        <v>99.998123168945313</v>
      </c>
      <c r="H139" s="27">
        <v>99.999832153320313</v>
      </c>
      <c r="I139" s="27">
        <v>99.99884033203125</v>
      </c>
      <c r="J139" s="27">
        <v>90.640022277832031</v>
      </c>
      <c r="K139" s="27">
        <v>83.133964538574219</v>
      </c>
      <c r="L139" s="27">
        <v>99.999832153320313</v>
      </c>
      <c r="M139" s="27">
        <v>99.99884033203125</v>
      </c>
      <c r="Q139" s="31">
        <v>1</v>
      </c>
      <c r="R139" s="39" t="s">
        <v>83</v>
      </c>
      <c r="S139" s="26" t="b">
        <f t="shared" si="14"/>
        <v>1</v>
      </c>
      <c r="T139" s="26" t="b">
        <f t="shared" si="15"/>
        <v>0</v>
      </c>
      <c r="U139" s="32" t="s">
        <v>42</v>
      </c>
      <c r="V139" s="32" t="s">
        <v>42</v>
      </c>
      <c r="W139" s="32" t="s">
        <v>42</v>
      </c>
      <c r="X139" s="41" t="s">
        <v>129</v>
      </c>
      <c r="Y139" s="85">
        <v>4</v>
      </c>
      <c r="Z139" s="85"/>
      <c r="AA139" s="85"/>
      <c r="AB139" s="85"/>
      <c r="AC139" s="85"/>
      <c r="AE139" s="33" t="s">
        <v>7</v>
      </c>
    </row>
    <row r="140" spans="1:31" x14ac:dyDescent="0.35">
      <c r="A140" s="26" t="s">
        <v>219</v>
      </c>
      <c r="B140" s="27">
        <v>91.275466918945313</v>
      </c>
      <c r="C140" s="27">
        <v>84.581207275390625</v>
      </c>
      <c r="D140" s="27">
        <v>86.90118408203125</v>
      </c>
      <c r="E140" s="27">
        <v>95.551200866699219</v>
      </c>
      <c r="F140" s="27">
        <v>93.522361755371094</v>
      </c>
      <c r="G140" s="27">
        <v>99.998817443847656</v>
      </c>
      <c r="H140" s="27">
        <v>99.999832153320313</v>
      </c>
      <c r="I140" s="27">
        <v>99.99884033203125</v>
      </c>
      <c r="J140" s="27">
        <v>93.150886535644531</v>
      </c>
      <c r="K140" s="27">
        <v>99.999961853027344</v>
      </c>
      <c r="L140" s="27">
        <v>99.999832153320313</v>
      </c>
      <c r="M140" s="27">
        <v>99.99884033203125</v>
      </c>
      <c r="Q140" s="31">
        <v>1</v>
      </c>
      <c r="R140" s="39" t="s">
        <v>83</v>
      </c>
      <c r="S140" s="26" t="b">
        <f t="shared" si="14"/>
        <v>1</v>
      </c>
      <c r="T140" s="26" t="b">
        <f t="shared" si="15"/>
        <v>0</v>
      </c>
      <c r="U140" s="32" t="s">
        <v>42</v>
      </c>
      <c r="V140" s="32" t="s">
        <v>42</v>
      </c>
      <c r="W140" s="32" t="s">
        <v>42</v>
      </c>
      <c r="X140" s="41" t="s">
        <v>129</v>
      </c>
      <c r="Y140" s="85">
        <v>4</v>
      </c>
      <c r="Z140" s="85"/>
      <c r="AA140" s="85"/>
      <c r="AB140" s="85"/>
      <c r="AC140" s="85"/>
      <c r="AE140" s="33" t="s">
        <v>7</v>
      </c>
    </row>
    <row r="141" spans="1:31" x14ac:dyDescent="0.35">
      <c r="A141" s="26" t="s">
        <v>220</v>
      </c>
      <c r="B141" s="27">
        <v>91.351531982421875</v>
      </c>
      <c r="C141" s="27">
        <v>84.59515380859375</v>
      </c>
      <c r="D141" s="27">
        <v>86.86126708984375</v>
      </c>
      <c r="E141" s="27">
        <v>95.551811218261719</v>
      </c>
      <c r="F141" s="27">
        <v>98.876487731933594</v>
      </c>
      <c r="G141" s="27">
        <v>99.998947143554688</v>
      </c>
      <c r="H141" s="27">
        <v>99.999832153320313</v>
      </c>
      <c r="I141" s="27">
        <v>99.99884033203125</v>
      </c>
      <c r="J141" s="27">
        <v>91.209030151367188</v>
      </c>
      <c r="K141" s="27">
        <v>83.282562255859375</v>
      </c>
      <c r="L141" s="27">
        <v>99.999832153320313</v>
      </c>
      <c r="M141" s="27">
        <v>99.99884033203125</v>
      </c>
      <c r="Q141" s="31">
        <v>1</v>
      </c>
      <c r="R141" s="39" t="s">
        <v>83</v>
      </c>
      <c r="S141" s="26" t="b">
        <f t="shared" si="14"/>
        <v>1</v>
      </c>
      <c r="T141" s="26" t="b">
        <f t="shared" si="15"/>
        <v>0</v>
      </c>
      <c r="U141" s="32" t="s">
        <v>42</v>
      </c>
      <c r="V141" s="32" t="s">
        <v>42</v>
      </c>
      <c r="W141" s="32" t="s">
        <v>42</v>
      </c>
      <c r="X141" s="41" t="s">
        <v>129</v>
      </c>
      <c r="Y141" s="85">
        <v>4</v>
      </c>
      <c r="Z141" s="85"/>
      <c r="AA141" s="85"/>
      <c r="AB141" s="85"/>
      <c r="AC141" s="85"/>
      <c r="AE141" s="33" t="s">
        <v>7</v>
      </c>
    </row>
    <row r="142" spans="1:31" x14ac:dyDescent="0.35">
      <c r="A142" s="26" t="s">
        <v>221</v>
      </c>
      <c r="B142" s="27">
        <v>91.346626281738281</v>
      </c>
      <c r="C142" s="27">
        <v>84.590911865234375</v>
      </c>
      <c r="D142" s="27">
        <v>86.881362915039063</v>
      </c>
      <c r="E142" s="27">
        <v>95.552154541015625</v>
      </c>
      <c r="F142" s="27">
        <v>97.001731872558594</v>
      </c>
      <c r="G142" s="27">
        <v>99.999137878417969</v>
      </c>
      <c r="H142" s="27">
        <v>99.999832153320313</v>
      </c>
      <c r="I142" s="27">
        <v>99.99884033203125</v>
      </c>
      <c r="J142" s="27">
        <v>92.851982116699219</v>
      </c>
      <c r="K142" s="27">
        <v>99.999961853027344</v>
      </c>
      <c r="L142" s="27">
        <v>99.999832153320313</v>
      </c>
      <c r="M142" s="27">
        <v>99.99884033203125</v>
      </c>
      <c r="Q142" s="31">
        <v>1</v>
      </c>
      <c r="R142" s="39" t="s">
        <v>83</v>
      </c>
      <c r="S142" s="26" t="b">
        <f t="shared" si="14"/>
        <v>1</v>
      </c>
      <c r="T142" s="26" t="b">
        <f t="shared" si="15"/>
        <v>0</v>
      </c>
      <c r="U142" s="32" t="s">
        <v>42</v>
      </c>
      <c r="V142" s="32" t="s">
        <v>42</v>
      </c>
      <c r="W142" s="40" t="s">
        <v>20</v>
      </c>
      <c r="X142" s="41" t="s">
        <v>129</v>
      </c>
      <c r="Y142" s="85">
        <v>4</v>
      </c>
      <c r="Z142" s="85"/>
      <c r="AA142" s="85"/>
      <c r="AB142" s="85"/>
      <c r="AC142" s="85"/>
      <c r="AE142" s="33" t="s">
        <v>7</v>
      </c>
    </row>
    <row r="143" spans="1:31" x14ac:dyDescent="0.35">
      <c r="A143" s="26" t="s">
        <v>222</v>
      </c>
      <c r="B143" s="27">
        <v>91.263763427734375</v>
      </c>
      <c r="C143" s="27">
        <v>84.572563171386719</v>
      </c>
      <c r="D143" s="27">
        <v>86.862396240234375</v>
      </c>
      <c r="E143" s="27">
        <v>95.554550170898438</v>
      </c>
      <c r="F143" s="27">
        <v>98.277191162109375</v>
      </c>
      <c r="G143" s="27">
        <v>99.996810913085938</v>
      </c>
      <c r="H143" s="27">
        <v>99.99847412109375</v>
      </c>
      <c r="I143" s="27">
        <v>99.989311218261719</v>
      </c>
      <c r="J143" s="27">
        <v>91.918128967285156</v>
      </c>
      <c r="K143" s="27">
        <v>99.999961853027344</v>
      </c>
      <c r="L143" s="27">
        <v>99.999832153320313</v>
      </c>
      <c r="M143" s="27">
        <v>99.99884033203125</v>
      </c>
      <c r="Q143" s="31">
        <v>1</v>
      </c>
      <c r="R143" s="39" t="s">
        <v>83</v>
      </c>
      <c r="S143" s="26" t="b">
        <f t="shared" si="14"/>
        <v>1</v>
      </c>
      <c r="T143" s="26" t="b">
        <f t="shared" si="15"/>
        <v>0</v>
      </c>
      <c r="U143" s="32" t="s">
        <v>42</v>
      </c>
      <c r="V143" s="32" t="s">
        <v>42</v>
      </c>
      <c r="W143" s="32" t="s">
        <v>42</v>
      </c>
      <c r="X143" s="41" t="s">
        <v>129</v>
      </c>
      <c r="Y143" s="85">
        <v>4</v>
      </c>
      <c r="Z143" s="85"/>
      <c r="AA143" s="85"/>
      <c r="AB143" s="85"/>
      <c r="AC143" s="85"/>
      <c r="AE143" s="33" t="s">
        <v>7</v>
      </c>
    </row>
    <row r="144" spans="1:31" x14ac:dyDescent="0.35">
      <c r="A144" s="26" t="s">
        <v>223</v>
      </c>
      <c r="B144" s="27">
        <v>91.271537780761719</v>
      </c>
      <c r="C144" s="27">
        <v>84.547927856445313</v>
      </c>
      <c r="D144" s="27">
        <v>86.879714965820313</v>
      </c>
      <c r="E144" s="27">
        <v>95.555549621582031</v>
      </c>
      <c r="F144" s="27">
        <v>79.18731689453125</v>
      </c>
      <c r="G144" s="27">
        <v>99.999961853027344</v>
      </c>
      <c r="H144" s="27">
        <v>99.999832153320313</v>
      </c>
      <c r="I144" s="27">
        <v>99.99884033203125</v>
      </c>
      <c r="J144" s="27">
        <v>91.753593444824219</v>
      </c>
      <c r="K144" s="27">
        <v>80.197174072265625</v>
      </c>
      <c r="L144" s="27">
        <v>99.999832153320313</v>
      </c>
      <c r="M144" s="27">
        <v>99.99884033203125</v>
      </c>
      <c r="Q144" s="31">
        <v>1</v>
      </c>
      <c r="R144" s="39" t="s">
        <v>83</v>
      </c>
      <c r="S144" s="26" t="b">
        <f t="shared" si="14"/>
        <v>1</v>
      </c>
      <c r="T144" s="26" t="b">
        <f t="shared" si="15"/>
        <v>0</v>
      </c>
      <c r="U144" s="32" t="s">
        <v>42</v>
      </c>
      <c r="V144" s="32" t="s">
        <v>150</v>
      </c>
      <c r="W144" s="32" t="s">
        <v>42</v>
      </c>
      <c r="X144" s="41" t="s">
        <v>129</v>
      </c>
      <c r="Y144" s="85">
        <v>4</v>
      </c>
      <c r="Z144" s="85"/>
      <c r="AA144" s="85"/>
      <c r="AB144" s="85"/>
      <c r="AC144" s="85"/>
      <c r="AE144" s="33" t="s">
        <v>7</v>
      </c>
    </row>
    <row r="145" spans="1:31" x14ac:dyDescent="0.35">
      <c r="A145" s="26" t="s">
        <v>224</v>
      </c>
      <c r="B145" s="27">
        <v>91.178047180175781</v>
      </c>
      <c r="C145" s="27">
        <v>84.567466735839844</v>
      </c>
      <c r="D145" s="27">
        <v>86.920845031738281</v>
      </c>
      <c r="E145" s="27">
        <v>95.554672241210938</v>
      </c>
      <c r="F145" s="27">
        <v>97.253326416015625</v>
      </c>
      <c r="G145" s="27">
        <v>99.996871948242188</v>
      </c>
      <c r="H145" s="27">
        <v>99.994293212890625</v>
      </c>
      <c r="I145" s="27">
        <v>99.960060119628906</v>
      </c>
      <c r="J145" s="27">
        <v>90.935157775878906</v>
      </c>
      <c r="K145" s="27">
        <v>97.21697998046875</v>
      </c>
      <c r="L145" s="27">
        <v>99.999832153320313</v>
      </c>
      <c r="M145" s="27">
        <v>99.99884033203125</v>
      </c>
      <c r="Q145" s="31">
        <v>1</v>
      </c>
      <c r="R145" s="39" t="s">
        <v>83</v>
      </c>
      <c r="S145" s="26" t="b">
        <f t="shared" si="14"/>
        <v>1</v>
      </c>
      <c r="T145" s="26" t="b">
        <f t="shared" si="15"/>
        <v>0</v>
      </c>
      <c r="U145" s="32" t="s">
        <v>42</v>
      </c>
      <c r="V145" s="32" t="s">
        <v>42</v>
      </c>
      <c r="W145" s="32" t="s">
        <v>42</v>
      </c>
      <c r="X145" s="41" t="s">
        <v>129</v>
      </c>
      <c r="Y145" s="85">
        <v>4</v>
      </c>
      <c r="Z145" s="85"/>
      <c r="AA145" s="85"/>
      <c r="AB145" s="85"/>
      <c r="AC145" s="85"/>
      <c r="AE145" s="33" t="s">
        <v>7</v>
      </c>
    </row>
    <row r="146" spans="1:31" x14ac:dyDescent="0.35">
      <c r="A146" s="26" t="s">
        <v>225</v>
      </c>
      <c r="B146" s="27">
        <v>91.398307800292969</v>
      </c>
      <c r="C146" s="27">
        <v>84.582191467285156</v>
      </c>
      <c r="D146" s="27">
        <v>86.8626708984375</v>
      </c>
      <c r="E146" s="27">
        <v>95.553474426269531</v>
      </c>
      <c r="F146" s="27">
        <v>98.430854797363281</v>
      </c>
      <c r="G146" s="27">
        <v>99.999725341796875</v>
      </c>
      <c r="H146" s="27">
        <v>99.999832153320313</v>
      </c>
      <c r="I146" s="27">
        <v>99.99884033203125</v>
      </c>
      <c r="J146" s="27">
        <v>91.170127868652344</v>
      </c>
      <c r="K146" s="27">
        <v>84.125930786132813</v>
      </c>
      <c r="L146" s="27">
        <v>99.999832153320313</v>
      </c>
      <c r="M146" s="27">
        <v>99.99884033203125</v>
      </c>
      <c r="Q146" s="31">
        <v>1</v>
      </c>
      <c r="R146" s="39" t="s">
        <v>83</v>
      </c>
      <c r="S146" s="26" t="b">
        <f t="shared" si="14"/>
        <v>1</v>
      </c>
      <c r="T146" s="26" t="b">
        <f t="shared" si="15"/>
        <v>0</v>
      </c>
      <c r="U146" s="32" t="s">
        <v>42</v>
      </c>
      <c r="V146" s="32" t="s">
        <v>42</v>
      </c>
      <c r="W146" s="32" t="s">
        <v>42</v>
      </c>
      <c r="X146" s="41" t="s">
        <v>129</v>
      </c>
      <c r="Y146" s="85">
        <v>4</v>
      </c>
      <c r="Z146" s="85"/>
      <c r="AA146" s="85"/>
      <c r="AB146" s="85"/>
      <c r="AC146" s="85"/>
      <c r="AE146" s="33" t="s">
        <v>7</v>
      </c>
    </row>
    <row r="147" spans="1:31" x14ac:dyDescent="0.35">
      <c r="A147" s="26" t="s">
        <v>226</v>
      </c>
      <c r="B147" s="27">
        <v>91.365730285644531</v>
      </c>
      <c r="C147" s="27">
        <v>84.586410522460938</v>
      </c>
      <c r="D147" s="27">
        <v>86.98114013671875</v>
      </c>
      <c r="E147" s="27">
        <v>95.551559448242188</v>
      </c>
      <c r="F147" s="27">
        <v>98.849594116210938</v>
      </c>
      <c r="G147" s="27">
        <v>99.997825622558594</v>
      </c>
      <c r="H147" s="27">
        <v>99.995071411132813</v>
      </c>
      <c r="I147" s="27">
        <v>99.99884033203125</v>
      </c>
      <c r="J147" s="27">
        <v>91.402542114257813</v>
      </c>
      <c r="K147" s="27">
        <v>99.999961853027344</v>
      </c>
      <c r="L147" s="27">
        <v>99.999832153320313</v>
      </c>
      <c r="M147" s="27">
        <v>99.99884033203125</v>
      </c>
      <c r="Q147" s="31">
        <v>1</v>
      </c>
      <c r="R147" s="39" t="s">
        <v>83</v>
      </c>
      <c r="S147" s="26" t="b">
        <f t="shared" si="14"/>
        <v>1</v>
      </c>
      <c r="T147" s="26" t="b">
        <f t="shared" si="15"/>
        <v>0</v>
      </c>
      <c r="U147" s="32" t="s">
        <v>42</v>
      </c>
      <c r="V147" s="32" t="s">
        <v>42</v>
      </c>
      <c r="W147" s="32" t="s">
        <v>42</v>
      </c>
      <c r="X147" s="41" t="s">
        <v>129</v>
      </c>
      <c r="Y147" s="85">
        <v>4</v>
      </c>
      <c r="Z147" s="85"/>
      <c r="AA147" s="85"/>
      <c r="AB147" s="85"/>
      <c r="AC147" s="85"/>
      <c r="AE147" s="33" t="s">
        <v>7</v>
      </c>
    </row>
    <row r="148" spans="1:31" x14ac:dyDescent="0.35">
      <c r="A148" s="26" t="s">
        <v>227</v>
      </c>
      <c r="B148" s="27">
        <v>91.291130065917969</v>
      </c>
      <c r="C148" s="27">
        <v>84.6092529296875</v>
      </c>
      <c r="D148" s="27">
        <v>86.941253662109375</v>
      </c>
      <c r="E148" s="27">
        <v>95.552581787109375</v>
      </c>
      <c r="F148" s="27">
        <v>96.571670532226563</v>
      </c>
      <c r="G148" s="27">
        <v>99.999961853027344</v>
      </c>
      <c r="H148" s="27">
        <v>99.999832153320313</v>
      </c>
      <c r="I148" s="27">
        <v>99.99884033203125</v>
      </c>
      <c r="J148" s="27">
        <v>93.727745056152344</v>
      </c>
      <c r="K148" s="27">
        <v>99.999961853027344</v>
      </c>
      <c r="L148" s="27">
        <v>99.999832153320313</v>
      </c>
      <c r="M148" s="27">
        <v>99.99884033203125</v>
      </c>
      <c r="Q148" s="31">
        <v>1</v>
      </c>
      <c r="R148" s="39" t="s">
        <v>83</v>
      </c>
      <c r="S148" s="26" t="b">
        <f t="shared" si="14"/>
        <v>1</v>
      </c>
      <c r="T148" s="26" t="b">
        <f t="shared" si="15"/>
        <v>0</v>
      </c>
      <c r="U148" s="32" t="s">
        <v>42</v>
      </c>
      <c r="V148" s="32" t="s">
        <v>42</v>
      </c>
      <c r="W148" s="32" t="s">
        <v>42</v>
      </c>
      <c r="X148" s="41" t="s">
        <v>129</v>
      </c>
      <c r="Y148" s="85">
        <v>4</v>
      </c>
      <c r="Z148" s="85"/>
      <c r="AA148" s="85"/>
      <c r="AB148" s="85"/>
      <c r="AC148" s="85"/>
      <c r="AE148" s="33" t="s">
        <v>7</v>
      </c>
    </row>
    <row r="149" spans="1:31" x14ac:dyDescent="0.35">
      <c r="A149" s="26" t="s">
        <v>228</v>
      </c>
      <c r="B149" s="27">
        <v>91.313255310058594</v>
      </c>
      <c r="C149" s="27">
        <v>84.609382629394531</v>
      </c>
      <c r="D149" s="27">
        <v>86.943565368652344</v>
      </c>
      <c r="E149" s="27">
        <v>95.554473876953125</v>
      </c>
      <c r="F149" s="27">
        <v>98.811660766601563</v>
      </c>
      <c r="G149" s="27">
        <v>99.999137878417969</v>
      </c>
      <c r="H149" s="27">
        <v>99.999832153320313</v>
      </c>
      <c r="I149" s="27">
        <v>99.99884033203125</v>
      </c>
      <c r="J149" s="27">
        <v>92.409568786621094</v>
      </c>
      <c r="K149" s="27">
        <v>93.335205078125</v>
      </c>
      <c r="L149" s="27">
        <v>99.999832153320313</v>
      </c>
      <c r="M149" s="27">
        <v>99.99884033203125</v>
      </c>
      <c r="Q149" s="31">
        <v>1</v>
      </c>
      <c r="R149" s="39" t="s">
        <v>83</v>
      </c>
      <c r="S149" s="26" t="b">
        <f t="shared" si="14"/>
        <v>1</v>
      </c>
      <c r="T149" s="26" t="b">
        <f t="shared" si="15"/>
        <v>0</v>
      </c>
      <c r="U149" s="32" t="s">
        <v>42</v>
      </c>
      <c r="V149" s="32" t="s">
        <v>42</v>
      </c>
      <c r="W149" s="40" t="s">
        <v>20</v>
      </c>
      <c r="X149" s="41" t="s">
        <v>129</v>
      </c>
      <c r="Y149" s="85">
        <v>4</v>
      </c>
      <c r="Z149" s="85"/>
      <c r="AA149" s="85"/>
      <c r="AB149" s="85"/>
      <c r="AC149" s="85"/>
      <c r="AE149" s="33" t="s">
        <v>7</v>
      </c>
    </row>
    <row r="150" spans="1:31" x14ac:dyDescent="0.35">
      <c r="A150" s="26" t="s">
        <v>229</v>
      </c>
      <c r="B150" s="27">
        <v>91.338340759277344</v>
      </c>
      <c r="C150" s="27">
        <v>84.540115356445313</v>
      </c>
      <c r="D150" s="27">
        <v>86.943031311035156</v>
      </c>
      <c r="E150" s="27">
        <v>95.5548095703125</v>
      </c>
      <c r="F150" s="27">
        <v>98.813735961914063</v>
      </c>
      <c r="G150" s="27">
        <v>99.998336791992188</v>
      </c>
      <c r="H150" s="27">
        <v>99.999832153320313</v>
      </c>
      <c r="I150" s="27">
        <v>99.99884033203125</v>
      </c>
      <c r="J150" s="27">
        <v>92.033416748046875</v>
      </c>
      <c r="K150" s="27">
        <v>86.050041198730469</v>
      </c>
      <c r="L150" s="27">
        <v>99.999832153320313</v>
      </c>
      <c r="M150" s="27">
        <v>99.99884033203125</v>
      </c>
      <c r="Q150" s="31">
        <v>1</v>
      </c>
      <c r="R150" s="39" t="s">
        <v>83</v>
      </c>
      <c r="S150" s="26" t="b">
        <f t="shared" si="14"/>
        <v>1</v>
      </c>
      <c r="T150" s="26" t="b">
        <f t="shared" si="15"/>
        <v>0</v>
      </c>
      <c r="U150" s="32" t="s">
        <v>42</v>
      </c>
      <c r="V150" s="32" t="s">
        <v>42</v>
      </c>
      <c r="W150" s="40" t="s">
        <v>20</v>
      </c>
      <c r="X150" s="41" t="s">
        <v>129</v>
      </c>
      <c r="Y150" s="85">
        <v>4</v>
      </c>
      <c r="Z150" s="85"/>
      <c r="AA150" s="85"/>
      <c r="AB150" s="85"/>
      <c r="AC150" s="85"/>
      <c r="AE150" s="33" t="s">
        <v>7</v>
      </c>
    </row>
    <row r="151" spans="1:31" x14ac:dyDescent="0.35">
      <c r="A151" s="26" t="s">
        <v>230</v>
      </c>
      <c r="B151" s="27">
        <v>90.599960327148438</v>
      </c>
      <c r="C151" s="27">
        <v>84.628746032714844</v>
      </c>
      <c r="D151" s="27">
        <v>86.982139587402344</v>
      </c>
      <c r="E151" s="27">
        <v>95.555183410644531</v>
      </c>
      <c r="F151" s="27">
        <v>96.49322509765625</v>
      </c>
      <c r="G151" s="27">
        <v>99.999916076660156</v>
      </c>
      <c r="H151" s="27">
        <v>99.999832153320313</v>
      </c>
      <c r="I151" s="27">
        <v>99.99884033203125</v>
      </c>
      <c r="J151" s="27">
        <v>88.713790893554688</v>
      </c>
      <c r="K151" s="27">
        <v>51.594753265380859</v>
      </c>
      <c r="L151" s="27">
        <v>98.59521484375</v>
      </c>
      <c r="M151" s="27">
        <v>99.99884033203125</v>
      </c>
      <c r="Q151" s="31">
        <v>1</v>
      </c>
      <c r="R151" s="39" t="s">
        <v>83</v>
      </c>
      <c r="S151" s="26" t="b">
        <f t="shared" si="14"/>
        <v>1</v>
      </c>
      <c r="T151" s="26" t="b">
        <f t="shared" si="15"/>
        <v>0</v>
      </c>
      <c r="U151" s="32" t="s">
        <v>42</v>
      </c>
      <c r="V151" s="32" t="s">
        <v>42</v>
      </c>
      <c r="W151" s="40" t="s">
        <v>20</v>
      </c>
      <c r="X151" s="41" t="s">
        <v>129</v>
      </c>
      <c r="Y151" s="85">
        <v>4</v>
      </c>
      <c r="Z151" s="85"/>
      <c r="AA151" s="85"/>
      <c r="AB151" s="85"/>
      <c r="AC151" s="85"/>
      <c r="AE151" s="33" t="s">
        <v>7</v>
      </c>
    </row>
    <row r="152" spans="1:31" x14ac:dyDescent="0.35">
      <c r="A152" s="26" t="s">
        <v>231</v>
      </c>
      <c r="B152" s="27">
        <v>91.440284729003906</v>
      </c>
      <c r="C152" s="27">
        <v>84.659393310546875</v>
      </c>
      <c r="D152" s="27">
        <v>87.00213623046875</v>
      </c>
      <c r="E152" s="27">
        <v>95.555419921875</v>
      </c>
      <c r="F152" s="27">
        <v>94.95849609375</v>
      </c>
      <c r="G152" s="27">
        <v>99.999519348144531</v>
      </c>
      <c r="H152" s="27">
        <v>99.999832153320313</v>
      </c>
      <c r="I152" s="27">
        <v>99.99884033203125</v>
      </c>
      <c r="J152" s="27">
        <v>94.545539855957031</v>
      </c>
      <c r="K152" s="27">
        <v>99.7840576171875</v>
      </c>
      <c r="L152" s="27">
        <v>99.999832153320313</v>
      </c>
      <c r="M152" s="27">
        <v>99.99884033203125</v>
      </c>
      <c r="Q152" s="31">
        <v>1</v>
      </c>
      <c r="R152" s="39" t="s">
        <v>83</v>
      </c>
      <c r="S152" s="26" t="b">
        <f t="shared" si="14"/>
        <v>1</v>
      </c>
      <c r="T152" s="26" t="b">
        <f t="shared" si="15"/>
        <v>0</v>
      </c>
      <c r="U152" s="32" t="s">
        <v>42</v>
      </c>
      <c r="V152" s="32" t="s">
        <v>42</v>
      </c>
      <c r="W152" s="32" t="s">
        <v>42</v>
      </c>
      <c r="X152" s="41" t="s">
        <v>129</v>
      </c>
      <c r="Y152" s="85">
        <v>4</v>
      </c>
      <c r="Z152" s="85"/>
      <c r="AA152" s="85"/>
      <c r="AB152" s="85"/>
      <c r="AC152" s="85"/>
      <c r="AE152" s="33" t="s">
        <v>7</v>
      </c>
    </row>
    <row r="153" spans="1:31" x14ac:dyDescent="0.35">
      <c r="A153" s="26" t="s">
        <v>232</v>
      </c>
      <c r="B153" s="27">
        <v>91.337623596191406</v>
      </c>
      <c r="C153" s="27">
        <v>84.676620483398438</v>
      </c>
      <c r="D153" s="27">
        <v>87.078384399414063</v>
      </c>
      <c r="E153" s="27">
        <v>95.550018310546875</v>
      </c>
      <c r="F153" s="27">
        <v>98.820899963378906</v>
      </c>
      <c r="G153" s="27">
        <v>99.999740600585938</v>
      </c>
      <c r="H153" s="27">
        <v>99.999832153320313</v>
      </c>
      <c r="I153" s="27">
        <v>99.99884033203125</v>
      </c>
      <c r="J153" s="27">
        <v>92.97491455078125</v>
      </c>
      <c r="K153" s="27">
        <v>99.999961853027344</v>
      </c>
      <c r="L153" s="27">
        <v>99.999832153320313</v>
      </c>
      <c r="M153" s="27">
        <v>99.99884033203125</v>
      </c>
      <c r="Q153" s="31">
        <v>1</v>
      </c>
      <c r="R153" s="39" t="s">
        <v>83</v>
      </c>
      <c r="S153" s="26" t="b">
        <f t="shared" si="14"/>
        <v>1</v>
      </c>
      <c r="T153" s="26" t="b">
        <f t="shared" si="15"/>
        <v>0</v>
      </c>
      <c r="U153" s="32" t="s">
        <v>42</v>
      </c>
      <c r="V153" s="32" t="s">
        <v>19</v>
      </c>
      <c r="W153" s="32" t="s">
        <v>42</v>
      </c>
      <c r="X153" s="41" t="s">
        <v>129</v>
      </c>
      <c r="Y153" s="85">
        <v>4</v>
      </c>
      <c r="Z153" s="85"/>
      <c r="AA153" s="85"/>
      <c r="AB153" s="85"/>
      <c r="AC153" s="85"/>
      <c r="AE153" s="33" t="s">
        <v>7</v>
      </c>
    </row>
    <row r="154" spans="1:31" x14ac:dyDescent="0.35">
      <c r="A154" s="26" t="s">
        <v>233</v>
      </c>
      <c r="B154" s="27">
        <v>91.285881042480469</v>
      </c>
      <c r="C154" s="27">
        <v>84.691146850585938</v>
      </c>
      <c r="D154" s="27">
        <v>87.058021545410156</v>
      </c>
      <c r="E154" s="27">
        <v>95.41168212890625</v>
      </c>
      <c r="F154" s="27">
        <v>97.668159484863281</v>
      </c>
      <c r="G154" s="27">
        <v>99.998817443847656</v>
      </c>
      <c r="H154" s="27">
        <v>99.999832153320313</v>
      </c>
      <c r="I154" s="27">
        <v>99.99884033203125</v>
      </c>
      <c r="J154" s="27">
        <v>92.880783081054688</v>
      </c>
      <c r="K154" s="27">
        <v>84.1483154296875</v>
      </c>
      <c r="L154" s="27">
        <v>99.999832153320313</v>
      </c>
      <c r="M154" s="27">
        <v>99.99884033203125</v>
      </c>
      <c r="Q154" s="31">
        <v>1</v>
      </c>
      <c r="R154" s="39" t="s">
        <v>83</v>
      </c>
      <c r="S154" s="26" t="b">
        <f t="shared" si="14"/>
        <v>1</v>
      </c>
      <c r="T154" s="26" t="b">
        <f t="shared" si="15"/>
        <v>0</v>
      </c>
      <c r="U154" s="32" t="s">
        <v>42</v>
      </c>
      <c r="V154" s="32" t="s">
        <v>42</v>
      </c>
      <c r="W154" s="32" t="s">
        <v>42</v>
      </c>
      <c r="X154" s="41" t="s">
        <v>129</v>
      </c>
      <c r="Y154" s="85">
        <v>4</v>
      </c>
      <c r="Z154" s="85"/>
      <c r="AA154" s="85"/>
      <c r="AB154" s="85"/>
      <c r="AC154" s="85"/>
      <c r="AE154" s="33" t="s">
        <v>7</v>
      </c>
    </row>
    <row r="155" spans="1:31" x14ac:dyDescent="0.35">
      <c r="A155" s="26" t="s">
        <v>234</v>
      </c>
      <c r="B155" s="27">
        <v>91.436820983886719</v>
      </c>
      <c r="C155" s="27">
        <v>84.668312072753906</v>
      </c>
      <c r="D155" s="27">
        <v>87.038497924804688</v>
      </c>
      <c r="E155" s="27">
        <v>95.412017822265625</v>
      </c>
      <c r="F155" s="27">
        <v>98.516357421875</v>
      </c>
      <c r="G155" s="27">
        <v>99.999702453613281</v>
      </c>
      <c r="H155" s="27">
        <v>99.999832153320313</v>
      </c>
      <c r="I155" s="27">
        <v>99.99884033203125</v>
      </c>
      <c r="J155" s="27">
        <v>91.929306030273438</v>
      </c>
      <c r="K155" s="27">
        <v>80.196762084960938</v>
      </c>
      <c r="L155" s="27">
        <v>99.999832153320313</v>
      </c>
      <c r="M155" s="27">
        <v>99.99884033203125</v>
      </c>
      <c r="Q155" s="31">
        <v>1</v>
      </c>
      <c r="R155" s="39" t="s">
        <v>83</v>
      </c>
      <c r="S155" s="26" t="b">
        <f t="shared" si="14"/>
        <v>1</v>
      </c>
      <c r="T155" s="26" t="b">
        <f t="shared" si="15"/>
        <v>0</v>
      </c>
      <c r="U155" s="32" t="s">
        <v>42</v>
      </c>
      <c r="V155" s="32" t="s">
        <v>42</v>
      </c>
      <c r="W155" s="32" t="s">
        <v>42</v>
      </c>
      <c r="X155" s="41" t="s">
        <v>129</v>
      </c>
      <c r="Y155" s="85">
        <v>4</v>
      </c>
      <c r="Z155" s="85"/>
      <c r="AA155" s="85"/>
      <c r="AB155" s="85"/>
      <c r="AC155" s="85"/>
      <c r="AE155" s="33" t="s">
        <v>7</v>
      </c>
    </row>
    <row r="156" spans="1:31" x14ac:dyDescent="0.35">
      <c r="A156" s="26" t="s">
        <v>235</v>
      </c>
      <c r="B156" s="27">
        <v>91.379997253417969</v>
      </c>
      <c r="C156" s="27">
        <v>84.654914855957031</v>
      </c>
      <c r="D156" s="27">
        <v>87.000541687011719</v>
      </c>
      <c r="E156" s="27">
        <v>95.413078308105469</v>
      </c>
      <c r="F156" s="27">
        <v>95.260490417480469</v>
      </c>
      <c r="G156" s="27">
        <v>99.998443603515625</v>
      </c>
      <c r="H156" s="27">
        <v>99.999832153320313</v>
      </c>
      <c r="I156" s="27">
        <v>99.99884033203125</v>
      </c>
      <c r="J156" s="27">
        <v>88.814300537109375</v>
      </c>
      <c r="K156" s="27">
        <v>64.56884765625</v>
      </c>
      <c r="L156" s="27">
        <v>99.999832153320313</v>
      </c>
      <c r="M156" s="27">
        <v>99.99884033203125</v>
      </c>
      <c r="Q156" s="31">
        <v>1</v>
      </c>
      <c r="R156" s="39" t="s">
        <v>83</v>
      </c>
      <c r="S156" s="26" t="b">
        <f t="shared" si="14"/>
        <v>1</v>
      </c>
      <c r="T156" s="26" t="b">
        <f t="shared" si="15"/>
        <v>0</v>
      </c>
      <c r="U156" s="40" t="s">
        <v>236</v>
      </c>
      <c r="V156" s="32" t="s">
        <v>42</v>
      </c>
      <c r="W156" s="32" t="s">
        <v>42</v>
      </c>
      <c r="X156" s="41" t="s">
        <v>129</v>
      </c>
      <c r="Y156" s="85">
        <v>4</v>
      </c>
      <c r="Z156" s="85"/>
      <c r="AA156" s="85"/>
      <c r="AB156" s="85"/>
      <c r="AC156" s="85"/>
      <c r="AE156" s="33" t="s">
        <v>7</v>
      </c>
    </row>
    <row r="157" spans="1:31" x14ac:dyDescent="0.35">
      <c r="A157" s="26" t="s">
        <v>237</v>
      </c>
      <c r="B157" s="27">
        <v>91.33538818359375</v>
      </c>
      <c r="C157" s="27">
        <v>84.659553527832031</v>
      </c>
      <c r="D157" s="27">
        <v>87.019248962402344</v>
      </c>
      <c r="E157" s="27">
        <v>95.412673950195313</v>
      </c>
      <c r="F157" s="27">
        <v>97.975944519042969</v>
      </c>
      <c r="G157" s="27">
        <v>99.997596740722656</v>
      </c>
      <c r="H157" s="27">
        <v>99.999832153320313</v>
      </c>
      <c r="I157" s="27">
        <v>99.99884033203125</v>
      </c>
      <c r="J157" s="27">
        <v>91.880668640136719</v>
      </c>
      <c r="K157" s="27">
        <v>80.196792602539063</v>
      </c>
      <c r="L157" s="27">
        <v>99.999832153320313</v>
      </c>
      <c r="M157" s="27">
        <v>99.99884033203125</v>
      </c>
      <c r="Q157" s="31">
        <v>1</v>
      </c>
      <c r="R157" s="39" t="s">
        <v>83</v>
      </c>
      <c r="S157" s="26" t="b">
        <f t="shared" si="14"/>
        <v>1</v>
      </c>
      <c r="T157" s="26" t="b">
        <f t="shared" si="15"/>
        <v>0</v>
      </c>
      <c r="U157" s="32" t="s">
        <v>42</v>
      </c>
      <c r="V157" s="32" t="s">
        <v>42</v>
      </c>
      <c r="W157" s="32" t="s">
        <v>42</v>
      </c>
      <c r="X157" s="41" t="s">
        <v>129</v>
      </c>
      <c r="Y157" s="85">
        <v>4</v>
      </c>
      <c r="Z157" s="85"/>
      <c r="AA157" s="85"/>
      <c r="AB157" s="85"/>
      <c r="AC157" s="85"/>
      <c r="AE157" s="33" t="s">
        <v>7</v>
      </c>
    </row>
    <row r="158" spans="1:31" x14ac:dyDescent="0.35">
      <c r="A158" s="26" t="s">
        <v>238</v>
      </c>
      <c r="B158" s="27">
        <v>91.40643310546875</v>
      </c>
      <c r="C158" s="27">
        <v>84.673408508300781</v>
      </c>
      <c r="D158" s="27">
        <v>86.979988098144531</v>
      </c>
      <c r="E158" s="27">
        <v>95.4130859375</v>
      </c>
      <c r="F158" s="27">
        <v>98.076736450195313</v>
      </c>
      <c r="G158" s="27">
        <v>99.999961853027344</v>
      </c>
      <c r="H158" s="27">
        <v>99.999832153320313</v>
      </c>
      <c r="I158" s="27">
        <v>99.99884033203125</v>
      </c>
      <c r="J158" s="27">
        <v>93.4200439453125</v>
      </c>
      <c r="K158" s="27">
        <v>99.999961853027344</v>
      </c>
      <c r="L158" s="27">
        <v>99.999832153320313</v>
      </c>
      <c r="M158" s="27">
        <v>99.99884033203125</v>
      </c>
      <c r="Q158" s="31">
        <v>1</v>
      </c>
      <c r="R158" s="39" t="s">
        <v>83</v>
      </c>
      <c r="S158" s="26" t="b">
        <f t="shared" si="14"/>
        <v>1</v>
      </c>
      <c r="T158" s="26" t="b">
        <f t="shared" si="15"/>
        <v>0</v>
      </c>
      <c r="U158" s="32" t="s">
        <v>42</v>
      </c>
      <c r="V158" s="32" t="s">
        <v>42</v>
      </c>
      <c r="W158" s="32" t="s">
        <v>42</v>
      </c>
      <c r="X158" s="41" t="s">
        <v>129</v>
      </c>
      <c r="Y158" s="85">
        <v>4</v>
      </c>
      <c r="Z158" s="85"/>
      <c r="AA158" s="85"/>
      <c r="AB158" s="85"/>
      <c r="AC158" s="85"/>
      <c r="AE158" s="33" t="s">
        <v>7</v>
      </c>
    </row>
    <row r="159" spans="1:31" x14ac:dyDescent="0.35">
      <c r="A159" s="26" t="s">
        <v>239</v>
      </c>
      <c r="B159" s="27">
        <v>91.437675476074219</v>
      </c>
      <c r="C159" s="27">
        <v>84.706138610839844</v>
      </c>
      <c r="D159" s="27">
        <v>87.059623718261719</v>
      </c>
      <c r="E159" s="27">
        <v>95.414695739746094</v>
      </c>
      <c r="F159" s="27">
        <v>95.729202270507813</v>
      </c>
      <c r="G159" s="27">
        <v>99.998062133789063</v>
      </c>
      <c r="H159" s="27">
        <v>99.99810791015625</v>
      </c>
      <c r="I159" s="27">
        <v>99.98675537109375</v>
      </c>
      <c r="J159" s="27">
        <v>94.298171997070313</v>
      </c>
      <c r="K159" s="27">
        <v>99.999961853027344</v>
      </c>
      <c r="L159" s="27">
        <v>99.999832153320313</v>
      </c>
      <c r="M159" s="27">
        <v>99.99884033203125</v>
      </c>
      <c r="Q159" s="31">
        <v>1</v>
      </c>
      <c r="R159" s="39" t="s">
        <v>83</v>
      </c>
      <c r="S159" s="26" t="b">
        <f t="shared" si="14"/>
        <v>1</v>
      </c>
      <c r="T159" s="26" t="b">
        <f t="shared" si="15"/>
        <v>0</v>
      </c>
      <c r="U159" s="32" t="s">
        <v>42</v>
      </c>
      <c r="V159" s="32" t="s">
        <v>42</v>
      </c>
      <c r="W159" s="32" t="s">
        <v>42</v>
      </c>
      <c r="X159" s="41" t="s">
        <v>129</v>
      </c>
      <c r="Y159" s="85">
        <v>4</v>
      </c>
      <c r="Z159" s="85"/>
      <c r="AA159" s="85"/>
      <c r="AB159" s="85"/>
      <c r="AC159" s="85"/>
      <c r="AE159" s="33" t="s">
        <v>7</v>
      </c>
    </row>
    <row r="160" spans="1:31" x14ac:dyDescent="0.35">
      <c r="A160" s="26" t="s">
        <v>240</v>
      </c>
      <c r="B160" s="27">
        <v>89.473487854003906</v>
      </c>
      <c r="C160" s="27">
        <v>64.309104919433594</v>
      </c>
      <c r="D160" s="27">
        <v>0</v>
      </c>
      <c r="E160" s="27">
        <v>0</v>
      </c>
      <c r="F160" s="27">
        <v>67.41522216796875</v>
      </c>
      <c r="G160" s="27">
        <v>0</v>
      </c>
      <c r="H160" s="27">
        <v>0</v>
      </c>
      <c r="I160" s="27">
        <v>0</v>
      </c>
      <c r="J160" s="27">
        <v>99.776618957519531</v>
      </c>
      <c r="K160" s="27">
        <v>99.999946594238281</v>
      </c>
      <c r="L160" s="27">
        <v>0</v>
      </c>
      <c r="M160" s="27">
        <v>0</v>
      </c>
      <c r="Q160" s="31">
        <v>0</v>
      </c>
      <c r="R160" s="26" t="s">
        <v>41</v>
      </c>
      <c r="S160" s="26" t="b">
        <f t="shared" si="14"/>
        <v>0</v>
      </c>
      <c r="T160" s="26" t="b">
        <f t="shared" si="15"/>
        <v>0</v>
      </c>
      <c r="U160" s="32" t="s">
        <v>42</v>
      </c>
      <c r="V160" s="32" t="s">
        <v>42</v>
      </c>
      <c r="W160" s="32" t="s">
        <v>42</v>
      </c>
      <c r="X160" s="41" t="s">
        <v>129</v>
      </c>
      <c r="Y160" s="85">
        <v>4</v>
      </c>
      <c r="Z160" s="85"/>
      <c r="AA160" s="85"/>
      <c r="AB160" s="85"/>
      <c r="AC160" s="85"/>
      <c r="AE160" s="33" t="s">
        <v>7</v>
      </c>
    </row>
    <row r="161" spans="1:32" x14ac:dyDescent="0.35">
      <c r="A161" s="26" t="s">
        <v>241</v>
      </c>
      <c r="B161" s="27">
        <v>89.497726440429688</v>
      </c>
      <c r="C161" s="27">
        <v>64.333259582519531</v>
      </c>
      <c r="D161" s="27">
        <v>0</v>
      </c>
      <c r="E161" s="27">
        <v>0</v>
      </c>
      <c r="F161" s="27">
        <v>67.737533569335938</v>
      </c>
      <c r="G161" s="27">
        <v>0</v>
      </c>
      <c r="H161" s="27">
        <v>0</v>
      </c>
      <c r="I161" s="27">
        <v>0</v>
      </c>
      <c r="J161" s="27">
        <v>99.777252197265625</v>
      </c>
      <c r="K161" s="27">
        <v>99.999946594238281</v>
      </c>
      <c r="L161" s="27">
        <v>0</v>
      </c>
      <c r="M161" s="27">
        <v>0</v>
      </c>
      <c r="Q161" s="31">
        <v>0</v>
      </c>
      <c r="R161" s="26" t="s">
        <v>41</v>
      </c>
      <c r="S161" s="26" t="b">
        <f t="shared" si="14"/>
        <v>0</v>
      </c>
      <c r="T161" s="26" t="b">
        <f t="shared" si="15"/>
        <v>0</v>
      </c>
      <c r="U161" s="32" t="s">
        <v>42</v>
      </c>
      <c r="V161" s="32" t="s">
        <v>42</v>
      </c>
      <c r="W161" s="32" t="s">
        <v>42</v>
      </c>
      <c r="X161" s="41" t="s">
        <v>129</v>
      </c>
      <c r="Y161" s="85">
        <v>4</v>
      </c>
      <c r="Z161" s="85"/>
      <c r="AA161" s="85"/>
      <c r="AB161" s="85"/>
      <c r="AC161" s="85"/>
      <c r="AE161" s="33" t="s">
        <v>7</v>
      </c>
    </row>
    <row r="162" spans="1:32" x14ac:dyDescent="0.35">
      <c r="A162" s="26" t="s">
        <v>242</v>
      </c>
      <c r="B162" s="27">
        <v>64.449241638183594</v>
      </c>
      <c r="C162" s="27">
        <v>84.735511779785156</v>
      </c>
      <c r="D162" s="27">
        <v>87.076423645019531</v>
      </c>
      <c r="E162" s="27">
        <v>95.413543701171875</v>
      </c>
      <c r="F162" s="27">
        <v>40.981681823730469</v>
      </c>
      <c r="G162" s="27">
        <v>59.133457183837891</v>
      </c>
      <c r="H162" s="27">
        <v>57.497463226318359</v>
      </c>
      <c r="I162" s="27">
        <v>60.342445373535156</v>
      </c>
      <c r="J162" s="27">
        <v>96.6004638671875</v>
      </c>
      <c r="K162" s="27">
        <v>99.950080871582031</v>
      </c>
      <c r="L162" s="27">
        <v>99.810768127441406</v>
      </c>
      <c r="M162" s="27">
        <v>99.99884033203125</v>
      </c>
      <c r="N162" s="33" t="s">
        <v>243</v>
      </c>
      <c r="O162" s="26" t="s">
        <v>244</v>
      </c>
      <c r="P162" s="35" t="s">
        <v>245</v>
      </c>
      <c r="Q162" s="31">
        <v>0</v>
      </c>
      <c r="R162" s="26" t="s">
        <v>41</v>
      </c>
      <c r="S162" s="26" t="b">
        <f t="shared" si="14"/>
        <v>0</v>
      </c>
      <c r="T162" s="26" t="b">
        <f t="shared" si="15"/>
        <v>0</v>
      </c>
      <c r="U162" s="32"/>
      <c r="V162" s="32"/>
      <c r="W162" s="32" t="s">
        <v>49</v>
      </c>
      <c r="X162" s="41"/>
      <c r="AE162" s="33"/>
    </row>
    <row r="163" spans="1:32" x14ac:dyDescent="0.35">
      <c r="A163" s="26" t="s">
        <v>246</v>
      </c>
      <c r="B163" s="27">
        <v>58.639667510986328</v>
      </c>
      <c r="C163" s="27">
        <v>84.718971252441406</v>
      </c>
      <c r="D163" s="27">
        <v>87.049583435058594</v>
      </c>
      <c r="E163" s="27">
        <v>95.41546630859375</v>
      </c>
      <c r="F163" s="27">
        <v>37.048789978027344</v>
      </c>
      <c r="G163" s="27">
        <v>58.294403076171875</v>
      </c>
      <c r="H163" s="27">
        <v>56.978069305419922</v>
      </c>
      <c r="I163" s="27">
        <v>59.293594360351563</v>
      </c>
      <c r="J163" s="27">
        <v>97.993972778320313</v>
      </c>
      <c r="K163" s="27">
        <v>99.928024291992188</v>
      </c>
      <c r="L163" s="27">
        <v>99.732978820800781</v>
      </c>
      <c r="M163" s="27">
        <v>99.99884033203125</v>
      </c>
      <c r="N163" s="33" t="s">
        <v>247</v>
      </c>
      <c r="O163" s="26" t="s">
        <v>244</v>
      </c>
      <c r="P163" s="35" t="s">
        <v>248</v>
      </c>
      <c r="Q163" s="31">
        <v>0</v>
      </c>
      <c r="R163" s="26" t="s">
        <v>41</v>
      </c>
      <c r="S163" s="26" t="b">
        <f t="shared" si="14"/>
        <v>0</v>
      </c>
      <c r="T163" s="26" t="b">
        <f t="shared" si="15"/>
        <v>0</v>
      </c>
      <c r="U163" s="32"/>
      <c r="V163" s="32"/>
      <c r="W163" s="32" t="s">
        <v>49</v>
      </c>
      <c r="X163" s="41"/>
      <c r="AE163" s="33"/>
    </row>
    <row r="164" spans="1:32" ht="15.5" x14ac:dyDescent="0.35">
      <c r="A164" s="26" t="s">
        <v>249</v>
      </c>
      <c r="B164" s="27">
        <v>33.434619903564453</v>
      </c>
      <c r="C164" s="27">
        <v>0</v>
      </c>
      <c r="D164" s="27">
        <v>0</v>
      </c>
      <c r="E164" s="27">
        <v>0</v>
      </c>
      <c r="F164" s="27">
        <v>99.999992370605469</v>
      </c>
      <c r="G164" s="27">
        <v>0</v>
      </c>
      <c r="H164" s="27">
        <v>0</v>
      </c>
      <c r="I164" s="27">
        <v>0</v>
      </c>
      <c r="J164" s="27">
        <v>78.570610046386719</v>
      </c>
      <c r="K164" s="27">
        <v>0</v>
      </c>
      <c r="L164" s="27">
        <v>0</v>
      </c>
      <c r="M164" s="27">
        <v>0</v>
      </c>
      <c r="N164" s="51"/>
      <c r="O164" s="26" t="s">
        <v>520</v>
      </c>
      <c r="P164" s="35" t="s">
        <v>521</v>
      </c>
      <c r="Q164" s="31">
        <v>0</v>
      </c>
      <c r="R164" s="26" t="s">
        <v>41</v>
      </c>
      <c r="S164" s="26" t="b">
        <f t="shared" si="14"/>
        <v>0</v>
      </c>
      <c r="T164" s="26" t="b">
        <f t="shared" si="15"/>
        <v>0</v>
      </c>
      <c r="U164" s="32"/>
      <c r="V164" s="32"/>
      <c r="W164" s="32" t="s">
        <v>49</v>
      </c>
      <c r="X164" s="41"/>
      <c r="AE164" s="33"/>
    </row>
    <row r="165" spans="1:32" ht="15.5" x14ac:dyDescent="0.35">
      <c r="A165" s="26" t="s">
        <v>252</v>
      </c>
      <c r="B165" s="27">
        <v>32.396999359130859</v>
      </c>
      <c r="C165" s="27">
        <v>0</v>
      </c>
      <c r="D165" s="27">
        <v>0</v>
      </c>
      <c r="E165" s="27">
        <v>0</v>
      </c>
      <c r="F165" s="27">
        <v>99.999992370605469</v>
      </c>
      <c r="G165" s="27">
        <v>0</v>
      </c>
      <c r="H165" s="27">
        <v>0</v>
      </c>
      <c r="I165" s="27">
        <v>0</v>
      </c>
      <c r="J165" s="27">
        <v>99.998298645019531</v>
      </c>
      <c r="K165" s="27">
        <v>0</v>
      </c>
      <c r="L165" s="27">
        <v>0</v>
      </c>
      <c r="M165" s="27">
        <v>0</v>
      </c>
      <c r="N165" s="51"/>
      <c r="Q165" s="31">
        <v>0</v>
      </c>
      <c r="R165" s="26" t="s">
        <v>41</v>
      </c>
      <c r="S165" s="26" t="b">
        <f t="shared" si="14"/>
        <v>0</v>
      </c>
      <c r="T165" s="26" t="b">
        <f t="shared" si="15"/>
        <v>0</v>
      </c>
      <c r="U165" s="32"/>
      <c r="V165" s="32"/>
      <c r="W165" s="32" t="s">
        <v>49</v>
      </c>
      <c r="X165" s="41"/>
      <c r="AE165" s="33"/>
    </row>
    <row r="166" spans="1:32" ht="15.5" x14ac:dyDescent="0.35">
      <c r="A166" s="26" t="s">
        <v>254</v>
      </c>
      <c r="B166" s="27">
        <v>44.304389953613281</v>
      </c>
      <c r="C166" s="27">
        <v>95.153450012207031</v>
      </c>
      <c r="D166" s="27">
        <v>95.72991943359375</v>
      </c>
      <c r="E166" s="27">
        <v>95.827606201171875</v>
      </c>
      <c r="F166" s="27">
        <v>99.050453186035156</v>
      </c>
      <c r="G166" s="27">
        <v>99.996742248535156</v>
      </c>
      <c r="H166" s="27">
        <v>99.995750427246094</v>
      </c>
      <c r="I166" s="27">
        <v>99.99884033203125</v>
      </c>
      <c r="J166" s="27">
        <v>78.519660949707031</v>
      </c>
      <c r="K166" s="27">
        <v>0</v>
      </c>
      <c r="L166" s="27">
        <v>0</v>
      </c>
      <c r="M166" s="27">
        <v>0</v>
      </c>
      <c r="N166" s="51"/>
      <c r="Q166" s="31">
        <v>0</v>
      </c>
      <c r="R166" s="39" t="s">
        <v>83</v>
      </c>
      <c r="S166" s="26" t="b">
        <f t="shared" si="14"/>
        <v>0</v>
      </c>
      <c r="T166" s="26" t="b">
        <f t="shared" si="15"/>
        <v>0</v>
      </c>
      <c r="U166" s="32"/>
      <c r="V166" s="32"/>
      <c r="W166" s="32" t="s">
        <v>49</v>
      </c>
      <c r="X166" s="41"/>
      <c r="AE166" s="33"/>
    </row>
    <row r="167" spans="1:32" ht="15.5" x14ac:dyDescent="0.35">
      <c r="A167" s="26" t="s">
        <v>255</v>
      </c>
      <c r="B167" s="27">
        <v>43.758449554443359</v>
      </c>
      <c r="C167" s="27">
        <v>93.474067687988281</v>
      </c>
      <c r="D167" s="27">
        <v>90.917724609375</v>
      </c>
      <c r="E167" s="27">
        <v>76.926292419433594</v>
      </c>
      <c r="F167" s="27">
        <v>99.945816040039063</v>
      </c>
      <c r="G167" s="27">
        <v>99.999961853027344</v>
      </c>
      <c r="H167" s="27">
        <v>99.999832153320313</v>
      </c>
      <c r="I167" s="27">
        <v>99.99884033203125</v>
      </c>
      <c r="J167" s="27">
        <v>76.029281616210938</v>
      </c>
      <c r="K167" s="27">
        <v>0</v>
      </c>
      <c r="L167" s="27">
        <v>0</v>
      </c>
      <c r="M167" s="27">
        <v>0</v>
      </c>
      <c r="N167" s="51"/>
      <c r="Q167" s="31">
        <v>0</v>
      </c>
      <c r="R167" s="39" t="s">
        <v>83</v>
      </c>
      <c r="S167" s="26" t="b">
        <f t="shared" si="14"/>
        <v>0</v>
      </c>
      <c r="T167" s="26" t="b">
        <f t="shared" si="15"/>
        <v>0</v>
      </c>
      <c r="U167" s="32"/>
      <c r="V167" s="32"/>
      <c r="W167" s="32" t="s">
        <v>49</v>
      </c>
      <c r="X167" s="41"/>
      <c r="AE167" s="33"/>
    </row>
    <row r="168" spans="1:32" x14ac:dyDescent="0.35">
      <c r="A168" s="26" t="s">
        <v>256</v>
      </c>
      <c r="B168" s="27">
        <v>92.817939758300781</v>
      </c>
      <c r="C168" s="27">
        <v>95.168479919433594</v>
      </c>
      <c r="D168" s="27">
        <v>95.533538818359375</v>
      </c>
      <c r="E168" s="27">
        <v>95.412704467773438</v>
      </c>
      <c r="F168" s="27">
        <v>92.867881774902344</v>
      </c>
      <c r="G168" s="27">
        <v>99.999961853027344</v>
      </c>
      <c r="H168" s="27">
        <v>99.999832153320313</v>
      </c>
      <c r="I168" s="27">
        <v>99.99884033203125</v>
      </c>
      <c r="J168" s="27">
        <v>96.437576293945313</v>
      </c>
      <c r="K168" s="27">
        <v>61.457244873046875</v>
      </c>
      <c r="L168" s="27">
        <v>0.26049721240997314</v>
      </c>
      <c r="M168" s="27">
        <v>0</v>
      </c>
      <c r="N168" s="52"/>
      <c r="Q168" s="31">
        <v>1</v>
      </c>
      <c r="R168" s="26" t="s">
        <v>41</v>
      </c>
      <c r="S168" s="26" t="b">
        <f t="shared" si="14"/>
        <v>0</v>
      </c>
      <c r="T168" s="26" t="b">
        <f t="shared" si="15"/>
        <v>0</v>
      </c>
      <c r="U168" s="32" t="s">
        <v>49</v>
      </c>
      <c r="V168" s="32" t="s">
        <v>49</v>
      </c>
      <c r="W168" s="32" t="s">
        <v>49</v>
      </c>
      <c r="X168" s="32" t="s">
        <v>42</v>
      </c>
      <c r="Y168" s="85">
        <v>3</v>
      </c>
      <c r="Z168" s="85"/>
      <c r="AA168" s="85"/>
      <c r="AB168" s="85"/>
      <c r="AC168" s="85"/>
    </row>
    <row r="169" spans="1:32" x14ac:dyDescent="0.35">
      <c r="A169" s="26" t="s">
        <v>257</v>
      </c>
      <c r="B169" s="27">
        <v>92.712165832519531</v>
      </c>
      <c r="C169" s="27">
        <v>95.219589233398438</v>
      </c>
      <c r="D169" s="27">
        <v>95.51275634765625</v>
      </c>
      <c r="E169" s="27">
        <v>95.413650512695313</v>
      </c>
      <c r="F169" s="27">
        <v>99.841072082519531</v>
      </c>
      <c r="G169" s="27">
        <v>99.520965576171875</v>
      </c>
      <c r="H169" s="27">
        <v>99.999832153320313</v>
      </c>
      <c r="I169" s="27">
        <v>99.99884033203125</v>
      </c>
      <c r="J169" s="27">
        <v>96.139717102050781</v>
      </c>
      <c r="K169" s="27">
        <v>58.287105560302734</v>
      </c>
      <c r="L169" s="27">
        <v>0.27131468057632446</v>
      </c>
      <c r="M169" s="27">
        <v>0</v>
      </c>
      <c r="Q169" s="31">
        <v>1</v>
      </c>
      <c r="R169" s="26" t="s">
        <v>41</v>
      </c>
      <c r="S169" s="26" t="b">
        <f t="shared" si="14"/>
        <v>0</v>
      </c>
      <c r="T169" s="26" t="b">
        <f t="shared" si="15"/>
        <v>0</v>
      </c>
      <c r="U169" s="32" t="s">
        <v>42</v>
      </c>
      <c r="V169" s="32" t="s">
        <v>42</v>
      </c>
      <c r="W169" s="32" t="s">
        <v>49</v>
      </c>
      <c r="X169" s="32" t="s">
        <v>42</v>
      </c>
      <c r="Y169" s="85">
        <v>3</v>
      </c>
      <c r="Z169" s="85"/>
      <c r="AA169" s="85"/>
      <c r="AB169" s="85"/>
      <c r="AC169" s="85"/>
    </row>
    <row r="170" spans="1:32" x14ac:dyDescent="0.35">
      <c r="A170" s="26" t="s">
        <v>258</v>
      </c>
      <c r="B170" s="27">
        <v>92.66973876953125</v>
      </c>
      <c r="C170" s="27">
        <v>95.237640380859375</v>
      </c>
      <c r="D170" s="27">
        <v>95.513381958007813</v>
      </c>
      <c r="E170" s="27">
        <v>95.551795959472656</v>
      </c>
      <c r="F170" s="27">
        <v>92.216163635253906</v>
      </c>
      <c r="G170" s="27">
        <v>99.999961853027344</v>
      </c>
      <c r="H170" s="27">
        <v>99.999832153320313</v>
      </c>
      <c r="I170" s="27">
        <v>99.99884033203125</v>
      </c>
      <c r="J170" s="27">
        <v>96.053306579589844</v>
      </c>
      <c r="K170" s="27">
        <v>60.603317260742188</v>
      </c>
      <c r="L170" s="27">
        <v>0.36469829082489014</v>
      </c>
      <c r="M170" s="27">
        <v>0</v>
      </c>
      <c r="Q170" s="31">
        <v>1</v>
      </c>
      <c r="R170" s="26" t="s">
        <v>41</v>
      </c>
      <c r="S170" s="26" t="b">
        <f t="shared" si="14"/>
        <v>0</v>
      </c>
      <c r="T170" s="26" t="b">
        <f t="shared" si="15"/>
        <v>0</v>
      </c>
      <c r="U170" s="32" t="s">
        <v>49</v>
      </c>
      <c r="V170" s="32" t="s">
        <v>49</v>
      </c>
      <c r="W170" s="32" t="s">
        <v>49</v>
      </c>
      <c r="X170" s="32" t="s">
        <v>42</v>
      </c>
      <c r="Y170" s="85">
        <v>3</v>
      </c>
      <c r="Z170" s="85"/>
      <c r="AA170" s="85"/>
      <c r="AB170" s="85"/>
      <c r="AC170" s="85"/>
    </row>
    <row r="171" spans="1:32" x14ac:dyDescent="0.35">
      <c r="A171" s="26" t="s">
        <v>259</v>
      </c>
      <c r="B171" s="27">
        <v>92.694206237792969</v>
      </c>
      <c r="C171" s="27">
        <v>95.158523559570313</v>
      </c>
      <c r="D171" s="27">
        <v>95.593345642089844</v>
      </c>
      <c r="E171" s="27">
        <v>95.69036865234375</v>
      </c>
      <c r="F171" s="27">
        <v>99.999969482421875</v>
      </c>
      <c r="G171" s="27">
        <v>99.999801635742188</v>
      </c>
      <c r="H171" s="27">
        <v>99.999137878417969</v>
      </c>
      <c r="I171" s="27">
        <v>99.99884033203125</v>
      </c>
      <c r="J171" s="27">
        <v>96.304283142089844</v>
      </c>
      <c r="K171" s="27">
        <v>58.104446411132813</v>
      </c>
      <c r="L171" s="27">
        <v>0.30217906832695007</v>
      </c>
      <c r="M171" s="27">
        <v>0</v>
      </c>
      <c r="Q171" s="31">
        <v>1</v>
      </c>
      <c r="R171" s="26" t="s">
        <v>41</v>
      </c>
      <c r="S171" s="26" t="b">
        <f t="shared" si="14"/>
        <v>0</v>
      </c>
      <c r="T171" s="26" t="b">
        <f t="shared" si="15"/>
        <v>0</v>
      </c>
      <c r="U171" s="32" t="s">
        <v>49</v>
      </c>
      <c r="V171" s="32" t="s">
        <v>49</v>
      </c>
      <c r="W171" s="32" t="s">
        <v>49</v>
      </c>
      <c r="X171" s="32" t="s">
        <v>42</v>
      </c>
      <c r="Y171" s="85">
        <v>3</v>
      </c>
      <c r="Z171" s="85"/>
      <c r="AA171" s="85"/>
      <c r="AB171" s="85"/>
      <c r="AC171" s="85"/>
      <c r="AF171" s="26" t="s">
        <v>260</v>
      </c>
    </row>
    <row r="172" spans="1:32" x14ac:dyDescent="0.35">
      <c r="A172" s="26" t="s">
        <v>261</v>
      </c>
      <c r="B172" s="27">
        <v>92.736465454101563</v>
      </c>
      <c r="C172" s="27">
        <v>95.229507446289063</v>
      </c>
      <c r="D172" s="27">
        <v>95.56866455078125</v>
      </c>
      <c r="E172" s="27">
        <v>95.552803039550781</v>
      </c>
      <c r="F172" s="27">
        <v>95.177886962890625</v>
      </c>
      <c r="G172" s="27">
        <v>88.421707153320313</v>
      </c>
      <c r="H172" s="27">
        <v>84.531822204589844</v>
      </c>
      <c r="I172" s="27">
        <v>87.709075927734375</v>
      </c>
      <c r="J172" s="27">
        <v>95.791786193847656</v>
      </c>
      <c r="K172" s="27">
        <v>56.506473541259766</v>
      </c>
      <c r="L172" s="27">
        <v>7.2939559817314148E-2</v>
      </c>
      <c r="M172" s="27">
        <v>0</v>
      </c>
      <c r="Q172" s="31">
        <v>1</v>
      </c>
      <c r="R172" s="39" t="s">
        <v>83</v>
      </c>
      <c r="S172" s="26" t="b">
        <f>NOT(OR((D172&lt;=$Q$1),(H172&lt;=$R$1),(L172&lt;=$S$1)))</f>
        <v>0</v>
      </c>
      <c r="T172" s="26" t="b">
        <f t="shared" si="15"/>
        <v>0</v>
      </c>
      <c r="U172" s="32" t="s">
        <v>49</v>
      </c>
      <c r="V172" s="32" t="s">
        <v>49</v>
      </c>
      <c r="W172" s="32" t="s">
        <v>49</v>
      </c>
      <c r="X172" s="32" t="s">
        <v>42</v>
      </c>
      <c r="Y172" s="85">
        <v>3</v>
      </c>
      <c r="Z172" s="85"/>
      <c r="AA172" s="85"/>
      <c r="AB172" s="85"/>
      <c r="AC172" s="85"/>
      <c r="AF172" s="26" t="s">
        <v>260</v>
      </c>
    </row>
    <row r="173" spans="1:32" ht="14.25" customHeight="1" x14ac:dyDescent="0.35">
      <c r="A173" s="26" t="s">
        <v>262</v>
      </c>
      <c r="B173" s="27">
        <v>92.734085083007813</v>
      </c>
      <c r="C173" s="27">
        <v>95.242874145507813</v>
      </c>
      <c r="D173" s="27">
        <v>95.547592163085938</v>
      </c>
      <c r="E173" s="27">
        <v>95.544029235839844</v>
      </c>
      <c r="F173" s="27">
        <v>99.710067749023438</v>
      </c>
      <c r="G173" s="27">
        <v>99.999961853027344</v>
      </c>
      <c r="H173" s="27">
        <v>99.999832153320313</v>
      </c>
      <c r="I173" s="27">
        <v>99.99884033203125</v>
      </c>
      <c r="J173" s="27">
        <v>93.876869201660156</v>
      </c>
      <c r="K173" s="27">
        <v>99.698989868164063</v>
      </c>
      <c r="L173" s="27">
        <v>99.791976928710938</v>
      </c>
      <c r="M173" s="27">
        <v>99.99884033203125</v>
      </c>
      <c r="Q173" s="31">
        <v>1</v>
      </c>
      <c r="R173" s="39" t="s">
        <v>83</v>
      </c>
      <c r="S173" s="26" t="b">
        <f t="shared" si="14"/>
        <v>1</v>
      </c>
      <c r="T173" s="26" t="b">
        <f t="shared" si="15"/>
        <v>1</v>
      </c>
      <c r="U173" s="32"/>
      <c r="V173" s="32"/>
      <c r="W173" s="32"/>
      <c r="X173" s="32"/>
    </row>
    <row r="174" spans="1:32" x14ac:dyDescent="0.35">
      <c r="A174" s="26" t="s">
        <v>263</v>
      </c>
      <c r="B174" s="27">
        <v>90.552497863769531</v>
      </c>
      <c r="C174" s="27">
        <v>92.719017028808594</v>
      </c>
      <c r="D174" s="27">
        <v>93.912696838378906</v>
      </c>
      <c r="E174" s="27">
        <v>94.270835876464844</v>
      </c>
      <c r="F174" s="27">
        <v>99.816917419433594</v>
      </c>
      <c r="G174" s="27">
        <v>99.999961853027344</v>
      </c>
      <c r="H174" s="27">
        <v>99.999832153320313</v>
      </c>
      <c r="I174" s="27">
        <v>99.99884033203125</v>
      </c>
      <c r="J174" s="32" t="s">
        <v>49</v>
      </c>
      <c r="K174" s="32" t="s">
        <v>49</v>
      </c>
      <c r="L174" s="32" t="s">
        <v>49</v>
      </c>
      <c r="M174" s="32" t="s">
        <v>49</v>
      </c>
      <c r="R174" s="26"/>
      <c r="U174" s="32" t="s">
        <v>49</v>
      </c>
      <c r="V174" s="32" t="s">
        <v>49</v>
      </c>
      <c r="W174" s="32" t="s">
        <v>49</v>
      </c>
      <c r="X174" s="32" t="s">
        <v>49</v>
      </c>
      <c r="Y174" s="86"/>
      <c r="Z174" s="86"/>
      <c r="AA174" s="86"/>
      <c r="AB174" s="86"/>
      <c r="AC174" s="86"/>
    </row>
    <row r="175" spans="1:32" x14ac:dyDescent="0.35">
      <c r="A175" s="26" t="s">
        <v>264</v>
      </c>
      <c r="B175" s="27">
        <v>79.739921569824219</v>
      </c>
      <c r="C175" s="27">
        <v>75.354972839355469</v>
      </c>
      <c r="D175" s="27">
        <v>78.758926391601563</v>
      </c>
      <c r="E175" s="27">
        <v>84.165512084960938</v>
      </c>
      <c r="F175" s="27">
        <v>96.738540649414063</v>
      </c>
      <c r="G175" s="27">
        <v>87.569709777832031</v>
      </c>
      <c r="H175" s="27">
        <v>50.278888702392578</v>
      </c>
      <c r="I175" s="27">
        <v>99.99884033203125</v>
      </c>
      <c r="J175" s="32" t="s">
        <v>49</v>
      </c>
      <c r="K175" s="32" t="s">
        <v>49</v>
      </c>
      <c r="L175" s="32" t="s">
        <v>49</v>
      </c>
      <c r="M175" s="32" t="s">
        <v>49</v>
      </c>
      <c r="R175" s="26"/>
      <c r="U175" s="32" t="s">
        <v>49</v>
      </c>
      <c r="V175" s="32" t="s">
        <v>49</v>
      </c>
      <c r="W175" s="32" t="s">
        <v>49</v>
      </c>
      <c r="X175" s="32" t="s">
        <v>49</v>
      </c>
      <c r="Y175" s="86"/>
      <c r="Z175" s="86"/>
      <c r="AA175" s="86"/>
      <c r="AB175" s="86"/>
      <c r="AC175" s="86"/>
    </row>
    <row r="176" spans="1:32" x14ac:dyDescent="0.35">
      <c r="A176" s="26" t="s">
        <v>265</v>
      </c>
      <c r="B176" s="27">
        <v>92.339141845703125</v>
      </c>
      <c r="C176" s="27">
        <v>95.6138916015625</v>
      </c>
      <c r="D176" s="27">
        <v>95.72900390625</v>
      </c>
      <c r="E176" s="27">
        <v>95.964118957519531</v>
      </c>
      <c r="F176" s="27">
        <v>94.92608642578125</v>
      </c>
      <c r="G176" s="27">
        <v>99.999961853027344</v>
      </c>
      <c r="H176" s="27">
        <v>99.999832153320313</v>
      </c>
      <c r="I176" s="27">
        <v>99.99884033203125</v>
      </c>
      <c r="J176" s="32" t="s">
        <v>49</v>
      </c>
      <c r="K176" s="32" t="s">
        <v>49</v>
      </c>
      <c r="L176" s="32" t="s">
        <v>49</v>
      </c>
      <c r="M176" s="32" t="s">
        <v>49</v>
      </c>
      <c r="R176" s="26"/>
      <c r="U176" s="32"/>
      <c r="V176" s="32"/>
      <c r="W176" s="32"/>
      <c r="X176" s="32"/>
    </row>
    <row r="177" spans="1:43" ht="12.65" customHeight="1" x14ac:dyDescent="0.35">
      <c r="A177" s="26" t="s">
        <v>266</v>
      </c>
      <c r="B177" s="27">
        <v>53.823978424072266</v>
      </c>
      <c r="C177" s="27">
        <v>93.10150146484375</v>
      </c>
      <c r="D177" s="27">
        <v>94.149971008300781</v>
      </c>
      <c r="E177" s="27">
        <v>94.263885498046875</v>
      </c>
      <c r="F177" s="27">
        <v>92.95172119140625</v>
      </c>
      <c r="G177" s="27">
        <v>93.1728515625</v>
      </c>
      <c r="H177" s="27">
        <v>70.740829467773438</v>
      </c>
      <c r="I177" s="27">
        <v>0</v>
      </c>
      <c r="J177" s="32" t="s">
        <v>49</v>
      </c>
      <c r="K177" s="32" t="s">
        <v>49</v>
      </c>
      <c r="L177" s="32" t="s">
        <v>49</v>
      </c>
      <c r="M177" s="32" t="s">
        <v>49</v>
      </c>
      <c r="N177" s="51"/>
      <c r="R177" s="26"/>
      <c r="U177" s="32"/>
      <c r="V177" s="32"/>
      <c r="W177" s="32" t="s">
        <v>49</v>
      </c>
      <c r="X177" s="41"/>
      <c r="AE177" s="33"/>
    </row>
    <row r="178" spans="1:43" x14ac:dyDescent="0.35">
      <c r="A178" s="26" t="s">
        <v>267</v>
      </c>
      <c r="B178" s="27">
        <v>88.389785766601563</v>
      </c>
      <c r="C178" s="27">
        <v>95.529823303222656</v>
      </c>
      <c r="D178" s="27">
        <v>95.647857666015625</v>
      </c>
      <c r="E178" s="27">
        <v>95.688735961914063</v>
      </c>
      <c r="F178" s="27">
        <v>89.464462280273438</v>
      </c>
      <c r="G178" s="27">
        <v>99.991470336914063</v>
      </c>
      <c r="H178" s="27">
        <v>99.96343994140625</v>
      </c>
      <c r="I178" s="27">
        <v>99.99884033203125</v>
      </c>
      <c r="J178" s="27">
        <v>100</v>
      </c>
      <c r="K178" s="27">
        <v>99.999961853027344</v>
      </c>
      <c r="L178" s="27">
        <v>99.999832153320313</v>
      </c>
      <c r="M178" s="27">
        <v>99.99884033203125</v>
      </c>
      <c r="Q178" s="31">
        <v>1</v>
      </c>
      <c r="R178" s="26" t="s">
        <v>155</v>
      </c>
      <c r="S178" s="26" t="b">
        <f t="shared" ref="S178:S184" si="16">NOT(OR((D178&lt;=$Q$1),(H178&lt;=$R$1),(L178&lt;=$S$1)))</f>
        <v>1</v>
      </c>
      <c r="T178" s="26" t="b">
        <f t="shared" ref="T178:T184" si="17">NOT(OR((C178&lt;=$Q$1),(G178&lt;=$R$1),(K178&lt;=$S$1)))</f>
        <v>1</v>
      </c>
      <c r="U178" s="32"/>
      <c r="V178" s="32"/>
      <c r="W178" s="32"/>
      <c r="X178" s="41"/>
      <c r="AE178" s="33"/>
    </row>
    <row r="179" spans="1:43" ht="12.65" customHeight="1" x14ac:dyDescent="0.35">
      <c r="A179" s="26" t="s">
        <v>268</v>
      </c>
      <c r="B179" s="27">
        <v>73.24560546875</v>
      </c>
      <c r="C179" s="27">
        <v>0</v>
      </c>
      <c r="D179" s="27">
        <v>0</v>
      </c>
      <c r="E179" s="27">
        <v>0</v>
      </c>
      <c r="F179" s="27">
        <v>89.955070495605469</v>
      </c>
      <c r="G179" s="27">
        <v>0</v>
      </c>
      <c r="H179" s="27">
        <v>0</v>
      </c>
      <c r="I179" s="27">
        <v>0</v>
      </c>
      <c r="J179" s="27">
        <v>100</v>
      </c>
      <c r="K179" s="27">
        <v>99.999961853027344</v>
      </c>
      <c r="L179" s="27">
        <v>99.999832153320313</v>
      </c>
      <c r="M179" s="27">
        <v>99.99884033203125</v>
      </c>
      <c r="P179" s="35" t="s">
        <v>269</v>
      </c>
      <c r="Q179" s="31">
        <v>0</v>
      </c>
      <c r="R179" s="26" t="s">
        <v>155</v>
      </c>
      <c r="S179" s="26" t="b">
        <f t="shared" si="16"/>
        <v>0</v>
      </c>
      <c r="T179" s="26" t="b">
        <f t="shared" si="17"/>
        <v>0</v>
      </c>
      <c r="U179" s="32"/>
      <c r="V179" s="32"/>
      <c r="W179" s="32"/>
      <c r="X179" s="41"/>
      <c r="AE179" s="33"/>
    </row>
    <row r="180" spans="1:43" ht="12.65" customHeight="1" x14ac:dyDescent="0.35">
      <c r="A180" s="26" t="s">
        <v>270</v>
      </c>
      <c r="B180" s="27">
        <v>88.452369689941406</v>
      </c>
      <c r="C180" s="27">
        <v>95.553848266601563</v>
      </c>
      <c r="D180" s="27">
        <v>95.668174743652344</v>
      </c>
      <c r="E180" s="27">
        <v>95.829025268554688</v>
      </c>
      <c r="F180" s="27">
        <v>88.821281433105469</v>
      </c>
      <c r="G180" s="27">
        <v>99.999961853027344</v>
      </c>
      <c r="H180" s="27">
        <v>99.999832153320313</v>
      </c>
      <c r="I180" s="27">
        <v>99.99884033203125</v>
      </c>
      <c r="J180" s="27">
        <v>100</v>
      </c>
      <c r="K180" s="27">
        <v>99.999961853027344</v>
      </c>
      <c r="L180" s="27">
        <v>99.999832153320313</v>
      </c>
      <c r="M180" s="27">
        <v>99.99884033203125</v>
      </c>
      <c r="Q180" s="31">
        <v>1</v>
      </c>
      <c r="R180" s="26" t="s">
        <v>155</v>
      </c>
      <c r="S180" s="26" t="b">
        <f t="shared" si="16"/>
        <v>1</v>
      </c>
      <c r="T180" s="26" t="b">
        <f t="shared" si="17"/>
        <v>1</v>
      </c>
      <c r="U180" s="32"/>
      <c r="V180" s="32"/>
      <c r="W180" s="32"/>
      <c r="X180" s="41"/>
      <c r="AE180" s="33"/>
    </row>
    <row r="181" spans="1:43" ht="12.65" customHeight="1" x14ac:dyDescent="0.35">
      <c r="A181" s="26" t="s">
        <v>271</v>
      </c>
      <c r="B181" s="27">
        <v>92.213897705078125</v>
      </c>
      <c r="C181" s="27">
        <v>95.573783874511719</v>
      </c>
      <c r="D181" s="27">
        <v>95.710945129394531</v>
      </c>
      <c r="E181" s="27">
        <v>95.830078125</v>
      </c>
      <c r="F181" s="27">
        <v>97.902175903320313</v>
      </c>
      <c r="G181" s="27">
        <v>99.999961853027344</v>
      </c>
      <c r="H181" s="27">
        <v>99.999832153320313</v>
      </c>
      <c r="I181" s="27">
        <v>99.99884033203125</v>
      </c>
      <c r="J181" s="27">
        <v>100</v>
      </c>
      <c r="K181" s="27">
        <v>99.999961853027344</v>
      </c>
      <c r="L181" s="27">
        <v>99.999832153320313</v>
      </c>
      <c r="M181" s="27">
        <v>99.99884033203125</v>
      </c>
      <c r="Q181" s="31">
        <v>1</v>
      </c>
      <c r="R181" s="26" t="s">
        <v>155</v>
      </c>
      <c r="S181" s="26" t="b">
        <f t="shared" si="16"/>
        <v>1</v>
      </c>
      <c r="T181" s="26" t="b">
        <f t="shared" si="17"/>
        <v>1</v>
      </c>
      <c r="U181" s="32"/>
      <c r="V181" s="32"/>
      <c r="W181" s="32"/>
      <c r="X181" s="41"/>
      <c r="AE181" s="33"/>
    </row>
    <row r="182" spans="1:43" ht="12.65" customHeight="1" x14ac:dyDescent="0.35">
      <c r="A182" s="26" t="s">
        <v>272</v>
      </c>
      <c r="B182" s="27">
        <v>73.466484069824219</v>
      </c>
      <c r="C182" s="27">
        <v>0</v>
      </c>
      <c r="D182" s="27">
        <v>0</v>
      </c>
      <c r="E182" s="27">
        <v>0</v>
      </c>
      <c r="F182" s="27">
        <v>78.419975280761719</v>
      </c>
      <c r="G182" s="27">
        <v>0</v>
      </c>
      <c r="H182" s="27">
        <v>0</v>
      </c>
      <c r="I182" s="27">
        <v>0</v>
      </c>
      <c r="J182" s="27">
        <v>100</v>
      </c>
      <c r="K182" s="27">
        <v>99.999961853027344</v>
      </c>
      <c r="L182" s="27">
        <v>99.999832153320313</v>
      </c>
      <c r="M182" s="27">
        <v>99.99884033203125</v>
      </c>
      <c r="P182" s="35" t="s">
        <v>269</v>
      </c>
      <c r="Q182" s="31">
        <v>0</v>
      </c>
      <c r="R182" s="26" t="s">
        <v>155</v>
      </c>
      <c r="S182" s="26" t="b">
        <f t="shared" si="16"/>
        <v>0</v>
      </c>
      <c r="T182" s="26" t="b">
        <f t="shared" si="17"/>
        <v>0</v>
      </c>
      <c r="U182" s="32"/>
      <c r="V182" s="32"/>
      <c r="W182" s="32"/>
      <c r="X182" s="41"/>
      <c r="AE182" s="33"/>
    </row>
    <row r="183" spans="1:43" ht="12.65" customHeight="1" x14ac:dyDescent="0.35">
      <c r="A183" s="26" t="s">
        <v>273</v>
      </c>
      <c r="B183" s="27">
        <v>91.851387023925781</v>
      </c>
      <c r="C183" s="27">
        <v>95.610015869140625</v>
      </c>
      <c r="D183" s="27">
        <v>95.68798828125</v>
      </c>
      <c r="E183" s="27">
        <v>95.821823120117188</v>
      </c>
      <c r="F183" s="27">
        <v>88.293922424316406</v>
      </c>
      <c r="G183" s="27">
        <v>99.999961853027344</v>
      </c>
      <c r="H183" s="27">
        <v>99.999832153320313</v>
      </c>
      <c r="I183" s="27">
        <v>99.99884033203125</v>
      </c>
      <c r="J183" s="27">
        <v>100</v>
      </c>
      <c r="K183" s="27">
        <v>99.999961853027344</v>
      </c>
      <c r="L183" s="27">
        <v>99.999832153320313</v>
      </c>
      <c r="M183" s="27">
        <v>99.99884033203125</v>
      </c>
      <c r="Q183" s="31">
        <v>1</v>
      </c>
      <c r="R183" s="26" t="s">
        <v>155</v>
      </c>
      <c r="S183" s="26" t="b">
        <f t="shared" si="16"/>
        <v>1</v>
      </c>
      <c r="T183" s="26" t="b">
        <f t="shared" si="17"/>
        <v>1</v>
      </c>
      <c r="U183" s="32"/>
      <c r="V183" s="32"/>
      <c r="W183" s="32"/>
      <c r="X183" s="41"/>
      <c r="AE183" s="33"/>
    </row>
    <row r="184" spans="1:43" ht="12.65" customHeight="1" x14ac:dyDescent="0.35">
      <c r="A184" s="26" t="s">
        <v>274</v>
      </c>
      <c r="B184" s="27">
        <v>34.888195037841797</v>
      </c>
      <c r="C184" s="27">
        <v>0</v>
      </c>
      <c r="D184" s="27">
        <v>0</v>
      </c>
      <c r="E184" s="27">
        <v>0</v>
      </c>
      <c r="F184" s="27">
        <v>73.996078491210938</v>
      </c>
      <c r="G184" s="27">
        <v>0</v>
      </c>
      <c r="H184" s="27">
        <v>0</v>
      </c>
      <c r="I184" s="27">
        <v>0</v>
      </c>
      <c r="J184" s="27">
        <v>99.999992370605469</v>
      </c>
      <c r="K184" s="27">
        <v>0</v>
      </c>
      <c r="L184" s="27">
        <v>0</v>
      </c>
      <c r="M184" s="27">
        <v>0</v>
      </c>
      <c r="Q184" s="31">
        <v>0</v>
      </c>
      <c r="R184" s="26" t="s">
        <v>155</v>
      </c>
      <c r="S184" s="26" t="b">
        <f t="shared" si="16"/>
        <v>0</v>
      </c>
      <c r="T184" s="26" t="b">
        <f t="shared" si="17"/>
        <v>0</v>
      </c>
      <c r="U184" s="32"/>
      <c r="V184" s="32"/>
      <c r="W184" s="32"/>
      <c r="X184" s="41"/>
      <c r="AE184" s="33"/>
    </row>
    <row r="185" spans="1:43" x14ac:dyDescent="0.35">
      <c r="B185" s="27"/>
      <c r="C185" s="27"/>
      <c r="D185" s="27"/>
      <c r="E185" s="27"/>
      <c r="F185" s="27"/>
      <c r="G185" s="27"/>
      <c r="H185" s="27"/>
      <c r="I185" s="27"/>
      <c r="J185" s="32"/>
      <c r="K185" s="32"/>
      <c r="L185" s="32"/>
      <c r="M185" s="32"/>
      <c r="Q185" s="26"/>
      <c r="R185" s="26"/>
      <c r="U185" s="32"/>
      <c r="V185" s="32"/>
      <c r="W185" s="32"/>
      <c r="X185" s="32"/>
    </row>
    <row r="186" spans="1:43" x14ac:dyDescent="0.35">
      <c r="A186" s="36"/>
      <c r="B186" s="36"/>
      <c r="C186" s="36"/>
      <c r="D186" s="36"/>
      <c r="E186" s="36"/>
      <c r="F186" s="36"/>
      <c r="G186" s="36"/>
      <c r="H186" s="36"/>
      <c r="I186" s="36"/>
      <c r="J186" s="36"/>
      <c r="K186" s="36"/>
      <c r="L186" s="36"/>
      <c r="M186" s="36"/>
      <c r="N186" s="38" t="s">
        <v>276</v>
      </c>
      <c r="O186" s="36"/>
      <c r="P186" s="24">
        <f>SUMIF(S187:S189,TRUE, Q187:Q189)/SUM(Q187:Q189)</f>
        <v>1</v>
      </c>
      <c r="Q186" s="36"/>
      <c r="R186" s="36"/>
      <c r="S186" s="36"/>
      <c r="T186" s="36"/>
      <c r="U186" s="36"/>
      <c r="V186" s="36"/>
      <c r="W186" s="36"/>
      <c r="X186" s="36"/>
      <c r="Y186" s="87"/>
      <c r="Z186" s="87"/>
      <c r="AA186" s="87"/>
      <c r="AB186" s="87"/>
      <c r="AC186" s="87"/>
      <c r="AD186" s="38"/>
      <c r="AE186" s="38"/>
      <c r="AF186" s="87"/>
      <c r="AG186" s="87"/>
      <c r="AH186" s="87" t="s">
        <v>276</v>
      </c>
      <c r="AI186" s="88"/>
      <c r="AJ186" s="88"/>
      <c r="AK186" s="88"/>
      <c r="AL186" s="88"/>
      <c r="AM186" s="88"/>
      <c r="AN186" s="88"/>
      <c r="AO186" s="88"/>
      <c r="AP186" s="88"/>
      <c r="AQ186" s="88"/>
    </row>
    <row r="187" spans="1:43" x14ac:dyDescent="0.35">
      <c r="A187" s="26" t="s">
        <v>277</v>
      </c>
      <c r="B187" s="27">
        <v>91.1597900390625</v>
      </c>
      <c r="C187" s="27">
        <v>95.368988037109375</v>
      </c>
      <c r="D187" s="27">
        <v>95.732940673828125</v>
      </c>
      <c r="E187" s="27">
        <v>95.831993103027344</v>
      </c>
      <c r="F187" s="27">
        <v>99.2674560546875</v>
      </c>
      <c r="G187" s="27">
        <v>99.786834716796875</v>
      </c>
      <c r="H187" s="27">
        <v>99.862037658691406</v>
      </c>
      <c r="I187" s="27">
        <v>99.93841552734375</v>
      </c>
      <c r="J187" s="27">
        <v>98.215118408203125</v>
      </c>
      <c r="K187" s="27">
        <v>99.997550964355469</v>
      </c>
      <c r="L187" s="27">
        <v>99.989486694335938</v>
      </c>
      <c r="M187" s="27">
        <v>99.99884033203125</v>
      </c>
      <c r="Q187" s="31">
        <v>1</v>
      </c>
      <c r="R187" s="26" t="s">
        <v>155</v>
      </c>
      <c r="S187" s="26" t="b">
        <f t="shared" ref="S187:S188" si="18">NOT(OR((D187&lt;=$Q$1),(H187&lt;=$R$1),(L187&lt;=$S$1)))</f>
        <v>1</v>
      </c>
      <c r="T187" s="26" t="b">
        <f t="shared" ref="T187:T188" si="19">NOT(OR((C187&lt;=$Q$1),(G187&lt;=$R$1),(K187&lt;=$S$1)))</f>
        <v>1</v>
      </c>
      <c r="U187" s="32" t="s">
        <v>42</v>
      </c>
      <c r="V187" s="32" t="s">
        <v>42</v>
      </c>
      <c r="W187" s="32" t="s">
        <v>20</v>
      </c>
      <c r="X187" s="32" t="s">
        <v>42</v>
      </c>
      <c r="Y187" s="85">
        <v>5</v>
      </c>
      <c r="Z187" s="85"/>
      <c r="AA187" s="85"/>
      <c r="AB187" s="85"/>
      <c r="AC187" s="85"/>
      <c r="AH187" s="33" t="s">
        <v>58</v>
      </c>
      <c r="AI187" s="31">
        <v>42705</v>
      </c>
    </row>
    <row r="188" spans="1:43" x14ac:dyDescent="0.35">
      <c r="A188" s="26" t="s">
        <v>278</v>
      </c>
      <c r="B188" s="27">
        <v>91.300567626953125</v>
      </c>
      <c r="C188" s="27">
        <v>95.452110290527344</v>
      </c>
      <c r="D188" s="27">
        <v>95.75238037109375</v>
      </c>
      <c r="E188" s="27">
        <v>95.831016540527344</v>
      </c>
      <c r="F188" s="27">
        <v>97.606941223144531</v>
      </c>
      <c r="G188" s="27">
        <v>99.719093322753906</v>
      </c>
      <c r="H188" s="27">
        <v>99.379653930664063</v>
      </c>
      <c r="I188" s="27">
        <v>99.940826416015625</v>
      </c>
      <c r="J188" s="27">
        <v>99.507255554199219</v>
      </c>
      <c r="K188" s="27">
        <v>99.999961853027344</v>
      </c>
      <c r="L188" s="27">
        <v>99.999832153320313</v>
      </c>
      <c r="M188" s="27">
        <v>99.99884033203125</v>
      </c>
      <c r="Q188" s="31">
        <v>1</v>
      </c>
      <c r="R188" s="26" t="s">
        <v>155</v>
      </c>
      <c r="S188" s="26" t="b">
        <f t="shared" si="18"/>
        <v>1</v>
      </c>
      <c r="T188" s="26" t="b">
        <f t="shared" si="19"/>
        <v>1</v>
      </c>
      <c r="U188" s="32" t="s">
        <v>42</v>
      </c>
      <c r="V188" s="32" t="s">
        <v>42</v>
      </c>
      <c r="W188" s="32" t="s">
        <v>20</v>
      </c>
      <c r="X188" s="32" t="s">
        <v>42</v>
      </c>
      <c r="Y188" s="85">
        <v>5</v>
      </c>
      <c r="Z188" s="85"/>
      <c r="AA188" s="85"/>
      <c r="AB188" s="85"/>
      <c r="AC188" s="85"/>
    </row>
    <row r="189" spans="1:43" ht="15" customHeight="1" x14ac:dyDescent="0.35">
      <c r="A189" s="26" t="s">
        <v>279</v>
      </c>
      <c r="B189" s="27">
        <v>91.304275512695313</v>
      </c>
      <c r="C189" s="27">
        <v>95.424407958984375</v>
      </c>
      <c r="D189" s="27">
        <v>95.752967834472656</v>
      </c>
      <c r="E189" s="27">
        <v>95.832328796386719</v>
      </c>
      <c r="F189" s="27">
        <v>90.663955688476563</v>
      </c>
      <c r="G189" s="27">
        <v>99.265609741210938</v>
      </c>
      <c r="H189" s="27">
        <v>98.296272277832031</v>
      </c>
      <c r="I189" s="27">
        <v>99.99884033203125</v>
      </c>
      <c r="J189" s="27">
        <v>98.899085998535156</v>
      </c>
      <c r="K189" s="27">
        <v>99.999961853027344</v>
      </c>
      <c r="L189" s="27">
        <v>99.999832153320313</v>
      </c>
      <c r="M189" s="27">
        <v>99.99884033203125</v>
      </c>
      <c r="Q189" s="31">
        <v>1</v>
      </c>
      <c r="R189" s="26" t="s">
        <v>155</v>
      </c>
      <c r="S189" s="26" t="b">
        <f>NOT(OR((D189&lt;=$Q$1),(H189&lt;=$R$1),(L189&lt;=$S$1)))</f>
        <v>1</v>
      </c>
      <c r="T189" s="26" t="b">
        <f>NOT(OR((C189&lt;=$Q$1),(G189&lt;=$R$1),(K189&lt;=$S$1)))</f>
        <v>1</v>
      </c>
      <c r="U189" s="32" t="s">
        <v>42</v>
      </c>
      <c r="V189" s="32" t="s">
        <v>42</v>
      </c>
      <c r="W189" s="32" t="s">
        <v>20</v>
      </c>
      <c r="X189" s="32" t="s">
        <v>42</v>
      </c>
      <c r="Y189" s="85">
        <v>5</v>
      </c>
      <c r="Z189" s="85"/>
      <c r="AA189" s="85"/>
      <c r="AB189" s="85"/>
      <c r="AC189" s="85"/>
    </row>
    <row r="190" spans="1:43" x14ac:dyDescent="0.35">
      <c r="A190" s="26" t="s">
        <v>280</v>
      </c>
      <c r="B190" s="27">
        <v>81.782859802246094</v>
      </c>
      <c r="C190" s="27">
        <v>95.384597778320313</v>
      </c>
      <c r="D190" s="27">
        <v>95.785888671875</v>
      </c>
      <c r="E190" s="27">
        <v>95.8245849609375</v>
      </c>
      <c r="F190" s="27">
        <v>99.392013549804688</v>
      </c>
      <c r="G190" s="27">
        <v>99.999961853027344</v>
      </c>
      <c r="H190" s="27">
        <v>99.999832153320313</v>
      </c>
      <c r="I190" s="27">
        <v>99.99884033203125</v>
      </c>
      <c r="J190" s="27">
        <v>0</v>
      </c>
      <c r="K190" s="27">
        <v>0</v>
      </c>
      <c r="L190" s="27">
        <v>0</v>
      </c>
      <c r="M190" s="27">
        <v>0</v>
      </c>
      <c r="N190" s="33" t="s">
        <v>194</v>
      </c>
      <c r="P190" s="35" t="s">
        <v>281</v>
      </c>
      <c r="Q190" s="31">
        <v>0</v>
      </c>
      <c r="R190" s="26" t="s">
        <v>155</v>
      </c>
      <c r="S190" s="26" t="b">
        <f t="shared" ref="S190:S191" si="20">NOT(OR((D190&lt;=$Q$1),(H190&lt;=$R$1),(L190&lt;=$S$1)))</f>
        <v>0</v>
      </c>
      <c r="T190" s="26" t="b">
        <f t="shared" ref="T190:T191" si="21">NOT(OR((C190&lt;=$Q$1),(G190&lt;=$R$1),(K190&lt;=$S$1)))</f>
        <v>0</v>
      </c>
      <c r="U190" s="32" t="s">
        <v>42</v>
      </c>
      <c r="V190" s="32" t="s">
        <v>42</v>
      </c>
      <c r="W190" s="32" t="s">
        <v>20</v>
      </c>
      <c r="X190" s="32" t="s">
        <v>42</v>
      </c>
      <c r="Y190" s="85">
        <v>5</v>
      </c>
      <c r="Z190" s="85"/>
      <c r="AA190" s="85"/>
      <c r="AB190" s="85"/>
      <c r="AC190" s="85"/>
      <c r="AH190" s="33" t="s">
        <v>58</v>
      </c>
      <c r="AI190" s="31">
        <v>42705</v>
      </c>
    </row>
    <row r="191" spans="1:43" x14ac:dyDescent="0.35">
      <c r="A191" s="26" t="s">
        <v>282</v>
      </c>
      <c r="B191" s="27">
        <v>27.65943717956543</v>
      </c>
      <c r="C191" s="27">
        <v>95.355628967285156</v>
      </c>
      <c r="D191" s="27">
        <v>95.745941162109375</v>
      </c>
      <c r="E191" s="27">
        <v>95.83050537109375</v>
      </c>
      <c r="F191" s="27">
        <v>6.9192401133477688E-3</v>
      </c>
      <c r="G191" s="27">
        <v>4.4386270456016064E-3</v>
      </c>
      <c r="H191" s="27">
        <v>3.4551012795418501E-3</v>
      </c>
      <c r="I191" s="27">
        <v>0</v>
      </c>
      <c r="J191" s="27">
        <v>0</v>
      </c>
      <c r="K191" s="27">
        <v>0</v>
      </c>
      <c r="L191" s="27">
        <v>0</v>
      </c>
      <c r="M191" s="27">
        <v>0</v>
      </c>
      <c r="N191" s="33" t="s">
        <v>194</v>
      </c>
      <c r="P191" s="35" t="s">
        <v>269</v>
      </c>
      <c r="Q191" s="31">
        <v>0</v>
      </c>
      <c r="R191" s="26" t="s">
        <v>155</v>
      </c>
      <c r="S191" s="26" t="b">
        <f t="shared" si="20"/>
        <v>0</v>
      </c>
      <c r="T191" s="26" t="b">
        <f t="shared" si="21"/>
        <v>0</v>
      </c>
      <c r="U191" s="32" t="s">
        <v>42</v>
      </c>
      <c r="V191" s="32" t="s">
        <v>42</v>
      </c>
      <c r="W191" s="32" t="s">
        <v>20</v>
      </c>
      <c r="X191" s="32" t="s">
        <v>42</v>
      </c>
      <c r="Y191" s="85">
        <v>5</v>
      </c>
      <c r="Z191" s="85"/>
      <c r="AA191" s="85"/>
      <c r="AB191" s="85"/>
      <c r="AC191" s="85"/>
    </row>
    <row r="192" spans="1:43" ht="15" customHeight="1" x14ac:dyDescent="0.35">
      <c r="A192" s="26" t="s">
        <v>283</v>
      </c>
      <c r="B192" s="27">
        <v>82.514419555664063</v>
      </c>
      <c r="C192" s="27">
        <v>95.361541748046875</v>
      </c>
      <c r="D192" s="27">
        <v>95.78668212890625</v>
      </c>
      <c r="E192" s="27">
        <v>95.828887939453125</v>
      </c>
      <c r="F192" s="27">
        <v>98.99456787109375</v>
      </c>
      <c r="G192" s="27">
        <v>99.999961853027344</v>
      </c>
      <c r="H192" s="27">
        <v>99.999832153320313</v>
      </c>
      <c r="I192" s="27">
        <v>99.99884033203125</v>
      </c>
      <c r="J192" s="27">
        <v>0</v>
      </c>
      <c r="K192" s="27">
        <v>0</v>
      </c>
      <c r="L192" s="27">
        <v>0</v>
      </c>
      <c r="M192" s="27">
        <v>0</v>
      </c>
      <c r="N192" s="33" t="s">
        <v>194</v>
      </c>
      <c r="P192" s="35" t="s">
        <v>281</v>
      </c>
      <c r="Q192" s="31">
        <v>0</v>
      </c>
      <c r="R192" s="26" t="s">
        <v>155</v>
      </c>
      <c r="S192" s="26" t="b">
        <f>NOT(OR((D192&lt;=$Q$1),(H192&lt;=$R$1),(L192&lt;=$S$1)))</f>
        <v>0</v>
      </c>
      <c r="T192" s="26" t="b">
        <f>NOT(OR((C192&lt;=$Q$1),(G192&lt;=$R$1),(K192&lt;=$S$1)))</f>
        <v>0</v>
      </c>
      <c r="U192" s="32" t="s">
        <v>42</v>
      </c>
      <c r="V192" s="32" t="s">
        <v>42</v>
      </c>
      <c r="W192" s="32" t="s">
        <v>20</v>
      </c>
      <c r="X192" s="32" t="s">
        <v>42</v>
      </c>
      <c r="Y192" s="85">
        <v>5</v>
      </c>
      <c r="Z192" s="85"/>
      <c r="AA192" s="85"/>
      <c r="AB192" s="85"/>
      <c r="AC192" s="85"/>
    </row>
    <row r="193" spans="1:43" ht="15" customHeight="1" x14ac:dyDescent="0.35">
      <c r="A193" s="26" t="s">
        <v>284</v>
      </c>
      <c r="B193" s="27">
        <v>27.686437606811523</v>
      </c>
      <c r="C193" s="27">
        <v>95.393264770507813</v>
      </c>
      <c r="D193" s="27">
        <v>95.806816101074219</v>
      </c>
      <c r="E193" s="27">
        <v>95.830497741699219</v>
      </c>
      <c r="F193" s="27">
        <v>6.278499960899353E-3</v>
      </c>
      <c r="G193" s="27">
        <v>3.2332506962120533E-3</v>
      </c>
      <c r="H193" s="27">
        <v>1.7275738064199686E-3</v>
      </c>
      <c r="I193" s="27">
        <v>0</v>
      </c>
      <c r="J193" s="27">
        <v>0</v>
      </c>
      <c r="K193" s="27">
        <v>0</v>
      </c>
      <c r="L193" s="27">
        <v>0</v>
      </c>
      <c r="M193" s="27">
        <v>0</v>
      </c>
      <c r="N193" s="33" t="s">
        <v>194</v>
      </c>
      <c r="P193" s="35" t="s">
        <v>269</v>
      </c>
      <c r="Q193" s="31">
        <v>0</v>
      </c>
      <c r="R193" s="26" t="s">
        <v>155</v>
      </c>
      <c r="S193" s="26" t="b">
        <f>NOT(OR((D193&lt;=$Q$1),(H193&lt;=$R$1),(L193&lt;=$S$1)))</f>
        <v>0</v>
      </c>
      <c r="T193" s="26" t="b">
        <f>NOT(OR((C193&lt;=$Q$1),(G193&lt;=$R$1),(K193&lt;=$S$1)))</f>
        <v>0</v>
      </c>
      <c r="U193" s="32" t="s">
        <v>42</v>
      </c>
      <c r="V193" s="32" t="s">
        <v>42</v>
      </c>
      <c r="W193" s="32" t="s">
        <v>20</v>
      </c>
      <c r="X193" s="32" t="s">
        <v>42</v>
      </c>
      <c r="Y193" s="85">
        <v>5</v>
      </c>
      <c r="Z193" s="85"/>
      <c r="AA193" s="85"/>
      <c r="AB193" s="85"/>
      <c r="AC193" s="85"/>
    </row>
    <row r="194" spans="1:43" x14ac:dyDescent="0.35">
      <c r="A194" s="26" t="s">
        <v>285</v>
      </c>
      <c r="B194" s="27">
        <v>42.486381530761719</v>
      </c>
      <c r="C194" s="27">
        <v>0</v>
      </c>
      <c r="D194" s="27">
        <v>0</v>
      </c>
      <c r="E194" s="27">
        <v>0</v>
      </c>
      <c r="F194" s="27">
        <v>99.999992370605469</v>
      </c>
      <c r="G194" s="27">
        <v>0</v>
      </c>
      <c r="H194" s="27">
        <v>0</v>
      </c>
      <c r="I194" s="27">
        <v>0</v>
      </c>
      <c r="J194" s="32" t="s">
        <v>49</v>
      </c>
      <c r="K194" s="32" t="s">
        <v>49</v>
      </c>
      <c r="L194" s="32" t="s">
        <v>49</v>
      </c>
      <c r="M194" s="32" t="s">
        <v>49</v>
      </c>
      <c r="N194" s="52" t="s">
        <v>286</v>
      </c>
      <c r="Q194" s="26"/>
      <c r="R194" s="26"/>
      <c r="U194" s="32" t="s">
        <v>49</v>
      </c>
      <c r="V194" s="32" t="s">
        <v>49</v>
      </c>
      <c r="W194" s="32" t="s">
        <v>49</v>
      </c>
      <c r="X194" s="32" t="s">
        <v>49</v>
      </c>
      <c r="Y194" s="86"/>
      <c r="Z194" s="86"/>
      <c r="AA194" s="86"/>
      <c r="AB194" s="86"/>
      <c r="AC194" s="86"/>
    </row>
    <row r="195" spans="1:43" ht="15" customHeight="1" x14ac:dyDescent="0.35">
      <c r="A195" s="26" t="s">
        <v>287</v>
      </c>
      <c r="B195" s="27">
        <v>88.786445617675781</v>
      </c>
      <c r="C195" s="27">
        <v>93.093093872070313</v>
      </c>
      <c r="D195" s="27">
        <v>93.838127136230469</v>
      </c>
      <c r="E195" s="27">
        <v>94.224540710449219</v>
      </c>
      <c r="F195" s="27">
        <v>99.98095703125</v>
      </c>
      <c r="G195" s="27">
        <v>99.999961853027344</v>
      </c>
      <c r="H195" s="27">
        <v>99.999832153320313</v>
      </c>
      <c r="I195" s="27">
        <v>99.99884033203125</v>
      </c>
      <c r="J195" s="32" t="s">
        <v>49</v>
      </c>
      <c r="K195" s="32" t="s">
        <v>49</v>
      </c>
      <c r="L195" s="32" t="s">
        <v>49</v>
      </c>
      <c r="M195" s="32" t="s">
        <v>49</v>
      </c>
      <c r="Q195" s="26"/>
      <c r="R195" s="26"/>
      <c r="U195" s="32" t="s">
        <v>49</v>
      </c>
      <c r="V195" s="32" t="s">
        <v>49</v>
      </c>
      <c r="W195" s="32" t="s">
        <v>49</v>
      </c>
      <c r="X195" s="32" t="s">
        <v>49</v>
      </c>
      <c r="Y195" s="86"/>
      <c r="Z195" s="86"/>
      <c r="AA195" s="86"/>
      <c r="AB195" s="86"/>
      <c r="AC195" s="86"/>
    </row>
    <row r="196" spans="1:43" x14ac:dyDescent="0.35">
      <c r="J196" s="32"/>
      <c r="K196" s="32"/>
      <c r="L196" s="32"/>
      <c r="M196" s="32"/>
      <c r="Q196" s="26"/>
      <c r="R196" s="26"/>
      <c r="U196" s="32"/>
      <c r="V196" s="32"/>
      <c r="W196" s="32"/>
      <c r="X196" s="32"/>
    </row>
    <row r="197" spans="1:43" s="33" customFormat="1" x14ac:dyDescent="0.35">
      <c r="A197" s="38"/>
      <c r="B197" s="38"/>
      <c r="C197" s="38"/>
      <c r="D197" s="38"/>
      <c r="E197" s="38"/>
      <c r="F197" s="38"/>
      <c r="G197" s="38"/>
      <c r="H197" s="38"/>
      <c r="I197" s="38"/>
      <c r="J197" s="38"/>
      <c r="K197" s="38"/>
      <c r="L197" s="38"/>
      <c r="M197" s="38"/>
      <c r="N197" s="38" t="s">
        <v>288</v>
      </c>
      <c r="O197" s="38"/>
      <c r="P197" s="24">
        <f>SUMIF(S198,TRUE, Q198)/SUM(Q198)</f>
        <v>1</v>
      </c>
      <c r="Q197" s="38"/>
      <c r="R197" s="38"/>
      <c r="S197" s="38"/>
      <c r="T197" s="38"/>
      <c r="U197" s="38"/>
      <c r="V197" s="38"/>
      <c r="W197" s="38"/>
      <c r="X197" s="38"/>
    </row>
    <row r="198" spans="1:43" ht="15.65" customHeight="1" x14ac:dyDescent="0.35">
      <c r="A198" s="26" t="s">
        <v>289</v>
      </c>
      <c r="B198" s="27">
        <v>90.897377014160156</v>
      </c>
      <c r="C198" s="27">
        <v>94.785041809082031</v>
      </c>
      <c r="D198" s="27">
        <v>94.954452514648438</v>
      </c>
      <c r="E198" s="27">
        <v>94.721572875976563</v>
      </c>
      <c r="F198" s="27">
        <v>97.075675964355469</v>
      </c>
      <c r="G198" s="27">
        <v>98.672866821289063</v>
      </c>
      <c r="H198" s="27">
        <v>97.967796325683594</v>
      </c>
      <c r="I198" s="27">
        <v>98.730621337890625</v>
      </c>
      <c r="J198" s="27">
        <v>98.733558654785156</v>
      </c>
      <c r="K198" s="27">
        <v>99.895439147949219</v>
      </c>
      <c r="L198" s="27">
        <v>99.989402770996094</v>
      </c>
      <c r="M198" s="27">
        <v>99.99884033203125</v>
      </c>
      <c r="N198" s="33" t="s">
        <v>522</v>
      </c>
      <c r="O198" s="26" t="s">
        <v>523</v>
      </c>
      <c r="P198" s="35" t="s">
        <v>524</v>
      </c>
      <c r="Q198" s="31">
        <v>1</v>
      </c>
      <c r="R198" s="39" t="s">
        <v>83</v>
      </c>
      <c r="S198" s="26" t="b">
        <f>NOT(OR((D198&lt;=$Q$1),(H198&lt;=$R$1),(L198&lt;=$S$1)))</f>
        <v>1</v>
      </c>
      <c r="T198" s="26" t="b">
        <f t="shared" ref="T198" si="22">NOT(OR((C198&lt;=$Q$1),(G198&lt;=$R$1),(K198&lt;=$S$1)))</f>
        <v>1</v>
      </c>
      <c r="U198" s="32" t="s">
        <v>42</v>
      </c>
      <c r="V198" s="32" t="s">
        <v>42</v>
      </c>
      <c r="W198" s="32" t="s">
        <v>49</v>
      </c>
      <c r="X198" s="32" t="s">
        <v>42</v>
      </c>
      <c r="Y198" s="85">
        <v>5</v>
      </c>
      <c r="Z198" s="85"/>
      <c r="AA198" s="85"/>
      <c r="AB198" s="85"/>
      <c r="AC198" s="85"/>
    </row>
    <row r="199" spans="1:43" ht="15" customHeight="1" x14ac:dyDescent="0.35">
      <c r="A199" t="s">
        <v>290</v>
      </c>
      <c r="B199" s="27">
        <v>87.201934814453125</v>
      </c>
      <c r="C199" s="27">
        <v>92.795059204101563</v>
      </c>
      <c r="D199" s="27">
        <v>93.296623229980469</v>
      </c>
      <c r="E199" s="27">
        <v>93.174766540527344</v>
      </c>
      <c r="F199" s="27">
        <v>99.899894714355469</v>
      </c>
      <c r="G199" s="27">
        <v>99.999961853027344</v>
      </c>
      <c r="H199" s="27">
        <v>99.999832153320313</v>
      </c>
      <c r="I199" s="27">
        <v>99.99884033203125</v>
      </c>
      <c r="J199" s="32" t="s">
        <v>49</v>
      </c>
      <c r="K199" s="32" t="s">
        <v>49</v>
      </c>
      <c r="L199" s="32" t="s">
        <v>49</v>
      </c>
      <c r="M199" s="32" t="s">
        <v>49</v>
      </c>
      <c r="Q199" s="26"/>
      <c r="R199" s="26"/>
      <c r="U199" s="32" t="s">
        <v>49</v>
      </c>
      <c r="V199" s="32" t="s">
        <v>49</v>
      </c>
      <c r="W199" s="32" t="s">
        <v>49</v>
      </c>
      <c r="X199" s="32" t="s">
        <v>49</v>
      </c>
      <c r="Y199" s="86"/>
      <c r="Z199" s="86"/>
      <c r="AA199" s="86"/>
      <c r="AB199" s="86"/>
      <c r="AC199" s="86"/>
    </row>
    <row r="200" spans="1:43" hidden="1" x14ac:dyDescent="0.35">
      <c r="A200" s="26" t="s">
        <v>290</v>
      </c>
      <c r="B200" s="27">
        <v>87.201934814453125</v>
      </c>
      <c r="C200" s="27">
        <v>92.795059204101563</v>
      </c>
      <c r="D200" s="27">
        <v>93.296623229980469</v>
      </c>
      <c r="E200" s="27">
        <v>93.174766540527344</v>
      </c>
      <c r="F200" s="27">
        <v>99.899894714355469</v>
      </c>
      <c r="G200" s="27">
        <v>99.999961853027344</v>
      </c>
      <c r="H200" s="27">
        <v>99.999832153320313</v>
      </c>
      <c r="I200" s="27">
        <v>99.99884033203125</v>
      </c>
      <c r="J200" s="32" t="s">
        <v>49</v>
      </c>
      <c r="K200" s="32" t="s">
        <v>49</v>
      </c>
      <c r="L200" s="32" t="s">
        <v>49</v>
      </c>
      <c r="M200" s="32" t="s">
        <v>49</v>
      </c>
      <c r="Q200" s="26"/>
      <c r="R200" s="26"/>
      <c r="U200" s="32" t="s">
        <v>49</v>
      </c>
      <c r="V200" s="32" t="s">
        <v>49</v>
      </c>
      <c r="W200" s="32" t="s">
        <v>49</v>
      </c>
      <c r="X200" s="32" t="s">
        <v>49</v>
      </c>
      <c r="Y200" s="86" t="s">
        <v>49</v>
      </c>
      <c r="Z200" s="85"/>
      <c r="AA200" s="85"/>
      <c r="AB200" s="85"/>
      <c r="AC200" s="85"/>
    </row>
    <row r="201" spans="1:43" hidden="1" x14ac:dyDescent="0.35">
      <c r="J201" s="32"/>
      <c r="K201" s="32"/>
      <c r="L201" s="32"/>
      <c r="M201" s="32"/>
      <c r="Q201" s="26"/>
      <c r="R201" s="26"/>
      <c r="U201" s="32"/>
      <c r="V201" s="32"/>
      <c r="W201" s="32"/>
      <c r="X201" s="32"/>
    </row>
    <row r="202" spans="1:43" x14ac:dyDescent="0.35">
      <c r="A202" s="36"/>
      <c r="B202" s="36"/>
      <c r="C202" s="36"/>
      <c r="D202" s="36"/>
      <c r="E202" s="36"/>
      <c r="F202" s="36"/>
      <c r="G202" s="36"/>
      <c r="H202" s="36"/>
      <c r="I202" s="36"/>
      <c r="J202" s="36"/>
      <c r="K202" s="36"/>
      <c r="L202" s="36"/>
      <c r="M202" s="36"/>
      <c r="N202" s="38" t="s">
        <v>291</v>
      </c>
      <c r="O202" s="36" t="str">
        <f>SUM(Q203:Q211) &amp;" Sensors"</f>
        <v>4 Sensors</v>
      </c>
      <c r="P202" s="24">
        <f>SUMIF(S203:S211,TRUE, Q203:Q211)/SUM(Q203:Q211)</f>
        <v>1</v>
      </c>
      <c r="Q202" s="36"/>
      <c r="R202" s="36"/>
      <c r="S202" s="36"/>
      <c r="T202" s="36"/>
      <c r="U202" s="36"/>
      <c r="V202" s="36"/>
      <c r="W202" s="36"/>
      <c r="X202" s="36"/>
      <c r="Y202" s="87"/>
      <c r="Z202" s="87"/>
      <c r="AA202" s="87"/>
      <c r="AB202" s="87"/>
      <c r="AC202" s="87"/>
      <c r="AD202" s="38"/>
      <c r="AE202" s="38"/>
      <c r="AH202" s="87" t="s">
        <v>291</v>
      </c>
      <c r="AI202" s="88"/>
      <c r="AJ202" s="88"/>
      <c r="AK202" s="88"/>
      <c r="AL202" s="88"/>
      <c r="AM202" s="88"/>
      <c r="AN202" s="88"/>
      <c r="AO202" s="88"/>
      <c r="AP202" s="88"/>
      <c r="AQ202" s="88"/>
    </row>
    <row r="203" spans="1:43" x14ac:dyDescent="0.35">
      <c r="A203" s="26" t="s">
        <v>292</v>
      </c>
      <c r="B203" s="27">
        <v>92.59234619140625</v>
      </c>
      <c r="C203" s="27">
        <v>95.46051025390625</v>
      </c>
      <c r="D203" s="27">
        <v>95.832267761230469</v>
      </c>
      <c r="E203" s="27">
        <v>95.971725463867188</v>
      </c>
      <c r="F203" s="27">
        <v>98.72064208984375</v>
      </c>
      <c r="G203" s="27">
        <v>99.600318908691406</v>
      </c>
      <c r="H203" s="27">
        <v>99.999832153320313</v>
      </c>
      <c r="I203" s="27">
        <v>99.99884033203125</v>
      </c>
      <c r="J203" s="27">
        <v>99.871376037597656</v>
      </c>
      <c r="K203" s="27">
        <v>99.9951171875</v>
      </c>
      <c r="L203" s="27">
        <v>99.999832153320313</v>
      </c>
      <c r="M203" s="27">
        <v>99.99884033203125</v>
      </c>
      <c r="Q203" s="31">
        <v>1</v>
      </c>
      <c r="R203" s="39" t="s">
        <v>83</v>
      </c>
      <c r="S203" s="26" t="b">
        <f t="shared" ref="S203:S209" si="23">NOT(OR((D203&lt;=$Q$1),(H203&lt;=$R$1),(L203&lt;=$S$1)))</f>
        <v>1</v>
      </c>
      <c r="T203" s="26" t="b">
        <f t="shared" ref="T203:T209" si="24">NOT(OR((C203&lt;=$Q$1),(G203&lt;=$R$1),(K203&lt;=$S$1)))</f>
        <v>1</v>
      </c>
      <c r="U203" s="32" t="s">
        <v>42</v>
      </c>
      <c r="V203" s="32" t="s">
        <v>42</v>
      </c>
      <c r="W203" s="32" t="s">
        <v>42</v>
      </c>
      <c r="X203" s="32" t="s">
        <v>42</v>
      </c>
      <c r="Y203" s="85">
        <v>5</v>
      </c>
      <c r="Z203" s="85"/>
      <c r="AA203" s="85"/>
      <c r="AB203" s="85"/>
      <c r="AC203" s="85"/>
      <c r="AI203" s="31">
        <v>42736</v>
      </c>
    </row>
    <row r="204" spans="1:43" x14ac:dyDescent="0.35">
      <c r="A204" s="26" t="s">
        <v>293</v>
      </c>
      <c r="B204" s="27">
        <v>92.105682373046875</v>
      </c>
      <c r="C204" s="27">
        <v>95.426132202148438</v>
      </c>
      <c r="D204" s="27">
        <v>95.770118713378906</v>
      </c>
      <c r="E204" s="27">
        <v>95.693206787109375</v>
      </c>
      <c r="F204" s="27">
        <v>95.046745300292969</v>
      </c>
      <c r="G204" s="27">
        <v>99.998512268066406</v>
      </c>
      <c r="H204" s="27">
        <v>99.999755859375</v>
      </c>
      <c r="I204" s="27">
        <v>99.998283386230469</v>
      </c>
      <c r="J204" s="27">
        <v>100</v>
      </c>
      <c r="K204" s="27">
        <v>99.999961853027344</v>
      </c>
      <c r="L204" s="27">
        <v>99.999832153320313</v>
      </c>
      <c r="M204" s="27">
        <v>99.99884033203125</v>
      </c>
      <c r="N204" s="33" t="s">
        <v>525</v>
      </c>
      <c r="O204" s="26" t="s">
        <v>526</v>
      </c>
      <c r="P204" s="35" t="s">
        <v>527</v>
      </c>
      <c r="Q204" s="31">
        <v>1</v>
      </c>
      <c r="R204" s="26" t="s">
        <v>155</v>
      </c>
      <c r="S204" s="26" t="b">
        <f t="shared" si="23"/>
        <v>1</v>
      </c>
      <c r="T204" s="26" t="b">
        <f t="shared" si="24"/>
        <v>1</v>
      </c>
      <c r="U204" s="32" t="s">
        <v>42</v>
      </c>
      <c r="V204" s="32" t="s">
        <v>42</v>
      </c>
      <c r="W204" s="32" t="s">
        <v>42</v>
      </c>
      <c r="X204" s="32" t="s">
        <v>42</v>
      </c>
      <c r="Y204" s="85">
        <v>5</v>
      </c>
      <c r="Z204" s="85"/>
      <c r="AA204" s="85"/>
      <c r="AB204" s="85"/>
      <c r="AC204" s="85"/>
      <c r="AI204" s="31">
        <v>42736</v>
      </c>
    </row>
    <row r="205" spans="1:43" x14ac:dyDescent="0.35">
      <c r="A205" s="26" t="s">
        <v>294</v>
      </c>
      <c r="B205" s="27">
        <v>92.011848449707031</v>
      </c>
      <c r="C205" s="27">
        <v>95.426437377929688</v>
      </c>
      <c r="D205" s="27">
        <v>95.7701416015625</v>
      </c>
      <c r="E205" s="27">
        <v>95.830574035644531</v>
      </c>
      <c r="F205" s="27">
        <v>99.924461364746094</v>
      </c>
      <c r="G205" s="27">
        <v>99.998558044433594</v>
      </c>
      <c r="H205" s="27">
        <v>99.995903015136719</v>
      </c>
      <c r="I205" s="27">
        <v>99.971336364746094</v>
      </c>
      <c r="J205" s="27">
        <v>100</v>
      </c>
      <c r="K205" s="27">
        <v>99.999961853027344</v>
      </c>
      <c r="L205" s="27">
        <v>99.999832153320313</v>
      </c>
      <c r="M205" s="27">
        <v>99.99884033203125</v>
      </c>
      <c r="Q205" s="31">
        <v>1</v>
      </c>
      <c r="R205" s="26" t="s">
        <v>155</v>
      </c>
      <c r="S205" s="26" t="b">
        <f t="shared" si="23"/>
        <v>1</v>
      </c>
      <c r="T205" s="26" t="b">
        <f t="shared" si="24"/>
        <v>1</v>
      </c>
      <c r="U205" s="32" t="s">
        <v>42</v>
      </c>
      <c r="V205" s="32" t="s">
        <v>42</v>
      </c>
      <c r="W205" s="32" t="s">
        <v>42</v>
      </c>
      <c r="X205" s="32" t="s">
        <v>42</v>
      </c>
      <c r="Y205" s="85">
        <v>5</v>
      </c>
      <c r="Z205" s="85"/>
      <c r="AA205" s="85"/>
      <c r="AB205" s="85"/>
      <c r="AC205" s="85"/>
      <c r="AI205" s="31">
        <v>42736</v>
      </c>
    </row>
    <row r="206" spans="1:43" x14ac:dyDescent="0.35">
      <c r="A206" s="26" t="s">
        <v>295</v>
      </c>
      <c r="B206" s="27">
        <v>92.076446533203125</v>
      </c>
      <c r="C206" s="27">
        <v>95.473251342773438</v>
      </c>
      <c r="D206" s="27">
        <v>95.869270324707031</v>
      </c>
      <c r="E206" s="27">
        <v>95.968734741210938</v>
      </c>
      <c r="F206" s="27">
        <v>99.925575256347656</v>
      </c>
      <c r="G206" s="27">
        <v>99.998497009277344</v>
      </c>
      <c r="H206" s="27">
        <v>99.999832153320313</v>
      </c>
      <c r="I206" s="27">
        <v>99.99884033203125</v>
      </c>
      <c r="J206" s="27">
        <v>100</v>
      </c>
      <c r="K206" s="27">
        <v>99.999961853027344</v>
      </c>
      <c r="L206" s="27">
        <v>99.999832153320313</v>
      </c>
      <c r="M206" s="27">
        <v>99.99884033203125</v>
      </c>
      <c r="Q206" s="31">
        <v>1</v>
      </c>
      <c r="R206" s="26" t="s">
        <v>155</v>
      </c>
      <c r="S206" s="26" t="b">
        <f t="shared" si="23"/>
        <v>1</v>
      </c>
      <c r="T206" s="26" t="b">
        <f t="shared" si="24"/>
        <v>1</v>
      </c>
      <c r="U206" s="32" t="s">
        <v>42</v>
      </c>
      <c r="V206" s="32" t="s">
        <v>42</v>
      </c>
      <c r="W206" s="32" t="s">
        <v>42</v>
      </c>
      <c r="X206" s="32" t="s">
        <v>42</v>
      </c>
      <c r="Y206" s="85">
        <v>5</v>
      </c>
      <c r="Z206" s="85"/>
      <c r="AA206" s="85"/>
      <c r="AB206" s="85"/>
      <c r="AC206" s="85"/>
      <c r="AI206" s="31">
        <v>42736</v>
      </c>
    </row>
    <row r="207" spans="1:43" x14ac:dyDescent="0.35">
      <c r="A207" s="26" t="s">
        <v>296</v>
      </c>
      <c r="B207" s="27">
        <v>24.611867904663086</v>
      </c>
      <c r="C207" s="27">
        <v>55.887798309326172</v>
      </c>
      <c r="D207" s="27">
        <v>0</v>
      </c>
      <c r="E207" s="27">
        <v>0</v>
      </c>
      <c r="F207" s="27">
        <v>97.475440979003906</v>
      </c>
      <c r="G207" s="27">
        <v>99.917854309082031</v>
      </c>
      <c r="H207" s="27">
        <v>0</v>
      </c>
      <c r="I207" s="27">
        <v>0</v>
      </c>
      <c r="J207" s="27">
        <v>27.674476623535156</v>
      </c>
      <c r="K207" s="27">
        <v>58.706417083740234</v>
      </c>
      <c r="L207" s="27">
        <v>0</v>
      </c>
      <c r="M207" s="27">
        <v>0</v>
      </c>
      <c r="N207" s="33" t="s">
        <v>528</v>
      </c>
      <c r="O207" s="26" t="s">
        <v>529</v>
      </c>
      <c r="P207" s="35" t="s">
        <v>530</v>
      </c>
      <c r="Q207" s="31">
        <v>0</v>
      </c>
      <c r="R207" s="26" t="s">
        <v>41</v>
      </c>
      <c r="S207" s="26" t="b">
        <f t="shared" si="23"/>
        <v>0</v>
      </c>
      <c r="T207" s="26" t="b">
        <f t="shared" si="24"/>
        <v>0</v>
      </c>
      <c r="U207" s="32"/>
      <c r="V207" s="32"/>
      <c r="W207" s="32" t="s">
        <v>49</v>
      </c>
      <c r="X207" s="41"/>
      <c r="AE207" s="33"/>
    </row>
    <row r="208" spans="1:43" x14ac:dyDescent="0.35">
      <c r="A208" s="26" t="s">
        <v>297</v>
      </c>
      <c r="B208" s="27">
        <v>21.312360763549805</v>
      </c>
      <c r="C208" s="27">
        <v>40.101428985595703</v>
      </c>
      <c r="D208" s="27">
        <v>0</v>
      </c>
      <c r="E208" s="27">
        <v>0</v>
      </c>
      <c r="F208" s="27">
        <v>91.886116027832031</v>
      </c>
      <c r="G208" s="27">
        <v>99.996856689453125</v>
      </c>
      <c r="H208" s="27">
        <v>0</v>
      </c>
      <c r="I208" s="27">
        <v>0</v>
      </c>
      <c r="J208" s="27">
        <v>24.195302963256836</v>
      </c>
      <c r="K208" s="27">
        <v>42.262542724609375</v>
      </c>
      <c r="L208" s="27">
        <v>0</v>
      </c>
      <c r="M208" s="27">
        <v>0</v>
      </c>
      <c r="Q208" s="31">
        <v>0</v>
      </c>
      <c r="R208" s="26" t="s">
        <v>41</v>
      </c>
      <c r="S208" s="26" t="b">
        <f t="shared" si="23"/>
        <v>0</v>
      </c>
      <c r="T208" s="26" t="b">
        <f t="shared" si="24"/>
        <v>0</v>
      </c>
      <c r="U208" s="32"/>
      <c r="V208" s="32"/>
      <c r="W208" s="32" t="s">
        <v>49</v>
      </c>
      <c r="X208" s="41"/>
      <c r="AE208" s="33"/>
    </row>
    <row r="209" spans="1:43" x14ac:dyDescent="0.35">
      <c r="A209" s="26" t="s">
        <v>298</v>
      </c>
      <c r="B209" s="27">
        <v>19.316089630126953</v>
      </c>
      <c r="C209" s="27">
        <v>55.91009521484375</v>
      </c>
      <c r="D209" s="27">
        <v>0</v>
      </c>
      <c r="E209" s="27">
        <v>0</v>
      </c>
      <c r="F209" s="27">
        <v>91.611785888671875</v>
      </c>
      <c r="G209" s="27">
        <v>99.981796264648438</v>
      </c>
      <c r="H209" s="27">
        <v>0</v>
      </c>
      <c r="I209" s="27">
        <v>0</v>
      </c>
      <c r="J209" s="27">
        <v>22.084150314331055</v>
      </c>
      <c r="K209" s="27">
        <v>58.702346801757813</v>
      </c>
      <c r="L209" s="27">
        <v>0</v>
      </c>
      <c r="M209" s="27">
        <v>0</v>
      </c>
      <c r="N209" s="33" t="s">
        <v>531</v>
      </c>
      <c r="Q209" s="31">
        <v>0</v>
      </c>
      <c r="R209" s="26" t="s">
        <v>41</v>
      </c>
      <c r="S209" s="26" t="b">
        <f t="shared" si="23"/>
        <v>0</v>
      </c>
      <c r="T209" s="26" t="b">
        <f t="shared" si="24"/>
        <v>0</v>
      </c>
      <c r="U209" s="32"/>
      <c r="V209" s="32"/>
      <c r="W209" s="32" t="s">
        <v>49</v>
      </c>
      <c r="X209" s="41"/>
      <c r="AE209" s="33"/>
    </row>
    <row r="210" spans="1:43" x14ac:dyDescent="0.35">
      <c r="A210" s="26" t="s">
        <v>299</v>
      </c>
      <c r="B210" s="27">
        <v>90.880592346191406</v>
      </c>
      <c r="C210" s="27">
        <v>93.139350891113281</v>
      </c>
      <c r="D210" s="27">
        <v>93.701553344726563</v>
      </c>
      <c r="E210" s="27">
        <v>94.65740966796875</v>
      </c>
      <c r="F210" s="27">
        <v>100</v>
      </c>
      <c r="G210" s="27">
        <v>99.999961853027344</v>
      </c>
      <c r="H210" s="27">
        <v>99.999832153320313</v>
      </c>
      <c r="I210" s="27">
        <v>99.99884033203125</v>
      </c>
      <c r="J210" s="32" t="s">
        <v>49</v>
      </c>
      <c r="K210" s="32" t="s">
        <v>49</v>
      </c>
      <c r="L210" s="32" t="s">
        <v>49</v>
      </c>
      <c r="M210" s="32" t="s">
        <v>49</v>
      </c>
      <c r="Q210" s="26"/>
      <c r="R210" s="26"/>
      <c r="U210" s="32" t="s">
        <v>49</v>
      </c>
      <c r="V210" s="32" t="s">
        <v>49</v>
      </c>
      <c r="W210" s="32" t="s">
        <v>49</v>
      </c>
      <c r="X210" s="32" t="s">
        <v>49</v>
      </c>
      <c r="Y210" s="86"/>
      <c r="Z210" s="86"/>
      <c r="AA210" s="86"/>
      <c r="AB210" s="86"/>
      <c r="AC210" s="86"/>
    </row>
    <row r="211" spans="1:43" x14ac:dyDescent="0.35">
      <c r="A211" s="26" t="s">
        <v>300</v>
      </c>
      <c r="B211" s="27">
        <v>92.356887817382813</v>
      </c>
      <c r="C211" s="27">
        <v>95.522109985351563</v>
      </c>
      <c r="D211" s="27">
        <v>95.89202880859375</v>
      </c>
      <c r="E211" s="27">
        <v>95.972221374511719</v>
      </c>
      <c r="F211" s="27">
        <v>99.721336364746094</v>
      </c>
      <c r="G211" s="27">
        <v>99.999961853027344</v>
      </c>
      <c r="H211" s="27">
        <v>99.999832153320313</v>
      </c>
      <c r="I211" s="27">
        <v>99.99884033203125</v>
      </c>
      <c r="J211" s="32" t="s">
        <v>49</v>
      </c>
      <c r="K211" s="32" t="s">
        <v>49</v>
      </c>
      <c r="L211" s="32" t="s">
        <v>49</v>
      </c>
      <c r="M211" s="32" t="s">
        <v>49</v>
      </c>
      <c r="Q211" s="26"/>
      <c r="R211" s="26"/>
      <c r="U211" s="32" t="s">
        <v>49</v>
      </c>
      <c r="V211" s="32" t="s">
        <v>49</v>
      </c>
      <c r="W211" s="32" t="s">
        <v>49</v>
      </c>
      <c r="X211" s="32" t="s">
        <v>49</v>
      </c>
      <c r="Y211" s="86"/>
      <c r="Z211" s="86"/>
      <c r="AA211" s="86"/>
      <c r="AB211" s="86"/>
      <c r="AC211" s="86"/>
    </row>
    <row r="212" spans="1:43" x14ac:dyDescent="0.35">
      <c r="A212" s="36"/>
      <c r="B212" s="36"/>
      <c r="C212" s="36"/>
      <c r="D212" s="36"/>
      <c r="E212" s="36"/>
      <c r="F212" s="36"/>
      <c r="G212" s="36"/>
      <c r="H212" s="36"/>
      <c r="I212" s="36"/>
      <c r="J212" s="36"/>
      <c r="K212" s="36"/>
      <c r="L212" s="36"/>
      <c r="M212" s="36"/>
      <c r="N212" s="38" t="s">
        <v>301</v>
      </c>
      <c r="O212" s="36" t="str">
        <f>SUM(Q213:Q221) &amp;" Sensors"</f>
        <v>8 Sensors</v>
      </c>
      <c r="P212" s="24">
        <f>SUMIF(S213:S221,TRUE, Q213:Q221)/SUM(Q213:Q221)</f>
        <v>1</v>
      </c>
      <c r="Q212" s="36"/>
      <c r="R212" s="36"/>
      <c r="S212" s="36"/>
      <c r="T212" s="36"/>
      <c r="U212" s="36"/>
      <c r="V212" s="36"/>
      <c r="W212" s="36"/>
      <c r="X212" s="36"/>
      <c r="Y212" s="87"/>
      <c r="Z212" s="87"/>
      <c r="AA212" s="87"/>
      <c r="AB212" s="87"/>
      <c r="AC212" s="87"/>
      <c r="AD212" s="38"/>
      <c r="AE212" s="38"/>
      <c r="AH212" s="87" t="s">
        <v>291</v>
      </c>
      <c r="AI212" s="88"/>
      <c r="AJ212" s="88"/>
      <c r="AK212" s="88"/>
      <c r="AL212" s="88"/>
      <c r="AM212" s="88"/>
      <c r="AN212" s="88"/>
      <c r="AO212" s="88"/>
      <c r="AP212" s="88"/>
      <c r="AQ212" s="88"/>
    </row>
    <row r="213" spans="1:43" x14ac:dyDescent="0.35">
      <c r="A213" s="44" t="s">
        <v>302</v>
      </c>
      <c r="B213" s="27">
        <v>92.049079895019531</v>
      </c>
      <c r="C213" s="27">
        <v>94.979202270507813</v>
      </c>
      <c r="D213" s="27">
        <v>94.998130798339844</v>
      </c>
      <c r="E213" s="27">
        <v>94.58111572265625</v>
      </c>
      <c r="F213" s="27">
        <v>95.424667358398438</v>
      </c>
      <c r="G213" s="27">
        <v>99.971092224121094</v>
      </c>
      <c r="H213" s="27">
        <v>99.916435241699219</v>
      </c>
      <c r="I213" s="27">
        <v>99.99884033203125</v>
      </c>
      <c r="J213" s="27">
        <v>100</v>
      </c>
      <c r="K213" s="27">
        <v>99.999961853027344</v>
      </c>
      <c r="L213" s="27">
        <v>99.999832153320313</v>
      </c>
      <c r="M213" s="27">
        <v>99.99884033203125</v>
      </c>
      <c r="Q213" s="31">
        <v>1</v>
      </c>
      <c r="R213" s="39" t="s">
        <v>83</v>
      </c>
      <c r="S213" s="26" t="b">
        <f t="shared" ref="S213:S220" si="25">NOT(OR((D213&lt;=$Q$1),(H213&lt;=$R$1),(L213&lt;=$S$1)))</f>
        <v>1</v>
      </c>
      <c r="T213" s="26" t="b">
        <f t="shared" ref="T213:T220" si="26">NOT(OR((C213&lt;=$Q$1),(G213&lt;=$R$1),(K213&lt;=$S$1)))</f>
        <v>1</v>
      </c>
      <c r="U213" s="32" t="s">
        <v>42</v>
      </c>
      <c r="V213" s="32" t="s">
        <v>42</v>
      </c>
      <c r="W213" s="32" t="s">
        <v>42</v>
      </c>
      <c r="X213" s="32" t="s">
        <v>42</v>
      </c>
      <c r="Y213" s="85">
        <v>5</v>
      </c>
      <c r="Z213" s="85"/>
      <c r="AA213" s="85"/>
      <c r="AB213" s="85"/>
      <c r="AC213" s="85"/>
    </row>
    <row r="214" spans="1:43" x14ac:dyDescent="0.35">
      <c r="A214" s="44" t="s">
        <v>303</v>
      </c>
      <c r="B214" s="27">
        <v>93.002372741699219</v>
      </c>
      <c r="C214" s="27">
        <v>95.104400634765625</v>
      </c>
      <c r="D214" s="27">
        <v>95.176445007324219</v>
      </c>
      <c r="E214" s="27">
        <v>95.138313293457031</v>
      </c>
      <c r="F214" s="27">
        <v>95.565269470214844</v>
      </c>
      <c r="G214" s="27">
        <v>99.969764709472656</v>
      </c>
      <c r="H214" s="27">
        <v>99.913139343261719</v>
      </c>
      <c r="I214" s="27">
        <v>99.99884033203125</v>
      </c>
      <c r="J214" s="27">
        <v>100</v>
      </c>
      <c r="K214" s="27">
        <v>99.999961853027344</v>
      </c>
      <c r="L214" s="27">
        <v>99.999832153320313</v>
      </c>
      <c r="M214" s="27">
        <v>99.99884033203125</v>
      </c>
      <c r="Q214" s="31">
        <v>1</v>
      </c>
      <c r="R214" s="26" t="s">
        <v>155</v>
      </c>
      <c r="S214" s="26" t="b">
        <f t="shared" si="25"/>
        <v>1</v>
      </c>
      <c r="T214" s="26" t="b">
        <f t="shared" si="26"/>
        <v>1</v>
      </c>
      <c r="U214" s="32" t="s">
        <v>42</v>
      </c>
      <c r="V214" s="32" t="s">
        <v>42</v>
      </c>
      <c r="W214" s="32" t="s">
        <v>42</v>
      </c>
      <c r="X214" s="32" t="s">
        <v>42</v>
      </c>
      <c r="Y214" s="85">
        <v>5</v>
      </c>
      <c r="Z214" s="85"/>
      <c r="AA214" s="85"/>
      <c r="AB214" s="85"/>
      <c r="AC214" s="85"/>
    </row>
    <row r="215" spans="1:43" x14ac:dyDescent="0.35">
      <c r="A215" s="44" t="s">
        <v>304</v>
      </c>
      <c r="B215" s="27">
        <v>93.098114013671875</v>
      </c>
      <c r="C215" s="27">
        <v>95.090049743652344</v>
      </c>
      <c r="D215" s="27">
        <v>95.176277160644531</v>
      </c>
      <c r="E215" s="27">
        <v>95.275733947753906</v>
      </c>
      <c r="F215" s="27">
        <v>95.578628540039063</v>
      </c>
      <c r="G215" s="27">
        <v>99.978927612304688</v>
      </c>
      <c r="H215" s="27">
        <v>99.915687561035156</v>
      </c>
      <c r="I215" s="27">
        <v>99.99884033203125</v>
      </c>
      <c r="J215" s="27">
        <v>100</v>
      </c>
      <c r="K215" s="27">
        <v>99.999961853027344</v>
      </c>
      <c r="L215" s="27">
        <v>99.999832153320313</v>
      </c>
      <c r="M215" s="27">
        <v>99.99884033203125</v>
      </c>
      <c r="Q215" s="31">
        <v>1</v>
      </c>
      <c r="R215" s="26" t="s">
        <v>155</v>
      </c>
      <c r="S215" s="26" t="b">
        <f t="shared" si="25"/>
        <v>1</v>
      </c>
      <c r="T215" s="26" t="b">
        <f t="shared" si="26"/>
        <v>1</v>
      </c>
      <c r="U215" s="32" t="s">
        <v>42</v>
      </c>
      <c r="V215" s="32" t="s">
        <v>42</v>
      </c>
      <c r="W215" s="32" t="s">
        <v>42</v>
      </c>
      <c r="X215" s="32" t="s">
        <v>42</v>
      </c>
      <c r="Y215" s="85">
        <v>5</v>
      </c>
      <c r="Z215" s="85"/>
      <c r="AA215" s="85"/>
      <c r="AB215" s="85"/>
      <c r="AC215" s="85"/>
    </row>
    <row r="216" spans="1:43" x14ac:dyDescent="0.35">
      <c r="A216" s="44" t="s">
        <v>305</v>
      </c>
      <c r="B216" s="27">
        <v>93.047264099121094</v>
      </c>
      <c r="C216" s="27">
        <v>95.085769653320313</v>
      </c>
      <c r="D216" s="27">
        <v>95.196571350097656</v>
      </c>
      <c r="E216" s="27">
        <v>95.138389587402344</v>
      </c>
      <c r="F216" s="27">
        <v>95.549156188964844</v>
      </c>
      <c r="G216" s="27">
        <v>99.969734191894531</v>
      </c>
      <c r="H216" s="27">
        <v>99.914253234863281</v>
      </c>
      <c r="I216" s="27">
        <v>99.99884033203125</v>
      </c>
      <c r="J216" s="27">
        <v>100</v>
      </c>
      <c r="K216" s="27">
        <v>99.999961853027344</v>
      </c>
      <c r="L216" s="27">
        <v>99.999832153320313</v>
      </c>
      <c r="M216" s="27">
        <v>99.99884033203125</v>
      </c>
      <c r="Q216" s="31">
        <v>1</v>
      </c>
      <c r="R216" s="26" t="s">
        <v>155</v>
      </c>
      <c r="S216" s="26" t="b">
        <f t="shared" si="25"/>
        <v>1</v>
      </c>
      <c r="T216" s="26" t="b">
        <f t="shared" si="26"/>
        <v>1</v>
      </c>
      <c r="U216" s="32" t="s">
        <v>42</v>
      </c>
      <c r="V216" s="32" t="s">
        <v>42</v>
      </c>
      <c r="W216" s="32" t="s">
        <v>42</v>
      </c>
      <c r="X216" s="32" t="s">
        <v>42</v>
      </c>
      <c r="Y216" s="85">
        <v>5</v>
      </c>
      <c r="Z216" s="85"/>
      <c r="AA216" s="85"/>
      <c r="AB216" s="85"/>
      <c r="AC216" s="85"/>
    </row>
    <row r="217" spans="1:43" x14ac:dyDescent="0.35">
      <c r="A217" s="44" t="s">
        <v>306</v>
      </c>
      <c r="B217" s="27">
        <v>93.384284973144531</v>
      </c>
      <c r="C217" s="27">
        <v>95.131744384765625</v>
      </c>
      <c r="D217" s="27">
        <v>95.255668640136719</v>
      </c>
      <c r="E217" s="27">
        <v>95.276351928710938</v>
      </c>
      <c r="F217" s="27">
        <v>95.266525268554688</v>
      </c>
      <c r="G217" s="27">
        <v>99.980308532714844</v>
      </c>
      <c r="H217" s="27">
        <v>99.918357849121094</v>
      </c>
      <c r="I217" s="27">
        <v>99.99884033203125</v>
      </c>
      <c r="J217" s="27">
        <v>100</v>
      </c>
      <c r="K217" s="27">
        <v>99.999961853027344</v>
      </c>
      <c r="L217" s="27">
        <v>99.999832153320313</v>
      </c>
      <c r="M217" s="27">
        <v>99.99884033203125</v>
      </c>
      <c r="Q217" s="31">
        <v>1</v>
      </c>
      <c r="R217" s="26" t="s">
        <v>41</v>
      </c>
      <c r="S217" s="26" t="b">
        <f t="shared" si="25"/>
        <v>1</v>
      </c>
      <c r="T217" s="26" t="b">
        <f t="shared" si="26"/>
        <v>1</v>
      </c>
      <c r="U217" s="32" t="s">
        <v>42</v>
      </c>
      <c r="V217" s="32" t="s">
        <v>42</v>
      </c>
      <c r="W217" s="32" t="s">
        <v>42</v>
      </c>
      <c r="X217" s="32" t="s">
        <v>42</v>
      </c>
      <c r="Y217" s="85">
        <v>5</v>
      </c>
      <c r="Z217" s="85"/>
      <c r="AA217" s="85"/>
      <c r="AB217" s="85"/>
      <c r="AC217" s="85"/>
    </row>
    <row r="218" spans="1:43" x14ac:dyDescent="0.35">
      <c r="A218" s="44" t="s">
        <v>307</v>
      </c>
      <c r="B218" s="27">
        <v>93.100982666015625</v>
      </c>
      <c r="C218" s="27">
        <v>95.154922485351563</v>
      </c>
      <c r="D218" s="27">
        <v>95.235397338867188</v>
      </c>
      <c r="E218" s="27">
        <v>95.138046264648438</v>
      </c>
      <c r="F218" s="27">
        <v>95.579475402832031</v>
      </c>
      <c r="G218" s="27">
        <v>99.969871520996094</v>
      </c>
      <c r="H218" s="27">
        <v>99.913734436035156</v>
      </c>
      <c r="I218" s="27">
        <v>99.99884033203125</v>
      </c>
      <c r="J218" s="27">
        <v>100</v>
      </c>
      <c r="K218" s="27">
        <v>99.999961853027344</v>
      </c>
      <c r="L218" s="27">
        <v>99.999832153320313</v>
      </c>
      <c r="M218" s="27">
        <v>99.99884033203125</v>
      </c>
      <c r="Q218" s="31">
        <v>1</v>
      </c>
      <c r="R218" s="26" t="s">
        <v>41</v>
      </c>
      <c r="S218" s="26" t="b">
        <f t="shared" si="25"/>
        <v>1</v>
      </c>
      <c r="T218" s="26" t="b">
        <f t="shared" si="26"/>
        <v>1</v>
      </c>
      <c r="U218" s="32" t="s">
        <v>42</v>
      </c>
      <c r="V218" s="32" t="s">
        <v>42</v>
      </c>
      <c r="W218" s="32" t="s">
        <v>42</v>
      </c>
      <c r="X218" s="32" t="s">
        <v>42</v>
      </c>
      <c r="Y218" s="85">
        <v>5</v>
      </c>
      <c r="Z218" s="85"/>
      <c r="AA218" s="85"/>
      <c r="AB218" s="85"/>
      <c r="AC218" s="85"/>
    </row>
    <row r="219" spans="1:43" x14ac:dyDescent="0.35">
      <c r="A219" s="44" t="s">
        <v>308</v>
      </c>
      <c r="B219" s="27">
        <v>93.123519897460938</v>
      </c>
      <c r="C219" s="27">
        <v>95.137840270996094</v>
      </c>
      <c r="D219" s="27">
        <v>95.23699951171875</v>
      </c>
      <c r="E219" s="27">
        <v>95.138397216796875</v>
      </c>
      <c r="F219" s="27">
        <v>95.542457580566406</v>
      </c>
      <c r="G219" s="27">
        <v>99.966377258300781</v>
      </c>
      <c r="H219" s="27">
        <v>99.908622741699219</v>
      </c>
      <c r="I219" s="27">
        <v>99.99884033203125</v>
      </c>
      <c r="J219" s="27">
        <v>100</v>
      </c>
      <c r="K219" s="27">
        <v>99.999961853027344</v>
      </c>
      <c r="L219" s="27">
        <v>99.999832153320313</v>
      </c>
      <c r="M219" s="27">
        <v>99.99884033203125</v>
      </c>
      <c r="Q219" s="31">
        <v>1</v>
      </c>
      <c r="R219" s="26" t="s">
        <v>41</v>
      </c>
      <c r="S219" s="26" t="b">
        <f t="shared" si="25"/>
        <v>1</v>
      </c>
      <c r="T219" s="26" t="b">
        <f t="shared" si="26"/>
        <v>1</v>
      </c>
      <c r="U219" s="32" t="s">
        <v>42</v>
      </c>
      <c r="V219" s="32" t="s">
        <v>42</v>
      </c>
      <c r="W219" s="32" t="s">
        <v>42</v>
      </c>
      <c r="X219" s="32" t="s">
        <v>42</v>
      </c>
      <c r="Y219" s="85">
        <v>5</v>
      </c>
      <c r="Z219" s="85"/>
      <c r="AA219" s="85"/>
      <c r="AB219" s="85"/>
      <c r="AC219" s="85"/>
    </row>
    <row r="220" spans="1:43" x14ac:dyDescent="0.35">
      <c r="A220" s="44" t="s">
        <v>309</v>
      </c>
      <c r="B220" s="27">
        <v>93.146331787109375</v>
      </c>
      <c r="C220" s="27">
        <v>95.1422119140625</v>
      </c>
      <c r="D220" s="27">
        <v>95.276420593261719</v>
      </c>
      <c r="E220" s="27">
        <v>95.415771484375</v>
      </c>
      <c r="F220" s="27">
        <v>95.52301025390625</v>
      </c>
      <c r="G220" s="27">
        <v>99.973686218261719</v>
      </c>
      <c r="H220" s="27">
        <v>99.913963317871094</v>
      </c>
      <c r="I220" s="27">
        <v>99.99884033203125</v>
      </c>
      <c r="J220" s="27">
        <v>100</v>
      </c>
      <c r="K220" s="27">
        <v>99.999961853027344</v>
      </c>
      <c r="L220" s="27">
        <v>99.999832153320313</v>
      </c>
      <c r="M220" s="27">
        <v>99.99884033203125</v>
      </c>
      <c r="Q220" s="31">
        <v>1</v>
      </c>
      <c r="R220" s="26" t="s">
        <v>41</v>
      </c>
      <c r="S220" s="26" t="b">
        <f t="shared" si="25"/>
        <v>1</v>
      </c>
      <c r="T220" s="26" t="b">
        <f t="shared" si="26"/>
        <v>1</v>
      </c>
      <c r="U220" s="32" t="s">
        <v>42</v>
      </c>
      <c r="V220" s="32" t="s">
        <v>42</v>
      </c>
      <c r="W220" s="32" t="s">
        <v>42</v>
      </c>
      <c r="X220" s="32" t="s">
        <v>42</v>
      </c>
      <c r="Y220" s="85">
        <v>5</v>
      </c>
      <c r="Z220" s="85"/>
      <c r="AA220" s="85"/>
      <c r="AB220" s="85"/>
      <c r="AC220" s="85"/>
    </row>
    <row r="221" spans="1:43" x14ac:dyDescent="0.35">
      <c r="A221" t="s">
        <v>310</v>
      </c>
      <c r="B221" s="27">
        <v>78.80804443359375</v>
      </c>
      <c r="C221" s="27">
        <v>94.769248962402344</v>
      </c>
      <c r="D221" s="27">
        <v>94.880287170410156</v>
      </c>
      <c r="E221" s="27">
        <v>94.822914123535156</v>
      </c>
      <c r="F221" s="27">
        <v>95.981498718261719</v>
      </c>
      <c r="G221" s="27">
        <v>99.999961853027344</v>
      </c>
      <c r="H221" s="27">
        <v>99.999832153320313</v>
      </c>
      <c r="I221" s="27">
        <v>99.99884033203125</v>
      </c>
      <c r="J221" s="32"/>
      <c r="K221" s="32"/>
      <c r="L221" s="32"/>
      <c r="M221" s="32"/>
      <c r="Q221" s="26"/>
      <c r="R221" s="26"/>
      <c r="U221" s="32" t="s">
        <v>49</v>
      </c>
      <c r="V221" s="32" t="s">
        <v>49</v>
      </c>
      <c r="W221" s="32" t="s">
        <v>49</v>
      </c>
      <c r="X221" s="32" t="s">
        <v>49</v>
      </c>
      <c r="Y221" s="86"/>
      <c r="Z221" s="86"/>
      <c r="AA221" s="86"/>
      <c r="AB221" s="86"/>
      <c r="AC221" s="86"/>
    </row>
    <row r="222" spans="1:43" x14ac:dyDescent="0.35">
      <c r="A222" s="36"/>
      <c r="B222" s="36"/>
      <c r="C222" s="36"/>
      <c r="D222" s="36"/>
      <c r="E222" s="36"/>
      <c r="F222" s="36"/>
      <c r="G222" s="36"/>
      <c r="H222" s="36"/>
      <c r="I222" s="36"/>
      <c r="J222" s="36"/>
      <c r="K222" s="36"/>
      <c r="L222" s="36"/>
      <c r="M222" s="36"/>
      <c r="N222" s="38" t="s">
        <v>311</v>
      </c>
      <c r="O222" s="36"/>
      <c r="P222" s="53"/>
      <c r="Q222" s="36"/>
      <c r="R222" s="36"/>
      <c r="S222" s="36"/>
      <c r="T222" s="36"/>
      <c r="U222" s="36"/>
      <c r="V222" s="36"/>
      <c r="W222" s="36"/>
      <c r="X222" s="36"/>
      <c r="Y222" s="96"/>
      <c r="Z222" s="97"/>
      <c r="AA222" s="97"/>
      <c r="AB222" s="97"/>
      <c r="AC222" s="98"/>
      <c r="AD222" s="38"/>
      <c r="AE222" s="38"/>
      <c r="AF222" s="96"/>
      <c r="AG222" s="98"/>
      <c r="AH222" s="96"/>
      <c r="AI222" s="97"/>
      <c r="AJ222" s="97"/>
      <c r="AK222" s="97"/>
      <c r="AL222" s="97"/>
      <c r="AM222" s="97"/>
      <c r="AN222" s="97"/>
      <c r="AO222" s="97"/>
      <c r="AP222" s="97"/>
      <c r="AQ222" s="98"/>
    </row>
    <row r="223" spans="1:43" x14ac:dyDescent="0.35">
      <c r="A223" s="26" t="s">
        <v>312</v>
      </c>
      <c r="B223" s="27">
        <v>90.25445556640625</v>
      </c>
      <c r="C223" s="27">
        <v>94.7061767578125</v>
      </c>
      <c r="D223" s="27">
        <v>95.222885131835938</v>
      </c>
      <c r="E223" s="27">
        <v>94.753471374511719</v>
      </c>
      <c r="F223" s="27">
        <v>100</v>
      </c>
      <c r="G223" s="27">
        <v>99.999961853027344</v>
      </c>
      <c r="H223" s="27">
        <v>99.999832153320313</v>
      </c>
      <c r="I223" s="27">
        <v>99.99884033203125</v>
      </c>
      <c r="J223" s="32" t="s">
        <v>49</v>
      </c>
      <c r="K223" s="32" t="s">
        <v>49</v>
      </c>
      <c r="L223" s="32" t="s">
        <v>49</v>
      </c>
      <c r="M223" s="32" t="s">
        <v>49</v>
      </c>
      <c r="Q223" s="26"/>
      <c r="R223" s="26"/>
      <c r="U223" s="32" t="s">
        <v>49</v>
      </c>
      <c r="V223" s="32" t="s">
        <v>49</v>
      </c>
      <c r="W223" s="32" t="s">
        <v>49</v>
      </c>
      <c r="X223" s="32" t="s">
        <v>49</v>
      </c>
      <c r="Y223" s="101" t="s">
        <v>49</v>
      </c>
      <c r="Z223" s="102"/>
      <c r="AA223" s="102"/>
      <c r="AB223" s="102"/>
      <c r="AC223" s="103"/>
      <c r="AD223" s="33"/>
      <c r="AE223" s="33"/>
    </row>
    <row r="224" spans="1:43" x14ac:dyDescent="0.35">
      <c r="A224" s="36"/>
      <c r="B224" s="36"/>
      <c r="C224" s="36"/>
      <c r="D224" s="36"/>
      <c r="E224" s="36"/>
      <c r="F224" s="36"/>
      <c r="G224" s="36"/>
      <c r="H224" s="36"/>
      <c r="I224" s="36"/>
      <c r="J224" s="36"/>
      <c r="K224" s="36"/>
      <c r="L224" s="36"/>
      <c r="M224" s="36"/>
      <c r="N224" s="38" t="s">
        <v>313</v>
      </c>
      <c r="O224" s="36"/>
      <c r="P224" s="24">
        <f>SUMIF(S225,TRUE, Q225)/SUM(Q225)</f>
        <v>1</v>
      </c>
      <c r="Q224" s="36"/>
      <c r="R224" s="36"/>
      <c r="S224" s="36"/>
      <c r="T224" s="36"/>
      <c r="U224" s="36"/>
      <c r="V224" s="36"/>
      <c r="W224" s="36"/>
      <c r="X224" s="36"/>
      <c r="Y224" s="96"/>
      <c r="Z224" s="97"/>
      <c r="AA224" s="97"/>
      <c r="AB224" s="97"/>
      <c r="AC224" s="98"/>
      <c r="AD224" s="38"/>
      <c r="AE224" s="38"/>
      <c r="AF224" s="96"/>
      <c r="AG224" s="98"/>
      <c r="AH224" s="96" t="s">
        <v>313</v>
      </c>
      <c r="AI224" s="99"/>
      <c r="AJ224" s="99"/>
      <c r="AK224" s="99"/>
      <c r="AL224" s="99"/>
      <c r="AM224" s="99"/>
      <c r="AN224" s="99"/>
      <c r="AO224" s="99"/>
      <c r="AP224" s="99"/>
      <c r="AQ224" s="100"/>
    </row>
    <row r="225" spans="1:43" x14ac:dyDescent="0.35">
      <c r="A225" t="s">
        <v>314</v>
      </c>
      <c r="B225" s="27">
        <v>96.215499877929688</v>
      </c>
      <c r="C225" s="27">
        <v>96.217941284179688</v>
      </c>
      <c r="D225" s="27">
        <v>96.372749328613281</v>
      </c>
      <c r="E225" s="27">
        <v>96.231735229492188</v>
      </c>
      <c r="F225" s="27">
        <v>99.30816650390625</v>
      </c>
      <c r="G225" s="27">
        <v>99.999961853027344</v>
      </c>
      <c r="H225" s="27">
        <v>99.999832153320313</v>
      </c>
      <c r="I225" s="27">
        <v>99.99884033203125</v>
      </c>
      <c r="J225" s="27">
        <v>99.997764587402344</v>
      </c>
      <c r="K225" s="27">
        <v>99.999961853027344</v>
      </c>
      <c r="L225" s="27">
        <v>99.999832153320313</v>
      </c>
      <c r="M225" s="27">
        <v>99.99884033203125</v>
      </c>
      <c r="Q225" s="31">
        <v>1</v>
      </c>
      <c r="R225" s="26" t="s">
        <v>41</v>
      </c>
      <c r="S225" s="26" t="b">
        <f>NOT(OR((D225&lt;=$Q$1),(H225&lt;=$R$1),(L225&lt;=$S$1)))</f>
        <v>1</v>
      </c>
      <c r="T225" s="26" t="b">
        <f t="shared" ref="T225" si="27">NOT(OR((C225&lt;=$Q$1),(G225&lt;=$R$1),(K225&lt;=$S$1)))</f>
        <v>1</v>
      </c>
      <c r="U225" s="32" t="s">
        <v>42</v>
      </c>
      <c r="V225" s="32" t="s">
        <v>42</v>
      </c>
      <c r="W225" s="32" t="s">
        <v>42</v>
      </c>
      <c r="X225" s="32" t="s">
        <v>42</v>
      </c>
      <c r="Y225" s="89">
        <v>5</v>
      </c>
      <c r="Z225" s="90"/>
      <c r="AA225" s="90"/>
      <c r="AB225" s="90"/>
      <c r="AC225" s="91"/>
      <c r="AI225" s="31">
        <v>42826</v>
      </c>
    </row>
    <row r="226" spans="1:43" x14ac:dyDescent="0.35">
      <c r="A226" t="s">
        <v>315</v>
      </c>
      <c r="B226" s="27">
        <v>95.940322875976563</v>
      </c>
      <c r="C226" s="27">
        <v>95.886070251464844</v>
      </c>
      <c r="D226" s="27">
        <v>96.122024536132813</v>
      </c>
      <c r="E226" s="27">
        <v>96.045135498046875</v>
      </c>
      <c r="F226" s="27">
        <v>100</v>
      </c>
      <c r="G226" s="27">
        <v>99.999961853027344</v>
      </c>
      <c r="H226" s="27">
        <v>99.999832153320313</v>
      </c>
      <c r="I226" s="27">
        <v>99.99884033203125</v>
      </c>
      <c r="J226" s="32" t="s">
        <v>49</v>
      </c>
      <c r="K226" s="32" t="s">
        <v>49</v>
      </c>
      <c r="L226" s="32" t="s">
        <v>49</v>
      </c>
      <c r="M226" s="32" t="s">
        <v>49</v>
      </c>
      <c r="Q226" s="26"/>
      <c r="R226" s="26"/>
      <c r="U226" s="32" t="s">
        <v>49</v>
      </c>
      <c r="V226" s="32" t="s">
        <v>49</v>
      </c>
      <c r="W226" s="32" t="s">
        <v>49</v>
      </c>
      <c r="X226" s="32" t="s">
        <v>49</v>
      </c>
      <c r="Y226" s="93"/>
      <c r="Z226" s="94"/>
      <c r="AA226" s="94"/>
      <c r="AB226" s="94"/>
      <c r="AC226" s="95"/>
    </row>
    <row r="227" spans="1:43" x14ac:dyDescent="0.35">
      <c r="A227" s="36"/>
      <c r="B227" s="36"/>
      <c r="C227" s="36"/>
      <c r="D227" s="36"/>
      <c r="E227" s="36"/>
      <c r="F227" s="36"/>
      <c r="G227" s="36"/>
      <c r="H227" s="36"/>
      <c r="I227" s="36"/>
      <c r="J227" s="36"/>
      <c r="K227" s="36"/>
      <c r="L227" s="36"/>
      <c r="M227" s="36"/>
      <c r="N227" s="38"/>
      <c r="O227" s="36"/>
      <c r="P227" s="53"/>
      <c r="Q227" s="36"/>
      <c r="R227" s="36"/>
      <c r="S227" s="36"/>
      <c r="T227" s="36"/>
      <c r="U227" s="36"/>
      <c r="V227" s="36"/>
      <c r="W227" s="36"/>
      <c r="X227" s="36"/>
      <c r="Y227" s="96"/>
      <c r="Z227" s="97"/>
      <c r="AA227" s="97"/>
      <c r="AB227" s="97"/>
      <c r="AC227" s="98"/>
      <c r="AD227" s="38"/>
      <c r="AE227" s="38"/>
      <c r="AF227" s="96"/>
      <c r="AG227" s="98"/>
      <c r="AH227" s="96" t="s">
        <v>316</v>
      </c>
      <c r="AI227" s="99"/>
      <c r="AJ227" s="99"/>
      <c r="AK227" s="99"/>
      <c r="AL227" s="99"/>
      <c r="AM227" s="99"/>
      <c r="AN227" s="99"/>
      <c r="AO227" s="99"/>
      <c r="AP227" s="99"/>
      <c r="AQ227" s="100"/>
    </row>
    <row r="228" spans="1:43" x14ac:dyDescent="0.35">
      <c r="A228" s="36"/>
      <c r="B228" s="36"/>
      <c r="C228" s="36"/>
      <c r="D228" s="36"/>
      <c r="E228" s="36"/>
      <c r="F228" s="36"/>
      <c r="G228" s="36"/>
      <c r="H228" s="36"/>
      <c r="I228" s="36"/>
      <c r="J228" s="36"/>
      <c r="K228" s="36"/>
      <c r="L228" s="36"/>
      <c r="M228" s="36"/>
      <c r="N228" s="38" t="s">
        <v>317</v>
      </c>
      <c r="O228" s="36"/>
      <c r="P228" s="24" t="e">
        <f>SUMIF(S229,TRUE, Q229)/SUM(Q229)</f>
        <v>#DIV/0!</v>
      </c>
      <c r="Q228" s="36"/>
      <c r="R228" s="36"/>
      <c r="S228" s="36"/>
      <c r="T228" s="36"/>
      <c r="U228" s="36"/>
      <c r="V228" s="36"/>
      <c r="W228" s="36"/>
      <c r="X228" s="36"/>
      <c r="Y228" s="96"/>
      <c r="Z228" s="97"/>
      <c r="AA228" s="97"/>
      <c r="AB228" s="97"/>
      <c r="AC228" s="98"/>
      <c r="AD228" s="38"/>
      <c r="AE228" s="38"/>
      <c r="AF228" s="96"/>
      <c r="AG228" s="98"/>
      <c r="AH228" s="96" t="s">
        <v>317</v>
      </c>
      <c r="AI228" s="99"/>
      <c r="AJ228" s="99"/>
      <c r="AK228" s="99"/>
      <c r="AL228" s="99"/>
      <c r="AM228" s="99"/>
      <c r="AN228" s="99"/>
      <c r="AO228" s="99"/>
      <c r="AP228" s="99"/>
      <c r="AQ228" s="100"/>
    </row>
    <row r="229" spans="1:43" x14ac:dyDescent="0.35">
      <c r="A229" s="26" t="s">
        <v>318</v>
      </c>
      <c r="B229" s="27">
        <v>91.102806091308594</v>
      </c>
      <c r="C229" s="27">
        <v>95.740776062011719</v>
      </c>
      <c r="D229" s="27">
        <v>95.907394409179688</v>
      </c>
      <c r="E229" s="27">
        <v>96.108306884765625</v>
      </c>
      <c r="F229" s="27">
        <v>99.993232727050781</v>
      </c>
      <c r="G229" s="27">
        <v>99.99505615234375</v>
      </c>
      <c r="H229" s="27">
        <v>99.992935180664063</v>
      </c>
      <c r="I229" s="27">
        <v>99.99884033203125</v>
      </c>
      <c r="J229" s="27">
        <v>82.284706115722656</v>
      </c>
      <c r="K229" s="27">
        <v>0.11601096391677856</v>
      </c>
      <c r="L229" s="27">
        <v>8.2825340330600739E-2</v>
      </c>
      <c r="M229" s="27">
        <v>0</v>
      </c>
      <c r="N229" s="33" t="s">
        <v>319</v>
      </c>
      <c r="O229" s="26" t="s">
        <v>320</v>
      </c>
      <c r="P229" s="35" t="s">
        <v>321</v>
      </c>
      <c r="Q229" s="31">
        <v>0</v>
      </c>
      <c r="R229" s="26" t="s">
        <v>41</v>
      </c>
      <c r="S229" s="26" t="b">
        <f>NOT(OR((D229&lt;=$Q$1),(H229&lt;=$R$1),(L229&lt;=$S$1)))</f>
        <v>0</v>
      </c>
      <c r="T229" s="26" t="b">
        <f t="shared" ref="T229" si="28">NOT(OR((C229&lt;=$Q$1),(G229&lt;=$R$1),(K229&lt;=$S$1)))</f>
        <v>0</v>
      </c>
      <c r="U229" s="32" t="s">
        <v>42</v>
      </c>
      <c r="V229" s="32" t="s">
        <v>42</v>
      </c>
      <c r="W229" s="32" t="s">
        <v>42</v>
      </c>
      <c r="X229" s="32" t="s">
        <v>42</v>
      </c>
      <c r="Y229" s="89">
        <v>3</v>
      </c>
      <c r="Z229" s="90"/>
      <c r="AA229" s="90"/>
      <c r="AB229" s="90"/>
      <c r="AC229" s="91"/>
      <c r="AI229" s="31">
        <v>42767</v>
      </c>
    </row>
    <row r="230" spans="1:43" x14ac:dyDescent="0.35">
      <c r="A230" s="26" t="s">
        <v>322</v>
      </c>
      <c r="B230" s="27">
        <v>95.183792114257813</v>
      </c>
      <c r="C230" s="27">
        <v>95.256019592285156</v>
      </c>
      <c r="D230" s="27">
        <v>95.500991821289063</v>
      </c>
      <c r="E230" s="27">
        <v>95.193290710449219</v>
      </c>
      <c r="F230" s="27">
        <v>100</v>
      </c>
      <c r="G230" s="27">
        <v>99.999961853027344</v>
      </c>
      <c r="H230" s="27">
        <v>99.999832153320313</v>
      </c>
      <c r="I230" s="27">
        <v>99.99884033203125</v>
      </c>
      <c r="J230" s="32" t="s">
        <v>49</v>
      </c>
      <c r="K230" s="32" t="s">
        <v>49</v>
      </c>
      <c r="L230" s="32" t="s">
        <v>49</v>
      </c>
      <c r="M230" s="32" t="s">
        <v>49</v>
      </c>
      <c r="Q230" s="26"/>
      <c r="R230" s="26"/>
      <c r="U230" s="32" t="s">
        <v>49</v>
      </c>
      <c r="V230" s="32" t="s">
        <v>49</v>
      </c>
      <c r="W230" s="32" t="s">
        <v>49</v>
      </c>
      <c r="X230" s="32" t="s">
        <v>49</v>
      </c>
      <c r="Y230" s="92">
        <v>3</v>
      </c>
      <c r="Z230" s="92"/>
      <c r="AA230" s="92"/>
      <c r="AB230" s="92"/>
      <c r="AC230" s="92"/>
      <c r="AD230" s="54"/>
      <c r="AE230" s="54"/>
    </row>
    <row r="231" spans="1:43" x14ac:dyDescent="0.35">
      <c r="B231" s="36"/>
      <c r="C231" s="36"/>
      <c r="D231" s="36"/>
      <c r="E231" s="36"/>
      <c r="F231" s="36"/>
      <c r="G231" s="36"/>
      <c r="H231" s="36"/>
      <c r="I231" s="36"/>
      <c r="J231" s="36"/>
      <c r="K231" s="36"/>
      <c r="L231" s="36"/>
      <c r="M231" s="36"/>
      <c r="N231" s="38" t="s">
        <v>323</v>
      </c>
      <c r="O231" s="36"/>
      <c r="P231" s="24">
        <f>SUMIF(S232:S233,TRUE, Q232:Q233)/SUM(Q232:Q233)</f>
        <v>1</v>
      </c>
      <c r="Q231" s="36"/>
      <c r="R231" s="36"/>
      <c r="S231" s="36"/>
      <c r="T231" s="36"/>
      <c r="U231" s="36"/>
      <c r="V231" s="36"/>
      <c r="W231" s="36"/>
      <c r="X231" s="36"/>
      <c r="Y231" s="87"/>
      <c r="Z231" s="87"/>
      <c r="AA231" s="87"/>
      <c r="AB231" s="87"/>
      <c r="AC231" s="87"/>
      <c r="AD231" s="38"/>
      <c r="AE231" s="38"/>
      <c r="AF231" s="87"/>
      <c r="AG231" s="87"/>
      <c r="AH231" s="87" t="s">
        <v>323</v>
      </c>
      <c r="AI231" s="88"/>
      <c r="AJ231" s="88"/>
      <c r="AK231" s="88"/>
      <c r="AL231" s="88"/>
      <c r="AM231" s="88"/>
      <c r="AN231" s="88"/>
      <c r="AO231" s="88"/>
      <c r="AP231" s="88"/>
      <c r="AQ231" s="88"/>
    </row>
    <row r="232" spans="1:43" x14ac:dyDescent="0.35">
      <c r="A232" t="s">
        <v>324</v>
      </c>
      <c r="B232" s="27">
        <v>80.8651123046875</v>
      </c>
      <c r="C232" s="27">
        <v>95.73358154296875</v>
      </c>
      <c r="D232" s="27">
        <v>96.202911376953125</v>
      </c>
      <c r="E232" s="27">
        <v>96.249191284179688</v>
      </c>
      <c r="F232" s="27">
        <v>92.807487487792969</v>
      </c>
      <c r="G232" s="27">
        <v>99.999961853027344</v>
      </c>
      <c r="H232" s="27">
        <v>99.999832153320313</v>
      </c>
      <c r="I232" s="27">
        <v>99.99884033203125</v>
      </c>
      <c r="J232" s="27">
        <v>90.02032470703125</v>
      </c>
      <c r="K232" s="27">
        <v>99.999961853027344</v>
      </c>
      <c r="L232" s="27">
        <v>99.999832153320313</v>
      </c>
      <c r="M232" s="27">
        <v>99.99884033203125</v>
      </c>
      <c r="N232" s="33" t="s">
        <v>532</v>
      </c>
      <c r="P232" s="35" t="s">
        <v>519</v>
      </c>
      <c r="Q232" s="31">
        <v>1</v>
      </c>
      <c r="R232" s="26" t="s">
        <v>41</v>
      </c>
      <c r="S232" s="26" t="b">
        <f t="shared" ref="S232:S234" si="29">NOT(OR((D232&lt;=$Q$1),(H232&lt;=$R$1),(L232&lt;=$S$1)))</f>
        <v>1</v>
      </c>
      <c r="T232" s="26" t="b">
        <f t="shared" ref="T232:T234" si="30">NOT(OR((C232&lt;=$Q$1),(G232&lt;=$R$1),(K232&lt;=$S$1)))</f>
        <v>1</v>
      </c>
      <c r="U232" s="32" t="s">
        <v>42</v>
      </c>
      <c r="V232" s="32" t="s">
        <v>325</v>
      </c>
      <c r="W232" s="32" t="s">
        <v>42</v>
      </c>
      <c r="X232" s="32" t="s">
        <v>42</v>
      </c>
      <c r="Y232" s="85">
        <v>5</v>
      </c>
      <c r="Z232" s="85"/>
      <c r="AA232" s="85"/>
      <c r="AB232" s="85"/>
      <c r="AC232" s="85"/>
      <c r="AI232" s="31">
        <v>42705</v>
      </c>
      <c r="AL232" s="26" t="s">
        <v>326</v>
      </c>
      <c r="AN232" s="26" t="s">
        <v>327</v>
      </c>
    </row>
    <row r="233" spans="1:43" x14ac:dyDescent="0.35">
      <c r="A233" s="44" t="s">
        <v>328</v>
      </c>
      <c r="B233" s="27">
        <v>75.518058776855469</v>
      </c>
      <c r="C233" s="27">
        <v>95.348945617675781</v>
      </c>
      <c r="D233" s="27">
        <v>94.643814086914063</v>
      </c>
      <c r="E233" s="27">
        <v>85.494468688964844</v>
      </c>
      <c r="F233" s="27">
        <v>99.336311340332031</v>
      </c>
      <c r="G233" s="27">
        <v>99.999961853027344</v>
      </c>
      <c r="H233" s="27">
        <v>99.999832153320313</v>
      </c>
      <c r="I233" s="27">
        <v>99.99884033203125</v>
      </c>
      <c r="J233" s="27">
        <v>90.350555419921875</v>
      </c>
      <c r="K233" s="27">
        <v>99.999961853027344</v>
      </c>
      <c r="L233" s="27">
        <v>99.999832153320313</v>
      </c>
      <c r="M233" s="27">
        <v>99.99884033203125</v>
      </c>
      <c r="P233" s="35" t="s">
        <v>519</v>
      </c>
      <c r="Q233" s="31">
        <v>1</v>
      </c>
      <c r="R233" s="26" t="s">
        <v>41</v>
      </c>
      <c r="S233" s="26" t="b">
        <f t="shared" si="29"/>
        <v>1</v>
      </c>
      <c r="T233" s="26" t="b">
        <f t="shared" si="30"/>
        <v>1</v>
      </c>
      <c r="U233" s="32" t="s">
        <v>42</v>
      </c>
      <c r="V233" s="32" t="s">
        <v>325</v>
      </c>
      <c r="W233" s="32" t="s">
        <v>42</v>
      </c>
      <c r="X233" s="32" t="s">
        <v>42</v>
      </c>
      <c r="Y233" s="85">
        <v>5</v>
      </c>
      <c r="Z233" s="85"/>
      <c r="AA233" s="85"/>
      <c r="AB233" s="85"/>
      <c r="AC233" s="85"/>
      <c r="AN233" s="26" t="s">
        <v>329</v>
      </c>
      <c r="AP233" s="26" t="s">
        <v>330</v>
      </c>
    </row>
    <row r="234" spans="1:43" x14ac:dyDescent="0.35">
      <c r="A234" s="44" t="s">
        <v>331</v>
      </c>
      <c r="B234" s="27">
        <v>72.800605773925781</v>
      </c>
      <c r="C234" s="27">
        <v>95.6995849609375</v>
      </c>
      <c r="D234" s="27">
        <v>96.172256469726563</v>
      </c>
      <c r="E234" s="27">
        <v>96.387382507324219</v>
      </c>
      <c r="F234" s="27">
        <v>66.890342712402344</v>
      </c>
      <c r="G234" s="27">
        <v>96.998809814453125</v>
      </c>
      <c r="H234" s="27">
        <v>97.128776550292969</v>
      </c>
      <c r="I234" s="27">
        <v>99.99884033203125</v>
      </c>
      <c r="J234" s="27">
        <v>61.480506896972656</v>
      </c>
      <c r="K234" s="27">
        <v>69.013458251953125</v>
      </c>
      <c r="L234" s="27">
        <v>86.024826049804688</v>
      </c>
      <c r="M234" s="27">
        <v>99.99884033203125</v>
      </c>
      <c r="N234" s="35" t="s">
        <v>533</v>
      </c>
      <c r="P234" s="35" t="s">
        <v>534</v>
      </c>
      <c r="Q234" s="31">
        <v>0</v>
      </c>
      <c r="R234" s="26" t="s">
        <v>41</v>
      </c>
      <c r="S234" s="26" t="b">
        <f t="shared" si="29"/>
        <v>0</v>
      </c>
      <c r="T234" s="26" t="b">
        <f t="shared" si="30"/>
        <v>0</v>
      </c>
      <c r="U234" s="32" t="s">
        <v>42</v>
      </c>
      <c r="V234" s="32" t="s">
        <v>325</v>
      </c>
      <c r="W234" s="32" t="s">
        <v>42</v>
      </c>
      <c r="X234" s="32" t="s">
        <v>42</v>
      </c>
      <c r="Y234" s="85">
        <v>5</v>
      </c>
      <c r="Z234" s="85"/>
      <c r="AA234" s="85"/>
      <c r="AB234" s="85"/>
      <c r="AC234" s="85"/>
    </row>
    <row r="235" spans="1:43" ht="16.5" customHeight="1" x14ac:dyDescent="0.35">
      <c r="A235" t="s">
        <v>332</v>
      </c>
      <c r="B235" s="27">
        <v>89.615966796875</v>
      </c>
      <c r="C235" s="27">
        <v>95.379203796386719</v>
      </c>
      <c r="D235" s="27">
        <v>95.804237365722656</v>
      </c>
      <c r="E235" s="27">
        <v>95.986114501953125</v>
      </c>
      <c r="F235" s="27">
        <v>98.887741088867188</v>
      </c>
      <c r="G235" s="27">
        <v>99.999961853027344</v>
      </c>
      <c r="H235" s="27">
        <v>99.999832153320313</v>
      </c>
      <c r="I235" s="27">
        <v>99.99884033203125</v>
      </c>
      <c r="J235" s="32" t="s">
        <v>49</v>
      </c>
      <c r="K235" s="32" t="s">
        <v>49</v>
      </c>
      <c r="L235" s="32" t="s">
        <v>49</v>
      </c>
      <c r="M235" s="32" t="s">
        <v>49</v>
      </c>
      <c r="Q235" s="26"/>
      <c r="R235" s="26"/>
      <c r="U235" s="32" t="s">
        <v>49</v>
      </c>
      <c r="V235" s="32" t="s">
        <v>49</v>
      </c>
      <c r="W235" s="32" t="s">
        <v>49</v>
      </c>
      <c r="X235" s="32" t="s">
        <v>49</v>
      </c>
      <c r="Y235" s="86"/>
      <c r="Z235" s="86"/>
      <c r="AA235" s="86"/>
      <c r="AB235" s="86"/>
      <c r="AC235" s="86"/>
    </row>
    <row r="236" spans="1:43" x14ac:dyDescent="0.35">
      <c r="A236" s="36"/>
      <c r="B236" s="36"/>
      <c r="C236" s="36"/>
      <c r="D236" s="36"/>
      <c r="E236" s="36"/>
      <c r="F236" s="36"/>
      <c r="G236" s="36"/>
      <c r="H236" s="36"/>
      <c r="I236" s="36"/>
      <c r="J236" s="36"/>
      <c r="K236" s="36"/>
      <c r="L236" s="36"/>
      <c r="M236" s="36"/>
      <c r="N236" s="38" t="s">
        <v>333</v>
      </c>
      <c r="O236" s="36"/>
      <c r="P236" s="24" t="e">
        <f>SUMIF(S237,TRUE, Q237)/SUM(Q237)</f>
        <v>#DIV/0!</v>
      </c>
      <c r="Q236" s="36"/>
      <c r="R236" s="36"/>
      <c r="S236" s="36"/>
      <c r="T236" s="36"/>
      <c r="U236" s="36"/>
      <c r="V236" s="36"/>
      <c r="W236" s="36"/>
      <c r="X236" s="36"/>
      <c r="Y236" s="87"/>
      <c r="Z236" s="87"/>
      <c r="AA236" s="87"/>
      <c r="AB236" s="87"/>
      <c r="AC236" s="87"/>
      <c r="AD236" s="38"/>
      <c r="AE236" s="38"/>
      <c r="AF236" s="87"/>
      <c r="AG236" s="87"/>
      <c r="AH236" s="87" t="s">
        <v>333</v>
      </c>
      <c r="AI236" s="88"/>
      <c r="AJ236" s="88"/>
      <c r="AK236" s="88"/>
      <c r="AL236" s="88"/>
      <c r="AM236" s="88"/>
      <c r="AN236" s="88"/>
      <c r="AO236" s="88"/>
      <c r="AP236" s="88"/>
      <c r="AQ236" s="88"/>
    </row>
    <row r="237" spans="1:43" x14ac:dyDescent="0.35">
      <c r="A237" s="26" t="s">
        <v>334</v>
      </c>
      <c r="B237" s="27">
        <v>16.275485992431641</v>
      </c>
      <c r="C237" s="27">
        <v>0</v>
      </c>
      <c r="D237" s="27">
        <v>0</v>
      </c>
      <c r="E237" s="27">
        <v>0</v>
      </c>
      <c r="F237" s="27">
        <v>96.071990966796875</v>
      </c>
      <c r="G237" s="27">
        <v>0</v>
      </c>
      <c r="H237" s="27">
        <v>0</v>
      </c>
      <c r="I237" s="27">
        <v>0</v>
      </c>
      <c r="J237" s="27">
        <v>99.999977111816406</v>
      </c>
      <c r="K237" s="27">
        <v>0</v>
      </c>
      <c r="L237" s="27">
        <v>0</v>
      </c>
      <c r="M237" s="27">
        <v>0</v>
      </c>
      <c r="Q237" s="31">
        <v>0</v>
      </c>
      <c r="R237" s="26" t="s">
        <v>41</v>
      </c>
      <c r="S237" s="26" t="b">
        <f>NOT(OR((D237&lt;=$Q$1),(H237&lt;=$R$1),(L237&lt;=$S$1)))</f>
        <v>0</v>
      </c>
      <c r="T237" s="26" t="b">
        <f t="shared" ref="T237" si="31">NOT(OR((C237&lt;=$Q$1),(G237&lt;=$R$1),(K237&lt;=$S$1)))</f>
        <v>0</v>
      </c>
      <c r="U237" s="32" t="s">
        <v>42</v>
      </c>
      <c r="V237" s="32" t="s">
        <v>42</v>
      </c>
      <c r="W237" s="32" t="s">
        <v>42</v>
      </c>
      <c r="X237" s="32" t="s">
        <v>42</v>
      </c>
      <c r="Y237" s="85">
        <v>5</v>
      </c>
      <c r="Z237" s="85"/>
      <c r="AA237" s="85"/>
      <c r="AB237" s="85"/>
      <c r="AC237" s="85"/>
      <c r="AI237" s="31">
        <v>42705</v>
      </c>
    </row>
    <row r="238" spans="1:43" x14ac:dyDescent="0.35">
      <c r="A238" s="26" t="s">
        <v>335</v>
      </c>
      <c r="B238" s="27">
        <v>16.219490051269531</v>
      </c>
      <c r="C238" s="27">
        <v>0</v>
      </c>
      <c r="D238" s="27">
        <v>0</v>
      </c>
      <c r="E238" s="27">
        <v>0</v>
      </c>
      <c r="F238" s="27">
        <v>99.999977111816406</v>
      </c>
      <c r="G238" s="27">
        <v>0</v>
      </c>
      <c r="H238" s="27">
        <v>0</v>
      </c>
      <c r="I238" s="27">
        <v>0</v>
      </c>
      <c r="J238" s="32" t="s">
        <v>49</v>
      </c>
      <c r="K238" s="32" t="s">
        <v>49</v>
      </c>
      <c r="L238" s="32" t="s">
        <v>49</v>
      </c>
      <c r="M238" s="32" t="s">
        <v>49</v>
      </c>
      <c r="Q238" s="26"/>
      <c r="R238" s="26"/>
      <c r="U238" s="32" t="s">
        <v>49</v>
      </c>
      <c r="V238" s="32" t="s">
        <v>49</v>
      </c>
      <c r="W238" s="32" t="s">
        <v>49</v>
      </c>
      <c r="X238" s="32" t="s">
        <v>49</v>
      </c>
      <c r="Y238" s="86" t="s">
        <v>49</v>
      </c>
      <c r="Z238" s="85"/>
      <c r="AA238" s="85"/>
      <c r="AB238" s="85"/>
      <c r="AC238" s="85"/>
      <c r="AN238" s="26" t="s">
        <v>336</v>
      </c>
      <c r="AO238" s="31">
        <v>42705</v>
      </c>
      <c r="AP238" s="26" t="s">
        <v>337</v>
      </c>
    </row>
    <row r="239" spans="1:43" x14ac:dyDescent="0.35">
      <c r="A239" s="36"/>
      <c r="B239" s="36"/>
      <c r="C239" s="36"/>
      <c r="D239" s="36"/>
      <c r="E239" s="36"/>
      <c r="F239" s="36"/>
      <c r="G239" s="36"/>
      <c r="H239" s="36"/>
      <c r="I239" s="36"/>
      <c r="J239" s="36"/>
      <c r="K239" s="36"/>
      <c r="L239" s="36"/>
      <c r="M239" s="36"/>
      <c r="N239" s="38" t="s">
        <v>338</v>
      </c>
      <c r="O239" s="36"/>
      <c r="P239" s="24">
        <f>SUMIF(S240:S241,TRUE, Q240:Q241)/SUM(Q240:Q241)</f>
        <v>0</v>
      </c>
      <c r="Q239" s="36"/>
      <c r="R239" s="36"/>
      <c r="S239" s="36"/>
      <c r="T239" s="36"/>
      <c r="U239" s="36"/>
      <c r="V239" s="36"/>
      <c r="W239" s="36"/>
      <c r="X239" s="36"/>
      <c r="Y239" s="87"/>
      <c r="Z239" s="87"/>
      <c r="AA239" s="87"/>
      <c r="AB239" s="87"/>
      <c r="AC239" s="87"/>
      <c r="AD239" s="38"/>
      <c r="AE239" s="38"/>
      <c r="AF239" s="87"/>
      <c r="AG239" s="87"/>
      <c r="AH239" s="87" t="s">
        <v>338</v>
      </c>
      <c r="AI239" s="88"/>
      <c r="AJ239" s="88"/>
      <c r="AK239" s="88"/>
      <c r="AL239" s="88"/>
      <c r="AM239" s="88"/>
      <c r="AN239" s="88"/>
      <c r="AO239" s="88"/>
      <c r="AP239" s="88"/>
      <c r="AQ239" s="88"/>
    </row>
    <row r="240" spans="1:43" x14ac:dyDescent="0.35">
      <c r="A240" s="26" t="s">
        <v>339</v>
      </c>
      <c r="B240" s="27">
        <v>75.749664306640625</v>
      </c>
      <c r="C240" s="27">
        <v>0</v>
      </c>
      <c r="D240" s="27">
        <v>0</v>
      </c>
      <c r="E240" s="27">
        <v>0</v>
      </c>
      <c r="F240" s="27">
        <v>98.114387512207031</v>
      </c>
      <c r="G240" s="27">
        <v>0</v>
      </c>
      <c r="H240" s="27">
        <v>0</v>
      </c>
      <c r="I240" s="27">
        <v>0</v>
      </c>
      <c r="J240" s="27">
        <v>79.658073425292969</v>
      </c>
      <c r="K240" s="27">
        <v>79.456336975097656</v>
      </c>
      <c r="L240" s="27">
        <v>68.541290283203125</v>
      </c>
      <c r="M240" s="27">
        <v>0</v>
      </c>
      <c r="N240" s="33" t="s">
        <v>340</v>
      </c>
      <c r="O240" s="26" t="s">
        <v>37</v>
      </c>
      <c r="Q240" s="31">
        <v>0</v>
      </c>
      <c r="R240" s="26" t="s">
        <v>155</v>
      </c>
      <c r="S240" s="26" t="b">
        <f>NOT(OR((D240&lt;=$Q$1),(H240&lt;=$R$1),(L240&lt;=$S$1)))</f>
        <v>0</v>
      </c>
      <c r="T240" s="26" t="b">
        <f t="shared" ref="T240:T241" si="32">NOT(OR((C240&lt;=$Q$1),(G240&lt;=$R$1),(K240&lt;=$S$1)))</f>
        <v>0</v>
      </c>
      <c r="U240" s="32" t="s">
        <v>49</v>
      </c>
      <c r="V240" s="32" t="s">
        <v>49</v>
      </c>
      <c r="W240" s="32" t="s">
        <v>49</v>
      </c>
      <c r="X240" s="32" t="s">
        <v>42</v>
      </c>
      <c r="Y240" s="85">
        <v>5</v>
      </c>
      <c r="Z240" s="85"/>
      <c r="AA240" s="85"/>
      <c r="AB240" s="85"/>
      <c r="AC240" s="85"/>
      <c r="AI240" s="31">
        <v>42705</v>
      </c>
    </row>
    <row r="241" spans="1:43" x14ac:dyDescent="0.35">
      <c r="A241" s="26" t="s">
        <v>341</v>
      </c>
      <c r="B241" s="27">
        <v>21.026123046875</v>
      </c>
      <c r="C241" s="27">
        <v>95.576332092285156</v>
      </c>
      <c r="D241" s="27">
        <v>96.063972473144531</v>
      </c>
      <c r="E241" s="27">
        <v>96.242477416992188</v>
      </c>
      <c r="F241" s="27">
        <v>99.993148803710938</v>
      </c>
      <c r="G241" s="27">
        <v>99.997894287109375</v>
      </c>
      <c r="H241" s="27">
        <v>99.999832153320313</v>
      </c>
      <c r="I241" s="27">
        <v>99.99884033203125</v>
      </c>
      <c r="J241" s="27">
        <v>79.660125732421875</v>
      </c>
      <c r="K241" s="27">
        <v>79.459678649902344</v>
      </c>
      <c r="L241" s="27">
        <v>68.557823181152344</v>
      </c>
      <c r="M241" s="27">
        <v>0</v>
      </c>
      <c r="Q241" s="31">
        <v>1</v>
      </c>
      <c r="R241" s="26" t="s">
        <v>155</v>
      </c>
      <c r="S241" s="26" t="b">
        <f t="shared" ref="S241" si="33">NOT(OR((D241&lt;=$Q$1),(H241&lt;=$R$1),(L241&lt;=$S$1)))</f>
        <v>0</v>
      </c>
      <c r="T241" s="26" t="b">
        <f t="shared" si="32"/>
        <v>0</v>
      </c>
      <c r="U241" s="32" t="s">
        <v>49</v>
      </c>
      <c r="V241" s="32" t="s">
        <v>49</v>
      </c>
      <c r="W241" s="32" t="s">
        <v>49</v>
      </c>
      <c r="X241" s="32" t="s">
        <v>42</v>
      </c>
      <c r="Y241" s="85">
        <v>5</v>
      </c>
      <c r="Z241" s="85"/>
      <c r="AA241" s="85"/>
      <c r="AB241" s="85"/>
      <c r="AC241" s="85"/>
      <c r="AI241" s="31">
        <v>42705</v>
      </c>
    </row>
    <row r="242" spans="1:43" x14ac:dyDescent="0.35">
      <c r="A242" s="26" t="s">
        <v>342</v>
      </c>
      <c r="B242" s="27">
        <v>94.8489990234375</v>
      </c>
      <c r="C242" s="27">
        <v>94.79278564453125</v>
      </c>
      <c r="D242" s="27">
        <v>95.412528991699219</v>
      </c>
      <c r="E242" s="27">
        <v>95.506942749023438</v>
      </c>
      <c r="F242" s="27">
        <v>100</v>
      </c>
      <c r="G242" s="27">
        <v>99.999961853027344</v>
      </c>
      <c r="H242" s="27">
        <v>99.999832153320313</v>
      </c>
      <c r="I242" s="27">
        <v>99.99884033203125</v>
      </c>
      <c r="J242" s="32" t="s">
        <v>49</v>
      </c>
      <c r="K242" s="32" t="s">
        <v>49</v>
      </c>
      <c r="L242" s="32" t="s">
        <v>49</v>
      </c>
      <c r="M242" s="32" t="s">
        <v>49</v>
      </c>
      <c r="Q242" s="26"/>
      <c r="R242" s="26"/>
      <c r="U242" s="32" t="s">
        <v>49</v>
      </c>
      <c r="V242" s="32" t="s">
        <v>49</v>
      </c>
      <c r="W242" s="32" t="s">
        <v>49</v>
      </c>
      <c r="X242" s="32" t="s">
        <v>49</v>
      </c>
      <c r="Y242" s="86" t="s">
        <v>49</v>
      </c>
      <c r="Z242" s="85"/>
      <c r="AA242" s="85"/>
      <c r="AB242" s="85"/>
      <c r="AC242" s="85"/>
    </row>
    <row r="243" spans="1:43" x14ac:dyDescent="0.35">
      <c r="A243" s="36"/>
      <c r="B243" s="36"/>
      <c r="C243" s="36"/>
      <c r="D243" s="36"/>
      <c r="E243" s="36"/>
      <c r="F243" s="36"/>
      <c r="G243" s="36"/>
      <c r="H243" s="36"/>
      <c r="I243" s="36"/>
      <c r="J243" s="36"/>
      <c r="K243" s="36"/>
      <c r="L243" s="36"/>
      <c r="M243" s="36"/>
      <c r="N243" s="38" t="s">
        <v>343</v>
      </c>
      <c r="O243" s="36" t="str">
        <f>SUM(Q244:Q262)&amp;" Sensors"</f>
        <v>15 Sensors</v>
      </c>
      <c r="P243" s="53">
        <f>SUMIF(S244:S262,TRUE, Q244:Q262)/SUM(Q244:Q262)</f>
        <v>0.8666666666666667</v>
      </c>
      <c r="Q243" s="36"/>
      <c r="R243" s="36"/>
      <c r="S243" s="36"/>
      <c r="T243" s="36"/>
      <c r="U243" s="36"/>
      <c r="V243" s="36"/>
      <c r="W243" s="36"/>
      <c r="X243" s="36"/>
      <c r="Y243" s="87"/>
      <c r="Z243" s="87"/>
      <c r="AA243" s="87"/>
      <c r="AB243" s="87"/>
      <c r="AC243" s="87"/>
      <c r="AD243" s="38"/>
      <c r="AE243" s="38"/>
      <c r="AF243" s="87"/>
      <c r="AG243" s="87"/>
      <c r="AH243" s="87" t="s">
        <v>344</v>
      </c>
      <c r="AI243" s="88"/>
      <c r="AJ243" s="88"/>
      <c r="AK243" s="88"/>
      <c r="AL243" s="88"/>
      <c r="AM243" s="88"/>
      <c r="AN243" s="88"/>
      <c r="AO243" s="88"/>
      <c r="AP243" s="88"/>
      <c r="AQ243" s="88"/>
    </row>
    <row r="244" spans="1:43" x14ac:dyDescent="0.35">
      <c r="A244" s="26" t="s">
        <v>345</v>
      </c>
      <c r="B244" s="27">
        <v>84.860282897949219</v>
      </c>
      <c r="C244" s="27">
        <v>95.736701965332031</v>
      </c>
      <c r="D244" s="27">
        <v>95.928337097167969</v>
      </c>
      <c r="E244" s="27">
        <v>96.386520385742188</v>
      </c>
      <c r="F244" s="27">
        <v>99.254249572753906</v>
      </c>
      <c r="G244" s="27">
        <v>99.565673828125</v>
      </c>
      <c r="H244" s="27">
        <v>99.162307739257813</v>
      </c>
      <c r="I244" s="27">
        <v>97.754806518554688</v>
      </c>
      <c r="J244" s="27">
        <v>97.567214965820313</v>
      </c>
      <c r="K244" s="27">
        <v>99.999961853027344</v>
      </c>
      <c r="L244" s="27">
        <v>99.999832153320313</v>
      </c>
      <c r="M244" s="27">
        <v>99.99884033203125</v>
      </c>
      <c r="Q244" s="31">
        <v>1</v>
      </c>
      <c r="R244" s="26" t="s">
        <v>41</v>
      </c>
      <c r="S244" s="26" t="b">
        <f t="shared" ref="S244:S259" si="34">NOT(OR((D244&lt;=$Q$1),(H244&lt;=$R$1),(L244&lt;=$S$1)))</f>
        <v>1</v>
      </c>
      <c r="T244" s="26" t="b">
        <f t="shared" ref="T244:T259" si="35">NOT(OR((C244&lt;=$Q$1),(G244&lt;=$R$1),(K244&lt;=$S$1)))</f>
        <v>1</v>
      </c>
      <c r="U244" s="32" t="s">
        <v>42</v>
      </c>
      <c r="V244" s="32" t="s">
        <v>42</v>
      </c>
      <c r="W244" s="32" t="s">
        <v>42</v>
      </c>
      <c r="X244" s="32" t="s">
        <v>42</v>
      </c>
      <c r="Y244" s="85">
        <v>5</v>
      </c>
      <c r="Z244" s="85"/>
      <c r="AA244" s="85"/>
      <c r="AB244" s="85"/>
      <c r="AC244" s="85"/>
    </row>
    <row r="245" spans="1:43" x14ac:dyDescent="0.35">
      <c r="A245" s="26" t="s">
        <v>346</v>
      </c>
      <c r="B245" s="27">
        <v>0</v>
      </c>
      <c r="C245" s="27">
        <v>0</v>
      </c>
      <c r="D245" s="27">
        <v>0</v>
      </c>
      <c r="E245" s="27">
        <v>0</v>
      </c>
      <c r="F245" s="27">
        <v>0</v>
      </c>
      <c r="G245" s="27">
        <v>0</v>
      </c>
      <c r="H245" s="27">
        <v>0</v>
      </c>
      <c r="I245" s="27">
        <v>0</v>
      </c>
      <c r="J245" s="27">
        <v>99.999992370605469</v>
      </c>
      <c r="K245" s="27">
        <v>99.999961853027344</v>
      </c>
      <c r="L245" s="27">
        <v>99.999771118164063</v>
      </c>
      <c r="M245" s="27">
        <v>99.99884033203125</v>
      </c>
      <c r="N245" s="33" t="s">
        <v>347</v>
      </c>
      <c r="Q245" s="31">
        <v>0</v>
      </c>
      <c r="R245" s="26" t="s">
        <v>41</v>
      </c>
      <c r="S245" s="26" t="b">
        <f t="shared" si="34"/>
        <v>0</v>
      </c>
      <c r="T245" s="26" t="b">
        <f t="shared" si="35"/>
        <v>0</v>
      </c>
      <c r="U245" s="32" t="s">
        <v>49</v>
      </c>
      <c r="V245" s="32" t="s">
        <v>49</v>
      </c>
      <c r="W245" s="32" t="s">
        <v>49</v>
      </c>
      <c r="X245" s="32" t="s">
        <v>42</v>
      </c>
      <c r="Y245" s="85">
        <v>5</v>
      </c>
      <c r="Z245" s="85"/>
      <c r="AA245" s="85"/>
      <c r="AB245" s="85"/>
      <c r="AC245" s="85"/>
    </row>
    <row r="246" spans="1:43" x14ac:dyDescent="0.35">
      <c r="A246" s="26" t="s">
        <v>348</v>
      </c>
      <c r="B246" s="27">
        <v>84.865386962890625</v>
      </c>
      <c r="C246" s="27">
        <v>95.734474182128906</v>
      </c>
      <c r="D246" s="27">
        <v>95.907798767089844</v>
      </c>
      <c r="E246" s="27">
        <v>96.242408752441406</v>
      </c>
      <c r="F246" s="27">
        <v>64.678558349609375</v>
      </c>
      <c r="G246" s="27">
        <v>38.561973571777344</v>
      </c>
      <c r="H246" s="27">
        <v>39.825176239013672</v>
      </c>
      <c r="I246" s="27">
        <v>35.816627502441406</v>
      </c>
      <c r="J246" s="27">
        <v>98.668571472167969</v>
      </c>
      <c r="K246" s="27">
        <v>99.999961853027344</v>
      </c>
      <c r="L246" s="27">
        <v>99.999832153320313</v>
      </c>
      <c r="M246" s="27">
        <v>99.99884033203125</v>
      </c>
      <c r="Q246" s="31">
        <v>1</v>
      </c>
      <c r="R246" s="26" t="s">
        <v>41</v>
      </c>
      <c r="S246" s="26" t="b">
        <f t="shared" si="34"/>
        <v>0</v>
      </c>
      <c r="T246" s="26" t="b">
        <f t="shared" si="35"/>
        <v>0</v>
      </c>
      <c r="U246" s="32" t="s">
        <v>42</v>
      </c>
      <c r="V246" s="32" t="s">
        <v>42</v>
      </c>
      <c r="W246" s="32" t="s">
        <v>42</v>
      </c>
      <c r="X246" s="32" t="s">
        <v>42</v>
      </c>
      <c r="Y246" s="85">
        <v>5</v>
      </c>
      <c r="Z246" s="85"/>
      <c r="AA246" s="85"/>
      <c r="AB246" s="85"/>
      <c r="AC246" s="85"/>
    </row>
    <row r="247" spans="1:43" ht="15" customHeight="1" x14ac:dyDescent="0.35">
      <c r="A247" s="26" t="s">
        <v>349</v>
      </c>
      <c r="B247" s="27">
        <v>84.878425598144531</v>
      </c>
      <c r="C247" s="27">
        <v>95.786140441894531</v>
      </c>
      <c r="D247" s="27">
        <v>95.930282592773438</v>
      </c>
      <c r="E247" s="27">
        <v>96.110389709472656</v>
      </c>
      <c r="F247" s="27">
        <v>99.548492431640625</v>
      </c>
      <c r="G247" s="27">
        <v>99.818397521972656</v>
      </c>
      <c r="H247" s="27">
        <v>99.842491149902344</v>
      </c>
      <c r="I247" s="27">
        <v>99.99884033203125</v>
      </c>
      <c r="J247" s="27">
        <v>97.021430969238281</v>
      </c>
      <c r="K247" s="27">
        <v>99.999961853027344</v>
      </c>
      <c r="L247" s="27">
        <v>99.999832153320313</v>
      </c>
      <c r="M247" s="27">
        <v>99.99884033203125</v>
      </c>
      <c r="Q247" s="31">
        <v>1</v>
      </c>
      <c r="R247" s="26" t="s">
        <v>41</v>
      </c>
      <c r="S247" s="26" t="b">
        <f t="shared" si="34"/>
        <v>1</v>
      </c>
      <c r="T247" s="26" t="b">
        <f t="shared" si="35"/>
        <v>1</v>
      </c>
      <c r="U247" s="32" t="s">
        <v>42</v>
      </c>
      <c r="V247" s="32" t="s">
        <v>42</v>
      </c>
      <c r="W247" s="32" t="s">
        <v>42</v>
      </c>
      <c r="X247" s="32" t="s">
        <v>42</v>
      </c>
      <c r="Y247" s="85">
        <v>5</v>
      </c>
      <c r="Z247" s="85"/>
      <c r="AA247" s="85"/>
      <c r="AB247" s="85"/>
      <c r="AC247" s="85"/>
    </row>
    <row r="248" spans="1:43" ht="15" customHeight="1" x14ac:dyDescent="0.35">
      <c r="A248" s="26" t="s">
        <v>350</v>
      </c>
      <c r="B248" s="27">
        <v>84.879791259765625</v>
      </c>
      <c r="C248" s="27">
        <v>95.776840209960938</v>
      </c>
      <c r="D248" s="27">
        <v>95.947669982910156</v>
      </c>
      <c r="E248" s="27">
        <v>96.388031005859375</v>
      </c>
      <c r="F248" s="27">
        <v>99.944976806640625</v>
      </c>
      <c r="G248" s="27">
        <v>99.998992919921875</v>
      </c>
      <c r="H248" s="27">
        <v>99.995697021484375</v>
      </c>
      <c r="I248" s="27">
        <v>99.99884033203125</v>
      </c>
      <c r="J248" s="27">
        <v>89.740989685058594</v>
      </c>
      <c r="K248" s="27">
        <v>99.999961853027344</v>
      </c>
      <c r="L248" s="27">
        <v>99.999832153320313</v>
      </c>
      <c r="M248" s="27">
        <v>99.99884033203125</v>
      </c>
      <c r="Q248" s="31">
        <v>1</v>
      </c>
      <c r="R248" s="26" t="s">
        <v>41</v>
      </c>
      <c r="S248" s="26" t="b">
        <f t="shared" si="34"/>
        <v>1</v>
      </c>
      <c r="T248" s="26" t="b">
        <f t="shared" si="35"/>
        <v>1</v>
      </c>
      <c r="U248" s="32" t="s">
        <v>42</v>
      </c>
      <c r="V248" s="32" t="s">
        <v>42</v>
      </c>
      <c r="W248" s="32" t="s">
        <v>42</v>
      </c>
      <c r="X248" s="32" t="s">
        <v>42</v>
      </c>
      <c r="Y248" s="85">
        <v>5</v>
      </c>
      <c r="Z248" s="85"/>
      <c r="AA248" s="85"/>
      <c r="AB248" s="85"/>
      <c r="AC248" s="85"/>
    </row>
    <row r="249" spans="1:43" ht="15" customHeight="1" x14ac:dyDescent="0.35">
      <c r="A249" s="26" t="s">
        <v>351</v>
      </c>
      <c r="B249" s="27">
        <v>87.825042724609375</v>
      </c>
      <c r="C249" s="27">
        <v>95.766891479492188</v>
      </c>
      <c r="D249" s="27">
        <v>95.932029724121094</v>
      </c>
      <c r="E249" s="27">
        <v>96.249282836914063</v>
      </c>
      <c r="F249" s="27">
        <v>99.577400207519531</v>
      </c>
      <c r="G249" s="27">
        <v>99.969367980957031</v>
      </c>
      <c r="H249" s="27">
        <v>99.979156494140625</v>
      </c>
      <c r="I249" s="27">
        <v>99.969963073730469</v>
      </c>
      <c r="J249" s="27">
        <v>98.889503479003906</v>
      </c>
      <c r="K249" s="27">
        <v>99.642478942871094</v>
      </c>
      <c r="L249" s="27">
        <v>99.570457458496094</v>
      </c>
      <c r="M249" s="27">
        <v>99.559837341308594</v>
      </c>
      <c r="Q249" s="31">
        <v>1</v>
      </c>
      <c r="R249" s="26" t="s">
        <v>41</v>
      </c>
      <c r="S249" s="26" t="b">
        <f t="shared" si="34"/>
        <v>1</v>
      </c>
      <c r="T249" s="26" t="b">
        <f t="shared" si="35"/>
        <v>1</v>
      </c>
      <c r="U249" s="32" t="s">
        <v>42</v>
      </c>
      <c r="V249" s="32" t="s">
        <v>42</v>
      </c>
      <c r="W249" s="32" t="s">
        <v>42</v>
      </c>
      <c r="X249" s="32" t="s">
        <v>42</v>
      </c>
      <c r="Y249" s="85">
        <v>5</v>
      </c>
      <c r="Z249" s="85"/>
      <c r="AA249" s="85"/>
      <c r="AB249" s="85"/>
      <c r="AC249" s="85"/>
    </row>
    <row r="250" spans="1:43" ht="15" customHeight="1" x14ac:dyDescent="0.35">
      <c r="A250" s="26" t="s">
        <v>352</v>
      </c>
      <c r="B250" s="27">
        <v>89.219070434570313</v>
      </c>
      <c r="C250" s="27">
        <v>95.788932800292969</v>
      </c>
      <c r="D250" s="27">
        <v>95.950141906738281</v>
      </c>
      <c r="E250" s="27">
        <v>96.244888305664063</v>
      </c>
      <c r="F250" s="27">
        <v>99.279273986816406</v>
      </c>
      <c r="G250" s="27">
        <v>99.267036437988281</v>
      </c>
      <c r="H250" s="27">
        <v>99.136459350585938</v>
      </c>
      <c r="I250" s="27">
        <v>99.955520629882813</v>
      </c>
      <c r="J250" s="27">
        <v>98.827842712402344</v>
      </c>
      <c r="K250" s="27">
        <v>99.609649658203125</v>
      </c>
      <c r="L250" s="27">
        <v>99.531570434570313</v>
      </c>
      <c r="M250" s="27">
        <v>99.706565856933594</v>
      </c>
      <c r="Q250" s="31">
        <v>1</v>
      </c>
      <c r="R250" s="26" t="s">
        <v>41</v>
      </c>
      <c r="S250" s="26" t="b">
        <f t="shared" si="34"/>
        <v>1</v>
      </c>
      <c r="T250" s="26" t="b">
        <f t="shared" si="35"/>
        <v>1</v>
      </c>
      <c r="U250" s="32" t="s">
        <v>42</v>
      </c>
      <c r="V250" s="32" t="s">
        <v>42</v>
      </c>
      <c r="W250" s="32" t="s">
        <v>42</v>
      </c>
      <c r="X250" s="32" t="s">
        <v>42</v>
      </c>
      <c r="Y250" s="85">
        <v>5</v>
      </c>
      <c r="Z250" s="85"/>
      <c r="AA250" s="85"/>
      <c r="AB250" s="85"/>
      <c r="AC250" s="85"/>
    </row>
    <row r="251" spans="1:43" x14ac:dyDescent="0.35">
      <c r="A251" s="26" t="s">
        <v>353</v>
      </c>
      <c r="B251" s="27">
        <v>89.466445922851563</v>
      </c>
      <c r="C251" s="27">
        <v>95.227737426757813</v>
      </c>
      <c r="D251" s="27">
        <v>96.227058410644531</v>
      </c>
      <c r="E251" s="27">
        <v>96.52374267578125</v>
      </c>
      <c r="F251" s="27">
        <v>99.41180419921875</v>
      </c>
      <c r="G251" s="27">
        <v>99.627197265625</v>
      </c>
      <c r="H251" s="27">
        <v>99.512458801269531</v>
      </c>
      <c r="I251" s="27">
        <v>99.567062377929688</v>
      </c>
      <c r="J251" s="27">
        <v>96.000778198242188</v>
      </c>
      <c r="K251" s="27">
        <v>99.999961853027344</v>
      </c>
      <c r="L251" s="27">
        <v>99.999832153320313</v>
      </c>
      <c r="M251" s="27">
        <v>99.99884033203125</v>
      </c>
      <c r="Q251" s="31">
        <v>1</v>
      </c>
      <c r="R251" s="26" t="s">
        <v>41</v>
      </c>
      <c r="S251" s="26" t="b">
        <f t="shared" si="34"/>
        <v>1</v>
      </c>
      <c r="T251" s="26" t="b">
        <f t="shared" si="35"/>
        <v>1</v>
      </c>
      <c r="U251" s="32" t="s">
        <v>42</v>
      </c>
      <c r="V251" s="32" t="s">
        <v>42</v>
      </c>
      <c r="W251" s="32" t="s">
        <v>42</v>
      </c>
      <c r="X251" s="32" t="s">
        <v>42</v>
      </c>
      <c r="Y251" s="85">
        <v>5</v>
      </c>
      <c r="Z251" s="85"/>
      <c r="AA251" s="85"/>
      <c r="AB251" s="85"/>
      <c r="AC251" s="85"/>
    </row>
    <row r="252" spans="1:43" x14ac:dyDescent="0.35">
      <c r="A252" s="26" t="s">
        <v>354</v>
      </c>
      <c r="B252" s="27">
        <v>89.46527099609375</v>
      </c>
      <c r="C252" s="27">
        <v>95.20086669921875</v>
      </c>
      <c r="D252" s="27">
        <v>96.267723083496094</v>
      </c>
      <c r="E252" s="27">
        <v>96.526176452636719</v>
      </c>
      <c r="F252" s="27">
        <v>99.600624084472656</v>
      </c>
      <c r="G252" s="27">
        <v>99.999961853027344</v>
      </c>
      <c r="H252" s="27">
        <v>99.999832153320313</v>
      </c>
      <c r="I252" s="27">
        <v>99.99884033203125</v>
      </c>
      <c r="J252" s="27">
        <v>95.999969482421875</v>
      </c>
      <c r="K252" s="27">
        <v>99.999961853027344</v>
      </c>
      <c r="L252" s="27">
        <v>99.999832153320313</v>
      </c>
      <c r="M252" s="27">
        <v>99.99884033203125</v>
      </c>
      <c r="Q252" s="31">
        <v>1</v>
      </c>
      <c r="R252" s="26" t="s">
        <v>41</v>
      </c>
      <c r="S252" s="26" t="b">
        <f t="shared" si="34"/>
        <v>1</v>
      </c>
      <c r="T252" s="26" t="b">
        <f t="shared" si="35"/>
        <v>1</v>
      </c>
      <c r="U252" s="32" t="s">
        <v>42</v>
      </c>
      <c r="V252" s="32" t="s">
        <v>42</v>
      </c>
      <c r="W252" s="32" t="s">
        <v>42</v>
      </c>
      <c r="X252" s="32" t="s">
        <v>42</v>
      </c>
      <c r="Y252" s="85">
        <v>5</v>
      </c>
      <c r="Z252" s="85"/>
      <c r="AA252" s="85"/>
      <c r="AB252" s="85"/>
      <c r="AC252" s="85"/>
    </row>
    <row r="253" spans="1:43" x14ac:dyDescent="0.35">
      <c r="A253" s="26" t="s">
        <v>355</v>
      </c>
      <c r="B253" s="27">
        <v>89.471893310546875</v>
      </c>
      <c r="C253" s="27">
        <v>95.214706420898438</v>
      </c>
      <c r="D253" s="27">
        <v>96.247535705566406</v>
      </c>
      <c r="E253" s="27">
        <v>96.526641845703125</v>
      </c>
      <c r="F253" s="27">
        <v>89.586067199707031</v>
      </c>
      <c r="G253" s="27">
        <v>99.99884033203125</v>
      </c>
      <c r="H253" s="27">
        <v>99.995025634765625</v>
      </c>
      <c r="I253" s="27">
        <v>99.99884033203125</v>
      </c>
      <c r="J253" s="27">
        <v>95.999786376953125</v>
      </c>
      <c r="K253" s="27">
        <v>99.999961853027344</v>
      </c>
      <c r="L253" s="27">
        <v>99.999832153320313</v>
      </c>
      <c r="M253" s="27">
        <v>99.99884033203125</v>
      </c>
      <c r="Q253" s="31">
        <v>1</v>
      </c>
      <c r="R253" s="26" t="s">
        <v>41</v>
      </c>
      <c r="S253" s="26" t="b">
        <f t="shared" si="34"/>
        <v>1</v>
      </c>
      <c r="T253" s="26" t="b">
        <f t="shared" si="35"/>
        <v>1</v>
      </c>
      <c r="U253" s="32" t="s">
        <v>42</v>
      </c>
      <c r="V253" s="32" t="s">
        <v>42</v>
      </c>
      <c r="W253" s="32" t="s">
        <v>42</v>
      </c>
      <c r="X253" s="32" t="s">
        <v>42</v>
      </c>
      <c r="Y253" s="85">
        <v>5</v>
      </c>
      <c r="Z253" s="85"/>
      <c r="AA253" s="85"/>
      <c r="AB253" s="85"/>
      <c r="AC253" s="85"/>
    </row>
    <row r="254" spans="1:43" x14ac:dyDescent="0.35">
      <c r="A254" s="26" t="s">
        <v>356</v>
      </c>
      <c r="B254" s="27">
        <v>89.469917297363281</v>
      </c>
      <c r="C254" s="27">
        <v>95.201011657714844</v>
      </c>
      <c r="D254" s="27">
        <v>96.287727355957031</v>
      </c>
      <c r="E254" s="27">
        <v>96.525436401367188</v>
      </c>
      <c r="F254" s="27">
        <v>99.279403686523438</v>
      </c>
      <c r="G254" s="27">
        <v>99.604072570800781</v>
      </c>
      <c r="H254" s="27">
        <v>99.559700012207031</v>
      </c>
      <c r="I254" s="27">
        <v>99.99884033203125</v>
      </c>
      <c r="J254" s="27">
        <v>95.999771118164063</v>
      </c>
      <c r="K254" s="27">
        <v>99.999961853027344</v>
      </c>
      <c r="L254" s="27">
        <v>99.999832153320313</v>
      </c>
      <c r="M254" s="27">
        <v>99.99884033203125</v>
      </c>
      <c r="Q254" s="31">
        <v>1</v>
      </c>
      <c r="R254" s="26" t="s">
        <v>41</v>
      </c>
      <c r="S254" s="26" t="b">
        <f>NOT(OR((D254&lt;=$Q$1),(H254&lt;=$R$1),(L254&lt;=$S$1)))</f>
        <v>1</v>
      </c>
      <c r="T254" s="26" t="b">
        <f>NOT(OR((C254&lt;=$Q$1),(G254&lt;=$R$1),(K254&lt;=$S$1)))</f>
        <v>1</v>
      </c>
      <c r="U254" s="32" t="s">
        <v>42</v>
      </c>
      <c r="V254" s="32" t="s">
        <v>42</v>
      </c>
      <c r="W254" s="32" t="s">
        <v>42</v>
      </c>
      <c r="X254" s="32" t="s">
        <v>42</v>
      </c>
      <c r="Y254" s="85">
        <v>5</v>
      </c>
      <c r="Z254" s="85"/>
      <c r="AA254" s="85"/>
      <c r="AB254" s="85"/>
      <c r="AC254" s="85"/>
    </row>
    <row r="255" spans="1:43" x14ac:dyDescent="0.35">
      <c r="A255" s="26" t="s">
        <v>357</v>
      </c>
      <c r="B255" s="27">
        <v>68.300765991210938</v>
      </c>
      <c r="C255" s="27">
        <v>95.90399169921875</v>
      </c>
      <c r="D255" s="27">
        <v>95.929458618164063</v>
      </c>
      <c r="E255" s="27">
        <v>96.109664916992188</v>
      </c>
      <c r="F255" s="27">
        <v>96.654335021972656</v>
      </c>
      <c r="G255" s="27">
        <v>99.999961853027344</v>
      </c>
      <c r="H255" s="27">
        <v>99.999832153320313</v>
      </c>
      <c r="I255" s="27">
        <v>99.99884033203125</v>
      </c>
      <c r="J255" s="27">
        <v>73.247329711914063</v>
      </c>
      <c r="K255" s="27">
        <v>99.999961853027344</v>
      </c>
      <c r="L255" s="27">
        <v>99.999832153320313</v>
      </c>
      <c r="M255" s="27">
        <v>99.99884033203125</v>
      </c>
      <c r="N255" s="35"/>
      <c r="Q255" s="31">
        <v>1</v>
      </c>
      <c r="R255" s="26" t="s">
        <v>41</v>
      </c>
      <c r="S255" s="26" t="b">
        <f t="shared" si="34"/>
        <v>1</v>
      </c>
      <c r="T255" s="26" t="b">
        <f t="shared" si="35"/>
        <v>1</v>
      </c>
      <c r="U255" s="32" t="s">
        <v>42</v>
      </c>
      <c r="V255" s="32" t="s">
        <v>42</v>
      </c>
      <c r="W255" s="32" t="s">
        <v>42</v>
      </c>
      <c r="X255" s="32" t="s">
        <v>42</v>
      </c>
      <c r="Y255" s="85">
        <v>5</v>
      </c>
      <c r="Z255" s="85"/>
      <c r="AA255" s="85"/>
      <c r="AB255" s="85"/>
      <c r="AC255" s="85"/>
    </row>
    <row r="256" spans="1:43" x14ac:dyDescent="0.35">
      <c r="A256" s="26" t="s">
        <v>358</v>
      </c>
      <c r="B256" s="27">
        <v>68.242279052734375</v>
      </c>
      <c r="C256" s="27">
        <v>78.3426513671875</v>
      </c>
      <c r="D256" s="27">
        <v>80.250709533691406</v>
      </c>
      <c r="E256" s="27">
        <v>84.751205444335938</v>
      </c>
      <c r="F256" s="27">
        <v>99.961715698242188</v>
      </c>
      <c r="G256" s="27">
        <v>99.999961853027344</v>
      </c>
      <c r="H256" s="27">
        <v>99.999832153320313</v>
      </c>
      <c r="I256" s="27">
        <v>99.99884033203125</v>
      </c>
      <c r="J256" s="27">
        <v>73.033912658691406</v>
      </c>
      <c r="K256" s="27">
        <v>99.999961853027344</v>
      </c>
      <c r="L256" s="27">
        <v>99.999832153320313</v>
      </c>
      <c r="M256" s="27">
        <v>99.99884033203125</v>
      </c>
      <c r="N256" s="35"/>
      <c r="Q256" s="31">
        <v>1</v>
      </c>
      <c r="R256" s="26" t="s">
        <v>41</v>
      </c>
      <c r="S256" s="26" t="b">
        <f t="shared" si="34"/>
        <v>0</v>
      </c>
      <c r="T256" s="26" t="b">
        <f t="shared" si="35"/>
        <v>0</v>
      </c>
      <c r="U256" s="32" t="s">
        <v>42</v>
      </c>
      <c r="V256" s="32" t="s">
        <v>42</v>
      </c>
      <c r="W256" s="32" t="s">
        <v>42</v>
      </c>
      <c r="X256" s="32" t="s">
        <v>42</v>
      </c>
      <c r="Y256" s="85">
        <v>5</v>
      </c>
      <c r="Z256" s="85"/>
      <c r="AA256" s="85"/>
      <c r="AB256" s="85"/>
      <c r="AC256" s="85"/>
    </row>
    <row r="257" spans="1:29" x14ac:dyDescent="0.35">
      <c r="A257" s="26" t="s">
        <v>359</v>
      </c>
      <c r="B257" s="27">
        <v>62.492156982421875</v>
      </c>
      <c r="C257" s="27">
        <v>95.835838317871094</v>
      </c>
      <c r="D257" s="27">
        <v>95.612129211425781</v>
      </c>
      <c r="E257" s="27">
        <v>93.893463134765625</v>
      </c>
      <c r="F257" s="27">
        <v>99.832923889160156</v>
      </c>
      <c r="G257" s="27">
        <v>99.999961853027344</v>
      </c>
      <c r="H257" s="27">
        <v>99.999832153320313</v>
      </c>
      <c r="I257" s="27">
        <v>99.99884033203125</v>
      </c>
      <c r="J257" s="27">
        <v>70.304573059082031</v>
      </c>
      <c r="K257" s="27">
        <v>99.999961853027344</v>
      </c>
      <c r="L257" s="27">
        <v>99.999832153320313</v>
      </c>
      <c r="M257" s="27">
        <v>99.99884033203125</v>
      </c>
      <c r="N257" s="35"/>
      <c r="Q257" s="31">
        <v>1</v>
      </c>
      <c r="R257" s="26" t="s">
        <v>41</v>
      </c>
      <c r="S257" s="26" t="b">
        <f t="shared" si="34"/>
        <v>1</v>
      </c>
      <c r="T257" s="26" t="b">
        <f t="shared" si="35"/>
        <v>1</v>
      </c>
      <c r="U257" s="32" t="s">
        <v>42</v>
      </c>
      <c r="V257" s="32" t="s">
        <v>42</v>
      </c>
      <c r="W257" s="32" t="s">
        <v>42</v>
      </c>
      <c r="X257" s="32" t="s">
        <v>42</v>
      </c>
      <c r="Y257" s="85">
        <v>5</v>
      </c>
      <c r="Z257" s="85"/>
      <c r="AA257" s="85"/>
      <c r="AB257" s="85"/>
      <c r="AC257" s="85"/>
    </row>
    <row r="258" spans="1:29" x14ac:dyDescent="0.35">
      <c r="A258" s="26" t="s">
        <v>360</v>
      </c>
      <c r="B258" s="27">
        <v>68.718376159667969</v>
      </c>
      <c r="C258" s="27">
        <v>95.886123657226563</v>
      </c>
      <c r="D258" s="27">
        <v>95.9288330078125</v>
      </c>
      <c r="E258" s="27">
        <v>96.105751037597656</v>
      </c>
      <c r="F258" s="27">
        <v>99.999992370605469</v>
      </c>
      <c r="G258" s="27">
        <v>99.999961853027344</v>
      </c>
      <c r="H258" s="27">
        <v>99.999832153320313</v>
      </c>
      <c r="I258" s="27">
        <v>99.99884033203125</v>
      </c>
      <c r="J258" s="27">
        <v>73.028266906738281</v>
      </c>
      <c r="K258" s="27">
        <v>99.999961853027344</v>
      </c>
      <c r="L258" s="27">
        <v>99.999832153320313</v>
      </c>
      <c r="M258" s="27">
        <v>99.99884033203125</v>
      </c>
      <c r="N258" s="35"/>
      <c r="Q258" s="31">
        <v>1</v>
      </c>
      <c r="R258" s="26" t="s">
        <v>41</v>
      </c>
      <c r="S258" s="26" t="b">
        <f t="shared" si="34"/>
        <v>1</v>
      </c>
      <c r="T258" s="26" t="b">
        <f t="shared" si="35"/>
        <v>1</v>
      </c>
      <c r="U258" s="32" t="s">
        <v>42</v>
      </c>
      <c r="V258" s="32" t="s">
        <v>42</v>
      </c>
      <c r="W258" s="32" t="s">
        <v>42</v>
      </c>
      <c r="X258" s="32" t="s">
        <v>42</v>
      </c>
      <c r="Y258" s="85">
        <v>5</v>
      </c>
      <c r="Z258" s="85"/>
      <c r="AA258" s="85"/>
      <c r="AB258" s="85"/>
      <c r="AC258" s="85"/>
    </row>
    <row r="259" spans="1:29" x14ac:dyDescent="0.35">
      <c r="A259" s="26" t="s">
        <v>361</v>
      </c>
      <c r="B259" s="27">
        <v>60.211780548095703</v>
      </c>
      <c r="C259" s="27">
        <v>95.904335021972656</v>
      </c>
      <c r="D259" s="27">
        <v>95.927536010742188</v>
      </c>
      <c r="E259" s="27">
        <v>96.107612609863281</v>
      </c>
      <c r="F259" s="27">
        <v>97.885528564453125</v>
      </c>
      <c r="G259" s="27">
        <v>99.999961853027344</v>
      </c>
      <c r="H259" s="27">
        <v>99.999832153320313</v>
      </c>
      <c r="I259" s="27">
        <v>99.99884033203125</v>
      </c>
      <c r="J259" s="27">
        <v>66.754547119140625</v>
      </c>
      <c r="K259" s="27">
        <v>99.999961853027344</v>
      </c>
      <c r="L259" s="27">
        <v>99.999832153320313</v>
      </c>
      <c r="M259" s="27">
        <v>99.99884033203125</v>
      </c>
      <c r="N259" s="35"/>
      <c r="Q259" s="31">
        <v>1</v>
      </c>
      <c r="R259" s="26" t="s">
        <v>41</v>
      </c>
      <c r="S259" s="26" t="b">
        <f t="shared" si="34"/>
        <v>1</v>
      </c>
      <c r="T259" s="26" t="b">
        <f t="shared" si="35"/>
        <v>1</v>
      </c>
      <c r="U259" s="32" t="s">
        <v>42</v>
      </c>
      <c r="V259" s="32" t="s">
        <v>42</v>
      </c>
      <c r="W259" s="32" t="s">
        <v>42</v>
      </c>
      <c r="X259" s="32" t="s">
        <v>42</v>
      </c>
      <c r="Y259" s="85">
        <v>5</v>
      </c>
      <c r="Z259" s="85"/>
      <c r="AA259" s="85"/>
      <c r="AB259" s="85"/>
      <c r="AC259" s="85"/>
    </row>
    <row r="260" spans="1:29" x14ac:dyDescent="0.35">
      <c r="A260" s="26" t="s">
        <v>362</v>
      </c>
      <c r="B260" s="27">
        <v>90.022117614746094</v>
      </c>
      <c r="C260" s="27">
        <v>95.779090881347656</v>
      </c>
      <c r="D260" s="27">
        <v>95.856979370117188</v>
      </c>
      <c r="E260" s="27">
        <v>95.041664123535156</v>
      </c>
      <c r="F260" s="27">
        <v>99.031784057617188</v>
      </c>
      <c r="G260" s="27">
        <v>99.999961853027344</v>
      </c>
      <c r="H260" s="27">
        <v>99.999832153320313</v>
      </c>
      <c r="I260" s="27">
        <v>99.99884033203125</v>
      </c>
      <c r="J260" s="32" t="s">
        <v>49</v>
      </c>
      <c r="K260" s="32" t="s">
        <v>49</v>
      </c>
      <c r="L260" s="32" t="s">
        <v>49</v>
      </c>
      <c r="M260" s="32" t="s">
        <v>49</v>
      </c>
      <c r="Q260" s="26"/>
      <c r="R260" s="26"/>
      <c r="U260" s="32" t="s">
        <v>49</v>
      </c>
      <c r="V260" s="32" t="s">
        <v>49</v>
      </c>
      <c r="W260" s="32" t="s">
        <v>49</v>
      </c>
      <c r="X260" s="32" t="s">
        <v>49</v>
      </c>
      <c r="Y260" s="86"/>
      <c r="Z260" s="86"/>
      <c r="AA260" s="86"/>
      <c r="AB260" s="86"/>
      <c r="AC260" s="86"/>
    </row>
    <row r="261" spans="1:29" x14ac:dyDescent="0.35">
      <c r="A261" s="26" t="s">
        <v>363</v>
      </c>
      <c r="B261" s="27">
        <v>85.271583557128906</v>
      </c>
      <c r="C261" s="27">
        <v>95.401618957519531</v>
      </c>
      <c r="D261" s="27">
        <v>95.6846923828125</v>
      </c>
      <c r="E261" s="27">
        <v>96.140045166015625</v>
      </c>
      <c r="F261" s="27">
        <v>88.966827392578125</v>
      </c>
      <c r="G261" s="27">
        <v>99.999961853027344</v>
      </c>
      <c r="H261" s="27">
        <v>99.999832153320313</v>
      </c>
      <c r="I261" s="27">
        <v>99.99884033203125</v>
      </c>
      <c r="J261" s="32" t="s">
        <v>49</v>
      </c>
      <c r="K261" s="32" t="s">
        <v>49</v>
      </c>
      <c r="L261" s="32" t="s">
        <v>49</v>
      </c>
      <c r="M261" s="32" t="s">
        <v>49</v>
      </c>
      <c r="Q261" s="26"/>
      <c r="R261" s="26"/>
      <c r="U261" s="32" t="s">
        <v>49</v>
      </c>
      <c r="V261" s="32" t="s">
        <v>49</v>
      </c>
      <c r="W261" s="32" t="s">
        <v>49</v>
      </c>
      <c r="X261" s="32" t="s">
        <v>49</v>
      </c>
      <c r="Y261" s="86"/>
      <c r="Z261" s="86"/>
      <c r="AA261" s="86"/>
      <c r="AB261" s="86"/>
      <c r="AC261" s="86"/>
    </row>
    <row r="262" spans="1:29" x14ac:dyDescent="0.35">
      <c r="A262" s="26" t="s">
        <v>364</v>
      </c>
      <c r="B262" s="27">
        <v>89.318679809570313</v>
      </c>
      <c r="C262" s="27">
        <v>94.8660888671875</v>
      </c>
      <c r="D262" s="27">
        <v>96.0233154296875</v>
      </c>
      <c r="E262" s="27">
        <v>96.488426208496094</v>
      </c>
      <c r="F262" s="27">
        <v>99.878097534179688</v>
      </c>
      <c r="G262" s="27">
        <v>98.654998779296875</v>
      </c>
      <c r="H262" s="27">
        <v>99.999832153320313</v>
      </c>
      <c r="I262" s="27">
        <v>99.99884033203125</v>
      </c>
      <c r="J262" s="32" t="s">
        <v>49</v>
      </c>
      <c r="K262" s="32" t="s">
        <v>49</v>
      </c>
      <c r="L262" s="32" t="s">
        <v>49</v>
      </c>
      <c r="M262" s="32" t="s">
        <v>49</v>
      </c>
      <c r="Q262" s="26"/>
      <c r="R262" s="26"/>
      <c r="U262" s="32" t="s">
        <v>49</v>
      </c>
      <c r="V262" s="32" t="s">
        <v>49</v>
      </c>
      <c r="W262" s="32" t="s">
        <v>49</v>
      </c>
      <c r="X262" s="32" t="s">
        <v>49</v>
      </c>
    </row>
    <row r="263" spans="1:29" x14ac:dyDescent="0.35">
      <c r="A263" s="26" t="s">
        <v>365</v>
      </c>
      <c r="B263" s="27">
        <v>87.833084106445313</v>
      </c>
      <c r="C263" s="27">
        <v>94.89471435546875</v>
      </c>
      <c r="D263" s="27">
        <v>94.99603271484375</v>
      </c>
      <c r="E263" s="27">
        <v>94.824073791503906</v>
      </c>
      <c r="F263" s="27">
        <v>99.085945129394531</v>
      </c>
      <c r="G263" s="27">
        <v>99.999961853027344</v>
      </c>
      <c r="H263" s="27">
        <v>99.999832153320313</v>
      </c>
      <c r="I263" s="27">
        <v>99.99884033203125</v>
      </c>
      <c r="J263" s="32" t="s">
        <v>49</v>
      </c>
      <c r="K263" s="32" t="s">
        <v>49</v>
      </c>
      <c r="L263" s="32" t="s">
        <v>49</v>
      </c>
      <c r="M263" s="32" t="s">
        <v>49</v>
      </c>
      <c r="Q263" s="26"/>
      <c r="R263" s="26"/>
      <c r="U263" s="32"/>
      <c r="V263" s="32"/>
      <c r="W263" s="32"/>
      <c r="X263" s="32"/>
    </row>
    <row r="264" spans="1:29" x14ac:dyDescent="0.35">
      <c r="A264" t="s">
        <v>366</v>
      </c>
      <c r="B264" s="27">
        <v>75.396835327148438</v>
      </c>
      <c r="C264" s="27">
        <v>95.610496520996094</v>
      </c>
      <c r="D264" s="27">
        <v>95.716438293457031</v>
      </c>
      <c r="E264" s="27">
        <v>96.201385498046875</v>
      </c>
      <c r="F264" s="27">
        <v>93.60601806640625</v>
      </c>
      <c r="G264" s="27">
        <v>99.999961853027344</v>
      </c>
      <c r="H264" s="27">
        <v>99.999832153320313</v>
      </c>
      <c r="I264" s="27">
        <v>99.99884033203125</v>
      </c>
      <c r="J264" s="32" t="s">
        <v>49</v>
      </c>
      <c r="K264" s="32" t="s">
        <v>49</v>
      </c>
      <c r="L264" s="32" t="s">
        <v>49</v>
      </c>
      <c r="M264" s="32" t="s">
        <v>49</v>
      </c>
      <c r="Q264" s="26"/>
      <c r="R264" s="26"/>
      <c r="U264" s="32" t="s">
        <v>49</v>
      </c>
      <c r="V264" s="32" t="s">
        <v>49</v>
      </c>
      <c r="W264" s="32" t="s">
        <v>49</v>
      </c>
      <c r="X264" s="32" t="s">
        <v>49</v>
      </c>
      <c r="Y264" s="86"/>
      <c r="Z264" s="86"/>
      <c r="AA264" s="86"/>
      <c r="AB264" s="86"/>
      <c r="AC264" s="86"/>
    </row>
    <row r="265" spans="1:29" x14ac:dyDescent="0.35">
      <c r="A265" s="36"/>
      <c r="B265" s="36"/>
      <c r="C265" s="36"/>
      <c r="D265" s="36"/>
      <c r="E265" s="36"/>
      <c r="F265" s="36"/>
      <c r="G265" s="36"/>
      <c r="H265" s="36"/>
      <c r="I265" s="36"/>
      <c r="J265" s="36"/>
      <c r="K265" s="36"/>
      <c r="L265" s="36"/>
      <c r="M265" s="36"/>
      <c r="N265" s="38" t="s">
        <v>367</v>
      </c>
      <c r="O265" s="36"/>
      <c r="P265" s="24">
        <f>SUMIF(S266:S267,TRUE, Q266:Q267)/SUM(Q266)</f>
        <v>0</v>
      </c>
      <c r="Q265" s="36"/>
      <c r="R265" s="36"/>
      <c r="S265" s="36"/>
      <c r="T265" s="36"/>
      <c r="U265" s="36"/>
      <c r="V265" s="36"/>
      <c r="W265" s="36"/>
      <c r="X265" s="36"/>
    </row>
    <row r="266" spans="1:29" x14ac:dyDescent="0.35">
      <c r="A266" s="26" t="s">
        <v>368</v>
      </c>
      <c r="B266" s="27">
        <v>82.934379577636719</v>
      </c>
      <c r="C266" s="27">
        <v>0</v>
      </c>
      <c r="D266" s="27">
        <v>0</v>
      </c>
      <c r="E266" s="27">
        <v>0</v>
      </c>
      <c r="F266" s="27">
        <v>94.676124572753906</v>
      </c>
      <c r="G266" s="27">
        <v>0</v>
      </c>
      <c r="H266" s="27">
        <v>0</v>
      </c>
      <c r="I266" s="27">
        <v>0</v>
      </c>
      <c r="J266" s="27">
        <v>99.999992370605469</v>
      </c>
      <c r="K266" s="27">
        <v>0</v>
      </c>
      <c r="L266" s="27">
        <v>0</v>
      </c>
      <c r="M266" s="27">
        <v>0</v>
      </c>
      <c r="N266" s="33" t="s">
        <v>369</v>
      </c>
      <c r="O266" s="26" t="s">
        <v>370</v>
      </c>
      <c r="P266" s="35" t="s">
        <v>371</v>
      </c>
      <c r="Q266" s="31">
        <v>1</v>
      </c>
      <c r="R266" s="26" t="s">
        <v>155</v>
      </c>
      <c r="S266" s="26" t="b">
        <f>NOT(OR((D266&lt;=$Q$1),(H266&lt;=$R$1),(L266&lt;=$S$1)))</f>
        <v>0</v>
      </c>
      <c r="T266" s="26" t="b">
        <f t="shared" ref="T266:T267" si="36">NOT(OR((C266&lt;=$Q$1),(G266&lt;=$R$1),(K266&lt;=$S$1)))</f>
        <v>0</v>
      </c>
      <c r="U266" s="32" t="s">
        <v>42</v>
      </c>
      <c r="V266" s="32" t="s">
        <v>42</v>
      </c>
      <c r="W266" s="32" t="s">
        <v>372</v>
      </c>
      <c r="X266" s="32" t="s">
        <v>42</v>
      </c>
      <c r="Y266" s="85">
        <v>5</v>
      </c>
      <c r="Z266" s="85"/>
      <c r="AA266" s="85"/>
      <c r="AB266" s="85"/>
      <c r="AC266" s="85"/>
    </row>
    <row r="267" spans="1:29" x14ac:dyDescent="0.35">
      <c r="A267" s="26" t="s">
        <v>373</v>
      </c>
      <c r="B267" s="27">
        <v>82.677467346191406</v>
      </c>
      <c r="C267" s="27">
        <v>0</v>
      </c>
      <c r="D267" s="27">
        <v>0</v>
      </c>
      <c r="E267" s="27">
        <v>0</v>
      </c>
      <c r="F267" s="27">
        <v>99.999992370605469</v>
      </c>
      <c r="G267" s="27">
        <v>0</v>
      </c>
      <c r="H267" s="27">
        <v>0</v>
      </c>
      <c r="I267" s="27">
        <v>0</v>
      </c>
      <c r="J267" s="32" t="s">
        <v>49</v>
      </c>
      <c r="K267" s="32" t="s">
        <v>49</v>
      </c>
      <c r="L267" s="32" t="s">
        <v>49</v>
      </c>
      <c r="M267" s="32" t="s">
        <v>49</v>
      </c>
      <c r="R267" s="26"/>
      <c r="S267" s="26" t="b">
        <f>NOT(OR((D267&lt;=$Q$1),(H267&lt;=$R$1),(L267&lt;=$S$1)))</f>
        <v>0</v>
      </c>
      <c r="T267" s="26" t="b">
        <f t="shared" si="36"/>
        <v>0</v>
      </c>
      <c r="U267" s="32" t="s">
        <v>49</v>
      </c>
      <c r="V267" s="32" t="s">
        <v>49</v>
      </c>
      <c r="W267" s="32" t="s">
        <v>49</v>
      </c>
      <c r="X267" s="32" t="s">
        <v>49</v>
      </c>
      <c r="Y267" s="86"/>
      <c r="Z267" s="86"/>
      <c r="AA267" s="86"/>
      <c r="AB267" s="86"/>
      <c r="AC267" s="86"/>
    </row>
    <row r="268" spans="1:29" x14ac:dyDescent="0.35">
      <c r="A268" s="36" t="s">
        <v>374</v>
      </c>
      <c r="B268" s="36"/>
      <c r="C268" s="36"/>
      <c r="D268" s="36"/>
      <c r="E268" s="36"/>
      <c r="F268" s="36"/>
      <c r="G268" s="36"/>
      <c r="H268" s="36"/>
      <c r="I268" s="36"/>
      <c r="J268" s="36"/>
      <c r="K268" s="36"/>
      <c r="L268" s="36"/>
      <c r="M268" s="36"/>
      <c r="N268" s="38" t="s">
        <v>374</v>
      </c>
      <c r="O268" s="36" t="str">
        <f>SUM(Q269:Q276) &amp;" Sensors"</f>
        <v>0 Sensors</v>
      </c>
      <c r="P268" s="24" t="e">
        <f>SUMIF(S269:S275,TRUE, Q269:Q275)/SUM(Q269:Q275)</f>
        <v>#DIV/0!</v>
      </c>
      <c r="Q268" s="36"/>
      <c r="R268" s="36"/>
      <c r="S268" s="36"/>
      <c r="T268" s="36"/>
      <c r="U268" s="36"/>
      <c r="V268" s="36"/>
      <c r="W268" s="36"/>
      <c r="X268" s="36"/>
    </row>
    <row r="269" spans="1:29" ht="15" customHeight="1" x14ac:dyDescent="0.35">
      <c r="A269" s="26" t="s">
        <v>375</v>
      </c>
      <c r="B269" s="27">
        <v>69.862251281738281</v>
      </c>
      <c r="C269" s="27">
        <v>0</v>
      </c>
      <c r="D269" s="27">
        <v>0</v>
      </c>
      <c r="E269" s="27">
        <v>0</v>
      </c>
      <c r="F269" s="27">
        <v>1.0286542177200317</v>
      </c>
      <c r="G269" s="27">
        <v>0</v>
      </c>
      <c r="H269" s="27">
        <v>0</v>
      </c>
      <c r="I269" s="27">
        <v>0</v>
      </c>
      <c r="J269" s="27">
        <v>99.9918212890625</v>
      </c>
      <c r="K269" s="27">
        <v>0</v>
      </c>
      <c r="L269" s="27">
        <v>0</v>
      </c>
      <c r="M269" s="27">
        <v>0</v>
      </c>
      <c r="N269" s="33" t="s">
        <v>376</v>
      </c>
      <c r="Q269" s="31">
        <v>0</v>
      </c>
      <c r="R269" s="39" t="s">
        <v>83</v>
      </c>
      <c r="S269" s="26" t="b">
        <f t="shared" ref="S269:S273" si="37">NOT(OR((D269&lt;=$Q$1),(H269&lt;=$R$1),(L269&lt;=$S$1)))</f>
        <v>0</v>
      </c>
      <c r="T269" s="26" t="b">
        <f t="shared" ref="T269:T273" si="38">NOT(OR((C269&lt;=$Q$1),(G269&lt;=$R$1),(K269&lt;=$S$1)))</f>
        <v>0</v>
      </c>
      <c r="U269" s="32" t="s">
        <v>42</v>
      </c>
      <c r="V269" s="32" t="s">
        <v>42</v>
      </c>
      <c r="W269" s="32" t="s">
        <v>42</v>
      </c>
      <c r="X269" s="32" t="s">
        <v>42</v>
      </c>
      <c r="Y269" s="85">
        <v>5</v>
      </c>
      <c r="Z269" s="85"/>
      <c r="AA269" s="85"/>
      <c r="AB269" s="85"/>
      <c r="AC269" s="85"/>
    </row>
    <row r="270" spans="1:29" ht="15" customHeight="1" x14ac:dyDescent="0.35">
      <c r="A270" s="26" t="s">
        <v>377</v>
      </c>
      <c r="B270" s="27">
        <v>69.842231750488281</v>
      </c>
      <c r="C270" s="27">
        <v>0</v>
      </c>
      <c r="D270" s="27">
        <v>0</v>
      </c>
      <c r="E270" s="27">
        <v>0</v>
      </c>
      <c r="F270" s="27">
        <v>65.230987548828125</v>
      </c>
      <c r="G270" s="27">
        <v>0</v>
      </c>
      <c r="H270" s="27">
        <v>0</v>
      </c>
      <c r="I270" s="27">
        <v>0</v>
      </c>
      <c r="J270" s="27">
        <v>99.976425170898438</v>
      </c>
      <c r="K270" s="27">
        <v>0</v>
      </c>
      <c r="L270" s="27">
        <v>0</v>
      </c>
      <c r="M270" s="27">
        <v>0</v>
      </c>
      <c r="Q270" s="31">
        <v>0</v>
      </c>
      <c r="R270" s="39" t="s">
        <v>83</v>
      </c>
      <c r="S270" s="26" t="b">
        <f t="shared" si="37"/>
        <v>0</v>
      </c>
      <c r="T270" s="26" t="b">
        <f t="shared" si="38"/>
        <v>0</v>
      </c>
      <c r="U270" s="32" t="s">
        <v>49</v>
      </c>
      <c r="V270" s="32" t="s">
        <v>49</v>
      </c>
      <c r="W270" s="32" t="s">
        <v>49</v>
      </c>
      <c r="X270" s="32" t="s">
        <v>42</v>
      </c>
      <c r="Y270" s="85">
        <v>5</v>
      </c>
      <c r="Z270" s="85"/>
      <c r="AA270" s="85"/>
      <c r="AB270" s="85"/>
      <c r="AC270" s="85"/>
    </row>
    <row r="271" spans="1:29" ht="15" customHeight="1" x14ac:dyDescent="0.35">
      <c r="A271" s="26" t="s">
        <v>378</v>
      </c>
      <c r="B271" s="27">
        <v>60.292289733886719</v>
      </c>
      <c r="C271" s="27">
        <v>0</v>
      </c>
      <c r="D271" s="27">
        <v>0</v>
      </c>
      <c r="E271" s="27">
        <v>0</v>
      </c>
      <c r="F271" s="27">
        <v>57.170166015625</v>
      </c>
      <c r="G271" s="27">
        <v>0</v>
      </c>
      <c r="H271" s="27">
        <v>0</v>
      </c>
      <c r="I271" s="27">
        <v>0</v>
      </c>
      <c r="J271" s="27">
        <v>0</v>
      </c>
      <c r="K271" s="27">
        <v>0</v>
      </c>
      <c r="L271" s="27">
        <v>0</v>
      </c>
      <c r="M271" s="27">
        <v>0</v>
      </c>
      <c r="N271" s="33" t="s">
        <v>379</v>
      </c>
      <c r="Q271" s="31">
        <v>0</v>
      </c>
      <c r="R271" s="26" t="s">
        <v>155</v>
      </c>
      <c r="S271" s="26" t="b">
        <f t="shared" si="37"/>
        <v>0</v>
      </c>
      <c r="T271" s="26" t="b">
        <f t="shared" si="38"/>
        <v>0</v>
      </c>
      <c r="U271" s="32" t="s">
        <v>49</v>
      </c>
      <c r="V271" s="32" t="s">
        <v>49</v>
      </c>
      <c r="W271" s="32" t="s">
        <v>49</v>
      </c>
      <c r="X271" s="32" t="s">
        <v>42</v>
      </c>
      <c r="Y271" s="85">
        <v>5</v>
      </c>
      <c r="Z271" s="85"/>
      <c r="AA271" s="85"/>
      <c r="AB271" s="85"/>
      <c r="AC271" s="85"/>
    </row>
    <row r="272" spans="1:29" ht="15" customHeight="1" x14ac:dyDescent="0.35">
      <c r="A272" s="26" t="s">
        <v>380</v>
      </c>
      <c r="B272" s="27">
        <v>49.137062072753906</v>
      </c>
      <c r="C272" s="27">
        <v>0</v>
      </c>
      <c r="D272" s="27">
        <v>0</v>
      </c>
      <c r="E272" s="27">
        <v>0</v>
      </c>
      <c r="F272" s="27">
        <v>0</v>
      </c>
      <c r="G272" s="27">
        <v>0</v>
      </c>
      <c r="H272" s="27">
        <v>0</v>
      </c>
      <c r="I272" s="27">
        <v>0</v>
      </c>
      <c r="J272" s="27">
        <v>94.315589904785156</v>
      </c>
      <c r="K272" s="27">
        <v>0</v>
      </c>
      <c r="L272" s="27">
        <v>0</v>
      </c>
      <c r="M272" s="27">
        <v>0</v>
      </c>
      <c r="N272" s="33" t="s">
        <v>381</v>
      </c>
      <c r="Q272" s="31">
        <v>0</v>
      </c>
      <c r="R272" s="26" t="s">
        <v>155</v>
      </c>
      <c r="S272" s="26" t="b">
        <f t="shared" si="37"/>
        <v>0</v>
      </c>
      <c r="T272" s="26" t="b">
        <f t="shared" si="38"/>
        <v>0</v>
      </c>
      <c r="U272" s="32" t="s">
        <v>49</v>
      </c>
      <c r="V272" s="32" t="s">
        <v>49</v>
      </c>
      <c r="W272" s="32" t="s">
        <v>49</v>
      </c>
      <c r="X272" s="32" t="s">
        <v>42</v>
      </c>
      <c r="Y272" s="85">
        <v>5</v>
      </c>
      <c r="Z272" s="85"/>
      <c r="AA272" s="85"/>
      <c r="AB272" s="85"/>
      <c r="AC272" s="85"/>
    </row>
    <row r="273" spans="1:29" ht="15" customHeight="1" x14ac:dyDescent="0.35">
      <c r="A273" s="26" t="s">
        <v>382</v>
      </c>
      <c r="B273" s="27">
        <v>53.723464965820313</v>
      </c>
      <c r="C273" s="27">
        <v>0</v>
      </c>
      <c r="D273" s="27">
        <v>0</v>
      </c>
      <c r="E273" s="27">
        <v>0</v>
      </c>
      <c r="F273" s="27">
        <v>67.904296875</v>
      </c>
      <c r="G273" s="27">
        <v>0</v>
      </c>
      <c r="H273" s="27">
        <v>0</v>
      </c>
      <c r="I273" s="27">
        <v>0</v>
      </c>
      <c r="J273" s="27">
        <v>96.557167053222656</v>
      </c>
      <c r="K273" s="27">
        <v>0</v>
      </c>
      <c r="L273" s="27">
        <v>0</v>
      </c>
      <c r="M273" s="27">
        <v>0</v>
      </c>
      <c r="N273" s="33" t="s">
        <v>383</v>
      </c>
      <c r="P273" s="55"/>
      <c r="Q273" s="31">
        <v>0</v>
      </c>
      <c r="R273" s="26" t="s">
        <v>155</v>
      </c>
      <c r="S273" s="26" t="b">
        <f t="shared" si="37"/>
        <v>0</v>
      </c>
      <c r="T273" s="26" t="b">
        <f t="shared" si="38"/>
        <v>0</v>
      </c>
      <c r="U273" s="32" t="s">
        <v>49</v>
      </c>
      <c r="V273" s="32" t="s">
        <v>49</v>
      </c>
      <c r="W273" s="32" t="s">
        <v>49</v>
      </c>
      <c r="X273" s="32" t="s">
        <v>42</v>
      </c>
      <c r="Y273" s="85">
        <v>5</v>
      </c>
      <c r="Z273" s="85"/>
      <c r="AA273" s="85"/>
      <c r="AB273" s="85"/>
      <c r="AC273" s="85"/>
    </row>
    <row r="274" spans="1:29" x14ac:dyDescent="0.35">
      <c r="A274" s="26" t="s">
        <v>384</v>
      </c>
      <c r="B274" s="27">
        <v>69.881675720214844</v>
      </c>
      <c r="C274" s="27">
        <v>0</v>
      </c>
      <c r="D274" s="27">
        <v>0</v>
      </c>
      <c r="E274" s="27">
        <v>0</v>
      </c>
      <c r="F274" s="27">
        <v>99.999992370605469</v>
      </c>
      <c r="G274" s="27">
        <v>0</v>
      </c>
      <c r="H274" s="27">
        <v>0</v>
      </c>
      <c r="I274" s="27">
        <v>0</v>
      </c>
      <c r="J274" s="32" t="s">
        <v>49</v>
      </c>
      <c r="K274" s="32" t="s">
        <v>49</v>
      </c>
      <c r="L274" s="32" t="s">
        <v>49</v>
      </c>
      <c r="M274" s="32" t="s">
        <v>49</v>
      </c>
      <c r="Q274" s="26"/>
      <c r="R274" s="26"/>
      <c r="U274" s="32" t="s">
        <v>49</v>
      </c>
      <c r="V274" s="32" t="s">
        <v>49</v>
      </c>
      <c r="W274" s="32" t="s">
        <v>49</v>
      </c>
      <c r="X274" s="32" t="s">
        <v>49</v>
      </c>
      <c r="Y274" s="86"/>
      <c r="Z274" s="86"/>
      <c r="AA274" s="86"/>
      <c r="AB274" s="86"/>
      <c r="AC274" s="86"/>
    </row>
    <row r="275" spans="1:29" x14ac:dyDescent="0.35">
      <c r="A275" s="26" t="s">
        <v>385</v>
      </c>
      <c r="B275" s="27">
        <v>60.306591033935547</v>
      </c>
      <c r="C275" s="27">
        <v>0</v>
      </c>
      <c r="D275" s="27">
        <v>0</v>
      </c>
      <c r="E275" s="27">
        <v>0</v>
      </c>
      <c r="F275" s="27">
        <v>86.295417785644531</v>
      </c>
      <c r="G275" s="27">
        <v>0</v>
      </c>
      <c r="H275" s="27">
        <v>0</v>
      </c>
      <c r="I275" s="27">
        <v>0</v>
      </c>
      <c r="J275" s="32" t="s">
        <v>49</v>
      </c>
      <c r="K275" s="32" t="s">
        <v>49</v>
      </c>
      <c r="L275" s="32" t="s">
        <v>49</v>
      </c>
      <c r="M275" s="32" t="s">
        <v>49</v>
      </c>
      <c r="Q275" s="26"/>
      <c r="R275" s="26"/>
      <c r="U275" s="32" t="s">
        <v>49</v>
      </c>
      <c r="V275" s="32" t="s">
        <v>49</v>
      </c>
      <c r="W275" s="32" t="s">
        <v>49</v>
      </c>
      <c r="X275" s="32" t="s">
        <v>49</v>
      </c>
      <c r="Y275" s="86"/>
      <c r="Z275" s="86"/>
      <c r="AA275" s="86"/>
      <c r="AB275" s="86"/>
      <c r="AC275" s="86"/>
    </row>
    <row r="276" spans="1:29" x14ac:dyDescent="0.35">
      <c r="A276" s="36"/>
      <c r="B276" s="36"/>
      <c r="C276" s="36"/>
      <c r="D276" s="36"/>
      <c r="E276" s="36"/>
      <c r="F276" s="36"/>
      <c r="G276" s="36"/>
      <c r="H276" s="36"/>
      <c r="I276" s="36"/>
      <c r="J276" s="36"/>
      <c r="K276" s="36"/>
      <c r="L276" s="36"/>
      <c r="M276" s="36"/>
      <c r="N276" s="38" t="s">
        <v>386</v>
      </c>
      <c r="O276" s="36"/>
      <c r="P276" s="24">
        <f>SUMIF(S277:S278,TRUE, Q277:Q278)/SUM(Q277)</f>
        <v>1</v>
      </c>
      <c r="Q276" s="36"/>
      <c r="R276" s="36"/>
      <c r="S276" s="36"/>
      <c r="T276" s="36"/>
      <c r="U276" s="36"/>
      <c r="V276" s="36"/>
      <c r="W276" s="36"/>
      <c r="X276" s="36"/>
    </row>
    <row r="277" spans="1:29" x14ac:dyDescent="0.35">
      <c r="A277" s="26" t="s">
        <v>387</v>
      </c>
      <c r="B277" s="27">
        <v>82.933639526367188</v>
      </c>
      <c r="C277" s="27">
        <v>94.916252136230469</v>
      </c>
      <c r="D277" s="27">
        <v>95.087005615234375</v>
      </c>
      <c r="E277" s="27">
        <v>95.134063720703125</v>
      </c>
      <c r="F277" s="27">
        <v>98.320686340332031</v>
      </c>
      <c r="G277" s="27">
        <v>99.969459533691406</v>
      </c>
      <c r="H277" s="27">
        <v>99.999832153320313</v>
      </c>
      <c r="I277" s="27">
        <v>99.99884033203125</v>
      </c>
      <c r="J277" s="27">
        <v>99.802734375</v>
      </c>
      <c r="K277" s="27">
        <v>99.987785339355469</v>
      </c>
      <c r="L277" s="27">
        <v>99.999832153320313</v>
      </c>
      <c r="M277" s="27">
        <v>99.99884033203125</v>
      </c>
      <c r="Q277" s="31">
        <v>1</v>
      </c>
      <c r="R277" s="39" t="s">
        <v>83</v>
      </c>
      <c r="S277" s="26" t="b">
        <f>NOT(OR((D277&lt;=$Q$1),(H277&lt;=$R$1),(L277&lt;=$S$1)))</f>
        <v>1</v>
      </c>
      <c r="T277" s="26" t="b">
        <f t="shared" ref="T277" si="39">NOT(OR((C277&lt;=$Q$1),(G277&lt;=$R$1),(K277&lt;=$S$1)))</f>
        <v>1</v>
      </c>
      <c r="U277" s="32"/>
      <c r="V277" s="32"/>
      <c r="W277" s="32"/>
      <c r="X277" s="32"/>
    </row>
    <row r="278" spans="1:29" x14ac:dyDescent="0.35">
      <c r="A278" s="26" t="s">
        <v>388</v>
      </c>
      <c r="B278" s="27">
        <v>82.931343078613281</v>
      </c>
      <c r="C278" s="27">
        <v>94.922645568847656</v>
      </c>
      <c r="D278" s="27">
        <v>95.074073791503906</v>
      </c>
      <c r="E278" s="27">
        <v>95.136573791503906</v>
      </c>
      <c r="F278" s="27">
        <v>100</v>
      </c>
      <c r="G278" s="27">
        <v>99.999961853027344</v>
      </c>
      <c r="H278" s="27">
        <v>99.999832153320313</v>
      </c>
      <c r="I278" s="27">
        <v>99.99884033203125</v>
      </c>
      <c r="J278" s="32" t="s">
        <v>49</v>
      </c>
      <c r="K278" s="32" t="s">
        <v>49</v>
      </c>
      <c r="L278" s="32" t="s">
        <v>49</v>
      </c>
      <c r="M278" s="32" t="s">
        <v>49</v>
      </c>
      <c r="Q278" s="26"/>
      <c r="R278" s="26"/>
      <c r="U278" s="32"/>
      <c r="V278" s="32"/>
      <c r="W278" s="32"/>
      <c r="X278" s="32"/>
    </row>
    <row r="279" spans="1:29" x14ac:dyDescent="0.35">
      <c r="A279" s="36"/>
      <c r="B279" s="36"/>
      <c r="C279" s="36"/>
      <c r="D279" s="36"/>
      <c r="E279" s="36"/>
      <c r="F279" s="36"/>
      <c r="G279" s="36"/>
      <c r="H279" s="36"/>
      <c r="I279" s="36"/>
      <c r="J279" s="36"/>
      <c r="K279" s="36"/>
      <c r="L279" s="36"/>
      <c r="M279" s="36"/>
      <c r="N279" s="38" t="s">
        <v>389</v>
      </c>
      <c r="O279" s="36" t="str">
        <f>SUM(Q280:Q289) &amp;" Sensors"</f>
        <v>9 Sensors</v>
      </c>
      <c r="P279" s="24">
        <f>SUMIF(S280:S289,TRUE, Q280:Q289)/SUM(Q280:Q289)</f>
        <v>1</v>
      </c>
      <c r="Q279" s="36"/>
      <c r="R279" s="36"/>
      <c r="S279" s="36"/>
      <c r="T279" s="36"/>
      <c r="U279" s="36"/>
      <c r="V279" s="36"/>
      <c r="W279" s="36"/>
      <c r="X279" s="36"/>
    </row>
    <row r="280" spans="1:29" ht="15" customHeight="1" x14ac:dyDescent="0.35">
      <c r="A280" s="44" t="s">
        <v>390</v>
      </c>
      <c r="B280" s="27">
        <v>95.716987609863281</v>
      </c>
      <c r="C280" s="27">
        <v>96.186874389648438</v>
      </c>
      <c r="D280" s="27">
        <v>96.363021850585938</v>
      </c>
      <c r="E280" s="27">
        <v>96.243736267089844</v>
      </c>
      <c r="F280" s="27">
        <v>99.325462341308594</v>
      </c>
      <c r="G280" s="27">
        <v>99.999320983886719</v>
      </c>
      <c r="H280" s="27">
        <v>99.997085571289063</v>
      </c>
      <c r="I280" s="27">
        <v>99.979591369628906</v>
      </c>
      <c r="J280" s="27">
        <v>99.999725341796875</v>
      </c>
      <c r="K280" s="27">
        <v>99.999961853027344</v>
      </c>
      <c r="L280" s="27">
        <v>99.999832153320313</v>
      </c>
      <c r="M280" s="27">
        <v>99.99884033203125</v>
      </c>
      <c r="Q280" s="31">
        <v>1</v>
      </c>
      <c r="R280" s="39" t="s">
        <v>83</v>
      </c>
      <c r="S280" s="26" t="b">
        <f t="shared" ref="S280:S288" si="40">NOT(OR((D280&lt;=$Q$1),(H280&lt;=$R$1),(L280&lt;=$S$1)))</f>
        <v>1</v>
      </c>
      <c r="T280" s="26" t="b">
        <f t="shared" ref="T280:T288" si="41">NOT(OR((C280&lt;=$Q$1),(G280&lt;=$R$1),(K280&lt;=$S$1)))</f>
        <v>1</v>
      </c>
      <c r="U280" s="32" t="s">
        <v>42</v>
      </c>
      <c r="V280" s="32" t="s">
        <v>42</v>
      </c>
      <c r="W280" s="32" t="s">
        <v>42</v>
      </c>
      <c r="X280" s="32" t="s">
        <v>42</v>
      </c>
      <c r="Y280" s="85">
        <v>5</v>
      </c>
      <c r="Z280" s="85"/>
      <c r="AA280" s="85"/>
      <c r="AB280" s="85"/>
      <c r="AC280" s="85"/>
    </row>
    <row r="281" spans="1:29" ht="15" customHeight="1" x14ac:dyDescent="0.35">
      <c r="A281" s="44" t="s">
        <v>391</v>
      </c>
      <c r="B281" s="27">
        <v>95.709182739257813</v>
      </c>
      <c r="C281" s="27">
        <v>96.191429138183594</v>
      </c>
      <c r="D281" s="27">
        <v>96.362258911132813</v>
      </c>
      <c r="E281" s="27">
        <v>96.248634338378906</v>
      </c>
      <c r="F281" s="27">
        <v>99.046333312988281</v>
      </c>
      <c r="G281" s="27">
        <v>99.849800109863281</v>
      </c>
      <c r="H281" s="27">
        <v>99.771797180175781</v>
      </c>
      <c r="I281" s="27">
        <v>99.99884033203125</v>
      </c>
      <c r="J281" s="27">
        <v>99.999046325683594</v>
      </c>
      <c r="K281" s="27">
        <v>99.999961853027344</v>
      </c>
      <c r="L281" s="27">
        <v>99.999832153320313</v>
      </c>
      <c r="M281" s="27">
        <v>99.99884033203125</v>
      </c>
      <c r="Q281" s="31">
        <v>1</v>
      </c>
      <c r="R281" s="39" t="s">
        <v>83</v>
      </c>
      <c r="S281" s="26" t="b">
        <f t="shared" si="40"/>
        <v>1</v>
      </c>
      <c r="T281" s="26" t="b">
        <f t="shared" si="41"/>
        <v>1</v>
      </c>
      <c r="U281" s="32" t="s">
        <v>42</v>
      </c>
      <c r="V281" s="32" t="s">
        <v>42</v>
      </c>
      <c r="W281" s="32" t="s">
        <v>42</v>
      </c>
      <c r="X281" s="32" t="s">
        <v>42</v>
      </c>
      <c r="Y281" s="85">
        <v>5</v>
      </c>
      <c r="Z281" s="85"/>
      <c r="AA281" s="85"/>
      <c r="AB281" s="85"/>
      <c r="AC281" s="85"/>
    </row>
    <row r="282" spans="1:29" ht="15" customHeight="1" x14ac:dyDescent="0.35">
      <c r="A282" s="44" t="s">
        <v>392</v>
      </c>
      <c r="B282" s="27">
        <v>95.722518920898438</v>
      </c>
      <c r="C282" s="27">
        <v>96.18505859375</v>
      </c>
      <c r="D282" s="27">
        <v>96.424301147460938</v>
      </c>
      <c r="E282" s="27">
        <v>96.249908447265625</v>
      </c>
      <c r="F282" s="27">
        <v>99.800033569335938</v>
      </c>
      <c r="G282" s="27">
        <v>99.999961853027344</v>
      </c>
      <c r="H282" s="27">
        <v>99.999832153320313</v>
      </c>
      <c r="I282" s="27">
        <v>99.99884033203125</v>
      </c>
      <c r="J282" s="27">
        <v>100</v>
      </c>
      <c r="K282" s="27">
        <v>99.999961853027344</v>
      </c>
      <c r="L282" s="27">
        <v>99.999832153320313</v>
      </c>
      <c r="M282" s="27">
        <v>99.99884033203125</v>
      </c>
      <c r="Q282" s="31">
        <v>1</v>
      </c>
      <c r="R282" s="39" t="s">
        <v>83</v>
      </c>
      <c r="S282" s="26" t="b">
        <f t="shared" si="40"/>
        <v>1</v>
      </c>
      <c r="T282" s="26" t="b">
        <f t="shared" si="41"/>
        <v>1</v>
      </c>
      <c r="U282" s="32" t="s">
        <v>42</v>
      </c>
      <c r="V282" s="32" t="s">
        <v>42</v>
      </c>
      <c r="W282" s="32" t="s">
        <v>42</v>
      </c>
      <c r="X282" s="32" t="s">
        <v>42</v>
      </c>
      <c r="Y282" s="85">
        <v>5</v>
      </c>
      <c r="Z282" s="85"/>
      <c r="AA282" s="85"/>
      <c r="AB282" s="85"/>
      <c r="AC282" s="85"/>
    </row>
    <row r="283" spans="1:29" ht="15" customHeight="1" x14ac:dyDescent="0.35">
      <c r="A283" s="44" t="s">
        <v>393</v>
      </c>
      <c r="B283" s="27">
        <v>95.732681274414063</v>
      </c>
      <c r="C283" s="27">
        <v>96.25421142578125</v>
      </c>
      <c r="D283" s="27">
        <v>96.425148010253906</v>
      </c>
      <c r="E283" s="27">
        <v>96.248611450195313</v>
      </c>
      <c r="F283" s="27">
        <v>99.2503662109375</v>
      </c>
      <c r="G283" s="27">
        <v>97.609962463378906</v>
      </c>
      <c r="H283" s="27">
        <v>99.219291687011719</v>
      </c>
      <c r="I283" s="27">
        <v>99.99884033203125</v>
      </c>
      <c r="J283" s="27">
        <v>100</v>
      </c>
      <c r="K283" s="27">
        <v>99.999961853027344</v>
      </c>
      <c r="L283" s="27">
        <v>99.999832153320313</v>
      </c>
      <c r="M283" s="27">
        <v>99.99884033203125</v>
      </c>
      <c r="Q283" s="31">
        <v>1</v>
      </c>
      <c r="R283" s="39" t="s">
        <v>83</v>
      </c>
      <c r="S283" s="26" t="b">
        <f t="shared" si="40"/>
        <v>1</v>
      </c>
      <c r="T283" s="26" t="b">
        <f t="shared" si="41"/>
        <v>1</v>
      </c>
      <c r="U283" s="32" t="s">
        <v>42</v>
      </c>
      <c r="V283" s="32" t="s">
        <v>42</v>
      </c>
      <c r="W283" s="32" t="s">
        <v>42</v>
      </c>
      <c r="X283" s="32" t="s">
        <v>42</v>
      </c>
      <c r="Y283" s="85">
        <v>5</v>
      </c>
      <c r="Z283" s="85"/>
      <c r="AA283" s="85"/>
      <c r="AB283" s="85"/>
      <c r="AC283" s="85"/>
    </row>
    <row r="284" spans="1:29" ht="15" customHeight="1" x14ac:dyDescent="0.35">
      <c r="A284" s="44" t="s">
        <v>394</v>
      </c>
      <c r="B284" s="27">
        <v>95.735252380371094</v>
      </c>
      <c r="C284" s="27">
        <v>96.197723388671875</v>
      </c>
      <c r="D284" s="27">
        <v>96.382545471191406</v>
      </c>
      <c r="E284" s="27">
        <v>96.242149353027344</v>
      </c>
      <c r="F284" s="27">
        <v>99.5201416015625</v>
      </c>
      <c r="G284" s="27">
        <v>99.945571899414063</v>
      </c>
      <c r="H284" s="27">
        <v>99.768119812011719</v>
      </c>
      <c r="I284" s="27">
        <v>99.99884033203125</v>
      </c>
      <c r="J284" s="27">
        <v>99.998313903808594</v>
      </c>
      <c r="K284" s="27">
        <v>99.999961853027344</v>
      </c>
      <c r="L284" s="27">
        <v>99.999832153320313</v>
      </c>
      <c r="M284" s="27">
        <v>99.99884033203125</v>
      </c>
      <c r="Q284" s="31">
        <v>1</v>
      </c>
      <c r="R284" s="39" t="s">
        <v>83</v>
      </c>
      <c r="S284" s="26" t="b">
        <f t="shared" si="40"/>
        <v>1</v>
      </c>
      <c r="T284" s="26" t="b">
        <f t="shared" si="41"/>
        <v>1</v>
      </c>
      <c r="U284" s="32" t="s">
        <v>42</v>
      </c>
      <c r="V284" s="32" t="s">
        <v>42</v>
      </c>
      <c r="W284" s="32" t="s">
        <v>42</v>
      </c>
      <c r="X284" s="32" t="s">
        <v>42</v>
      </c>
      <c r="Y284" s="85">
        <v>5</v>
      </c>
      <c r="Z284" s="85"/>
      <c r="AA284" s="85"/>
      <c r="AB284" s="85"/>
      <c r="AC284" s="85"/>
    </row>
    <row r="285" spans="1:29" ht="15" customHeight="1" x14ac:dyDescent="0.35">
      <c r="A285" s="44" t="s">
        <v>395</v>
      </c>
      <c r="B285" s="27">
        <v>95.731575012207031</v>
      </c>
      <c r="C285" s="27">
        <v>96.22979736328125</v>
      </c>
      <c r="D285" s="27">
        <v>96.423225402832031</v>
      </c>
      <c r="E285" s="27">
        <v>96.244300842285156</v>
      </c>
      <c r="F285" s="27">
        <v>99.957283020019531</v>
      </c>
      <c r="G285" s="27">
        <v>99.857414245605469</v>
      </c>
      <c r="H285" s="27">
        <v>99.621368408203125</v>
      </c>
      <c r="I285" s="27">
        <v>99.99884033203125</v>
      </c>
      <c r="J285" s="27">
        <v>100</v>
      </c>
      <c r="K285" s="27">
        <v>99.999961853027344</v>
      </c>
      <c r="L285" s="27">
        <v>99.999832153320313</v>
      </c>
      <c r="M285" s="27">
        <v>99.99884033203125</v>
      </c>
      <c r="Q285" s="31">
        <v>1</v>
      </c>
      <c r="R285" s="39" t="s">
        <v>83</v>
      </c>
      <c r="S285" s="26" t="b">
        <f t="shared" si="40"/>
        <v>1</v>
      </c>
      <c r="T285" s="26" t="b">
        <f t="shared" si="41"/>
        <v>1</v>
      </c>
      <c r="U285" s="32" t="s">
        <v>42</v>
      </c>
      <c r="V285" s="32" t="s">
        <v>42</v>
      </c>
      <c r="W285" s="32" t="s">
        <v>42</v>
      </c>
      <c r="X285" s="32" t="s">
        <v>42</v>
      </c>
      <c r="Y285" s="85">
        <v>5</v>
      </c>
      <c r="Z285" s="85"/>
      <c r="AA285" s="85"/>
      <c r="AB285" s="85"/>
      <c r="AC285" s="85"/>
    </row>
    <row r="286" spans="1:29" ht="15" customHeight="1" x14ac:dyDescent="0.35">
      <c r="A286" s="44" t="s">
        <v>396</v>
      </c>
      <c r="B286" s="27">
        <v>95.736808776855469</v>
      </c>
      <c r="C286" s="27">
        <v>96.240982055664063</v>
      </c>
      <c r="D286" s="27">
        <v>96.445716857910156</v>
      </c>
      <c r="E286" s="27">
        <v>96.386161804199219</v>
      </c>
      <c r="F286" s="27">
        <v>94.880584716796875</v>
      </c>
      <c r="G286" s="27">
        <v>98.897438049316406</v>
      </c>
      <c r="H286" s="27">
        <v>97.015670776367188</v>
      </c>
      <c r="I286" s="27">
        <v>99.99884033203125</v>
      </c>
      <c r="J286" s="27">
        <v>100</v>
      </c>
      <c r="K286" s="27">
        <v>99.999961853027344</v>
      </c>
      <c r="L286" s="27">
        <v>99.999832153320313</v>
      </c>
      <c r="M286" s="27">
        <v>99.99884033203125</v>
      </c>
      <c r="Q286" s="31">
        <v>1</v>
      </c>
      <c r="R286" s="39" t="s">
        <v>83</v>
      </c>
      <c r="S286" s="26" t="b">
        <f t="shared" si="40"/>
        <v>1</v>
      </c>
      <c r="T286" s="26" t="b">
        <f t="shared" si="41"/>
        <v>1</v>
      </c>
      <c r="U286" s="32" t="s">
        <v>42</v>
      </c>
      <c r="V286" s="32" t="s">
        <v>42</v>
      </c>
      <c r="W286" s="32" t="s">
        <v>42</v>
      </c>
      <c r="X286" s="32" t="s">
        <v>42</v>
      </c>
      <c r="Y286" s="85">
        <v>5</v>
      </c>
      <c r="Z286" s="85"/>
      <c r="AA286" s="85"/>
      <c r="AB286" s="85"/>
      <c r="AC286" s="85"/>
    </row>
    <row r="287" spans="1:29" ht="15" customHeight="1" x14ac:dyDescent="0.35">
      <c r="A287" s="44" t="s">
        <v>397</v>
      </c>
      <c r="B287" s="27">
        <v>95.580711364746094</v>
      </c>
      <c r="C287" s="27">
        <v>96.215576171875</v>
      </c>
      <c r="D287" s="27">
        <v>96.453086853027344</v>
      </c>
      <c r="E287" s="27">
        <v>96.208030700683594</v>
      </c>
      <c r="F287" s="27">
        <v>99.663368225097656</v>
      </c>
      <c r="G287" s="27">
        <v>99.999961853027344</v>
      </c>
      <c r="H287" s="27">
        <v>99.999832153320313</v>
      </c>
      <c r="I287" s="27">
        <v>99.99884033203125</v>
      </c>
      <c r="J287" s="27">
        <v>99.999763488769531</v>
      </c>
      <c r="K287" s="27">
        <v>99.999961853027344</v>
      </c>
      <c r="L287" s="27">
        <v>99.999832153320313</v>
      </c>
      <c r="M287" s="27">
        <v>99.99884033203125</v>
      </c>
      <c r="Q287" s="31">
        <v>1</v>
      </c>
      <c r="R287" s="39" t="s">
        <v>83</v>
      </c>
      <c r="S287" s="26" t="b">
        <f t="shared" si="40"/>
        <v>1</v>
      </c>
      <c r="T287" s="26" t="b">
        <f t="shared" si="41"/>
        <v>1</v>
      </c>
      <c r="U287" s="32" t="s">
        <v>42</v>
      </c>
      <c r="V287" s="32" t="s">
        <v>42</v>
      </c>
      <c r="W287" s="32" t="s">
        <v>42</v>
      </c>
      <c r="X287" s="32" t="s">
        <v>42</v>
      </c>
      <c r="Y287" s="85">
        <v>5</v>
      </c>
      <c r="Z287" s="85"/>
      <c r="AA287" s="85"/>
      <c r="AB287" s="85"/>
      <c r="AC287" s="85"/>
    </row>
    <row r="288" spans="1:29" x14ac:dyDescent="0.35">
      <c r="A288" s="44" t="s">
        <v>398</v>
      </c>
      <c r="B288" s="27">
        <v>94.80328369140625</v>
      </c>
      <c r="C288" s="27">
        <v>96.222076416015625</v>
      </c>
      <c r="D288" s="27">
        <v>96.338470458984375</v>
      </c>
      <c r="E288" s="27">
        <v>96.247962951660156</v>
      </c>
      <c r="F288" s="27">
        <v>99.130233764648438</v>
      </c>
      <c r="G288" s="27">
        <v>99.999732971191406</v>
      </c>
      <c r="H288" s="27">
        <v>99.998855590820313</v>
      </c>
      <c r="I288" s="27">
        <v>99.99884033203125</v>
      </c>
      <c r="J288" s="27">
        <v>99.790306091308594</v>
      </c>
      <c r="K288" s="27">
        <v>99.999961853027344</v>
      </c>
      <c r="L288" s="27">
        <v>99.999832153320313</v>
      </c>
      <c r="M288" s="27">
        <v>99.99884033203125</v>
      </c>
      <c r="Q288" s="31">
        <v>1</v>
      </c>
      <c r="R288" s="39" t="s">
        <v>83</v>
      </c>
      <c r="S288" s="26" t="b">
        <f t="shared" si="40"/>
        <v>1</v>
      </c>
      <c r="T288" s="26" t="b">
        <f t="shared" si="41"/>
        <v>1</v>
      </c>
      <c r="U288" s="32" t="s">
        <v>42</v>
      </c>
      <c r="V288" s="32" t="s">
        <v>42</v>
      </c>
      <c r="W288" s="32" t="s">
        <v>42</v>
      </c>
      <c r="X288" s="32" t="s">
        <v>42</v>
      </c>
      <c r="Y288" s="85">
        <v>5</v>
      </c>
      <c r="Z288" s="85"/>
      <c r="AA288" s="85"/>
      <c r="AB288" s="85"/>
      <c r="AC288" s="85"/>
    </row>
    <row r="289" spans="1:29" x14ac:dyDescent="0.35">
      <c r="A289" t="s">
        <v>399</v>
      </c>
      <c r="B289" s="27">
        <v>95.243972778320313</v>
      </c>
      <c r="C289" s="27">
        <v>95.622726440429688</v>
      </c>
      <c r="D289" s="27">
        <v>95.773147583007813</v>
      </c>
      <c r="E289" s="27">
        <v>95.453704833984375</v>
      </c>
      <c r="F289" s="27">
        <v>98.616958618164063</v>
      </c>
      <c r="G289" s="27">
        <v>99.987564086914063</v>
      </c>
      <c r="H289" s="27">
        <v>99.999832153320313</v>
      </c>
      <c r="I289" s="27">
        <v>99.99884033203125</v>
      </c>
      <c r="J289" s="32" t="s">
        <v>49</v>
      </c>
      <c r="K289" s="32" t="s">
        <v>49</v>
      </c>
      <c r="L289" s="32" t="s">
        <v>49</v>
      </c>
      <c r="M289" s="32" t="s">
        <v>49</v>
      </c>
      <c r="Q289" s="26"/>
      <c r="R289" s="26"/>
      <c r="U289" s="32" t="s">
        <v>49</v>
      </c>
      <c r="V289" s="32" t="s">
        <v>49</v>
      </c>
      <c r="W289" s="32" t="s">
        <v>49</v>
      </c>
      <c r="X289" s="32" t="s">
        <v>49</v>
      </c>
      <c r="Y289" s="86"/>
      <c r="Z289" s="86"/>
      <c r="AA289" s="86"/>
      <c r="AB289" s="86"/>
      <c r="AC289" s="86"/>
    </row>
    <row r="290" spans="1:29" x14ac:dyDescent="0.35">
      <c r="A290" s="36"/>
      <c r="B290" s="36"/>
      <c r="C290" s="36"/>
      <c r="D290" s="36"/>
      <c r="E290" s="36"/>
      <c r="F290" s="36"/>
      <c r="G290" s="36"/>
      <c r="H290" s="36"/>
      <c r="I290" s="36"/>
      <c r="J290" s="36"/>
      <c r="K290" s="36"/>
      <c r="L290" s="36"/>
      <c r="M290" s="36"/>
      <c r="N290" s="38" t="s">
        <v>400</v>
      </c>
      <c r="O290" s="36" t="str">
        <f>SUM(Q291:Q303) &amp;" Sensors"</f>
        <v>7 Sensors</v>
      </c>
      <c r="P290" s="24">
        <f>SUMIF(S291:S303,TRUE, Q291:Q303)/SUM(Q291:Q303)</f>
        <v>0.2857142857142857</v>
      </c>
      <c r="Q290" s="36"/>
      <c r="R290" s="36"/>
      <c r="S290" s="36"/>
      <c r="T290" s="36"/>
      <c r="U290" s="36"/>
      <c r="V290" s="36"/>
      <c r="W290" s="36"/>
      <c r="X290" s="36"/>
    </row>
    <row r="291" spans="1:29" ht="15" customHeight="1" x14ac:dyDescent="0.35">
      <c r="A291" s="44" t="s">
        <v>401</v>
      </c>
      <c r="B291" s="27">
        <v>92.954353332519531</v>
      </c>
      <c r="C291" s="27">
        <v>90.519264221191406</v>
      </c>
      <c r="D291" s="27">
        <v>74.645523071289063</v>
      </c>
      <c r="E291" s="27">
        <v>95.815444946289063</v>
      </c>
      <c r="F291" s="27">
        <v>89.52978515625</v>
      </c>
      <c r="G291" s="27">
        <v>99.931365966796875</v>
      </c>
      <c r="H291" s="27">
        <v>99.996170043945313</v>
      </c>
      <c r="I291" s="27">
        <v>99.99884033203125</v>
      </c>
      <c r="J291" s="27">
        <v>87.145744323730469</v>
      </c>
      <c r="K291" s="27">
        <v>73.564735412597656</v>
      </c>
      <c r="L291" s="27">
        <v>19.731401443481445</v>
      </c>
      <c r="M291" s="27">
        <v>25.459320068359375</v>
      </c>
      <c r="Q291" s="31">
        <v>1</v>
      </c>
      <c r="R291" s="26" t="s">
        <v>155</v>
      </c>
      <c r="S291" s="26" t="b">
        <f t="shared" ref="S291:S302" si="42">NOT(OR((D291&lt;=$Q$1),(H291&lt;=$R$1),(L291&lt;=$S$1)))</f>
        <v>0</v>
      </c>
      <c r="T291" s="26" t="b">
        <f t="shared" ref="T291:T302" si="43">NOT(OR((C291&lt;=$Q$1),(G291&lt;=$R$1),(K291&lt;=$S$1)))</f>
        <v>0</v>
      </c>
      <c r="U291" s="32" t="s">
        <v>42</v>
      </c>
      <c r="V291" s="32" t="s">
        <v>42</v>
      </c>
      <c r="W291" s="32" t="s">
        <v>42</v>
      </c>
      <c r="X291" s="32" t="s">
        <v>42</v>
      </c>
      <c r="Y291" s="85">
        <v>5</v>
      </c>
      <c r="Z291" s="85"/>
      <c r="AA291" s="85"/>
      <c r="AB291" s="85"/>
      <c r="AC291" s="85"/>
    </row>
    <row r="292" spans="1:29" ht="15" customHeight="1" x14ac:dyDescent="0.35">
      <c r="A292" s="44" t="s">
        <v>402</v>
      </c>
      <c r="B292" s="27">
        <v>91.970413208007813</v>
      </c>
      <c r="C292" s="27">
        <v>89.665977478027344</v>
      </c>
      <c r="D292" s="27">
        <v>73.163566589355469</v>
      </c>
      <c r="E292" s="27">
        <v>93.427955627441406</v>
      </c>
      <c r="F292" s="27">
        <v>66.839134216308594</v>
      </c>
      <c r="G292" s="27">
        <v>0</v>
      </c>
      <c r="H292" s="27">
        <v>0</v>
      </c>
      <c r="I292" s="27">
        <v>0</v>
      </c>
      <c r="J292" s="27">
        <v>89.495574951171875</v>
      </c>
      <c r="K292" s="27">
        <v>89.10345458984375</v>
      </c>
      <c r="L292" s="27">
        <v>72.934272766113281</v>
      </c>
      <c r="M292" s="27">
        <v>99.99884033203125</v>
      </c>
      <c r="N292" s="33" t="s">
        <v>403</v>
      </c>
      <c r="O292" s="26" t="s">
        <v>404</v>
      </c>
      <c r="P292" s="35" t="s">
        <v>405</v>
      </c>
      <c r="Q292" s="31">
        <v>0</v>
      </c>
      <c r="R292" s="26" t="s">
        <v>155</v>
      </c>
      <c r="S292" s="26" t="b">
        <f t="shared" si="42"/>
        <v>0</v>
      </c>
      <c r="T292" s="26" t="b">
        <f t="shared" si="43"/>
        <v>0</v>
      </c>
      <c r="U292" s="32" t="s">
        <v>42</v>
      </c>
      <c r="V292" s="32" t="s">
        <v>42</v>
      </c>
      <c r="W292" s="32" t="s">
        <v>42</v>
      </c>
      <c r="X292" s="32" t="s">
        <v>42</v>
      </c>
      <c r="Y292" s="85">
        <v>5</v>
      </c>
      <c r="Z292" s="85"/>
      <c r="AA292" s="85"/>
      <c r="AB292" s="85"/>
      <c r="AC292" s="85"/>
    </row>
    <row r="293" spans="1:29" ht="15" customHeight="1" x14ac:dyDescent="0.35">
      <c r="A293" s="44" t="s">
        <v>406</v>
      </c>
      <c r="B293" s="27">
        <v>92.866378784179688</v>
      </c>
      <c r="C293" s="27">
        <v>90.565376281738281</v>
      </c>
      <c r="D293" s="27">
        <v>74.646514892578125</v>
      </c>
      <c r="E293" s="27">
        <v>95.82318115234375</v>
      </c>
      <c r="F293" s="27">
        <v>87.996322631835938</v>
      </c>
      <c r="G293" s="27">
        <v>99.674392700195313</v>
      </c>
      <c r="H293" s="27">
        <v>99.999809265136719</v>
      </c>
      <c r="I293" s="27">
        <v>99.99884033203125</v>
      </c>
      <c r="J293" s="27">
        <v>87.266975402832031</v>
      </c>
      <c r="K293" s="27">
        <v>71.732269287109375</v>
      </c>
      <c r="L293" s="27">
        <v>12.380792617797852</v>
      </c>
      <c r="M293" s="27">
        <v>37.628948211669922</v>
      </c>
      <c r="P293" s="56"/>
      <c r="Q293" s="31">
        <v>1</v>
      </c>
      <c r="R293" s="26" t="s">
        <v>155</v>
      </c>
      <c r="S293" s="26" t="b">
        <f t="shared" si="42"/>
        <v>0</v>
      </c>
      <c r="T293" s="26" t="b">
        <f t="shared" si="43"/>
        <v>0</v>
      </c>
      <c r="U293" s="32" t="s">
        <v>42</v>
      </c>
      <c r="V293" s="32" t="s">
        <v>42</v>
      </c>
      <c r="W293" s="32" t="s">
        <v>42</v>
      </c>
      <c r="X293" s="32" t="s">
        <v>42</v>
      </c>
      <c r="Y293" s="85">
        <v>5</v>
      </c>
      <c r="Z293" s="85"/>
      <c r="AA293" s="85"/>
      <c r="AB293" s="85"/>
      <c r="AC293" s="85"/>
    </row>
    <row r="294" spans="1:29" ht="15" customHeight="1" x14ac:dyDescent="0.35">
      <c r="A294" s="44" t="s">
        <v>407</v>
      </c>
      <c r="B294" s="27">
        <v>92.946487426757813</v>
      </c>
      <c r="C294" s="27">
        <v>90.563064575195313</v>
      </c>
      <c r="D294" s="27">
        <v>74.747764587402344</v>
      </c>
      <c r="E294" s="27">
        <v>96.17987060546875</v>
      </c>
      <c r="F294" s="27">
        <v>96.496986389160156</v>
      </c>
      <c r="G294" s="27">
        <v>99.999961853027344</v>
      </c>
      <c r="H294" s="27">
        <v>99.999809265136719</v>
      </c>
      <c r="I294" s="27">
        <v>99.99884033203125</v>
      </c>
      <c r="J294" s="27">
        <v>88.040275573730469</v>
      </c>
      <c r="K294" s="27">
        <v>71.946495056152344</v>
      </c>
      <c r="L294" s="27">
        <v>16.12519645690918</v>
      </c>
      <c r="M294" s="27">
        <v>39.145637512207031</v>
      </c>
      <c r="Q294" s="31">
        <v>1</v>
      </c>
      <c r="R294" s="26" t="s">
        <v>155</v>
      </c>
      <c r="S294" s="26" t="b">
        <f t="shared" si="42"/>
        <v>0</v>
      </c>
      <c r="T294" s="26" t="b">
        <f t="shared" si="43"/>
        <v>0</v>
      </c>
      <c r="U294" s="32" t="s">
        <v>42</v>
      </c>
      <c r="V294" s="32" t="s">
        <v>42</v>
      </c>
      <c r="W294" s="32" t="s">
        <v>42</v>
      </c>
      <c r="X294" s="32" t="s">
        <v>42</v>
      </c>
      <c r="Y294" s="85">
        <v>5</v>
      </c>
      <c r="Z294" s="85"/>
      <c r="AA294" s="85"/>
      <c r="AB294" s="85"/>
      <c r="AC294" s="85"/>
    </row>
    <row r="295" spans="1:29" ht="15" customHeight="1" x14ac:dyDescent="0.35">
      <c r="A295" s="44" t="s">
        <v>408</v>
      </c>
      <c r="B295" s="27">
        <v>92.950614929199219</v>
      </c>
      <c r="C295" s="27">
        <v>90.606178283691406</v>
      </c>
      <c r="D295" s="27">
        <v>74.742164611816406</v>
      </c>
      <c r="E295" s="27">
        <v>96.169387817382813</v>
      </c>
      <c r="F295" s="27">
        <v>96.492202758789063</v>
      </c>
      <c r="G295" s="27">
        <v>99.942642211914063</v>
      </c>
      <c r="H295" s="27">
        <v>99.830955505371094</v>
      </c>
      <c r="I295" s="27">
        <v>99.99884033203125</v>
      </c>
      <c r="J295" s="27">
        <v>86.07958984375</v>
      </c>
      <c r="K295" s="27">
        <v>85.153861999511719</v>
      </c>
      <c r="L295" s="27">
        <v>53.916839599609375</v>
      </c>
      <c r="M295" s="27">
        <v>0</v>
      </c>
      <c r="Q295" s="31">
        <v>1</v>
      </c>
      <c r="R295" s="26" t="s">
        <v>155</v>
      </c>
      <c r="S295" s="26" t="b">
        <f t="shared" si="42"/>
        <v>0</v>
      </c>
      <c r="T295" s="26" t="b">
        <f t="shared" si="43"/>
        <v>0</v>
      </c>
      <c r="U295" s="32" t="s">
        <v>42</v>
      </c>
      <c r="V295" s="32" t="s">
        <v>42</v>
      </c>
      <c r="W295" s="32" t="s">
        <v>42</v>
      </c>
      <c r="X295" s="32" t="s">
        <v>42</v>
      </c>
      <c r="Y295" s="85">
        <v>5</v>
      </c>
      <c r="Z295" s="85"/>
      <c r="AA295" s="85"/>
      <c r="AB295" s="85"/>
      <c r="AC295" s="85"/>
    </row>
    <row r="296" spans="1:29" ht="15" customHeight="1" x14ac:dyDescent="0.35">
      <c r="A296" s="44" t="s">
        <v>409</v>
      </c>
      <c r="B296" s="27">
        <v>92.934898376464844</v>
      </c>
      <c r="C296" s="27">
        <v>90.593902587890625</v>
      </c>
      <c r="D296" s="27">
        <v>74.792716979980469</v>
      </c>
      <c r="E296" s="27">
        <v>96.1724853515625</v>
      </c>
      <c r="F296" s="27">
        <v>94.459686279296875</v>
      </c>
      <c r="G296" s="27">
        <v>99.430320739746094</v>
      </c>
      <c r="H296" s="27">
        <v>99.515373229980469</v>
      </c>
      <c r="I296" s="27">
        <v>99.62835693359375</v>
      </c>
      <c r="J296" s="27">
        <v>84.669471740722656</v>
      </c>
      <c r="K296" s="27">
        <v>69.820938110351563</v>
      </c>
      <c r="L296" s="27">
        <v>6.5210528373718262</v>
      </c>
      <c r="M296" s="27">
        <v>0.65002065896987915</v>
      </c>
      <c r="N296" s="33" t="s">
        <v>535</v>
      </c>
      <c r="Q296" s="31">
        <v>0</v>
      </c>
      <c r="R296" s="26" t="s">
        <v>155</v>
      </c>
      <c r="S296" s="26" t="b">
        <f t="shared" si="42"/>
        <v>0</v>
      </c>
      <c r="T296" s="26" t="b">
        <f t="shared" si="43"/>
        <v>0</v>
      </c>
      <c r="U296" s="32" t="s">
        <v>42</v>
      </c>
      <c r="V296" s="32" t="s">
        <v>42</v>
      </c>
      <c r="W296" s="32" t="s">
        <v>42</v>
      </c>
      <c r="X296" s="32" t="s">
        <v>42</v>
      </c>
      <c r="Y296" s="85">
        <v>5</v>
      </c>
      <c r="Z296" s="85"/>
      <c r="AA296" s="85"/>
      <c r="AB296" s="85"/>
      <c r="AC296" s="85"/>
    </row>
    <row r="297" spans="1:29" ht="15" customHeight="1" x14ac:dyDescent="0.35">
      <c r="A297" s="44" t="s">
        <v>410</v>
      </c>
      <c r="B297" s="27">
        <v>93.000289916992188</v>
      </c>
      <c r="C297" s="27">
        <v>95.163055419921875</v>
      </c>
      <c r="D297" s="27">
        <v>94.982933044433594</v>
      </c>
      <c r="E297" s="27">
        <v>95.825874328613281</v>
      </c>
      <c r="F297" s="27">
        <v>73.790046691894531</v>
      </c>
      <c r="G297" s="27">
        <v>99.911163330078125</v>
      </c>
      <c r="H297" s="27">
        <v>99.982383728027344</v>
      </c>
      <c r="I297" s="27">
        <v>99.99884033203125</v>
      </c>
      <c r="J297" s="27">
        <v>83.451560974121094</v>
      </c>
      <c r="K297" s="27">
        <v>96.766654968261719</v>
      </c>
      <c r="L297" s="27">
        <v>99.57470703125</v>
      </c>
      <c r="M297" s="27">
        <v>99.890106201171875</v>
      </c>
      <c r="P297" s="55"/>
      <c r="Q297" s="31">
        <v>1</v>
      </c>
      <c r="R297" s="26" t="s">
        <v>155</v>
      </c>
      <c r="S297" s="26" t="b">
        <f t="shared" si="42"/>
        <v>1</v>
      </c>
      <c r="T297" s="26" t="b">
        <f t="shared" si="43"/>
        <v>1</v>
      </c>
      <c r="U297" s="32" t="s">
        <v>42</v>
      </c>
      <c r="V297" s="32" t="s">
        <v>42</v>
      </c>
      <c r="W297" s="32" t="s">
        <v>42</v>
      </c>
      <c r="X297" s="32" t="s">
        <v>42</v>
      </c>
      <c r="Y297" s="31">
        <v>5</v>
      </c>
    </row>
    <row r="298" spans="1:29" ht="15" customHeight="1" x14ac:dyDescent="0.35">
      <c r="A298" s="44" t="s">
        <v>411</v>
      </c>
      <c r="B298" s="27">
        <v>92.993766784667969</v>
      </c>
      <c r="C298" s="27">
        <v>95.090591430664063</v>
      </c>
      <c r="D298" s="27">
        <v>95.031333923339844</v>
      </c>
      <c r="E298" s="27">
        <v>95.823951721191406</v>
      </c>
      <c r="F298" s="27">
        <v>93.935173034667969</v>
      </c>
      <c r="G298" s="27">
        <v>99.978065490722656</v>
      </c>
      <c r="H298" s="27">
        <v>99.999832153320313</v>
      </c>
      <c r="I298" s="27">
        <v>99.99884033203125</v>
      </c>
      <c r="J298" s="27">
        <v>79.811027526855469</v>
      </c>
      <c r="K298" s="27">
        <v>95.191215515136719</v>
      </c>
      <c r="L298" s="27">
        <v>98.243431091308594</v>
      </c>
      <c r="M298" s="27">
        <v>97.68756103515625</v>
      </c>
      <c r="Q298" s="31">
        <v>1</v>
      </c>
      <c r="R298" s="26" t="s">
        <v>155</v>
      </c>
      <c r="S298" s="26" t="b">
        <f t="shared" si="42"/>
        <v>1</v>
      </c>
      <c r="T298" s="26" t="b">
        <f t="shared" si="43"/>
        <v>1</v>
      </c>
      <c r="U298" s="32" t="s">
        <v>42</v>
      </c>
      <c r="V298" s="32" t="s">
        <v>42</v>
      </c>
      <c r="W298" s="32" t="s">
        <v>42</v>
      </c>
      <c r="X298" s="32" t="s">
        <v>42</v>
      </c>
      <c r="Y298" s="85">
        <v>5</v>
      </c>
      <c r="Z298" s="85"/>
      <c r="AA298" s="85"/>
      <c r="AB298" s="85"/>
      <c r="AC298" s="85"/>
    </row>
    <row r="299" spans="1:29" ht="15" customHeight="1" x14ac:dyDescent="0.35">
      <c r="A299" s="44" t="s">
        <v>412</v>
      </c>
      <c r="B299" s="27">
        <v>92.991416931152344</v>
      </c>
      <c r="C299" s="27">
        <v>95.102378845214844</v>
      </c>
      <c r="D299" s="27">
        <v>94.883560180664063</v>
      </c>
      <c r="E299" s="27">
        <v>95.821945190429688</v>
      </c>
      <c r="F299" s="27">
        <v>80.029792785644531</v>
      </c>
      <c r="G299" s="27">
        <v>94.843063354492188</v>
      </c>
      <c r="H299" s="27">
        <v>92.341026306152344</v>
      </c>
      <c r="I299" s="27">
        <v>98.753013610839844</v>
      </c>
      <c r="J299" s="27">
        <v>87.63543701171875</v>
      </c>
      <c r="K299" s="27">
        <v>96.831497192382813</v>
      </c>
      <c r="L299" s="27">
        <v>99.542068481445313</v>
      </c>
      <c r="M299" s="27">
        <v>99.709922790527344</v>
      </c>
      <c r="P299" s="55"/>
      <c r="Q299" s="31">
        <v>1</v>
      </c>
      <c r="R299" s="26" t="s">
        <v>155</v>
      </c>
      <c r="S299" s="26" t="b">
        <f t="shared" si="42"/>
        <v>0</v>
      </c>
      <c r="T299" s="26" t="b">
        <f t="shared" si="43"/>
        <v>0</v>
      </c>
      <c r="U299" s="32" t="s">
        <v>42</v>
      </c>
      <c r="V299" s="32" t="s">
        <v>42</v>
      </c>
      <c r="W299" s="32" t="s">
        <v>42</v>
      </c>
      <c r="X299" s="32" t="s">
        <v>42</v>
      </c>
      <c r="Y299" s="85">
        <v>5</v>
      </c>
      <c r="Z299" s="85"/>
      <c r="AA299" s="85"/>
      <c r="AB299" s="85"/>
      <c r="AC299" s="85"/>
    </row>
    <row r="300" spans="1:29" ht="15" customHeight="1" x14ac:dyDescent="0.35">
      <c r="A300" s="44" t="s">
        <v>413</v>
      </c>
      <c r="B300" s="27">
        <v>92.992134094238281</v>
      </c>
      <c r="C300" s="27">
        <v>95.185157775878906</v>
      </c>
      <c r="D300" s="27">
        <v>95.029182434082031</v>
      </c>
      <c r="E300" s="27">
        <v>95.823143005371094</v>
      </c>
      <c r="F300" s="27">
        <v>73.815818786621094</v>
      </c>
      <c r="G300" s="27">
        <v>1.7528735101222992E-2</v>
      </c>
      <c r="H300" s="27">
        <v>2.0761853083968163E-2</v>
      </c>
      <c r="I300" s="27">
        <v>3.6270301789045334E-2</v>
      </c>
      <c r="J300" s="27">
        <v>82.381118774414063</v>
      </c>
      <c r="K300" s="27">
        <v>97.549583435058594</v>
      </c>
      <c r="L300" s="27">
        <v>99.999832153320313</v>
      </c>
      <c r="M300" s="27">
        <v>99.99884033203125</v>
      </c>
      <c r="N300" s="33" t="s">
        <v>414</v>
      </c>
      <c r="P300" s="35" t="s">
        <v>415</v>
      </c>
      <c r="Q300" s="31">
        <v>0</v>
      </c>
      <c r="R300" s="26" t="s">
        <v>155</v>
      </c>
      <c r="S300" s="26" t="b">
        <f t="shared" si="42"/>
        <v>0</v>
      </c>
      <c r="T300" s="26" t="b">
        <f t="shared" si="43"/>
        <v>0</v>
      </c>
      <c r="U300" s="32" t="s">
        <v>42</v>
      </c>
      <c r="V300" s="32" t="s">
        <v>42</v>
      </c>
      <c r="W300" s="32" t="s">
        <v>42</v>
      </c>
      <c r="X300" s="32" t="s">
        <v>42</v>
      </c>
      <c r="Y300" s="31">
        <v>5</v>
      </c>
    </row>
    <row r="301" spans="1:29" ht="15" customHeight="1" x14ac:dyDescent="0.35">
      <c r="A301" s="44" t="s">
        <v>416</v>
      </c>
      <c r="B301" s="27">
        <v>93.288864135742188</v>
      </c>
      <c r="C301" s="27">
        <v>94.2271728515625</v>
      </c>
      <c r="D301" s="27">
        <v>93.777336120605469</v>
      </c>
      <c r="E301" s="27">
        <v>91.104530334472656</v>
      </c>
      <c r="F301" s="27">
        <v>34.143417358398438</v>
      </c>
      <c r="G301" s="27">
        <v>8.6863994598388672E-2</v>
      </c>
      <c r="H301" s="27">
        <v>6.4373105764389038E-2</v>
      </c>
      <c r="I301" s="27">
        <v>0.11452136188745499</v>
      </c>
      <c r="J301" s="27">
        <v>87.376220703125</v>
      </c>
      <c r="K301" s="27">
        <v>82.749359130859375</v>
      </c>
      <c r="L301" s="27">
        <v>98.529342651367188</v>
      </c>
      <c r="M301" s="27">
        <v>94.434074401855469</v>
      </c>
      <c r="N301" s="33" t="s">
        <v>417</v>
      </c>
      <c r="O301" s="26" t="s">
        <v>418</v>
      </c>
      <c r="P301" s="55" t="s">
        <v>419</v>
      </c>
      <c r="Q301" s="31">
        <v>0</v>
      </c>
      <c r="R301" s="26" t="s">
        <v>155</v>
      </c>
      <c r="S301" s="26" t="b">
        <f t="shared" si="42"/>
        <v>0</v>
      </c>
      <c r="T301" s="26" t="b">
        <f t="shared" si="43"/>
        <v>0</v>
      </c>
      <c r="U301" s="32"/>
      <c r="V301" s="32"/>
      <c r="W301" s="32"/>
      <c r="X301" s="32"/>
      <c r="Y301" s="31"/>
    </row>
    <row r="302" spans="1:29" ht="15" customHeight="1" x14ac:dyDescent="0.35">
      <c r="A302" s="44" t="s">
        <v>420</v>
      </c>
      <c r="B302" s="27">
        <v>93.354026794433594</v>
      </c>
      <c r="C302" s="27">
        <v>94.187545776367188</v>
      </c>
      <c r="D302" s="27">
        <v>93.715255737304688</v>
      </c>
      <c r="E302" s="27">
        <v>91.055030822753906</v>
      </c>
      <c r="F302" s="27">
        <v>83.555458068847656</v>
      </c>
      <c r="G302" s="27">
        <v>6.1813212931156158E-2</v>
      </c>
      <c r="H302" s="27">
        <v>4.078688845038414E-2</v>
      </c>
      <c r="I302" s="27">
        <v>5.0914887338876724E-2</v>
      </c>
      <c r="J302" s="27">
        <v>87.46038818359375</v>
      </c>
      <c r="K302" s="27">
        <v>82.748519897460938</v>
      </c>
      <c r="L302" s="27">
        <v>98.526908874511719</v>
      </c>
      <c r="M302" s="27">
        <v>94.434043884277344</v>
      </c>
      <c r="N302" s="33" t="s">
        <v>417</v>
      </c>
      <c r="Q302" s="31">
        <v>0</v>
      </c>
      <c r="R302" s="26" t="s">
        <v>155</v>
      </c>
      <c r="S302" s="26" t="b">
        <f t="shared" si="42"/>
        <v>0</v>
      </c>
      <c r="T302" s="26" t="b">
        <f t="shared" si="43"/>
        <v>0</v>
      </c>
      <c r="U302" s="32"/>
      <c r="V302" s="32"/>
      <c r="W302" s="32"/>
      <c r="X302" s="32"/>
      <c r="Y302" s="31"/>
    </row>
    <row r="303" spans="1:29" x14ac:dyDescent="0.35">
      <c r="A303" s="44" t="s">
        <v>421</v>
      </c>
      <c r="B303" s="27">
        <v>92.372390747070313</v>
      </c>
      <c r="C303" s="27">
        <v>90.066398620605469</v>
      </c>
      <c r="D303" s="27">
        <v>74.025466918945313</v>
      </c>
      <c r="E303" s="27">
        <v>95.332176208496094</v>
      </c>
      <c r="F303" s="27">
        <v>99.9903564453125</v>
      </c>
      <c r="G303" s="27">
        <v>99.999961853027344</v>
      </c>
      <c r="H303" s="27">
        <v>99.999809265136719</v>
      </c>
      <c r="I303" s="27">
        <v>99.99884033203125</v>
      </c>
      <c r="J303" s="32" t="s">
        <v>49</v>
      </c>
      <c r="K303" s="32" t="s">
        <v>49</v>
      </c>
      <c r="L303" s="32" t="s">
        <v>49</v>
      </c>
      <c r="M303" s="32" t="s">
        <v>49</v>
      </c>
      <c r="R303" s="26"/>
      <c r="U303" s="32" t="s">
        <v>49</v>
      </c>
      <c r="V303" s="32" t="s">
        <v>49</v>
      </c>
      <c r="W303" s="32" t="s">
        <v>49</v>
      </c>
      <c r="X303" s="32" t="s">
        <v>49</v>
      </c>
      <c r="Y303" s="86"/>
      <c r="Z303" s="86"/>
      <c r="AA303" s="86"/>
      <c r="AB303" s="86"/>
      <c r="AC303" s="86"/>
    </row>
    <row r="304" spans="1:29" x14ac:dyDescent="0.35">
      <c r="A304" s="36"/>
      <c r="B304" s="36"/>
      <c r="C304" s="36"/>
      <c r="D304" s="36"/>
      <c r="E304" s="36"/>
      <c r="F304" s="36"/>
      <c r="G304" s="36"/>
      <c r="H304" s="36"/>
      <c r="I304" s="36"/>
      <c r="J304" s="36"/>
      <c r="K304" s="36"/>
      <c r="L304" s="36"/>
      <c r="M304" s="36"/>
      <c r="N304" s="38" t="s">
        <v>422</v>
      </c>
      <c r="O304" s="36"/>
      <c r="P304" s="24" t="e">
        <f>SUMIF(S305:S309,TRUE, Q305:Q309)/SUM(Q305:Q309)</f>
        <v>#DIV/0!</v>
      </c>
      <c r="Q304" s="36"/>
      <c r="R304" s="36"/>
      <c r="S304" s="36"/>
      <c r="T304" s="36"/>
      <c r="U304" s="36"/>
      <c r="V304" s="36"/>
      <c r="W304" s="36"/>
      <c r="X304" s="36"/>
    </row>
    <row r="305" spans="1:29" x14ac:dyDescent="0.35">
      <c r="A305" t="s">
        <v>423</v>
      </c>
      <c r="B305" s="27">
        <v>50.858772277832031</v>
      </c>
      <c r="C305" s="27">
        <v>20.911445617675781</v>
      </c>
      <c r="D305" s="27">
        <v>0</v>
      </c>
      <c r="E305" s="27">
        <v>0</v>
      </c>
      <c r="F305" s="27">
        <v>99.893646240234375</v>
      </c>
      <c r="G305" s="27">
        <v>99.999908447265625</v>
      </c>
      <c r="H305" s="27">
        <v>0</v>
      </c>
      <c r="I305" s="27">
        <v>0</v>
      </c>
      <c r="J305" s="27">
        <v>8.7612819671630859</v>
      </c>
      <c r="K305" s="27">
        <v>0</v>
      </c>
      <c r="L305" s="27">
        <v>0</v>
      </c>
      <c r="M305" s="27">
        <v>0</v>
      </c>
      <c r="N305" s="33" t="s">
        <v>369</v>
      </c>
      <c r="O305" s="26" t="s">
        <v>424</v>
      </c>
      <c r="P305" s="35" t="s">
        <v>425</v>
      </c>
      <c r="Q305" s="31">
        <v>0</v>
      </c>
      <c r="R305" s="26" t="s">
        <v>41</v>
      </c>
      <c r="S305" s="26" t="b">
        <f t="shared" ref="S305" si="44">NOT(OR((D305&lt;=$Q$1),(H305&lt;=$R$1),(L305&lt;=$S$1)))</f>
        <v>0</v>
      </c>
      <c r="T305" s="26" t="b">
        <f t="shared" ref="T305" si="45">NOT(OR((C305&lt;=$Q$1),(G305&lt;=$R$1),(K305&lt;=$S$1)))</f>
        <v>0</v>
      </c>
      <c r="U305" s="32" t="s">
        <v>42</v>
      </c>
      <c r="V305" s="32" t="s">
        <v>42</v>
      </c>
      <c r="W305" s="32" t="s">
        <v>42</v>
      </c>
      <c r="X305" s="32" t="s">
        <v>42</v>
      </c>
      <c r="Y305" s="31">
        <v>5</v>
      </c>
      <c r="Z305" s="31"/>
      <c r="AA305" s="31"/>
      <c r="AB305" s="31"/>
      <c r="AC305" s="31"/>
    </row>
    <row r="306" spans="1:29" x14ac:dyDescent="0.35">
      <c r="A306" s="44" t="s">
        <v>426</v>
      </c>
      <c r="B306" s="27">
        <v>42.9188232421875</v>
      </c>
      <c r="C306" s="27">
        <v>15.816049575805664</v>
      </c>
      <c r="D306" s="27">
        <v>0</v>
      </c>
      <c r="E306" s="27">
        <v>0</v>
      </c>
      <c r="F306" s="27">
        <v>95.409927368164063</v>
      </c>
      <c r="G306" s="27">
        <v>99.999908447265625</v>
      </c>
      <c r="H306" s="27">
        <v>0</v>
      </c>
      <c r="I306" s="27">
        <v>0</v>
      </c>
      <c r="J306" s="32" t="s">
        <v>49</v>
      </c>
      <c r="K306" s="32" t="s">
        <v>49</v>
      </c>
      <c r="L306" s="32" t="s">
        <v>49</v>
      </c>
      <c r="M306" s="32" t="s">
        <v>49</v>
      </c>
      <c r="R306" s="26"/>
      <c r="U306" s="32" t="s">
        <v>49</v>
      </c>
      <c r="V306" s="32" t="s">
        <v>49</v>
      </c>
      <c r="W306" s="32" t="s">
        <v>49</v>
      </c>
      <c r="X306" s="32" t="s">
        <v>49</v>
      </c>
      <c r="Y306" s="86"/>
      <c r="Z306" s="86"/>
      <c r="AA306" s="86"/>
      <c r="AB306" s="86"/>
      <c r="AC306" s="86"/>
    </row>
    <row r="307" spans="1:29" x14ac:dyDescent="0.35">
      <c r="A307" s="36"/>
      <c r="B307" s="36"/>
      <c r="C307" s="36"/>
      <c r="D307" s="36"/>
      <c r="E307" s="36"/>
      <c r="F307" s="36"/>
      <c r="G307" s="36"/>
      <c r="H307" s="36"/>
      <c r="I307" s="36"/>
      <c r="J307" s="36"/>
      <c r="K307" s="36"/>
      <c r="L307" s="36"/>
      <c r="M307" s="36"/>
      <c r="N307" s="38" t="s">
        <v>427</v>
      </c>
      <c r="O307" s="36"/>
      <c r="P307" s="24" t="e">
        <f>SUMIF(S308:S310,TRUE, Q308:Q310)/SUM(Q308:Q310)</f>
        <v>#DIV/0!</v>
      </c>
      <c r="Q307" s="36"/>
      <c r="R307" s="36"/>
      <c r="S307" s="36"/>
      <c r="T307" s="36"/>
      <c r="U307" s="36"/>
      <c r="V307" s="36"/>
      <c r="W307" s="36"/>
      <c r="X307" s="36"/>
    </row>
    <row r="308" spans="1:29" x14ac:dyDescent="0.35">
      <c r="A308" s="44" t="s">
        <v>428</v>
      </c>
      <c r="B308" s="27">
        <v>35.399391174316406</v>
      </c>
      <c r="C308" s="27">
        <v>0</v>
      </c>
      <c r="D308" s="27">
        <v>0</v>
      </c>
      <c r="E308" s="27">
        <v>0</v>
      </c>
      <c r="F308" s="27">
        <v>99.974250793457031</v>
      </c>
      <c r="G308" s="27">
        <v>0</v>
      </c>
      <c r="H308" s="27">
        <v>0</v>
      </c>
      <c r="I308" s="27">
        <v>0</v>
      </c>
      <c r="J308" s="27">
        <v>0</v>
      </c>
      <c r="K308" s="27">
        <v>0</v>
      </c>
      <c r="L308" s="27">
        <v>0</v>
      </c>
      <c r="M308" s="27">
        <v>0</v>
      </c>
      <c r="N308" s="33" t="s">
        <v>429</v>
      </c>
      <c r="O308" s="26" t="s">
        <v>430</v>
      </c>
      <c r="P308" s="35" t="s">
        <v>431</v>
      </c>
      <c r="Q308" s="31">
        <v>0</v>
      </c>
      <c r="R308" s="26" t="s">
        <v>41</v>
      </c>
      <c r="S308" s="26" t="b">
        <f t="shared" ref="S308:S310" si="46">NOT(OR((D308&lt;=$Q$1),(H308&lt;=$R$1),(L308&lt;=$S$1)))</f>
        <v>0</v>
      </c>
      <c r="T308" s="26" t="b">
        <f t="shared" ref="T308:T310" si="47">NOT(OR((C308&lt;=$Q$1),(G308&lt;=$R$1),(K308&lt;=$S$1)))</f>
        <v>0</v>
      </c>
      <c r="U308" s="32" t="s">
        <v>42</v>
      </c>
      <c r="V308" s="32" t="s">
        <v>42</v>
      </c>
      <c r="W308" s="32" t="s">
        <v>42</v>
      </c>
      <c r="X308" s="32" t="s">
        <v>42</v>
      </c>
      <c r="Y308" s="85">
        <v>5</v>
      </c>
      <c r="Z308" s="85"/>
      <c r="AA308" s="85"/>
      <c r="AB308" s="85"/>
      <c r="AC308" s="85"/>
    </row>
    <row r="309" spans="1:29" x14ac:dyDescent="0.35">
      <c r="A309" s="44" t="s">
        <v>432</v>
      </c>
      <c r="B309" s="27">
        <v>35.779636383056641</v>
      </c>
      <c r="C309" s="27">
        <v>0</v>
      </c>
      <c r="D309" s="27">
        <v>0</v>
      </c>
      <c r="E309" s="27">
        <v>0</v>
      </c>
      <c r="F309" s="27">
        <v>99.999992370605469</v>
      </c>
      <c r="G309" s="27">
        <v>0</v>
      </c>
      <c r="H309" s="27">
        <v>0</v>
      </c>
      <c r="I309" s="27">
        <v>0</v>
      </c>
      <c r="J309" s="27">
        <v>0</v>
      </c>
      <c r="K309" s="27">
        <v>0</v>
      </c>
      <c r="L309" s="27">
        <v>0</v>
      </c>
      <c r="M309" s="27">
        <v>0</v>
      </c>
      <c r="Q309" s="31">
        <v>0</v>
      </c>
      <c r="R309" s="26" t="s">
        <v>41</v>
      </c>
      <c r="S309" s="26" t="b">
        <f t="shared" si="46"/>
        <v>0</v>
      </c>
      <c r="T309" s="26" t="b">
        <f t="shared" si="47"/>
        <v>0</v>
      </c>
      <c r="U309" s="32" t="s">
        <v>42</v>
      </c>
      <c r="V309" s="32" t="s">
        <v>42</v>
      </c>
      <c r="W309" s="32" t="s">
        <v>42</v>
      </c>
      <c r="X309" s="32" t="s">
        <v>42</v>
      </c>
      <c r="Y309" s="85">
        <v>5</v>
      </c>
      <c r="Z309" s="85"/>
      <c r="AA309" s="85"/>
      <c r="AB309" s="85"/>
      <c r="AC309" s="85"/>
    </row>
    <row r="310" spans="1:29" x14ac:dyDescent="0.35">
      <c r="A310" s="44" t="s">
        <v>433</v>
      </c>
      <c r="B310" s="27">
        <v>37.406707763671875</v>
      </c>
      <c r="C310" s="27">
        <v>0</v>
      </c>
      <c r="D310" s="27">
        <v>0</v>
      </c>
      <c r="E310" s="27">
        <v>0</v>
      </c>
      <c r="F310" s="27">
        <v>99.998970031738281</v>
      </c>
      <c r="G310" s="27">
        <v>0</v>
      </c>
      <c r="H310" s="27">
        <v>0</v>
      </c>
      <c r="I310" s="27">
        <v>0</v>
      </c>
      <c r="J310" s="27">
        <v>0</v>
      </c>
      <c r="K310" s="27">
        <v>0</v>
      </c>
      <c r="L310" s="27">
        <v>0</v>
      </c>
      <c r="M310" s="27">
        <v>0</v>
      </c>
      <c r="Q310" s="31">
        <v>0</v>
      </c>
      <c r="R310" s="26" t="s">
        <v>41</v>
      </c>
      <c r="S310" s="26" t="b">
        <f t="shared" si="46"/>
        <v>0</v>
      </c>
      <c r="T310" s="26" t="b">
        <f t="shared" si="47"/>
        <v>0</v>
      </c>
      <c r="U310" s="32"/>
      <c r="V310" s="32"/>
      <c r="W310" s="32"/>
      <c r="X310" s="32"/>
      <c r="Y310" s="31"/>
      <c r="Z310" s="31"/>
      <c r="AA310" s="31"/>
      <c r="AB310" s="31"/>
      <c r="AC310" s="31"/>
    </row>
    <row r="311" spans="1:29" x14ac:dyDescent="0.35">
      <c r="A311" s="44" t="s">
        <v>434</v>
      </c>
      <c r="B311" s="27">
        <v>9.9768276214599609</v>
      </c>
      <c r="C311" s="27">
        <v>0</v>
      </c>
      <c r="D311" s="27">
        <v>0</v>
      </c>
      <c r="E311" s="27">
        <v>0</v>
      </c>
      <c r="F311" s="27">
        <v>99.999969482421875</v>
      </c>
      <c r="G311" s="27">
        <v>0</v>
      </c>
      <c r="H311" s="27">
        <v>0</v>
      </c>
      <c r="I311" s="27">
        <v>0</v>
      </c>
      <c r="J311" s="32" t="s">
        <v>49</v>
      </c>
      <c r="K311" s="32" t="s">
        <v>49</v>
      </c>
      <c r="L311" s="32" t="s">
        <v>49</v>
      </c>
      <c r="M311" s="32" t="s">
        <v>49</v>
      </c>
      <c r="R311" s="26"/>
      <c r="U311" s="32" t="s">
        <v>49</v>
      </c>
      <c r="V311" s="32" t="s">
        <v>49</v>
      </c>
      <c r="W311" s="32" t="s">
        <v>49</v>
      </c>
      <c r="X311" s="32" t="s">
        <v>49</v>
      </c>
      <c r="Y311" s="86"/>
      <c r="Z311" s="86"/>
      <c r="AA311" s="86"/>
      <c r="AB311" s="86"/>
      <c r="AC311" s="86"/>
    </row>
    <row r="312" spans="1:29" x14ac:dyDescent="0.35">
      <c r="A312" s="36"/>
      <c r="B312" s="36"/>
      <c r="C312" s="36"/>
      <c r="D312" s="36"/>
      <c r="E312" s="36"/>
      <c r="F312" s="36"/>
      <c r="G312" s="36"/>
      <c r="H312" s="36"/>
      <c r="I312" s="36"/>
      <c r="J312" s="36"/>
      <c r="K312" s="36"/>
      <c r="L312" s="36"/>
      <c r="M312" s="36"/>
      <c r="N312" s="38" t="s">
        <v>435</v>
      </c>
      <c r="O312" s="36" t="str">
        <f>SUM(Q313:Q321) &amp;" Sensors"</f>
        <v>9 Sensors</v>
      </c>
      <c r="P312" s="24">
        <f>SUMIF(S313:S321,TRUE, Q313:Q321)/SUM(Q313:Q321)</f>
        <v>0</v>
      </c>
      <c r="Q312" s="36"/>
      <c r="R312" s="36"/>
      <c r="S312" s="36"/>
      <c r="T312" s="36"/>
      <c r="U312" s="36"/>
      <c r="V312" s="36"/>
      <c r="W312" s="36"/>
      <c r="X312" s="36"/>
    </row>
    <row r="313" spans="1:29" ht="15" customHeight="1" x14ac:dyDescent="0.35">
      <c r="A313" s="44" t="s">
        <v>436</v>
      </c>
      <c r="B313" s="27">
        <v>79.105255126953125</v>
      </c>
      <c r="C313" s="27">
        <v>44.779838562011719</v>
      </c>
      <c r="D313" s="27">
        <v>92.357032775878906</v>
      </c>
      <c r="E313" s="27">
        <v>95.816299438476563</v>
      </c>
      <c r="F313" s="27">
        <v>95.851203918457031</v>
      </c>
      <c r="G313" s="27">
        <v>80.835792541503906</v>
      </c>
      <c r="H313" s="27">
        <v>97.619392395019531</v>
      </c>
      <c r="I313" s="27">
        <v>89.404747009277344</v>
      </c>
      <c r="J313" s="27">
        <v>0</v>
      </c>
      <c r="K313" s="27">
        <v>0</v>
      </c>
      <c r="L313" s="27">
        <v>0</v>
      </c>
      <c r="M313" s="27">
        <v>0</v>
      </c>
      <c r="Q313" s="31">
        <v>1</v>
      </c>
      <c r="R313" s="26" t="s">
        <v>41</v>
      </c>
      <c r="S313" s="26" t="b">
        <f t="shared" ref="S313:S327" si="48">NOT(OR((D313&lt;=$Q$1),(H313&lt;=$R$1),(L313&lt;=$S$1)))</f>
        <v>0</v>
      </c>
      <c r="T313" s="26" t="b">
        <f t="shared" ref="T313:T327" si="49">NOT(OR((C313&lt;=$Q$1),(G313&lt;=$R$1),(K313&lt;=$S$1)))</f>
        <v>0</v>
      </c>
      <c r="U313" s="32" t="s">
        <v>42</v>
      </c>
      <c r="V313" s="32" t="s">
        <v>42</v>
      </c>
      <c r="W313" s="32" t="s">
        <v>42</v>
      </c>
      <c r="X313" s="32" t="s">
        <v>42</v>
      </c>
      <c r="Y313" s="85">
        <v>5</v>
      </c>
      <c r="Z313" s="85"/>
      <c r="AA313" s="85"/>
      <c r="AB313" s="85"/>
      <c r="AC313" s="85"/>
    </row>
    <row r="314" spans="1:29" ht="15" customHeight="1" x14ac:dyDescent="0.35">
      <c r="A314" s="44" t="s">
        <v>439</v>
      </c>
      <c r="B314" s="27">
        <v>76.794807434082031</v>
      </c>
      <c r="C314" s="27">
        <v>43.927722930908203</v>
      </c>
      <c r="D314" s="27">
        <v>91.435523986816406</v>
      </c>
      <c r="E314" s="27">
        <v>91.70074462890625</v>
      </c>
      <c r="F314" s="27">
        <v>95.624092102050781</v>
      </c>
      <c r="G314" s="27">
        <v>79.01153564453125</v>
      </c>
      <c r="H314" s="27">
        <v>99.162605285644531</v>
      </c>
      <c r="I314" s="27">
        <v>97.760116577148438</v>
      </c>
      <c r="J314" s="27">
        <v>0</v>
      </c>
      <c r="K314" s="27">
        <v>0</v>
      </c>
      <c r="L314" s="27">
        <v>0</v>
      </c>
      <c r="M314" s="27">
        <v>0</v>
      </c>
      <c r="Q314" s="31">
        <v>1</v>
      </c>
      <c r="R314" s="26" t="s">
        <v>41</v>
      </c>
      <c r="S314" s="26" t="b">
        <f t="shared" si="48"/>
        <v>0</v>
      </c>
      <c r="T314" s="26" t="b">
        <f t="shared" si="49"/>
        <v>0</v>
      </c>
      <c r="U314" s="32" t="s">
        <v>42</v>
      </c>
      <c r="V314" s="32" t="s">
        <v>42</v>
      </c>
      <c r="W314" s="32" t="s">
        <v>42</v>
      </c>
      <c r="X314" s="32" t="s">
        <v>42</v>
      </c>
      <c r="Y314" s="85">
        <v>5</v>
      </c>
      <c r="Z314" s="85"/>
      <c r="AA314" s="85"/>
      <c r="AB314" s="85"/>
      <c r="AC314" s="85"/>
    </row>
    <row r="315" spans="1:29" ht="15" customHeight="1" x14ac:dyDescent="0.35">
      <c r="A315" s="44" t="s">
        <v>440</v>
      </c>
      <c r="B315" s="27">
        <v>77.011604309082031</v>
      </c>
      <c r="C315" s="27">
        <v>44.735485076904297</v>
      </c>
      <c r="D315" s="27">
        <v>91.578338623046875</v>
      </c>
      <c r="E315" s="27">
        <v>90.92169189453125</v>
      </c>
      <c r="F315" s="27">
        <v>95.84539794921875</v>
      </c>
      <c r="G315" s="27">
        <v>80.911712646484375</v>
      </c>
      <c r="H315" s="27">
        <v>98.663047790527344</v>
      </c>
      <c r="I315" s="27">
        <v>96.769302368164063</v>
      </c>
      <c r="J315" s="27">
        <v>0</v>
      </c>
      <c r="K315" s="27">
        <v>0</v>
      </c>
      <c r="L315" s="27">
        <v>0</v>
      </c>
      <c r="M315" s="27">
        <v>0</v>
      </c>
      <c r="Q315" s="31">
        <v>1</v>
      </c>
      <c r="R315" s="26" t="s">
        <v>41</v>
      </c>
      <c r="S315" s="26" t="b">
        <f t="shared" si="48"/>
        <v>0</v>
      </c>
      <c r="T315" s="26" t="b">
        <f t="shared" si="49"/>
        <v>0</v>
      </c>
      <c r="U315" s="32" t="s">
        <v>42</v>
      </c>
      <c r="V315" s="32" t="s">
        <v>42</v>
      </c>
      <c r="W315" s="32" t="s">
        <v>42</v>
      </c>
      <c r="X315" s="32" t="s">
        <v>42</v>
      </c>
      <c r="Y315" s="85">
        <v>5</v>
      </c>
      <c r="Z315" s="85"/>
      <c r="AA315" s="85"/>
      <c r="AB315" s="85"/>
      <c r="AC315" s="85"/>
    </row>
    <row r="316" spans="1:29" ht="15" customHeight="1" x14ac:dyDescent="0.35">
      <c r="A316" s="44" t="s">
        <v>441</v>
      </c>
      <c r="B316" s="27">
        <v>78.989303588867188</v>
      </c>
      <c r="C316" s="27">
        <v>44.483741760253906</v>
      </c>
      <c r="D316" s="27">
        <v>91.972671508789063</v>
      </c>
      <c r="E316" s="27">
        <v>93.593345642089844</v>
      </c>
      <c r="F316" s="27">
        <v>95.434806823730469</v>
      </c>
      <c r="G316" s="27">
        <v>75.322303771972656</v>
      </c>
      <c r="H316" s="27">
        <v>97.623382568359375</v>
      </c>
      <c r="I316" s="27">
        <v>89.606452941894531</v>
      </c>
      <c r="J316" s="27">
        <v>0</v>
      </c>
      <c r="K316" s="27">
        <v>0</v>
      </c>
      <c r="L316" s="27">
        <v>0</v>
      </c>
      <c r="M316" s="27">
        <v>0</v>
      </c>
      <c r="Q316" s="31">
        <v>1</v>
      </c>
      <c r="R316" s="26" t="s">
        <v>41</v>
      </c>
      <c r="S316" s="26" t="b">
        <f t="shared" si="48"/>
        <v>0</v>
      </c>
      <c r="T316" s="26" t="b">
        <f t="shared" si="49"/>
        <v>0</v>
      </c>
      <c r="U316" s="32" t="s">
        <v>42</v>
      </c>
      <c r="V316" s="32" t="s">
        <v>42</v>
      </c>
      <c r="W316" s="32" t="s">
        <v>42</v>
      </c>
      <c r="X316" s="32" t="s">
        <v>42</v>
      </c>
      <c r="Y316" s="85">
        <v>5</v>
      </c>
      <c r="Z316" s="85"/>
      <c r="AA316" s="85"/>
      <c r="AB316" s="85"/>
      <c r="AC316" s="85"/>
    </row>
    <row r="317" spans="1:29" ht="15" customHeight="1" x14ac:dyDescent="0.35">
      <c r="A317" s="44" t="s">
        <v>442</v>
      </c>
      <c r="B317" s="27">
        <v>76.84893798828125</v>
      </c>
      <c r="C317" s="27">
        <v>44.820037841796875</v>
      </c>
      <c r="D317" s="27">
        <v>89.806617736816406</v>
      </c>
      <c r="E317" s="27">
        <v>80.934532165527344</v>
      </c>
      <c r="F317" s="27">
        <v>94.965164184570313</v>
      </c>
      <c r="G317" s="27">
        <v>77.5670166015625</v>
      </c>
      <c r="H317" s="27">
        <v>99.211318969726563</v>
      </c>
      <c r="I317" s="27">
        <v>97.079246520996094</v>
      </c>
      <c r="J317" s="27">
        <v>0</v>
      </c>
      <c r="K317" s="27">
        <v>0</v>
      </c>
      <c r="L317" s="27">
        <v>0</v>
      </c>
      <c r="M317" s="27">
        <v>0</v>
      </c>
      <c r="Q317" s="31">
        <v>1</v>
      </c>
      <c r="R317" s="26" t="s">
        <v>41</v>
      </c>
      <c r="S317" s="26" t="b">
        <f t="shared" si="48"/>
        <v>0</v>
      </c>
      <c r="T317" s="26" t="b">
        <f t="shared" si="49"/>
        <v>0</v>
      </c>
      <c r="U317" s="32" t="s">
        <v>42</v>
      </c>
      <c r="V317" s="32" t="s">
        <v>42</v>
      </c>
      <c r="W317" s="32" t="s">
        <v>42</v>
      </c>
      <c r="X317" s="32" t="s">
        <v>42</v>
      </c>
      <c r="Y317" s="85">
        <v>5</v>
      </c>
      <c r="Z317" s="85"/>
      <c r="AA317" s="85"/>
      <c r="AB317" s="85"/>
      <c r="AC317" s="85"/>
    </row>
    <row r="318" spans="1:29" ht="15" customHeight="1" x14ac:dyDescent="0.35">
      <c r="A318" s="44" t="s">
        <v>443</v>
      </c>
      <c r="B318" s="27">
        <v>75.990203857421875</v>
      </c>
      <c r="C318" s="27">
        <v>44.677963256835938</v>
      </c>
      <c r="D318" s="27">
        <v>91.736495971679688</v>
      </c>
      <c r="E318" s="27">
        <v>91.380279541015625</v>
      </c>
      <c r="F318" s="27">
        <v>95.379409790039063</v>
      </c>
      <c r="G318" s="27">
        <v>75.887580871582031</v>
      </c>
      <c r="H318" s="27">
        <v>98.340911865234375</v>
      </c>
      <c r="I318" s="27">
        <v>95.2880859375</v>
      </c>
      <c r="J318" s="27">
        <v>0</v>
      </c>
      <c r="K318" s="27">
        <v>0</v>
      </c>
      <c r="L318" s="27">
        <v>0</v>
      </c>
      <c r="M318" s="27">
        <v>0</v>
      </c>
      <c r="Q318" s="31">
        <v>1</v>
      </c>
      <c r="R318" s="26" t="s">
        <v>41</v>
      </c>
      <c r="S318" s="26" t="b">
        <f t="shared" si="48"/>
        <v>0</v>
      </c>
      <c r="T318" s="26" t="b">
        <f t="shared" si="49"/>
        <v>0</v>
      </c>
      <c r="U318" s="32" t="s">
        <v>42</v>
      </c>
      <c r="V318" s="32" t="s">
        <v>42</v>
      </c>
      <c r="W318" s="32" t="s">
        <v>42</v>
      </c>
      <c r="X318" s="32" t="s">
        <v>42</v>
      </c>
      <c r="Y318" s="85">
        <v>5</v>
      </c>
      <c r="Z318" s="85"/>
      <c r="AA318" s="85"/>
      <c r="AB318" s="85"/>
      <c r="AC318" s="85"/>
    </row>
    <row r="319" spans="1:29" ht="15" customHeight="1" x14ac:dyDescent="0.35">
      <c r="A319" s="44" t="s">
        <v>444</v>
      </c>
      <c r="B319" s="27">
        <v>76.780960083007813</v>
      </c>
      <c r="C319" s="27">
        <v>44.34149169921875</v>
      </c>
      <c r="D319" s="27">
        <v>90.812080383300781</v>
      </c>
      <c r="E319" s="27">
        <v>85.730453491210938</v>
      </c>
      <c r="F319" s="27">
        <v>95.695625305175781</v>
      </c>
      <c r="G319" s="27">
        <v>82.047866821289063</v>
      </c>
      <c r="H319" s="27">
        <v>98.960792541503906</v>
      </c>
      <c r="I319" s="27">
        <v>98.507278442382813</v>
      </c>
      <c r="J319" s="27">
        <v>0</v>
      </c>
      <c r="K319" s="27">
        <v>0</v>
      </c>
      <c r="L319" s="27">
        <v>0</v>
      </c>
      <c r="M319" s="27">
        <v>0</v>
      </c>
      <c r="Q319" s="31">
        <v>1</v>
      </c>
      <c r="R319" s="26" t="s">
        <v>41</v>
      </c>
      <c r="S319" s="26" t="b">
        <f t="shared" si="48"/>
        <v>0</v>
      </c>
      <c r="T319" s="26" t="b">
        <f t="shared" si="49"/>
        <v>0</v>
      </c>
      <c r="U319" s="32" t="s">
        <v>42</v>
      </c>
      <c r="V319" s="32" t="s">
        <v>42</v>
      </c>
      <c r="W319" s="32" t="s">
        <v>42</v>
      </c>
      <c r="X319" s="32" t="s">
        <v>42</v>
      </c>
      <c r="Y319" s="85">
        <v>5</v>
      </c>
      <c r="Z319" s="85"/>
      <c r="AA319" s="85"/>
      <c r="AB319" s="85"/>
      <c r="AC319" s="85"/>
    </row>
    <row r="320" spans="1:29" ht="15" customHeight="1" x14ac:dyDescent="0.35">
      <c r="A320" s="44" t="s">
        <v>445</v>
      </c>
      <c r="B320" s="27">
        <v>76.896453857421875</v>
      </c>
      <c r="C320" s="27">
        <v>44.837024688720703</v>
      </c>
      <c r="D320" s="27">
        <v>91.890792846679688</v>
      </c>
      <c r="E320" s="27">
        <v>94.023612976074219</v>
      </c>
      <c r="F320" s="27">
        <v>95.779716491699219</v>
      </c>
      <c r="G320" s="27">
        <v>81.265083312988281</v>
      </c>
      <c r="H320" s="27">
        <v>99.045478820800781</v>
      </c>
      <c r="I320" s="27">
        <v>98.017875671386719</v>
      </c>
      <c r="J320" s="27">
        <v>0</v>
      </c>
      <c r="K320" s="27">
        <v>0</v>
      </c>
      <c r="L320" s="27">
        <v>0</v>
      </c>
      <c r="M320" s="27">
        <v>0</v>
      </c>
      <c r="Q320" s="31">
        <v>1</v>
      </c>
      <c r="R320" s="26" t="s">
        <v>41</v>
      </c>
      <c r="S320" s="26" t="b">
        <f t="shared" si="48"/>
        <v>0</v>
      </c>
      <c r="T320" s="26" t="b">
        <f t="shared" si="49"/>
        <v>0</v>
      </c>
      <c r="U320" s="32" t="s">
        <v>42</v>
      </c>
      <c r="V320" s="32" t="s">
        <v>42</v>
      </c>
      <c r="W320" s="32" t="s">
        <v>42</v>
      </c>
      <c r="X320" s="32" t="s">
        <v>42</v>
      </c>
      <c r="Y320" s="85">
        <v>5</v>
      </c>
      <c r="Z320" s="85"/>
      <c r="AA320" s="85"/>
      <c r="AB320" s="85"/>
      <c r="AC320" s="85"/>
    </row>
    <row r="321" spans="1:43" ht="15" customHeight="1" x14ac:dyDescent="0.35">
      <c r="A321" s="44" t="s">
        <v>446</v>
      </c>
      <c r="B321" s="27">
        <v>79.248710632324219</v>
      </c>
      <c r="C321" s="27">
        <v>45.332557678222656</v>
      </c>
      <c r="D321" s="27">
        <v>91.996696472167969</v>
      </c>
      <c r="E321" s="27">
        <v>93.837974548339844</v>
      </c>
      <c r="F321" s="27">
        <v>95.161483764648438</v>
      </c>
      <c r="G321" s="27">
        <v>76.959159851074219</v>
      </c>
      <c r="H321" s="27">
        <v>98.678199768066406</v>
      </c>
      <c r="I321" s="27">
        <v>96.703163146972656</v>
      </c>
      <c r="J321" s="27">
        <v>0</v>
      </c>
      <c r="K321" s="27">
        <v>0</v>
      </c>
      <c r="L321" s="27">
        <v>0</v>
      </c>
      <c r="M321" s="27">
        <v>0</v>
      </c>
      <c r="Q321" s="31">
        <v>1</v>
      </c>
      <c r="R321" s="26" t="s">
        <v>41</v>
      </c>
      <c r="S321" s="26" t="b">
        <f t="shared" si="48"/>
        <v>0</v>
      </c>
      <c r="T321" s="26" t="b">
        <f t="shared" si="49"/>
        <v>0</v>
      </c>
      <c r="U321" s="32" t="s">
        <v>42</v>
      </c>
      <c r="V321" s="32" t="s">
        <v>42</v>
      </c>
      <c r="W321" s="32" t="s">
        <v>42</v>
      </c>
      <c r="X321" s="32" t="s">
        <v>42</v>
      </c>
      <c r="Y321" s="85">
        <v>5</v>
      </c>
      <c r="Z321" s="85"/>
      <c r="AA321" s="85"/>
      <c r="AB321" s="85"/>
      <c r="AC321" s="85"/>
    </row>
    <row r="322" spans="1:43" ht="15" customHeight="1" x14ac:dyDescent="0.35">
      <c r="A322" s="44" t="s">
        <v>447</v>
      </c>
      <c r="B322" s="27">
        <v>76.860542297363281</v>
      </c>
      <c r="C322" s="27">
        <v>45.007419586181641</v>
      </c>
      <c r="D322" s="27">
        <v>91.470436096191406</v>
      </c>
      <c r="E322" s="27">
        <v>89.814292907714844</v>
      </c>
      <c r="F322" s="27">
        <v>95.549575805664063</v>
      </c>
      <c r="G322" s="27">
        <v>77.843498229980469</v>
      </c>
      <c r="H322" s="27">
        <v>98.3475341796875</v>
      </c>
      <c r="I322" s="27">
        <v>94.99212646484375</v>
      </c>
      <c r="J322" s="27">
        <v>0</v>
      </c>
      <c r="K322" s="27">
        <v>0</v>
      </c>
      <c r="L322" s="27">
        <v>0</v>
      </c>
      <c r="M322" s="27">
        <v>0</v>
      </c>
      <c r="Q322" s="31">
        <v>1</v>
      </c>
      <c r="R322" s="26" t="s">
        <v>41</v>
      </c>
      <c r="S322" s="26" t="b">
        <f t="shared" si="48"/>
        <v>0</v>
      </c>
      <c r="T322" s="26" t="b">
        <f t="shared" si="49"/>
        <v>0</v>
      </c>
      <c r="U322" s="32" t="s">
        <v>42</v>
      </c>
      <c r="V322" s="32" t="s">
        <v>42</v>
      </c>
      <c r="W322" s="32" t="s">
        <v>42</v>
      </c>
      <c r="X322" s="32" t="s">
        <v>42</v>
      </c>
      <c r="Y322" s="85">
        <v>5</v>
      </c>
      <c r="Z322" s="85"/>
      <c r="AA322" s="85"/>
      <c r="AB322" s="85"/>
      <c r="AC322" s="85"/>
    </row>
    <row r="323" spans="1:43" ht="15" customHeight="1" x14ac:dyDescent="0.35">
      <c r="A323" s="44" t="s">
        <v>448</v>
      </c>
      <c r="B323" s="27">
        <v>76.777320861816406</v>
      </c>
      <c r="C323" s="27">
        <v>44.33258056640625</v>
      </c>
      <c r="D323" s="27">
        <v>92.013908386230469</v>
      </c>
      <c r="E323" s="27">
        <v>95.776397705078125</v>
      </c>
      <c r="F323" s="27">
        <v>95.850692749023438</v>
      </c>
      <c r="G323" s="27">
        <v>77.445838928222656</v>
      </c>
      <c r="H323" s="27">
        <v>98.797988891601563</v>
      </c>
      <c r="I323" s="27">
        <v>94.859504699707031</v>
      </c>
      <c r="J323" s="27">
        <v>0</v>
      </c>
      <c r="K323" s="27">
        <v>0</v>
      </c>
      <c r="L323" s="27">
        <v>0</v>
      </c>
      <c r="M323" s="27">
        <v>0</v>
      </c>
      <c r="Q323" s="31">
        <v>1</v>
      </c>
      <c r="R323" s="26" t="s">
        <v>41</v>
      </c>
      <c r="S323" s="26" t="b">
        <f t="shared" si="48"/>
        <v>0</v>
      </c>
      <c r="T323" s="26" t="b">
        <f t="shared" si="49"/>
        <v>0</v>
      </c>
      <c r="U323" s="32" t="s">
        <v>42</v>
      </c>
      <c r="V323" s="32" t="s">
        <v>42</v>
      </c>
      <c r="W323" s="32" t="s">
        <v>42</v>
      </c>
      <c r="X323" s="32" t="s">
        <v>42</v>
      </c>
      <c r="Y323" s="85">
        <v>5</v>
      </c>
      <c r="Z323" s="85"/>
      <c r="AA323" s="85"/>
      <c r="AB323" s="85"/>
      <c r="AC323" s="85"/>
    </row>
    <row r="324" spans="1:43" ht="15" customHeight="1" x14ac:dyDescent="0.35">
      <c r="A324" s="44" t="s">
        <v>449</v>
      </c>
      <c r="B324" s="27">
        <v>76.909255981445313</v>
      </c>
      <c r="C324" s="27">
        <v>44.156986236572266</v>
      </c>
      <c r="D324" s="27">
        <v>91.655754089355469</v>
      </c>
      <c r="E324" s="27">
        <v>93.09478759765625</v>
      </c>
      <c r="F324" s="27">
        <v>95.2889404296875</v>
      </c>
      <c r="G324" s="27">
        <v>77.727325439453125</v>
      </c>
      <c r="H324" s="27">
        <v>98.854499816894531</v>
      </c>
      <c r="I324" s="27">
        <v>95.607406616210938</v>
      </c>
      <c r="J324" s="27">
        <v>0</v>
      </c>
      <c r="K324" s="27">
        <v>0</v>
      </c>
      <c r="L324" s="27">
        <v>0</v>
      </c>
      <c r="M324" s="27">
        <v>0</v>
      </c>
      <c r="Q324" s="31">
        <v>1</v>
      </c>
      <c r="R324" s="26" t="s">
        <v>41</v>
      </c>
      <c r="S324" s="26" t="b">
        <f t="shared" si="48"/>
        <v>0</v>
      </c>
      <c r="T324" s="26" t="b">
        <f t="shared" si="49"/>
        <v>0</v>
      </c>
      <c r="U324" s="32" t="s">
        <v>42</v>
      </c>
      <c r="V324" s="32" t="s">
        <v>42</v>
      </c>
      <c r="W324" s="32" t="s">
        <v>42</v>
      </c>
      <c r="X324" s="32" t="s">
        <v>42</v>
      </c>
      <c r="Y324" s="85">
        <v>5</v>
      </c>
      <c r="Z324" s="85"/>
      <c r="AA324" s="85"/>
      <c r="AB324" s="85"/>
      <c r="AC324" s="85"/>
    </row>
    <row r="325" spans="1:43" ht="15" customHeight="1" x14ac:dyDescent="0.35">
      <c r="A325" s="44" t="s">
        <v>450</v>
      </c>
      <c r="B325" s="27">
        <v>76.826705932617188</v>
      </c>
      <c r="C325" s="27">
        <v>42.609458923339844</v>
      </c>
      <c r="D325" s="27">
        <v>90.907981872558594</v>
      </c>
      <c r="E325" s="27">
        <v>88.0279541015625</v>
      </c>
      <c r="F325" s="27">
        <v>95.484146118164063</v>
      </c>
      <c r="G325" s="27">
        <v>79.902961730957031</v>
      </c>
      <c r="H325" s="27">
        <v>99.067024230957031</v>
      </c>
      <c r="I325" s="27">
        <v>96.860710144042969</v>
      </c>
      <c r="J325" s="27">
        <v>0</v>
      </c>
      <c r="K325" s="27">
        <v>0</v>
      </c>
      <c r="L325" s="27">
        <v>0</v>
      </c>
      <c r="M325" s="27">
        <v>0</v>
      </c>
      <c r="Q325" s="31">
        <v>1</v>
      </c>
      <c r="R325" s="26" t="s">
        <v>41</v>
      </c>
      <c r="S325" s="26" t="b">
        <f t="shared" si="48"/>
        <v>0</v>
      </c>
      <c r="T325" s="26" t="b">
        <f t="shared" si="49"/>
        <v>0</v>
      </c>
      <c r="U325" s="32" t="s">
        <v>42</v>
      </c>
      <c r="V325" s="32" t="s">
        <v>42</v>
      </c>
      <c r="W325" s="32" t="s">
        <v>42</v>
      </c>
      <c r="X325" s="32" t="s">
        <v>42</v>
      </c>
      <c r="Y325" s="85">
        <v>5</v>
      </c>
      <c r="Z325" s="85"/>
      <c r="AA325" s="85"/>
      <c r="AB325" s="85"/>
      <c r="AC325" s="85"/>
    </row>
    <row r="326" spans="1:43" ht="15" customHeight="1" x14ac:dyDescent="0.35">
      <c r="A326" s="44" t="s">
        <v>451</v>
      </c>
      <c r="B326" s="27">
        <v>79.057914733886719</v>
      </c>
      <c r="C326" s="27">
        <v>42.756359100341797</v>
      </c>
      <c r="D326" s="27">
        <v>90.356330871582031</v>
      </c>
      <c r="E326" s="27">
        <v>84.429832458496094</v>
      </c>
      <c r="F326" s="27">
        <v>95.54168701171875</v>
      </c>
      <c r="G326" s="27">
        <v>76.705162048339844</v>
      </c>
      <c r="H326" s="27">
        <v>99.051628112792969</v>
      </c>
      <c r="I326" s="27">
        <v>96.337127685546875</v>
      </c>
      <c r="J326" s="27">
        <v>0</v>
      </c>
      <c r="K326" s="27">
        <v>0</v>
      </c>
      <c r="L326" s="27">
        <v>0</v>
      </c>
      <c r="M326" s="27">
        <v>0</v>
      </c>
      <c r="Q326" s="31">
        <v>1</v>
      </c>
      <c r="R326" s="26" t="s">
        <v>41</v>
      </c>
      <c r="S326" s="26" t="b">
        <f t="shared" si="48"/>
        <v>0</v>
      </c>
      <c r="T326" s="26" t="b">
        <f t="shared" si="49"/>
        <v>0</v>
      </c>
      <c r="U326" s="32" t="s">
        <v>42</v>
      </c>
      <c r="V326" s="32" t="s">
        <v>42</v>
      </c>
      <c r="W326" s="32" t="s">
        <v>42</v>
      </c>
      <c r="X326" s="32" t="s">
        <v>42</v>
      </c>
      <c r="Y326" s="85">
        <v>5</v>
      </c>
      <c r="Z326" s="85"/>
      <c r="AA326" s="85"/>
      <c r="AB326" s="85"/>
      <c r="AC326" s="85"/>
    </row>
    <row r="327" spans="1:43" ht="15" customHeight="1" x14ac:dyDescent="0.35">
      <c r="A327" s="44" t="s">
        <v>452</v>
      </c>
      <c r="B327" s="27">
        <v>75.29779052734375</v>
      </c>
      <c r="C327" s="27">
        <v>4.0431556701660156</v>
      </c>
      <c r="D327" s="27">
        <v>1.0903888940811157</v>
      </c>
      <c r="E327" s="27">
        <v>3.4223461151123047</v>
      </c>
      <c r="F327" s="27">
        <v>92.973304748535156</v>
      </c>
      <c r="G327" s="27">
        <v>0</v>
      </c>
      <c r="H327" s="27">
        <v>0</v>
      </c>
      <c r="I327" s="27">
        <v>0</v>
      </c>
      <c r="J327" s="27">
        <v>0</v>
      </c>
      <c r="K327" s="27">
        <v>0</v>
      </c>
      <c r="L327" s="27">
        <v>0</v>
      </c>
      <c r="M327" s="27">
        <v>0</v>
      </c>
      <c r="Q327" s="31">
        <v>1</v>
      </c>
      <c r="R327" s="26" t="s">
        <v>41</v>
      </c>
      <c r="S327" s="26" t="b">
        <f t="shared" si="48"/>
        <v>0</v>
      </c>
      <c r="T327" s="26" t="b">
        <f t="shared" si="49"/>
        <v>0</v>
      </c>
      <c r="U327" s="32" t="s">
        <v>42</v>
      </c>
      <c r="V327" s="32" t="s">
        <v>42</v>
      </c>
      <c r="W327" s="32" t="s">
        <v>42</v>
      </c>
      <c r="X327" s="32" t="s">
        <v>42</v>
      </c>
      <c r="Y327" s="85">
        <v>5</v>
      </c>
      <c r="Z327" s="85"/>
      <c r="AA327" s="85"/>
      <c r="AB327" s="85"/>
      <c r="AC327" s="85"/>
    </row>
    <row r="328" spans="1:43" x14ac:dyDescent="0.35">
      <c r="A328" s="44"/>
      <c r="B328" s="32"/>
      <c r="C328" s="32"/>
      <c r="D328" s="32"/>
      <c r="E328" s="32"/>
      <c r="F328" s="32"/>
      <c r="G328" s="32"/>
      <c r="H328" s="32"/>
      <c r="I328" s="32"/>
      <c r="J328" s="32"/>
      <c r="K328" s="32"/>
      <c r="L328" s="32"/>
      <c r="M328" s="32"/>
      <c r="R328" s="26"/>
      <c r="U328" s="32"/>
      <c r="V328" s="32"/>
      <c r="W328" s="32"/>
      <c r="X328" s="32"/>
    </row>
    <row r="329" spans="1:43" x14ac:dyDescent="0.35">
      <c r="A329" s="57" t="s">
        <v>453</v>
      </c>
      <c r="B329" s="58" t="s">
        <v>453</v>
      </c>
      <c r="C329" s="58" t="s">
        <v>453</v>
      </c>
      <c r="D329" s="58" t="s">
        <v>453</v>
      </c>
      <c r="E329" s="58" t="s">
        <v>453</v>
      </c>
      <c r="F329" s="58" t="s">
        <v>453</v>
      </c>
      <c r="G329" s="58" t="s">
        <v>453</v>
      </c>
      <c r="H329" s="58" t="s">
        <v>453</v>
      </c>
      <c r="I329" s="58" t="s">
        <v>453</v>
      </c>
      <c r="J329" s="58" t="s">
        <v>453</v>
      </c>
      <c r="K329" s="58" t="s">
        <v>453</v>
      </c>
      <c r="L329" s="58" t="s">
        <v>453</v>
      </c>
      <c r="M329" s="58" t="s">
        <v>453</v>
      </c>
      <c r="N329" s="59" t="s">
        <v>454</v>
      </c>
      <c r="O329" s="58" t="s">
        <v>453</v>
      </c>
      <c r="P329" s="24" t="e">
        <f>SUMIF(S330:S331,TRUE, Q330:Q331)/SUM(Q330:Q331)</f>
        <v>#DIV/0!</v>
      </c>
      <c r="Q329" s="58" t="s">
        <v>453</v>
      </c>
      <c r="R329" s="58" t="s">
        <v>453</v>
      </c>
      <c r="S329" s="58" t="s">
        <v>453</v>
      </c>
      <c r="T329" s="60" t="s">
        <v>453</v>
      </c>
      <c r="U329" s="58" t="s">
        <v>453</v>
      </c>
      <c r="V329" s="58" t="s">
        <v>453</v>
      </c>
      <c r="W329" s="58" t="s">
        <v>453</v>
      </c>
      <c r="X329" s="58" t="s">
        <v>453</v>
      </c>
      <c r="Y329" s="61" t="s">
        <v>453</v>
      </c>
      <c r="Z329" s="61" t="s">
        <v>453</v>
      </c>
      <c r="AA329" s="61" t="s">
        <v>453</v>
      </c>
      <c r="AB329" s="61" t="s">
        <v>453</v>
      </c>
      <c r="AC329" s="61" t="s">
        <v>453</v>
      </c>
      <c r="AD329" s="61" t="s">
        <v>453</v>
      </c>
      <c r="AE329" s="61" t="s">
        <v>453</v>
      </c>
      <c r="AF329" s="61" t="s">
        <v>453</v>
      </c>
      <c r="AG329" s="61" t="s">
        <v>453</v>
      </c>
      <c r="AH329" s="61" t="s">
        <v>453</v>
      </c>
      <c r="AI329" s="61" t="s">
        <v>453</v>
      </c>
      <c r="AJ329" s="61" t="s">
        <v>453</v>
      </c>
      <c r="AK329" s="61" t="s">
        <v>453</v>
      </c>
      <c r="AL329" s="61" t="s">
        <v>453</v>
      </c>
      <c r="AM329" s="61" t="s">
        <v>453</v>
      </c>
      <c r="AN329" s="61" t="s">
        <v>453</v>
      </c>
      <c r="AO329" s="61" t="s">
        <v>453</v>
      </c>
      <c r="AP329" s="61" t="s">
        <v>453</v>
      </c>
      <c r="AQ329" s="61" t="s">
        <v>453</v>
      </c>
    </row>
    <row r="330" spans="1:43" ht="14.5" customHeight="1" x14ac:dyDescent="0.35">
      <c r="A330" s="62" t="s">
        <v>455</v>
      </c>
      <c r="B330" s="27">
        <v>56.877574920654297</v>
      </c>
      <c r="C330" s="27">
        <v>94.550025939941406</v>
      </c>
      <c r="D330" s="27">
        <v>96.284934997558594</v>
      </c>
      <c r="E330" s="27">
        <v>96.107612609863281</v>
      </c>
      <c r="F330" s="27">
        <v>99.997848510742188</v>
      </c>
      <c r="G330" s="27">
        <v>99.999961853027344</v>
      </c>
      <c r="H330" s="27">
        <v>99.999832153320313</v>
      </c>
      <c r="I330" s="27">
        <v>99.99884033203125</v>
      </c>
      <c r="J330" s="27">
        <v>69.240989685058594</v>
      </c>
      <c r="K330" s="27">
        <v>0</v>
      </c>
      <c r="L330" s="27">
        <v>0</v>
      </c>
      <c r="M330" s="27">
        <v>0</v>
      </c>
      <c r="N330" s="35" t="s">
        <v>536</v>
      </c>
      <c r="O330" s="63" t="s">
        <v>453</v>
      </c>
      <c r="P330" s="63" t="s">
        <v>453</v>
      </c>
      <c r="Q330" s="64">
        <v>0</v>
      </c>
      <c r="R330" s="63" t="s">
        <v>41</v>
      </c>
      <c r="S330" s="26" t="b">
        <f t="shared" ref="S330:S331" si="50">NOT(OR((D330&lt;=$Q$1),(H330&lt;=$R$1),(L330&lt;=$S$1)))</f>
        <v>0</v>
      </c>
      <c r="T330" s="26" t="b">
        <f>NOT(OR((C330&lt;=$Q$1),(G330&lt;=$R$1),(K330&lt;=$S$1)))</f>
        <v>0</v>
      </c>
      <c r="U330" s="65" t="s">
        <v>42</v>
      </c>
      <c r="V330" s="65" t="s">
        <v>42</v>
      </c>
      <c r="W330" s="66" t="s">
        <v>49</v>
      </c>
      <c r="X330" s="65" t="s">
        <v>42</v>
      </c>
      <c r="Y330" s="82">
        <v>5</v>
      </c>
      <c r="Z330" s="83"/>
      <c r="AA330" s="83"/>
      <c r="AB330" s="83"/>
      <c r="AC330" s="84"/>
      <c r="AD330" s="63" t="s">
        <v>453</v>
      </c>
      <c r="AE330" s="63" t="s">
        <v>453</v>
      </c>
      <c r="AF330" s="63" t="s">
        <v>453</v>
      </c>
      <c r="AG330" s="63" t="s">
        <v>453</v>
      </c>
      <c r="AH330" s="63" t="s">
        <v>453</v>
      </c>
      <c r="AI330" s="63" t="s">
        <v>453</v>
      </c>
      <c r="AJ330" s="63" t="s">
        <v>453</v>
      </c>
      <c r="AK330" s="63" t="s">
        <v>453</v>
      </c>
      <c r="AL330" s="63" t="s">
        <v>453</v>
      </c>
      <c r="AM330" s="63" t="s">
        <v>453</v>
      </c>
      <c r="AN330" s="63" t="s">
        <v>453</v>
      </c>
      <c r="AO330" s="63" t="s">
        <v>453</v>
      </c>
      <c r="AP330" s="63" t="s">
        <v>453</v>
      </c>
      <c r="AQ330" s="63" t="s">
        <v>453</v>
      </c>
    </row>
    <row r="331" spans="1:43" ht="14.5" customHeight="1" x14ac:dyDescent="0.35">
      <c r="A331" s="62" t="s">
        <v>456</v>
      </c>
      <c r="B331" s="27">
        <v>70.849838256835938</v>
      </c>
      <c r="C331" s="27">
        <v>24.780750274658203</v>
      </c>
      <c r="D331" s="27">
        <v>0</v>
      </c>
      <c r="E331" s="27">
        <v>0</v>
      </c>
      <c r="F331" s="27">
        <v>99.997039794921875</v>
      </c>
      <c r="G331" s="27">
        <v>99.999870300292969</v>
      </c>
      <c r="H331" s="27">
        <v>0</v>
      </c>
      <c r="I331" s="27">
        <v>0</v>
      </c>
      <c r="J331" s="32" t="s">
        <v>49</v>
      </c>
      <c r="K331" s="32" t="s">
        <v>49</v>
      </c>
      <c r="L331" s="32" t="s">
        <v>49</v>
      </c>
      <c r="M331" s="32" t="s">
        <v>49</v>
      </c>
      <c r="N331" s="35" t="s">
        <v>457</v>
      </c>
      <c r="O331" s="63" t="s">
        <v>453</v>
      </c>
      <c r="P331" s="63"/>
      <c r="Q331" s="64">
        <v>0</v>
      </c>
      <c r="R331" s="63" t="s">
        <v>41</v>
      </c>
      <c r="S331" s="26" t="b">
        <f t="shared" si="50"/>
        <v>0</v>
      </c>
      <c r="T331" s="26" t="b">
        <f>NOT(OR((C331&lt;=$Q$1),(G331&lt;=$R$1),(K331&lt;=$S$1)))</f>
        <v>0</v>
      </c>
      <c r="U331" s="65" t="s">
        <v>42</v>
      </c>
      <c r="V331" s="65" t="s">
        <v>42</v>
      </c>
      <c r="W331" s="66" t="s">
        <v>49</v>
      </c>
      <c r="X331" s="65" t="s">
        <v>42</v>
      </c>
      <c r="Y331" s="82">
        <v>5</v>
      </c>
      <c r="Z331" s="83"/>
      <c r="AA331" s="83"/>
      <c r="AB331" s="83"/>
      <c r="AC331" s="84"/>
      <c r="AD331" s="63" t="s">
        <v>453</v>
      </c>
      <c r="AE331" s="63" t="s">
        <v>453</v>
      </c>
      <c r="AF331" s="63" t="s">
        <v>453</v>
      </c>
      <c r="AG331" s="63" t="s">
        <v>453</v>
      </c>
      <c r="AH331" s="63" t="s">
        <v>453</v>
      </c>
      <c r="AI331" s="63" t="s">
        <v>453</v>
      </c>
      <c r="AJ331" s="63" t="s">
        <v>453</v>
      </c>
      <c r="AK331" s="63" t="s">
        <v>453</v>
      </c>
      <c r="AL331" s="63" t="s">
        <v>453</v>
      </c>
      <c r="AM331" s="63" t="s">
        <v>453</v>
      </c>
      <c r="AN331" s="63" t="s">
        <v>453</v>
      </c>
      <c r="AO331" s="63" t="s">
        <v>453</v>
      </c>
      <c r="AP331" s="63" t="s">
        <v>453</v>
      </c>
      <c r="AQ331" s="63" t="s">
        <v>453</v>
      </c>
    </row>
    <row r="332" spans="1:43" x14ac:dyDescent="0.35">
      <c r="A332" s="70" t="s">
        <v>453</v>
      </c>
      <c r="B332" s="58" t="s">
        <v>453</v>
      </c>
      <c r="C332" s="58" t="s">
        <v>453</v>
      </c>
      <c r="D332" s="58" t="s">
        <v>453</v>
      </c>
      <c r="E332" s="58" t="s">
        <v>453</v>
      </c>
      <c r="F332" s="58" t="s">
        <v>453</v>
      </c>
      <c r="G332" s="58" t="s">
        <v>453</v>
      </c>
      <c r="H332" s="58" t="s">
        <v>453</v>
      </c>
      <c r="I332" s="58" t="s">
        <v>453</v>
      </c>
      <c r="J332" s="58" t="s">
        <v>453</v>
      </c>
      <c r="K332" s="58" t="s">
        <v>453</v>
      </c>
      <c r="L332" s="58" t="s">
        <v>453</v>
      </c>
      <c r="M332" s="58" t="s">
        <v>453</v>
      </c>
      <c r="N332" s="71" t="s">
        <v>458</v>
      </c>
      <c r="O332" s="72" t="s">
        <v>453</v>
      </c>
      <c r="P332" s="24" t="e">
        <f>SUMIF(S333:S335,TRUE, Q333:Q335)/SUM(Q333:Q335)</f>
        <v>#DIV/0!</v>
      </c>
      <c r="Q332" s="72" t="s">
        <v>453</v>
      </c>
      <c r="R332" s="72" t="s">
        <v>453</v>
      </c>
      <c r="S332" s="72" t="s">
        <v>453</v>
      </c>
      <c r="T332" s="60" t="s">
        <v>453</v>
      </c>
      <c r="U332" s="72" t="s">
        <v>453</v>
      </c>
      <c r="V332" s="72" t="s">
        <v>453</v>
      </c>
      <c r="W332" s="72" t="s">
        <v>453</v>
      </c>
      <c r="X332" s="72" t="s">
        <v>453</v>
      </c>
      <c r="Y332" s="63" t="s">
        <v>453</v>
      </c>
      <c r="Z332" s="63" t="s">
        <v>453</v>
      </c>
      <c r="AA332" s="63" t="s">
        <v>453</v>
      </c>
      <c r="AB332" s="63" t="s">
        <v>453</v>
      </c>
      <c r="AC332" s="63" t="s">
        <v>453</v>
      </c>
      <c r="AD332" s="63" t="s">
        <v>453</v>
      </c>
      <c r="AE332" s="63" t="s">
        <v>453</v>
      </c>
      <c r="AF332" s="63" t="s">
        <v>453</v>
      </c>
      <c r="AG332" s="63" t="s">
        <v>453</v>
      </c>
      <c r="AH332" s="63" t="s">
        <v>453</v>
      </c>
      <c r="AI332" s="63" t="s">
        <v>453</v>
      </c>
      <c r="AJ332" s="63" t="s">
        <v>453</v>
      </c>
      <c r="AK332" s="63" t="s">
        <v>453</v>
      </c>
      <c r="AL332" s="63" t="s">
        <v>453</v>
      </c>
      <c r="AM332" s="63" t="s">
        <v>453</v>
      </c>
      <c r="AN332" s="63" t="s">
        <v>453</v>
      </c>
      <c r="AO332" s="63" t="s">
        <v>453</v>
      </c>
      <c r="AP332" s="63" t="s">
        <v>453</v>
      </c>
      <c r="AQ332" s="63" t="s">
        <v>453</v>
      </c>
    </row>
    <row r="333" spans="1:43" ht="14.5" customHeight="1" x14ac:dyDescent="0.35">
      <c r="A333" s="62" t="s">
        <v>459</v>
      </c>
      <c r="B333" s="27">
        <v>93.756134033203125</v>
      </c>
      <c r="C333" s="27">
        <v>96.332237243652344</v>
      </c>
      <c r="D333" s="27">
        <v>96.518905639648438</v>
      </c>
      <c r="E333" s="27">
        <v>96.3839111328125</v>
      </c>
      <c r="F333" s="27">
        <v>76.70379638671875</v>
      </c>
      <c r="G333" s="27">
        <v>73.000457763671875</v>
      </c>
      <c r="H333" s="27">
        <v>68.766021728515625</v>
      </c>
      <c r="I333" s="27">
        <v>71.93914794921875</v>
      </c>
      <c r="J333" s="27">
        <v>86.79412841796875</v>
      </c>
      <c r="K333" s="27">
        <v>89.864242553710938</v>
      </c>
      <c r="L333" s="27">
        <v>85.309417724609375</v>
      </c>
      <c r="M333" s="27">
        <v>82.089111328125</v>
      </c>
      <c r="N333" s="35" t="s">
        <v>194</v>
      </c>
      <c r="O333" s="63" t="s">
        <v>453</v>
      </c>
      <c r="P333" s="63" t="s">
        <v>453</v>
      </c>
      <c r="Q333" s="64">
        <v>0</v>
      </c>
      <c r="R333" s="63" t="s">
        <v>41</v>
      </c>
      <c r="S333" s="26" t="b">
        <f t="shared" ref="S333:S335" si="51">NOT(OR((D333&lt;=$Q$1),(H333&lt;=$R$1),(L333&lt;=$S$1)))</f>
        <v>0</v>
      </c>
      <c r="U333" s="65" t="s">
        <v>42</v>
      </c>
      <c r="V333" s="65" t="s">
        <v>42</v>
      </c>
      <c r="W333" s="66" t="s">
        <v>49</v>
      </c>
      <c r="X333" s="65" t="s">
        <v>42</v>
      </c>
      <c r="Y333" s="82">
        <v>5</v>
      </c>
      <c r="Z333" s="83"/>
      <c r="AA333" s="83"/>
      <c r="AB333" s="83"/>
      <c r="AC333" s="84"/>
      <c r="AD333" s="63" t="s">
        <v>453</v>
      </c>
      <c r="AE333" s="63" t="s">
        <v>453</v>
      </c>
      <c r="AF333" s="63" t="s">
        <v>453</v>
      </c>
      <c r="AG333" s="63" t="s">
        <v>453</v>
      </c>
      <c r="AH333" s="63" t="s">
        <v>453</v>
      </c>
      <c r="AI333" s="63" t="s">
        <v>453</v>
      </c>
      <c r="AJ333" s="63" t="s">
        <v>453</v>
      </c>
      <c r="AK333" s="63" t="s">
        <v>453</v>
      </c>
      <c r="AL333" s="63" t="s">
        <v>453</v>
      </c>
      <c r="AM333" s="63" t="s">
        <v>453</v>
      </c>
      <c r="AN333" s="63" t="s">
        <v>453</v>
      </c>
      <c r="AO333" s="63" t="s">
        <v>453</v>
      </c>
      <c r="AP333" s="63" t="s">
        <v>453</v>
      </c>
      <c r="AQ333" s="63" t="s">
        <v>453</v>
      </c>
    </row>
    <row r="334" spans="1:43" ht="14.5" customHeight="1" x14ac:dyDescent="0.35">
      <c r="A334" s="62" t="s">
        <v>460</v>
      </c>
      <c r="B334" s="27">
        <v>0</v>
      </c>
      <c r="C334" s="27">
        <v>0</v>
      </c>
      <c r="D334" s="27">
        <v>0</v>
      </c>
      <c r="E334" s="27">
        <v>0</v>
      </c>
      <c r="F334" s="27">
        <v>0</v>
      </c>
      <c r="G334" s="27">
        <v>0</v>
      </c>
      <c r="H334" s="27">
        <v>0</v>
      </c>
      <c r="I334" s="27">
        <v>0</v>
      </c>
      <c r="J334" s="27">
        <v>16.868326187133789</v>
      </c>
      <c r="K334" s="27">
        <v>2.2950112819671631</v>
      </c>
      <c r="L334" s="27">
        <v>4.8780179023742676</v>
      </c>
      <c r="M334" s="27">
        <v>0</v>
      </c>
      <c r="N334" s="35" t="s">
        <v>194</v>
      </c>
      <c r="O334" s="63"/>
      <c r="P334" s="63"/>
      <c r="Q334" s="64">
        <v>0</v>
      </c>
      <c r="R334" s="63" t="s">
        <v>41</v>
      </c>
      <c r="S334" s="26" t="b">
        <f t="shared" si="51"/>
        <v>0</v>
      </c>
      <c r="T334" s="26" t="b">
        <f>NOT(OR((C334&lt;=$Q$1),(G334&lt;=$R$1),(K334&lt;=$S$1)))</f>
        <v>0</v>
      </c>
      <c r="U334" s="65"/>
      <c r="V334" s="65"/>
      <c r="W334" s="66"/>
      <c r="X334" s="65"/>
      <c r="Y334" s="67"/>
      <c r="Z334" s="68"/>
      <c r="AA334" s="68"/>
      <c r="AB334" s="68"/>
      <c r="AC334" s="69"/>
      <c r="AD334" s="63"/>
      <c r="AE334" s="63"/>
      <c r="AF334" s="63"/>
      <c r="AG334" s="63"/>
      <c r="AH334" s="63"/>
      <c r="AI334" s="63"/>
      <c r="AJ334" s="63"/>
      <c r="AK334" s="63"/>
      <c r="AL334" s="63"/>
      <c r="AM334" s="63"/>
      <c r="AN334" s="63"/>
      <c r="AO334" s="63"/>
      <c r="AP334" s="63"/>
      <c r="AQ334" s="63"/>
    </row>
    <row r="335" spans="1:43" ht="14.5" customHeight="1" x14ac:dyDescent="0.35">
      <c r="A335" s="62" t="s">
        <v>461</v>
      </c>
      <c r="B335" s="27">
        <v>0</v>
      </c>
      <c r="C335" s="27">
        <v>0</v>
      </c>
      <c r="D335" s="27">
        <v>0</v>
      </c>
      <c r="E335" s="27">
        <v>0</v>
      </c>
      <c r="F335" s="27">
        <v>0</v>
      </c>
      <c r="G335" s="27">
        <v>0</v>
      </c>
      <c r="H335" s="27">
        <v>0</v>
      </c>
      <c r="I335" s="27">
        <v>0</v>
      </c>
      <c r="J335" s="27">
        <v>33.652614593505859</v>
      </c>
      <c r="K335" s="27">
        <v>0</v>
      </c>
      <c r="L335" s="27">
        <v>0</v>
      </c>
      <c r="M335" s="27">
        <v>0</v>
      </c>
      <c r="N335" s="35" t="s">
        <v>194</v>
      </c>
      <c r="O335" s="63"/>
      <c r="P335" s="63"/>
      <c r="Q335" s="64">
        <v>0</v>
      </c>
      <c r="R335" s="63" t="s">
        <v>41</v>
      </c>
      <c r="S335" s="26" t="b">
        <f t="shared" si="51"/>
        <v>0</v>
      </c>
      <c r="T335" s="26" t="b">
        <f>NOT(OR((C335&lt;=$Q$1),(G335&lt;=$R$1),(K335&lt;=$S$1)))</f>
        <v>0</v>
      </c>
      <c r="U335" s="65"/>
      <c r="V335" s="65"/>
      <c r="W335" s="66"/>
      <c r="X335" s="65"/>
      <c r="Y335" s="67"/>
      <c r="Z335" s="68"/>
      <c r="AA335" s="68"/>
      <c r="AB335" s="68"/>
      <c r="AC335" s="69"/>
      <c r="AD335" s="63"/>
      <c r="AE335" s="63"/>
      <c r="AF335" s="63"/>
      <c r="AG335" s="63"/>
      <c r="AH335" s="63"/>
      <c r="AI335" s="63"/>
      <c r="AJ335" s="63"/>
      <c r="AK335" s="63"/>
      <c r="AL335" s="63"/>
      <c r="AM335" s="63"/>
      <c r="AN335" s="63"/>
      <c r="AO335" s="63"/>
      <c r="AP335" s="63"/>
      <c r="AQ335" s="63"/>
    </row>
    <row r="336" spans="1:43" x14ac:dyDescent="0.35">
      <c r="A336" s="36"/>
      <c r="B336" s="36"/>
      <c r="C336" s="36"/>
      <c r="D336" s="36"/>
      <c r="E336" s="36"/>
      <c r="F336" s="36"/>
      <c r="G336" s="36"/>
      <c r="H336" s="36"/>
      <c r="I336" s="36"/>
      <c r="J336" s="36"/>
      <c r="K336" s="36"/>
      <c r="L336" s="36"/>
      <c r="M336" s="36"/>
      <c r="N336" s="38" t="s">
        <v>462</v>
      </c>
      <c r="O336" s="36"/>
      <c r="P336" s="24">
        <f>SUMIF(S338:S340,TRUE, Q338:Q340)/SUM(Q338:Q340)</f>
        <v>1</v>
      </c>
      <c r="Q336" s="36"/>
      <c r="R336" s="36"/>
      <c r="S336" s="36"/>
      <c r="T336" s="36"/>
      <c r="U336" s="36"/>
      <c r="V336" s="36"/>
      <c r="W336" s="36"/>
      <c r="X336" s="36"/>
      <c r="Y336" s="36"/>
      <c r="Z336" s="36"/>
      <c r="AA336" s="36"/>
      <c r="AB336" s="36"/>
      <c r="AC336" s="36"/>
    </row>
    <row r="337" spans="1:29" x14ac:dyDescent="0.35">
      <c r="A337" s="36"/>
      <c r="B337" s="73"/>
      <c r="C337" s="36"/>
      <c r="D337" s="36"/>
      <c r="E337" s="36"/>
      <c r="F337" s="36"/>
      <c r="G337" s="36"/>
      <c r="H337" s="36"/>
      <c r="I337" s="36"/>
      <c r="J337" s="36"/>
      <c r="K337" s="36"/>
      <c r="L337" s="36"/>
      <c r="M337" s="36"/>
      <c r="N337" s="38"/>
      <c r="O337" s="36"/>
      <c r="P337" s="24"/>
      <c r="Q337" s="74"/>
      <c r="R337" s="74"/>
      <c r="S337" s="36"/>
      <c r="T337" s="36"/>
      <c r="U337" s="36"/>
      <c r="V337" s="36"/>
      <c r="W337" s="36"/>
      <c r="X337" s="36"/>
      <c r="Y337" s="75"/>
      <c r="Z337" s="76"/>
      <c r="AA337" s="76"/>
      <c r="AB337" s="76"/>
      <c r="AC337" s="73"/>
    </row>
    <row r="338" spans="1:29" x14ac:dyDescent="0.35">
      <c r="A338" s="44" t="s">
        <v>463</v>
      </c>
      <c r="B338" s="27">
        <v>91.664405822753906</v>
      </c>
      <c r="C338" s="27">
        <v>91.664405822753906</v>
      </c>
      <c r="D338" s="27">
        <v>91.664405822753906</v>
      </c>
      <c r="E338" s="27">
        <v>91.663772583007813</v>
      </c>
      <c r="F338" s="27">
        <v>99.999610900878906</v>
      </c>
      <c r="G338" s="27">
        <v>99.999610900878906</v>
      </c>
      <c r="H338" s="27">
        <v>99.999610900878906</v>
      </c>
      <c r="I338" s="27">
        <v>99.99884033203125</v>
      </c>
      <c r="J338" s="32" t="s">
        <v>49</v>
      </c>
      <c r="K338" s="32" t="s">
        <v>49</v>
      </c>
      <c r="L338" s="32" t="s">
        <v>49</v>
      </c>
      <c r="M338" s="32" t="s">
        <v>49</v>
      </c>
      <c r="N338" s="35"/>
      <c r="O338" s="35"/>
      <c r="Q338" s="64">
        <v>1</v>
      </c>
      <c r="R338" s="63" t="s">
        <v>41</v>
      </c>
      <c r="S338" s="26" t="b">
        <f>NOT(OR((D338&lt;=$Q$1),(H338&lt;=$R$1),(L338&lt;=$S$1)))</f>
        <v>1</v>
      </c>
      <c r="T338" s="26" t="b">
        <f>NOT(OR((C338&lt;=$Q$1),(G338&lt;=$R$1),(K338&lt;=$S$1)))</f>
        <v>1</v>
      </c>
      <c r="U338" s="65"/>
      <c r="V338" s="65"/>
      <c r="W338" s="66"/>
      <c r="X338" s="65"/>
      <c r="Y338" s="82"/>
      <c r="Z338" s="83"/>
      <c r="AA338" s="83"/>
      <c r="AB338" s="83"/>
      <c r="AC338" s="84"/>
    </row>
    <row r="339" spans="1:29" x14ac:dyDescent="0.35">
      <c r="A339" s="44" t="s">
        <v>464</v>
      </c>
      <c r="B339" s="27">
        <v>91.666450500488281</v>
      </c>
      <c r="C339" s="27">
        <v>91.666450500488281</v>
      </c>
      <c r="D339" s="27">
        <v>91.666450500488281</v>
      </c>
      <c r="E339" s="27">
        <v>91.666328430175781</v>
      </c>
      <c r="F339" s="27">
        <v>99.999610900878906</v>
      </c>
      <c r="G339" s="27">
        <v>99.999610900878906</v>
      </c>
      <c r="H339" s="27">
        <v>99.999610900878906</v>
      </c>
      <c r="I339" s="27">
        <v>99.99884033203125</v>
      </c>
      <c r="J339" s="32" t="s">
        <v>49</v>
      </c>
      <c r="K339" s="32" t="s">
        <v>49</v>
      </c>
      <c r="L339" s="32" t="s">
        <v>49</v>
      </c>
      <c r="M339" s="32" t="s">
        <v>49</v>
      </c>
      <c r="N339" s="35"/>
      <c r="O339" s="35"/>
      <c r="Q339" s="64">
        <v>1</v>
      </c>
      <c r="R339" s="63" t="s">
        <v>41</v>
      </c>
      <c r="S339" s="26" t="b">
        <f>NOT(OR((B339&lt;=$Q$1),(F339&lt;=$R$1),(J339&lt;=$S$1)))</f>
        <v>1</v>
      </c>
      <c r="T339" s="26" t="b">
        <f>NOT(OR((C339&lt;=$Q$1),(G339&lt;=$R$1),(K339&lt;=$S$1)))</f>
        <v>1</v>
      </c>
      <c r="U339" s="65"/>
      <c r="V339" s="65"/>
      <c r="W339" s="66"/>
      <c r="X339" s="65"/>
      <c r="Y339" s="67"/>
      <c r="Z339" s="68"/>
      <c r="AA339" s="68"/>
      <c r="AB339" s="68"/>
      <c r="AC339" s="69"/>
    </row>
    <row r="340" spans="1:29" x14ac:dyDescent="0.35">
      <c r="A340" s="44" t="s">
        <v>465</v>
      </c>
      <c r="B340" s="27">
        <v>91.666244506835938</v>
      </c>
      <c r="C340" s="27">
        <v>91.666244506835938</v>
      </c>
      <c r="D340" s="27">
        <v>91.666244506835938</v>
      </c>
      <c r="E340" s="27">
        <v>91.666191101074219</v>
      </c>
      <c r="F340" s="27">
        <v>99.999610900878906</v>
      </c>
      <c r="G340" s="27">
        <v>99.999610900878906</v>
      </c>
      <c r="H340" s="27">
        <v>99.999610900878906</v>
      </c>
      <c r="I340" s="27">
        <v>99.99884033203125</v>
      </c>
      <c r="J340" s="32" t="s">
        <v>49</v>
      </c>
      <c r="K340" s="32" t="s">
        <v>49</v>
      </c>
      <c r="L340" s="32" t="s">
        <v>49</v>
      </c>
      <c r="M340" s="32" t="s">
        <v>49</v>
      </c>
      <c r="N340" s="35"/>
      <c r="O340" s="35"/>
      <c r="Q340" s="64">
        <v>1</v>
      </c>
      <c r="R340" s="63" t="s">
        <v>41</v>
      </c>
      <c r="S340" s="26" t="b">
        <f>NOT(OR((D340&lt;=$Q$1),(H340&lt;=$R$1),(L340&lt;=$S$1)))</f>
        <v>1</v>
      </c>
      <c r="T340" s="26" t="b">
        <f>NOT(OR((C340&lt;=$Q$1),(G340&lt;=$R$1),(K340&lt;=$S$1)))</f>
        <v>1</v>
      </c>
      <c r="U340" s="65"/>
      <c r="V340" s="65"/>
      <c r="W340" s="66"/>
      <c r="X340" s="65"/>
      <c r="Y340" s="67"/>
      <c r="Z340" s="68"/>
      <c r="AA340" s="68"/>
      <c r="AB340" s="68"/>
      <c r="AC340" s="69"/>
    </row>
    <row r="341" spans="1:29" x14ac:dyDescent="0.35">
      <c r="A341" s="44" t="s">
        <v>466</v>
      </c>
      <c r="B341" s="27">
        <v>91.665679931640625</v>
      </c>
      <c r="C341" s="27">
        <v>91.665679931640625</v>
      </c>
      <c r="D341" s="27">
        <v>91.665679931640625</v>
      </c>
      <c r="E341" s="27">
        <v>91.666183471679688</v>
      </c>
      <c r="F341" s="27">
        <v>99.999610900878906</v>
      </c>
      <c r="G341" s="27">
        <v>99.999610900878906</v>
      </c>
      <c r="H341" s="27">
        <v>99.999610900878906</v>
      </c>
      <c r="I341" s="27">
        <v>99.99884033203125</v>
      </c>
      <c r="J341" s="32" t="s">
        <v>49</v>
      </c>
      <c r="K341" s="32" t="s">
        <v>49</v>
      </c>
      <c r="L341" s="32" t="s">
        <v>49</v>
      </c>
      <c r="M341" s="32" t="s">
        <v>49</v>
      </c>
      <c r="N341" s="35"/>
      <c r="O341" s="35"/>
      <c r="Q341" s="64">
        <v>1</v>
      </c>
      <c r="R341" s="63" t="s">
        <v>41</v>
      </c>
      <c r="S341" s="26" t="b">
        <f t="shared" ref="S341:S369" si="52">NOT(OR((D341&lt;=$Q$1),(H341&lt;=$R$1),(L341&lt;=$S$1)))</f>
        <v>1</v>
      </c>
      <c r="T341" s="26" t="b">
        <f t="shared" ref="T341:T369" si="53">NOT(OR((C341&lt;=$Q$1),(G341&lt;=$R$1),(K341&lt;=$S$1)))</f>
        <v>1</v>
      </c>
      <c r="U341" s="65"/>
      <c r="V341" s="65"/>
      <c r="W341" s="66"/>
      <c r="X341" s="65"/>
      <c r="Y341" s="67"/>
      <c r="Z341" s="68"/>
      <c r="AA341" s="68"/>
      <c r="AB341" s="68"/>
      <c r="AC341" s="69"/>
    </row>
    <row r="342" spans="1:29" x14ac:dyDescent="0.35">
      <c r="A342" s="44" t="s">
        <v>467</v>
      </c>
      <c r="B342" s="27">
        <v>91.665718078613281</v>
      </c>
      <c r="C342" s="27">
        <v>91.665718078613281</v>
      </c>
      <c r="D342" s="27">
        <v>91.665718078613281</v>
      </c>
      <c r="E342" s="27">
        <v>91.666275024414063</v>
      </c>
      <c r="F342" s="27">
        <v>99.999610900878906</v>
      </c>
      <c r="G342" s="27">
        <v>99.999610900878906</v>
      </c>
      <c r="H342" s="27">
        <v>99.999610900878906</v>
      </c>
      <c r="I342" s="27">
        <v>99.99884033203125</v>
      </c>
      <c r="J342" s="32" t="s">
        <v>49</v>
      </c>
      <c r="K342" s="32" t="s">
        <v>49</v>
      </c>
      <c r="L342" s="32" t="s">
        <v>49</v>
      </c>
      <c r="M342" s="32" t="s">
        <v>49</v>
      </c>
      <c r="N342" s="35"/>
      <c r="O342" s="35"/>
      <c r="Q342" s="64">
        <v>1</v>
      </c>
      <c r="R342" s="63" t="s">
        <v>41</v>
      </c>
      <c r="S342" s="26" t="b">
        <f t="shared" si="52"/>
        <v>1</v>
      </c>
      <c r="T342" s="26" t="b">
        <f t="shared" si="53"/>
        <v>1</v>
      </c>
      <c r="U342" s="65"/>
      <c r="V342" s="65"/>
      <c r="W342" s="66"/>
      <c r="X342" s="65"/>
      <c r="Y342" s="67"/>
      <c r="Z342" s="68"/>
      <c r="AA342" s="68"/>
      <c r="AB342" s="68"/>
      <c r="AC342" s="69"/>
    </row>
    <row r="343" spans="1:29" x14ac:dyDescent="0.35">
      <c r="A343" s="44" t="s">
        <v>468</v>
      </c>
      <c r="B343" s="27">
        <v>91.665763854980469</v>
      </c>
      <c r="C343" s="27">
        <v>91.665763854980469</v>
      </c>
      <c r="D343" s="27">
        <v>91.665763854980469</v>
      </c>
      <c r="E343" s="27">
        <v>91.666374206542969</v>
      </c>
      <c r="F343" s="27">
        <v>99.999610900878906</v>
      </c>
      <c r="G343" s="27">
        <v>99.999610900878906</v>
      </c>
      <c r="H343" s="27">
        <v>99.999610900878906</v>
      </c>
      <c r="I343" s="27">
        <v>99.99884033203125</v>
      </c>
      <c r="J343" s="32" t="s">
        <v>49</v>
      </c>
      <c r="K343" s="32" t="s">
        <v>49</v>
      </c>
      <c r="L343" s="32" t="s">
        <v>49</v>
      </c>
      <c r="M343" s="32" t="s">
        <v>49</v>
      </c>
      <c r="P343" s="26"/>
      <c r="Q343" s="64">
        <v>1</v>
      </c>
      <c r="R343" s="63" t="s">
        <v>41</v>
      </c>
      <c r="S343" s="26" t="b">
        <f t="shared" si="52"/>
        <v>1</v>
      </c>
      <c r="T343" s="26" t="b">
        <f t="shared" si="53"/>
        <v>1</v>
      </c>
    </row>
    <row r="344" spans="1:29" x14ac:dyDescent="0.35">
      <c r="A344" s="44" t="s">
        <v>469</v>
      </c>
      <c r="B344" s="27">
        <v>91.66571044921875</v>
      </c>
      <c r="C344" s="27">
        <v>91.66571044921875</v>
      </c>
      <c r="D344" s="27">
        <v>91.66571044921875</v>
      </c>
      <c r="E344" s="27">
        <v>91.666252136230469</v>
      </c>
      <c r="F344" s="27">
        <v>99.999610900878906</v>
      </c>
      <c r="G344" s="27">
        <v>99.999610900878906</v>
      </c>
      <c r="H344" s="27">
        <v>99.999610900878906</v>
      </c>
      <c r="I344" s="27">
        <v>99.99884033203125</v>
      </c>
      <c r="J344" s="32" t="s">
        <v>49</v>
      </c>
      <c r="K344" s="32" t="s">
        <v>49</v>
      </c>
      <c r="L344" s="32" t="s">
        <v>49</v>
      </c>
      <c r="M344" s="32" t="s">
        <v>49</v>
      </c>
      <c r="P344" s="26"/>
      <c r="Q344" s="64">
        <v>1</v>
      </c>
      <c r="R344" s="63" t="s">
        <v>41</v>
      </c>
      <c r="S344" s="26" t="b">
        <f t="shared" si="52"/>
        <v>1</v>
      </c>
      <c r="T344" s="26" t="b">
        <f t="shared" si="53"/>
        <v>1</v>
      </c>
    </row>
    <row r="345" spans="1:29" x14ac:dyDescent="0.35">
      <c r="A345" s="44" t="s">
        <v>470</v>
      </c>
      <c r="B345" s="27">
        <v>91.665733337402344</v>
      </c>
      <c r="C345" s="27">
        <v>91.665733337402344</v>
      </c>
      <c r="D345" s="27">
        <v>91.665733337402344</v>
      </c>
      <c r="E345" s="27">
        <v>91.666275024414063</v>
      </c>
      <c r="F345" s="27">
        <v>99.999610900878906</v>
      </c>
      <c r="G345" s="27">
        <v>99.999610900878906</v>
      </c>
      <c r="H345" s="27">
        <v>99.999610900878906</v>
      </c>
      <c r="I345" s="27">
        <v>99.99884033203125</v>
      </c>
      <c r="J345" s="32" t="s">
        <v>49</v>
      </c>
      <c r="K345" s="32" t="s">
        <v>49</v>
      </c>
      <c r="L345" s="32" t="s">
        <v>49</v>
      </c>
      <c r="M345" s="32" t="s">
        <v>49</v>
      </c>
      <c r="Q345" s="64">
        <v>1</v>
      </c>
      <c r="R345" s="63" t="s">
        <v>41</v>
      </c>
      <c r="S345" s="26" t="b">
        <f t="shared" si="52"/>
        <v>1</v>
      </c>
      <c r="T345" s="26" t="b">
        <f t="shared" si="53"/>
        <v>1</v>
      </c>
    </row>
    <row r="346" spans="1:29" x14ac:dyDescent="0.35">
      <c r="A346" s="44" t="s">
        <v>471</v>
      </c>
      <c r="B346" s="27">
        <v>91.666404724121094</v>
      </c>
      <c r="C346" s="27">
        <v>91.666404724121094</v>
      </c>
      <c r="D346" s="27">
        <v>91.666404724121094</v>
      </c>
      <c r="E346" s="27">
        <v>91.666099548339844</v>
      </c>
      <c r="F346" s="27">
        <v>99.999610900878906</v>
      </c>
      <c r="G346" s="27">
        <v>99.999610900878906</v>
      </c>
      <c r="H346" s="27">
        <v>99.999610900878906</v>
      </c>
      <c r="I346" s="27">
        <v>99.99884033203125</v>
      </c>
      <c r="J346" s="32" t="s">
        <v>49</v>
      </c>
      <c r="K346" s="32" t="s">
        <v>49</v>
      </c>
      <c r="L346" s="32" t="s">
        <v>49</v>
      </c>
      <c r="M346" s="32" t="s">
        <v>49</v>
      </c>
      <c r="Q346" s="64">
        <v>1</v>
      </c>
      <c r="R346" s="63" t="s">
        <v>41</v>
      </c>
      <c r="S346" s="26" t="b">
        <f t="shared" si="52"/>
        <v>1</v>
      </c>
      <c r="T346" s="26" t="b">
        <f t="shared" si="53"/>
        <v>1</v>
      </c>
    </row>
    <row r="347" spans="1:29" x14ac:dyDescent="0.35">
      <c r="A347" s="44" t="s">
        <v>472</v>
      </c>
      <c r="B347" s="27">
        <v>91.665809631347656</v>
      </c>
      <c r="C347" s="27">
        <v>91.665809631347656</v>
      </c>
      <c r="D347" s="27">
        <v>91.665809631347656</v>
      </c>
      <c r="E347" s="27">
        <v>91.666587829589844</v>
      </c>
      <c r="F347" s="27">
        <v>99.999610900878906</v>
      </c>
      <c r="G347" s="27">
        <v>99.999610900878906</v>
      </c>
      <c r="H347" s="27">
        <v>99.999610900878906</v>
      </c>
      <c r="I347" s="27">
        <v>99.99884033203125</v>
      </c>
      <c r="J347" s="32" t="s">
        <v>49</v>
      </c>
      <c r="K347" s="32" t="s">
        <v>49</v>
      </c>
      <c r="L347" s="32" t="s">
        <v>49</v>
      </c>
      <c r="M347" s="32" t="s">
        <v>49</v>
      </c>
      <c r="P347" s="26"/>
      <c r="Q347" s="64">
        <v>1</v>
      </c>
      <c r="R347" s="63" t="s">
        <v>41</v>
      </c>
      <c r="S347" s="26" t="b">
        <f t="shared" si="52"/>
        <v>1</v>
      </c>
      <c r="T347" s="26" t="b">
        <f t="shared" si="53"/>
        <v>1</v>
      </c>
    </row>
    <row r="348" spans="1:29" x14ac:dyDescent="0.35">
      <c r="A348" s="44" t="s">
        <v>473</v>
      </c>
      <c r="B348" s="27">
        <v>91.66656494140625</v>
      </c>
      <c r="C348" s="27">
        <v>91.66656494140625</v>
      </c>
      <c r="D348" s="27">
        <v>91.66656494140625</v>
      </c>
      <c r="E348" s="27">
        <v>91.666587829589844</v>
      </c>
      <c r="F348" s="27">
        <v>99.999610900878906</v>
      </c>
      <c r="G348" s="27">
        <v>99.999610900878906</v>
      </c>
      <c r="H348" s="27">
        <v>99.999610900878906</v>
      </c>
      <c r="I348" s="27">
        <v>99.99884033203125</v>
      </c>
      <c r="J348" s="32" t="s">
        <v>49</v>
      </c>
      <c r="K348" s="32" t="s">
        <v>49</v>
      </c>
      <c r="L348" s="32" t="s">
        <v>49</v>
      </c>
      <c r="M348" s="32" t="s">
        <v>49</v>
      </c>
      <c r="Q348" s="64">
        <v>1</v>
      </c>
      <c r="R348" s="63" t="s">
        <v>41</v>
      </c>
      <c r="S348" s="26" t="b">
        <f t="shared" si="52"/>
        <v>1</v>
      </c>
      <c r="T348" s="26" t="b">
        <f t="shared" si="53"/>
        <v>1</v>
      </c>
    </row>
    <row r="349" spans="1:29" x14ac:dyDescent="0.35">
      <c r="A349" s="44" t="s">
        <v>474</v>
      </c>
      <c r="B349" s="27">
        <v>91.666427612304688</v>
      </c>
      <c r="C349" s="27">
        <v>91.666427612304688</v>
      </c>
      <c r="D349" s="27">
        <v>91.666427612304688</v>
      </c>
      <c r="E349" s="27">
        <v>91.666259765625</v>
      </c>
      <c r="F349" s="27">
        <v>99.999610900878906</v>
      </c>
      <c r="G349" s="27">
        <v>99.999610900878906</v>
      </c>
      <c r="H349" s="27">
        <v>99.999610900878906</v>
      </c>
      <c r="I349" s="27">
        <v>99.99884033203125</v>
      </c>
      <c r="J349" s="32" t="s">
        <v>49</v>
      </c>
      <c r="K349" s="32" t="s">
        <v>49</v>
      </c>
      <c r="L349" s="32" t="s">
        <v>49</v>
      </c>
      <c r="M349" s="32" t="s">
        <v>49</v>
      </c>
      <c r="Q349" s="64">
        <v>1</v>
      </c>
      <c r="R349" s="63" t="s">
        <v>41</v>
      </c>
      <c r="S349" s="26" t="b">
        <f t="shared" si="52"/>
        <v>1</v>
      </c>
      <c r="T349" s="26" t="b">
        <f t="shared" si="53"/>
        <v>1</v>
      </c>
    </row>
    <row r="350" spans="1:29" x14ac:dyDescent="0.35">
      <c r="A350" s="44" t="s">
        <v>475</v>
      </c>
      <c r="B350" s="27">
        <v>91.6658935546875</v>
      </c>
      <c r="C350" s="27">
        <v>91.6658935546875</v>
      </c>
      <c r="D350" s="27">
        <v>91.6658935546875</v>
      </c>
      <c r="E350" s="27">
        <v>91.66650390625</v>
      </c>
      <c r="F350" s="27">
        <v>99.999610900878906</v>
      </c>
      <c r="G350" s="27">
        <v>99.999610900878906</v>
      </c>
      <c r="H350" s="27">
        <v>99.999610900878906</v>
      </c>
      <c r="I350" s="27">
        <v>99.99884033203125</v>
      </c>
      <c r="J350" s="32" t="s">
        <v>49</v>
      </c>
      <c r="K350" s="32" t="s">
        <v>49</v>
      </c>
      <c r="L350" s="32" t="s">
        <v>49</v>
      </c>
      <c r="M350" s="32" t="s">
        <v>49</v>
      </c>
      <c r="Q350" s="64">
        <v>1</v>
      </c>
      <c r="R350" s="63" t="s">
        <v>41</v>
      </c>
      <c r="S350" s="26" t="b">
        <f t="shared" si="52"/>
        <v>1</v>
      </c>
      <c r="T350" s="26" t="b">
        <f t="shared" si="53"/>
        <v>1</v>
      </c>
    </row>
    <row r="351" spans="1:29" x14ac:dyDescent="0.35">
      <c r="A351" s="44" t="s">
        <v>476</v>
      </c>
      <c r="B351" s="27">
        <v>91.665687561035156</v>
      </c>
      <c r="C351" s="27">
        <v>91.665687561035156</v>
      </c>
      <c r="D351" s="27">
        <v>91.665687561035156</v>
      </c>
      <c r="E351" s="27">
        <v>91.666282653808594</v>
      </c>
      <c r="F351" s="27">
        <v>99.999610900878906</v>
      </c>
      <c r="G351" s="27">
        <v>99.999610900878906</v>
      </c>
      <c r="H351" s="27">
        <v>99.999610900878906</v>
      </c>
      <c r="I351" s="27">
        <v>99.99884033203125</v>
      </c>
      <c r="J351" s="32" t="s">
        <v>49</v>
      </c>
      <c r="K351" s="32" t="s">
        <v>49</v>
      </c>
      <c r="L351" s="32" t="s">
        <v>49</v>
      </c>
      <c r="M351" s="32" t="s">
        <v>49</v>
      </c>
      <c r="Q351" s="64">
        <v>1</v>
      </c>
      <c r="R351" s="63" t="s">
        <v>41</v>
      </c>
      <c r="S351" s="26" t="b">
        <f t="shared" si="52"/>
        <v>1</v>
      </c>
      <c r="T351" s="26" t="b">
        <f t="shared" si="53"/>
        <v>1</v>
      </c>
    </row>
    <row r="352" spans="1:29" x14ac:dyDescent="0.35">
      <c r="A352" s="44" t="s">
        <v>477</v>
      </c>
      <c r="B352" s="27">
        <v>91.666046142578125</v>
      </c>
      <c r="C352" s="27">
        <v>91.666046142578125</v>
      </c>
      <c r="D352" s="27">
        <v>91.666046142578125</v>
      </c>
      <c r="E352" s="27">
        <v>91.666275024414063</v>
      </c>
      <c r="F352" s="27">
        <v>99.999610900878906</v>
      </c>
      <c r="G352" s="27">
        <v>99.999610900878906</v>
      </c>
      <c r="H352" s="27">
        <v>99.999610900878906</v>
      </c>
      <c r="I352" s="27">
        <v>99.99884033203125</v>
      </c>
      <c r="J352" s="32" t="s">
        <v>49</v>
      </c>
      <c r="K352" s="32" t="s">
        <v>49</v>
      </c>
      <c r="L352" s="32" t="s">
        <v>49</v>
      </c>
      <c r="M352" s="32" t="s">
        <v>49</v>
      </c>
      <c r="Q352" s="64">
        <v>1</v>
      </c>
      <c r="R352" s="63" t="s">
        <v>41</v>
      </c>
      <c r="S352" s="26" t="b">
        <f t="shared" si="52"/>
        <v>1</v>
      </c>
      <c r="T352" s="26" t="b">
        <f t="shared" si="53"/>
        <v>1</v>
      </c>
    </row>
    <row r="353" spans="1:20" x14ac:dyDescent="0.35">
      <c r="A353" s="44" t="s">
        <v>478</v>
      </c>
      <c r="B353" s="27">
        <v>91.665664672851563</v>
      </c>
      <c r="C353" s="27">
        <v>91.665664672851563</v>
      </c>
      <c r="D353" s="27">
        <v>91.665664672851563</v>
      </c>
      <c r="E353" s="27">
        <v>91.66632080078125</v>
      </c>
      <c r="F353" s="27">
        <v>99.999610900878906</v>
      </c>
      <c r="G353" s="27">
        <v>99.999610900878906</v>
      </c>
      <c r="H353" s="27">
        <v>99.999610900878906</v>
      </c>
      <c r="I353" s="27">
        <v>99.99884033203125</v>
      </c>
      <c r="J353" s="32" t="s">
        <v>49</v>
      </c>
      <c r="K353" s="32" t="s">
        <v>49</v>
      </c>
      <c r="L353" s="32" t="s">
        <v>49</v>
      </c>
      <c r="M353" s="32" t="s">
        <v>49</v>
      </c>
      <c r="Q353" s="64">
        <v>1</v>
      </c>
      <c r="R353" s="63" t="s">
        <v>41</v>
      </c>
      <c r="S353" s="26" t="b">
        <f t="shared" si="52"/>
        <v>1</v>
      </c>
      <c r="T353" s="26" t="b">
        <f t="shared" si="53"/>
        <v>1</v>
      </c>
    </row>
    <row r="354" spans="1:20" x14ac:dyDescent="0.35">
      <c r="A354" s="44" t="s">
        <v>479</v>
      </c>
      <c r="B354" s="27">
        <v>91.666465759277344</v>
      </c>
      <c r="C354" s="27">
        <v>91.666465759277344</v>
      </c>
      <c r="D354" s="27">
        <v>91.666465759277344</v>
      </c>
      <c r="E354" s="27">
        <v>91.666595458984375</v>
      </c>
      <c r="F354" s="27">
        <v>99.999610900878906</v>
      </c>
      <c r="G354" s="27">
        <v>99.999610900878906</v>
      </c>
      <c r="H354" s="27">
        <v>99.999610900878906</v>
      </c>
      <c r="I354" s="27">
        <v>99.99884033203125</v>
      </c>
      <c r="J354" s="32" t="s">
        <v>49</v>
      </c>
      <c r="K354" s="32" t="s">
        <v>49</v>
      </c>
      <c r="L354" s="32" t="s">
        <v>49</v>
      </c>
      <c r="M354" s="32" t="s">
        <v>49</v>
      </c>
      <c r="Q354" s="64">
        <v>1</v>
      </c>
      <c r="R354" s="63" t="s">
        <v>41</v>
      </c>
      <c r="S354" s="26" t="b">
        <f t="shared" si="52"/>
        <v>1</v>
      </c>
      <c r="T354" s="26" t="b">
        <f t="shared" si="53"/>
        <v>1</v>
      </c>
    </row>
    <row r="355" spans="1:20" x14ac:dyDescent="0.35">
      <c r="A355" s="44" t="s">
        <v>480</v>
      </c>
      <c r="B355" s="27">
        <v>91.666397094726563</v>
      </c>
      <c r="C355" s="27">
        <v>91.666397094726563</v>
      </c>
      <c r="D355" s="27">
        <v>91.666397094726563</v>
      </c>
      <c r="E355" s="27">
        <v>91.666099548339844</v>
      </c>
      <c r="F355" s="27">
        <v>99.999610900878906</v>
      </c>
      <c r="G355" s="27">
        <v>99.999610900878906</v>
      </c>
      <c r="H355" s="27">
        <v>99.999610900878906</v>
      </c>
      <c r="I355" s="27">
        <v>99.99884033203125</v>
      </c>
      <c r="J355" s="32" t="s">
        <v>49</v>
      </c>
      <c r="K355" s="32" t="s">
        <v>49</v>
      </c>
      <c r="L355" s="32" t="s">
        <v>49</v>
      </c>
      <c r="M355" s="32" t="s">
        <v>49</v>
      </c>
      <c r="Q355" s="64">
        <v>1</v>
      </c>
      <c r="R355" s="63" t="s">
        <v>41</v>
      </c>
      <c r="S355" s="26" t="b">
        <f t="shared" si="52"/>
        <v>1</v>
      </c>
      <c r="T355" s="26" t="b">
        <f t="shared" si="53"/>
        <v>1</v>
      </c>
    </row>
    <row r="356" spans="1:20" x14ac:dyDescent="0.35">
      <c r="A356" s="44" t="s">
        <v>481</v>
      </c>
      <c r="B356" s="27">
        <v>91.666419982910156</v>
      </c>
      <c r="C356" s="27">
        <v>91.666419982910156</v>
      </c>
      <c r="D356" s="27">
        <v>91.666419982910156</v>
      </c>
      <c r="E356" s="27">
        <v>91.666481018066406</v>
      </c>
      <c r="F356" s="27">
        <v>99.999610900878906</v>
      </c>
      <c r="G356" s="27">
        <v>99.999610900878906</v>
      </c>
      <c r="H356" s="27">
        <v>99.999610900878906</v>
      </c>
      <c r="I356" s="27">
        <v>99.99884033203125</v>
      </c>
      <c r="J356" s="32" t="s">
        <v>49</v>
      </c>
      <c r="K356" s="32" t="s">
        <v>49</v>
      </c>
      <c r="L356" s="32" t="s">
        <v>49</v>
      </c>
      <c r="M356" s="32" t="s">
        <v>49</v>
      </c>
      <c r="Q356" s="64">
        <v>1</v>
      </c>
      <c r="R356" s="63" t="s">
        <v>41</v>
      </c>
      <c r="S356" s="26" t="b">
        <f t="shared" si="52"/>
        <v>1</v>
      </c>
      <c r="T356" s="26" t="b">
        <f t="shared" si="53"/>
        <v>1</v>
      </c>
    </row>
    <row r="357" spans="1:20" x14ac:dyDescent="0.35">
      <c r="A357" s="44" t="s">
        <v>482</v>
      </c>
      <c r="B357" s="27">
        <v>91.666534423828125</v>
      </c>
      <c r="C357" s="27">
        <v>91.666534423828125</v>
      </c>
      <c r="D357" s="27">
        <v>91.666534423828125</v>
      </c>
      <c r="E357" s="27">
        <v>91.666641235351563</v>
      </c>
      <c r="F357" s="27">
        <v>99.999610900878906</v>
      </c>
      <c r="G357" s="27">
        <v>99.999610900878906</v>
      </c>
      <c r="H357" s="27">
        <v>99.999610900878906</v>
      </c>
      <c r="I357" s="27">
        <v>99.99884033203125</v>
      </c>
      <c r="J357" s="32" t="s">
        <v>49</v>
      </c>
      <c r="K357" s="32" t="s">
        <v>49</v>
      </c>
      <c r="L357" s="32" t="s">
        <v>49</v>
      </c>
      <c r="M357" s="32" t="s">
        <v>49</v>
      </c>
      <c r="Q357" s="64">
        <v>1</v>
      </c>
      <c r="R357" s="63" t="s">
        <v>41</v>
      </c>
      <c r="S357" s="26" t="b">
        <f t="shared" si="52"/>
        <v>1</v>
      </c>
      <c r="T357" s="26" t="b">
        <f t="shared" si="53"/>
        <v>1</v>
      </c>
    </row>
    <row r="358" spans="1:20" x14ac:dyDescent="0.35">
      <c r="A358" s="44" t="s">
        <v>483</v>
      </c>
      <c r="B358" s="27">
        <v>91.665702819824219</v>
      </c>
      <c r="C358" s="27">
        <v>91.665702819824219</v>
      </c>
      <c r="D358" s="27">
        <v>91.665702819824219</v>
      </c>
      <c r="E358" s="27">
        <v>91.666435241699219</v>
      </c>
      <c r="F358" s="27">
        <v>99.999610900878906</v>
      </c>
      <c r="G358" s="27">
        <v>99.999610900878906</v>
      </c>
      <c r="H358" s="27">
        <v>99.999610900878906</v>
      </c>
      <c r="I358" s="27">
        <v>99.99884033203125</v>
      </c>
      <c r="J358" s="32" t="s">
        <v>49</v>
      </c>
      <c r="K358" s="32" t="s">
        <v>49</v>
      </c>
      <c r="L358" s="32" t="s">
        <v>49</v>
      </c>
      <c r="M358" s="32" t="s">
        <v>49</v>
      </c>
      <c r="Q358" s="64">
        <v>1</v>
      </c>
      <c r="R358" s="63" t="s">
        <v>41</v>
      </c>
      <c r="S358" s="26" t="b">
        <f t="shared" si="52"/>
        <v>1</v>
      </c>
      <c r="T358" s="26" t="b">
        <f t="shared" si="53"/>
        <v>1</v>
      </c>
    </row>
    <row r="359" spans="1:20" x14ac:dyDescent="0.35">
      <c r="A359" s="44" t="s">
        <v>484</v>
      </c>
      <c r="B359" s="27">
        <v>91.6658935546875</v>
      </c>
      <c r="C359" s="27">
        <v>91.6658935546875</v>
      </c>
      <c r="D359" s="27">
        <v>91.6658935546875</v>
      </c>
      <c r="E359" s="27">
        <v>91.66656494140625</v>
      </c>
      <c r="F359" s="27">
        <v>99.999610900878906</v>
      </c>
      <c r="G359" s="27">
        <v>99.999610900878906</v>
      </c>
      <c r="H359" s="27">
        <v>99.999610900878906</v>
      </c>
      <c r="I359" s="27">
        <v>99.99884033203125</v>
      </c>
      <c r="J359" s="32" t="s">
        <v>49</v>
      </c>
      <c r="K359" s="32" t="s">
        <v>49</v>
      </c>
      <c r="L359" s="32" t="s">
        <v>49</v>
      </c>
      <c r="M359" s="32" t="s">
        <v>49</v>
      </c>
      <c r="Q359" s="64">
        <v>1</v>
      </c>
      <c r="R359" s="63" t="s">
        <v>41</v>
      </c>
      <c r="S359" s="26" t="b">
        <f t="shared" si="52"/>
        <v>1</v>
      </c>
      <c r="T359" s="26" t="b">
        <f t="shared" si="53"/>
        <v>1</v>
      </c>
    </row>
    <row r="360" spans="1:20" x14ac:dyDescent="0.35">
      <c r="A360" s="44" t="s">
        <v>485</v>
      </c>
      <c r="B360" s="27">
        <v>91.665725708007813</v>
      </c>
      <c r="C360" s="27">
        <v>91.665725708007813</v>
      </c>
      <c r="D360" s="27">
        <v>91.665725708007813</v>
      </c>
      <c r="E360" s="27">
        <v>91.666259765625</v>
      </c>
      <c r="F360" s="27">
        <v>99.999610900878906</v>
      </c>
      <c r="G360" s="27">
        <v>99.999610900878906</v>
      </c>
      <c r="H360" s="27">
        <v>99.999610900878906</v>
      </c>
      <c r="I360" s="27">
        <v>99.99884033203125</v>
      </c>
      <c r="J360" s="32" t="s">
        <v>49</v>
      </c>
      <c r="K360" s="32" t="s">
        <v>49</v>
      </c>
      <c r="L360" s="32" t="s">
        <v>49</v>
      </c>
      <c r="M360" s="32" t="s">
        <v>49</v>
      </c>
      <c r="Q360" s="64">
        <v>1</v>
      </c>
      <c r="R360" s="63" t="s">
        <v>41</v>
      </c>
      <c r="S360" s="26" t="b">
        <f t="shared" si="52"/>
        <v>1</v>
      </c>
      <c r="T360" s="26" t="b">
        <f t="shared" si="53"/>
        <v>1</v>
      </c>
    </row>
    <row r="361" spans="1:20" x14ac:dyDescent="0.35">
      <c r="A361" s="44" t="s">
        <v>486</v>
      </c>
      <c r="B361" s="27">
        <v>91.665840148925781</v>
      </c>
      <c r="C361" s="27">
        <v>91.665840148925781</v>
      </c>
      <c r="D361" s="27">
        <v>91.665840148925781</v>
      </c>
      <c r="E361" s="27">
        <v>91.666587829589844</v>
      </c>
      <c r="F361" s="27">
        <v>99.999610900878906</v>
      </c>
      <c r="G361" s="27">
        <v>99.999610900878906</v>
      </c>
      <c r="H361" s="27">
        <v>99.999610900878906</v>
      </c>
      <c r="I361" s="27">
        <v>99.99884033203125</v>
      </c>
      <c r="J361" s="32" t="s">
        <v>49</v>
      </c>
      <c r="K361" s="32" t="s">
        <v>49</v>
      </c>
      <c r="L361" s="32" t="s">
        <v>49</v>
      </c>
      <c r="M361" s="32" t="s">
        <v>49</v>
      </c>
      <c r="Q361" s="64">
        <v>1</v>
      </c>
      <c r="R361" s="63" t="s">
        <v>41</v>
      </c>
      <c r="S361" s="26" t="b">
        <f t="shared" si="52"/>
        <v>1</v>
      </c>
      <c r="T361" s="26" t="b">
        <f t="shared" si="53"/>
        <v>1</v>
      </c>
    </row>
    <row r="362" spans="1:20" x14ac:dyDescent="0.35">
      <c r="A362" s="44" t="s">
        <v>487</v>
      </c>
      <c r="B362" s="27">
        <v>91.665145874023438</v>
      </c>
      <c r="C362" s="27">
        <v>91.665145874023438</v>
      </c>
      <c r="D362" s="27">
        <v>91.665145874023438</v>
      </c>
      <c r="E362" s="27">
        <v>91.66632080078125</v>
      </c>
      <c r="F362" s="27">
        <v>99.999610900878906</v>
      </c>
      <c r="G362" s="27">
        <v>99.999610900878906</v>
      </c>
      <c r="H362" s="27">
        <v>99.999610900878906</v>
      </c>
      <c r="I362" s="27">
        <v>99.99884033203125</v>
      </c>
      <c r="J362" s="32" t="s">
        <v>49</v>
      </c>
      <c r="K362" s="32" t="s">
        <v>49</v>
      </c>
      <c r="L362" s="32" t="s">
        <v>49</v>
      </c>
      <c r="M362" s="32" t="s">
        <v>49</v>
      </c>
      <c r="Q362" s="64">
        <v>1</v>
      </c>
      <c r="R362" s="63" t="s">
        <v>41</v>
      </c>
      <c r="S362" s="26" t="b">
        <f t="shared" si="52"/>
        <v>1</v>
      </c>
      <c r="T362" s="26" t="b">
        <f t="shared" si="53"/>
        <v>1</v>
      </c>
    </row>
    <row r="363" spans="1:20" x14ac:dyDescent="0.35">
      <c r="A363" s="44" t="s">
        <v>488</v>
      </c>
      <c r="B363" s="27">
        <v>91.666000366210938</v>
      </c>
      <c r="C363" s="27">
        <v>91.666000366210938</v>
      </c>
      <c r="D363" s="27">
        <v>91.666000366210938</v>
      </c>
      <c r="E363" s="27">
        <v>91.666549682617188</v>
      </c>
      <c r="F363" s="27">
        <v>99.999610900878906</v>
      </c>
      <c r="G363" s="27">
        <v>99.999610900878906</v>
      </c>
      <c r="H363" s="27">
        <v>99.999610900878906</v>
      </c>
      <c r="I363" s="27">
        <v>99.99884033203125</v>
      </c>
      <c r="J363" s="32" t="s">
        <v>49</v>
      </c>
      <c r="K363" s="32" t="s">
        <v>49</v>
      </c>
      <c r="L363" s="32" t="s">
        <v>49</v>
      </c>
      <c r="M363" s="32" t="s">
        <v>49</v>
      </c>
      <c r="Q363" s="64">
        <v>1</v>
      </c>
      <c r="R363" s="63" t="s">
        <v>41</v>
      </c>
      <c r="S363" s="26" t="b">
        <f t="shared" si="52"/>
        <v>1</v>
      </c>
      <c r="T363" s="26" t="b">
        <f t="shared" si="53"/>
        <v>1</v>
      </c>
    </row>
    <row r="364" spans="1:20" x14ac:dyDescent="0.35">
      <c r="A364" s="44" t="s">
        <v>489</v>
      </c>
      <c r="B364" s="27">
        <v>91.66595458984375</v>
      </c>
      <c r="C364" s="27">
        <v>91.66595458984375</v>
      </c>
      <c r="D364" s="27">
        <v>91.66595458984375</v>
      </c>
      <c r="E364" s="27">
        <v>91.666275024414063</v>
      </c>
      <c r="F364" s="27">
        <v>99.999610900878906</v>
      </c>
      <c r="G364" s="27">
        <v>99.999610900878906</v>
      </c>
      <c r="H364" s="27">
        <v>99.999610900878906</v>
      </c>
      <c r="I364" s="27">
        <v>99.99884033203125</v>
      </c>
      <c r="J364" s="32" t="s">
        <v>49</v>
      </c>
      <c r="K364" s="32" t="s">
        <v>49</v>
      </c>
      <c r="L364" s="32" t="s">
        <v>49</v>
      </c>
      <c r="M364" s="32" t="s">
        <v>49</v>
      </c>
      <c r="Q364" s="64">
        <v>1</v>
      </c>
      <c r="R364" s="63" t="s">
        <v>41</v>
      </c>
      <c r="S364" s="26" t="b">
        <f t="shared" si="52"/>
        <v>1</v>
      </c>
      <c r="T364" s="26" t="b">
        <f t="shared" si="53"/>
        <v>1</v>
      </c>
    </row>
    <row r="365" spans="1:20" x14ac:dyDescent="0.35">
      <c r="A365" s="44" t="s">
        <v>490</v>
      </c>
      <c r="B365" s="27">
        <v>91.665077209472656</v>
      </c>
      <c r="C365" s="27">
        <v>91.665077209472656</v>
      </c>
      <c r="D365" s="27">
        <v>91.665077209472656</v>
      </c>
      <c r="E365" s="27">
        <v>91.663864135742188</v>
      </c>
      <c r="F365" s="27">
        <v>99.999610900878906</v>
      </c>
      <c r="G365" s="27">
        <v>99.999610900878906</v>
      </c>
      <c r="H365" s="27">
        <v>99.999610900878906</v>
      </c>
      <c r="I365" s="27">
        <v>99.99884033203125</v>
      </c>
      <c r="J365" s="32" t="s">
        <v>49</v>
      </c>
      <c r="K365" s="32" t="s">
        <v>49</v>
      </c>
      <c r="L365" s="32" t="s">
        <v>49</v>
      </c>
      <c r="M365" s="32" t="s">
        <v>49</v>
      </c>
      <c r="Q365" s="64">
        <v>1</v>
      </c>
      <c r="R365" s="63" t="s">
        <v>41</v>
      </c>
      <c r="S365" s="26" t="b">
        <f t="shared" si="52"/>
        <v>1</v>
      </c>
      <c r="T365" s="26" t="b">
        <f t="shared" si="53"/>
        <v>1</v>
      </c>
    </row>
    <row r="366" spans="1:20" x14ac:dyDescent="0.35">
      <c r="A366" s="44" t="s">
        <v>491</v>
      </c>
      <c r="B366" s="27">
        <v>91.666221618652344</v>
      </c>
      <c r="C366" s="27">
        <v>91.666221618652344</v>
      </c>
      <c r="D366" s="27">
        <v>91.666221618652344</v>
      </c>
      <c r="E366" s="27">
        <v>91.66656494140625</v>
      </c>
      <c r="F366" s="27">
        <v>99.999610900878906</v>
      </c>
      <c r="G366" s="27">
        <v>99.999610900878906</v>
      </c>
      <c r="H366" s="27">
        <v>99.999610900878906</v>
      </c>
      <c r="I366" s="27">
        <v>99.99884033203125</v>
      </c>
      <c r="J366" s="32" t="s">
        <v>49</v>
      </c>
      <c r="K366" s="32" t="s">
        <v>49</v>
      </c>
      <c r="L366" s="32" t="s">
        <v>49</v>
      </c>
      <c r="M366" s="32" t="s">
        <v>49</v>
      </c>
      <c r="Q366" s="64">
        <v>1</v>
      </c>
      <c r="R366" s="63" t="s">
        <v>41</v>
      </c>
      <c r="S366" s="26" t="b">
        <f t="shared" si="52"/>
        <v>1</v>
      </c>
      <c r="T366" s="26" t="b">
        <f t="shared" si="53"/>
        <v>1</v>
      </c>
    </row>
    <row r="367" spans="1:20" x14ac:dyDescent="0.35">
      <c r="A367" s="44" t="s">
        <v>492</v>
      </c>
      <c r="B367" s="27">
        <v>91.666213989257813</v>
      </c>
      <c r="C367" s="27">
        <v>91.666213989257813</v>
      </c>
      <c r="D367" s="27">
        <v>91.666213989257813</v>
      </c>
      <c r="E367" s="27">
        <v>91.666587829589844</v>
      </c>
      <c r="F367" s="27">
        <v>99.999610900878906</v>
      </c>
      <c r="G367" s="27">
        <v>99.999610900878906</v>
      </c>
      <c r="H367" s="27">
        <v>99.999610900878906</v>
      </c>
      <c r="I367" s="27">
        <v>99.99884033203125</v>
      </c>
      <c r="J367" s="32" t="s">
        <v>49</v>
      </c>
      <c r="K367" s="32" t="s">
        <v>49</v>
      </c>
      <c r="L367" s="32" t="s">
        <v>49</v>
      </c>
      <c r="M367" s="32" t="s">
        <v>49</v>
      </c>
      <c r="Q367" s="64">
        <v>1</v>
      </c>
      <c r="R367" s="63" t="s">
        <v>41</v>
      </c>
      <c r="S367" s="26" t="b">
        <f t="shared" si="52"/>
        <v>1</v>
      </c>
      <c r="T367" s="26" t="b">
        <f t="shared" si="53"/>
        <v>1</v>
      </c>
    </row>
    <row r="368" spans="1:20" x14ac:dyDescent="0.35">
      <c r="A368" s="44" t="s">
        <v>493</v>
      </c>
      <c r="B368" s="27">
        <v>91.6658935546875</v>
      </c>
      <c r="C368" s="27">
        <v>91.6658935546875</v>
      </c>
      <c r="D368" s="27">
        <v>91.6658935546875</v>
      </c>
      <c r="E368" s="27">
        <v>91.666213989257813</v>
      </c>
      <c r="F368" s="27">
        <v>99.999610900878906</v>
      </c>
      <c r="G368" s="27">
        <v>99.999610900878906</v>
      </c>
      <c r="H368" s="27">
        <v>99.999610900878906</v>
      </c>
      <c r="I368" s="27">
        <v>99.99884033203125</v>
      </c>
      <c r="J368" s="32" t="s">
        <v>49</v>
      </c>
      <c r="K368" s="32" t="s">
        <v>49</v>
      </c>
      <c r="L368" s="32" t="s">
        <v>49</v>
      </c>
      <c r="M368" s="32" t="s">
        <v>49</v>
      </c>
      <c r="Q368" s="64">
        <v>1</v>
      </c>
      <c r="R368" s="63" t="s">
        <v>41</v>
      </c>
      <c r="S368" s="26" t="b">
        <f t="shared" si="52"/>
        <v>1</v>
      </c>
      <c r="T368" s="26" t="b">
        <f t="shared" si="53"/>
        <v>1</v>
      </c>
    </row>
    <row r="369" spans="1:43" x14ac:dyDescent="0.35">
      <c r="A369" s="44" t="s">
        <v>494</v>
      </c>
      <c r="B369" s="27">
        <v>91.666450500488281</v>
      </c>
      <c r="C369" s="27">
        <v>91.666450500488281</v>
      </c>
      <c r="D369" s="27">
        <v>91.666450500488281</v>
      </c>
      <c r="E369" s="27">
        <v>91.666305541992188</v>
      </c>
      <c r="F369" s="27">
        <v>99.999610900878906</v>
      </c>
      <c r="G369" s="27">
        <v>99.999610900878906</v>
      </c>
      <c r="H369" s="27">
        <v>99.999610900878906</v>
      </c>
      <c r="I369" s="27">
        <v>99.99884033203125</v>
      </c>
      <c r="J369" s="32" t="s">
        <v>49</v>
      </c>
      <c r="K369" s="32" t="s">
        <v>49</v>
      </c>
      <c r="L369" s="32" t="s">
        <v>49</v>
      </c>
      <c r="M369" s="32" t="s">
        <v>49</v>
      </c>
      <c r="Q369" s="64">
        <v>1</v>
      </c>
      <c r="R369" s="63" t="s">
        <v>41</v>
      </c>
      <c r="S369" s="26" t="b">
        <f t="shared" si="52"/>
        <v>1</v>
      </c>
      <c r="T369" s="26" t="b">
        <f t="shared" si="53"/>
        <v>1</v>
      </c>
    </row>
    <row r="370" spans="1:43" x14ac:dyDescent="0.35">
      <c r="A370" s="57" t="s">
        <v>453</v>
      </c>
      <c r="B370" s="58" t="s">
        <v>453</v>
      </c>
      <c r="C370" s="58" t="s">
        <v>453</v>
      </c>
      <c r="D370" s="58" t="s">
        <v>453</v>
      </c>
      <c r="E370" s="58" t="s">
        <v>453</v>
      </c>
      <c r="F370" s="58" t="s">
        <v>453</v>
      </c>
      <c r="G370" s="58" t="s">
        <v>453</v>
      </c>
      <c r="H370" s="58" t="s">
        <v>453</v>
      </c>
      <c r="I370" s="58" t="s">
        <v>453</v>
      </c>
      <c r="J370" s="58" t="s">
        <v>453</v>
      </c>
      <c r="K370" s="58" t="s">
        <v>453</v>
      </c>
      <c r="L370" s="58" t="s">
        <v>453</v>
      </c>
      <c r="M370" s="58" t="s">
        <v>453</v>
      </c>
      <c r="N370" s="59" t="s">
        <v>495</v>
      </c>
      <c r="O370" s="58" t="s">
        <v>453</v>
      </c>
      <c r="P370" s="24">
        <f>SUMIF(S371:S372,TRUE, Q371:Q372)/SUM(Q371:Q372)</f>
        <v>0</v>
      </c>
      <c r="Q370" s="58" t="s">
        <v>453</v>
      </c>
      <c r="R370" s="58" t="s">
        <v>453</v>
      </c>
      <c r="S370" s="58" t="s">
        <v>453</v>
      </c>
      <c r="T370" s="60" t="s">
        <v>453</v>
      </c>
      <c r="U370" s="58" t="s">
        <v>453</v>
      </c>
      <c r="V370" s="58" t="s">
        <v>453</v>
      </c>
      <c r="W370" s="58" t="s">
        <v>453</v>
      </c>
      <c r="X370" s="58" t="s">
        <v>453</v>
      </c>
      <c r="Y370" s="61" t="s">
        <v>453</v>
      </c>
      <c r="Z370" s="61" t="s">
        <v>453</v>
      </c>
      <c r="AA370" s="61" t="s">
        <v>453</v>
      </c>
      <c r="AB370" s="61" t="s">
        <v>453</v>
      </c>
      <c r="AC370" s="61" t="s">
        <v>453</v>
      </c>
      <c r="AD370" s="61" t="s">
        <v>453</v>
      </c>
      <c r="AE370" s="61" t="s">
        <v>453</v>
      </c>
      <c r="AF370" s="61" t="s">
        <v>453</v>
      </c>
      <c r="AG370" s="61" t="s">
        <v>453</v>
      </c>
      <c r="AH370" s="61" t="s">
        <v>453</v>
      </c>
      <c r="AI370" s="61" t="s">
        <v>453</v>
      </c>
      <c r="AJ370" s="61" t="s">
        <v>453</v>
      </c>
      <c r="AK370" s="61" t="s">
        <v>453</v>
      </c>
      <c r="AL370" s="61" t="s">
        <v>453</v>
      </c>
      <c r="AM370" s="61" t="s">
        <v>453</v>
      </c>
      <c r="AN370" s="61" t="s">
        <v>453</v>
      </c>
      <c r="AO370" s="61" t="s">
        <v>453</v>
      </c>
      <c r="AP370" s="61" t="s">
        <v>453</v>
      </c>
      <c r="AQ370" s="61" t="s">
        <v>453</v>
      </c>
    </row>
    <row r="371" spans="1:43" ht="14.5" customHeight="1" x14ac:dyDescent="0.35">
      <c r="A371" s="62" t="s">
        <v>496</v>
      </c>
      <c r="B371" s="27">
        <v>69.914657592773438</v>
      </c>
      <c r="C371" s="27">
        <v>69.837547302246094</v>
      </c>
      <c r="D371" s="27">
        <v>89.867446899414063</v>
      </c>
      <c r="E371" s="27">
        <v>96.877799987792969</v>
      </c>
      <c r="F371" s="27">
        <v>97.774574279785156</v>
      </c>
      <c r="G371" s="27">
        <v>99.373306274414063</v>
      </c>
      <c r="H371" s="27">
        <v>99.999832153320313</v>
      </c>
      <c r="I371" s="27">
        <v>99.99884033203125</v>
      </c>
      <c r="J371" s="27">
        <v>0</v>
      </c>
      <c r="K371" s="27">
        <v>0</v>
      </c>
      <c r="L371" s="27">
        <v>0</v>
      </c>
      <c r="M371" s="27">
        <v>0</v>
      </c>
      <c r="N371" s="35"/>
      <c r="O371" s="63" t="s">
        <v>453</v>
      </c>
      <c r="P371" s="63" t="s">
        <v>453</v>
      </c>
      <c r="Q371" s="64">
        <v>1</v>
      </c>
      <c r="R371" s="63" t="s">
        <v>41</v>
      </c>
      <c r="S371" s="26" t="b">
        <f t="shared" ref="S371:S372" si="54">NOT(OR((D371&lt;=$Q$1),(H371&lt;=$R$1),(L371&lt;=$S$1)))</f>
        <v>0</v>
      </c>
      <c r="T371" s="26" t="b">
        <f>NOT(OR((C371&lt;=$Q$1),(G371&lt;=$R$1),(K371&lt;=$S$1)))</f>
        <v>0</v>
      </c>
      <c r="U371" s="65" t="s">
        <v>42</v>
      </c>
      <c r="V371" s="65" t="s">
        <v>42</v>
      </c>
      <c r="W371" s="66" t="s">
        <v>49</v>
      </c>
      <c r="X371" s="65" t="s">
        <v>42</v>
      </c>
      <c r="Y371" s="82">
        <v>5</v>
      </c>
      <c r="Z371" s="83"/>
      <c r="AA371" s="83"/>
      <c r="AB371" s="83"/>
      <c r="AC371" s="84"/>
      <c r="AD371" s="63" t="s">
        <v>453</v>
      </c>
      <c r="AE371" s="63" t="s">
        <v>453</v>
      </c>
      <c r="AF371" s="63" t="s">
        <v>453</v>
      </c>
      <c r="AG371" s="63" t="s">
        <v>453</v>
      </c>
      <c r="AH371" s="63" t="s">
        <v>453</v>
      </c>
      <c r="AI371" s="63" t="s">
        <v>453</v>
      </c>
      <c r="AJ371" s="63" t="s">
        <v>453</v>
      </c>
      <c r="AK371" s="63" t="s">
        <v>453</v>
      </c>
      <c r="AL371" s="63" t="s">
        <v>453</v>
      </c>
      <c r="AM371" s="63" t="s">
        <v>453</v>
      </c>
      <c r="AN371" s="63" t="s">
        <v>453</v>
      </c>
      <c r="AO371" s="63" t="s">
        <v>453</v>
      </c>
      <c r="AP371" s="63" t="s">
        <v>453</v>
      </c>
      <c r="AQ371" s="63" t="s">
        <v>453</v>
      </c>
    </row>
    <row r="372" spans="1:43" ht="14.5" customHeight="1" x14ac:dyDescent="0.35">
      <c r="A372" s="62" t="s">
        <v>498</v>
      </c>
      <c r="B372" s="27">
        <v>30.723539352416992</v>
      </c>
      <c r="C372" s="27">
        <v>41.658470153808594</v>
      </c>
      <c r="D372" s="27">
        <v>0</v>
      </c>
      <c r="E372" s="27">
        <v>0</v>
      </c>
      <c r="F372" s="27">
        <v>99.961952209472656</v>
      </c>
      <c r="G372" s="27">
        <v>99.958740234375</v>
      </c>
      <c r="H372" s="27">
        <v>0</v>
      </c>
      <c r="I372" s="27">
        <v>0</v>
      </c>
      <c r="J372" s="27">
        <v>0</v>
      </c>
      <c r="K372" s="27">
        <v>0</v>
      </c>
      <c r="L372" s="27">
        <v>0</v>
      </c>
      <c r="M372" s="27">
        <v>0</v>
      </c>
      <c r="N372" s="35" t="s">
        <v>499</v>
      </c>
      <c r="O372" s="63" t="s">
        <v>453</v>
      </c>
      <c r="P372" s="63"/>
      <c r="Q372" s="64">
        <v>0</v>
      </c>
      <c r="R372" s="63" t="s">
        <v>41</v>
      </c>
      <c r="S372" s="26" t="b">
        <f t="shared" si="54"/>
        <v>0</v>
      </c>
      <c r="T372" s="26" t="b">
        <f>NOT(OR((C372&lt;=$Q$1),(G372&lt;=$R$1),(K372&lt;=$S$1)))</f>
        <v>0</v>
      </c>
      <c r="U372" s="65" t="s">
        <v>42</v>
      </c>
      <c r="V372" s="65" t="s">
        <v>42</v>
      </c>
      <c r="W372" s="66" t="s">
        <v>49</v>
      </c>
      <c r="X372" s="65" t="s">
        <v>42</v>
      </c>
      <c r="Y372" s="82">
        <v>5</v>
      </c>
      <c r="Z372" s="83"/>
      <c r="AA372" s="83"/>
      <c r="AB372" s="83"/>
      <c r="AC372" s="84"/>
      <c r="AD372" s="63" t="s">
        <v>453</v>
      </c>
      <c r="AE372" s="63" t="s">
        <v>453</v>
      </c>
      <c r="AF372" s="63" t="s">
        <v>453</v>
      </c>
      <c r="AG372" s="63" t="s">
        <v>453</v>
      </c>
      <c r="AH372" s="63" t="s">
        <v>453</v>
      </c>
      <c r="AI372" s="63" t="s">
        <v>453</v>
      </c>
      <c r="AJ372" s="63" t="s">
        <v>453</v>
      </c>
      <c r="AK372" s="63" t="s">
        <v>453</v>
      </c>
      <c r="AL372" s="63" t="s">
        <v>453</v>
      </c>
      <c r="AM372" s="63" t="s">
        <v>453</v>
      </c>
      <c r="AN372" s="63" t="s">
        <v>453</v>
      </c>
      <c r="AO372" s="63" t="s">
        <v>453</v>
      </c>
      <c r="AP372" s="63" t="s">
        <v>453</v>
      </c>
      <c r="AQ372" s="63" t="s">
        <v>453</v>
      </c>
    </row>
    <row r="373" spans="1:43" x14ac:dyDescent="0.35">
      <c r="A373" s="57" t="s">
        <v>453</v>
      </c>
      <c r="B373" s="58" t="s">
        <v>453</v>
      </c>
      <c r="C373" s="58" t="s">
        <v>453</v>
      </c>
      <c r="D373" s="58" t="s">
        <v>453</v>
      </c>
      <c r="E373" s="58" t="s">
        <v>453</v>
      </c>
      <c r="F373" s="58" t="s">
        <v>453</v>
      </c>
      <c r="G373" s="58" t="s">
        <v>453</v>
      </c>
      <c r="H373" s="58" t="s">
        <v>453</v>
      </c>
      <c r="I373" s="58" t="s">
        <v>453</v>
      </c>
      <c r="J373" s="58" t="s">
        <v>453</v>
      </c>
      <c r="K373" s="58" t="s">
        <v>453</v>
      </c>
      <c r="L373" s="58" t="s">
        <v>453</v>
      </c>
      <c r="M373" s="58" t="s">
        <v>453</v>
      </c>
      <c r="N373" s="59" t="s">
        <v>500</v>
      </c>
      <c r="O373" s="58" t="s">
        <v>453</v>
      </c>
      <c r="P373" s="24" t="e">
        <f>SUMIF(S374:S375,TRUE, Q374:Q375)/SUM(Q374:Q375)</f>
        <v>#DIV/0!</v>
      </c>
      <c r="Q373" s="58" t="s">
        <v>453</v>
      </c>
      <c r="R373" s="58" t="s">
        <v>453</v>
      </c>
      <c r="S373" s="58" t="s">
        <v>453</v>
      </c>
      <c r="T373" s="60" t="s">
        <v>453</v>
      </c>
      <c r="U373" s="58" t="s">
        <v>453</v>
      </c>
      <c r="V373" s="58" t="s">
        <v>453</v>
      </c>
      <c r="W373" s="58" t="s">
        <v>453</v>
      </c>
      <c r="X373" s="58" t="s">
        <v>453</v>
      </c>
      <c r="Y373" s="61" t="s">
        <v>453</v>
      </c>
      <c r="Z373" s="61" t="s">
        <v>453</v>
      </c>
      <c r="AA373" s="61" t="s">
        <v>453</v>
      </c>
      <c r="AB373" s="61" t="s">
        <v>453</v>
      </c>
      <c r="AC373" s="61" t="s">
        <v>453</v>
      </c>
      <c r="AD373" s="61" t="s">
        <v>453</v>
      </c>
      <c r="AE373" s="61" t="s">
        <v>453</v>
      </c>
      <c r="AF373" s="61" t="s">
        <v>453</v>
      </c>
      <c r="AG373" s="61" t="s">
        <v>453</v>
      </c>
      <c r="AH373" s="61" t="s">
        <v>453</v>
      </c>
      <c r="AI373" s="61" t="s">
        <v>453</v>
      </c>
      <c r="AJ373" s="61" t="s">
        <v>453</v>
      </c>
      <c r="AK373" s="61" t="s">
        <v>453</v>
      </c>
      <c r="AL373" s="61" t="s">
        <v>453</v>
      </c>
      <c r="AM373" s="61" t="s">
        <v>453</v>
      </c>
      <c r="AN373" s="61" t="s">
        <v>453</v>
      </c>
      <c r="AO373" s="61" t="s">
        <v>453</v>
      </c>
      <c r="AP373" s="61" t="s">
        <v>453</v>
      </c>
      <c r="AQ373" s="61" t="s">
        <v>453</v>
      </c>
    </row>
    <row r="374" spans="1:43" ht="14.5" customHeight="1" x14ac:dyDescent="0.35">
      <c r="A374" s="62" t="s">
        <v>501</v>
      </c>
      <c r="B374" s="27">
        <v>74.421928405761719</v>
      </c>
      <c r="C374" s="27">
        <v>87.069068908691406</v>
      </c>
      <c r="D374" s="27">
        <v>61.107498168945313</v>
      </c>
      <c r="E374" s="27">
        <v>0</v>
      </c>
      <c r="F374" s="27">
        <v>98.74700927734375</v>
      </c>
      <c r="G374" s="27">
        <v>99.999961853027344</v>
      </c>
      <c r="H374" s="27">
        <v>99.999771118164063</v>
      </c>
      <c r="I374" s="27">
        <v>0</v>
      </c>
      <c r="J374" s="27">
        <v>90.965522766113281</v>
      </c>
      <c r="K374" s="27">
        <v>99.999961853027344</v>
      </c>
      <c r="L374" s="27">
        <v>99.999832153320313</v>
      </c>
      <c r="M374" s="27">
        <v>99.99884033203125</v>
      </c>
      <c r="N374" s="35"/>
      <c r="O374" s="63" t="s">
        <v>453</v>
      </c>
      <c r="P374" s="63" t="s">
        <v>453</v>
      </c>
      <c r="Q374" s="64">
        <v>0</v>
      </c>
      <c r="R374" s="63" t="s">
        <v>41</v>
      </c>
      <c r="S374" s="26" t="b">
        <f t="shared" ref="S374:S375" si="55">NOT(OR((D374&lt;=$Q$1),(H374&lt;=$R$1),(L374&lt;=$S$1)))</f>
        <v>0</v>
      </c>
      <c r="T374" s="26" t="b">
        <f>NOT(OR((C374&lt;=$Q$1),(G374&lt;=$R$1),(K374&lt;=$S$1)))</f>
        <v>1</v>
      </c>
      <c r="U374" s="65" t="s">
        <v>42</v>
      </c>
      <c r="V374" s="65" t="s">
        <v>42</v>
      </c>
      <c r="W374" s="66" t="s">
        <v>49</v>
      </c>
      <c r="X374" s="65" t="s">
        <v>42</v>
      </c>
      <c r="Y374" s="82">
        <v>5</v>
      </c>
      <c r="Z374" s="83"/>
      <c r="AA374" s="83"/>
      <c r="AB374" s="83"/>
      <c r="AC374" s="84"/>
      <c r="AD374" s="63" t="s">
        <v>453</v>
      </c>
      <c r="AE374" s="63" t="s">
        <v>453</v>
      </c>
      <c r="AF374" s="63" t="s">
        <v>453</v>
      </c>
      <c r="AG374" s="63" t="s">
        <v>453</v>
      </c>
      <c r="AH374" s="63" t="s">
        <v>453</v>
      </c>
      <c r="AI374" s="63" t="s">
        <v>453</v>
      </c>
      <c r="AJ374" s="63" t="s">
        <v>453</v>
      </c>
      <c r="AK374" s="63" t="s">
        <v>453</v>
      </c>
      <c r="AL374" s="63" t="s">
        <v>453</v>
      </c>
      <c r="AM374" s="63" t="s">
        <v>453</v>
      </c>
      <c r="AN374" s="63" t="s">
        <v>453</v>
      </c>
      <c r="AO374" s="63" t="s">
        <v>453</v>
      </c>
      <c r="AP374" s="63" t="s">
        <v>453</v>
      </c>
      <c r="AQ374" s="63" t="s">
        <v>453</v>
      </c>
    </row>
    <row r="375" spans="1:43" ht="14.5" customHeight="1" x14ac:dyDescent="0.35">
      <c r="A375" s="62" t="s">
        <v>502</v>
      </c>
      <c r="B375" s="27">
        <v>81.580421447753906</v>
      </c>
      <c r="C375" s="27">
        <v>86.748458862304688</v>
      </c>
      <c r="D375" s="27">
        <v>61.070270538330078</v>
      </c>
      <c r="E375" s="27">
        <v>0</v>
      </c>
      <c r="F375" s="27">
        <v>88.323661804199219</v>
      </c>
      <c r="G375" s="27">
        <v>66.445640563964844</v>
      </c>
      <c r="H375" s="27">
        <v>99.999771118164063</v>
      </c>
      <c r="I375" s="27">
        <v>0</v>
      </c>
      <c r="J375" s="32" t="s">
        <v>49</v>
      </c>
      <c r="K375" s="32" t="s">
        <v>49</v>
      </c>
      <c r="L375" s="32" t="s">
        <v>49</v>
      </c>
      <c r="M375" s="32" t="s">
        <v>49</v>
      </c>
      <c r="N375" s="35"/>
      <c r="O375" s="63" t="s">
        <v>453</v>
      </c>
      <c r="P375" s="63"/>
      <c r="Q375" s="64">
        <v>0</v>
      </c>
      <c r="R375" s="63" t="s">
        <v>41</v>
      </c>
      <c r="S375" s="26" t="b">
        <f t="shared" si="55"/>
        <v>0</v>
      </c>
      <c r="T375" s="26" t="b">
        <f>NOT(OR((C375&lt;=$Q$1),(G375&lt;=$R$1),(K375&lt;=$S$1)))</f>
        <v>0</v>
      </c>
      <c r="U375" s="65" t="s">
        <v>42</v>
      </c>
      <c r="V375" s="65" t="s">
        <v>42</v>
      </c>
      <c r="W375" s="66" t="s">
        <v>49</v>
      </c>
      <c r="X375" s="65" t="s">
        <v>42</v>
      </c>
      <c r="Y375" s="82">
        <v>5</v>
      </c>
      <c r="Z375" s="83"/>
      <c r="AA375" s="83"/>
      <c r="AB375" s="83"/>
      <c r="AC375" s="84"/>
      <c r="AD375" s="63" t="s">
        <v>453</v>
      </c>
      <c r="AE375" s="63" t="s">
        <v>453</v>
      </c>
      <c r="AF375" s="63" t="s">
        <v>453</v>
      </c>
      <c r="AG375" s="63" t="s">
        <v>453</v>
      </c>
      <c r="AH375" s="63" t="s">
        <v>453</v>
      </c>
      <c r="AI375" s="63" t="s">
        <v>453</v>
      </c>
      <c r="AJ375" s="63" t="s">
        <v>453</v>
      </c>
      <c r="AK375" s="63" t="s">
        <v>453</v>
      </c>
      <c r="AL375" s="63" t="s">
        <v>453</v>
      </c>
      <c r="AM375" s="63" t="s">
        <v>453</v>
      </c>
      <c r="AN375" s="63" t="s">
        <v>453</v>
      </c>
      <c r="AO375" s="63" t="s">
        <v>453</v>
      </c>
      <c r="AP375" s="63" t="s">
        <v>453</v>
      </c>
      <c r="AQ375" s="63" t="s">
        <v>453</v>
      </c>
    </row>
    <row r="376" spans="1:43" x14ac:dyDescent="0.35">
      <c r="A376" s="57" t="s">
        <v>453</v>
      </c>
      <c r="B376" s="58" t="s">
        <v>453</v>
      </c>
      <c r="C376" s="58" t="s">
        <v>453</v>
      </c>
      <c r="D376" s="58" t="s">
        <v>453</v>
      </c>
      <c r="E376" s="58" t="s">
        <v>453</v>
      </c>
      <c r="F376" s="58" t="s">
        <v>453</v>
      </c>
      <c r="G376" s="58" t="s">
        <v>453</v>
      </c>
      <c r="H376" s="58" t="s">
        <v>453</v>
      </c>
      <c r="I376" s="58" t="s">
        <v>453</v>
      </c>
      <c r="J376" s="58" t="s">
        <v>453</v>
      </c>
      <c r="K376" s="58" t="s">
        <v>453</v>
      </c>
      <c r="L376" s="58" t="s">
        <v>453</v>
      </c>
      <c r="M376" s="58" t="s">
        <v>453</v>
      </c>
      <c r="N376" s="59" t="s">
        <v>503</v>
      </c>
      <c r="O376" s="58" t="s">
        <v>453</v>
      </c>
      <c r="P376" s="24" t="e">
        <f>P379=SUMIF(S380,TRUE, Q380)/SUM(Q377:Q378)</f>
        <v>#DIV/0!</v>
      </c>
      <c r="Q376" s="58" t="s">
        <v>453</v>
      </c>
      <c r="R376" s="58" t="s">
        <v>453</v>
      </c>
      <c r="S376" s="58" t="s">
        <v>453</v>
      </c>
      <c r="T376" s="60" t="s">
        <v>453</v>
      </c>
      <c r="U376" s="58" t="s">
        <v>453</v>
      </c>
      <c r="V376" s="58" t="s">
        <v>453</v>
      </c>
      <c r="W376" s="58" t="s">
        <v>453</v>
      </c>
      <c r="X376" s="58" t="s">
        <v>453</v>
      </c>
      <c r="Y376" s="61" t="s">
        <v>453</v>
      </c>
      <c r="Z376" s="61" t="s">
        <v>453</v>
      </c>
      <c r="AA376" s="61" t="s">
        <v>453</v>
      </c>
      <c r="AB376" s="61" t="s">
        <v>453</v>
      </c>
      <c r="AC376" s="61" t="s">
        <v>453</v>
      </c>
      <c r="AD376" s="61" t="s">
        <v>453</v>
      </c>
      <c r="AE376" s="61" t="s">
        <v>453</v>
      </c>
      <c r="AF376" s="61" t="s">
        <v>453</v>
      </c>
      <c r="AG376" s="61" t="s">
        <v>453</v>
      </c>
      <c r="AH376" s="61" t="s">
        <v>453</v>
      </c>
      <c r="AI376" s="61" t="s">
        <v>453</v>
      </c>
      <c r="AJ376" s="61" t="s">
        <v>453</v>
      </c>
      <c r="AK376" s="61" t="s">
        <v>453</v>
      </c>
      <c r="AL376" s="61" t="s">
        <v>453</v>
      </c>
      <c r="AM376" s="61" t="s">
        <v>453</v>
      </c>
      <c r="AN376" s="61" t="s">
        <v>453</v>
      </c>
      <c r="AO376" s="61" t="s">
        <v>453</v>
      </c>
      <c r="AP376" s="61" t="s">
        <v>453</v>
      </c>
      <c r="AQ376" s="61" t="s">
        <v>453</v>
      </c>
    </row>
    <row r="377" spans="1:43" ht="14.5" customHeight="1" x14ac:dyDescent="0.35">
      <c r="A377" s="62" t="s">
        <v>504</v>
      </c>
      <c r="B377" s="27">
        <v>74.701591491699219</v>
      </c>
      <c r="C377" s="27">
        <v>85.071670532226563</v>
      </c>
      <c r="D377" s="27">
        <v>86.973030090332031</v>
      </c>
      <c r="E377" s="27">
        <v>96.109474182128906</v>
      </c>
      <c r="F377" s="27">
        <v>94.962837219238281</v>
      </c>
      <c r="G377" s="27">
        <v>99.99969482421875</v>
      </c>
      <c r="H377" s="27">
        <v>99.999832153320313</v>
      </c>
      <c r="I377" s="27">
        <v>99.99884033203125</v>
      </c>
      <c r="J377" s="27">
        <v>92.187286376953125</v>
      </c>
      <c r="K377" s="27">
        <v>93.19610595703125</v>
      </c>
      <c r="L377" s="27">
        <v>86.169525146484375</v>
      </c>
      <c r="M377" s="27">
        <v>99.99884033203125</v>
      </c>
      <c r="N377" s="35"/>
      <c r="O377" s="63" t="s">
        <v>453</v>
      </c>
      <c r="P377" s="63" t="s">
        <v>453</v>
      </c>
      <c r="Q377" s="64">
        <v>0</v>
      </c>
      <c r="R377" s="63" t="s">
        <v>41</v>
      </c>
      <c r="S377" s="26" t="b">
        <f t="shared" ref="S377:S378" si="56">NOT(OR((D377&lt;=$Q$1),(H377&lt;=$R$1),(L377&lt;=$S$1)))</f>
        <v>0</v>
      </c>
      <c r="T377" s="26" t="b">
        <f>NOT(OR((C377&lt;=$Q$1),(G377&lt;=$R$1),(K377&lt;=$S$1)))</f>
        <v>0</v>
      </c>
      <c r="U377" s="65" t="s">
        <v>42</v>
      </c>
      <c r="V377" s="65" t="s">
        <v>42</v>
      </c>
      <c r="W377" s="66" t="s">
        <v>49</v>
      </c>
      <c r="X377" s="65" t="s">
        <v>42</v>
      </c>
      <c r="Y377" s="82">
        <v>5</v>
      </c>
      <c r="Z377" s="83"/>
      <c r="AA377" s="83"/>
      <c r="AB377" s="83"/>
      <c r="AC377" s="84"/>
      <c r="AD377" s="63" t="s">
        <v>453</v>
      </c>
      <c r="AE377" s="63" t="s">
        <v>453</v>
      </c>
      <c r="AF377" s="63" t="s">
        <v>453</v>
      </c>
      <c r="AG377" s="63" t="s">
        <v>453</v>
      </c>
      <c r="AH377" s="63" t="s">
        <v>453</v>
      </c>
      <c r="AI377" s="63" t="s">
        <v>453</v>
      </c>
      <c r="AJ377" s="63" t="s">
        <v>453</v>
      </c>
      <c r="AK377" s="63" t="s">
        <v>453</v>
      </c>
      <c r="AL377" s="63" t="s">
        <v>453</v>
      </c>
      <c r="AM377" s="63" t="s">
        <v>453</v>
      </c>
      <c r="AN377" s="63" t="s">
        <v>453</v>
      </c>
      <c r="AO377" s="63" t="s">
        <v>453</v>
      </c>
      <c r="AP377" s="63" t="s">
        <v>453</v>
      </c>
      <c r="AQ377" s="63" t="s">
        <v>453</v>
      </c>
    </row>
    <row r="378" spans="1:43" ht="14.5" customHeight="1" x14ac:dyDescent="0.35">
      <c r="A378" s="62" t="s">
        <v>505</v>
      </c>
      <c r="B378" s="27">
        <v>91.812606811523438</v>
      </c>
      <c r="C378" s="27">
        <v>95.915924072265625</v>
      </c>
      <c r="D378" s="27">
        <v>96.031021118164063</v>
      </c>
      <c r="E378" s="27">
        <v>96.249046325683594</v>
      </c>
      <c r="F378" s="27">
        <v>99.826881408691406</v>
      </c>
      <c r="G378" s="27">
        <v>99.999114990234375</v>
      </c>
      <c r="H378" s="27">
        <v>99.999778747558594</v>
      </c>
      <c r="I378" s="27">
        <v>99.998443603515625</v>
      </c>
      <c r="J378" s="27">
        <v>45.050178527832031</v>
      </c>
      <c r="K378" s="27">
        <v>65.629737854003906</v>
      </c>
      <c r="L378" s="27">
        <v>65.175987243652344</v>
      </c>
      <c r="M378" s="27">
        <v>26.070701599121094</v>
      </c>
      <c r="N378" s="35"/>
      <c r="O378" s="63" t="s">
        <v>453</v>
      </c>
      <c r="P378" s="63"/>
      <c r="Q378" s="64">
        <v>0</v>
      </c>
      <c r="R378" s="63" t="s">
        <v>41</v>
      </c>
      <c r="S378" s="26" t="b">
        <f t="shared" si="56"/>
        <v>0</v>
      </c>
      <c r="T378" s="26" t="b">
        <f>NOT(OR((C378&lt;=$Q$1),(G378&lt;=$R$1),(K378&lt;=$S$1)))</f>
        <v>0</v>
      </c>
      <c r="U378" s="65" t="s">
        <v>42</v>
      </c>
      <c r="V378" s="65" t="s">
        <v>42</v>
      </c>
      <c r="W378" s="66" t="s">
        <v>49</v>
      </c>
      <c r="X378" s="65" t="s">
        <v>42</v>
      </c>
      <c r="Y378" s="82">
        <v>5</v>
      </c>
      <c r="Z378" s="83"/>
      <c r="AA378" s="83"/>
      <c r="AB378" s="83"/>
      <c r="AC378" s="84"/>
      <c r="AD378" s="63" t="s">
        <v>453</v>
      </c>
      <c r="AE378" s="63" t="s">
        <v>453</v>
      </c>
      <c r="AF378" s="63" t="s">
        <v>453</v>
      </c>
      <c r="AG378" s="63" t="s">
        <v>453</v>
      </c>
      <c r="AH378" s="63" t="s">
        <v>453</v>
      </c>
      <c r="AI378" s="63" t="s">
        <v>453</v>
      </c>
      <c r="AJ378" s="63" t="s">
        <v>453</v>
      </c>
      <c r="AK378" s="63" t="s">
        <v>453</v>
      </c>
      <c r="AL378" s="63" t="s">
        <v>453</v>
      </c>
      <c r="AM378" s="63" t="s">
        <v>453</v>
      </c>
      <c r="AN378" s="63" t="s">
        <v>453</v>
      </c>
      <c r="AO378" s="63" t="s">
        <v>453</v>
      </c>
      <c r="AP378" s="63" t="s">
        <v>453</v>
      </c>
      <c r="AQ378" s="63" t="s">
        <v>453</v>
      </c>
    </row>
    <row r="379" spans="1:43" x14ac:dyDescent="0.35">
      <c r="A379" s="57" t="s">
        <v>453</v>
      </c>
      <c r="B379" s="58" t="s">
        <v>453</v>
      </c>
      <c r="C379" s="58" t="s">
        <v>453</v>
      </c>
      <c r="D379" s="58" t="s">
        <v>453</v>
      </c>
      <c r="E379" s="58" t="s">
        <v>453</v>
      </c>
      <c r="F379" s="58" t="s">
        <v>453</v>
      </c>
      <c r="G379" s="58" t="s">
        <v>453</v>
      </c>
      <c r="H379" s="58" t="s">
        <v>453</v>
      </c>
      <c r="I379" s="58" t="s">
        <v>453</v>
      </c>
      <c r="J379" s="58" t="s">
        <v>453</v>
      </c>
      <c r="K379" s="58" t="s">
        <v>453</v>
      </c>
      <c r="L379" s="58" t="s">
        <v>453</v>
      </c>
      <c r="M379" s="58" t="s">
        <v>453</v>
      </c>
      <c r="N379" s="59" t="s">
        <v>506</v>
      </c>
      <c r="O379" s="58" t="s">
        <v>453</v>
      </c>
      <c r="P379" s="24">
        <f>SUMIF(S380,TRUE, Q380)/SUM(Q380)</f>
        <v>0</v>
      </c>
      <c r="Q379" s="58" t="s">
        <v>453</v>
      </c>
      <c r="R379" s="58" t="s">
        <v>453</v>
      </c>
      <c r="S379" s="58" t="s">
        <v>453</v>
      </c>
      <c r="T379" s="60" t="s">
        <v>453</v>
      </c>
      <c r="U379" s="58" t="s">
        <v>453</v>
      </c>
      <c r="V379" s="58" t="s">
        <v>453</v>
      </c>
      <c r="W379" s="58" t="s">
        <v>453</v>
      </c>
      <c r="X379" s="58" t="s">
        <v>453</v>
      </c>
      <c r="Y379" s="61" t="s">
        <v>453</v>
      </c>
      <c r="Z379" s="61" t="s">
        <v>453</v>
      </c>
      <c r="AA379" s="61" t="s">
        <v>453</v>
      </c>
      <c r="AB379" s="61" t="s">
        <v>453</v>
      </c>
      <c r="AC379" s="61" t="s">
        <v>453</v>
      </c>
      <c r="AD379" s="61" t="s">
        <v>453</v>
      </c>
      <c r="AE379" s="61" t="s">
        <v>453</v>
      </c>
      <c r="AF379" s="61" t="s">
        <v>453</v>
      </c>
      <c r="AG379" s="61" t="s">
        <v>453</v>
      </c>
      <c r="AH379" s="61" t="s">
        <v>453</v>
      </c>
      <c r="AI379" s="61" t="s">
        <v>453</v>
      </c>
      <c r="AJ379" s="61" t="s">
        <v>453</v>
      </c>
      <c r="AK379" s="61" t="s">
        <v>453</v>
      </c>
      <c r="AL379" s="61" t="s">
        <v>453</v>
      </c>
      <c r="AM379" s="61" t="s">
        <v>453</v>
      </c>
      <c r="AN379" s="61" t="s">
        <v>453</v>
      </c>
      <c r="AO379" s="61" t="s">
        <v>453</v>
      </c>
      <c r="AP379" s="61" t="s">
        <v>453</v>
      </c>
      <c r="AQ379" s="61" t="s">
        <v>453</v>
      </c>
    </row>
    <row r="380" spans="1:43" ht="14.5" customHeight="1" x14ac:dyDescent="0.35">
      <c r="A380" s="62" t="s">
        <v>507</v>
      </c>
      <c r="B380" s="27">
        <v>85.726104736328125</v>
      </c>
      <c r="C380" s="27">
        <v>95.521987915039063</v>
      </c>
      <c r="D380" s="27">
        <v>95.930755615234375</v>
      </c>
      <c r="E380" s="27">
        <v>96.108978271484375</v>
      </c>
      <c r="F380" s="27">
        <v>99.995681762695313</v>
      </c>
      <c r="G380" s="27">
        <v>99.998672485351563</v>
      </c>
      <c r="H380" s="27">
        <v>99.999832153320313</v>
      </c>
      <c r="I380" s="27">
        <v>99.99884033203125</v>
      </c>
      <c r="J380" s="27">
        <v>73.623085021972656</v>
      </c>
      <c r="K380" s="27">
        <v>99.999961853027344</v>
      </c>
      <c r="L380" s="27">
        <v>99.999832153320313</v>
      </c>
      <c r="M380" s="27">
        <v>99.99884033203125</v>
      </c>
      <c r="N380" s="35"/>
      <c r="O380" s="63" t="s">
        <v>453</v>
      </c>
      <c r="P380" s="63" t="s">
        <v>453</v>
      </c>
      <c r="Q380" s="64">
        <v>1</v>
      </c>
      <c r="R380" s="63" t="s">
        <v>41</v>
      </c>
      <c r="S380" s="31">
        <v>-1</v>
      </c>
      <c r="T380" s="31">
        <v>0</v>
      </c>
      <c r="U380" s="65" t="s">
        <v>42</v>
      </c>
      <c r="V380" s="65" t="s">
        <v>42</v>
      </c>
      <c r="W380" s="66" t="s">
        <v>49</v>
      </c>
      <c r="X380" s="65" t="s">
        <v>42</v>
      </c>
      <c r="Y380" s="82">
        <v>5</v>
      </c>
      <c r="Z380" s="83"/>
      <c r="AA380" s="83"/>
      <c r="AB380" s="83"/>
      <c r="AC380" s="84"/>
      <c r="AD380" s="63" t="s">
        <v>453</v>
      </c>
      <c r="AE380" s="63" t="s">
        <v>453</v>
      </c>
      <c r="AF380" s="63" t="s">
        <v>453</v>
      </c>
      <c r="AG380" s="63" t="s">
        <v>453</v>
      </c>
      <c r="AH380" s="63" t="s">
        <v>453</v>
      </c>
      <c r="AI380" s="63" t="s">
        <v>453</v>
      </c>
      <c r="AJ380" s="63" t="s">
        <v>453</v>
      </c>
      <c r="AK380" s="63" t="s">
        <v>453</v>
      </c>
      <c r="AL380" s="63" t="s">
        <v>453</v>
      </c>
      <c r="AM380" s="63" t="s">
        <v>453</v>
      </c>
      <c r="AN380" s="63" t="s">
        <v>453</v>
      </c>
      <c r="AO380" s="63" t="s">
        <v>453</v>
      </c>
      <c r="AP380" s="63" t="s">
        <v>453</v>
      </c>
      <c r="AQ380" s="63" t="s">
        <v>453</v>
      </c>
    </row>
    <row r="381" spans="1:43" x14ac:dyDescent="0.35">
      <c r="A381" s="57" t="s">
        <v>453</v>
      </c>
      <c r="B381" s="58" t="s">
        <v>453</v>
      </c>
      <c r="C381" s="58" t="s">
        <v>453</v>
      </c>
      <c r="D381" s="58" t="s">
        <v>453</v>
      </c>
      <c r="E381" s="58" t="s">
        <v>453</v>
      </c>
      <c r="F381" s="58" t="s">
        <v>453</v>
      </c>
      <c r="G381" s="58" t="s">
        <v>453</v>
      </c>
      <c r="H381" s="58" t="s">
        <v>453</v>
      </c>
      <c r="I381" s="58" t="s">
        <v>453</v>
      </c>
      <c r="J381" s="58" t="s">
        <v>453</v>
      </c>
      <c r="K381" s="58" t="s">
        <v>453</v>
      </c>
      <c r="L381" s="58" t="s">
        <v>453</v>
      </c>
      <c r="M381" s="27" t="s">
        <v>453</v>
      </c>
      <c r="N381" s="59" t="s">
        <v>508</v>
      </c>
      <c r="O381" s="58" t="s">
        <v>453</v>
      </c>
      <c r="P381" s="24" t="e">
        <f>SUMIF(S382,TRUE, Q382)/SUM(Q382)</f>
        <v>#DIV/0!</v>
      </c>
      <c r="Q381" s="58" t="s">
        <v>453</v>
      </c>
      <c r="R381" s="58" t="s">
        <v>453</v>
      </c>
      <c r="S381" s="58" t="s">
        <v>453</v>
      </c>
      <c r="T381" s="60" t="s">
        <v>453</v>
      </c>
      <c r="U381" s="58" t="s">
        <v>453</v>
      </c>
      <c r="V381" s="58" t="s">
        <v>453</v>
      </c>
      <c r="W381" s="58" t="s">
        <v>453</v>
      </c>
      <c r="X381" s="58" t="s">
        <v>453</v>
      </c>
      <c r="Y381" s="61" t="s">
        <v>453</v>
      </c>
      <c r="Z381" s="61" t="s">
        <v>453</v>
      </c>
      <c r="AA381" s="61" t="s">
        <v>453</v>
      </c>
      <c r="AB381" s="61" t="s">
        <v>453</v>
      </c>
      <c r="AC381" s="61" t="s">
        <v>453</v>
      </c>
      <c r="AD381" s="61" t="s">
        <v>453</v>
      </c>
      <c r="AE381" s="61" t="s">
        <v>453</v>
      </c>
      <c r="AF381" s="61" t="s">
        <v>453</v>
      </c>
      <c r="AG381" s="61" t="s">
        <v>453</v>
      </c>
      <c r="AH381" s="61" t="s">
        <v>453</v>
      </c>
      <c r="AI381" s="61" t="s">
        <v>453</v>
      </c>
      <c r="AJ381" s="61" t="s">
        <v>453</v>
      </c>
      <c r="AK381" s="61" t="s">
        <v>453</v>
      </c>
      <c r="AL381" s="61" t="s">
        <v>453</v>
      </c>
      <c r="AM381" s="61" t="s">
        <v>453</v>
      </c>
      <c r="AN381" s="61" t="s">
        <v>453</v>
      </c>
      <c r="AO381" s="61" t="s">
        <v>453</v>
      </c>
      <c r="AP381" s="61" t="s">
        <v>453</v>
      </c>
      <c r="AQ381" s="61" t="s">
        <v>453</v>
      </c>
    </row>
    <row r="382" spans="1:43" ht="14.5" customHeight="1" x14ac:dyDescent="0.35">
      <c r="A382" s="62" t="s">
        <v>501</v>
      </c>
      <c r="B382" s="27">
        <v>74.421928405761719</v>
      </c>
      <c r="C382" s="27">
        <v>87.069068908691406</v>
      </c>
      <c r="D382" s="27">
        <v>61.107498168945313</v>
      </c>
      <c r="E382" s="27">
        <v>0</v>
      </c>
      <c r="F382" s="27">
        <v>98.74700927734375</v>
      </c>
      <c r="G382" s="27">
        <v>99.999961853027344</v>
      </c>
      <c r="H382" s="27">
        <v>99.999771118164063</v>
      </c>
      <c r="I382" s="27">
        <v>0</v>
      </c>
      <c r="J382" s="27">
        <v>90.965522766113281</v>
      </c>
      <c r="K382" s="27">
        <v>99.999961853027344</v>
      </c>
      <c r="L382" s="27">
        <v>99.999832153320313</v>
      </c>
      <c r="M382" s="27">
        <v>99.99884033203125</v>
      </c>
      <c r="N382" s="35"/>
      <c r="O382" s="63" t="s">
        <v>453</v>
      </c>
      <c r="P382" s="63" t="s">
        <v>453</v>
      </c>
      <c r="Q382" s="64">
        <v>0</v>
      </c>
      <c r="R382" s="63" t="s">
        <v>41</v>
      </c>
      <c r="S382" s="26" t="b">
        <f t="shared" ref="S382:S383" si="57">NOT(OR((D382&lt;=$Q$1),(H382&lt;=$R$1),(L382&lt;=$S$1)))</f>
        <v>0</v>
      </c>
      <c r="T382" s="26" t="b">
        <f>NOT(OR((C382&lt;=$Q$1),(G382&lt;=$R$1),(K382&lt;=$S$1)))</f>
        <v>1</v>
      </c>
      <c r="U382" s="65" t="s">
        <v>42</v>
      </c>
      <c r="V382" s="65" t="s">
        <v>42</v>
      </c>
      <c r="W382" s="66" t="s">
        <v>49</v>
      </c>
      <c r="X382" s="65" t="s">
        <v>42</v>
      </c>
      <c r="Y382" s="82">
        <v>5</v>
      </c>
      <c r="Z382" s="83"/>
      <c r="AA382" s="83"/>
      <c r="AB382" s="83"/>
      <c r="AC382" s="84"/>
      <c r="AD382" s="63" t="s">
        <v>453</v>
      </c>
      <c r="AE382" s="63" t="s">
        <v>453</v>
      </c>
      <c r="AF382" s="63" t="s">
        <v>453</v>
      </c>
      <c r="AG382" s="63" t="s">
        <v>453</v>
      </c>
      <c r="AH382" s="63" t="s">
        <v>453</v>
      </c>
      <c r="AI382" s="63" t="s">
        <v>453</v>
      </c>
      <c r="AJ382" s="63" t="s">
        <v>453</v>
      </c>
      <c r="AK382" s="63" t="s">
        <v>453</v>
      </c>
      <c r="AL382" s="63" t="s">
        <v>453</v>
      </c>
      <c r="AM382" s="63" t="s">
        <v>453</v>
      </c>
      <c r="AN382" s="63" t="s">
        <v>453</v>
      </c>
      <c r="AO382" s="63" t="s">
        <v>453</v>
      </c>
      <c r="AP382" s="63" t="s">
        <v>453</v>
      </c>
      <c r="AQ382" s="63" t="s">
        <v>453</v>
      </c>
    </row>
    <row r="383" spans="1:43" ht="14.5" customHeight="1" x14ac:dyDescent="0.35">
      <c r="A383" s="62" t="s">
        <v>502</v>
      </c>
      <c r="B383" s="27">
        <v>81.580421447753906</v>
      </c>
      <c r="C383" s="27">
        <v>86.748458862304688</v>
      </c>
      <c r="D383" s="27">
        <v>61.070270538330078</v>
      </c>
      <c r="E383" s="27">
        <v>0</v>
      </c>
      <c r="F383" s="27">
        <v>88.323661804199219</v>
      </c>
      <c r="G383" s="27">
        <v>66.445640563964844</v>
      </c>
      <c r="H383" s="27">
        <v>99.999771118164063</v>
      </c>
      <c r="I383" s="27">
        <v>0</v>
      </c>
      <c r="J383" s="32" t="s">
        <v>49</v>
      </c>
      <c r="K383" s="32" t="s">
        <v>49</v>
      </c>
      <c r="L383" s="32" t="s">
        <v>49</v>
      </c>
      <c r="M383" s="32" t="s">
        <v>49</v>
      </c>
      <c r="N383" s="35"/>
      <c r="O383" s="63" t="s">
        <v>453</v>
      </c>
      <c r="P383" s="63"/>
      <c r="Q383" s="64">
        <v>0</v>
      </c>
      <c r="R383" s="63" t="s">
        <v>41</v>
      </c>
      <c r="S383" s="26" t="b">
        <f t="shared" si="57"/>
        <v>0</v>
      </c>
      <c r="T383" s="26" t="b">
        <f>NOT(OR((C383&lt;=$Q$1),(G383&lt;=$R$1),(K383&lt;=$S$1)))</f>
        <v>0</v>
      </c>
      <c r="U383" s="65" t="s">
        <v>42</v>
      </c>
      <c r="V383" s="65" t="s">
        <v>42</v>
      </c>
      <c r="W383" s="66" t="s">
        <v>49</v>
      </c>
      <c r="X383" s="65" t="s">
        <v>42</v>
      </c>
      <c r="Y383" s="82">
        <v>5</v>
      </c>
      <c r="Z383" s="83"/>
      <c r="AA383" s="83"/>
      <c r="AB383" s="83"/>
      <c r="AC383" s="84"/>
      <c r="AD383" s="63" t="s">
        <v>453</v>
      </c>
      <c r="AE383" s="63" t="s">
        <v>453</v>
      </c>
      <c r="AF383" s="63" t="s">
        <v>453</v>
      </c>
      <c r="AG383" s="63" t="s">
        <v>453</v>
      </c>
      <c r="AH383" s="63" t="s">
        <v>453</v>
      </c>
      <c r="AI383" s="63" t="s">
        <v>453</v>
      </c>
      <c r="AJ383" s="63" t="s">
        <v>453</v>
      </c>
      <c r="AK383" s="63" t="s">
        <v>453</v>
      </c>
      <c r="AL383" s="63" t="s">
        <v>453</v>
      </c>
      <c r="AM383" s="63" t="s">
        <v>453</v>
      </c>
      <c r="AN383" s="63" t="s">
        <v>453</v>
      </c>
      <c r="AO383" s="63" t="s">
        <v>453</v>
      </c>
      <c r="AP383" s="63" t="s">
        <v>453</v>
      </c>
      <c r="AQ383" s="63" t="s">
        <v>453</v>
      </c>
    </row>
    <row r="394" spans="16:18" x14ac:dyDescent="0.35">
      <c r="P394" s="35" t="s">
        <v>509</v>
      </c>
      <c r="Q394" s="26">
        <f>COUNTA(Q14:Q333)</f>
        <v>248</v>
      </c>
    </row>
    <row r="395" spans="16:18" x14ac:dyDescent="0.35">
      <c r="P395" s="35" t="s">
        <v>510</v>
      </c>
      <c r="Q395" s="26">
        <f>SUM(Q15:Q333)</f>
        <v>202</v>
      </c>
      <c r="R395" s="77">
        <f>Q395/Q394</f>
        <v>0.81451612903225812</v>
      </c>
    </row>
    <row r="398" spans="16:18" x14ac:dyDescent="0.35">
      <c r="P398" s="35" t="s">
        <v>511</v>
      </c>
      <c r="Q398" s="35">
        <f>SUMIF(T15:T340,TRUE,Q15:Q340)/SUM(Q15:Q340)</f>
        <v>0.62926829268292683</v>
      </c>
    </row>
  </sheetData>
  <mergeCells count="297">
    <mergeCell ref="Y6:AC6"/>
    <mergeCell ref="Y7:AC7"/>
    <mergeCell ref="AF7:AG7"/>
    <mergeCell ref="AH7:AQ7"/>
    <mergeCell ref="Y8:AC8"/>
    <mergeCell ref="Y9:AC9"/>
    <mergeCell ref="V1:X1"/>
    <mergeCell ref="Y3:AC3"/>
    <mergeCell ref="Y4:AC4"/>
    <mergeCell ref="AF4:AG4"/>
    <mergeCell ref="AH4:AQ4"/>
    <mergeCell ref="Y5:AC5"/>
    <mergeCell ref="Y15:AC15"/>
    <mergeCell ref="Y16:AC16"/>
    <mergeCell ref="Y17:AC17"/>
    <mergeCell ref="Y18:AC18"/>
    <mergeCell ref="Y19:AC19"/>
    <mergeCell ref="Y20:AC20"/>
    <mergeCell ref="Y10:AC10"/>
    <mergeCell ref="AH10:AQ10"/>
    <mergeCell ref="Y11:AC11"/>
    <mergeCell ref="Y12:AC12"/>
    <mergeCell ref="Y13:AC13"/>
    <mergeCell ref="Y14:AC14"/>
    <mergeCell ref="Y26:AC26"/>
    <mergeCell ref="Y27:AC27"/>
    <mergeCell ref="Y28:AC28"/>
    <mergeCell ref="Y29:AC29"/>
    <mergeCell ref="Y30:AC30"/>
    <mergeCell ref="Y31:AC31"/>
    <mergeCell ref="Y21:AC21"/>
    <mergeCell ref="AJ21:AQ21"/>
    <mergeCell ref="Y22:AC22"/>
    <mergeCell ref="Y23:AC23"/>
    <mergeCell ref="Y24:AC24"/>
    <mergeCell ref="Y25:AC25"/>
    <mergeCell ref="Y39:AC39"/>
    <mergeCell ref="Y40:AC40"/>
    <mergeCell ref="Y41:AC41"/>
    <mergeCell ref="Y42:AC42"/>
    <mergeCell ref="Y43:AC43"/>
    <mergeCell ref="Y44:AC44"/>
    <mergeCell ref="Y32:AC32"/>
    <mergeCell ref="Y33:AC33"/>
    <mergeCell ref="Y35:AC35"/>
    <mergeCell ref="Y36:AC36"/>
    <mergeCell ref="Y37:AC37"/>
    <mergeCell ref="Y38:AC38"/>
    <mergeCell ref="Y61:AC61"/>
    <mergeCell ref="Y64:AC64"/>
    <mergeCell ref="AF64:AG64"/>
    <mergeCell ref="AH64:AQ64"/>
    <mergeCell ref="Y65:AC65"/>
    <mergeCell ref="Y66:AC66"/>
    <mergeCell ref="Y45:AC45"/>
    <mergeCell ref="Y46:AC46"/>
    <mergeCell ref="Y47:AC47"/>
    <mergeCell ref="Y48:AC48"/>
    <mergeCell ref="Y49:AC49"/>
    <mergeCell ref="Y50:AC50"/>
    <mergeCell ref="Y73:AC73"/>
    <mergeCell ref="Y74:AC74"/>
    <mergeCell ref="Y75:AC75"/>
    <mergeCell ref="Y76:AC76"/>
    <mergeCell ref="Y77:AC77"/>
    <mergeCell ref="Y78:AC78"/>
    <mergeCell ref="Y67:AC67"/>
    <mergeCell ref="Y68:AC68"/>
    <mergeCell ref="Y69:AC69"/>
    <mergeCell ref="Y70:AC70"/>
    <mergeCell ref="Y71:AC71"/>
    <mergeCell ref="Y72:AC72"/>
    <mergeCell ref="Y86:AC86"/>
    <mergeCell ref="Y87:AC87"/>
    <mergeCell ref="Y88:AC88"/>
    <mergeCell ref="Y89:AC89"/>
    <mergeCell ref="Y91:AC91"/>
    <mergeCell ref="Y97:AC97"/>
    <mergeCell ref="Y79:AC79"/>
    <mergeCell ref="Y80:AC80"/>
    <mergeCell ref="Y81:AC81"/>
    <mergeCell ref="Y83:AC83"/>
    <mergeCell ref="Y84:AC84"/>
    <mergeCell ref="Y85:AC85"/>
    <mergeCell ref="Y111:AC111"/>
    <mergeCell ref="Y112:AC112"/>
    <mergeCell ref="Y113:AC113"/>
    <mergeCell ref="Y114:AC114"/>
    <mergeCell ref="Y115:AC115"/>
    <mergeCell ref="Y116:AC116"/>
    <mergeCell ref="Y99:AC99"/>
    <mergeCell ref="AF99:AG99"/>
    <mergeCell ref="AH99:AQ99"/>
    <mergeCell ref="Y110:AC110"/>
    <mergeCell ref="AF110:AG110"/>
    <mergeCell ref="AH110:AQ110"/>
    <mergeCell ref="AF127:AG127"/>
    <mergeCell ref="AH127:AQ127"/>
    <mergeCell ref="Y128:AC128"/>
    <mergeCell ref="Y121:AC121"/>
    <mergeCell ref="Y122:AC122"/>
    <mergeCell ref="AF122:AG122"/>
    <mergeCell ref="AH122:AQ122"/>
    <mergeCell ref="Y123:AC123"/>
    <mergeCell ref="Y124:AC124"/>
    <mergeCell ref="Y130:AC130"/>
    <mergeCell ref="Y132:AC132"/>
    <mergeCell ref="Y133:AC133"/>
    <mergeCell ref="Y134:AC134"/>
    <mergeCell ref="Y135:AC135"/>
    <mergeCell ref="Y136:AC136"/>
    <mergeCell ref="Y125:AC125"/>
    <mergeCell ref="Y126:AC126"/>
    <mergeCell ref="Y127:AC127"/>
    <mergeCell ref="Y143:AC143"/>
    <mergeCell ref="Y144:AC144"/>
    <mergeCell ref="Y145:AC145"/>
    <mergeCell ref="Y146:AC146"/>
    <mergeCell ref="Y147:AC147"/>
    <mergeCell ref="Y148:AC148"/>
    <mergeCell ref="Y137:AC137"/>
    <mergeCell ref="Y138:AC138"/>
    <mergeCell ref="Y139:AC139"/>
    <mergeCell ref="Y140:AC140"/>
    <mergeCell ref="Y141:AC141"/>
    <mergeCell ref="Y142:AC142"/>
    <mergeCell ref="Y155:AC155"/>
    <mergeCell ref="Y156:AC156"/>
    <mergeCell ref="Y157:AC157"/>
    <mergeCell ref="Y158:AC158"/>
    <mergeCell ref="Y159:AC159"/>
    <mergeCell ref="Y160:AC160"/>
    <mergeCell ref="Y149:AC149"/>
    <mergeCell ref="Y150:AC150"/>
    <mergeCell ref="Y151:AC151"/>
    <mergeCell ref="Y152:AC152"/>
    <mergeCell ref="Y153:AC153"/>
    <mergeCell ref="Y154:AC154"/>
    <mergeCell ref="AF186:AG186"/>
    <mergeCell ref="AH186:AQ186"/>
    <mergeCell ref="Y187:AC187"/>
    <mergeCell ref="Y161:AC161"/>
    <mergeCell ref="Y168:AC168"/>
    <mergeCell ref="Y169:AC169"/>
    <mergeCell ref="Y170:AC170"/>
    <mergeCell ref="Y171:AC171"/>
    <mergeCell ref="Y172:AC172"/>
    <mergeCell ref="Y188:AC188"/>
    <mergeCell ref="Y189:AC189"/>
    <mergeCell ref="Y190:AC190"/>
    <mergeCell ref="Y191:AC191"/>
    <mergeCell ref="Y192:AC192"/>
    <mergeCell ref="Y193:AC193"/>
    <mergeCell ref="Y174:AC174"/>
    <mergeCell ref="Y175:AC175"/>
    <mergeCell ref="Y186:AC186"/>
    <mergeCell ref="AH202:AQ202"/>
    <mergeCell ref="Y203:AC203"/>
    <mergeCell ref="Y204:AC204"/>
    <mergeCell ref="Y205:AC205"/>
    <mergeCell ref="Y206:AC206"/>
    <mergeCell ref="Y210:AC210"/>
    <mergeCell ref="Y194:AC194"/>
    <mergeCell ref="Y195:AC195"/>
    <mergeCell ref="Y198:AC198"/>
    <mergeCell ref="Y199:AC199"/>
    <mergeCell ref="Y200:AC200"/>
    <mergeCell ref="Y202:AC202"/>
    <mergeCell ref="Y216:AC216"/>
    <mergeCell ref="Y217:AC217"/>
    <mergeCell ref="Y218:AC218"/>
    <mergeCell ref="Y219:AC219"/>
    <mergeCell ref="Y220:AC220"/>
    <mergeCell ref="Y221:AC221"/>
    <mergeCell ref="Y211:AC211"/>
    <mergeCell ref="Y212:AC212"/>
    <mergeCell ref="AH212:AQ212"/>
    <mergeCell ref="Y213:AC213"/>
    <mergeCell ref="Y214:AC214"/>
    <mergeCell ref="Y215:AC215"/>
    <mergeCell ref="Y225:AC225"/>
    <mergeCell ref="Y226:AC226"/>
    <mergeCell ref="Y227:AC227"/>
    <mergeCell ref="AF227:AG227"/>
    <mergeCell ref="AH227:AQ227"/>
    <mergeCell ref="Y228:AC228"/>
    <mergeCell ref="AF228:AG228"/>
    <mergeCell ref="AH228:AQ228"/>
    <mergeCell ref="Y222:AC222"/>
    <mergeCell ref="AF222:AG222"/>
    <mergeCell ref="AH222:AQ222"/>
    <mergeCell ref="Y223:AC223"/>
    <mergeCell ref="Y224:AC224"/>
    <mergeCell ref="AF224:AG224"/>
    <mergeCell ref="AH224:AQ224"/>
    <mergeCell ref="Y233:AC233"/>
    <mergeCell ref="Y234:AC234"/>
    <mergeCell ref="Y235:AC235"/>
    <mergeCell ref="Y236:AC236"/>
    <mergeCell ref="AF236:AG236"/>
    <mergeCell ref="AH236:AQ236"/>
    <mergeCell ref="Y229:AC229"/>
    <mergeCell ref="Y230:AC230"/>
    <mergeCell ref="Y231:AC231"/>
    <mergeCell ref="AF231:AG231"/>
    <mergeCell ref="AH231:AQ231"/>
    <mergeCell ref="Y232:AC232"/>
    <mergeCell ref="AF243:AG243"/>
    <mergeCell ref="AH243:AQ243"/>
    <mergeCell ref="Y244:AC244"/>
    <mergeCell ref="Y237:AC237"/>
    <mergeCell ref="Y238:AC238"/>
    <mergeCell ref="Y239:AC239"/>
    <mergeCell ref="AF239:AG239"/>
    <mergeCell ref="AH239:AQ239"/>
    <mergeCell ref="Y240:AC240"/>
    <mergeCell ref="Y245:AC245"/>
    <mergeCell ref="Y246:AC246"/>
    <mergeCell ref="Y247:AC247"/>
    <mergeCell ref="Y248:AC248"/>
    <mergeCell ref="Y249:AC249"/>
    <mergeCell ref="Y250:AC250"/>
    <mergeCell ref="Y241:AC241"/>
    <mergeCell ref="Y242:AC242"/>
    <mergeCell ref="Y243:AC243"/>
    <mergeCell ref="Y257:AC257"/>
    <mergeCell ref="Y258:AC258"/>
    <mergeCell ref="Y259:AC259"/>
    <mergeCell ref="Y260:AC260"/>
    <mergeCell ref="Y261:AC261"/>
    <mergeCell ref="Y264:AC264"/>
    <mergeCell ref="Y251:AC251"/>
    <mergeCell ref="Y252:AC252"/>
    <mergeCell ref="Y253:AC253"/>
    <mergeCell ref="Y254:AC254"/>
    <mergeCell ref="Y255:AC255"/>
    <mergeCell ref="Y256:AC256"/>
    <mergeCell ref="Y273:AC273"/>
    <mergeCell ref="Y274:AC274"/>
    <mergeCell ref="Y275:AC275"/>
    <mergeCell ref="Y280:AC280"/>
    <mergeCell ref="Y281:AC281"/>
    <mergeCell ref="Y282:AC282"/>
    <mergeCell ref="Y266:AC266"/>
    <mergeCell ref="Y267:AC267"/>
    <mergeCell ref="Y269:AC269"/>
    <mergeCell ref="Y270:AC270"/>
    <mergeCell ref="Y271:AC271"/>
    <mergeCell ref="Y272:AC272"/>
    <mergeCell ref="Y289:AC289"/>
    <mergeCell ref="Y291:AC291"/>
    <mergeCell ref="Y292:AC292"/>
    <mergeCell ref="Y293:AC293"/>
    <mergeCell ref="Y294:AC294"/>
    <mergeCell ref="Y295:AC295"/>
    <mergeCell ref="Y283:AC283"/>
    <mergeCell ref="Y284:AC284"/>
    <mergeCell ref="Y285:AC285"/>
    <mergeCell ref="Y286:AC286"/>
    <mergeCell ref="Y287:AC287"/>
    <mergeCell ref="Y288:AC288"/>
    <mergeCell ref="Y309:AC309"/>
    <mergeCell ref="Y311:AC311"/>
    <mergeCell ref="Y313:AC313"/>
    <mergeCell ref="Y314:AC314"/>
    <mergeCell ref="Y315:AC315"/>
    <mergeCell ref="Y316:AC316"/>
    <mergeCell ref="Y296:AC296"/>
    <mergeCell ref="Y298:AC298"/>
    <mergeCell ref="Y299:AC299"/>
    <mergeCell ref="Y303:AC303"/>
    <mergeCell ref="Y306:AC306"/>
    <mergeCell ref="Y308:AC308"/>
    <mergeCell ref="Y323:AC323"/>
    <mergeCell ref="Y324:AC324"/>
    <mergeCell ref="Y325:AC325"/>
    <mergeCell ref="Y326:AC326"/>
    <mergeCell ref="Y327:AC327"/>
    <mergeCell ref="Y330:AC330"/>
    <mergeCell ref="Y317:AC317"/>
    <mergeCell ref="Y318:AC318"/>
    <mergeCell ref="Y319:AC319"/>
    <mergeCell ref="Y320:AC320"/>
    <mergeCell ref="Y321:AC321"/>
    <mergeCell ref="Y322:AC322"/>
    <mergeCell ref="Y375:AC375"/>
    <mergeCell ref="Y377:AC377"/>
    <mergeCell ref="Y378:AC378"/>
    <mergeCell ref="Y380:AC380"/>
    <mergeCell ref="Y382:AC382"/>
    <mergeCell ref="Y383:AC383"/>
    <mergeCell ref="Y331:AC331"/>
    <mergeCell ref="Y333:AC333"/>
    <mergeCell ref="Y338:AC338"/>
    <mergeCell ref="Y371:AC371"/>
    <mergeCell ref="Y372:AC372"/>
    <mergeCell ref="Y374:AC374"/>
  </mergeCells>
  <conditionalFormatting sqref="B232:E234 B229:E229 B225:E225 B3:E3 B206:E206 B5:E5 B8:E9 B168:D168 B111:E120 B121:I121 B27:M32 B61:E61 E63 B246:D250 G246:H246 F177:I183 B297:M297 B200:M200 F247:H250 J246:L250 B11:E20 B128:E138 B139:D159 E139:E160 B162:M167 B170:D173 E168:E173 B174:E183 B187:E193 B123:I126 B35:M49 B260:E263 I260:I263 B384:E1048576 B22:E24 E97:I109 B97:C109 D83:D109 E244:E254 I244:I254 M244:M254">
    <cfRule type="colorScale" priority="315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24:A225 A227:A229 A266:A267 A247:A250 A168 A206 A27:A32 A162:A163 A111:A116 A202 A63 A1:A6 N7 N231 A292:A303 A261:A263 A121:A159 A35:A61 A348:A369 A232:A234 A8:A24 A198 A200 A97:A109 A170:A193 A384:A1048576">
    <cfRule type="containsBlanks" priority="3154" stopIfTrue="1">
      <formula>LEN(TRIM(A1))=0</formula>
    </cfRule>
    <cfRule type="containsText" dxfId="26151" priority="3156" stopIfTrue="1" operator="containsText" text="fcd">
      <formula>NOT(ISERROR(SEARCH("fcd",A1)))</formula>
    </cfRule>
    <cfRule type="containsText" dxfId="26150" priority="3157" stopIfTrue="1" operator="containsText" text="server">
      <formula>NOT(ISERROR(SEARCH("server",A1)))</formula>
    </cfRule>
    <cfRule type="containsText" dxfId="26149" priority="3158" stopIfTrue="1" operator="containsText" text="ft">
      <formula>NOT(ISERROR(SEARCH("ft",A1)))</formula>
    </cfRule>
    <cfRule type="containsText" dxfId="26148" priority="3159" stopIfTrue="1" operator="containsText" text="lynxx_">
      <formula>NOT(ISERROR(SEARCH("lynxx_",A1)))</formula>
    </cfRule>
    <cfRule type="containsText" dxfId="26147" priority="3160" operator="containsText" text="_">
      <formula>NOT(ISERROR(SEARCH("_",A1)))</formula>
    </cfRule>
  </conditionalFormatting>
  <conditionalFormatting sqref="B235:E235">
    <cfRule type="colorScale" priority="314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35">
    <cfRule type="containsBlanks" priority="3147" stopIfTrue="1">
      <formula>LEN(TRIM(A235))=0</formula>
    </cfRule>
    <cfRule type="containsText" dxfId="26146" priority="3149" stopIfTrue="1" operator="containsText" text="fcd">
      <formula>NOT(ISERROR(SEARCH("fcd",A235)))</formula>
    </cfRule>
    <cfRule type="containsText" dxfId="26145" priority="3150" stopIfTrue="1" operator="containsText" text="server">
      <formula>NOT(ISERROR(SEARCH("server",A235)))</formula>
    </cfRule>
    <cfRule type="containsText" dxfId="26144" priority="3151" stopIfTrue="1" operator="containsText" text="ft">
      <formula>NOT(ISERROR(SEARCH("ft",A235)))</formula>
    </cfRule>
    <cfRule type="containsText" dxfId="26143" priority="3152" stopIfTrue="1" operator="containsText" text="lynxx_">
      <formula>NOT(ISERROR(SEARCH("lynxx_",A235)))</formula>
    </cfRule>
    <cfRule type="containsText" dxfId="26142" priority="3153" operator="containsText" text="_">
      <formula>NOT(ISERROR(SEARCH("_",A235)))</formula>
    </cfRule>
  </conditionalFormatting>
  <conditionalFormatting sqref="B230:C230">
    <cfRule type="colorScale" priority="314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30">
    <cfRule type="containsBlanks" priority="3140" stopIfTrue="1">
      <formula>LEN(TRIM(A230))=0</formula>
    </cfRule>
    <cfRule type="containsText" dxfId="26141" priority="3142" stopIfTrue="1" operator="containsText" text="fcd">
      <formula>NOT(ISERROR(SEARCH("fcd",A230)))</formula>
    </cfRule>
    <cfRule type="containsText" dxfId="26140" priority="3143" stopIfTrue="1" operator="containsText" text="server">
      <formula>NOT(ISERROR(SEARCH("server",A230)))</formula>
    </cfRule>
    <cfRule type="containsText" dxfId="26139" priority="3144" stopIfTrue="1" operator="containsText" text="ft">
      <formula>NOT(ISERROR(SEARCH("ft",A230)))</formula>
    </cfRule>
    <cfRule type="containsText" dxfId="26138" priority="3145" stopIfTrue="1" operator="containsText" text="lynxx_">
      <formula>NOT(ISERROR(SEARCH("lynxx_",A230)))</formula>
    </cfRule>
    <cfRule type="containsText" dxfId="26137" priority="3146" operator="containsText" text="_">
      <formula>NOT(ISERROR(SEARCH("_",A230)))</formula>
    </cfRule>
  </conditionalFormatting>
  <conditionalFormatting sqref="B195:E201">
    <cfRule type="colorScale" priority="313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194:A201">
    <cfRule type="containsBlanks" priority="3133" stopIfTrue="1">
      <formula>LEN(TRIM(A194))=0</formula>
    </cfRule>
    <cfRule type="containsText" dxfId="26136" priority="3135" stopIfTrue="1" operator="containsText" text="fcd">
      <formula>NOT(ISERROR(SEARCH("fcd",A194)))</formula>
    </cfRule>
    <cfRule type="containsText" dxfId="26135" priority="3136" stopIfTrue="1" operator="containsText" text="server">
      <formula>NOT(ISERROR(SEARCH("server",A194)))</formula>
    </cfRule>
    <cfRule type="containsText" dxfId="26134" priority="3137" stopIfTrue="1" operator="containsText" text="ft">
      <formula>NOT(ISERROR(SEARCH("ft",A194)))</formula>
    </cfRule>
    <cfRule type="containsText" dxfId="26133" priority="3138" stopIfTrue="1" operator="containsText" text="lynxx_">
      <formula>NOT(ISERROR(SEARCH("lynxx_",A194)))</formula>
    </cfRule>
    <cfRule type="containsText" dxfId="26132" priority="3139" operator="containsText" text="_">
      <formula>NOT(ISERROR(SEARCH("_",A194)))</formula>
    </cfRule>
  </conditionalFormatting>
  <conditionalFormatting sqref="A210">
    <cfRule type="containsBlanks" priority="3127" stopIfTrue="1">
      <formula>LEN(TRIM(A210))=0</formula>
    </cfRule>
    <cfRule type="containsText" dxfId="26131" priority="3128" stopIfTrue="1" operator="containsText" text="fcd">
      <formula>NOT(ISERROR(SEARCH("fcd",A210)))</formula>
    </cfRule>
    <cfRule type="containsText" dxfId="26130" priority="3129" stopIfTrue="1" operator="containsText" text="server">
      <formula>NOT(ISERROR(SEARCH("server",A210)))</formula>
    </cfRule>
    <cfRule type="containsText" dxfId="26129" priority="3130" stopIfTrue="1" operator="containsText" text="ft">
      <formula>NOT(ISERROR(SEARCH("ft",A210)))</formula>
    </cfRule>
    <cfRule type="containsText" dxfId="26128" priority="3131" stopIfTrue="1" operator="containsText" text="lynxx_">
      <formula>NOT(ISERROR(SEARCH("lynxx_",A210)))</formula>
    </cfRule>
    <cfRule type="containsText" dxfId="26127" priority="3132" operator="containsText" text="_">
      <formula>NOT(ISERROR(SEARCH("_",A210)))</formula>
    </cfRule>
  </conditionalFormatting>
  <conditionalFormatting sqref="B226:E226">
    <cfRule type="colorScale" priority="312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26">
    <cfRule type="containsBlanks" priority="3120" stopIfTrue="1">
      <formula>LEN(TRIM(A226))=0</formula>
    </cfRule>
    <cfRule type="containsText" dxfId="26126" priority="3122" stopIfTrue="1" operator="containsText" text="fcd">
      <formula>NOT(ISERROR(SEARCH("fcd",A226)))</formula>
    </cfRule>
    <cfRule type="containsText" dxfId="26125" priority="3123" stopIfTrue="1" operator="containsText" text="server">
      <formula>NOT(ISERROR(SEARCH("server",A226)))</formula>
    </cfRule>
    <cfRule type="containsText" dxfId="26124" priority="3124" stopIfTrue="1" operator="containsText" text="ft">
      <formula>NOT(ISERROR(SEARCH("ft",A226)))</formula>
    </cfRule>
    <cfRule type="containsText" dxfId="26123" priority="3125" stopIfTrue="1" operator="containsText" text="lynxx_">
      <formula>NOT(ISERROR(SEARCH("lynxx_",A226)))</formula>
    </cfRule>
    <cfRule type="containsText" dxfId="26122" priority="3126" operator="containsText" text="_">
      <formula>NOT(ISERROR(SEARCH("_",A226)))</formula>
    </cfRule>
  </conditionalFormatting>
  <conditionalFormatting sqref="A222">
    <cfRule type="containsBlanks" priority="3114" stopIfTrue="1">
      <formula>LEN(TRIM(A222))=0</formula>
    </cfRule>
    <cfRule type="containsText" dxfId="26121" priority="3115" stopIfTrue="1" operator="containsText" text="fcd">
      <formula>NOT(ISERROR(SEARCH("fcd",A222)))</formula>
    </cfRule>
    <cfRule type="containsText" dxfId="26120" priority="3116" stopIfTrue="1" operator="containsText" text="server">
      <formula>NOT(ISERROR(SEARCH("server",A222)))</formula>
    </cfRule>
    <cfRule type="containsText" dxfId="26119" priority="3117" stopIfTrue="1" operator="containsText" text="ft">
      <formula>NOT(ISERROR(SEARCH("ft",A222)))</formula>
    </cfRule>
    <cfRule type="containsText" dxfId="26118" priority="3118" stopIfTrue="1" operator="containsText" text="lynxx_">
      <formula>NOT(ISERROR(SEARCH("lynxx_",A222)))</formula>
    </cfRule>
    <cfRule type="containsText" dxfId="26117" priority="3119" operator="containsText" text="_">
      <formula>NOT(ISERROR(SEARCH("_",A222)))</formula>
    </cfRule>
  </conditionalFormatting>
  <conditionalFormatting sqref="B223:C223">
    <cfRule type="colorScale" priority="310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23">
    <cfRule type="containsBlanks" priority="3107" stopIfTrue="1">
      <formula>LEN(TRIM(A223))=0</formula>
    </cfRule>
    <cfRule type="containsText" dxfId="26116" priority="3109" stopIfTrue="1" operator="containsText" text="fcd">
      <formula>NOT(ISERROR(SEARCH("fcd",A223)))</formula>
    </cfRule>
    <cfRule type="containsText" dxfId="26115" priority="3110" stopIfTrue="1" operator="containsText" text="server">
      <formula>NOT(ISERROR(SEARCH("server",A223)))</formula>
    </cfRule>
    <cfRule type="containsText" dxfId="26114" priority="3111" stopIfTrue="1" operator="containsText" text="ft">
      <formula>NOT(ISERROR(SEARCH("ft",A223)))</formula>
    </cfRule>
    <cfRule type="containsText" dxfId="26113" priority="3112" stopIfTrue="1" operator="containsText" text="lynxx_">
      <formula>NOT(ISERROR(SEARCH("lynxx_",A223)))</formula>
    </cfRule>
    <cfRule type="containsText" dxfId="26112" priority="3113" operator="containsText" text="_">
      <formula>NOT(ISERROR(SEARCH("_",A223)))</formula>
    </cfRule>
  </conditionalFormatting>
  <conditionalFormatting sqref="AE1 AE3:AE10 Y1:AD4 Y262:AD263 Y31:AE31 AD32:AE32 Y268:AD268 AD266:AD267 Y168:AE168 Y206:AE206 AE21:AE23 Y28:AC30 AD26:AE30 AD5:AD23 Y33:AC40 Y210:AE210 Y162:AE163 Y61:AE61 Y297:AD297 Y63:AE63 Y348:AD369 Y170:AE183 AD308:AD310 AD305 Y303:AD304 Y306:AD307 Y111:AE159 Y311:AD311 Y328:AD328 AD35:AE49 Y44:AC60 AD260:AD261 Y222:AE238 AD24:AE24 Y185:AE202 Y98:AE109 AD244:AD254 Y244:AC248 Y384:AD1048576">
    <cfRule type="cellIs" dxfId="26111" priority="3103" operator="equal">
      <formula>1</formula>
    </cfRule>
    <cfRule type="cellIs" dxfId="26110" priority="3104" operator="equal">
      <formula>2</formula>
    </cfRule>
    <cfRule type="cellIs" dxfId="26109" priority="3105" operator="equal">
      <formula>3</formula>
    </cfRule>
    <cfRule type="cellIs" dxfId="26108" priority="3106" operator="equal">
      <formula>4</formula>
    </cfRule>
    <cfRule type="cellIs" dxfId="26107" priority="3161" operator="equal">
      <formula>5</formula>
    </cfRule>
  </conditionalFormatting>
  <conditionalFormatting sqref="Y1:AD2">
    <cfRule type="notContainsBlanks" dxfId="26106" priority="3102">
      <formula>LEN(TRIM(Y1))&gt;0</formula>
    </cfRule>
  </conditionalFormatting>
  <conditionalFormatting sqref="U5:V5 X5 U1:X4 U6:X8 U14:V14 X14 U116:V120 X116:X120 U114:X115 U112:V112 X112 U121:X121 V156 U149:V151 X149:X151 U152:X152 U153:V155 U157:V159 U142:V142 X142 U111 W111:X111 U113 W113:X113 V133:X133 U48:X48 U47 W47:X47 U49 W49:X49 U128:V131 X128:X131 U18:V18 X18 U15:X17 U132:X132 U134:X141 U143:X148 W153:X159 U206:X206 U241:X241 U50:X61 U26:X46 U282:X282 U288:X289 U210:X210 U127:X127 U162:X168 U297:X297 U63:X63 U266:X270 U274:X274 U348:X369 U170:X183 U303:X303 J260:M263 J120:M121 U277:X280 U260:X263 U222:X239 U19:X24 U185:X202 U98:X99 U243:X254 U10:X13 U384:X1048576">
    <cfRule type="containsBlanks" priority="3095" stopIfTrue="1">
      <formula>LEN(TRIM(J1))=0</formula>
    </cfRule>
    <cfRule type="cellIs" dxfId="26105" priority="3097" operator="equal">
      <formula>"N/A"</formula>
    </cfRule>
    <cfRule type="cellIs" dxfId="26104" priority="3098" operator="equal">
      <formula>"OK"</formula>
    </cfRule>
    <cfRule type="containsText" dxfId="26103" priority="3099" operator="containsText" text="Unsure">
      <formula>NOT(ISERROR(SEARCH("Unsure",J1)))</formula>
    </cfRule>
    <cfRule type="containsText" dxfId="26102" priority="3100" operator="containsText" text="Can't See">
      <formula>NOT(ISERROR(SEARCH("Can't See",J1)))</formula>
    </cfRule>
    <cfRule type="notContainsText" dxfId="26101" priority="3101" operator="notContains" text="OK&amp;N/A">
      <formula>ISERROR(SEARCH("OK&amp;N/A",J1))</formula>
    </cfRule>
  </conditionalFormatting>
  <conditionalFormatting sqref="U3:X3 V1:X2">
    <cfRule type="notContainsBlanks" priority="3096" stopIfTrue="1">
      <formula>LEN(TRIM(U1))&gt;0</formula>
    </cfRule>
  </conditionalFormatting>
  <conditionalFormatting sqref="B237:E237">
    <cfRule type="colorScale" priority="308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36:A237">
    <cfRule type="containsBlanks" priority="3088" stopIfTrue="1">
      <formula>LEN(TRIM(A236))=0</formula>
    </cfRule>
    <cfRule type="containsText" dxfId="26100" priority="3090" stopIfTrue="1" operator="containsText" text="fcd">
      <formula>NOT(ISERROR(SEARCH("fcd",A236)))</formula>
    </cfRule>
    <cfRule type="containsText" dxfId="26099" priority="3091" stopIfTrue="1" operator="containsText" text="server">
      <formula>NOT(ISERROR(SEARCH("server",A236)))</formula>
    </cfRule>
    <cfRule type="containsText" dxfId="26098" priority="3092" stopIfTrue="1" operator="containsText" text="ft">
      <formula>NOT(ISERROR(SEARCH("ft",A236)))</formula>
    </cfRule>
    <cfRule type="containsText" dxfId="26097" priority="3093" stopIfTrue="1" operator="containsText" text="lynxx_">
      <formula>NOT(ISERROR(SEARCH("lynxx_",A236)))</formula>
    </cfRule>
    <cfRule type="containsText" dxfId="26096" priority="3094" operator="containsText" text="_">
      <formula>NOT(ISERROR(SEARCH("_",A236)))</formula>
    </cfRule>
  </conditionalFormatting>
  <conditionalFormatting sqref="B238:D238">
    <cfRule type="colorScale" priority="308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38">
    <cfRule type="containsBlanks" priority="3081" stopIfTrue="1">
      <formula>LEN(TRIM(A238))=0</formula>
    </cfRule>
    <cfRule type="containsText" dxfId="26095" priority="3083" stopIfTrue="1" operator="containsText" text="fcd">
      <formula>NOT(ISERROR(SEARCH("fcd",A238)))</formula>
    </cfRule>
    <cfRule type="containsText" dxfId="26094" priority="3084" stopIfTrue="1" operator="containsText" text="server">
      <formula>NOT(ISERROR(SEARCH("server",A238)))</formula>
    </cfRule>
    <cfRule type="containsText" dxfId="26093" priority="3085" stopIfTrue="1" operator="containsText" text="ft">
      <formula>NOT(ISERROR(SEARCH("ft",A238)))</formula>
    </cfRule>
    <cfRule type="containsText" dxfId="26092" priority="3086" stopIfTrue="1" operator="containsText" text="lynxx_">
      <formula>NOT(ISERROR(SEARCH("lynxx_",A238)))</formula>
    </cfRule>
    <cfRule type="containsText" dxfId="26091" priority="3087" operator="containsText" text="_">
      <formula>NOT(ISERROR(SEARCH("_",A238)))</formula>
    </cfRule>
  </conditionalFormatting>
  <conditionalFormatting sqref="F232:I234 F229:I229 F225:I225 F3:I3 F206:I206 F5:I5 F8:I8 F111:I120 F11:I18 F168:I168 F170:I173 F128:I159 F260:H263 F187:I193 F384:I1048576 F22:I24">
    <cfRule type="colorScale" priority="308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35:I235">
    <cfRule type="colorScale" priority="307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37:I237">
    <cfRule type="colorScale" priority="307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29:M229 J225:M225 J3:M3 J206:M206 J5:M5 J111:M117 J168:M168 J170:M173 J128:M159 J384:M1048576 J119:M119 J11:L18 J187:M193 J22:M24">
    <cfRule type="colorScale" priority="307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6:M6">
    <cfRule type="containsBlanks" priority="3071" stopIfTrue="1">
      <formula>LEN(TRIM(J6))=0</formula>
    </cfRule>
    <cfRule type="cellIs" dxfId="26090" priority="3072" operator="equal">
      <formula>"N/A"</formula>
    </cfRule>
    <cfRule type="cellIs" dxfId="26089" priority="3073" operator="equal">
      <formula>"OK"</formula>
    </cfRule>
    <cfRule type="containsText" dxfId="26088" priority="3074" operator="containsText" text="Unsure">
      <formula>NOT(ISERROR(SEARCH("Unsure",J6)))</formula>
    </cfRule>
    <cfRule type="containsText" dxfId="26087" priority="3075" operator="containsText" text="Can't See">
      <formula>NOT(ISERROR(SEARCH("Can't See",J6)))</formula>
    </cfRule>
    <cfRule type="notContainsText" dxfId="26086" priority="3076" operator="notContains" text="OK&amp;N/A">
      <formula>ISERROR(SEARCH("OK&amp;N/A",J6))</formula>
    </cfRule>
  </conditionalFormatting>
  <conditionalFormatting sqref="J9:M9">
    <cfRule type="containsBlanks" priority="3065" stopIfTrue="1">
      <formula>LEN(TRIM(J9))=0</formula>
    </cfRule>
    <cfRule type="cellIs" dxfId="26085" priority="3066" operator="equal">
      <formula>"N/A"</formula>
    </cfRule>
    <cfRule type="cellIs" dxfId="26084" priority="3067" operator="equal">
      <formula>"OK"</formula>
    </cfRule>
    <cfRule type="containsText" dxfId="26083" priority="3068" operator="containsText" text="Unsure">
      <formula>NOT(ISERROR(SEARCH("Unsure",J9)))</formula>
    </cfRule>
    <cfRule type="containsText" dxfId="26082" priority="3069" operator="containsText" text="Can't See">
      <formula>NOT(ISERROR(SEARCH("Can't See",J9)))</formula>
    </cfRule>
    <cfRule type="notContainsText" dxfId="26081" priority="3070" operator="notContains" text="OK&amp;N/A">
      <formula>ISERROR(SEARCH("OK&amp;N/A",J9))</formula>
    </cfRule>
  </conditionalFormatting>
  <conditionalFormatting sqref="J195:M197 J200:M201">
    <cfRule type="containsBlanks" priority="3059" stopIfTrue="1">
      <formula>LEN(TRIM(J195))=0</formula>
    </cfRule>
    <cfRule type="cellIs" dxfId="26080" priority="3060" operator="equal">
      <formula>"N/A"</formula>
    </cfRule>
    <cfRule type="cellIs" dxfId="26079" priority="3061" operator="equal">
      <formula>"OK"</formula>
    </cfRule>
    <cfRule type="containsText" dxfId="26078" priority="3062" operator="containsText" text="Unsure">
      <formula>NOT(ISERROR(SEARCH("Unsure",J195)))</formula>
    </cfRule>
    <cfRule type="containsText" dxfId="26077" priority="3063" operator="containsText" text="Can't See">
      <formula>NOT(ISERROR(SEARCH("Can't See",J195)))</formula>
    </cfRule>
    <cfRule type="notContainsText" dxfId="26076" priority="3064" operator="notContains" text="OK&amp;N/A">
      <formula>ISERROR(SEARCH("OK&amp;N/A",J195))</formula>
    </cfRule>
  </conditionalFormatting>
  <conditionalFormatting sqref="J210:M210">
    <cfRule type="containsBlanks" priority="3053" stopIfTrue="1">
      <formula>LEN(TRIM(J210))=0</formula>
    </cfRule>
    <cfRule type="cellIs" dxfId="26075" priority="3054" operator="equal">
      <formula>"N/A"</formula>
    </cfRule>
    <cfRule type="cellIs" dxfId="26074" priority="3055" operator="equal">
      <formula>"OK"</formula>
    </cfRule>
    <cfRule type="containsText" dxfId="26073" priority="3056" operator="containsText" text="Unsure">
      <formula>NOT(ISERROR(SEARCH("Unsure",J210)))</formula>
    </cfRule>
    <cfRule type="containsText" dxfId="26072" priority="3057" operator="containsText" text="Can't See">
      <formula>NOT(ISERROR(SEARCH("Can't See",J210)))</formula>
    </cfRule>
    <cfRule type="notContainsText" dxfId="26071" priority="3058" operator="notContains" text="OK&amp;N/A">
      <formula>ISERROR(SEARCH("OK&amp;N/A",J210))</formula>
    </cfRule>
  </conditionalFormatting>
  <conditionalFormatting sqref="J223:M223">
    <cfRule type="containsBlanks" priority="3047" stopIfTrue="1">
      <formula>LEN(TRIM(J223))=0</formula>
    </cfRule>
    <cfRule type="cellIs" dxfId="26070" priority="3048" operator="equal">
      <formula>"N/A"</formula>
    </cfRule>
    <cfRule type="cellIs" dxfId="26069" priority="3049" operator="equal">
      <formula>"OK"</formula>
    </cfRule>
    <cfRule type="containsText" dxfId="26068" priority="3050" operator="containsText" text="Unsure">
      <formula>NOT(ISERROR(SEARCH("Unsure",J223)))</formula>
    </cfRule>
    <cfRule type="containsText" dxfId="26067" priority="3051" operator="containsText" text="Can't See">
      <formula>NOT(ISERROR(SEARCH("Can't See",J223)))</formula>
    </cfRule>
    <cfRule type="notContainsText" dxfId="26066" priority="3052" operator="notContains" text="OK&amp;N/A">
      <formula>ISERROR(SEARCH("OK&amp;N/A",J223))</formula>
    </cfRule>
  </conditionalFormatting>
  <conditionalFormatting sqref="J226:M226">
    <cfRule type="containsBlanks" priority="3041" stopIfTrue="1">
      <formula>LEN(TRIM(J226))=0</formula>
    </cfRule>
    <cfRule type="cellIs" dxfId="26065" priority="3042" operator="equal">
      <formula>"N/A"</formula>
    </cfRule>
    <cfRule type="cellIs" dxfId="26064" priority="3043" operator="equal">
      <formula>"OK"</formula>
    </cfRule>
    <cfRule type="containsText" dxfId="26063" priority="3044" operator="containsText" text="Unsure">
      <formula>NOT(ISERROR(SEARCH("Unsure",J226)))</formula>
    </cfRule>
    <cfRule type="containsText" dxfId="26062" priority="3045" operator="containsText" text="Can't See">
      <formula>NOT(ISERROR(SEARCH("Can't See",J226)))</formula>
    </cfRule>
    <cfRule type="notContainsText" dxfId="26061" priority="3046" operator="notContains" text="OK&amp;N/A">
      <formula>ISERROR(SEARCH("OK&amp;N/A",J226))</formula>
    </cfRule>
  </conditionalFormatting>
  <conditionalFormatting sqref="B6:I6">
    <cfRule type="colorScale" priority="304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9:I9">
    <cfRule type="colorScale" priority="303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19:I19 I20">
    <cfRule type="colorScale" priority="303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0:H20">
    <cfRule type="colorScale" priority="303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61:I61 F63">
    <cfRule type="colorScale" priority="303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61:M61 J63:M63">
    <cfRule type="containsBlanks" priority="3030" stopIfTrue="1">
      <formula>LEN(TRIM(J61))=0</formula>
    </cfRule>
    <cfRule type="cellIs" dxfId="26060" priority="3031" operator="equal">
      <formula>"N/A"</formula>
    </cfRule>
    <cfRule type="cellIs" dxfId="26059" priority="3032" operator="equal">
      <formula>"OK"</formula>
    </cfRule>
    <cfRule type="containsText" dxfId="26058" priority="3033" operator="containsText" text="Unsure">
      <formula>NOT(ISERROR(SEARCH("Unsure",J61)))</formula>
    </cfRule>
    <cfRule type="containsText" dxfId="26057" priority="3034" operator="containsText" text="Can't See">
      <formula>NOT(ISERROR(SEARCH("Can't See",J61)))</formula>
    </cfRule>
    <cfRule type="notContainsText" dxfId="26056" priority="3035" operator="notContains" text="OK&amp;N/A">
      <formula>ISERROR(SEARCH("OK&amp;N/A",J61))</formula>
    </cfRule>
  </conditionalFormatting>
  <conditionalFormatting sqref="K174:M177">
    <cfRule type="containsBlanks" priority="3024" stopIfTrue="1">
      <formula>LEN(TRIM(K174))=0</formula>
    </cfRule>
    <cfRule type="cellIs" dxfId="26055" priority="3025" operator="equal">
      <formula>"N/A"</formula>
    </cfRule>
    <cfRule type="cellIs" dxfId="26054" priority="3026" operator="equal">
      <formula>"OK"</formula>
    </cfRule>
    <cfRule type="containsText" dxfId="26053" priority="3027" operator="containsText" text="Unsure">
      <formula>NOT(ISERROR(SEARCH("Unsure",K174)))</formula>
    </cfRule>
    <cfRule type="containsText" dxfId="26052" priority="3028" operator="containsText" text="Can't See">
      <formula>NOT(ISERROR(SEARCH("Can't See",K174)))</formula>
    </cfRule>
    <cfRule type="notContainsText" dxfId="26051" priority="3029" operator="notContains" text="OK&amp;N/A">
      <formula>ISERROR(SEARCH("OK&amp;N/A",K174))</formula>
    </cfRule>
  </conditionalFormatting>
  <conditionalFormatting sqref="F174:I183">
    <cfRule type="colorScale" priority="302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174:J177">
    <cfRule type="containsBlanks" priority="3017" stopIfTrue="1">
      <formula>LEN(TRIM(J174))=0</formula>
    </cfRule>
    <cfRule type="cellIs" dxfId="26050" priority="3018" operator="equal">
      <formula>"N/A"</formula>
    </cfRule>
    <cfRule type="cellIs" dxfId="26049" priority="3019" operator="equal">
      <formula>"OK"</formula>
    </cfRule>
    <cfRule type="containsText" dxfId="26048" priority="3020" operator="containsText" text="Unsure">
      <formula>NOT(ISERROR(SEARCH("Unsure",J174)))</formula>
    </cfRule>
    <cfRule type="containsText" dxfId="26047" priority="3021" operator="containsText" text="Can't See">
      <formula>NOT(ISERROR(SEARCH("Can't See",J174)))</formula>
    </cfRule>
    <cfRule type="notContainsText" dxfId="26046" priority="3022" operator="notContains" text="OK&amp;N/A">
      <formula>ISERROR(SEARCH("OK&amp;N/A",J174))</formula>
    </cfRule>
  </conditionalFormatting>
  <conditionalFormatting sqref="F195:I201">
    <cfRule type="colorScale" priority="301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10:I210">
    <cfRule type="colorScale" priority="301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26:I226">
    <cfRule type="colorScale" priority="301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D230:I230">
    <cfRule type="colorScale" priority="301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30:M230">
    <cfRule type="containsBlanks" priority="3007" stopIfTrue="1">
      <formula>LEN(TRIM(J230))=0</formula>
    </cfRule>
    <cfRule type="cellIs" dxfId="26045" priority="3008" operator="equal">
      <formula>"N/A"</formula>
    </cfRule>
    <cfRule type="cellIs" dxfId="26044" priority="3009" operator="equal">
      <formula>"OK"</formula>
    </cfRule>
    <cfRule type="containsText" dxfId="26043" priority="3010" operator="containsText" text="Unsure">
      <formula>NOT(ISERROR(SEARCH("Unsure",J230)))</formula>
    </cfRule>
    <cfRule type="containsText" dxfId="26042" priority="3011" operator="containsText" text="Can't See">
      <formula>NOT(ISERROR(SEARCH("Can't See",J230)))</formula>
    </cfRule>
    <cfRule type="notContainsText" dxfId="26041" priority="3012" operator="notContains" text="OK&amp;N/A">
      <formula>ISERROR(SEARCH("OK&amp;N/A",J230))</formula>
    </cfRule>
  </conditionalFormatting>
  <conditionalFormatting sqref="J235:M235 J232:J234">
    <cfRule type="containsBlanks" priority="3001" stopIfTrue="1">
      <formula>LEN(TRIM(J232))=0</formula>
    </cfRule>
    <cfRule type="cellIs" dxfId="26040" priority="3002" operator="equal">
      <formula>"N/A"</formula>
    </cfRule>
    <cfRule type="cellIs" dxfId="26039" priority="3003" operator="equal">
      <formula>"OK"</formula>
    </cfRule>
    <cfRule type="containsText" dxfId="26038" priority="3004" operator="containsText" text="Unsure">
      <formula>NOT(ISERROR(SEARCH("Unsure",J232)))</formula>
    </cfRule>
    <cfRule type="containsText" dxfId="26037" priority="3005" operator="containsText" text="Can't See">
      <formula>NOT(ISERROR(SEARCH("Can't See",J232)))</formula>
    </cfRule>
    <cfRule type="notContainsText" dxfId="26036" priority="3006" operator="notContains" text="OK&amp;N/A">
      <formula>ISERROR(SEARCH("OK&amp;N/A",J232))</formula>
    </cfRule>
  </conditionalFormatting>
  <conditionalFormatting sqref="E238:I238">
    <cfRule type="colorScale" priority="300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38:M238">
    <cfRule type="containsBlanks" priority="2994" stopIfTrue="1">
      <formula>LEN(TRIM(J238))=0</formula>
    </cfRule>
    <cfRule type="cellIs" dxfId="26035" priority="2995" operator="equal">
      <formula>"N/A"</formula>
    </cfRule>
    <cfRule type="cellIs" dxfId="26034" priority="2996" operator="equal">
      <formula>"OK"</formula>
    </cfRule>
    <cfRule type="containsText" dxfId="26033" priority="2997" operator="containsText" text="Unsure">
      <formula>NOT(ISERROR(SEARCH("Unsure",J238)))</formula>
    </cfRule>
    <cfRule type="containsText" dxfId="26032" priority="2998" operator="containsText" text="Can't See">
      <formula>NOT(ISERROR(SEARCH("Can't See",J238)))</formula>
    </cfRule>
    <cfRule type="notContainsText" dxfId="26031" priority="2999" operator="notContains" text="OK&amp;N/A">
      <formula>ISERROR(SEARCH("OK&amp;N/A",J238))</formula>
    </cfRule>
  </conditionalFormatting>
  <conditionalFormatting sqref="J19:M20">
    <cfRule type="containsBlanks" priority="2988" stopIfTrue="1">
      <formula>LEN(TRIM(J19))=0</formula>
    </cfRule>
    <cfRule type="cellIs" dxfId="26030" priority="2989" operator="equal">
      <formula>"N/A"</formula>
    </cfRule>
    <cfRule type="cellIs" dxfId="26029" priority="2990" operator="equal">
      <formula>"OK"</formula>
    </cfRule>
    <cfRule type="containsText" dxfId="26028" priority="2991" operator="containsText" text="Unsure">
      <formula>NOT(ISERROR(SEARCH("Unsure",J19)))</formula>
    </cfRule>
    <cfRule type="containsText" dxfId="26027" priority="2992" operator="containsText" text="Can't See">
      <formula>NOT(ISERROR(SEARCH("Can't See",J19)))</formula>
    </cfRule>
    <cfRule type="notContainsText" dxfId="26026" priority="2993" operator="notContains" text="OK&amp;N/A">
      <formula>ISERROR(SEARCH("OK&amp;N/A",J19))</formula>
    </cfRule>
  </conditionalFormatting>
  <conditionalFormatting sqref="AE11:AE20">
    <cfRule type="cellIs" dxfId="26025" priority="2982" operator="equal">
      <formula>1</formula>
    </cfRule>
    <cfRule type="cellIs" dxfId="26024" priority="2983" operator="equal">
      <formula>2</formula>
    </cfRule>
    <cfRule type="cellIs" dxfId="26023" priority="2984" operator="equal">
      <formula>3</formula>
    </cfRule>
    <cfRule type="cellIs" dxfId="26022" priority="2985" operator="equal">
      <formula>4</formula>
    </cfRule>
    <cfRule type="cellIs" dxfId="26021" priority="2986" operator="equal">
      <formula>5</formula>
    </cfRule>
  </conditionalFormatting>
  <conditionalFormatting sqref="D223:I223">
    <cfRule type="colorScale" priority="298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G21">
    <cfRule type="containsBlanks" priority="2975" stopIfTrue="1">
      <formula>LEN(TRIM(AG21))=0</formula>
    </cfRule>
    <cfRule type="containsText" dxfId="26020" priority="2976" stopIfTrue="1" operator="containsText" text="fcd">
      <formula>NOT(ISERROR(SEARCH("fcd",AG21)))</formula>
    </cfRule>
    <cfRule type="containsText" dxfId="26019" priority="2977" stopIfTrue="1" operator="containsText" text="server">
      <formula>NOT(ISERROR(SEARCH("server",AG21)))</formula>
    </cfRule>
    <cfRule type="containsText" dxfId="26018" priority="2978" stopIfTrue="1" operator="containsText" text="ft">
      <formula>NOT(ISERROR(SEARCH("ft",AG21)))</formula>
    </cfRule>
    <cfRule type="containsText" dxfId="26017" priority="2979" stopIfTrue="1" operator="containsText" text="lynxx_">
      <formula>NOT(ISERROR(SEARCH("lynxx_",AG21)))</formula>
    </cfRule>
    <cfRule type="containsText" dxfId="26016" priority="2980" operator="containsText" text="_">
      <formula>NOT(ISERROR(SEARCH("_",AG21)))</formula>
    </cfRule>
  </conditionalFormatting>
  <conditionalFormatting sqref="AH10">
    <cfRule type="containsBlanks" priority="2969" stopIfTrue="1">
      <formula>LEN(TRIM(AH10))=0</formula>
    </cfRule>
    <cfRule type="containsText" dxfId="26015" priority="2970" stopIfTrue="1" operator="containsText" text="fcd">
      <formula>NOT(ISERROR(SEARCH("fcd",AH10)))</formula>
    </cfRule>
    <cfRule type="containsText" dxfId="26014" priority="2971" stopIfTrue="1" operator="containsText" text="server">
      <formula>NOT(ISERROR(SEARCH("server",AH10)))</formula>
    </cfRule>
    <cfRule type="containsText" dxfId="26013" priority="2972" stopIfTrue="1" operator="containsText" text="ft">
      <formula>NOT(ISERROR(SEARCH("ft",AH10)))</formula>
    </cfRule>
    <cfRule type="containsText" dxfId="26012" priority="2973" stopIfTrue="1" operator="containsText" text="lynxx_">
      <formula>NOT(ISERROR(SEARCH("lynxx_",AH10)))</formula>
    </cfRule>
    <cfRule type="containsText" dxfId="26011" priority="2974" operator="containsText" text="_">
      <formula>NOT(ISERROR(SEARCH("_",AH10)))</formula>
    </cfRule>
  </conditionalFormatting>
  <conditionalFormatting sqref="AH7">
    <cfRule type="containsBlanks" priority="2963" stopIfTrue="1">
      <formula>LEN(TRIM(AH7))=0</formula>
    </cfRule>
    <cfRule type="containsText" dxfId="26010" priority="2964" stopIfTrue="1" operator="containsText" text="fcd">
      <formula>NOT(ISERROR(SEARCH("fcd",AH7)))</formula>
    </cfRule>
    <cfRule type="containsText" dxfId="26009" priority="2965" stopIfTrue="1" operator="containsText" text="server">
      <formula>NOT(ISERROR(SEARCH("server",AH7)))</formula>
    </cfRule>
    <cfRule type="containsText" dxfId="26008" priority="2966" stopIfTrue="1" operator="containsText" text="ft">
      <formula>NOT(ISERROR(SEARCH("ft",AH7)))</formula>
    </cfRule>
    <cfRule type="containsText" dxfId="26007" priority="2967" stopIfTrue="1" operator="containsText" text="lynxx_">
      <formula>NOT(ISERROR(SEARCH("lynxx_",AH7)))</formula>
    </cfRule>
    <cfRule type="containsText" dxfId="26006" priority="2968" operator="containsText" text="_">
      <formula>NOT(ISERROR(SEARCH("_",AH7)))</formula>
    </cfRule>
  </conditionalFormatting>
  <conditionalFormatting sqref="AH4">
    <cfRule type="containsBlanks" priority="2957" stopIfTrue="1">
      <formula>LEN(TRIM(AH4))=0</formula>
    </cfRule>
    <cfRule type="containsText" dxfId="26005" priority="2958" stopIfTrue="1" operator="containsText" text="fcd">
      <formula>NOT(ISERROR(SEARCH("fcd",AH4)))</formula>
    </cfRule>
    <cfRule type="containsText" dxfId="26004" priority="2959" stopIfTrue="1" operator="containsText" text="server">
      <formula>NOT(ISERROR(SEARCH("server",AH4)))</formula>
    </cfRule>
    <cfRule type="containsText" dxfId="26003" priority="2960" stopIfTrue="1" operator="containsText" text="ft">
      <formula>NOT(ISERROR(SEARCH("ft",AH4)))</formula>
    </cfRule>
    <cfRule type="containsText" dxfId="26002" priority="2961" stopIfTrue="1" operator="containsText" text="lynxx_">
      <formula>NOT(ISERROR(SEARCH("lynxx_",AH4)))</formula>
    </cfRule>
    <cfRule type="containsText" dxfId="26001" priority="2962" operator="containsText" text="_">
      <formula>NOT(ISERROR(SEARCH("_",AH4)))</formula>
    </cfRule>
  </conditionalFormatting>
  <conditionalFormatting sqref="AH127">
    <cfRule type="containsBlanks" priority="2951" stopIfTrue="1">
      <formula>LEN(TRIM(AH127))=0</formula>
    </cfRule>
    <cfRule type="containsText" dxfId="26000" priority="2952" stopIfTrue="1" operator="containsText" text="fcd">
      <formula>NOT(ISERROR(SEARCH("fcd",AH127)))</formula>
    </cfRule>
    <cfRule type="containsText" dxfId="25999" priority="2953" stopIfTrue="1" operator="containsText" text="server">
      <formula>NOT(ISERROR(SEARCH("server",AH127)))</formula>
    </cfRule>
    <cfRule type="containsText" dxfId="25998" priority="2954" stopIfTrue="1" operator="containsText" text="ft">
      <formula>NOT(ISERROR(SEARCH("ft",AH127)))</formula>
    </cfRule>
    <cfRule type="containsText" dxfId="25997" priority="2955" stopIfTrue="1" operator="containsText" text="lynxx_">
      <formula>NOT(ISERROR(SEARCH("lynxx_",AH127)))</formula>
    </cfRule>
    <cfRule type="containsText" dxfId="25996" priority="2956" operator="containsText" text="_">
      <formula>NOT(ISERROR(SEARCH("_",AH127)))</formula>
    </cfRule>
  </conditionalFormatting>
  <conditionalFormatting sqref="AH186">
    <cfRule type="containsBlanks" priority="2945" stopIfTrue="1">
      <formula>LEN(TRIM(AH186))=0</formula>
    </cfRule>
    <cfRule type="containsText" dxfId="25995" priority="2946" stopIfTrue="1" operator="containsText" text="fcd">
      <formula>NOT(ISERROR(SEARCH("fcd",AH186)))</formula>
    </cfRule>
    <cfRule type="containsText" dxfId="25994" priority="2947" stopIfTrue="1" operator="containsText" text="server">
      <formula>NOT(ISERROR(SEARCH("server",AH186)))</formula>
    </cfRule>
    <cfRule type="containsText" dxfId="25993" priority="2948" stopIfTrue="1" operator="containsText" text="ft">
      <formula>NOT(ISERROR(SEARCH("ft",AH186)))</formula>
    </cfRule>
    <cfRule type="containsText" dxfId="25992" priority="2949" stopIfTrue="1" operator="containsText" text="lynxx_">
      <formula>NOT(ISERROR(SEARCH("lynxx_",AH186)))</formula>
    </cfRule>
    <cfRule type="containsText" dxfId="25991" priority="2950" operator="containsText" text="_">
      <formula>NOT(ISERROR(SEARCH("_",AH186)))</formula>
    </cfRule>
  </conditionalFormatting>
  <conditionalFormatting sqref="AH202">
    <cfRule type="containsBlanks" priority="2939" stopIfTrue="1">
      <formula>LEN(TRIM(AH202))=0</formula>
    </cfRule>
    <cfRule type="containsText" dxfId="25990" priority="2940" stopIfTrue="1" operator="containsText" text="fcd">
      <formula>NOT(ISERROR(SEARCH("fcd",AH202)))</formula>
    </cfRule>
    <cfRule type="containsText" dxfId="25989" priority="2941" stopIfTrue="1" operator="containsText" text="server">
      <formula>NOT(ISERROR(SEARCH("server",AH202)))</formula>
    </cfRule>
    <cfRule type="containsText" dxfId="25988" priority="2942" stopIfTrue="1" operator="containsText" text="ft">
      <formula>NOT(ISERROR(SEARCH("ft",AH202)))</formula>
    </cfRule>
    <cfRule type="containsText" dxfId="25987" priority="2943" stopIfTrue="1" operator="containsText" text="lynxx_">
      <formula>NOT(ISERROR(SEARCH("lynxx_",AH202)))</formula>
    </cfRule>
    <cfRule type="containsText" dxfId="25986" priority="2944" operator="containsText" text="_">
      <formula>NOT(ISERROR(SEARCH("_",AH202)))</formula>
    </cfRule>
  </conditionalFormatting>
  <conditionalFormatting sqref="AH222">
    <cfRule type="containsBlanks" priority="2933" stopIfTrue="1">
      <formula>LEN(TRIM(AH222))=0</formula>
    </cfRule>
    <cfRule type="containsText" dxfId="25985" priority="2934" stopIfTrue="1" operator="containsText" text="fcd">
      <formula>NOT(ISERROR(SEARCH("fcd",AH222)))</formula>
    </cfRule>
    <cfRule type="containsText" dxfId="25984" priority="2935" stopIfTrue="1" operator="containsText" text="server">
      <formula>NOT(ISERROR(SEARCH("server",AH222)))</formula>
    </cfRule>
    <cfRule type="containsText" dxfId="25983" priority="2936" stopIfTrue="1" operator="containsText" text="ft">
      <formula>NOT(ISERROR(SEARCH("ft",AH222)))</formula>
    </cfRule>
    <cfRule type="containsText" dxfId="25982" priority="2937" stopIfTrue="1" operator="containsText" text="lynxx_">
      <formula>NOT(ISERROR(SEARCH("lynxx_",AH222)))</formula>
    </cfRule>
    <cfRule type="containsText" dxfId="25981" priority="2938" operator="containsText" text="_">
      <formula>NOT(ISERROR(SEARCH("_",AH222)))</formula>
    </cfRule>
  </conditionalFormatting>
  <conditionalFormatting sqref="AH224">
    <cfRule type="containsBlanks" priority="2927" stopIfTrue="1">
      <formula>LEN(TRIM(AH224))=0</formula>
    </cfRule>
    <cfRule type="containsText" dxfId="25980" priority="2928" stopIfTrue="1" operator="containsText" text="fcd">
      <formula>NOT(ISERROR(SEARCH("fcd",AH224)))</formula>
    </cfRule>
    <cfRule type="containsText" dxfId="25979" priority="2929" stopIfTrue="1" operator="containsText" text="server">
      <formula>NOT(ISERROR(SEARCH("server",AH224)))</formula>
    </cfRule>
    <cfRule type="containsText" dxfId="25978" priority="2930" stopIfTrue="1" operator="containsText" text="ft">
      <formula>NOT(ISERROR(SEARCH("ft",AH224)))</formula>
    </cfRule>
    <cfRule type="containsText" dxfId="25977" priority="2931" stopIfTrue="1" operator="containsText" text="lynxx_">
      <formula>NOT(ISERROR(SEARCH("lynxx_",AH224)))</formula>
    </cfRule>
    <cfRule type="containsText" dxfId="25976" priority="2932" operator="containsText" text="_">
      <formula>NOT(ISERROR(SEARCH("_",AH224)))</formula>
    </cfRule>
  </conditionalFormatting>
  <conditionalFormatting sqref="AH227">
    <cfRule type="containsBlanks" priority="2921" stopIfTrue="1">
      <formula>LEN(TRIM(AH227))=0</formula>
    </cfRule>
    <cfRule type="containsText" dxfId="25975" priority="2922" stopIfTrue="1" operator="containsText" text="fcd">
      <formula>NOT(ISERROR(SEARCH("fcd",AH227)))</formula>
    </cfRule>
    <cfRule type="containsText" dxfId="25974" priority="2923" stopIfTrue="1" operator="containsText" text="server">
      <formula>NOT(ISERROR(SEARCH("server",AH227)))</formula>
    </cfRule>
    <cfRule type="containsText" dxfId="25973" priority="2924" stopIfTrue="1" operator="containsText" text="ft">
      <formula>NOT(ISERROR(SEARCH("ft",AH227)))</formula>
    </cfRule>
    <cfRule type="containsText" dxfId="25972" priority="2925" stopIfTrue="1" operator="containsText" text="lynxx_">
      <formula>NOT(ISERROR(SEARCH("lynxx_",AH227)))</formula>
    </cfRule>
    <cfRule type="containsText" dxfId="25971" priority="2926" operator="containsText" text="_">
      <formula>NOT(ISERROR(SEARCH("_",AH227)))</formula>
    </cfRule>
  </conditionalFormatting>
  <conditionalFormatting sqref="AH228">
    <cfRule type="containsBlanks" priority="2915" stopIfTrue="1">
      <formula>LEN(TRIM(AH228))=0</formula>
    </cfRule>
    <cfRule type="containsText" dxfId="25970" priority="2916" stopIfTrue="1" operator="containsText" text="fcd">
      <formula>NOT(ISERROR(SEARCH("fcd",AH228)))</formula>
    </cfRule>
    <cfRule type="containsText" dxfId="25969" priority="2917" stopIfTrue="1" operator="containsText" text="server">
      <formula>NOT(ISERROR(SEARCH("server",AH228)))</formula>
    </cfRule>
    <cfRule type="containsText" dxfId="25968" priority="2918" stopIfTrue="1" operator="containsText" text="ft">
      <formula>NOT(ISERROR(SEARCH("ft",AH228)))</formula>
    </cfRule>
    <cfRule type="containsText" dxfId="25967" priority="2919" stopIfTrue="1" operator="containsText" text="lynxx_">
      <formula>NOT(ISERROR(SEARCH("lynxx_",AH228)))</formula>
    </cfRule>
    <cfRule type="containsText" dxfId="25966" priority="2920" operator="containsText" text="_">
      <formula>NOT(ISERROR(SEARCH("_",AH228)))</formula>
    </cfRule>
  </conditionalFormatting>
  <conditionalFormatting sqref="AH231">
    <cfRule type="containsBlanks" priority="2909" stopIfTrue="1">
      <formula>LEN(TRIM(AH231))=0</formula>
    </cfRule>
    <cfRule type="containsText" dxfId="25965" priority="2910" stopIfTrue="1" operator="containsText" text="fcd">
      <formula>NOT(ISERROR(SEARCH("fcd",AH231)))</formula>
    </cfRule>
    <cfRule type="containsText" dxfId="25964" priority="2911" stopIfTrue="1" operator="containsText" text="server">
      <formula>NOT(ISERROR(SEARCH("server",AH231)))</formula>
    </cfRule>
    <cfRule type="containsText" dxfId="25963" priority="2912" stopIfTrue="1" operator="containsText" text="ft">
      <formula>NOT(ISERROR(SEARCH("ft",AH231)))</formula>
    </cfRule>
    <cfRule type="containsText" dxfId="25962" priority="2913" stopIfTrue="1" operator="containsText" text="lynxx_">
      <formula>NOT(ISERROR(SEARCH("lynxx_",AH231)))</formula>
    </cfRule>
    <cfRule type="containsText" dxfId="25961" priority="2914" operator="containsText" text="_">
      <formula>NOT(ISERROR(SEARCH("_",AH231)))</formula>
    </cfRule>
  </conditionalFormatting>
  <conditionalFormatting sqref="AH236">
    <cfRule type="containsBlanks" priority="2903" stopIfTrue="1">
      <formula>LEN(TRIM(AH236))=0</formula>
    </cfRule>
    <cfRule type="containsText" dxfId="25960" priority="2904" stopIfTrue="1" operator="containsText" text="fcd">
      <formula>NOT(ISERROR(SEARCH("fcd",AH236)))</formula>
    </cfRule>
    <cfRule type="containsText" dxfId="25959" priority="2905" stopIfTrue="1" operator="containsText" text="server">
      <formula>NOT(ISERROR(SEARCH("server",AH236)))</formula>
    </cfRule>
    <cfRule type="containsText" dxfId="25958" priority="2906" stopIfTrue="1" operator="containsText" text="ft">
      <formula>NOT(ISERROR(SEARCH("ft",AH236)))</formula>
    </cfRule>
    <cfRule type="containsText" dxfId="25957" priority="2907" stopIfTrue="1" operator="containsText" text="lynxx_">
      <formula>NOT(ISERROR(SEARCH("lynxx_",AH236)))</formula>
    </cfRule>
    <cfRule type="containsText" dxfId="25956" priority="2908" operator="containsText" text="_">
      <formula>NOT(ISERROR(SEARCH("_",AH236)))</formula>
    </cfRule>
  </conditionalFormatting>
  <conditionalFormatting sqref="AF21">
    <cfRule type="cellIs" dxfId="25955" priority="2898" operator="equal">
      <formula>1</formula>
    </cfRule>
    <cfRule type="cellIs" dxfId="25954" priority="2899" operator="equal">
      <formula>2</formula>
    </cfRule>
    <cfRule type="cellIs" dxfId="25953" priority="2900" operator="equal">
      <formula>3</formula>
    </cfRule>
    <cfRule type="cellIs" dxfId="25952" priority="2901" operator="equal">
      <formula>4</formula>
    </cfRule>
    <cfRule type="cellIs" dxfId="25951" priority="2902" operator="equal">
      <formula>5</formula>
    </cfRule>
  </conditionalFormatting>
  <conditionalFormatting sqref="AF10">
    <cfRule type="cellIs" dxfId="25950" priority="2893" operator="equal">
      <formula>1</formula>
    </cfRule>
    <cfRule type="cellIs" dxfId="25949" priority="2894" operator="equal">
      <formula>2</formula>
    </cfRule>
    <cfRule type="cellIs" dxfId="25948" priority="2895" operator="equal">
      <formula>3</formula>
    </cfRule>
    <cfRule type="cellIs" dxfId="25947" priority="2896" operator="equal">
      <formula>4</formula>
    </cfRule>
    <cfRule type="cellIs" dxfId="25946" priority="2897" operator="equal">
      <formula>5</formula>
    </cfRule>
  </conditionalFormatting>
  <conditionalFormatting sqref="AG10">
    <cfRule type="cellIs" dxfId="25945" priority="2888" operator="equal">
      <formula>1</formula>
    </cfRule>
    <cfRule type="cellIs" dxfId="25944" priority="2889" operator="equal">
      <formula>2</formula>
    </cfRule>
    <cfRule type="cellIs" dxfId="25943" priority="2890" operator="equal">
      <formula>3</formula>
    </cfRule>
    <cfRule type="cellIs" dxfId="25942" priority="2891" operator="equal">
      <formula>4</formula>
    </cfRule>
    <cfRule type="cellIs" dxfId="25941" priority="2892" operator="equal">
      <formula>5</formula>
    </cfRule>
  </conditionalFormatting>
  <conditionalFormatting sqref="AF7">
    <cfRule type="containsBlanks" priority="2882" stopIfTrue="1">
      <formula>LEN(TRIM(AF7))=0</formula>
    </cfRule>
    <cfRule type="containsText" dxfId="25940" priority="2883" stopIfTrue="1" operator="containsText" text="fcd">
      <formula>NOT(ISERROR(SEARCH("fcd",AF7)))</formula>
    </cfRule>
    <cfRule type="containsText" dxfId="25939" priority="2884" stopIfTrue="1" operator="containsText" text="server">
      <formula>NOT(ISERROR(SEARCH("server",AF7)))</formula>
    </cfRule>
    <cfRule type="containsText" dxfId="25938" priority="2885" stopIfTrue="1" operator="containsText" text="ft">
      <formula>NOT(ISERROR(SEARCH("ft",AF7)))</formula>
    </cfRule>
    <cfRule type="containsText" dxfId="25937" priority="2886" stopIfTrue="1" operator="containsText" text="lynxx_">
      <formula>NOT(ISERROR(SEARCH("lynxx_",AF7)))</formula>
    </cfRule>
    <cfRule type="containsText" dxfId="25936" priority="2887" operator="containsText" text="_">
      <formula>NOT(ISERROR(SEARCH("_",AF7)))</formula>
    </cfRule>
  </conditionalFormatting>
  <conditionalFormatting sqref="AF4">
    <cfRule type="containsBlanks" priority="2876" stopIfTrue="1">
      <formula>LEN(TRIM(AF4))=0</formula>
    </cfRule>
    <cfRule type="containsText" dxfId="25935" priority="2877" stopIfTrue="1" operator="containsText" text="fcd">
      <formula>NOT(ISERROR(SEARCH("fcd",AF4)))</formula>
    </cfRule>
    <cfRule type="containsText" dxfId="25934" priority="2878" stopIfTrue="1" operator="containsText" text="server">
      <formula>NOT(ISERROR(SEARCH("server",AF4)))</formula>
    </cfRule>
    <cfRule type="containsText" dxfId="25933" priority="2879" stopIfTrue="1" operator="containsText" text="ft">
      <formula>NOT(ISERROR(SEARCH("ft",AF4)))</formula>
    </cfRule>
    <cfRule type="containsText" dxfId="25932" priority="2880" stopIfTrue="1" operator="containsText" text="lynxx_">
      <formula>NOT(ISERROR(SEARCH("lynxx_",AF4)))</formula>
    </cfRule>
    <cfRule type="containsText" dxfId="25931" priority="2881" operator="containsText" text="_">
      <formula>NOT(ISERROR(SEARCH("_",AF4)))</formula>
    </cfRule>
  </conditionalFormatting>
  <conditionalFormatting sqref="AF127">
    <cfRule type="containsBlanks" priority="2870" stopIfTrue="1">
      <formula>LEN(TRIM(AF127))=0</formula>
    </cfRule>
    <cfRule type="containsText" dxfId="25930" priority="2871" stopIfTrue="1" operator="containsText" text="fcd">
      <formula>NOT(ISERROR(SEARCH("fcd",AF127)))</formula>
    </cfRule>
    <cfRule type="containsText" dxfId="25929" priority="2872" stopIfTrue="1" operator="containsText" text="server">
      <formula>NOT(ISERROR(SEARCH("server",AF127)))</formula>
    </cfRule>
    <cfRule type="containsText" dxfId="25928" priority="2873" stopIfTrue="1" operator="containsText" text="ft">
      <formula>NOT(ISERROR(SEARCH("ft",AF127)))</formula>
    </cfRule>
    <cfRule type="containsText" dxfId="25927" priority="2874" stopIfTrue="1" operator="containsText" text="lynxx_">
      <formula>NOT(ISERROR(SEARCH("lynxx_",AF127)))</formula>
    </cfRule>
    <cfRule type="containsText" dxfId="25926" priority="2875" operator="containsText" text="_">
      <formula>NOT(ISERROR(SEARCH("_",AF127)))</formula>
    </cfRule>
  </conditionalFormatting>
  <conditionalFormatting sqref="AF186">
    <cfRule type="containsBlanks" priority="2864" stopIfTrue="1">
      <formula>LEN(TRIM(AF186))=0</formula>
    </cfRule>
    <cfRule type="containsText" dxfId="25925" priority="2865" stopIfTrue="1" operator="containsText" text="fcd">
      <formula>NOT(ISERROR(SEARCH("fcd",AF186)))</formula>
    </cfRule>
    <cfRule type="containsText" dxfId="25924" priority="2866" stopIfTrue="1" operator="containsText" text="server">
      <formula>NOT(ISERROR(SEARCH("server",AF186)))</formula>
    </cfRule>
    <cfRule type="containsText" dxfId="25923" priority="2867" stopIfTrue="1" operator="containsText" text="ft">
      <formula>NOT(ISERROR(SEARCH("ft",AF186)))</formula>
    </cfRule>
    <cfRule type="containsText" dxfId="25922" priority="2868" stopIfTrue="1" operator="containsText" text="lynxx_">
      <formula>NOT(ISERROR(SEARCH("lynxx_",AF186)))</formula>
    </cfRule>
    <cfRule type="containsText" dxfId="25921" priority="2869" operator="containsText" text="_">
      <formula>NOT(ISERROR(SEARCH("_",AF186)))</formula>
    </cfRule>
  </conditionalFormatting>
  <conditionalFormatting sqref="AF222">
    <cfRule type="containsBlanks" priority="2858" stopIfTrue="1">
      <formula>LEN(TRIM(AF222))=0</formula>
    </cfRule>
    <cfRule type="containsText" dxfId="25920" priority="2859" stopIfTrue="1" operator="containsText" text="fcd">
      <formula>NOT(ISERROR(SEARCH("fcd",AF222)))</formula>
    </cfRule>
    <cfRule type="containsText" dxfId="25919" priority="2860" stopIfTrue="1" operator="containsText" text="server">
      <formula>NOT(ISERROR(SEARCH("server",AF222)))</formula>
    </cfRule>
    <cfRule type="containsText" dxfId="25918" priority="2861" stopIfTrue="1" operator="containsText" text="ft">
      <formula>NOT(ISERROR(SEARCH("ft",AF222)))</formula>
    </cfRule>
    <cfRule type="containsText" dxfId="25917" priority="2862" stopIfTrue="1" operator="containsText" text="lynxx_">
      <formula>NOT(ISERROR(SEARCH("lynxx_",AF222)))</formula>
    </cfRule>
    <cfRule type="containsText" dxfId="25916" priority="2863" operator="containsText" text="_">
      <formula>NOT(ISERROR(SEARCH("_",AF222)))</formula>
    </cfRule>
  </conditionalFormatting>
  <conditionalFormatting sqref="AF227">
    <cfRule type="containsBlanks" priority="2852" stopIfTrue="1">
      <formula>LEN(TRIM(AF227))=0</formula>
    </cfRule>
    <cfRule type="containsText" dxfId="25915" priority="2853" stopIfTrue="1" operator="containsText" text="fcd">
      <formula>NOT(ISERROR(SEARCH("fcd",AF227)))</formula>
    </cfRule>
    <cfRule type="containsText" dxfId="25914" priority="2854" stopIfTrue="1" operator="containsText" text="server">
      <formula>NOT(ISERROR(SEARCH("server",AF227)))</formula>
    </cfRule>
    <cfRule type="containsText" dxfId="25913" priority="2855" stopIfTrue="1" operator="containsText" text="ft">
      <formula>NOT(ISERROR(SEARCH("ft",AF227)))</formula>
    </cfRule>
    <cfRule type="containsText" dxfId="25912" priority="2856" stopIfTrue="1" operator="containsText" text="lynxx_">
      <formula>NOT(ISERROR(SEARCH("lynxx_",AF227)))</formula>
    </cfRule>
    <cfRule type="containsText" dxfId="25911" priority="2857" operator="containsText" text="_">
      <formula>NOT(ISERROR(SEARCH("_",AF227)))</formula>
    </cfRule>
  </conditionalFormatting>
  <conditionalFormatting sqref="AF236">
    <cfRule type="containsBlanks" priority="2828" stopIfTrue="1">
      <formula>LEN(TRIM(AF236))=0</formula>
    </cfRule>
    <cfRule type="containsText" dxfId="25910" priority="2829" stopIfTrue="1" operator="containsText" text="fcd">
      <formula>NOT(ISERROR(SEARCH("fcd",AF236)))</formula>
    </cfRule>
    <cfRule type="containsText" dxfId="25909" priority="2830" stopIfTrue="1" operator="containsText" text="server">
      <formula>NOT(ISERROR(SEARCH("server",AF236)))</formula>
    </cfRule>
    <cfRule type="containsText" dxfId="25908" priority="2831" stopIfTrue="1" operator="containsText" text="ft">
      <formula>NOT(ISERROR(SEARCH("ft",AF236)))</formula>
    </cfRule>
    <cfRule type="containsText" dxfId="25907" priority="2832" stopIfTrue="1" operator="containsText" text="lynxx_">
      <formula>NOT(ISERROR(SEARCH("lynxx_",AF236)))</formula>
    </cfRule>
    <cfRule type="containsText" dxfId="25906" priority="2833" operator="containsText" text="_">
      <formula>NOT(ISERROR(SEARCH("_",AF236)))</formula>
    </cfRule>
  </conditionalFormatting>
  <conditionalFormatting sqref="AF224">
    <cfRule type="containsBlanks" priority="2846" stopIfTrue="1">
      <formula>LEN(TRIM(AF224))=0</formula>
    </cfRule>
    <cfRule type="containsText" dxfId="25905" priority="2847" stopIfTrue="1" operator="containsText" text="fcd">
      <formula>NOT(ISERROR(SEARCH("fcd",AF224)))</formula>
    </cfRule>
    <cfRule type="containsText" dxfId="25904" priority="2848" stopIfTrue="1" operator="containsText" text="server">
      <formula>NOT(ISERROR(SEARCH("server",AF224)))</formula>
    </cfRule>
    <cfRule type="containsText" dxfId="25903" priority="2849" stopIfTrue="1" operator="containsText" text="ft">
      <formula>NOT(ISERROR(SEARCH("ft",AF224)))</formula>
    </cfRule>
    <cfRule type="containsText" dxfId="25902" priority="2850" stopIfTrue="1" operator="containsText" text="lynxx_">
      <formula>NOT(ISERROR(SEARCH("lynxx_",AF224)))</formula>
    </cfRule>
    <cfRule type="containsText" dxfId="25901" priority="2851" operator="containsText" text="_">
      <formula>NOT(ISERROR(SEARCH("_",AF224)))</formula>
    </cfRule>
  </conditionalFormatting>
  <conditionalFormatting sqref="AF228">
    <cfRule type="containsBlanks" priority="2840" stopIfTrue="1">
      <formula>LEN(TRIM(AF228))=0</formula>
    </cfRule>
    <cfRule type="containsText" dxfId="25900" priority="2841" stopIfTrue="1" operator="containsText" text="fcd">
      <formula>NOT(ISERROR(SEARCH("fcd",AF228)))</formula>
    </cfRule>
    <cfRule type="containsText" dxfId="25899" priority="2842" stopIfTrue="1" operator="containsText" text="server">
      <formula>NOT(ISERROR(SEARCH("server",AF228)))</formula>
    </cfRule>
    <cfRule type="containsText" dxfId="25898" priority="2843" stopIfTrue="1" operator="containsText" text="ft">
      <formula>NOT(ISERROR(SEARCH("ft",AF228)))</formula>
    </cfRule>
    <cfRule type="containsText" dxfId="25897" priority="2844" stopIfTrue="1" operator="containsText" text="lynxx_">
      <formula>NOT(ISERROR(SEARCH("lynxx_",AF228)))</formula>
    </cfRule>
    <cfRule type="containsText" dxfId="25896" priority="2845" operator="containsText" text="_">
      <formula>NOT(ISERROR(SEARCH("_",AF228)))</formula>
    </cfRule>
  </conditionalFormatting>
  <conditionalFormatting sqref="AF231">
    <cfRule type="containsBlanks" priority="2834" stopIfTrue="1">
      <formula>LEN(TRIM(AF231))=0</formula>
    </cfRule>
    <cfRule type="containsText" dxfId="25895" priority="2835" stopIfTrue="1" operator="containsText" text="fcd">
      <formula>NOT(ISERROR(SEARCH("fcd",AF231)))</formula>
    </cfRule>
    <cfRule type="containsText" dxfId="25894" priority="2836" stopIfTrue="1" operator="containsText" text="server">
      <formula>NOT(ISERROR(SEARCH("server",AF231)))</formula>
    </cfRule>
    <cfRule type="containsText" dxfId="25893" priority="2837" stopIfTrue="1" operator="containsText" text="ft">
      <formula>NOT(ISERROR(SEARCH("ft",AF231)))</formula>
    </cfRule>
    <cfRule type="containsText" dxfId="25892" priority="2838" stopIfTrue="1" operator="containsText" text="lynxx_">
      <formula>NOT(ISERROR(SEARCH("lynxx_",AF231)))</formula>
    </cfRule>
    <cfRule type="containsText" dxfId="25891" priority="2839" operator="containsText" text="_">
      <formula>NOT(ISERROR(SEARCH("_",AF231)))</formula>
    </cfRule>
  </conditionalFormatting>
  <conditionalFormatting sqref="AD239 AD241">
    <cfRule type="cellIs" dxfId="25890" priority="2823" operator="equal">
      <formula>1</formula>
    </cfRule>
    <cfRule type="cellIs" dxfId="25889" priority="2824" operator="equal">
      <formula>2</formula>
    </cfRule>
    <cfRule type="cellIs" dxfId="25888" priority="2825" operator="equal">
      <formula>3</formula>
    </cfRule>
    <cfRule type="cellIs" dxfId="25887" priority="2826" operator="equal">
      <formula>4</formula>
    </cfRule>
    <cfRule type="cellIs" dxfId="25886" priority="2827" operator="equal">
      <formula>5</formula>
    </cfRule>
  </conditionalFormatting>
  <conditionalFormatting sqref="B241:E241">
    <cfRule type="colorScale" priority="281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39 A241">
    <cfRule type="containsBlanks" priority="2816" stopIfTrue="1">
      <formula>LEN(TRIM(A239))=0</formula>
    </cfRule>
    <cfRule type="containsText" dxfId="25885" priority="2818" stopIfTrue="1" operator="containsText" text="fcd">
      <formula>NOT(ISERROR(SEARCH("fcd",A239)))</formula>
    </cfRule>
    <cfRule type="containsText" dxfId="25884" priority="2819" stopIfTrue="1" operator="containsText" text="server">
      <formula>NOT(ISERROR(SEARCH("server",A239)))</formula>
    </cfRule>
    <cfRule type="containsText" dxfId="25883" priority="2820" stopIfTrue="1" operator="containsText" text="ft">
      <formula>NOT(ISERROR(SEARCH("ft",A239)))</formula>
    </cfRule>
    <cfRule type="containsText" dxfId="25882" priority="2821" stopIfTrue="1" operator="containsText" text="lynxx_">
      <formula>NOT(ISERROR(SEARCH("lynxx_",A239)))</formula>
    </cfRule>
    <cfRule type="containsText" dxfId="25881" priority="2822" operator="containsText" text="_">
      <formula>NOT(ISERROR(SEARCH("_",A239)))</formula>
    </cfRule>
  </conditionalFormatting>
  <conditionalFormatting sqref="F241:I241">
    <cfRule type="colorScale" priority="281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E239 AE241">
    <cfRule type="cellIs" dxfId="25880" priority="2810" operator="equal">
      <formula>1</formula>
    </cfRule>
    <cfRule type="cellIs" dxfId="25879" priority="2811" operator="equal">
      <formula>2</formula>
    </cfRule>
    <cfRule type="cellIs" dxfId="25878" priority="2812" operator="equal">
      <formula>3</formula>
    </cfRule>
    <cfRule type="cellIs" dxfId="25877" priority="2813" operator="equal">
      <formula>4</formula>
    </cfRule>
    <cfRule type="cellIs" dxfId="25876" priority="2814" operator="equal">
      <formula>5</formula>
    </cfRule>
  </conditionalFormatting>
  <conditionalFormatting sqref="AH239">
    <cfRule type="containsBlanks" priority="2804" stopIfTrue="1">
      <formula>LEN(TRIM(AH239))=0</formula>
    </cfRule>
    <cfRule type="containsText" dxfId="25875" priority="2805" stopIfTrue="1" operator="containsText" text="fcd">
      <formula>NOT(ISERROR(SEARCH("fcd",AH239)))</formula>
    </cfRule>
    <cfRule type="containsText" dxfId="25874" priority="2806" stopIfTrue="1" operator="containsText" text="server">
      <formula>NOT(ISERROR(SEARCH("server",AH239)))</formula>
    </cfRule>
    <cfRule type="containsText" dxfId="25873" priority="2807" stopIfTrue="1" operator="containsText" text="ft">
      <formula>NOT(ISERROR(SEARCH("ft",AH239)))</formula>
    </cfRule>
    <cfRule type="containsText" dxfId="25872" priority="2808" stopIfTrue="1" operator="containsText" text="lynxx_">
      <formula>NOT(ISERROR(SEARCH("lynxx_",AH239)))</formula>
    </cfRule>
    <cfRule type="containsText" dxfId="25871" priority="2809" operator="containsText" text="_">
      <formula>NOT(ISERROR(SEARCH("_",AH239)))</formula>
    </cfRule>
  </conditionalFormatting>
  <conditionalFormatting sqref="AF239">
    <cfRule type="containsBlanks" priority="2798" stopIfTrue="1">
      <formula>LEN(TRIM(AF239))=0</formula>
    </cfRule>
    <cfRule type="containsText" dxfId="25870" priority="2799" stopIfTrue="1" operator="containsText" text="fcd">
      <formula>NOT(ISERROR(SEARCH("fcd",AF239)))</formula>
    </cfRule>
    <cfRule type="containsText" dxfId="25869" priority="2800" stopIfTrue="1" operator="containsText" text="server">
      <formula>NOT(ISERROR(SEARCH("server",AF239)))</formula>
    </cfRule>
    <cfRule type="containsText" dxfId="25868" priority="2801" stopIfTrue="1" operator="containsText" text="ft">
      <formula>NOT(ISERROR(SEARCH("ft",AF239)))</formula>
    </cfRule>
    <cfRule type="containsText" dxfId="25867" priority="2802" stopIfTrue="1" operator="containsText" text="lynxx_">
      <formula>NOT(ISERROR(SEARCH("lynxx_",AF239)))</formula>
    </cfRule>
    <cfRule type="containsText" dxfId="25866" priority="2803" operator="containsText" text="_">
      <formula>NOT(ISERROR(SEARCH("_",AF239)))</formula>
    </cfRule>
  </conditionalFormatting>
  <conditionalFormatting sqref="B40:E40">
    <cfRule type="colorScale" priority="279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40">
    <cfRule type="containsBlanks" priority="2790" stopIfTrue="1">
      <formula>LEN(TRIM(A40))=0</formula>
    </cfRule>
    <cfRule type="containsText" dxfId="25865" priority="2792" stopIfTrue="1" operator="containsText" text="fcd">
      <formula>NOT(ISERROR(SEARCH("fcd",A40)))</formula>
    </cfRule>
    <cfRule type="containsText" dxfId="25864" priority="2793" stopIfTrue="1" operator="containsText" text="server">
      <formula>NOT(ISERROR(SEARCH("server",A40)))</formula>
    </cfRule>
    <cfRule type="containsText" dxfId="25863" priority="2794" stopIfTrue="1" operator="containsText" text="ft">
      <formula>NOT(ISERROR(SEARCH("ft",A40)))</formula>
    </cfRule>
    <cfRule type="containsText" dxfId="25862" priority="2795" stopIfTrue="1" operator="containsText" text="lynxx_">
      <formula>NOT(ISERROR(SEARCH("lynxx_",A40)))</formula>
    </cfRule>
    <cfRule type="containsText" dxfId="25861" priority="2796" operator="containsText" text="_">
      <formula>NOT(ISERROR(SEARCH("_",A40)))</formula>
    </cfRule>
  </conditionalFormatting>
  <conditionalFormatting sqref="AD40">
    <cfRule type="cellIs" dxfId="25860" priority="2786" operator="equal">
      <formula>1</formula>
    </cfRule>
    <cfRule type="cellIs" dxfId="25859" priority="2787" operator="equal">
      <formula>2</formula>
    </cfRule>
    <cfRule type="cellIs" dxfId="25858" priority="2788" operator="equal">
      <formula>3</formula>
    </cfRule>
    <cfRule type="cellIs" dxfId="25857" priority="2789" operator="equal">
      <formula>4</formula>
    </cfRule>
    <cfRule type="cellIs" dxfId="25856" priority="2797" operator="equal">
      <formula>5</formula>
    </cfRule>
  </conditionalFormatting>
  <conditionalFormatting sqref="F40:I40">
    <cfRule type="colorScale" priority="278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40:M40">
    <cfRule type="colorScale" priority="278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E40">
    <cfRule type="cellIs" dxfId="25855" priority="2779" operator="equal">
      <formula>1</formula>
    </cfRule>
    <cfRule type="cellIs" dxfId="25854" priority="2780" operator="equal">
      <formula>2</formula>
    </cfRule>
    <cfRule type="cellIs" dxfId="25853" priority="2781" operator="equal">
      <formula>3</formula>
    </cfRule>
    <cfRule type="cellIs" dxfId="25852" priority="2782" operator="equal">
      <formula>4</formula>
    </cfRule>
    <cfRule type="cellIs" dxfId="25851" priority="2783" operator="equal">
      <formula>5</formula>
    </cfRule>
  </conditionalFormatting>
  <conditionalFormatting sqref="W5">
    <cfRule type="containsBlanks" priority="2773" stopIfTrue="1">
      <formula>LEN(TRIM(W5))=0</formula>
    </cfRule>
    <cfRule type="cellIs" dxfId="25850" priority="2774" operator="equal">
      <formula>"N/A"</formula>
    </cfRule>
    <cfRule type="cellIs" dxfId="25849" priority="2775" operator="equal">
      <formula>"OK"</formula>
    </cfRule>
    <cfRule type="containsText" dxfId="25848" priority="2776" operator="containsText" text="Unsure">
      <formula>NOT(ISERROR(SEARCH("Unsure",W5)))</formula>
    </cfRule>
    <cfRule type="containsText" dxfId="25847" priority="2777" operator="containsText" text="Can't See">
      <formula>NOT(ISERROR(SEARCH("Can't See",W5)))</formula>
    </cfRule>
    <cfRule type="notContainsText" dxfId="25846" priority="2778" operator="notContains" text="OK&amp;N/A">
      <formula>ISERROR(SEARCH("OK&amp;N/A",W5))</formula>
    </cfRule>
  </conditionalFormatting>
  <conditionalFormatting sqref="A243">
    <cfRule type="containsBlanks" priority="2767" stopIfTrue="1">
      <formula>LEN(TRIM(A243))=0</formula>
    </cfRule>
    <cfRule type="containsText" dxfId="25845" priority="2768" stopIfTrue="1" operator="containsText" text="fcd">
      <formula>NOT(ISERROR(SEARCH("fcd",A243)))</formula>
    </cfRule>
    <cfRule type="containsText" dxfId="25844" priority="2769" stopIfTrue="1" operator="containsText" text="server">
      <formula>NOT(ISERROR(SEARCH("server",A243)))</formula>
    </cfRule>
    <cfRule type="containsText" dxfId="25843" priority="2770" stopIfTrue="1" operator="containsText" text="ft">
      <formula>NOT(ISERROR(SEARCH("ft",A243)))</formula>
    </cfRule>
    <cfRule type="containsText" dxfId="25842" priority="2771" stopIfTrue="1" operator="containsText" text="lynxx_">
      <formula>NOT(ISERROR(SEARCH("lynxx_",A243)))</formula>
    </cfRule>
    <cfRule type="containsText" dxfId="25841" priority="2772" operator="containsText" text="_">
      <formula>NOT(ISERROR(SEARCH("_",A243)))</formula>
    </cfRule>
  </conditionalFormatting>
  <conditionalFormatting sqref="B244:D245">
    <cfRule type="colorScale" priority="276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44:H245">
    <cfRule type="colorScale" priority="276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44:L245">
    <cfRule type="colorScale" priority="276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251:B252 D251:D252">
    <cfRule type="colorScale" priority="276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52:H252 G251:H251">
    <cfRule type="colorScale" priority="276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51:L252">
    <cfRule type="colorScale" priority="276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D253:D254 B253:B254">
    <cfRule type="colorScale" priority="276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53:H254">
    <cfRule type="colorScale" priority="275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53:L254">
    <cfRule type="colorScale" priority="275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44">
    <cfRule type="containsBlanks" priority="2752" stopIfTrue="1">
      <formula>LEN(TRIM(A244))=0</formula>
    </cfRule>
    <cfRule type="containsText" dxfId="25840" priority="2753" stopIfTrue="1" operator="containsText" text="fcd">
      <formula>NOT(ISERROR(SEARCH("fcd",A244)))</formula>
    </cfRule>
    <cfRule type="containsText" dxfId="25839" priority="2754" stopIfTrue="1" operator="containsText" text="server">
      <formula>NOT(ISERROR(SEARCH("server",A244)))</formula>
    </cfRule>
    <cfRule type="containsText" dxfId="25838" priority="2755" stopIfTrue="1" operator="containsText" text="ft">
      <formula>NOT(ISERROR(SEARCH("ft",A244)))</formula>
    </cfRule>
    <cfRule type="containsText" dxfId="25837" priority="2756" stopIfTrue="1" operator="containsText" text="lynxx_">
      <formula>NOT(ISERROR(SEARCH("lynxx_",A244)))</formula>
    </cfRule>
    <cfRule type="containsText" dxfId="25836" priority="2757" operator="containsText" text="_">
      <formula>NOT(ISERROR(SEARCH("_",A244)))</formula>
    </cfRule>
  </conditionalFormatting>
  <conditionalFormatting sqref="A245">
    <cfRule type="containsBlanks" priority="2746" stopIfTrue="1">
      <formula>LEN(TRIM(A245))=0</formula>
    </cfRule>
    <cfRule type="containsText" dxfId="25835" priority="2747" stopIfTrue="1" operator="containsText" text="fcd">
      <formula>NOT(ISERROR(SEARCH("fcd",A245)))</formula>
    </cfRule>
    <cfRule type="containsText" dxfId="25834" priority="2748" stopIfTrue="1" operator="containsText" text="server">
      <formula>NOT(ISERROR(SEARCH("server",A245)))</formula>
    </cfRule>
    <cfRule type="containsText" dxfId="25833" priority="2749" stopIfTrue="1" operator="containsText" text="ft">
      <formula>NOT(ISERROR(SEARCH("ft",A245)))</formula>
    </cfRule>
    <cfRule type="containsText" dxfId="25832" priority="2750" stopIfTrue="1" operator="containsText" text="lynxx_">
      <formula>NOT(ISERROR(SEARCH("lynxx_",A245)))</formula>
    </cfRule>
    <cfRule type="containsText" dxfId="25831" priority="2751" operator="containsText" text="_">
      <formula>NOT(ISERROR(SEARCH("_",A245)))</formula>
    </cfRule>
  </conditionalFormatting>
  <conditionalFormatting sqref="A246">
    <cfRule type="containsBlanks" priority="2740" stopIfTrue="1">
      <formula>LEN(TRIM(A246))=0</formula>
    </cfRule>
    <cfRule type="containsText" dxfId="25830" priority="2741" stopIfTrue="1" operator="containsText" text="fcd">
      <formula>NOT(ISERROR(SEARCH("fcd",A246)))</formula>
    </cfRule>
    <cfRule type="containsText" dxfId="25829" priority="2742" stopIfTrue="1" operator="containsText" text="server">
      <formula>NOT(ISERROR(SEARCH("server",A246)))</formula>
    </cfRule>
    <cfRule type="containsText" dxfId="25828" priority="2743" stopIfTrue="1" operator="containsText" text="ft">
      <formula>NOT(ISERROR(SEARCH("ft",A246)))</formula>
    </cfRule>
    <cfRule type="containsText" dxfId="25827" priority="2744" stopIfTrue="1" operator="containsText" text="lynxx_">
      <formula>NOT(ISERROR(SEARCH("lynxx_",A246)))</formula>
    </cfRule>
    <cfRule type="containsText" dxfId="25826" priority="2745" operator="containsText" text="_">
      <formula>NOT(ISERROR(SEARCH("_",A246)))</formula>
    </cfRule>
  </conditionalFormatting>
  <conditionalFormatting sqref="A251">
    <cfRule type="containsBlanks" priority="2734" stopIfTrue="1">
      <formula>LEN(TRIM(A251))=0</formula>
    </cfRule>
    <cfRule type="containsText" dxfId="25825" priority="2735" stopIfTrue="1" operator="containsText" text="fcd">
      <formula>NOT(ISERROR(SEARCH("fcd",A251)))</formula>
    </cfRule>
    <cfRule type="containsText" dxfId="25824" priority="2736" stopIfTrue="1" operator="containsText" text="server">
      <formula>NOT(ISERROR(SEARCH("server",A251)))</formula>
    </cfRule>
    <cfRule type="containsText" dxfId="25823" priority="2737" stopIfTrue="1" operator="containsText" text="ft">
      <formula>NOT(ISERROR(SEARCH("ft",A251)))</formula>
    </cfRule>
    <cfRule type="containsText" dxfId="25822" priority="2738" stopIfTrue="1" operator="containsText" text="lynxx_">
      <formula>NOT(ISERROR(SEARCH("lynxx_",A251)))</formula>
    </cfRule>
    <cfRule type="containsText" dxfId="25821" priority="2739" operator="containsText" text="_">
      <formula>NOT(ISERROR(SEARCH("_",A251)))</formula>
    </cfRule>
  </conditionalFormatting>
  <conditionalFormatting sqref="A252">
    <cfRule type="containsBlanks" priority="2728" stopIfTrue="1">
      <formula>LEN(TRIM(A252))=0</formula>
    </cfRule>
    <cfRule type="containsText" dxfId="25820" priority="2729" stopIfTrue="1" operator="containsText" text="fcd">
      <formula>NOT(ISERROR(SEARCH("fcd",A252)))</formula>
    </cfRule>
    <cfRule type="containsText" dxfId="25819" priority="2730" stopIfTrue="1" operator="containsText" text="server">
      <formula>NOT(ISERROR(SEARCH("server",A252)))</formula>
    </cfRule>
    <cfRule type="containsText" dxfId="25818" priority="2731" stopIfTrue="1" operator="containsText" text="ft">
      <formula>NOT(ISERROR(SEARCH("ft",A252)))</formula>
    </cfRule>
    <cfRule type="containsText" dxfId="25817" priority="2732" stopIfTrue="1" operator="containsText" text="lynxx_">
      <formula>NOT(ISERROR(SEARCH("lynxx_",A252)))</formula>
    </cfRule>
    <cfRule type="containsText" dxfId="25816" priority="2733" operator="containsText" text="_">
      <formula>NOT(ISERROR(SEARCH("_",A252)))</formula>
    </cfRule>
  </conditionalFormatting>
  <conditionalFormatting sqref="A253:A254">
    <cfRule type="containsBlanks" priority="2722" stopIfTrue="1">
      <formula>LEN(TRIM(A253))=0</formula>
    </cfRule>
    <cfRule type="containsText" dxfId="25815" priority="2723" stopIfTrue="1" operator="containsText" text="fcd">
      <formula>NOT(ISERROR(SEARCH("fcd",A253)))</formula>
    </cfRule>
    <cfRule type="containsText" dxfId="25814" priority="2724" stopIfTrue="1" operator="containsText" text="server">
      <formula>NOT(ISERROR(SEARCH("server",A253)))</formula>
    </cfRule>
    <cfRule type="containsText" dxfId="25813" priority="2725" stopIfTrue="1" operator="containsText" text="ft">
      <formula>NOT(ISERROR(SEARCH("ft",A253)))</formula>
    </cfRule>
    <cfRule type="containsText" dxfId="25812" priority="2726" stopIfTrue="1" operator="containsText" text="lynxx_">
      <formula>NOT(ISERROR(SEARCH("lynxx_",A253)))</formula>
    </cfRule>
    <cfRule type="containsText" dxfId="25811" priority="2727" operator="containsText" text="_">
      <formula>NOT(ISERROR(SEARCH("_",A253)))</formula>
    </cfRule>
  </conditionalFormatting>
  <conditionalFormatting sqref="A254">
    <cfRule type="containsBlanks" priority="2716" stopIfTrue="1">
      <formula>LEN(TRIM(A254))=0</formula>
    </cfRule>
    <cfRule type="containsText" dxfId="25810" priority="2717" stopIfTrue="1" operator="containsText" text="fcd">
      <formula>NOT(ISERROR(SEARCH("fcd",A254)))</formula>
    </cfRule>
    <cfRule type="containsText" dxfId="25809" priority="2718" stopIfTrue="1" operator="containsText" text="server">
      <formula>NOT(ISERROR(SEARCH("server",A254)))</formula>
    </cfRule>
    <cfRule type="containsText" dxfId="25808" priority="2719" stopIfTrue="1" operator="containsText" text="ft">
      <formula>NOT(ISERROR(SEARCH("ft",A254)))</formula>
    </cfRule>
    <cfRule type="containsText" dxfId="25807" priority="2720" stopIfTrue="1" operator="containsText" text="lynxx_">
      <formula>NOT(ISERROR(SEARCH("lynxx_",A254)))</formula>
    </cfRule>
    <cfRule type="containsText" dxfId="25806" priority="2721" operator="containsText" text="_">
      <formula>NOT(ISERROR(SEARCH("_",A254)))</formula>
    </cfRule>
  </conditionalFormatting>
  <conditionalFormatting sqref="A260">
    <cfRule type="containsBlanks" priority="2710" stopIfTrue="1">
      <formula>LEN(TRIM(A260))=0</formula>
    </cfRule>
    <cfRule type="containsText" dxfId="25805" priority="2711" stopIfTrue="1" operator="containsText" text="fcd">
      <formula>NOT(ISERROR(SEARCH("fcd",A260)))</formula>
    </cfRule>
    <cfRule type="containsText" dxfId="25804" priority="2712" stopIfTrue="1" operator="containsText" text="server">
      <formula>NOT(ISERROR(SEARCH("server",A260)))</formula>
    </cfRule>
    <cfRule type="containsText" dxfId="25803" priority="2713" stopIfTrue="1" operator="containsText" text="ft">
      <formula>NOT(ISERROR(SEARCH("ft",A260)))</formula>
    </cfRule>
    <cfRule type="containsText" dxfId="25802" priority="2714" stopIfTrue="1" operator="containsText" text="lynxx_">
      <formula>NOT(ISERROR(SEARCH("lynxx_",A260)))</formula>
    </cfRule>
    <cfRule type="containsText" dxfId="25801" priority="2715" operator="containsText" text="_">
      <formula>NOT(ISERROR(SEARCH("_",A260)))</formula>
    </cfRule>
  </conditionalFormatting>
  <conditionalFormatting sqref="Y260:AC260">
    <cfRule type="cellIs" dxfId="25800" priority="2705" operator="equal">
      <formula>1</formula>
    </cfRule>
    <cfRule type="cellIs" dxfId="25799" priority="2706" operator="equal">
      <formula>2</formula>
    </cfRule>
    <cfRule type="cellIs" dxfId="25798" priority="2707" operator="equal">
      <formula>3</formula>
    </cfRule>
    <cfRule type="cellIs" dxfId="25797" priority="2708" operator="equal">
      <formula>4</formula>
    </cfRule>
    <cfRule type="cellIs" dxfId="25796" priority="2709" operator="equal">
      <formula>5</formula>
    </cfRule>
  </conditionalFormatting>
  <conditionalFormatting sqref="Y261:AC261">
    <cfRule type="cellIs" dxfId="25795" priority="2700" operator="equal">
      <formula>1</formula>
    </cfRule>
    <cfRule type="cellIs" dxfId="25794" priority="2701" operator="equal">
      <formula>2</formula>
    </cfRule>
    <cfRule type="cellIs" dxfId="25793" priority="2702" operator="equal">
      <formula>3</formula>
    </cfRule>
    <cfRule type="cellIs" dxfId="25792" priority="2703" operator="equal">
      <formula>4</formula>
    </cfRule>
    <cfRule type="cellIs" dxfId="25791" priority="2704" operator="equal">
      <formula>5</formula>
    </cfRule>
  </conditionalFormatting>
  <conditionalFormatting sqref="AD243">
    <cfRule type="cellIs" dxfId="25790" priority="2695" operator="equal">
      <formula>1</formula>
    </cfRule>
    <cfRule type="cellIs" dxfId="25789" priority="2696" operator="equal">
      <formula>2</formula>
    </cfRule>
    <cfRule type="cellIs" dxfId="25788" priority="2697" operator="equal">
      <formula>3</formula>
    </cfRule>
    <cfRule type="cellIs" dxfId="25787" priority="2698" operator="equal">
      <formula>4</formula>
    </cfRule>
    <cfRule type="cellIs" dxfId="25786" priority="2699" operator="equal">
      <formula>5</formula>
    </cfRule>
  </conditionalFormatting>
  <conditionalFormatting sqref="AE243">
    <cfRule type="cellIs" dxfId="25785" priority="2690" operator="equal">
      <formula>1</formula>
    </cfRule>
    <cfRule type="cellIs" dxfId="25784" priority="2691" operator="equal">
      <formula>2</formula>
    </cfRule>
    <cfRule type="cellIs" dxfId="25783" priority="2692" operator="equal">
      <formula>3</formula>
    </cfRule>
    <cfRule type="cellIs" dxfId="25782" priority="2693" operator="equal">
      <formula>4</formula>
    </cfRule>
    <cfRule type="cellIs" dxfId="25781" priority="2694" operator="equal">
      <formula>5</formula>
    </cfRule>
  </conditionalFormatting>
  <conditionalFormatting sqref="AF243">
    <cfRule type="containsBlanks" priority="2684" stopIfTrue="1">
      <formula>LEN(TRIM(AF243))=0</formula>
    </cfRule>
    <cfRule type="containsText" dxfId="25780" priority="2685" stopIfTrue="1" operator="containsText" text="fcd">
      <formula>NOT(ISERROR(SEARCH("fcd",AF243)))</formula>
    </cfRule>
    <cfRule type="containsText" dxfId="25779" priority="2686" stopIfTrue="1" operator="containsText" text="server">
      <formula>NOT(ISERROR(SEARCH("server",AF243)))</formula>
    </cfRule>
    <cfRule type="containsText" dxfId="25778" priority="2687" stopIfTrue="1" operator="containsText" text="ft">
      <formula>NOT(ISERROR(SEARCH("ft",AF243)))</formula>
    </cfRule>
    <cfRule type="containsText" dxfId="25777" priority="2688" stopIfTrue="1" operator="containsText" text="lynxx_">
      <formula>NOT(ISERROR(SEARCH("lynxx_",AF243)))</formula>
    </cfRule>
    <cfRule type="containsText" dxfId="25776" priority="2689" operator="containsText" text="_">
      <formula>NOT(ISERROR(SEARCH("_",AF243)))</formula>
    </cfRule>
  </conditionalFormatting>
  <conditionalFormatting sqref="AH243">
    <cfRule type="containsBlanks" priority="2678" stopIfTrue="1">
      <formula>LEN(TRIM(AH243))=0</formula>
    </cfRule>
    <cfRule type="containsText" dxfId="25775" priority="2679" stopIfTrue="1" operator="containsText" text="fcd">
      <formula>NOT(ISERROR(SEARCH("fcd",AH243)))</formula>
    </cfRule>
    <cfRule type="containsText" dxfId="25774" priority="2680" stopIfTrue="1" operator="containsText" text="server">
      <formula>NOT(ISERROR(SEARCH("server",AH243)))</formula>
    </cfRule>
    <cfRule type="containsText" dxfId="25773" priority="2681" stopIfTrue="1" operator="containsText" text="ft">
      <formula>NOT(ISERROR(SEARCH("ft",AH243)))</formula>
    </cfRule>
    <cfRule type="containsText" dxfId="25772" priority="2682" stopIfTrue="1" operator="containsText" text="lynxx_">
      <formula>NOT(ISERROR(SEARCH("lynxx_",AH243)))</formula>
    </cfRule>
    <cfRule type="containsText" dxfId="25771" priority="2683" operator="containsText" text="_">
      <formula>NOT(ISERROR(SEARCH("_",AH243)))</formula>
    </cfRule>
  </conditionalFormatting>
  <conditionalFormatting sqref="Y27 Y32:AC32 Y5:AC26">
    <cfRule type="cellIs" dxfId="25770" priority="2673" operator="equal">
      <formula>1</formula>
    </cfRule>
    <cfRule type="cellIs" dxfId="25769" priority="2674" operator="equal">
      <formula>2</formula>
    </cfRule>
    <cfRule type="cellIs" dxfId="25768" priority="2675" operator="equal">
      <formula>3</formula>
    </cfRule>
    <cfRule type="cellIs" dxfId="25767" priority="2676" operator="equal">
      <formula>4</formula>
    </cfRule>
    <cfRule type="cellIs" dxfId="25766" priority="2677" operator="equal">
      <formula>5</formula>
    </cfRule>
  </conditionalFormatting>
  <conditionalFormatting sqref="Y239:AC239 Y241:AC241">
    <cfRule type="cellIs" dxfId="25765" priority="2668" operator="equal">
      <formula>1</formula>
    </cfRule>
    <cfRule type="cellIs" dxfId="25764" priority="2669" operator="equal">
      <formula>2</formula>
    </cfRule>
    <cfRule type="cellIs" dxfId="25763" priority="2670" operator="equal">
      <formula>3</formula>
    </cfRule>
    <cfRule type="cellIs" dxfId="25762" priority="2671" operator="equal">
      <formula>4</formula>
    </cfRule>
    <cfRule type="cellIs" dxfId="25761" priority="2672" operator="equal">
      <formula>5</formula>
    </cfRule>
  </conditionalFormatting>
  <conditionalFormatting sqref="Y243:AC243">
    <cfRule type="cellIs" dxfId="25760" priority="2663" operator="equal">
      <formula>1</formula>
    </cfRule>
    <cfRule type="cellIs" dxfId="25759" priority="2664" operator="equal">
      <formula>2</formula>
    </cfRule>
    <cfRule type="cellIs" dxfId="25758" priority="2665" operator="equal">
      <formula>3</formula>
    </cfRule>
    <cfRule type="cellIs" dxfId="25757" priority="2666" operator="equal">
      <formula>4</formula>
    </cfRule>
    <cfRule type="cellIs" dxfId="25756" priority="2667" operator="equal">
      <formula>5</formula>
    </cfRule>
  </conditionalFormatting>
  <conditionalFormatting sqref="Y251:AC254">
    <cfRule type="cellIs" dxfId="25755" priority="2658" operator="equal">
      <formula>1</formula>
    </cfRule>
    <cfRule type="cellIs" dxfId="25754" priority="2659" operator="equal">
      <formula>2</formula>
    </cfRule>
    <cfRule type="cellIs" dxfId="25753" priority="2660" operator="equal">
      <formula>3</formula>
    </cfRule>
    <cfRule type="cellIs" dxfId="25752" priority="2661" operator="equal">
      <formula>4</formula>
    </cfRule>
    <cfRule type="cellIs" dxfId="25751" priority="2662" operator="equal">
      <formula>5</formula>
    </cfRule>
  </conditionalFormatting>
  <conditionalFormatting sqref="B31:E31">
    <cfRule type="colorScale" priority="265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31">
    <cfRule type="containsBlanks" priority="2650" stopIfTrue="1">
      <formula>LEN(TRIM(A31))=0</formula>
    </cfRule>
    <cfRule type="containsText" dxfId="25750" priority="2652" stopIfTrue="1" operator="containsText" text="fcd">
      <formula>NOT(ISERROR(SEARCH("fcd",A31)))</formula>
    </cfRule>
    <cfRule type="containsText" dxfId="25749" priority="2653" stopIfTrue="1" operator="containsText" text="server">
      <formula>NOT(ISERROR(SEARCH("server",A31)))</formula>
    </cfRule>
    <cfRule type="containsText" dxfId="25748" priority="2654" stopIfTrue="1" operator="containsText" text="ft">
      <formula>NOT(ISERROR(SEARCH("ft",A31)))</formula>
    </cfRule>
    <cfRule type="containsText" dxfId="25747" priority="2655" stopIfTrue="1" operator="containsText" text="lynxx_">
      <formula>NOT(ISERROR(SEARCH("lynxx_",A31)))</formula>
    </cfRule>
    <cfRule type="containsText" dxfId="25746" priority="2656" operator="containsText" text="_">
      <formula>NOT(ISERROR(SEARCH("_",A31)))</formula>
    </cfRule>
  </conditionalFormatting>
  <conditionalFormatting sqref="AD31">
    <cfRule type="cellIs" dxfId="25745" priority="2646" operator="equal">
      <formula>1</formula>
    </cfRule>
    <cfRule type="cellIs" dxfId="25744" priority="2647" operator="equal">
      <formula>2</formula>
    </cfRule>
    <cfRule type="cellIs" dxfId="25743" priority="2648" operator="equal">
      <formula>3</formula>
    </cfRule>
    <cfRule type="cellIs" dxfId="25742" priority="2649" operator="equal">
      <formula>4</formula>
    </cfRule>
    <cfRule type="cellIs" dxfId="25741" priority="2657" operator="equal">
      <formula>5</formula>
    </cfRule>
  </conditionalFormatting>
  <conditionalFormatting sqref="F31:I31">
    <cfRule type="colorScale" priority="264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31:M31">
    <cfRule type="colorScale" priority="264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E31">
    <cfRule type="cellIs" dxfId="25740" priority="2639" operator="equal">
      <formula>1</formula>
    </cfRule>
    <cfRule type="cellIs" dxfId="25739" priority="2640" operator="equal">
      <formula>2</formula>
    </cfRule>
    <cfRule type="cellIs" dxfId="25738" priority="2641" operator="equal">
      <formula>3</formula>
    </cfRule>
    <cfRule type="cellIs" dxfId="25737" priority="2642" operator="equal">
      <formula>4</formula>
    </cfRule>
    <cfRule type="cellIs" dxfId="25736" priority="2643" operator="equal">
      <formula>5</formula>
    </cfRule>
  </conditionalFormatting>
  <conditionalFormatting sqref="Y31:AC31 Y33:AC34">
    <cfRule type="cellIs" dxfId="25735" priority="2634" operator="equal">
      <formula>1</formula>
    </cfRule>
    <cfRule type="cellIs" dxfId="25734" priority="2635" operator="equal">
      <formula>2</formula>
    </cfRule>
    <cfRule type="cellIs" dxfId="25733" priority="2636" operator="equal">
      <formula>3</formula>
    </cfRule>
    <cfRule type="cellIs" dxfId="25732" priority="2637" operator="equal">
      <formula>4</formula>
    </cfRule>
    <cfRule type="cellIs" dxfId="25731" priority="2638" operator="equal">
      <formula>5</formula>
    </cfRule>
  </conditionalFormatting>
  <conditionalFormatting sqref="A32">
    <cfRule type="containsBlanks" priority="2628" stopIfTrue="1">
      <formula>LEN(TRIM(A32))=0</formula>
    </cfRule>
    <cfRule type="containsText" dxfId="25730" priority="2629" stopIfTrue="1" operator="containsText" text="fcd">
      <formula>NOT(ISERROR(SEARCH("fcd",A32)))</formula>
    </cfRule>
    <cfRule type="containsText" dxfId="25729" priority="2630" stopIfTrue="1" operator="containsText" text="server">
      <formula>NOT(ISERROR(SEARCH("server",A32)))</formula>
    </cfRule>
    <cfRule type="containsText" dxfId="25728" priority="2631" stopIfTrue="1" operator="containsText" text="ft">
      <formula>NOT(ISERROR(SEARCH("ft",A32)))</formula>
    </cfRule>
    <cfRule type="containsText" dxfId="25727" priority="2632" stopIfTrue="1" operator="containsText" text="lynxx_">
      <formula>NOT(ISERROR(SEARCH("lynxx_",A32)))</formula>
    </cfRule>
    <cfRule type="containsText" dxfId="25726" priority="2633" operator="containsText" text="_">
      <formula>NOT(ISERROR(SEARCH("_",A32)))</formula>
    </cfRule>
  </conditionalFormatting>
  <conditionalFormatting sqref="A32">
    <cfRule type="containsBlanks" priority="2622" stopIfTrue="1">
      <formula>LEN(TRIM(A32))=0</formula>
    </cfRule>
    <cfRule type="containsText" dxfId="25725" priority="2623" stopIfTrue="1" operator="containsText" text="fcd">
      <formula>NOT(ISERROR(SEARCH("fcd",A32)))</formula>
    </cfRule>
    <cfRule type="containsText" dxfId="25724" priority="2624" stopIfTrue="1" operator="containsText" text="server">
      <formula>NOT(ISERROR(SEARCH("server",A32)))</formula>
    </cfRule>
    <cfRule type="containsText" dxfId="25723" priority="2625" stopIfTrue="1" operator="containsText" text="ft">
      <formula>NOT(ISERROR(SEARCH("ft",A32)))</formula>
    </cfRule>
    <cfRule type="containsText" dxfId="25722" priority="2626" stopIfTrue="1" operator="containsText" text="lynxx_">
      <formula>NOT(ISERROR(SEARCH("lynxx_",A32)))</formula>
    </cfRule>
    <cfRule type="containsText" dxfId="25721" priority="2627" operator="containsText" text="_">
      <formula>NOT(ISERROR(SEARCH("_",A32)))</formula>
    </cfRule>
  </conditionalFormatting>
  <conditionalFormatting sqref="B33:M34">
    <cfRule type="colorScale" priority="262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33:A34">
    <cfRule type="containsBlanks" priority="2615" stopIfTrue="1">
      <formula>LEN(TRIM(A33))=0</formula>
    </cfRule>
    <cfRule type="containsText" dxfId="25720" priority="2616" stopIfTrue="1" operator="containsText" text="fcd">
      <formula>NOT(ISERROR(SEARCH("fcd",A33)))</formula>
    </cfRule>
    <cfRule type="containsText" dxfId="25719" priority="2617" stopIfTrue="1" operator="containsText" text="server">
      <formula>NOT(ISERROR(SEARCH("server",A33)))</formula>
    </cfRule>
    <cfRule type="containsText" dxfId="25718" priority="2618" stopIfTrue="1" operator="containsText" text="ft">
      <formula>NOT(ISERROR(SEARCH("ft",A33)))</formula>
    </cfRule>
    <cfRule type="containsText" dxfId="25717" priority="2619" stopIfTrue="1" operator="containsText" text="lynxx_">
      <formula>NOT(ISERROR(SEARCH("lynxx_",A33)))</formula>
    </cfRule>
    <cfRule type="containsText" dxfId="25716" priority="2620" operator="containsText" text="_">
      <formula>NOT(ISERROR(SEARCH("_",A33)))</formula>
    </cfRule>
  </conditionalFormatting>
  <conditionalFormatting sqref="A33:A34">
    <cfRule type="containsBlanks" priority="2609" stopIfTrue="1">
      <formula>LEN(TRIM(A33))=0</formula>
    </cfRule>
    <cfRule type="containsText" dxfId="25715" priority="2610" stopIfTrue="1" operator="containsText" text="fcd">
      <formula>NOT(ISERROR(SEARCH("fcd",A33)))</formula>
    </cfRule>
    <cfRule type="containsText" dxfId="25714" priority="2611" stopIfTrue="1" operator="containsText" text="server">
      <formula>NOT(ISERROR(SEARCH("server",A33)))</formula>
    </cfRule>
    <cfRule type="containsText" dxfId="25713" priority="2612" stopIfTrue="1" operator="containsText" text="ft">
      <formula>NOT(ISERROR(SEARCH("ft",A33)))</formula>
    </cfRule>
    <cfRule type="containsText" dxfId="25712" priority="2613" stopIfTrue="1" operator="containsText" text="lynxx_">
      <formula>NOT(ISERROR(SEARCH("lynxx_",A33)))</formula>
    </cfRule>
    <cfRule type="containsText" dxfId="25711" priority="2614" operator="containsText" text="_">
      <formula>NOT(ISERROR(SEARCH("_",A33)))</formula>
    </cfRule>
  </conditionalFormatting>
  <conditionalFormatting sqref="A33:A34">
    <cfRule type="containsBlanks" priority="2603" stopIfTrue="1">
      <formula>LEN(TRIM(A33))=0</formula>
    </cfRule>
    <cfRule type="containsText" dxfId="25710" priority="2604" stopIfTrue="1" operator="containsText" text="fcd">
      <formula>NOT(ISERROR(SEARCH("fcd",A33)))</formula>
    </cfRule>
    <cfRule type="containsText" dxfId="25709" priority="2605" stopIfTrue="1" operator="containsText" text="server">
      <formula>NOT(ISERROR(SEARCH("server",A33)))</formula>
    </cfRule>
    <cfRule type="containsText" dxfId="25708" priority="2606" stopIfTrue="1" operator="containsText" text="ft">
      <formula>NOT(ISERROR(SEARCH("ft",A33)))</formula>
    </cfRule>
    <cfRule type="containsText" dxfId="25707" priority="2607" stopIfTrue="1" operator="containsText" text="lynxx_">
      <formula>NOT(ISERROR(SEARCH("lynxx_",A33)))</formula>
    </cfRule>
    <cfRule type="containsText" dxfId="25706" priority="2608" operator="containsText" text="_">
      <formula>NOT(ISERROR(SEARCH("_",A33)))</formula>
    </cfRule>
  </conditionalFormatting>
  <conditionalFormatting sqref="J8:M8">
    <cfRule type="colorScale" priority="260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41 M241">
    <cfRule type="colorScale" priority="260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26:E26">
    <cfRule type="colorScale" priority="259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6">
    <cfRule type="containsBlanks" priority="2594" stopIfTrue="1">
      <formula>LEN(TRIM(A26))=0</formula>
    </cfRule>
    <cfRule type="containsText" dxfId="25705" priority="2596" stopIfTrue="1" operator="containsText" text="fcd">
      <formula>NOT(ISERROR(SEARCH("fcd",A26)))</formula>
    </cfRule>
    <cfRule type="containsText" dxfId="25704" priority="2597" stopIfTrue="1" operator="containsText" text="server">
      <formula>NOT(ISERROR(SEARCH("server",A26)))</formula>
    </cfRule>
    <cfRule type="containsText" dxfId="25703" priority="2598" stopIfTrue="1" operator="containsText" text="ft">
      <formula>NOT(ISERROR(SEARCH("ft",A26)))</formula>
    </cfRule>
    <cfRule type="containsText" dxfId="25702" priority="2599" stopIfTrue="1" operator="containsText" text="lynxx_">
      <formula>NOT(ISERROR(SEARCH("lynxx_",A26)))</formula>
    </cfRule>
    <cfRule type="containsText" dxfId="25701" priority="2600" operator="containsText" text="_">
      <formula>NOT(ISERROR(SEARCH("_",A26)))</formula>
    </cfRule>
  </conditionalFormatting>
  <conditionalFormatting sqref="F26">
    <cfRule type="colorScale" priority="259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6:M26">
    <cfRule type="colorScale" priority="259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50:M60">
    <cfRule type="colorScale" priority="259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Y41:AC41">
    <cfRule type="cellIs" dxfId="25700" priority="2586" operator="equal">
      <formula>1</formula>
    </cfRule>
    <cfRule type="cellIs" dxfId="25699" priority="2587" operator="equal">
      <formula>2</formula>
    </cfRule>
    <cfRule type="cellIs" dxfId="25698" priority="2588" operator="equal">
      <formula>3</formula>
    </cfRule>
    <cfRule type="cellIs" dxfId="25697" priority="2589" operator="equal">
      <formula>4</formula>
    </cfRule>
    <cfRule type="cellIs" dxfId="25696" priority="2590" operator="equal">
      <formula>5</formula>
    </cfRule>
  </conditionalFormatting>
  <conditionalFormatting sqref="Y42:AC42">
    <cfRule type="cellIs" dxfId="25695" priority="2581" operator="equal">
      <formula>1</formula>
    </cfRule>
    <cfRule type="cellIs" dxfId="25694" priority="2582" operator="equal">
      <formula>2</formula>
    </cfRule>
    <cfRule type="cellIs" dxfId="25693" priority="2583" operator="equal">
      <formula>3</formula>
    </cfRule>
    <cfRule type="cellIs" dxfId="25692" priority="2584" operator="equal">
      <formula>4</formula>
    </cfRule>
    <cfRule type="cellIs" dxfId="25691" priority="2585" operator="equal">
      <formula>5</formula>
    </cfRule>
  </conditionalFormatting>
  <conditionalFormatting sqref="Y43:AC43">
    <cfRule type="cellIs" dxfId="25690" priority="2576" operator="equal">
      <formula>1</formula>
    </cfRule>
    <cfRule type="cellIs" dxfId="25689" priority="2577" operator="equal">
      <formula>2</formula>
    </cfRule>
    <cfRule type="cellIs" dxfId="25688" priority="2578" operator="equal">
      <formula>3</formula>
    </cfRule>
    <cfRule type="cellIs" dxfId="25687" priority="2579" operator="equal">
      <formula>4</formula>
    </cfRule>
    <cfRule type="cellIs" dxfId="25686" priority="2580" operator="equal">
      <formula>5</formula>
    </cfRule>
  </conditionalFormatting>
  <conditionalFormatting sqref="B267:E267">
    <cfRule type="colorScale" priority="257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67:I267">
    <cfRule type="colorScale" priority="257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266:E266">
    <cfRule type="colorScale" priority="257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66:I266">
    <cfRule type="colorScale" priority="257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66:M266">
    <cfRule type="colorScale" priority="257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67:M267">
    <cfRule type="containsBlanks" priority="2565" stopIfTrue="1">
      <formula>LEN(TRIM(J267))=0</formula>
    </cfRule>
    <cfRule type="cellIs" dxfId="25685" priority="2566" operator="equal">
      <formula>"N/A"</formula>
    </cfRule>
    <cfRule type="cellIs" dxfId="25684" priority="2567" operator="equal">
      <formula>"OK"</formula>
    </cfRule>
    <cfRule type="containsText" dxfId="25683" priority="2568" operator="containsText" text="Unsure">
      <formula>NOT(ISERROR(SEARCH("Unsure",J267)))</formula>
    </cfRule>
    <cfRule type="containsText" dxfId="25682" priority="2569" operator="containsText" text="Can't See">
      <formula>NOT(ISERROR(SEARCH("Can't See",J267)))</formula>
    </cfRule>
    <cfRule type="notContainsText" dxfId="25681" priority="2570" operator="notContains" text="OK&amp;N/A">
      <formula>ISERROR(SEARCH("OK&amp;N/A",J267))</formula>
    </cfRule>
  </conditionalFormatting>
  <conditionalFormatting sqref="Y249:AC249">
    <cfRule type="cellIs" dxfId="25680" priority="2560" operator="equal">
      <formula>1</formula>
    </cfRule>
    <cfRule type="cellIs" dxfId="25679" priority="2561" operator="equal">
      <formula>2</formula>
    </cfRule>
    <cfRule type="cellIs" dxfId="25678" priority="2562" operator="equal">
      <formula>3</formula>
    </cfRule>
    <cfRule type="cellIs" dxfId="25677" priority="2563" operator="equal">
      <formula>4</formula>
    </cfRule>
    <cfRule type="cellIs" dxfId="25676" priority="2564" operator="equal">
      <formula>5</formula>
    </cfRule>
  </conditionalFormatting>
  <conditionalFormatting sqref="Y250:AC250">
    <cfRule type="cellIs" dxfId="25675" priority="2555" operator="equal">
      <formula>1</formula>
    </cfRule>
    <cfRule type="cellIs" dxfId="25674" priority="2556" operator="equal">
      <formula>2</formula>
    </cfRule>
    <cfRule type="cellIs" dxfId="25673" priority="2557" operator="equal">
      <formula>3</formula>
    </cfRule>
    <cfRule type="cellIs" dxfId="25672" priority="2558" operator="equal">
      <formula>4</formula>
    </cfRule>
    <cfRule type="cellIs" dxfId="25671" priority="2559" operator="equal">
      <formula>5</formula>
    </cfRule>
  </conditionalFormatting>
  <conditionalFormatting sqref="Y248:AC248">
    <cfRule type="cellIs" dxfId="25670" priority="2550" operator="equal">
      <formula>1</formula>
    </cfRule>
    <cfRule type="cellIs" dxfId="25669" priority="2551" operator="equal">
      <formula>2</formula>
    </cfRule>
    <cfRule type="cellIs" dxfId="25668" priority="2552" operator="equal">
      <formula>3</formula>
    </cfRule>
    <cfRule type="cellIs" dxfId="25667" priority="2553" operator="equal">
      <formula>4</formula>
    </cfRule>
    <cfRule type="cellIs" dxfId="25666" priority="2554" operator="equal">
      <formula>5</formula>
    </cfRule>
  </conditionalFormatting>
  <conditionalFormatting sqref="Y266:AC266">
    <cfRule type="cellIs" dxfId="25665" priority="2545" operator="equal">
      <formula>1</formula>
    </cfRule>
    <cfRule type="cellIs" dxfId="25664" priority="2546" operator="equal">
      <formula>2</formula>
    </cfRule>
    <cfRule type="cellIs" dxfId="25663" priority="2547" operator="equal">
      <formula>3</formula>
    </cfRule>
    <cfRule type="cellIs" dxfId="25662" priority="2548" operator="equal">
      <formula>4</formula>
    </cfRule>
    <cfRule type="cellIs" dxfId="25661" priority="2549" operator="equal">
      <formula>5</formula>
    </cfRule>
  </conditionalFormatting>
  <conditionalFormatting sqref="Y267:AC267">
    <cfRule type="cellIs" dxfId="25660" priority="2540" operator="equal">
      <formula>1</formula>
    </cfRule>
    <cfRule type="cellIs" dxfId="25659" priority="2541" operator="equal">
      <formula>2</formula>
    </cfRule>
    <cfRule type="cellIs" dxfId="25658" priority="2542" operator="equal">
      <formula>3</formula>
    </cfRule>
    <cfRule type="cellIs" dxfId="25657" priority="2543" operator="equal">
      <formula>4</formula>
    </cfRule>
    <cfRule type="cellIs" dxfId="25656" priority="2544" operator="equal">
      <formula>5</formula>
    </cfRule>
  </conditionalFormatting>
  <conditionalFormatting sqref="A268">
    <cfRule type="containsBlanks" priority="2534" stopIfTrue="1">
      <formula>LEN(TRIM(A268))=0</formula>
    </cfRule>
    <cfRule type="containsText" dxfId="25655" priority="2535" stopIfTrue="1" operator="containsText" text="fcd">
      <formula>NOT(ISERROR(SEARCH("fcd",A268)))</formula>
    </cfRule>
    <cfRule type="containsText" dxfId="25654" priority="2536" stopIfTrue="1" operator="containsText" text="server">
      <formula>NOT(ISERROR(SEARCH("server",A268)))</formula>
    </cfRule>
    <cfRule type="containsText" dxfId="25653" priority="2537" stopIfTrue="1" operator="containsText" text="ft">
      <formula>NOT(ISERROR(SEARCH("ft",A268)))</formula>
    </cfRule>
    <cfRule type="containsText" dxfId="25652" priority="2538" stopIfTrue="1" operator="containsText" text="lynxx_">
      <formula>NOT(ISERROR(SEARCH("lynxx_",A268)))</formula>
    </cfRule>
    <cfRule type="containsText" dxfId="25651" priority="2539" operator="containsText" text="_">
      <formula>NOT(ISERROR(SEARCH("_",A268)))</formula>
    </cfRule>
  </conditionalFormatting>
  <conditionalFormatting sqref="A269">
    <cfRule type="containsBlanks" priority="2527" stopIfTrue="1">
      <formula>LEN(TRIM(A269))=0</formula>
    </cfRule>
    <cfRule type="containsText" dxfId="25650" priority="2528" stopIfTrue="1" operator="containsText" text="fcd">
      <formula>NOT(ISERROR(SEARCH("fcd",A269)))</formula>
    </cfRule>
    <cfRule type="containsText" dxfId="25649" priority="2529" stopIfTrue="1" operator="containsText" text="server">
      <formula>NOT(ISERROR(SEARCH("server",A269)))</formula>
    </cfRule>
    <cfRule type="containsText" dxfId="25648" priority="2530" stopIfTrue="1" operator="containsText" text="ft">
      <formula>NOT(ISERROR(SEARCH("ft",A269)))</formula>
    </cfRule>
    <cfRule type="containsText" dxfId="25647" priority="2531" stopIfTrue="1" operator="containsText" text="lynxx_">
      <formula>NOT(ISERROR(SEARCH("lynxx_",A269)))</formula>
    </cfRule>
    <cfRule type="containsText" dxfId="25646" priority="2532" operator="containsText" text="_">
      <formula>NOT(ISERROR(SEARCH("_",A269)))</formula>
    </cfRule>
  </conditionalFormatting>
  <conditionalFormatting sqref="AD269">
    <cfRule type="cellIs" dxfId="25645" priority="2523" operator="equal">
      <formula>1</formula>
    </cfRule>
    <cfRule type="cellIs" dxfId="25644" priority="2524" operator="equal">
      <formula>2</formula>
    </cfRule>
    <cfRule type="cellIs" dxfId="25643" priority="2525" operator="equal">
      <formula>3</formula>
    </cfRule>
    <cfRule type="cellIs" dxfId="25642" priority="2526" operator="equal">
      <formula>4</formula>
    </cfRule>
    <cfRule type="cellIs" dxfId="25641" priority="2533" operator="equal">
      <formula>5</formula>
    </cfRule>
  </conditionalFormatting>
  <conditionalFormatting sqref="B269:E269">
    <cfRule type="colorScale" priority="252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69:I269">
    <cfRule type="colorScale" priority="252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69:M269">
    <cfRule type="colorScale" priority="252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69">
    <cfRule type="containsBlanks" priority="2514" stopIfTrue="1">
      <formula>LEN(TRIM(A269))=0</formula>
    </cfRule>
    <cfRule type="containsText" dxfId="25640" priority="2515" stopIfTrue="1" operator="containsText" text="fcd">
      <formula>NOT(ISERROR(SEARCH("fcd",A269)))</formula>
    </cfRule>
    <cfRule type="containsText" dxfId="25639" priority="2516" stopIfTrue="1" operator="containsText" text="server">
      <formula>NOT(ISERROR(SEARCH("server",A269)))</formula>
    </cfRule>
    <cfRule type="containsText" dxfId="25638" priority="2517" stopIfTrue="1" operator="containsText" text="ft">
      <formula>NOT(ISERROR(SEARCH("ft",A269)))</formula>
    </cfRule>
    <cfRule type="containsText" dxfId="25637" priority="2518" stopIfTrue="1" operator="containsText" text="lynxx_">
      <formula>NOT(ISERROR(SEARCH("lynxx_",A269)))</formula>
    </cfRule>
    <cfRule type="containsText" dxfId="25636" priority="2519" operator="containsText" text="_">
      <formula>NOT(ISERROR(SEARCH("_",A269)))</formula>
    </cfRule>
  </conditionalFormatting>
  <conditionalFormatting sqref="Y269:AC269">
    <cfRule type="cellIs" dxfId="25635" priority="2509" operator="equal">
      <formula>1</formula>
    </cfRule>
    <cfRule type="cellIs" dxfId="25634" priority="2510" operator="equal">
      <formula>2</formula>
    </cfRule>
    <cfRule type="cellIs" dxfId="25633" priority="2511" operator="equal">
      <formula>3</formula>
    </cfRule>
    <cfRule type="cellIs" dxfId="25632" priority="2512" operator="equal">
      <formula>4</formula>
    </cfRule>
    <cfRule type="cellIs" dxfId="25631" priority="2513" operator="equal">
      <formula>5</formula>
    </cfRule>
  </conditionalFormatting>
  <conditionalFormatting sqref="A270">
    <cfRule type="containsBlanks" priority="2502" stopIfTrue="1">
      <formula>LEN(TRIM(A270))=0</formula>
    </cfRule>
    <cfRule type="containsText" dxfId="25630" priority="2503" stopIfTrue="1" operator="containsText" text="fcd">
      <formula>NOT(ISERROR(SEARCH("fcd",A270)))</formula>
    </cfRule>
    <cfRule type="containsText" dxfId="25629" priority="2504" stopIfTrue="1" operator="containsText" text="server">
      <formula>NOT(ISERROR(SEARCH("server",A270)))</formula>
    </cfRule>
    <cfRule type="containsText" dxfId="25628" priority="2505" stopIfTrue="1" operator="containsText" text="ft">
      <formula>NOT(ISERROR(SEARCH("ft",A270)))</formula>
    </cfRule>
    <cfRule type="containsText" dxfId="25627" priority="2506" stopIfTrue="1" operator="containsText" text="lynxx_">
      <formula>NOT(ISERROR(SEARCH("lynxx_",A270)))</formula>
    </cfRule>
    <cfRule type="containsText" dxfId="25626" priority="2507" operator="containsText" text="_">
      <formula>NOT(ISERROR(SEARCH("_",A270)))</formula>
    </cfRule>
  </conditionalFormatting>
  <conditionalFormatting sqref="AD270">
    <cfRule type="cellIs" dxfId="25625" priority="2498" operator="equal">
      <formula>1</formula>
    </cfRule>
    <cfRule type="cellIs" dxfId="25624" priority="2499" operator="equal">
      <formula>2</formula>
    </cfRule>
    <cfRule type="cellIs" dxfId="25623" priority="2500" operator="equal">
      <formula>3</formula>
    </cfRule>
    <cfRule type="cellIs" dxfId="25622" priority="2501" operator="equal">
      <formula>4</formula>
    </cfRule>
    <cfRule type="cellIs" dxfId="25621" priority="2508" operator="equal">
      <formula>5</formula>
    </cfRule>
  </conditionalFormatting>
  <conditionalFormatting sqref="A270">
    <cfRule type="containsBlanks" priority="2492" stopIfTrue="1">
      <formula>LEN(TRIM(A270))=0</formula>
    </cfRule>
    <cfRule type="containsText" dxfId="25620" priority="2493" stopIfTrue="1" operator="containsText" text="fcd">
      <formula>NOT(ISERROR(SEARCH("fcd",A270)))</formula>
    </cfRule>
    <cfRule type="containsText" dxfId="25619" priority="2494" stopIfTrue="1" operator="containsText" text="server">
      <formula>NOT(ISERROR(SEARCH("server",A270)))</formula>
    </cfRule>
    <cfRule type="containsText" dxfId="25618" priority="2495" stopIfTrue="1" operator="containsText" text="ft">
      <formula>NOT(ISERROR(SEARCH("ft",A270)))</formula>
    </cfRule>
    <cfRule type="containsText" dxfId="25617" priority="2496" stopIfTrue="1" operator="containsText" text="lynxx_">
      <formula>NOT(ISERROR(SEARCH("lynxx_",A270)))</formula>
    </cfRule>
    <cfRule type="containsText" dxfId="25616" priority="2497" operator="containsText" text="_">
      <formula>NOT(ISERROR(SEARCH("_",A270)))</formula>
    </cfRule>
  </conditionalFormatting>
  <conditionalFormatting sqref="Y270:AC270">
    <cfRule type="cellIs" dxfId="25615" priority="2487" operator="equal">
      <formula>1</formula>
    </cfRule>
    <cfRule type="cellIs" dxfId="25614" priority="2488" operator="equal">
      <formula>2</formula>
    </cfRule>
    <cfRule type="cellIs" dxfId="25613" priority="2489" operator="equal">
      <formula>3</formula>
    </cfRule>
    <cfRule type="cellIs" dxfId="25612" priority="2490" operator="equal">
      <formula>4</formula>
    </cfRule>
    <cfRule type="cellIs" dxfId="25611" priority="2491" operator="equal">
      <formula>5</formula>
    </cfRule>
  </conditionalFormatting>
  <conditionalFormatting sqref="B270:E270">
    <cfRule type="colorScale" priority="248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70:I270">
    <cfRule type="colorScale" priority="248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70:M270">
    <cfRule type="colorScale" priority="248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74 A277:A278">
    <cfRule type="containsBlanks" priority="2477" stopIfTrue="1">
      <formula>LEN(TRIM(A274))=0</formula>
    </cfRule>
    <cfRule type="containsText" dxfId="25610" priority="2478" stopIfTrue="1" operator="containsText" text="fcd">
      <formula>NOT(ISERROR(SEARCH("fcd",A274)))</formula>
    </cfRule>
    <cfRule type="containsText" dxfId="25609" priority="2479" stopIfTrue="1" operator="containsText" text="server">
      <formula>NOT(ISERROR(SEARCH("server",A274)))</formula>
    </cfRule>
    <cfRule type="containsText" dxfId="25608" priority="2480" stopIfTrue="1" operator="containsText" text="ft">
      <formula>NOT(ISERROR(SEARCH("ft",A274)))</formula>
    </cfRule>
    <cfRule type="containsText" dxfId="25607" priority="2481" stopIfTrue="1" operator="containsText" text="lynxx_">
      <formula>NOT(ISERROR(SEARCH("lynxx_",A274)))</formula>
    </cfRule>
    <cfRule type="containsText" dxfId="25606" priority="2482" operator="containsText" text="_">
      <formula>NOT(ISERROR(SEARCH("_",A274)))</formula>
    </cfRule>
  </conditionalFormatting>
  <conditionalFormatting sqref="AD274 AD276:AD278">
    <cfRule type="cellIs" dxfId="25605" priority="2473" operator="equal">
      <formula>1</formula>
    </cfRule>
    <cfRule type="cellIs" dxfId="25604" priority="2474" operator="equal">
      <formula>2</formula>
    </cfRule>
    <cfRule type="cellIs" dxfId="25603" priority="2475" operator="equal">
      <formula>3</formula>
    </cfRule>
    <cfRule type="cellIs" dxfId="25602" priority="2476" operator="equal">
      <formula>4</formula>
    </cfRule>
    <cfRule type="cellIs" dxfId="25601" priority="2483" operator="equal">
      <formula>5</formula>
    </cfRule>
  </conditionalFormatting>
  <conditionalFormatting sqref="B274:E274">
    <cfRule type="colorScale" priority="247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74:I274">
    <cfRule type="colorScale" priority="247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74:M274">
    <cfRule type="containsBlanks" priority="2465" stopIfTrue="1">
      <formula>LEN(TRIM(J274))=0</formula>
    </cfRule>
    <cfRule type="cellIs" dxfId="25600" priority="2466" operator="equal">
      <formula>"N/A"</formula>
    </cfRule>
    <cfRule type="cellIs" dxfId="25599" priority="2467" operator="equal">
      <formula>"OK"</formula>
    </cfRule>
    <cfRule type="containsText" dxfId="25598" priority="2468" operator="containsText" text="Unsure">
      <formula>NOT(ISERROR(SEARCH("Unsure",J274)))</formula>
    </cfRule>
    <cfRule type="containsText" dxfId="25597" priority="2469" operator="containsText" text="Can't See">
      <formula>NOT(ISERROR(SEARCH("Can't See",J274)))</formula>
    </cfRule>
    <cfRule type="notContainsText" dxfId="25596" priority="2470" operator="notContains" text="OK&amp;N/A">
      <formula>ISERROR(SEARCH("OK&amp;N/A",J274))</formula>
    </cfRule>
  </conditionalFormatting>
  <conditionalFormatting sqref="Y274:AC274 Y276:AC278">
    <cfRule type="cellIs" dxfId="25595" priority="2460" operator="equal">
      <formula>1</formula>
    </cfRule>
    <cfRule type="cellIs" dxfId="25594" priority="2461" operator="equal">
      <formula>2</formula>
    </cfRule>
    <cfRule type="cellIs" dxfId="25593" priority="2462" operator="equal">
      <formula>3</formula>
    </cfRule>
    <cfRule type="cellIs" dxfId="25592" priority="2463" operator="equal">
      <formula>4</formula>
    </cfRule>
    <cfRule type="cellIs" dxfId="25591" priority="2464" operator="equal">
      <formula>5</formula>
    </cfRule>
  </conditionalFormatting>
  <conditionalFormatting sqref="Y289:AC289">
    <cfRule type="cellIs" dxfId="25590" priority="2375" operator="equal">
      <formula>1</formula>
    </cfRule>
    <cfRule type="cellIs" dxfId="25589" priority="2376" operator="equal">
      <formula>2</formula>
    </cfRule>
    <cfRule type="cellIs" dxfId="25588" priority="2377" operator="equal">
      <formula>3</formula>
    </cfRule>
    <cfRule type="cellIs" dxfId="25587" priority="2378" operator="equal">
      <formula>4</formula>
    </cfRule>
    <cfRule type="cellIs" dxfId="25586" priority="2379" operator="equal">
      <formula>5</formula>
    </cfRule>
  </conditionalFormatting>
  <conditionalFormatting sqref="Y279:AD279">
    <cfRule type="cellIs" dxfId="25585" priority="2455" operator="equal">
      <formula>1</formula>
    </cfRule>
    <cfRule type="cellIs" dxfId="25584" priority="2456" operator="equal">
      <formula>2</formula>
    </cfRule>
    <cfRule type="cellIs" dxfId="25583" priority="2457" operator="equal">
      <formula>3</formula>
    </cfRule>
    <cfRule type="cellIs" dxfId="25582" priority="2458" operator="equal">
      <formula>4</formula>
    </cfRule>
    <cfRule type="cellIs" dxfId="25581" priority="2459" operator="equal">
      <formula>5</formula>
    </cfRule>
  </conditionalFormatting>
  <conditionalFormatting sqref="A279">
    <cfRule type="containsBlanks" priority="2449" stopIfTrue="1">
      <formula>LEN(TRIM(A279))=0</formula>
    </cfRule>
    <cfRule type="containsText" dxfId="25580" priority="2450" stopIfTrue="1" operator="containsText" text="fcd">
      <formula>NOT(ISERROR(SEARCH("fcd",A279)))</formula>
    </cfRule>
    <cfRule type="containsText" dxfId="25579" priority="2451" stopIfTrue="1" operator="containsText" text="server">
      <formula>NOT(ISERROR(SEARCH("server",A279)))</formula>
    </cfRule>
    <cfRule type="containsText" dxfId="25578" priority="2452" stopIfTrue="1" operator="containsText" text="ft">
      <formula>NOT(ISERROR(SEARCH("ft",A279)))</formula>
    </cfRule>
    <cfRule type="containsText" dxfId="25577" priority="2453" stopIfTrue="1" operator="containsText" text="lynxx_">
      <formula>NOT(ISERROR(SEARCH("lynxx_",A279)))</formula>
    </cfRule>
    <cfRule type="containsText" dxfId="25576" priority="2454" operator="containsText" text="_">
      <formula>NOT(ISERROR(SEARCH("_",A279)))</formula>
    </cfRule>
  </conditionalFormatting>
  <conditionalFormatting sqref="A280">
    <cfRule type="containsBlanks" priority="2442" stopIfTrue="1">
      <formula>LEN(TRIM(A280))=0</formula>
    </cfRule>
    <cfRule type="containsText" dxfId="25575" priority="2443" stopIfTrue="1" operator="containsText" text="fcd">
      <formula>NOT(ISERROR(SEARCH("fcd",A280)))</formula>
    </cfRule>
    <cfRule type="containsText" dxfId="25574" priority="2444" stopIfTrue="1" operator="containsText" text="server">
      <formula>NOT(ISERROR(SEARCH("server",A280)))</formula>
    </cfRule>
    <cfRule type="containsText" dxfId="25573" priority="2445" stopIfTrue="1" operator="containsText" text="ft">
      <formula>NOT(ISERROR(SEARCH("ft",A280)))</formula>
    </cfRule>
    <cfRule type="containsText" dxfId="25572" priority="2446" stopIfTrue="1" operator="containsText" text="lynxx_">
      <formula>NOT(ISERROR(SEARCH("lynxx_",A280)))</formula>
    </cfRule>
    <cfRule type="containsText" dxfId="25571" priority="2447" operator="containsText" text="_">
      <formula>NOT(ISERROR(SEARCH("_",A280)))</formula>
    </cfRule>
  </conditionalFormatting>
  <conditionalFormatting sqref="AD280">
    <cfRule type="cellIs" dxfId="25570" priority="2438" operator="equal">
      <formula>1</formula>
    </cfRule>
    <cfRule type="cellIs" dxfId="25569" priority="2439" operator="equal">
      <formula>2</formula>
    </cfRule>
    <cfRule type="cellIs" dxfId="25568" priority="2440" operator="equal">
      <formula>3</formula>
    </cfRule>
    <cfRule type="cellIs" dxfId="25567" priority="2441" operator="equal">
      <formula>4</formula>
    </cfRule>
    <cfRule type="cellIs" dxfId="25566" priority="2448" operator="equal">
      <formula>5</formula>
    </cfRule>
  </conditionalFormatting>
  <conditionalFormatting sqref="B280:E280">
    <cfRule type="colorScale" priority="243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80:I280">
    <cfRule type="colorScale" priority="243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80:M280">
    <cfRule type="colorScale" priority="243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80">
    <cfRule type="containsBlanks" priority="2429" stopIfTrue="1">
      <formula>LEN(TRIM(A280))=0</formula>
    </cfRule>
    <cfRule type="containsText" dxfId="25565" priority="2430" stopIfTrue="1" operator="containsText" text="fcd">
      <formula>NOT(ISERROR(SEARCH("fcd",A280)))</formula>
    </cfRule>
    <cfRule type="containsText" dxfId="25564" priority="2431" stopIfTrue="1" operator="containsText" text="server">
      <formula>NOT(ISERROR(SEARCH("server",A280)))</formula>
    </cfRule>
    <cfRule type="containsText" dxfId="25563" priority="2432" stopIfTrue="1" operator="containsText" text="ft">
      <formula>NOT(ISERROR(SEARCH("ft",A280)))</formula>
    </cfRule>
    <cfRule type="containsText" dxfId="25562" priority="2433" stopIfTrue="1" operator="containsText" text="lynxx_">
      <formula>NOT(ISERROR(SEARCH("lynxx_",A280)))</formula>
    </cfRule>
    <cfRule type="containsText" dxfId="25561" priority="2434" operator="containsText" text="_">
      <formula>NOT(ISERROR(SEARCH("_",A280)))</formula>
    </cfRule>
  </conditionalFormatting>
  <conditionalFormatting sqref="Y280:AC280">
    <cfRule type="cellIs" dxfId="25560" priority="2424" operator="equal">
      <formula>1</formula>
    </cfRule>
    <cfRule type="cellIs" dxfId="25559" priority="2425" operator="equal">
      <formula>2</formula>
    </cfRule>
    <cfRule type="cellIs" dxfId="25558" priority="2426" operator="equal">
      <formula>3</formula>
    </cfRule>
    <cfRule type="cellIs" dxfId="25557" priority="2427" operator="equal">
      <formula>4</formula>
    </cfRule>
    <cfRule type="cellIs" dxfId="25556" priority="2428" operator="equal">
      <formula>5</formula>
    </cfRule>
  </conditionalFormatting>
  <conditionalFormatting sqref="A288">
    <cfRule type="containsBlanks" priority="2417" stopIfTrue="1">
      <formula>LEN(TRIM(A288))=0</formula>
    </cfRule>
    <cfRule type="containsText" dxfId="25555" priority="2418" stopIfTrue="1" operator="containsText" text="fcd">
      <formula>NOT(ISERROR(SEARCH("fcd",A288)))</formula>
    </cfRule>
    <cfRule type="containsText" dxfId="25554" priority="2419" stopIfTrue="1" operator="containsText" text="server">
      <formula>NOT(ISERROR(SEARCH("server",A288)))</formula>
    </cfRule>
    <cfRule type="containsText" dxfId="25553" priority="2420" stopIfTrue="1" operator="containsText" text="ft">
      <formula>NOT(ISERROR(SEARCH("ft",A288)))</formula>
    </cfRule>
    <cfRule type="containsText" dxfId="25552" priority="2421" stopIfTrue="1" operator="containsText" text="lynxx_">
      <formula>NOT(ISERROR(SEARCH("lynxx_",A288)))</formula>
    </cfRule>
    <cfRule type="containsText" dxfId="25551" priority="2422" operator="containsText" text="_">
      <formula>NOT(ISERROR(SEARCH("_",A288)))</formula>
    </cfRule>
  </conditionalFormatting>
  <conditionalFormatting sqref="AD288">
    <cfRule type="cellIs" dxfId="25550" priority="2413" operator="equal">
      <formula>1</formula>
    </cfRule>
    <cfRule type="cellIs" dxfId="25549" priority="2414" operator="equal">
      <formula>2</formula>
    </cfRule>
    <cfRule type="cellIs" dxfId="25548" priority="2415" operator="equal">
      <formula>3</formula>
    </cfRule>
    <cfRule type="cellIs" dxfId="25547" priority="2416" operator="equal">
      <formula>4</formula>
    </cfRule>
    <cfRule type="cellIs" dxfId="25546" priority="2423" operator="equal">
      <formula>5</formula>
    </cfRule>
  </conditionalFormatting>
  <conditionalFormatting sqref="A288">
    <cfRule type="containsBlanks" priority="2407" stopIfTrue="1">
      <formula>LEN(TRIM(A288))=0</formula>
    </cfRule>
    <cfRule type="containsText" dxfId="25545" priority="2408" stopIfTrue="1" operator="containsText" text="fcd">
      <formula>NOT(ISERROR(SEARCH("fcd",A288)))</formula>
    </cfRule>
    <cfRule type="containsText" dxfId="25544" priority="2409" stopIfTrue="1" operator="containsText" text="server">
      <formula>NOT(ISERROR(SEARCH("server",A288)))</formula>
    </cfRule>
    <cfRule type="containsText" dxfId="25543" priority="2410" stopIfTrue="1" operator="containsText" text="ft">
      <formula>NOT(ISERROR(SEARCH("ft",A288)))</formula>
    </cfRule>
    <cfRule type="containsText" dxfId="25542" priority="2411" stopIfTrue="1" operator="containsText" text="lynxx_">
      <formula>NOT(ISERROR(SEARCH("lynxx_",A288)))</formula>
    </cfRule>
    <cfRule type="containsText" dxfId="25541" priority="2412" operator="containsText" text="_">
      <formula>NOT(ISERROR(SEARCH("_",A288)))</formula>
    </cfRule>
  </conditionalFormatting>
  <conditionalFormatting sqref="Y288:AC288">
    <cfRule type="cellIs" dxfId="25540" priority="2402" operator="equal">
      <formula>1</formula>
    </cfRule>
    <cfRule type="cellIs" dxfId="25539" priority="2403" operator="equal">
      <formula>2</formula>
    </cfRule>
    <cfRule type="cellIs" dxfId="25538" priority="2404" operator="equal">
      <formula>3</formula>
    </cfRule>
    <cfRule type="cellIs" dxfId="25537" priority="2405" operator="equal">
      <formula>4</formula>
    </cfRule>
    <cfRule type="cellIs" dxfId="25536" priority="2406" operator="equal">
      <formula>5</formula>
    </cfRule>
  </conditionalFormatting>
  <conditionalFormatting sqref="B288:E288">
    <cfRule type="colorScale" priority="240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88:I288">
    <cfRule type="colorScale" priority="240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88:M288">
    <cfRule type="colorScale" priority="239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89">
    <cfRule type="containsBlanks" priority="2392" stopIfTrue="1">
      <formula>LEN(TRIM(A289))=0</formula>
    </cfRule>
    <cfRule type="containsText" dxfId="25535" priority="2393" stopIfTrue="1" operator="containsText" text="fcd">
      <formula>NOT(ISERROR(SEARCH("fcd",A289)))</formula>
    </cfRule>
    <cfRule type="containsText" dxfId="25534" priority="2394" stopIfTrue="1" operator="containsText" text="server">
      <formula>NOT(ISERROR(SEARCH("server",A289)))</formula>
    </cfRule>
    <cfRule type="containsText" dxfId="25533" priority="2395" stopIfTrue="1" operator="containsText" text="ft">
      <formula>NOT(ISERROR(SEARCH("ft",A289)))</formula>
    </cfRule>
    <cfRule type="containsText" dxfId="25532" priority="2396" stopIfTrue="1" operator="containsText" text="lynxx_">
      <formula>NOT(ISERROR(SEARCH("lynxx_",A289)))</formula>
    </cfRule>
    <cfRule type="containsText" dxfId="25531" priority="2397" operator="containsText" text="_">
      <formula>NOT(ISERROR(SEARCH("_",A289)))</formula>
    </cfRule>
  </conditionalFormatting>
  <conditionalFormatting sqref="AD289">
    <cfRule type="cellIs" dxfId="25530" priority="2388" operator="equal">
      <formula>1</formula>
    </cfRule>
    <cfRule type="cellIs" dxfId="25529" priority="2389" operator="equal">
      <formula>2</formula>
    </cfRule>
    <cfRule type="cellIs" dxfId="25528" priority="2390" operator="equal">
      <formula>3</formula>
    </cfRule>
    <cfRule type="cellIs" dxfId="25527" priority="2391" operator="equal">
      <formula>4</formula>
    </cfRule>
    <cfRule type="cellIs" dxfId="25526" priority="2398" operator="equal">
      <formula>5</formula>
    </cfRule>
  </conditionalFormatting>
  <conditionalFormatting sqref="B289:E289">
    <cfRule type="colorScale" priority="238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89:I289">
    <cfRule type="colorScale" priority="238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89:M289">
    <cfRule type="containsBlanks" priority="2380" stopIfTrue="1">
      <formula>LEN(TRIM(J289))=0</formula>
    </cfRule>
    <cfRule type="cellIs" dxfId="25525" priority="2381" operator="equal">
      <formula>"N/A"</formula>
    </cfRule>
    <cfRule type="cellIs" dxfId="25524" priority="2382" operator="equal">
      <formula>"OK"</formula>
    </cfRule>
    <cfRule type="containsText" dxfId="25523" priority="2383" operator="containsText" text="Unsure">
      <formula>NOT(ISERROR(SEARCH("Unsure",J289)))</formula>
    </cfRule>
    <cfRule type="containsText" dxfId="25522" priority="2384" operator="containsText" text="Can't See">
      <formula>NOT(ISERROR(SEARCH("Can't See",J289)))</formula>
    </cfRule>
    <cfRule type="notContainsText" dxfId="25521" priority="2385" operator="notContains" text="OK&amp;N/A">
      <formula>ISERROR(SEARCH("OK&amp;N/A",J289))</formula>
    </cfRule>
  </conditionalFormatting>
  <conditionalFormatting sqref="A282">
    <cfRule type="containsBlanks" priority="2368" stopIfTrue="1">
      <formula>LEN(TRIM(A282))=0</formula>
    </cfRule>
    <cfRule type="containsText" dxfId="25520" priority="2369" stopIfTrue="1" operator="containsText" text="fcd">
      <formula>NOT(ISERROR(SEARCH("fcd",A282)))</formula>
    </cfRule>
    <cfRule type="containsText" dxfId="25519" priority="2370" stopIfTrue="1" operator="containsText" text="server">
      <formula>NOT(ISERROR(SEARCH("server",A282)))</formula>
    </cfRule>
    <cfRule type="containsText" dxfId="25518" priority="2371" stopIfTrue="1" operator="containsText" text="ft">
      <formula>NOT(ISERROR(SEARCH("ft",A282)))</formula>
    </cfRule>
    <cfRule type="containsText" dxfId="25517" priority="2372" stopIfTrue="1" operator="containsText" text="lynxx_">
      <formula>NOT(ISERROR(SEARCH("lynxx_",A282)))</formula>
    </cfRule>
    <cfRule type="containsText" dxfId="25516" priority="2373" operator="containsText" text="_">
      <formula>NOT(ISERROR(SEARCH("_",A282)))</formula>
    </cfRule>
  </conditionalFormatting>
  <conditionalFormatting sqref="AD282">
    <cfRule type="cellIs" dxfId="25515" priority="2364" operator="equal">
      <formula>1</formula>
    </cfRule>
    <cfRule type="cellIs" dxfId="25514" priority="2365" operator="equal">
      <formula>2</formula>
    </cfRule>
    <cfRule type="cellIs" dxfId="25513" priority="2366" operator="equal">
      <formula>3</formula>
    </cfRule>
    <cfRule type="cellIs" dxfId="25512" priority="2367" operator="equal">
      <formula>4</formula>
    </cfRule>
    <cfRule type="cellIs" dxfId="25511" priority="2374" operator="equal">
      <formula>5</formula>
    </cfRule>
  </conditionalFormatting>
  <conditionalFormatting sqref="B282:E282">
    <cfRule type="colorScale" priority="236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82:I282">
    <cfRule type="colorScale" priority="236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82:M282">
    <cfRule type="colorScale" priority="236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82">
    <cfRule type="containsBlanks" priority="2355" stopIfTrue="1">
      <formula>LEN(TRIM(A282))=0</formula>
    </cfRule>
    <cfRule type="containsText" dxfId="25510" priority="2356" stopIfTrue="1" operator="containsText" text="fcd">
      <formula>NOT(ISERROR(SEARCH("fcd",A282)))</formula>
    </cfRule>
    <cfRule type="containsText" dxfId="25509" priority="2357" stopIfTrue="1" operator="containsText" text="server">
      <formula>NOT(ISERROR(SEARCH("server",A282)))</formula>
    </cfRule>
    <cfRule type="containsText" dxfId="25508" priority="2358" stopIfTrue="1" operator="containsText" text="ft">
      <formula>NOT(ISERROR(SEARCH("ft",A282)))</formula>
    </cfRule>
    <cfRule type="containsText" dxfId="25507" priority="2359" stopIfTrue="1" operator="containsText" text="lynxx_">
      <formula>NOT(ISERROR(SEARCH("lynxx_",A282)))</formula>
    </cfRule>
    <cfRule type="containsText" dxfId="25506" priority="2360" operator="containsText" text="_">
      <formula>NOT(ISERROR(SEARCH("_",A282)))</formula>
    </cfRule>
  </conditionalFormatting>
  <conditionalFormatting sqref="Y282:AC282">
    <cfRule type="cellIs" dxfId="25505" priority="2350" operator="equal">
      <formula>1</formula>
    </cfRule>
    <cfRule type="cellIs" dxfId="25504" priority="2351" operator="equal">
      <formula>2</formula>
    </cfRule>
    <cfRule type="cellIs" dxfId="25503" priority="2352" operator="equal">
      <formula>3</formula>
    </cfRule>
    <cfRule type="cellIs" dxfId="25502" priority="2353" operator="equal">
      <formula>4</formula>
    </cfRule>
    <cfRule type="cellIs" dxfId="25501" priority="2354" operator="equal">
      <formula>5</formula>
    </cfRule>
  </conditionalFormatting>
  <conditionalFormatting sqref="Y177:AE183">
    <cfRule type="cellIs" dxfId="25500" priority="2345" operator="equal">
      <formula>1</formula>
    </cfRule>
    <cfRule type="cellIs" dxfId="25499" priority="2346" operator="equal">
      <formula>2</formula>
    </cfRule>
    <cfRule type="cellIs" dxfId="25498" priority="2347" operator="equal">
      <formula>3</formula>
    </cfRule>
    <cfRule type="cellIs" dxfId="25497" priority="2348" operator="equal">
      <formula>4</formula>
    </cfRule>
    <cfRule type="cellIs" dxfId="25496" priority="2349" operator="equal">
      <formula>5</formula>
    </cfRule>
  </conditionalFormatting>
  <conditionalFormatting sqref="A164">
    <cfRule type="containsBlanks" priority="2338" stopIfTrue="1">
      <formula>LEN(TRIM(A164))=0</formula>
    </cfRule>
    <cfRule type="containsText" dxfId="25495" priority="2339" stopIfTrue="1" operator="containsText" text="fcd">
      <formula>NOT(ISERROR(SEARCH("fcd",A164)))</formula>
    </cfRule>
    <cfRule type="containsText" dxfId="25494" priority="2340" stopIfTrue="1" operator="containsText" text="server">
      <formula>NOT(ISERROR(SEARCH("server",A164)))</formula>
    </cfRule>
    <cfRule type="containsText" dxfId="25493" priority="2341" stopIfTrue="1" operator="containsText" text="ft">
      <formula>NOT(ISERROR(SEARCH("ft",A164)))</formula>
    </cfRule>
    <cfRule type="containsText" dxfId="25492" priority="2342" stopIfTrue="1" operator="containsText" text="lynxx_">
      <formula>NOT(ISERROR(SEARCH("lynxx_",A164)))</formula>
    </cfRule>
    <cfRule type="containsText" dxfId="25491" priority="2343" operator="containsText" text="_">
      <formula>NOT(ISERROR(SEARCH("_",A164)))</formula>
    </cfRule>
  </conditionalFormatting>
  <conditionalFormatting sqref="Y164:AE164">
    <cfRule type="cellIs" dxfId="25490" priority="2334" operator="equal">
      <formula>1</formula>
    </cfRule>
    <cfRule type="cellIs" dxfId="25489" priority="2335" operator="equal">
      <formula>2</formula>
    </cfRule>
    <cfRule type="cellIs" dxfId="25488" priority="2336" operator="equal">
      <formula>3</formula>
    </cfRule>
    <cfRule type="cellIs" dxfId="25487" priority="2337" operator="equal">
      <formula>4</formula>
    </cfRule>
    <cfRule type="cellIs" dxfId="25486" priority="2344" operator="equal">
      <formula>5</formula>
    </cfRule>
  </conditionalFormatting>
  <conditionalFormatting sqref="A165">
    <cfRule type="containsBlanks" priority="2327" stopIfTrue="1">
      <formula>LEN(TRIM(A165))=0</formula>
    </cfRule>
    <cfRule type="containsText" dxfId="25485" priority="2328" stopIfTrue="1" operator="containsText" text="fcd">
      <formula>NOT(ISERROR(SEARCH("fcd",A165)))</formula>
    </cfRule>
    <cfRule type="containsText" dxfId="25484" priority="2329" stopIfTrue="1" operator="containsText" text="server">
      <formula>NOT(ISERROR(SEARCH("server",A165)))</formula>
    </cfRule>
    <cfRule type="containsText" dxfId="25483" priority="2330" stopIfTrue="1" operator="containsText" text="ft">
      <formula>NOT(ISERROR(SEARCH("ft",A165)))</formula>
    </cfRule>
    <cfRule type="containsText" dxfId="25482" priority="2331" stopIfTrue="1" operator="containsText" text="lynxx_">
      <formula>NOT(ISERROR(SEARCH("lynxx_",A165)))</formula>
    </cfRule>
    <cfRule type="containsText" dxfId="25481" priority="2332" operator="containsText" text="_">
      <formula>NOT(ISERROR(SEARCH("_",A165)))</formula>
    </cfRule>
  </conditionalFormatting>
  <conditionalFormatting sqref="Y165:AE165">
    <cfRule type="cellIs" dxfId="25480" priority="2323" operator="equal">
      <formula>1</formula>
    </cfRule>
    <cfRule type="cellIs" dxfId="25479" priority="2324" operator="equal">
      <formula>2</formula>
    </cfRule>
    <cfRule type="cellIs" dxfId="25478" priority="2325" operator="equal">
      <formula>3</formula>
    </cfRule>
    <cfRule type="cellIs" dxfId="25477" priority="2326" operator="equal">
      <formula>4</formula>
    </cfRule>
    <cfRule type="cellIs" dxfId="25476" priority="2333" operator="equal">
      <formula>5</formula>
    </cfRule>
  </conditionalFormatting>
  <conditionalFormatting sqref="A166">
    <cfRule type="containsBlanks" priority="2316" stopIfTrue="1">
      <formula>LEN(TRIM(A166))=0</formula>
    </cfRule>
    <cfRule type="containsText" dxfId="25475" priority="2317" stopIfTrue="1" operator="containsText" text="fcd">
      <formula>NOT(ISERROR(SEARCH("fcd",A166)))</formula>
    </cfRule>
    <cfRule type="containsText" dxfId="25474" priority="2318" stopIfTrue="1" operator="containsText" text="server">
      <formula>NOT(ISERROR(SEARCH("server",A166)))</formula>
    </cfRule>
    <cfRule type="containsText" dxfId="25473" priority="2319" stopIfTrue="1" operator="containsText" text="ft">
      <formula>NOT(ISERROR(SEARCH("ft",A166)))</formula>
    </cfRule>
    <cfRule type="containsText" dxfId="25472" priority="2320" stopIfTrue="1" operator="containsText" text="lynxx_">
      <formula>NOT(ISERROR(SEARCH("lynxx_",A166)))</formula>
    </cfRule>
    <cfRule type="containsText" dxfId="25471" priority="2321" operator="containsText" text="_">
      <formula>NOT(ISERROR(SEARCH("_",A166)))</formula>
    </cfRule>
  </conditionalFormatting>
  <conditionalFormatting sqref="Y166:AE166">
    <cfRule type="cellIs" dxfId="25470" priority="2312" operator="equal">
      <formula>1</formula>
    </cfRule>
    <cfRule type="cellIs" dxfId="25469" priority="2313" operator="equal">
      <formula>2</formula>
    </cfRule>
    <cfRule type="cellIs" dxfId="25468" priority="2314" operator="equal">
      <formula>3</formula>
    </cfRule>
    <cfRule type="cellIs" dxfId="25467" priority="2315" operator="equal">
      <formula>4</formula>
    </cfRule>
    <cfRule type="cellIs" dxfId="25466" priority="2322" operator="equal">
      <formula>5</formula>
    </cfRule>
  </conditionalFormatting>
  <conditionalFormatting sqref="A167">
    <cfRule type="containsBlanks" priority="2305" stopIfTrue="1">
      <formula>LEN(TRIM(A167))=0</formula>
    </cfRule>
    <cfRule type="containsText" dxfId="25465" priority="2306" stopIfTrue="1" operator="containsText" text="fcd">
      <formula>NOT(ISERROR(SEARCH("fcd",A167)))</formula>
    </cfRule>
    <cfRule type="containsText" dxfId="25464" priority="2307" stopIfTrue="1" operator="containsText" text="server">
      <formula>NOT(ISERROR(SEARCH("server",A167)))</formula>
    </cfRule>
    <cfRule type="containsText" dxfId="25463" priority="2308" stopIfTrue="1" operator="containsText" text="ft">
      <formula>NOT(ISERROR(SEARCH("ft",A167)))</formula>
    </cfRule>
    <cfRule type="containsText" dxfId="25462" priority="2309" stopIfTrue="1" operator="containsText" text="lynxx_">
      <formula>NOT(ISERROR(SEARCH("lynxx_",A167)))</formula>
    </cfRule>
    <cfRule type="containsText" dxfId="25461" priority="2310" operator="containsText" text="_">
      <formula>NOT(ISERROR(SEARCH("_",A167)))</formula>
    </cfRule>
  </conditionalFormatting>
  <conditionalFormatting sqref="Y167:AE167">
    <cfRule type="cellIs" dxfId="25460" priority="2301" operator="equal">
      <formula>1</formula>
    </cfRule>
    <cfRule type="cellIs" dxfId="25459" priority="2302" operator="equal">
      <formula>2</formula>
    </cfRule>
    <cfRule type="cellIs" dxfId="25458" priority="2303" operator="equal">
      <formula>3</formula>
    </cfRule>
    <cfRule type="cellIs" dxfId="25457" priority="2304" operator="equal">
      <formula>4</formula>
    </cfRule>
    <cfRule type="cellIs" dxfId="25456" priority="2311" operator="equal">
      <formula>5</formula>
    </cfRule>
  </conditionalFormatting>
  <conditionalFormatting sqref="W14">
    <cfRule type="containsBlanks" priority="2295" stopIfTrue="1">
      <formula>LEN(TRIM(W14))=0</formula>
    </cfRule>
    <cfRule type="cellIs" dxfId="25455" priority="2296" operator="equal">
      <formula>"N/A"</formula>
    </cfRule>
    <cfRule type="cellIs" dxfId="25454" priority="2297" operator="equal">
      <formula>"OK"</formula>
    </cfRule>
    <cfRule type="containsText" dxfId="25453" priority="2298" operator="containsText" text="Unsure">
      <formula>NOT(ISERROR(SEARCH("Unsure",W14)))</formula>
    </cfRule>
    <cfRule type="containsText" dxfId="25452" priority="2299" operator="containsText" text="Can't See">
      <formula>NOT(ISERROR(SEARCH("Can't See",W14)))</formula>
    </cfRule>
    <cfRule type="notContainsText" dxfId="25451" priority="2300" operator="notContains" text="OK&amp;N/A">
      <formula>ISERROR(SEARCH("OK&amp;N/A",W14))</formula>
    </cfRule>
  </conditionalFormatting>
  <conditionalFormatting sqref="W116:W120">
    <cfRule type="containsBlanks" priority="2289" stopIfTrue="1">
      <formula>LEN(TRIM(W116))=0</formula>
    </cfRule>
    <cfRule type="containsText" dxfId="25450" priority="2290" stopIfTrue="1" operator="containsText" text="fcd">
      <formula>NOT(ISERROR(SEARCH("fcd",W116)))</formula>
    </cfRule>
    <cfRule type="containsText" dxfId="25449" priority="2291" stopIfTrue="1" operator="containsText" text="server">
      <formula>NOT(ISERROR(SEARCH("server",W116)))</formula>
    </cfRule>
    <cfRule type="containsText" dxfId="25448" priority="2292" stopIfTrue="1" operator="containsText" text="ft">
      <formula>NOT(ISERROR(SEARCH("ft",W116)))</formula>
    </cfRule>
    <cfRule type="containsText" dxfId="25447" priority="2293" stopIfTrue="1" operator="containsText" text="lynxx_">
      <formula>NOT(ISERROR(SEARCH("lynxx_",W116)))</formula>
    </cfRule>
    <cfRule type="containsText" dxfId="25446" priority="2294" operator="containsText" text="_">
      <formula>NOT(ISERROR(SEARCH("_",W116)))</formula>
    </cfRule>
  </conditionalFormatting>
  <conditionalFormatting sqref="W112">
    <cfRule type="containsBlanks" priority="2283" stopIfTrue="1">
      <formula>LEN(TRIM(W112))=0</formula>
    </cfRule>
    <cfRule type="containsText" dxfId="25445" priority="2284" stopIfTrue="1" operator="containsText" text="fcd">
      <formula>NOT(ISERROR(SEARCH("fcd",W112)))</formula>
    </cfRule>
    <cfRule type="containsText" dxfId="25444" priority="2285" stopIfTrue="1" operator="containsText" text="server">
      <formula>NOT(ISERROR(SEARCH("server",W112)))</formula>
    </cfRule>
    <cfRule type="containsText" dxfId="25443" priority="2286" stopIfTrue="1" operator="containsText" text="ft">
      <formula>NOT(ISERROR(SEARCH("ft",W112)))</formula>
    </cfRule>
    <cfRule type="containsText" dxfId="25442" priority="2287" stopIfTrue="1" operator="containsText" text="lynxx_">
      <formula>NOT(ISERROR(SEARCH("lynxx_",W112)))</formula>
    </cfRule>
    <cfRule type="containsText" dxfId="25441" priority="2288" operator="containsText" text="_">
      <formula>NOT(ISERROR(SEARCH("_",W112)))</formula>
    </cfRule>
  </conditionalFormatting>
  <conditionalFormatting sqref="U156">
    <cfRule type="containsBlanks" priority="2277" stopIfTrue="1">
      <formula>LEN(TRIM(U156))=0</formula>
    </cfRule>
    <cfRule type="containsText" dxfId="25440" priority="2278" stopIfTrue="1" operator="containsText" text="fcd">
      <formula>NOT(ISERROR(SEARCH("fcd",U156)))</formula>
    </cfRule>
    <cfRule type="containsText" dxfId="25439" priority="2279" stopIfTrue="1" operator="containsText" text="server">
      <formula>NOT(ISERROR(SEARCH("server",U156)))</formula>
    </cfRule>
    <cfRule type="containsText" dxfId="25438" priority="2280" stopIfTrue="1" operator="containsText" text="ft">
      <formula>NOT(ISERROR(SEARCH("ft",U156)))</formula>
    </cfRule>
    <cfRule type="containsText" dxfId="25437" priority="2281" stopIfTrue="1" operator="containsText" text="lynxx_">
      <formula>NOT(ISERROR(SEARCH("lynxx_",U156)))</formula>
    </cfRule>
    <cfRule type="containsText" dxfId="25436" priority="2282" operator="containsText" text="_">
      <formula>NOT(ISERROR(SEARCH("_",U156)))</formula>
    </cfRule>
  </conditionalFormatting>
  <conditionalFormatting sqref="W151">
    <cfRule type="containsBlanks" priority="2271" stopIfTrue="1">
      <formula>LEN(TRIM(W151))=0</formula>
    </cfRule>
    <cfRule type="containsText" dxfId="25435" priority="2272" stopIfTrue="1" operator="containsText" text="fcd">
      <formula>NOT(ISERROR(SEARCH("fcd",W151)))</formula>
    </cfRule>
    <cfRule type="containsText" dxfId="25434" priority="2273" stopIfTrue="1" operator="containsText" text="server">
      <formula>NOT(ISERROR(SEARCH("server",W151)))</formula>
    </cfRule>
    <cfRule type="containsText" dxfId="25433" priority="2274" stopIfTrue="1" operator="containsText" text="ft">
      <formula>NOT(ISERROR(SEARCH("ft",W151)))</formula>
    </cfRule>
    <cfRule type="containsText" dxfId="25432" priority="2275" stopIfTrue="1" operator="containsText" text="lynxx_">
      <formula>NOT(ISERROR(SEARCH("lynxx_",W151)))</formula>
    </cfRule>
    <cfRule type="containsText" dxfId="25431" priority="2276" operator="containsText" text="_">
      <formula>NOT(ISERROR(SEARCH("_",W151)))</formula>
    </cfRule>
  </conditionalFormatting>
  <conditionalFormatting sqref="W128:W129">
    <cfRule type="containsBlanks" priority="2265" stopIfTrue="1">
      <formula>LEN(TRIM(W128))=0</formula>
    </cfRule>
    <cfRule type="containsText" dxfId="25430" priority="2266" stopIfTrue="1" operator="containsText" text="fcd">
      <formula>NOT(ISERROR(SEARCH("fcd",W128)))</formula>
    </cfRule>
    <cfRule type="containsText" dxfId="25429" priority="2267" stopIfTrue="1" operator="containsText" text="server">
      <formula>NOT(ISERROR(SEARCH("server",W128)))</formula>
    </cfRule>
    <cfRule type="containsText" dxfId="25428" priority="2268" stopIfTrue="1" operator="containsText" text="ft">
      <formula>NOT(ISERROR(SEARCH("ft",W128)))</formula>
    </cfRule>
    <cfRule type="containsText" dxfId="25427" priority="2269" stopIfTrue="1" operator="containsText" text="lynxx_">
      <formula>NOT(ISERROR(SEARCH("lynxx_",W128)))</formula>
    </cfRule>
    <cfRule type="containsText" dxfId="25426" priority="2270" operator="containsText" text="_">
      <formula>NOT(ISERROR(SEARCH("_",W128)))</formula>
    </cfRule>
  </conditionalFormatting>
  <conditionalFormatting sqref="W149">
    <cfRule type="containsBlanks" priority="2259" stopIfTrue="1">
      <formula>LEN(TRIM(W149))=0</formula>
    </cfRule>
    <cfRule type="containsText" dxfId="25425" priority="2260" stopIfTrue="1" operator="containsText" text="fcd">
      <formula>NOT(ISERROR(SEARCH("fcd",W149)))</formula>
    </cfRule>
    <cfRule type="containsText" dxfId="25424" priority="2261" stopIfTrue="1" operator="containsText" text="server">
      <formula>NOT(ISERROR(SEARCH("server",W149)))</formula>
    </cfRule>
    <cfRule type="containsText" dxfId="25423" priority="2262" stopIfTrue="1" operator="containsText" text="ft">
      <formula>NOT(ISERROR(SEARCH("ft",W149)))</formula>
    </cfRule>
    <cfRule type="containsText" dxfId="25422" priority="2263" stopIfTrue="1" operator="containsText" text="lynxx_">
      <formula>NOT(ISERROR(SEARCH("lynxx_",W149)))</formula>
    </cfRule>
    <cfRule type="containsText" dxfId="25421" priority="2264" operator="containsText" text="_">
      <formula>NOT(ISERROR(SEARCH("_",W149)))</formula>
    </cfRule>
  </conditionalFormatting>
  <conditionalFormatting sqref="W150">
    <cfRule type="containsBlanks" priority="2253" stopIfTrue="1">
      <formula>LEN(TRIM(W150))=0</formula>
    </cfRule>
    <cfRule type="containsText" dxfId="25420" priority="2254" stopIfTrue="1" operator="containsText" text="fcd">
      <formula>NOT(ISERROR(SEARCH("fcd",W150)))</formula>
    </cfRule>
    <cfRule type="containsText" dxfId="25419" priority="2255" stopIfTrue="1" operator="containsText" text="server">
      <formula>NOT(ISERROR(SEARCH("server",W150)))</formula>
    </cfRule>
    <cfRule type="containsText" dxfId="25418" priority="2256" stopIfTrue="1" operator="containsText" text="ft">
      <formula>NOT(ISERROR(SEARCH("ft",W150)))</formula>
    </cfRule>
    <cfRule type="containsText" dxfId="25417" priority="2257" stopIfTrue="1" operator="containsText" text="lynxx_">
      <formula>NOT(ISERROR(SEARCH("lynxx_",W150)))</formula>
    </cfRule>
    <cfRule type="containsText" dxfId="25416" priority="2258" operator="containsText" text="_">
      <formula>NOT(ISERROR(SEARCH("_",W150)))</formula>
    </cfRule>
  </conditionalFormatting>
  <conditionalFormatting sqref="B169:D169">
    <cfRule type="colorScale" priority="224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169">
    <cfRule type="containsBlanks" priority="2245" stopIfTrue="1">
      <formula>LEN(TRIM(A169))=0</formula>
    </cfRule>
    <cfRule type="containsText" dxfId="25415" priority="2247" stopIfTrue="1" operator="containsText" text="fcd">
      <formula>NOT(ISERROR(SEARCH("fcd",A169)))</formula>
    </cfRule>
    <cfRule type="containsText" dxfId="25414" priority="2248" stopIfTrue="1" operator="containsText" text="server">
      <formula>NOT(ISERROR(SEARCH("server",A169)))</formula>
    </cfRule>
    <cfRule type="containsText" dxfId="25413" priority="2249" stopIfTrue="1" operator="containsText" text="ft">
      <formula>NOT(ISERROR(SEARCH("ft",A169)))</formula>
    </cfRule>
    <cfRule type="containsText" dxfId="25412" priority="2250" stopIfTrue="1" operator="containsText" text="lynxx_">
      <formula>NOT(ISERROR(SEARCH("lynxx_",A169)))</formula>
    </cfRule>
    <cfRule type="containsText" dxfId="25411" priority="2251" operator="containsText" text="_">
      <formula>NOT(ISERROR(SEARCH("_",A169)))</formula>
    </cfRule>
  </conditionalFormatting>
  <conditionalFormatting sqref="Y169:AE169">
    <cfRule type="cellIs" dxfId="25410" priority="2241" operator="equal">
      <formula>1</formula>
    </cfRule>
    <cfRule type="cellIs" dxfId="25409" priority="2242" operator="equal">
      <formula>2</formula>
    </cfRule>
    <cfRule type="cellIs" dxfId="25408" priority="2243" operator="equal">
      <formula>3</formula>
    </cfRule>
    <cfRule type="cellIs" dxfId="25407" priority="2244" operator="equal">
      <formula>4</formula>
    </cfRule>
    <cfRule type="cellIs" dxfId="25406" priority="2252" operator="equal">
      <formula>5</formula>
    </cfRule>
  </conditionalFormatting>
  <conditionalFormatting sqref="U169:X169">
    <cfRule type="containsBlanks" priority="2235" stopIfTrue="1">
      <formula>LEN(TRIM(U169))=0</formula>
    </cfRule>
    <cfRule type="cellIs" dxfId="25405" priority="2236" operator="equal">
      <formula>"N/A"</formula>
    </cfRule>
    <cfRule type="cellIs" dxfId="25404" priority="2237" operator="equal">
      <formula>"OK"</formula>
    </cfRule>
    <cfRule type="containsText" dxfId="25403" priority="2238" operator="containsText" text="Unsure">
      <formula>NOT(ISERROR(SEARCH("Unsure",U169)))</formula>
    </cfRule>
    <cfRule type="containsText" dxfId="25402" priority="2239" operator="containsText" text="Can't See">
      <formula>NOT(ISERROR(SEARCH("Can't See",U169)))</formula>
    </cfRule>
    <cfRule type="notContainsText" dxfId="25401" priority="2240" operator="notContains" text="OK&amp;N/A">
      <formula>ISERROR(SEARCH("OK&amp;N/A",U169))</formula>
    </cfRule>
  </conditionalFormatting>
  <conditionalFormatting sqref="F169:I169">
    <cfRule type="colorScale" priority="223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169:M169">
    <cfRule type="colorScale" priority="223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W142">
    <cfRule type="containsBlanks" priority="2227" stopIfTrue="1">
      <formula>LEN(TRIM(W142))=0</formula>
    </cfRule>
    <cfRule type="containsText" dxfId="25400" priority="2228" stopIfTrue="1" operator="containsText" text="fcd">
      <formula>NOT(ISERROR(SEARCH("fcd",W142)))</formula>
    </cfRule>
    <cfRule type="containsText" dxfId="25399" priority="2229" stopIfTrue="1" operator="containsText" text="server">
      <formula>NOT(ISERROR(SEARCH("server",W142)))</formula>
    </cfRule>
    <cfRule type="containsText" dxfId="25398" priority="2230" stopIfTrue="1" operator="containsText" text="ft">
      <formula>NOT(ISERROR(SEARCH("ft",W142)))</formula>
    </cfRule>
    <cfRule type="containsText" dxfId="25397" priority="2231" stopIfTrue="1" operator="containsText" text="lynxx_">
      <formula>NOT(ISERROR(SEARCH("lynxx_",W142)))</formula>
    </cfRule>
    <cfRule type="containsText" dxfId="25396" priority="2232" operator="containsText" text="_">
      <formula>NOT(ISERROR(SEARCH("_",W142)))</formula>
    </cfRule>
  </conditionalFormatting>
  <conditionalFormatting sqref="V111">
    <cfRule type="containsBlanks" priority="2221" stopIfTrue="1">
      <formula>LEN(TRIM(V111))=0</formula>
    </cfRule>
    <cfRule type="containsText" dxfId="25395" priority="2222" stopIfTrue="1" operator="containsText" text="fcd">
      <formula>NOT(ISERROR(SEARCH("fcd",V111)))</formula>
    </cfRule>
    <cfRule type="containsText" dxfId="25394" priority="2223" stopIfTrue="1" operator="containsText" text="server">
      <formula>NOT(ISERROR(SEARCH("server",V111)))</formula>
    </cfRule>
    <cfRule type="containsText" dxfId="25393" priority="2224" stopIfTrue="1" operator="containsText" text="ft">
      <formula>NOT(ISERROR(SEARCH("ft",V111)))</formula>
    </cfRule>
    <cfRule type="containsText" dxfId="25392" priority="2225" stopIfTrue="1" operator="containsText" text="lynxx_">
      <formula>NOT(ISERROR(SEARCH("lynxx_",V111)))</formula>
    </cfRule>
    <cfRule type="containsText" dxfId="25391" priority="2226" operator="containsText" text="_">
      <formula>NOT(ISERROR(SEARCH("_",V111)))</formula>
    </cfRule>
  </conditionalFormatting>
  <conditionalFormatting sqref="V113">
    <cfRule type="containsBlanks" priority="2215" stopIfTrue="1">
      <formula>LEN(TRIM(V113))=0</formula>
    </cfRule>
    <cfRule type="containsText" dxfId="25390" priority="2216" stopIfTrue="1" operator="containsText" text="fcd">
      <formula>NOT(ISERROR(SEARCH("fcd",V113)))</formula>
    </cfRule>
    <cfRule type="containsText" dxfId="25389" priority="2217" stopIfTrue="1" operator="containsText" text="server">
      <formula>NOT(ISERROR(SEARCH("server",V113)))</formula>
    </cfRule>
    <cfRule type="containsText" dxfId="25388" priority="2218" stopIfTrue="1" operator="containsText" text="ft">
      <formula>NOT(ISERROR(SEARCH("ft",V113)))</formula>
    </cfRule>
    <cfRule type="containsText" dxfId="25387" priority="2219" stopIfTrue="1" operator="containsText" text="lynxx_">
      <formula>NOT(ISERROR(SEARCH("lynxx_",V113)))</formula>
    </cfRule>
    <cfRule type="containsText" dxfId="25386" priority="2220" operator="containsText" text="_">
      <formula>NOT(ISERROR(SEARCH("_",V113)))</formula>
    </cfRule>
  </conditionalFormatting>
  <conditionalFormatting sqref="U133">
    <cfRule type="containsBlanks" priority="2209" stopIfTrue="1">
      <formula>LEN(TRIM(U133))=0</formula>
    </cfRule>
    <cfRule type="containsText" dxfId="25385" priority="2210" stopIfTrue="1" operator="containsText" text="fcd">
      <formula>NOT(ISERROR(SEARCH("fcd",U133)))</formula>
    </cfRule>
    <cfRule type="containsText" dxfId="25384" priority="2211" stopIfTrue="1" operator="containsText" text="server">
      <formula>NOT(ISERROR(SEARCH("server",U133)))</formula>
    </cfRule>
    <cfRule type="containsText" dxfId="25383" priority="2212" stopIfTrue="1" operator="containsText" text="ft">
      <formula>NOT(ISERROR(SEARCH("ft",U133)))</formula>
    </cfRule>
    <cfRule type="containsText" dxfId="25382" priority="2213" stopIfTrue="1" operator="containsText" text="lynxx_">
      <formula>NOT(ISERROR(SEARCH("lynxx_",U133)))</formula>
    </cfRule>
    <cfRule type="containsText" dxfId="25381" priority="2214" operator="containsText" text="_">
      <formula>NOT(ISERROR(SEARCH("_",U133)))</formula>
    </cfRule>
  </conditionalFormatting>
  <conditionalFormatting sqref="V47">
    <cfRule type="containsBlanks" priority="2203" stopIfTrue="1">
      <formula>LEN(TRIM(V47))=0</formula>
    </cfRule>
    <cfRule type="containsText" dxfId="25380" priority="2204" stopIfTrue="1" operator="containsText" text="fcd">
      <formula>NOT(ISERROR(SEARCH("fcd",V47)))</formula>
    </cfRule>
    <cfRule type="containsText" dxfId="25379" priority="2205" stopIfTrue="1" operator="containsText" text="server">
      <formula>NOT(ISERROR(SEARCH("server",V47)))</formula>
    </cfRule>
    <cfRule type="containsText" dxfId="25378" priority="2206" stopIfTrue="1" operator="containsText" text="ft">
      <formula>NOT(ISERROR(SEARCH("ft",V47)))</formula>
    </cfRule>
    <cfRule type="containsText" dxfId="25377" priority="2207" stopIfTrue="1" operator="containsText" text="lynxx_">
      <formula>NOT(ISERROR(SEARCH("lynxx_",V47)))</formula>
    </cfRule>
    <cfRule type="containsText" dxfId="25376" priority="2208" operator="containsText" text="_">
      <formula>NOT(ISERROR(SEARCH("_",V47)))</formula>
    </cfRule>
  </conditionalFormatting>
  <conditionalFormatting sqref="V49">
    <cfRule type="containsBlanks" priority="2197" stopIfTrue="1">
      <formula>LEN(TRIM(V49))=0</formula>
    </cfRule>
    <cfRule type="containsText" dxfId="25375" priority="2198" stopIfTrue="1" operator="containsText" text="fcd">
      <formula>NOT(ISERROR(SEARCH("fcd",V49)))</formula>
    </cfRule>
    <cfRule type="containsText" dxfId="25374" priority="2199" stopIfTrue="1" operator="containsText" text="server">
      <formula>NOT(ISERROR(SEARCH("server",V49)))</formula>
    </cfRule>
    <cfRule type="containsText" dxfId="25373" priority="2200" stopIfTrue="1" operator="containsText" text="ft">
      <formula>NOT(ISERROR(SEARCH("ft",V49)))</formula>
    </cfRule>
    <cfRule type="containsText" dxfId="25372" priority="2201" stopIfTrue="1" operator="containsText" text="lynxx_">
      <formula>NOT(ISERROR(SEARCH("lynxx_",V49)))</formula>
    </cfRule>
    <cfRule type="containsText" dxfId="25371" priority="2202" operator="containsText" text="_">
      <formula>NOT(ISERROR(SEARCH("_",V49)))</formula>
    </cfRule>
  </conditionalFormatting>
  <conditionalFormatting sqref="W130:W131">
    <cfRule type="containsBlanks" priority="2191" stopIfTrue="1">
      <formula>LEN(TRIM(W130))=0</formula>
    </cfRule>
    <cfRule type="containsText" dxfId="25370" priority="2192" stopIfTrue="1" operator="containsText" text="fcd">
      <formula>NOT(ISERROR(SEARCH("fcd",W130)))</formula>
    </cfRule>
    <cfRule type="containsText" dxfId="25369" priority="2193" stopIfTrue="1" operator="containsText" text="server">
      <formula>NOT(ISERROR(SEARCH("server",W130)))</formula>
    </cfRule>
    <cfRule type="containsText" dxfId="25368" priority="2194" stopIfTrue="1" operator="containsText" text="ft">
      <formula>NOT(ISERROR(SEARCH("ft",W130)))</formula>
    </cfRule>
    <cfRule type="containsText" dxfId="25367" priority="2195" stopIfTrue="1" operator="containsText" text="lynxx_">
      <formula>NOT(ISERROR(SEARCH("lynxx_",W130)))</formula>
    </cfRule>
    <cfRule type="containsText" dxfId="25366" priority="2196" operator="containsText" text="_">
      <formula>NOT(ISERROR(SEARCH("_",W130)))</formula>
    </cfRule>
  </conditionalFormatting>
  <conditionalFormatting sqref="W18">
    <cfRule type="containsBlanks" priority="2185" stopIfTrue="1">
      <formula>LEN(TRIM(W18))=0</formula>
    </cfRule>
    <cfRule type="containsText" dxfId="25365" priority="2186" stopIfTrue="1" operator="containsText" text="fcd">
      <formula>NOT(ISERROR(SEARCH("fcd",W18)))</formula>
    </cfRule>
    <cfRule type="containsText" dxfId="25364" priority="2187" stopIfTrue="1" operator="containsText" text="server">
      <formula>NOT(ISERROR(SEARCH("server",W18)))</formula>
    </cfRule>
    <cfRule type="containsText" dxfId="25363" priority="2188" stopIfTrue="1" operator="containsText" text="ft">
      <formula>NOT(ISERROR(SEARCH("ft",W18)))</formula>
    </cfRule>
    <cfRule type="containsText" dxfId="25362" priority="2189" stopIfTrue="1" operator="containsText" text="lynxx_">
      <formula>NOT(ISERROR(SEARCH("lynxx_",W18)))</formula>
    </cfRule>
    <cfRule type="containsText" dxfId="25361" priority="2190" operator="containsText" text="_">
      <formula>NOT(ISERROR(SEARCH("_",W18)))</formula>
    </cfRule>
  </conditionalFormatting>
  <conditionalFormatting sqref="B203:E203">
    <cfRule type="colorScale" priority="217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03">
    <cfRule type="containsBlanks" priority="2177" stopIfTrue="1">
      <formula>LEN(TRIM(A203))=0</formula>
    </cfRule>
    <cfRule type="containsText" dxfId="25360" priority="2179" stopIfTrue="1" operator="containsText" text="fcd">
      <formula>NOT(ISERROR(SEARCH("fcd",A203)))</formula>
    </cfRule>
    <cfRule type="containsText" dxfId="25359" priority="2180" stopIfTrue="1" operator="containsText" text="server">
      <formula>NOT(ISERROR(SEARCH("server",A203)))</formula>
    </cfRule>
    <cfRule type="containsText" dxfId="25358" priority="2181" stopIfTrue="1" operator="containsText" text="ft">
      <formula>NOT(ISERROR(SEARCH("ft",A203)))</formula>
    </cfRule>
    <cfRule type="containsText" dxfId="25357" priority="2182" stopIfTrue="1" operator="containsText" text="lynxx_">
      <formula>NOT(ISERROR(SEARCH("lynxx_",A203)))</formula>
    </cfRule>
    <cfRule type="containsText" dxfId="25356" priority="2183" operator="containsText" text="_">
      <formula>NOT(ISERROR(SEARCH("_",A203)))</formula>
    </cfRule>
  </conditionalFormatting>
  <conditionalFormatting sqref="Y203:AE203">
    <cfRule type="cellIs" dxfId="25355" priority="2173" operator="equal">
      <formula>1</formula>
    </cfRule>
    <cfRule type="cellIs" dxfId="25354" priority="2174" operator="equal">
      <formula>2</formula>
    </cfRule>
    <cfRule type="cellIs" dxfId="25353" priority="2175" operator="equal">
      <formula>3</formula>
    </cfRule>
    <cfRule type="cellIs" dxfId="25352" priority="2176" operator="equal">
      <formula>4</formula>
    </cfRule>
    <cfRule type="cellIs" dxfId="25351" priority="2184" operator="equal">
      <formula>5</formula>
    </cfRule>
  </conditionalFormatting>
  <conditionalFormatting sqref="U203:X203">
    <cfRule type="containsBlanks" priority="2167" stopIfTrue="1">
      <formula>LEN(TRIM(U203))=0</formula>
    </cfRule>
    <cfRule type="cellIs" dxfId="25350" priority="2168" operator="equal">
      <formula>"N/A"</formula>
    </cfRule>
    <cfRule type="cellIs" dxfId="25349" priority="2169" operator="equal">
      <formula>"OK"</formula>
    </cfRule>
    <cfRule type="containsText" dxfId="25348" priority="2170" operator="containsText" text="Unsure">
      <formula>NOT(ISERROR(SEARCH("Unsure",U203)))</formula>
    </cfRule>
    <cfRule type="containsText" dxfId="25347" priority="2171" operator="containsText" text="Can't See">
      <formula>NOT(ISERROR(SEARCH("Can't See",U203)))</formula>
    </cfRule>
    <cfRule type="notContainsText" dxfId="25346" priority="2172" operator="notContains" text="OK&amp;N/A">
      <formula>ISERROR(SEARCH("OK&amp;N/A",U203))</formula>
    </cfRule>
  </conditionalFormatting>
  <conditionalFormatting sqref="F203:I203">
    <cfRule type="colorScale" priority="216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03:M203">
    <cfRule type="colorScale" priority="216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204:E204">
    <cfRule type="colorScale" priority="215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04">
    <cfRule type="containsBlanks" priority="2157" stopIfTrue="1">
      <formula>LEN(TRIM(A204))=0</formula>
    </cfRule>
    <cfRule type="containsText" dxfId="25345" priority="2159" stopIfTrue="1" operator="containsText" text="fcd">
      <formula>NOT(ISERROR(SEARCH("fcd",A204)))</formula>
    </cfRule>
    <cfRule type="containsText" dxfId="25344" priority="2160" stopIfTrue="1" operator="containsText" text="server">
      <formula>NOT(ISERROR(SEARCH("server",A204)))</formula>
    </cfRule>
    <cfRule type="containsText" dxfId="25343" priority="2161" stopIfTrue="1" operator="containsText" text="ft">
      <formula>NOT(ISERROR(SEARCH("ft",A204)))</formula>
    </cfRule>
    <cfRule type="containsText" dxfId="25342" priority="2162" stopIfTrue="1" operator="containsText" text="lynxx_">
      <formula>NOT(ISERROR(SEARCH("lynxx_",A204)))</formula>
    </cfRule>
    <cfRule type="containsText" dxfId="25341" priority="2163" operator="containsText" text="_">
      <formula>NOT(ISERROR(SEARCH("_",A204)))</formula>
    </cfRule>
  </conditionalFormatting>
  <conditionalFormatting sqref="Y204:AE204">
    <cfRule type="cellIs" dxfId="25340" priority="2153" operator="equal">
      <formula>1</formula>
    </cfRule>
    <cfRule type="cellIs" dxfId="25339" priority="2154" operator="equal">
      <formula>2</formula>
    </cfRule>
    <cfRule type="cellIs" dxfId="25338" priority="2155" operator="equal">
      <formula>3</formula>
    </cfRule>
    <cfRule type="cellIs" dxfId="25337" priority="2156" operator="equal">
      <formula>4</formula>
    </cfRule>
    <cfRule type="cellIs" dxfId="25336" priority="2164" operator="equal">
      <formula>5</formula>
    </cfRule>
  </conditionalFormatting>
  <conditionalFormatting sqref="U204:X204">
    <cfRule type="containsBlanks" priority="2147" stopIfTrue="1">
      <formula>LEN(TRIM(U204))=0</formula>
    </cfRule>
    <cfRule type="cellIs" dxfId="25335" priority="2148" operator="equal">
      <formula>"N/A"</formula>
    </cfRule>
    <cfRule type="cellIs" dxfId="25334" priority="2149" operator="equal">
      <formula>"OK"</formula>
    </cfRule>
    <cfRule type="containsText" dxfId="25333" priority="2150" operator="containsText" text="Unsure">
      <formula>NOT(ISERROR(SEARCH("Unsure",U204)))</formula>
    </cfRule>
    <cfRule type="containsText" dxfId="25332" priority="2151" operator="containsText" text="Can't See">
      <formula>NOT(ISERROR(SEARCH("Can't See",U204)))</formula>
    </cfRule>
    <cfRule type="notContainsText" dxfId="25331" priority="2152" operator="notContains" text="OK&amp;N/A">
      <formula>ISERROR(SEARCH("OK&amp;N/A",U204))</formula>
    </cfRule>
  </conditionalFormatting>
  <conditionalFormatting sqref="F204:I204">
    <cfRule type="colorScale" priority="214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04:M204">
    <cfRule type="colorScale" priority="214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205:E205">
    <cfRule type="colorScale" priority="213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05">
    <cfRule type="containsBlanks" priority="2137" stopIfTrue="1">
      <formula>LEN(TRIM(A205))=0</formula>
    </cfRule>
    <cfRule type="containsText" dxfId="25330" priority="2139" stopIfTrue="1" operator="containsText" text="fcd">
      <formula>NOT(ISERROR(SEARCH("fcd",A205)))</formula>
    </cfRule>
    <cfRule type="containsText" dxfId="25329" priority="2140" stopIfTrue="1" operator="containsText" text="server">
      <formula>NOT(ISERROR(SEARCH("server",A205)))</formula>
    </cfRule>
    <cfRule type="containsText" dxfId="25328" priority="2141" stopIfTrue="1" operator="containsText" text="ft">
      <formula>NOT(ISERROR(SEARCH("ft",A205)))</formula>
    </cfRule>
    <cfRule type="containsText" dxfId="25327" priority="2142" stopIfTrue="1" operator="containsText" text="lynxx_">
      <formula>NOT(ISERROR(SEARCH("lynxx_",A205)))</formula>
    </cfRule>
    <cfRule type="containsText" dxfId="25326" priority="2143" operator="containsText" text="_">
      <formula>NOT(ISERROR(SEARCH("_",A205)))</formula>
    </cfRule>
  </conditionalFormatting>
  <conditionalFormatting sqref="Y205:AE205">
    <cfRule type="cellIs" dxfId="25325" priority="2133" operator="equal">
      <formula>1</formula>
    </cfRule>
    <cfRule type="cellIs" dxfId="25324" priority="2134" operator="equal">
      <formula>2</formula>
    </cfRule>
    <cfRule type="cellIs" dxfId="25323" priority="2135" operator="equal">
      <formula>3</formula>
    </cfRule>
    <cfRule type="cellIs" dxfId="25322" priority="2136" operator="equal">
      <formula>4</formula>
    </cfRule>
    <cfRule type="cellIs" dxfId="25321" priority="2144" operator="equal">
      <formula>5</formula>
    </cfRule>
  </conditionalFormatting>
  <conditionalFormatting sqref="U205:X205">
    <cfRule type="containsBlanks" priority="2127" stopIfTrue="1">
      <formula>LEN(TRIM(U205))=0</formula>
    </cfRule>
    <cfRule type="cellIs" dxfId="25320" priority="2128" operator="equal">
      <formula>"N/A"</formula>
    </cfRule>
    <cfRule type="cellIs" dxfId="25319" priority="2129" operator="equal">
      <formula>"OK"</formula>
    </cfRule>
    <cfRule type="containsText" dxfId="25318" priority="2130" operator="containsText" text="Unsure">
      <formula>NOT(ISERROR(SEARCH("Unsure",U205)))</formula>
    </cfRule>
    <cfRule type="containsText" dxfId="25317" priority="2131" operator="containsText" text="Can't See">
      <formula>NOT(ISERROR(SEARCH("Can't See",U205)))</formula>
    </cfRule>
    <cfRule type="notContainsText" dxfId="25316" priority="2132" operator="notContains" text="OK&amp;N/A">
      <formula>ISERROR(SEARCH("OK&amp;N/A",U205))</formula>
    </cfRule>
  </conditionalFormatting>
  <conditionalFormatting sqref="F205:I205">
    <cfRule type="colorScale" priority="212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05:M205">
    <cfRule type="colorScale" priority="212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09">
    <cfRule type="containsBlanks" priority="2118" stopIfTrue="1">
      <formula>LEN(TRIM(A209))=0</formula>
    </cfRule>
    <cfRule type="containsText" dxfId="25315" priority="2119" stopIfTrue="1" operator="containsText" text="fcd">
      <formula>NOT(ISERROR(SEARCH("fcd",A209)))</formula>
    </cfRule>
    <cfRule type="containsText" dxfId="25314" priority="2120" stopIfTrue="1" operator="containsText" text="server">
      <formula>NOT(ISERROR(SEARCH("server",A209)))</formula>
    </cfRule>
    <cfRule type="containsText" dxfId="25313" priority="2121" stopIfTrue="1" operator="containsText" text="ft">
      <formula>NOT(ISERROR(SEARCH("ft",A209)))</formula>
    </cfRule>
    <cfRule type="containsText" dxfId="25312" priority="2122" stopIfTrue="1" operator="containsText" text="lynxx_">
      <formula>NOT(ISERROR(SEARCH("lynxx_",A209)))</formula>
    </cfRule>
    <cfRule type="containsText" dxfId="25311" priority="2123" operator="containsText" text="_">
      <formula>NOT(ISERROR(SEARCH("_",A209)))</formula>
    </cfRule>
  </conditionalFormatting>
  <conditionalFormatting sqref="Y209:AE209">
    <cfRule type="cellIs" dxfId="25310" priority="2114" operator="equal">
      <formula>1</formula>
    </cfRule>
    <cfRule type="cellIs" dxfId="25309" priority="2115" operator="equal">
      <formula>2</formula>
    </cfRule>
    <cfRule type="cellIs" dxfId="25308" priority="2116" operator="equal">
      <formula>3</formula>
    </cfRule>
    <cfRule type="cellIs" dxfId="25307" priority="2117" operator="equal">
      <formula>4</formula>
    </cfRule>
    <cfRule type="cellIs" dxfId="25306" priority="2124" operator="equal">
      <formula>5</formula>
    </cfRule>
  </conditionalFormatting>
  <conditionalFormatting sqref="U209:X209">
    <cfRule type="containsBlanks" priority="2108" stopIfTrue="1">
      <formula>LEN(TRIM(U209))=0</formula>
    </cfRule>
    <cfRule type="cellIs" dxfId="25305" priority="2109" operator="equal">
      <formula>"N/A"</formula>
    </cfRule>
    <cfRule type="cellIs" dxfId="25304" priority="2110" operator="equal">
      <formula>"OK"</formula>
    </cfRule>
    <cfRule type="containsText" dxfId="25303" priority="2111" operator="containsText" text="Unsure">
      <formula>NOT(ISERROR(SEARCH("Unsure",U209)))</formula>
    </cfRule>
    <cfRule type="containsText" dxfId="25302" priority="2112" operator="containsText" text="Can't See">
      <formula>NOT(ISERROR(SEARCH("Can't See",U209)))</formula>
    </cfRule>
    <cfRule type="notContainsText" dxfId="25301" priority="2113" operator="notContains" text="OK&amp;N/A">
      <formula>ISERROR(SEARCH("OK&amp;N/A",U209))</formula>
    </cfRule>
  </conditionalFormatting>
  <conditionalFormatting sqref="B209:E209">
    <cfRule type="colorScale" priority="210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09:I209">
    <cfRule type="colorScale" priority="210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07">
    <cfRule type="containsBlanks" priority="2099" stopIfTrue="1">
      <formula>LEN(TRIM(A207))=0</formula>
    </cfRule>
    <cfRule type="containsText" dxfId="25300" priority="2100" stopIfTrue="1" operator="containsText" text="fcd">
      <formula>NOT(ISERROR(SEARCH("fcd",A207)))</formula>
    </cfRule>
    <cfRule type="containsText" dxfId="25299" priority="2101" stopIfTrue="1" operator="containsText" text="server">
      <formula>NOT(ISERROR(SEARCH("server",A207)))</formula>
    </cfRule>
    <cfRule type="containsText" dxfId="25298" priority="2102" stopIfTrue="1" operator="containsText" text="ft">
      <formula>NOT(ISERROR(SEARCH("ft",A207)))</formula>
    </cfRule>
    <cfRule type="containsText" dxfId="25297" priority="2103" stopIfTrue="1" operator="containsText" text="lynxx_">
      <formula>NOT(ISERROR(SEARCH("lynxx_",A207)))</formula>
    </cfRule>
    <cfRule type="containsText" dxfId="25296" priority="2104" operator="containsText" text="_">
      <formula>NOT(ISERROR(SEARCH("_",A207)))</formula>
    </cfRule>
  </conditionalFormatting>
  <conditionalFormatting sqref="Y207:AE207">
    <cfRule type="cellIs" dxfId="25295" priority="2095" operator="equal">
      <formula>1</formula>
    </cfRule>
    <cfRule type="cellIs" dxfId="25294" priority="2096" operator="equal">
      <formula>2</formula>
    </cfRule>
    <cfRule type="cellIs" dxfId="25293" priority="2097" operator="equal">
      <formula>3</formula>
    </cfRule>
    <cfRule type="cellIs" dxfId="25292" priority="2098" operator="equal">
      <formula>4</formula>
    </cfRule>
    <cfRule type="cellIs" dxfId="25291" priority="2105" operator="equal">
      <formula>5</formula>
    </cfRule>
  </conditionalFormatting>
  <conditionalFormatting sqref="U207:X207">
    <cfRule type="containsBlanks" priority="2089" stopIfTrue="1">
      <formula>LEN(TRIM(U207))=0</formula>
    </cfRule>
    <cfRule type="cellIs" dxfId="25290" priority="2090" operator="equal">
      <formula>"N/A"</formula>
    </cfRule>
    <cfRule type="cellIs" dxfId="25289" priority="2091" operator="equal">
      <formula>"OK"</formula>
    </cfRule>
    <cfRule type="containsText" dxfId="25288" priority="2092" operator="containsText" text="Unsure">
      <formula>NOT(ISERROR(SEARCH("Unsure",U207)))</formula>
    </cfRule>
    <cfRule type="containsText" dxfId="25287" priority="2093" operator="containsText" text="Can't See">
      <formula>NOT(ISERROR(SEARCH("Can't See",U207)))</formula>
    </cfRule>
    <cfRule type="notContainsText" dxfId="25286" priority="2094" operator="notContains" text="OK&amp;N/A">
      <formula>ISERROR(SEARCH("OK&amp;N/A",U207))</formula>
    </cfRule>
  </conditionalFormatting>
  <conditionalFormatting sqref="B207:E207">
    <cfRule type="colorScale" priority="208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07:I207">
    <cfRule type="colorScale" priority="208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08">
    <cfRule type="containsBlanks" priority="2080" stopIfTrue="1">
      <formula>LEN(TRIM(A208))=0</formula>
    </cfRule>
    <cfRule type="containsText" dxfId="25285" priority="2081" stopIfTrue="1" operator="containsText" text="fcd">
      <formula>NOT(ISERROR(SEARCH("fcd",A208)))</formula>
    </cfRule>
    <cfRule type="containsText" dxfId="25284" priority="2082" stopIfTrue="1" operator="containsText" text="server">
      <formula>NOT(ISERROR(SEARCH("server",A208)))</formula>
    </cfRule>
    <cfRule type="containsText" dxfId="25283" priority="2083" stopIfTrue="1" operator="containsText" text="ft">
      <formula>NOT(ISERROR(SEARCH("ft",A208)))</formula>
    </cfRule>
    <cfRule type="containsText" dxfId="25282" priority="2084" stopIfTrue="1" operator="containsText" text="lynxx_">
      <formula>NOT(ISERROR(SEARCH("lynxx_",A208)))</formula>
    </cfRule>
    <cfRule type="containsText" dxfId="25281" priority="2085" operator="containsText" text="_">
      <formula>NOT(ISERROR(SEARCH("_",A208)))</formula>
    </cfRule>
  </conditionalFormatting>
  <conditionalFormatting sqref="Y208:AE208">
    <cfRule type="cellIs" dxfId="25280" priority="2076" operator="equal">
      <formula>1</formula>
    </cfRule>
    <cfRule type="cellIs" dxfId="25279" priority="2077" operator="equal">
      <formula>2</formula>
    </cfRule>
    <cfRule type="cellIs" dxfId="25278" priority="2078" operator="equal">
      <formula>3</formula>
    </cfRule>
    <cfRule type="cellIs" dxfId="25277" priority="2079" operator="equal">
      <formula>4</formula>
    </cfRule>
    <cfRule type="cellIs" dxfId="25276" priority="2086" operator="equal">
      <formula>5</formula>
    </cfRule>
  </conditionalFormatting>
  <conditionalFormatting sqref="U208:X208">
    <cfRule type="containsBlanks" priority="2070" stopIfTrue="1">
      <formula>LEN(TRIM(U208))=0</formula>
    </cfRule>
    <cfRule type="cellIs" dxfId="25275" priority="2071" operator="equal">
      <formula>"N/A"</formula>
    </cfRule>
    <cfRule type="cellIs" dxfId="25274" priority="2072" operator="equal">
      <formula>"OK"</formula>
    </cfRule>
    <cfRule type="containsText" dxfId="25273" priority="2073" operator="containsText" text="Unsure">
      <formula>NOT(ISERROR(SEARCH("Unsure",U208)))</formula>
    </cfRule>
    <cfRule type="containsText" dxfId="25272" priority="2074" operator="containsText" text="Can't See">
      <formula>NOT(ISERROR(SEARCH("Can't See",U208)))</formula>
    </cfRule>
    <cfRule type="notContainsText" dxfId="25271" priority="2075" operator="notContains" text="OK&amp;N/A">
      <formula>ISERROR(SEARCH("OK&amp;N/A",U208))</formula>
    </cfRule>
  </conditionalFormatting>
  <conditionalFormatting sqref="B208:E208">
    <cfRule type="colorScale" priority="206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08:I208">
    <cfRule type="colorScale" priority="206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U240:X240">
    <cfRule type="containsBlanks" priority="2062" stopIfTrue="1">
      <formula>LEN(TRIM(U240))=0</formula>
    </cfRule>
    <cfRule type="cellIs" dxfId="25270" priority="2063" operator="equal">
      <formula>"N/A"</formula>
    </cfRule>
    <cfRule type="cellIs" dxfId="25269" priority="2064" operator="equal">
      <formula>"OK"</formula>
    </cfRule>
    <cfRule type="containsText" dxfId="25268" priority="2065" operator="containsText" text="Unsure">
      <formula>NOT(ISERROR(SEARCH("Unsure",U240)))</formula>
    </cfRule>
    <cfRule type="containsText" dxfId="25267" priority="2066" operator="containsText" text="Can't See">
      <formula>NOT(ISERROR(SEARCH("Can't See",U240)))</formula>
    </cfRule>
    <cfRule type="notContainsText" dxfId="25266" priority="2067" operator="notContains" text="OK&amp;N/A">
      <formula>ISERROR(SEARCH("OK&amp;N/A",U240))</formula>
    </cfRule>
  </conditionalFormatting>
  <conditionalFormatting sqref="AD240">
    <cfRule type="cellIs" dxfId="25265" priority="2057" operator="equal">
      <formula>1</formula>
    </cfRule>
    <cfRule type="cellIs" dxfId="25264" priority="2058" operator="equal">
      <formula>2</formula>
    </cfRule>
    <cfRule type="cellIs" dxfId="25263" priority="2059" operator="equal">
      <formula>3</formula>
    </cfRule>
    <cfRule type="cellIs" dxfId="25262" priority="2060" operator="equal">
      <formula>4</formula>
    </cfRule>
    <cfRule type="cellIs" dxfId="25261" priority="2061" operator="equal">
      <formula>5</formula>
    </cfRule>
  </conditionalFormatting>
  <conditionalFormatting sqref="B240:E240">
    <cfRule type="colorScale" priority="205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40">
    <cfRule type="containsBlanks" priority="2050" stopIfTrue="1">
      <formula>LEN(TRIM(A240))=0</formula>
    </cfRule>
    <cfRule type="containsText" dxfId="25260" priority="2052" stopIfTrue="1" operator="containsText" text="fcd">
      <formula>NOT(ISERROR(SEARCH("fcd",A240)))</formula>
    </cfRule>
    <cfRule type="containsText" dxfId="25259" priority="2053" stopIfTrue="1" operator="containsText" text="server">
      <formula>NOT(ISERROR(SEARCH("server",A240)))</formula>
    </cfRule>
    <cfRule type="containsText" dxfId="25258" priority="2054" stopIfTrue="1" operator="containsText" text="ft">
      <formula>NOT(ISERROR(SEARCH("ft",A240)))</formula>
    </cfRule>
    <cfRule type="containsText" dxfId="25257" priority="2055" stopIfTrue="1" operator="containsText" text="lynxx_">
      <formula>NOT(ISERROR(SEARCH("lynxx_",A240)))</formula>
    </cfRule>
    <cfRule type="containsText" dxfId="25256" priority="2056" operator="containsText" text="_">
      <formula>NOT(ISERROR(SEARCH("_",A240)))</formula>
    </cfRule>
  </conditionalFormatting>
  <conditionalFormatting sqref="F240:I240">
    <cfRule type="colorScale" priority="204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E240">
    <cfRule type="cellIs" dxfId="25255" priority="2044" operator="equal">
      <formula>1</formula>
    </cfRule>
    <cfRule type="cellIs" dxfId="25254" priority="2045" operator="equal">
      <formula>2</formula>
    </cfRule>
    <cfRule type="cellIs" dxfId="25253" priority="2046" operator="equal">
      <formula>3</formula>
    </cfRule>
    <cfRule type="cellIs" dxfId="25252" priority="2047" operator="equal">
      <formula>4</formula>
    </cfRule>
    <cfRule type="cellIs" dxfId="25251" priority="2048" operator="equal">
      <formula>5</formula>
    </cfRule>
  </conditionalFormatting>
  <conditionalFormatting sqref="Y240:AC240">
    <cfRule type="cellIs" dxfId="25250" priority="2039" operator="equal">
      <formula>1</formula>
    </cfRule>
    <cfRule type="cellIs" dxfId="25249" priority="2040" operator="equal">
      <formula>2</formula>
    </cfRule>
    <cfRule type="cellIs" dxfId="25248" priority="2041" operator="equal">
      <formula>3</formula>
    </cfRule>
    <cfRule type="cellIs" dxfId="25247" priority="2042" operator="equal">
      <formula>4</formula>
    </cfRule>
    <cfRule type="cellIs" dxfId="25246" priority="2043" operator="equal">
      <formula>5</formula>
    </cfRule>
  </conditionalFormatting>
  <conditionalFormatting sqref="K240:M240">
    <cfRule type="colorScale" priority="203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E1">
    <cfRule type="notContainsBlanks" dxfId="25245" priority="2987">
      <formula>LEN(TRIM(#REF!))&gt;0</formula>
    </cfRule>
  </conditionalFormatting>
  <conditionalFormatting sqref="AD25:AE25">
    <cfRule type="cellIs" dxfId="25244" priority="2033" operator="equal">
      <formula>1</formula>
    </cfRule>
    <cfRule type="cellIs" dxfId="25243" priority="2034" operator="equal">
      <formula>2</formula>
    </cfRule>
    <cfRule type="cellIs" dxfId="25242" priority="2035" operator="equal">
      <formula>3</formula>
    </cfRule>
    <cfRule type="cellIs" dxfId="25241" priority="2036" operator="equal">
      <formula>4</formula>
    </cfRule>
    <cfRule type="cellIs" dxfId="25240" priority="2037" operator="equal">
      <formula>5</formula>
    </cfRule>
  </conditionalFormatting>
  <conditionalFormatting sqref="U25:X25">
    <cfRule type="containsBlanks" priority="2027" stopIfTrue="1">
      <formula>LEN(TRIM(U25))=0</formula>
    </cfRule>
    <cfRule type="cellIs" dxfId="25239" priority="2028" operator="equal">
      <formula>"N/A"</formula>
    </cfRule>
    <cfRule type="cellIs" dxfId="25238" priority="2029" operator="equal">
      <formula>"OK"</formula>
    </cfRule>
    <cfRule type="containsText" dxfId="25237" priority="2030" operator="containsText" text="Unsure">
      <formula>NOT(ISERROR(SEARCH("Unsure",U25)))</formula>
    </cfRule>
    <cfRule type="containsText" dxfId="25236" priority="2031" operator="containsText" text="Can't See">
      <formula>NOT(ISERROR(SEARCH("Can't See",U25)))</formula>
    </cfRule>
    <cfRule type="notContainsText" dxfId="25235" priority="2032" operator="notContains" text="OK&amp;N/A">
      <formula>ISERROR(SEARCH("OK&amp;N/A",U25))</formula>
    </cfRule>
  </conditionalFormatting>
  <conditionalFormatting sqref="B25:E25">
    <cfRule type="colorScale" priority="202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5">
    <cfRule type="containsBlanks" priority="2020" stopIfTrue="1">
      <formula>LEN(TRIM(A25))=0</formula>
    </cfRule>
    <cfRule type="containsText" dxfId="25234" priority="2022" stopIfTrue="1" operator="containsText" text="fcd">
      <formula>NOT(ISERROR(SEARCH("fcd",A25)))</formula>
    </cfRule>
    <cfRule type="containsText" dxfId="25233" priority="2023" stopIfTrue="1" operator="containsText" text="server">
      <formula>NOT(ISERROR(SEARCH("server",A25)))</formula>
    </cfRule>
    <cfRule type="containsText" dxfId="25232" priority="2024" stopIfTrue="1" operator="containsText" text="ft">
      <formula>NOT(ISERROR(SEARCH("ft",A25)))</formula>
    </cfRule>
    <cfRule type="containsText" dxfId="25231" priority="2025" stopIfTrue="1" operator="containsText" text="lynxx_">
      <formula>NOT(ISERROR(SEARCH("lynxx_",A25)))</formula>
    </cfRule>
    <cfRule type="containsText" dxfId="25230" priority="2026" operator="containsText" text="_">
      <formula>NOT(ISERROR(SEARCH("_",A25)))</formula>
    </cfRule>
  </conditionalFormatting>
  <conditionalFormatting sqref="F25:I25">
    <cfRule type="colorScale" priority="201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5:M25">
    <cfRule type="colorScale" priority="201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07">
    <cfRule type="colorScale" priority="201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L208">
    <cfRule type="colorScale" priority="201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M207:M209 K208:K209 K207:L207 L209">
    <cfRule type="colorScale" priority="201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08">
    <cfRule type="colorScale" priority="201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09">
    <cfRule type="colorScale" priority="201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U242:X242">
    <cfRule type="containsBlanks" priority="2007" stopIfTrue="1">
      <formula>LEN(TRIM(U242))=0</formula>
    </cfRule>
    <cfRule type="cellIs" dxfId="25229" priority="2008" operator="equal">
      <formula>"N/A"</formula>
    </cfRule>
    <cfRule type="cellIs" dxfId="25228" priority="2009" operator="equal">
      <formula>"OK"</formula>
    </cfRule>
    <cfRule type="containsText" dxfId="25227" priority="2010" operator="containsText" text="Unsure">
      <formula>NOT(ISERROR(SEARCH("Unsure",U242)))</formula>
    </cfRule>
    <cfRule type="containsText" dxfId="25226" priority="2011" operator="containsText" text="Can't See">
      <formula>NOT(ISERROR(SEARCH("Can't See",U242)))</formula>
    </cfRule>
    <cfRule type="notContainsText" dxfId="25225" priority="2012" operator="notContains" text="OK&amp;N/A">
      <formula>ISERROR(SEARCH("OK&amp;N/A",U242))</formula>
    </cfRule>
  </conditionalFormatting>
  <conditionalFormatting sqref="AD242">
    <cfRule type="cellIs" dxfId="25224" priority="2002" operator="equal">
      <formula>1</formula>
    </cfRule>
    <cfRule type="cellIs" dxfId="25223" priority="2003" operator="equal">
      <formula>2</formula>
    </cfRule>
    <cfRule type="cellIs" dxfId="25222" priority="2004" operator="equal">
      <formula>3</formula>
    </cfRule>
    <cfRule type="cellIs" dxfId="25221" priority="2005" operator="equal">
      <formula>4</formula>
    </cfRule>
    <cfRule type="cellIs" dxfId="25220" priority="2006" operator="equal">
      <formula>5</formula>
    </cfRule>
  </conditionalFormatting>
  <conditionalFormatting sqref="B242:D242">
    <cfRule type="colorScale" priority="199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42">
    <cfRule type="containsBlanks" priority="1995" stopIfTrue="1">
      <formula>LEN(TRIM(A242))=0</formula>
    </cfRule>
    <cfRule type="containsText" dxfId="25219" priority="1997" stopIfTrue="1" operator="containsText" text="fcd">
      <formula>NOT(ISERROR(SEARCH("fcd",A242)))</formula>
    </cfRule>
    <cfRule type="containsText" dxfId="25218" priority="1998" stopIfTrue="1" operator="containsText" text="server">
      <formula>NOT(ISERROR(SEARCH("server",A242)))</formula>
    </cfRule>
    <cfRule type="containsText" dxfId="25217" priority="1999" stopIfTrue="1" operator="containsText" text="ft">
      <formula>NOT(ISERROR(SEARCH("ft",A242)))</formula>
    </cfRule>
    <cfRule type="containsText" dxfId="25216" priority="2000" stopIfTrue="1" operator="containsText" text="lynxx_">
      <formula>NOT(ISERROR(SEARCH("lynxx_",A242)))</formula>
    </cfRule>
    <cfRule type="containsText" dxfId="25215" priority="2001" operator="containsText" text="_">
      <formula>NOT(ISERROR(SEARCH("_",A242)))</formula>
    </cfRule>
  </conditionalFormatting>
  <conditionalFormatting sqref="E242:I242">
    <cfRule type="colorScale" priority="199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E242">
    <cfRule type="cellIs" dxfId="25214" priority="1989" operator="equal">
      <formula>1</formula>
    </cfRule>
    <cfRule type="cellIs" dxfId="25213" priority="1990" operator="equal">
      <formula>2</formula>
    </cfRule>
    <cfRule type="cellIs" dxfId="25212" priority="1991" operator="equal">
      <formula>3</formula>
    </cfRule>
    <cfRule type="cellIs" dxfId="25211" priority="1992" operator="equal">
      <formula>4</formula>
    </cfRule>
    <cfRule type="cellIs" dxfId="25210" priority="1993" operator="equal">
      <formula>5</formula>
    </cfRule>
  </conditionalFormatting>
  <conditionalFormatting sqref="Y242:AC242">
    <cfRule type="cellIs" dxfId="25209" priority="1984" operator="equal">
      <formula>1</formula>
    </cfRule>
    <cfRule type="cellIs" dxfId="25208" priority="1985" operator="equal">
      <formula>2</formula>
    </cfRule>
    <cfRule type="cellIs" dxfId="25207" priority="1986" operator="equal">
      <formula>3</formula>
    </cfRule>
    <cfRule type="cellIs" dxfId="25206" priority="1987" operator="equal">
      <formula>4</formula>
    </cfRule>
    <cfRule type="cellIs" dxfId="25205" priority="1988" operator="equal">
      <formula>5</formula>
    </cfRule>
  </conditionalFormatting>
  <conditionalFormatting sqref="J242:M242">
    <cfRule type="containsBlanks" priority="1978" stopIfTrue="1">
      <formula>LEN(TRIM(J242))=0</formula>
    </cfRule>
    <cfRule type="cellIs" dxfId="25204" priority="1979" operator="equal">
      <formula>"N/A"</formula>
    </cfRule>
    <cfRule type="cellIs" dxfId="25203" priority="1980" operator="equal">
      <formula>"OK"</formula>
    </cfRule>
    <cfRule type="containsText" dxfId="25202" priority="1981" operator="containsText" text="Unsure">
      <formula>NOT(ISERROR(SEARCH("Unsure",J242)))</formula>
    </cfRule>
    <cfRule type="containsText" dxfId="25201" priority="1982" operator="containsText" text="Can't See">
      <formula>NOT(ISERROR(SEARCH("Can't See",J242)))</formula>
    </cfRule>
    <cfRule type="notContainsText" dxfId="25200" priority="1983" operator="notContains" text="OK&amp;N/A">
      <formula>ISERROR(SEARCH("OK&amp;N/A",J242))</formula>
    </cfRule>
  </conditionalFormatting>
  <conditionalFormatting sqref="G63">
    <cfRule type="colorScale" priority="197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U281:X281">
    <cfRule type="containsBlanks" priority="1971" stopIfTrue="1">
      <formula>LEN(TRIM(U281))=0</formula>
    </cfRule>
    <cfRule type="cellIs" dxfId="25199" priority="1972" operator="equal">
      <formula>"N/A"</formula>
    </cfRule>
    <cfRule type="cellIs" dxfId="25198" priority="1973" operator="equal">
      <formula>"OK"</formula>
    </cfRule>
    <cfRule type="containsText" dxfId="25197" priority="1974" operator="containsText" text="Unsure">
      <formula>NOT(ISERROR(SEARCH("Unsure",U281)))</formula>
    </cfRule>
    <cfRule type="containsText" dxfId="25196" priority="1975" operator="containsText" text="Can't See">
      <formula>NOT(ISERROR(SEARCH("Can't See",U281)))</formula>
    </cfRule>
    <cfRule type="notContainsText" dxfId="25195" priority="1976" operator="notContains" text="OK&amp;N/A">
      <formula>ISERROR(SEARCH("OK&amp;N/A",U281))</formula>
    </cfRule>
  </conditionalFormatting>
  <conditionalFormatting sqref="A281">
    <cfRule type="containsBlanks" priority="1964" stopIfTrue="1">
      <formula>LEN(TRIM(A281))=0</formula>
    </cfRule>
    <cfRule type="containsText" dxfId="25194" priority="1965" stopIfTrue="1" operator="containsText" text="fcd">
      <formula>NOT(ISERROR(SEARCH("fcd",A281)))</formula>
    </cfRule>
    <cfRule type="containsText" dxfId="25193" priority="1966" stopIfTrue="1" operator="containsText" text="server">
      <formula>NOT(ISERROR(SEARCH("server",A281)))</formula>
    </cfRule>
    <cfRule type="containsText" dxfId="25192" priority="1967" stopIfTrue="1" operator="containsText" text="ft">
      <formula>NOT(ISERROR(SEARCH("ft",A281)))</formula>
    </cfRule>
    <cfRule type="containsText" dxfId="25191" priority="1968" stopIfTrue="1" operator="containsText" text="lynxx_">
      <formula>NOT(ISERROR(SEARCH("lynxx_",A281)))</formula>
    </cfRule>
    <cfRule type="containsText" dxfId="25190" priority="1969" operator="containsText" text="_">
      <formula>NOT(ISERROR(SEARCH("_",A281)))</formula>
    </cfRule>
  </conditionalFormatting>
  <conditionalFormatting sqref="AD281">
    <cfRule type="cellIs" dxfId="25189" priority="1960" operator="equal">
      <formula>1</formula>
    </cfRule>
    <cfRule type="cellIs" dxfId="25188" priority="1961" operator="equal">
      <formula>2</formula>
    </cfRule>
    <cfRule type="cellIs" dxfId="25187" priority="1962" operator="equal">
      <formula>3</formula>
    </cfRule>
    <cfRule type="cellIs" dxfId="25186" priority="1963" operator="equal">
      <formula>4</formula>
    </cfRule>
    <cfRule type="cellIs" dxfId="25185" priority="1970" operator="equal">
      <formula>5</formula>
    </cfRule>
  </conditionalFormatting>
  <conditionalFormatting sqref="B281:E281">
    <cfRule type="colorScale" priority="195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81:I281">
    <cfRule type="colorScale" priority="195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81:M281">
    <cfRule type="colorScale" priority="195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81">
    <cfRule type="containsBlanks" priority="1951" stopIfTrue="1">
      <formula>LEN(TRIM(A281))=0</formula>
    </cfRule>
    <cfRule type="containsText" dxfId="25184" priority="1952" stopIfTrue="1" operator="containsText" text="fcd">
      <formula>NOT(ISERROR(SEARCH("fcd",A281)))</formula>
    </cfRule>
    <cfRule type="containsText" dxfId="25183" priority="1953" stopIfTrue="1" operator="containsText" text="server">
      <formula>NOT(ISERROR(SEARCH("server",A281)))</formula>
    </cfRule>
    <cfRule type="containsText" dxfId="25182" priority="1954" stopIfTrue="1" operator="containsText" text="ft">
      <formula>NOT(ISERROR(SEARCH("ft",A281)))</formula>
    </cfRule>
    <cfRule type="containsText" dxfId="25181" priority="1955" stopIfTrue="1" operator="containsText" text="lynxx_">
      <formula>NOT(ISERROR(SEARCH("lynxx_",A281)))</formula>
    </cfRule>
    <cfRule type="containsText" dxfId="25180" priority="1956" operator="containsText" text="_">
      <formula>NOT(ISERROR(SEARCH("_",A281)))</formula>
    </cfRule>
  </conditionalFormatting>
  <conditionalFormatting sqref="Y281:AC281">
    <cfRule type="cellIs" dxfId="25179" priority="1946" operator="equal">
      <formula>1</formula>
    </cfRule>
    <cfRule type="cellIs" dxfId="25178" priority="1947" operator="equal">
      <formula>2</formula>
    </cfRule>
    <cfRule type="cellIs" dxfId="25177" priority="1948" operator="equal">
      <formula>3</formula>
    </cfRule>
    <cfRule type="cellIs" dxfId="25176" priority="1949" operator="equal">
      <formula>4</formula>
    </cfRule>
    <cfRule type="cellIs" dxfId="25175" priority="1950" operator="equal">
      <formula>5</formula>
    </cfRule>
  </conditionalFormatting>
  <conditionalFormatting sqref="U285:X285">
    <cfRule type="containsBlanks" priority="1940" stopIfTrue="1">
      <formula>LEN(TRIM(U285))=0</formula>
    </cfRule>
    <cfRule type="cellIs" dxfId="25174" priority="1941" operator="equal">
      <formula>"N/A"</formula>
    </cfRule>
    <cfRule type="cellIs" dxfId="25173" priority="1942" operator="equal">
      <formula>"OK"</formula>
    </cfRule>
    <cfRule type="containsText" dxfId="25172" priority="1943" operator="containsText" text="Unsure">
      <formula>NOT(ISERROR(SEARCH("Unsure",U285)))</formula>
    </cfRule>
    <cfRule type="containsText" dxfId="25171" priority="1944" operator="containsText" text="Can't See">
      <formula>NOT(ISERROR(SEARCH("Can't See",U285)))</formula>
    </cfRule>
    <cfRule type="notContainsText" dxfId="25170" priority="1945" operator="notContains" text="OK&amp;N/A">
      <formula>ISERROR(SEARCH("OK&amp;N/A",U285))</formula>
    </cfRule>
  </conditionalFormatting>
  <conditionalFormatting sqref="A285">
    <cfRule type="containsBlanks" priority="1933" stopIfTrue="1">
      <formula>LEN(TRIM(A285))=0</formula>
    </cfRule>
    <cfRule type="containsText" dxfId="25169" priority="1934" stopIfTrue="1" operator="containsText" text="fcd">
      <formula>NOT(ISERROR(SEARCH("fcd",A285)))</formula>
    </cfRule>
    <cfRule type="containsText" dxfId="25168" priority="1935" stopIfTrue="1" operator="containsText" text="server">
      <formula>NOT(ISERROR(SEARCH("server",A285)))</formula>
    </cfRule>
    <cfRule type="containsText" dxfId="25167" priority="1936" stopIfTrue="1" operator="containsText" text="ft">
      <formula>NOT(ISERROR(SEARCH("ft",A285)))</formula>
    </cfRule>
    <cfRule type="containsText" dxfId="25166" priority="1937" stopIfTrue="1" operator="containsText" text="lynxx_">
      <formula>NOT(ISERROR(SEARCH("lynxx_",A285)))</formula>
    </cfRule>
    <cfRule type="containsText" dxfId="25165" priority="1938" operator="containsText" text="_">
      <formula>NOT(ISERROR(SEARCH("_",A285)))</formula>
    </cfRule>
  </conditionalFormatting>
  <conditionalFormatting sqref="AD285">
    <cfRule type="cellIs" dxfId="25164" priority="1929" operator="equal">
      <formula>1</formula>
    </cfRule>
    <cfRule type="cellIs" dxfId="25163" priority="1930" operator="equal">
      <formula>2</formula>
    </cfRule>
    <cfRule type="cellIs" dxfId="25162" priority="1931" operator="equal">
      <formula>3</formula>
    </cfRule>
    <cfRule type="cellIs" dxfId="25161" priority="1932" operator="equal">
      <formula>4</formula>
    </cfRule>
    <cfRule type="cellIs" dxfId="25160" priority="1939" operator="equal">
      <formula>5</formula>
    </cfRule>
  </conditionalFormatting>
  <conditionalFormatting sqref="B285:E285">
    <cfRule type="colorScale" priority="192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85:I285">
    <cfRule type="colorScale" priority="192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85:M285">
    <cfRule type="colorScale" priority="192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85">
    <cfRule type="containsBlanks" priority="1920" stopIfTrue="1">
      <formula>LEN(TRIM(A285))=0</formula>
    </cfRule>
    <cfRule type="containsText" dxfId="25159" priority="1921" stopIfTrue="1" operator="containsText" text="fcd">
      <formula>NOT(ISERROR(SEARCH("fcd",A285)))</formula>
    </cfRule>
    <cfRule type="containsText" dxfId="25158" priority="1922" stopIfTrue="1" operator="containsText" text="server">
      <formula>NOT(ISERROR(SEARCH("server",A285)))</formula>
    </cfRule>
    <cfRule type="containsText" dxfId="25157" priority="1923" stopIfTrue="1" operator="containsText" text="ft">
      <formula>NOT(ISERROR(SEARCH("ft",A285)))</formula>
    </cfRule>
    <cfRule type="containsText" dxfId="25156" priority="1924" stopIfTrue="1" operator="containsText" text="lynxx_">
      <formula>NOT(ISERROR(SEARCH("lynxx_",A285)))</formula>
    </cfRule>
    <cfRule type="containsText" dxfId="25155" priority="1925" operator="containsText" text="_">
      <formula>NOT(ISERROR(SEARCH("_",A285)))</formula>
    </cfRule>
  </conditionalFormatting>
  <conditionalFormatting sqref="Y285:AC285">
    <cfRule type="cellIs" dxfId="25154" priority="1915" operator="equal">
      <formula>1</formula>
    </cfRule>
    <cfRule type="cellIs" dxfId="25153" priority="1916" operator="equal">
      <formula>2</formula>
    </cfRule>
    <cfRule type="cellIs" dxfId="25152" priority="1917" operator="equal">
      <formula>3</formula>
    </cfRule>
    <cfRule type="cellIs" dxfId="25151" priority="1918" operator="equal">
      <formula>4</formula>
    </cfRule>
    <cfRule type="cellIs" dxfId="25150" priority="1919" operator="equal">
      <formula>5</formula>
    </cfRule>
  </conditionalFormatting>
  <conditionalFormatting sqref="U286:X286">
    <cfRule type="containsBlanks" priority="1909" stopIfTrue="1">
      <formula>LEN(TRIM(U286))=0</formula>
    </cfRule>
    <cfRule type="cellIs" dxfId="25149" priority="1910" operator="equal">
      <formula>"N/A"</formula>
    </cfRule>
    <cfRule type="cellIs" dxfId="25148" priority="1911" operator="equal">
      <formula>"OK"</formula>
    </cfRule>
    <cfRule type="containsText" dxfId="25147" priority="1912" operator="containsText" text="Unsure">
      <formula>NOT(ISERROR(SEARCH("Unsure",U286)))</formula>
    </cfRule>
    <cfRule type="containsText" dxfId="25146" priority="1913" operator="containsText" text="Can't See">
      <formula>NOT(ISERROR(SEARCH("Can't See",U286)))</formula>
    </cfRule>
    <cfRule type="notContainsText" dxfId="25145" priority="1914" operator="notContains" text="OK&amp;N/A">
      <formula>ISERROR(SEARCH("OK&amp;N/A",U286))</formula>
    </cfRule>
  </conditionalFormatting>
  <conditionalFormatting sqref="A286">
    <cfRule type="containsBlanks" priority="1902" stopIfTrue="1">
      <formula>LEN(TRIM(A286))=0</formula>
    </cfRule>
    <cfRule type="containsText" dxfId="25144" priority="1903" stopIfTrue="1" operator="containsText" text="fcd">
      <formula>NOT(ISERROR(SEARCH("fcd",A286)))</formula>
    </cfRule>
    <cfRule type="containsText" dxfId="25143" priority="1904" stopIfTrue="1" operator="containsText" text="server">
      <formula>NOT(ISERROR(SEARCH("server",A286)))</formula>
    </cfRule>
    <cfRule type="containsText" dxfId="25142" priority="1905" stopIfTrue="1" operator="containsText" text="ft">
      <formula>NOT(ISERROR(SEARCH("ft",A286)))</formula>
    </cfRule>
    <cfRule type="containsText" dxfId="25141" priority="1906" stopIfTrue="1" operator="containsText" text="lynxx_">
      <formula>NOT(ISERROR(SEARCH("lynxx_",A286)))</formula>
    </cfRule>
    <cfRule type="containsText" dxfId="25140" priority="1907" operator="containsText" text="_">
      <formula>NOT(ISERROR(SEARCH("_",A286)))</formula>
    </cfRule>
  </conditionalFormatting>
  <conditionalFormatting sqref="AD286">
    <cfRule type="cellIs" dxfId="25139" priority="1898" operator="equal">
      <formula>1</formula>
    </cfRule>
    <cfRule type="cellIs" dxfId="25138" priority="1899" operator="equal">
      <formula>2</formula>
    </cfRule>
    <cfRule type="cellIs" dxfId="25137" priority="1900" operator="equal">
      <formula>3</formula>
    </cfRule>
    <cfRule type="cellIs" dxfId="25136" priority="1901" operator="equal">
      <formula>4</formula>
    </cfRule>
    <cfRule type="cellIs" dxfId="25135" priority="1908" operator="equal">
      <formula>5</formula>
    </cfRule>
  </conditionalFormatting>
  <conditionalFormatting sqref="B286:E286">
    <cfRule type="colorScale" priority="189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86:I286">
    <cfRule type="colorScale" priority="189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86:M286">
    <cfRule type="colorScale" priority="189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86">
    <cfRule type="containsBlanks" priority="1889" stopIfTrue="1">
      <formula>LEN(TRIM(A286))=0</formula>
    </cfRule>
    <cfRule type="containsText" dxfId="25134" priority="1890" stopIfTrue="1" operator="containsText" text="fcd">
      <formula>NOT(ISERROR(SEARCH("fcd",A286)))</formula>
    </cfRule>
    <cfRule type="containsText" dxfId="25133" priority="1891" stopIfTrue="1" operator="containsText" text="server">
      <formula>NOT(ISERROR(SEARCH("server",A286)))</formula>
    </cfRule>
    <cfRule type="containsText" dxfId="25132" priority="1892" stopIfTrue="1" operator="containsText" text="ft">
      <formula>NOT(ISERROR(SEARCH("ft",A286)))</formula>
    </cfRule>
    <cfRule type="containsText" dxfId="25131" priority="1893" stopIfTrue="1" operator="containsText" text="lynxx_">
      <formula>NOT(ISERROR(SEARCH("lynxx_",A286)))</formula>
    </cfRule>
    <cfRule type="containsText" dxfId="25130" priority="1894" operator="containsText" text="_">
      <formula>NOT(ISERROR(SEARCH("_",A286)))</formula>
    </cfRule>
  </conditionalFormatting>
  <conditionalFormatting sqref="Y286:AC286">
    <cfRule type="cellIs" dxfId="25129" priority="1884" operator="equal">
      <formula>1</formula>
    </cfRule>
    <cfRule type="cellIs" dxfId="25128" priority="1885" operator="equal">
      <formula>2</formula>
    </cfRule>
    <cfRule type="cellIs" dxfId="25127" priority="1886" operator="equal">
      <formula>3</formula>
    </cfRule>
    <cfRule type="cellIs" dxfId="25126" priority="1887" operator="equal">
      <formula>4</formula>
    </cfRule>
    <cfRule type="cellIs" dxfId="25125" priority="1888" operator="equal">
      <formula>5</formula>
    </cfRule>
  </conditionalFormatting>
  <conditionalFormatting sqref="U283:X283">
    <cfRule type="containsBlanks" priority="1878" stopIfTrue="1">
      <formula>LEN(TRIM(U283))=0</formula>
    </cfRule>
    <cfRule type="cellIs" dxfId="25124" priority="1879" operator="equal">
      <formula>"N/A"</formula>
    </cfRule>
    <cfRule type="cellIs" dxfId="25123" priority="1880" operator="equal">
      <formula>"OK"</formula>
    </cfRule>
    <cfRule type="containsText" dxfId="25122" priority="1881" operator="containsText" text="Unsure">
      <formula>NOT(ISERROR(SEARCH("Unsure",U283)))</formula>
    </cfRule>
    <cfRule type="containsText" dxfId="25121" priority="1882" operator="containsText" text="Can't See">
      <formula>NOT(ISERROR(SEARCH("Can't See",U283)))</formula>
    </cfRule>
    <cfRule type="notContainsText" dxfId="25120" priority="1883" operator="notContains" text="OK&amp;N/A">
      <formula>ISERROR(SEARCH("OK&amp;N/A",U283))</formula>
    </cfRule>
  </conditionalFormatting>
  <conditionalFormatting sqref="A283">
    <cfRule type="containsBlanks" priority="1871" stopIfTrue="1">
      <formula>LEN(TRIM(A283))=0</formula>
    </cfRule>
    <cfRule type="containsText" dxfId="25119" priority="1872" stopIfTrue="1" operator="containsText" text="fcd">
      <formula>NOT(ISERROR(SEARCH("fcd",A283)))</formula>
    </cfRule>
    <cfRule type="containsText" dxfId="25118" priority="1873" stopIfTrue="1" operator="containsText" text="server">
      <formula>NOT(ISERROR(SEARCH("server",A283)))</formula>
    </cfRule>
    <cfRule type="containsText" dxfId="25117" priority="1874" stopIfTrue="1" operator="containsText" text="ft">
      <formula>NOT(ISERROR(SEARCH("ft",A283)))</formula>
    </cfRule>
    <cfRule type="containsText" dxfId="25116" priority="1875" stopIfTrue="1" operator="containsText" text="lynxx_">
      <formula>NOT(ISERROR(SEARCH("lynxx_",A283)))</formula>
    </cfRule>
    <cfRule type="containsText" dxfId="25115" priority="1876" operator="containsText" text="_">
      <formula>NOT(ISERROR(SEARCH("_",A283)))</formula>
    </cfRule>
  </conditionalFormatting>
  <conditionalFormatting sqref="AD283">
    <cfRule type="cellIs" dxfId="25114" priority="1867" operator="equal">
      <formula>1</formula>
    </cfRule>
    <cfRule type="cellIs" dxfId="25113" priority="1868" operator="equal">
      <formula>2</formula>
    </cfRule>
    <cfRule type="cellIs" dxfId="25112" priority="1869" operator="equal">
      <formula>3</formula>
    </cfRule>
    <cfRule type="cellIs" dxfId="25111" priority="1870" operator="equal">
      <formula>4</formula>
    </cfRule>
    <cfRule type="cellIs" dxfId="25110" priority="1877" operator="equal">
      <formula>5</formula>
    </cfRule>
  </conditionalFormatting>
  <conditionalFormatting sqref="B283:E283">
    <cfRule type="colorScale" priority="186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83:I283">
    <cfRule type="colorScale" priority="186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83:M283">
    <cfRule type="colorScale" priority="186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83">
    <cfRule type="containsBlanks" priority="1858" stopIfTrue="1">
      <formula>LEN(TRIM(A283))=0</formula>
    </cfRule>
    <cfRule type="containsText" dxfId="25109" priority="1859" stopIfTrue="1" operator="containsText" text="fcd">
      <formula>NOT(ISERROR(SEARCH("fcd",A283)))</formula>
    </cfRule>
    <cfRule type="containsText" dxfId="25108" priority="1860" stopIfTrue="1" operator="containsText" text="server">
      <formula>NOT(ISERROR(SEARCH("server",A283)))</formula>
    </cfRule>
    <cfRule type="containsText" dxfId="25107" priority="1861" stopIfTrue="1" operator="containsText" text="ft">
      <formula>NOT(ISERROR(SEARCH("ft",A283)))</formula>
    </cfRule>
    <cfRule type="containsText" dxfId="25106" priority="1862" stopIfTrue="1" operator="containsText" text="lynxx_">
      <formula>NOT(ISERROR(SEARCH("lynxx_",A283)))</formula>
    </cfRule>
    <cfRule type="containsText" dxfId="25105" priority="1863" operator="containsText" text="_">
      <formula>NOT(ISERROR(SEARCH("_",A283)))</formula>
    </cfRule>
  </conditionalFormatting>
  <conditionalFormatting sqref="Y283:AC283">
    <cfRule type="cellIs" dxfId="25104" priority="1853" operator="equal">
      <formula>1</formula>
    </cfRule>
    <cfRule type="cellIs" dxfId="25103" priority="1854" operator="equal">
      <formula>2</formula>
    </cfRule>
    <cfRule type="cellIs" dxfId="25102" priority="1855" operator="equal">
      <formula>3</formula>
    </cfRule>
    <cfRule type="cellIs" dxfId="25101" priority="1856" operator="equal">
      <formula>4</formula>
    </cfRule>
    <cfRule type="cellIs" dxfId="25100" priority="1857" operator="equal">
      <formula>5</formula>
    </cfRule>
  </conditionalFormatting>
  <conditionalFormatting sqref="U284:X284">
    <cfRule type="containsBlanks" priority="1847" stopIfTrue="1">
      <formula>LEN(TRIM(U284))=0</formula>
    </cfRule>
    <cfRule type="cellIs" dxfId="25099" priority="1848" operator="equal">
      <formula>"N/A"</formula>
    </cfRule>
    <cfRule type="cellIs" dxfId="25098" priority="1849" operator="equal">
      <formula>"OK"</formula>
    </cfRule>
    <cfRule type="containsText" dxfId="25097" priority="1850" operator="containsText" text="Unsure">
      <formula>NOT(ISERROR(SEARCH("Unsure",U284)))</formula>
    </cfRule>
    <cfRule type="containsText" dxfId="25096" priority="1851" operator="containsText" text="Can't See">
      <formula>NOT(ISERROR(SEARCH("Can't See",U284)))</formula>
    </cfRule>
    <cfRule type="notContainsText" dxfId="25095" priority="1852" operator="notContains" text="OK&amp;N/A">
      <formula>ISERROR(SEARCH("OK&amp;N/A",U284))</formula>
    </cfRule>
  </conditionalFormatting>
  <conditionalFormatting sqref="A284">
    <cfRule type="containsBlanks" priority="1840" stopIfTrue="1">
      <formula>LEN(TRIM(A284))=0</formula>
    </cfRule>
    <cfRule type="containsText" dxfId="25094" priority="1841" stopIfTrue="1" operator="containsText" text="fcd">
      <formula>NOT(ISERROR(SEARCH("fcd",A284)))</formula>
    </cfRule>
    <cfRule type="containsText" dxfId="25093" priority="1842" stopIfTrue="1" operator="containsText" text="server">
      <formula>NOT(ISERROR(SEARCH("server",A284)))</formula>
    </cfRule>
    <cfRule type="containsText" dxfId="25092" priority="1843" stopIfTrue="1" operator="containsText" text="ft">
      <formula>NOT(ISERROR(SEARCH("ft",A284)))</formula>
    </cfRule>
    <cfRule type="containsText" dxfId="25091" priority="1844" stopIfTrue="1" operator="containsText" text="lynxx_">
      <formula>NOT(ISERROR(SEARCH("lynxx_",A284)))</formula>
    </cfRule>
    <cfRule type="containsText" dxfId="25090" priority="1845" operator="containsText" text="_">
      <formula>NOT(ISERROR(SEARCH("_",A284)))</formula>
    </cfRule>
  </conditionalFormatting>
  <conditionalFormatting sqref="AD284">
    <cfRule type="cellIs" dxfId="25089" priority="1836" operator="equal">
      <formula>1</formula>
    </cfRule>
    <cfRule type="cellIs" dxfId="25088" priority="1837" operator="equal">
      <formula>2</formula>
    </cfRule>
    <cfRule type="cellIs" dxfId="25087" priority="1838" operator="equal">
      <formula>3</formula>
    </cfRule>
    <cfRule type="cellIs" dxfId="25086" priority="1839" operator="equal">
      <formula>4</formula>
    </cfRule>
    <cfRule type="cellIs" dxfId="25085" priority="1846" operator="equal">
      <formula>5</formula>
    </cfRule>
  </conditionalFormatting>
  <conditionalFormatting sqref="B284:E284">
    <cfRule type="colorScale" priority="183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84">
    <cfRule type="colorScale" priority="183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84">
    <cfRule type="containsBlanks" priority="1828" stopIfTrue="1">
      <formula>LEN(TRIM(A284))=0</formula>
    </cfRule>
    <cfRule type="containsText" dxfId="25084" priority="1829" stopIfTrue="1" operator="containsText" text="fcd">
      <formula>NOT(ISERROR(SEARCH("fcd",A284)))</formula>
    </cfRule>
    <cfRule type="containsText" dxfId="25083" priority="1830" stopIfTrue="1" operator="containsText" text="server">
      <formula>NOT(ISERROR(SEARCH("server",A284)))</formula>
    </cfRule>
    <cfRule type="containsText" dxfId="25082" priority="1831" stopIfTrue="1" operator="containsText" text="ft">
      <formula>NOT(ISERROR(SEARCH("ft",A284)))</formula>
    </cfRule>
    <cfRule type="containsText" dxfId="25081" priority="1832" stopIfTrue="1" operator="containsText" text="lynxx_">
      <formula>NOT(ISERROR(SEARCH("lynxx_",A284)))</formula>
    </cfRule>
    <cfRule type="containsText" dxfId="25080" priority="1833" operator="containsText" text="_">
      <formula>NOT(ISERROR(SEARCH("_",A284)))</formula>
    </cfRule>
  </conditionalFormatting>
  <conditionalFormatting sqref="Y284:AC284">
    <cfRule type="cellIs" dxfId="25079" priority="1823" operator="equal">
      <formula>1</formula>
    </cfRule>
    <cfRule type="cellIs" dxfId="25078" priority="1824" operator="equal">
      <formula>2</formula>
    </cfRule>
    <cfRule type="cellIs" dxfId="25077" priority="1825" operator="equal">
      <formula>3</formula>
    </cfRule>
    <cfRule type="cellIs" dxfId="25076" priority="1826" operator="equal">
      <formula>4</formula>
    </cfRule>
    <cfRule type="cellIs" dxfId="25075" priority="1827" operator="equal">
      <formula>5</formula>
    </cfRule>
  </conditionalFormatting>
  <conditionalFormatting sqref="I63">
    <cfRule type="colorScale" priority="182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H63">
    <cfRule type="colorScale" priority="182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D63">
    <cfRule type="colorScale" priority="182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C63">
    <cfRule type="colorScale" priority="181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63">
    <cfRule type="colorScale" priority="181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51">
    <cfRule type="colorScale" priority="181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46">
    <cfRule type="colorScale" priority="181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I26">
    <cfRule type="colorScale" priority="181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H26">
    <cfRule type="colorScale" priority="181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G26">
    <cfRule type="colorScale" priority="181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40">
    <cfRule type="colorScale" priority="181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K241">
    <cfRule type="colorScale" priority="181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L241">
    <cfRule type="colorScale" priority="181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C210">
    <cfRule type="colorScale" priority="180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D210">
    <cfRule type="colorScale" priority="180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E210">
    <cfRule type="colorScale" priority="180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210">
    <cfRule type="colorScale" priority="180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U276:X276">
    <cfRule type="containsBlanks" priority="1800" stopIfTrue="1">
      <formula>LEN(TRIM(U276))=0</formula>
    </cfRule>
    <cfRule type="cellIs" dxfId="25074" priority="1801" operator="equal">
      <formula>"N/A"</formula>
    </cfRule>
    <cfRule type="cellIs" dxfId="25073" priority="1802" operator="equal">
      <formula>"OK"</formula>
    </cfRule>
    <cfRule type="containsText" dxfId="25072" priority="1803" operator="containsText" text="Unsure">
      <formula>NOT(ISERROR(SEARCH("Unsure",U276)))</formula>
    </cfRule>
    <cfRule type="containsText" dxfId="25071" priority="1804" operator="containsText" text="Can't See">
      <formula>NOT(ISERROR(SEARCH("Can't See",U276)))</formula>
    </cfRule>
    <cfRule type="notContainsText" dxfId="25070" priority="1805" operator="notContains" text="OK&amp;N/A">
      <formula>ISERROR(SEARCH("OK&amp;N/A",U276))</formula>
    </cfRule>
  </conditionalFormatting>
  <conditionalFormatting sqref="A276">
    <cfRule type="containsBlanks" priority="1794" stopIfTrue="1">
      <formula>LEN(TRIM(A276))=0</formula>
    </cfRule>
    <cfRule type="containsText" dxfId="25069" priority="1795" stopIfTrue="1" operator="containsText" text="fcd">
      <formula>NOT(ISERROR(SEARCH("fcd",A276)))</formula>
    </cfRule>
    <cfRule type="containsText" dxfId="25068" priority="1796" stopIfTrue="1" operator="containsText" text="server">
      <formula>NOT(ISERROR(SEARCH("server",A276)))</formula>
    </cfRule>
    <cfRule type="containsText" dxfId="25067" priority="1797" stopIfTrue="1" operator="containsText" text="ft">
      <formula>NOT(ISERROR(SEARCH("ft",A276)))</formula>
    </cfRule>
    <cfRule type="containsText" dxfId="25066" priority="1798" stopIfTrue="1" operator="containsText" text="lynxx_">
      <formula>NOT(ISERROR(SEARCH("lynxx_",A276)))</formula>
    </cfRule>
    <cfRule type="containsText" dxfId="25065" priority="1799" operator="containsText" text="_">
      <formula>NOT(ISERROR(SEARCH("_",A276)))</formula>
    </cfRule>
  </conditionalFormatting>
  <conditionalFormatting sqref="A265">
    <cfRule type="containsBlanks" priority="1777" stopIfTrue="1">
      <formula>LEN(TRIM(A265))=0</formula>
    </cfRule>
    <cfRule type="containsText" dxfId="25064" priority="1778" stopIfTrue="1" operator="containsText" text="fcd">
      <formula>NOT(ISERROR(SEARCH("fcd",A265)))</formula>
    </cfRule>
    <cfRule type="containsText" dxfId="25063" priority="1779" stopIfTrue="1" operator="containsText" text="server">
      <formula>NOT(ISERROR(SEARCH("server",A265)))</formula>
    </cfRule>
    <cfRule type="containsText" dxfId="25062" priority="1780" stopIfTrue="1" operator="containsText" text="ft">
      <formula>NOT(ISERROR(SEARCH("ft",A265)))</formula>
    </cfRule>
    <cfRule type="containsText" dxfId="25061" priority="1781" stopIfTrue="1" operator="containsText" text="lynxx_">
      <formula>NOT(ISERROR(SEARCH("lynxx_",A265)))</formula>
    </cfRule>
    <cfRule type="containsText" dxfId="25060" priority="1782" operator="containsText" text="_">
      <formula>NOT(ISERROR(SEARCH("_",A265)))</formula>
    </cfRule>
  </conditionalFormatting>
  <conditionalFormatting sqref="Y265:AD265">
    <cfRule type="cellIs" dxfId="25059" priority="1789" operator="equal">
      <formula>1</formula>
    </cfRule>
    <cfRule type="cellIs" dxfId="25058" priority="1790" operator="equal">
      <formula>2</formula>
    </cfRule>
    <cfRule type="cellIs" dxfId="25057" priority="1791" operator="equal">
      <formula>3</formula>
    </cfRule>
    <cfRule type="cellIs" dxfId="25056" priority="1792" operator="equal">
      <formula>4</formula>
    </cfRule>
    <cfRule type="cellIs" dxfId="25055" priority="1793" operator="equal">
      <formula>5</formula>
    </cfRule>
  </conditionalFormatting>
  <conditionalFormatting sqref="U265:X265">
    <cfRule type="containsBlanks" priority="1783" stopIfTrue="1">
      <formula>LEN(TRIM(U265))=0</formula>
    </cfRule>
    <cfRule type="cellIs" dxfId="25054" priority="1784" operator="equal">
      <formula>"N/A"</formula>
    </cfRule>
    <cfRule type="cellIs" dxfId="25053" priority="1785" operator="equal">
      <formula>"OK"</formula>
    </cfRule>
    <cfRule type="containsText" dxfId="25052" priority="1786" operator="containsText" text="Unsure">
      <formula>NOT(ISERROR(SEARCH("Unsure",U265)))</formula>
    </cfRule>
    <cfRule type="containsText" dxfId="25051" priority="1787" operator="containsText" text="Can't See">
      <formula>NOT(ISERROR(SEARCH("Can't See",U265)))</formula>
    </cfRule>
    <cfRule type="notContainsText" dxfId="25050" priority="1788" operator="notContains" text="OK&amp;N/A">
      <formula>ISERROR(SEARCH("OK&amp;N/A",U265))</formula>
    </cfRule>
  </conditionalFormatting>
  <conditionalFormatting sqref="M284">
    <cfRule type="colorScale" priority="177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L284">
    <cfRule type="colorScale" priority="177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K284">
    <cfRule type="colorScale" priority="177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84">
    <cfRule type="colorScale" priority="177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I284">
    <cfRule type="colorScale" priority="177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H284">
    <cfRule type="colorScale" priority="177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G284">
    <cfRule type="colorScale" priority="177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C251">
    <cfRule type="colorScale" priority="176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C252">
    <cfRule type="colorScale" priority="176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C253:C254">
    <cfRule type="colorScale" priority="176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C254">
    <cfRule type="colorScale" priority="176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U123:V123 X123 U124 W124:X124 U122:X122 W126:X126 U126 U125:V125 X125">
    <cfRule type="containsBlanks" priority="1760" stopIfTrue="1">
      <formula>LEN(TRIM(U122))=0</formula>
    </cfRule>
    <cfRule type="cellIs" dxfId="25049" priority="1761" operator="equal">
      <formula>"N/A"</formula>
    </cfRule>
    <cfRule type="cellIs" dxfId="25048" priority="1762" operator="equal">
      <formula>"OK"</formula>
    </cfRule>
    <cfRule type="containsText" dxfId="25047" priority="1763" operator="containsText" text="Unsure">
      <formula>NOT(ISERROR(SEARCH("Unsure",U122)))</formula>
    </cfRule>
    <cfRule type="containsText" dxfId="25046" priority="1764" operator="containsText" text="Can't See">
      <formula>NOT(ISERROR(SEARCH("Can't See",U122)))</formula>
    </cfRule>
    <cfRule type="notContainsText" dxfId="25045" priority="1765" operator="notContains" text="OK&amp;N/A">
      <formula>ISERROR(SEARCH("OK&amp;N/A",U122))</formula>
    </cfRule>
  </conditionalFormatting>
  <conditionalFormatting sqref="AH122">
    <cfRule type="containsBlanks" priority="1754" stopIfTrue="1">
      <formula>LEN(TRIM(AH122))=0</formula>
    </cfRule>
    <cfRule type="containsText" dxfId="25044" priority="1755" stopIfTrue="1" operator="containsText" text="fcd">
      <formula>NOT(ISERROR(SEARCH("fcd",AH122)))</formula>
    </cfRule>
    <cfRule type="containsText" dxfId="25043" priority="1756" stopIfTrue="1" operator="containsText" text="server">
      <formula>NOT(ISERROR(SEARCH("server",AH122)))</formula>
    </cfRule>
    <cfRule type="containsText" dxfId="25042" priority="1757" stopIfTrue="1" operator="containsText" text="ft">
      <formula>NOT(ISERROR(SEARCH("ft",AH122)))</formula>
    </cfRule>
    <cfRule type="containsText" dxfId="25041" priority="1758" stopIfTrue="1" operator="containsText" text="lynxx_">
      <formula>NOT(ISERROR(SEARCH("lynxx_",AH122)))</formula>
    </cfRule>
    <cfRule type="containsText" dxfId="25040" priority="1759" operator="containsText" text="_">
      <formula>NOT(ISERROR(SEARCH("_",AH122)))</formula>
    </cfRule>
  </conditionalFormatting>
  <conditionalFormatting sqref="AF122">
    <cfRule type="containsBlanks" priority="1748" stopIfTrue="1">
      <formula>LEN(TRIM(AF122))=0</formula>
    </cfRule>
    <cfRule type="containsText" dxfId="25039" priority="1749" stopIfTrue="1" operator="containsText" text="fcd">
      <formula>NOT(ISERROR(SEARCH("fcd",AF122)))</formula>
    </cfRule>
    <cfRule type="containsText" dxfId="25038" priority="1750" stopIfTrue="1" operator="containsText" text="server">
      <formula>NOT(ISERROR(SEARCH("server",AF122)))</formula>
    </cfRule>
    <cfRule type="containsText" dxfId="25037" priority="1751" stopIfTrue="1" operator="containsText" text="ft">
      <formula>NOT(ISERROR(SEARCH("ft",AF122)))</formula>
    </cfRule>
    <cfRule type="containsText" dxfId="25036" priority="1752" stopIfTrue="1" operator="containsText" text="lynxx_">
      <formula>NOT(ISERROR(SEARCH("lynxx_",AF122)))</formula>
    </cfRule>
    <cfRule type="containsText" dxfId="25035" priority="1753" operator="containsText" text="_">
      <formula>NOT(ISERROR(SEARCH("_",AF122)))</formula>
    </cfRule>
  </conditionalFormatting>
  <conditionalFormatting sqref="W123">
    <cfRule type="containsBlanks" priority="1742" stopIfTrue="1">
      <formula>LEN(TRIM(W123))=0</formula>
    </cfRule>
    <cfRule type="containsText" dxfId="25034" priority="1743" stopIfTrue="1" operator="containsText" text="fcd">
      <formula>NOT(ISERROR(SEARCH("fcd",W123)))</formula>
    </cfRule>
    <cfRule type="containsText" dxfId="25033" priority="1744" stopIfTrue="1" operator="containsText" text="server">
      <formula>NOT(ISERROR(SEARCH("server",W123)))</formula>
    </cfRule>
    <cfRule type="containsText" dxfId="25032" priority="1745" stopIfTrue="1" operator="containsText" text="ft">
      <formula>NOT(ISERROR(SEARCH("ft",W123)))</formula>
    </cfRule>
    <cfRule type="containsText" dxfId="25031" priority="1746" stopIfTrue="1" operator="containsText" text="lynxx_">
      <formula>NOT(ISERROR(SEARCH("lynxx_",W123)))</formula>
    </cfRule>
    <cfRule type="containsText" dxfId="25030" priority="1747" operator="containsText" text="_">
      <formula>NOT(ISERROR(SEARCH("_",W123)))</formula>
    </cfRule>
  </conditionalFormatting>
  <conditionalFormatting sqref="V126">
    <cfRule type="containsBlanks" priority="1736" stopIfTrue="1">
      <formula>LEN(TRIM(V126))=0</formula>
    </cfRule>
    <cfRule type="containsText" dxfId="25029" priority="1737" stopIfTrue="1" operator="containsText" text="fcd">
      <formula>NOT(ISERROR(SEARCH("fcd",V126)))</formula>
    </cfRule>
    <cfRule type="containsText" dxfId="25028" priority="1738" stopIfTrue="1" operator="containsText" text="server">
      <formula>NOT(ISERROR(SEARCH("server",V126)))</formula>
    </cfRule>
    <cfRule type="containsText" dxfId="25027" priority="1739" stopIfTrue="1" operator="containsText" text="ft">
      <formula>NOT(ISERROR(SEARCH("ft",V126)))</formula>
    </cfRule>
    <cfRule type="containsText" dxfId="25026" priority="1740" stopIfTrue="1" operator="containsText" text="lynxx_">
      <formula>NOT(ISERROR(SEARCH("lynxx_",V126)))</formula>
    </cfRule>
    <cfRule type="containsText" dxfId="25025" priority="1741" operator="containsText" text="_">
      <formula>NOT(ISERROR(SEARCH("_",V126)))</formula>
    </cfRule>
  </conditionalFormatting>
  <conditionalFormatting sqref="V124 V126">
    <cfRule type="containsBlanks" priority="1730" stopIfTrue="1">
      <formula>LEN(TRIM(V124))=0</formula>
    </cfRule>
    <cfRule type="containsText" dxfId="25024" priority="1731" stopIfTrue="1" operator="containsText" text="fcd">
      <formula>NOT(ISERROR(SEARCH("fcd",V124)))</formula>
    </cfRule>
    <cfRule type="containsText" dxfId="25023" priority="1732" stopIfTrue="1" operator="containsText" text="server">
      <formula>NOT(ISERROR(SEARCH("server",V124)))</formula>
    </cfRule>
    <cfRule type="containsText" dxfId="25022" priority="1733" stopIfTrue="1" operator="containsText" text="ft">
      <formula>NOT(ISERROR(SEARCH("ft",V124)))</formula>
    </cfRule>
    <cfRule type="containsText" dxfId="25021" priority="1734" stopIfTrue="1" operator="containsText" text="lynxx_">
      <formula>NOT(ISERROR(SEARCH("lynxx_",V124)))</formula>
    </cfRule>
    <cfRule type="containsText" dxfId="25020" priority="1735" operator="containsText" text="_">
      <formula>NOT(ISERROR(SEARCH("_",V124)))</formula>
    </cfRule>
  </conditionalFormatting>
  <conditionalFormatting sqref="B277:E277">
    <cfRule type="colorScale" priority="172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77:I277">
    <cfRule type="colorScale" priority="172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77:M277">
    <cfRule type="colorScale" priority="172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161:E161 B160:D160">
    <cfRule type="colorScale" priority="172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160:A161">
    <cfRule type="containsBlanks" priority="1719" stopIfTrue="1">
      <formula>LEN(TRIM(A160))=0</formula>
    </cfRule>
    <cfRule type="containsText" dxfId="25019" priority="1721" stopIfTrue="1" operator="containsText" text="fcd">
      <formula>NOT(ISERROR(SEARCH("fcd",A160)))</formula>
    </cfRule>
    <cfRule type="containsText" dxfId="25018" priority="1722" stopIfTrue="1" operator="containsText" text="server">
      <formula>NOT(ISERROR(SEARCH("server",A160)))</formula>
    </cfRule>
    <cfRule type="containsText" dxfId="25017" priority="1723" stopIfTrue="1" operator="containsText" text="ft">
      <formula>NOT(ISERROR(SEARCH("ft",A160)))</formula>
    </cfRule>
    <cfRule type="containsText" dxfId="25016" priority="1724" stopIfTrue="1" operator="containsText" text="lynxx_">
      <formula>NOT(ISERROR(SEARCH("lynxx_",A160)))</formula>
    </cfRule>
    <cfRule type="containsText" dxfId="25015" priority="1725" operator="containsText" text="_">
      <formula>NOT(ISERROR(SEARCH("_",A160)))</formula>
    </cfRule>
  </conditionalFormatting>
  <conditionalFormatting sqref="Y160:AE161">
    <cfRule type="cellIs" dxfId="25014" priority="1715" operator="equal">
      <formula>1</formula>
    </cfRule>
    <cfRule type="cellIs" dxfId="25013" priority="1716" operator="equal">
      <formula>2</formula>
    </cfRule>
    <cfRule type="cellIs" dxfId="25012" priority="1717" operator="equal">
      <formula>3</formula>
    </cfRule>
    <cfRule type="cellIs" dxfId="25011" priority="1718" operator="equal">
      <formula>4</formula>
    </cfRule>
    <cfRule type="cellIs" dxfId="25010" priority="1726" operator="equal">
      <formula>5</formula>
    </cfRule>
  </conditionalFormatting>
  <conditionalFormatting sqref="U160:X161">
    <cfRule type="containsBlanks" priority="1709" stopIfTrue="1">
      <formula>LEN(TRIM(U160))=0</formula>
    </cfRule>
    <cfRule type="cellIs" dxfId="25009" priority="1710" operator="equal">
      <formula>"N/A"</formula>
    </cfRule>
    <cfRule type="cellIs" dxfId="25008" priority="1711" operator="equal">
      <formula>"OK"</formula>
    </cfRule>
    <cfRule type="containsText" dxfId="25007" priority="1712" operator="containsText" text="Unsure">
      <formula>NOT(ISERROR(SEARCH("Unsure",U160)))</formula>
    </cfRule>
    <cfRule type="containsText" dxfId="25006" priority="1713" operator="containsText" text="Can't See">
      <formula>NOT(ISERROR(SEARCH("Can't See",U160)))</formula>
    </cfRule>
    <cfRule type="notContainsText" dxfId="25005" priority="1714" operator="notContains" text="OK&amp;N/A">
      <formula>ISERROR(SEARCH("OK&amp;N/A",U160))</formula>
    </cfRule>
  </conditionalFormatting>
  <conditionalFormatting sqref="F160:I161">
    <cfRule type="colorScale" priority="170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160:M161">
    <cfRule type="colorScale" priority="170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Y211:AE211 AD213:AE221">
    <cfRule type="cellIs" dxfId="25004" priority="1702" operator="equal">
      <formula>1</formula>
    </cfRule>
    <cfRule type="cellIs" dxfId="25003" priority="1703" operator="equal">
      <formula>2</formula>
    </cfRule>
    <cfRule type="cellIs" dxfId="25002" priority="1704" operator="equal">
      <formula>3</formula>
    </cfRule>
    <cfRule type="cellIs" dxfId="25001" priority="1705" operator="equal">
      <formula>4</formula>
    </cfRule>
    <cfRule type="cellIs" dxfId="25000" priority="1706" operator="equal">
      <formula>5</formula>
    </cfRule>
  </conditionalFormatting>
  <conditionalFormatting sqref="U211:X211">
    <cfRule type="containsBlanks" priority="1696" stopIfTrue="1">
      <formula>LEN(TRIM(U211))=0</formula>
    </cfRule>
    <cfRule type="cellIs" dxfId="24999" priority="1697" operator="equal">
      <formula>"N/A"</formula>
    </cfRule>
    <cfRule type="cellIs" dxfId="24998" priority="1698" operator="equal">
      <formula>"OK"</formula>
    </cfRule>
    <cfRule type="containsText" dxfId="24997" priority="1699" operator="containsText" text="Unsure">
      <formula>NOT(ISERROR(SEARCH("Unsure",U211)))</formula>
    </cfRule>
    <cfRule type="containsText" dxfId="24996" priority="1700" operator="containsText" text="Can't See">
      <formula>NOT(ISERROR(SEARCH("Can't See",U211)))</formula>
    </cfRule>
    <cfRule type="notContainsText" dxfId="24995" priority="1701" operator="notContains" text="OK&amp;N/A">
      <formula>ISERROR(SEARCH("OK&amp;N/A",U211))</formula>
    </cfRule>
  </conditionalFormatting>
  <conditionalFormatting sqref="J211:M211 J221:M221">
    <cfRule type="containsBlanks" priority="1690" stopIfTrue="1">
      <formula>LEN(TRIM(J211))=0</formula>
    </cfRule>
    <cfRule type="cellIs" dxfId="24994" priority="1691" operator="equal">
      <formula>"N/A"</formula>
    </cfRule>
    <cfRule type="cellIs" dxfId="24993" priority="1692" operator="equal">
      <formula>"OK"</formula>
    </cfRule>
    <cfRule type="containsText" dxfId="24992" priority="1693" operator="containsText" text="Unsure">
      <formula>NOT(ISERROR(SEARCH("Unsure",J211)))</formula>
    </cfRule>
    <cfRule type="containsText" dxfId="24991" priority="1694" operator="containsText" text="Can't See">
      <formula>NOT(ISERROR(SEARCH("Can't See",J211)))</formula>
    </cfRule>
    <cfRule type="notContainsText" dxfId="24990" priority="1695" operator="notContains" text="OK&amp;N/A">
      <formula>ISERROR(SEARCH("OK&amp;N/A",J211))</formula>
    </cfRule>
  </conditionalFormatting>
  <conditionalFormatting sqref="F211:I211 F221:I221">
    <cfRule type="colorScale" priority="168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C221 C211">
    <cfRule type="colorScale" priority="168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D221 D211">
    <cfRule type="colorScale" priority="168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E221 E211">
    <cfRule type="colorScale" priority="168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221 B211">
    <cfRule type="colorScale" priority="168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11 A213:A221">
    <cfRule type="containsBlanks" priority="1679" stopIfTrue="1">
      <formula>LEN(TRIM(A211))=0</formula>
    </cfRule>
    <cfRule type="containsText" dxfId="24989" priority="1680" stopIfTrue="1" operator="containsText" text="fcd">
      <formula>NOT(ISERROR(SEARCH("fcd",A211)))</formula>
    </cfRule>
    <cfRule type="containsText" dxfId="24988" priority="1681" stopIfTrue="1" operator="containsText" text="server">
      <formula>NOT(ISERROR(SEARCH("server",A211)))</formula>
    </cfRule>
    <cfRule type="containsText" dxfId="24987" priority="1682" stopIfTrue="1" operator="containsText" text="ft">
      <formula>NOT(ISERROR(SEARCH("ft",A211)))</formula>
    </cfRule>
    <cfRule type="containsText" dxfId="24986" priority="1683" stopIfTrue="1" operator="containsText" text="lynxx_">
      <formula>NOT(ISERROR(SEARCH("lynxx_",A211)))</formula>
    </cfRule>
    <cfRule type="containsText" dxfId="24985" priority="1684" operator="containsText" text="_">
      <formula>NOT(ISERROR(SEARCH("_",A211)))</formula>
    </cfRule>
  </conditionalFormatting>
  <conditionalFormatting sqref="B278">
    <cfRule type="containsBlanks" priority="1673" stopIfTrue="1">
      <formula>LEN(TRIM(B278))=0</formula>
    </cfRule>
    <cfRule type="cellIs" dxfId="24984" priority="1674" operator="equal">
      <formula>"N/A"</formula>
    </cfRule>
    <cfRule type="cellIs" dxfId="24983" priority="1675" operator="equal">
      <formula>"OK"</formula>
    </cfRule>
    <cfRule type="containsText" dxfId="24982" priority="1676" operator="containsText" text="Unsure">
      <formula>NOT(ISERROR(SEARCH("Unsure",B278)))</formula>
    </cfRule>
    <cfRule type="containsText" dxfId="24981" priority="1677" operator="containsText" text="Can't See">
      <formula>NOT(ISERROR(SEARCH("Can't See",B278)))</formula>
    </cfRule>
    <cfRule type="notContainsText" dxfId="24980" priority="1678" operator="notContains" text="OK&amp;N/A">
      <formula>ISERROR(SEARCH("OK&amp;N/A",B278))</formula>
    </cfRule>
  </conditionalFormatting>
  <conditionalFormatting sqref="A64">
    <cfRule type="containsBlanks" priority="1666" stopIfTrue="1">
      <formula>LEN(TRIM(A64))=0</formula>
    </cfRule>
    <cfRule type="containsText" dxfId="24979" priority="1667" stopIfTrue="1" operator="containsText" text="fcd">
      <formula>NOT(ISERROR(SEARCH("fcd",A64)))</formula>
    </cfRule>
    <cfRule type="containsText" dxfId="24978" priority="1668" stopIfTrue="1" operator="containsText" text="server">
      <formula>NOT(ISERROR(SEARCH("server",A64)))</formula>
    </cfRule>
    <cfRule type="containsText" dxfId="24977" priority="1669" stopIfTrue="1" operator="containsText" text="ft">
      <formula>NOT(ISERROR(SEARCH("ft",A64)))</formula>
    </cfRule>
    <cfRule type="containsText" dxfId="24976" priority="1670" stopIfTrue="1" operator="containsText" text="lynxx_">
      <formula>NOT(ISERROR(SEARCH("lynxx_",A64)))</formula>
    </cfRule>
    <cfRule type="containsText" dxfId="24975" priority="1671" operator="containsText" text="_">
      <formula>NOT(ISERROR(SEARCH("_",A64)))</formula>
    </cfRule>
  </conditionalFormatting>
  <conditionalFormatting sqref="Y64:AE64">
    <cfRule type="cellIs" dxfId="24974" priority="1662" operator="equal">
      <formula>1</formula>
    </cfRule>
    <cfRule type="cellIs" dxfId="24973" priority="1663" operator="equal">
      <formula>2</formula>
    </cfRule>
    <cfRule type="cellIs" dxfId="24972" priority="1664" operator="equal">
      <formula>3</formula>
    </cfRule>
    <cfRule type="cellIs" dxfId="24971" priority="1665" operator="equal">
      <formula>4</formula>
    </cfRule>
    <cfRule type="cellIs" dxfId="24970" priority="1672" operator="equal">
      <formula>5</formula>
    </cfRule>
  </conditionalFormatting>
  <conditionalFormatting sqref="U64:X64">
    <cfRule type="containsBlanks" priority="1656" stopIfTrue="1">
      <formula>LEN(TRIM(U64))=0</formula>
    </cfRule>
    <cfRule type="cellIs" dxfId="24969" priority="1657" operator="equal">
      <formula>"N/A"</formula>
    </cfRule>
    <cfRule type="cellIs" dxfId="24968" priority="1658" operator="equal">
      <formula>"OK"</formula>
    </cfRule>
    <cfRule type="containsText" dxfId="24967" priority="1659" operator="containsText" text="Unsure">
      <formula>NOT(ISERROR(SEARCH("Unsure",U64)))</formula>
    </cfRule>
    <cfRule type="containsText" dxfId="24966" priority="1660" operator="containsText" text="Can't See">
      <formula>NOT(ISERROR(SEARCH("Can't See",U64)))</formula>
    </cfRule>
    <cfRule type="notContainsText" dxfId="24965" priority="1661" operator="notContains" text="OK&amp;N/A">
      <formula>ISERROR(SEARCH("OK&amp;N/A",U64))</formula>
    </cfRule>
  </conditionalFormatting>
  <conditionalFormatting sqref="AH64">
    <cfRule type="containsBlanks" priority="1650" stopIfTrue="1">
      <formula>LEN(TRIM(AH64))=0</formula>
    </cfRule>
    <cfRule type="containsText" dxfId="24964" priority="1651" stopIfTrue="1" operator="containsText" text="fcd">
      <formula>NOT(ISERROR(SEARCH("fcd",AH64)))</formula>
    </cfRule>
    <cfRule type="containsText" dxfId="24963" priority="1652" stopIfTrue="1" operator="containsText" text="server">
      <formula>NOT(ISERROR(SEARCH("server",AH64)))</formula>
    </cfRule>
    <cfRule type="containsText" dxfId="24962" priority="1653" stopIfTrue="1" operator="containsText" text="ft">
      <formula>NOT(ISERROR(SEARCH("ft",AH64)))</formula>
    </cfRule>
    <cfRule type="containsText" dxfId="24961" priority="1654" stopIfTrue="1" operator="containsText" text="lynxx_">
      <formula>NOT(ISERROR(SEARCH("lynxx_",AH64)))</formula>
    </cfRule>
    <cfRule type="containsText" dxfId="24960" priority="1655" operator="containsText" text="_">
      <formula>NOT(ISERROR(SEARCH("_",AH64)))</formula>
    </cfRule>
  </conditionalFormatting>
  <conditionalFormatting sqref="AF64">
    <cfRule type="containsBlanks" priority="1644" stopIfTrue="1">
      <formula>LEN(TRIM(AF64))=0</formula>
    </cfRule>
    <cfRule type="containsText" dxfId="24959" priority="1645" stopIfTrue="1" operator="containsText" text="fcd">
      <formula>NOT(ISERROR(SEARCH("fcd",AF64)))</formula>
    </cfRule>
    <cfRule type="containsText" dxfId="24958" priority="1646" stopIfTrue="1" operator="containsText" text="server">
      <formula>NOT(ISERROR(SEARCH("server",AF64)))</formula>
    </cfRule>
    <cfRule type="containsText" dxfId="24957" priority="1647" stopIfTrue="1" operator="containsText" text="ft">
      <formula>NOT(ISERROR(SEARCH("ft",AF64)))</formula>
    </cfRule>
    <cfRule type="containsText" dxfId="24956" priority="1648" stopIfTrue="1" operator="containsText" text="lynxx_">
      <formula>NOT(ISERROR(SEARCH("lynxx_",AF64)))</formula>
    </cfRule>
    <cfRule type="containsText" dxfId="24955" priority="1649" operator="containsText" text="_">
      <formula>NOT(ISERROR(SEARCH("_",AF64)))</formula>
    </cfRule>
  </conditionalFormatting>
  <conditionalFormatting sqref="A65:A80">
    <cfRule type="containsBlanks" priority="1637" stopIfTrue="1">
      <formula>LEN(TRIM(A65))=0</formula>
    </cfRule>
    <cfRule type="containsText" dxfId="24954" priority="1638" stopIfTrue="1" operator="containsText" text="fcd">
      <formula>NOT(ISERROR(SEARCH("fcd",A65)))</formula>
    </cfRule>
    <cfRule type="containsText" dxfId="24953" priority="1639" stopIfTrue="1" operator="containsText" text="server">
      <formula>NOT(ISERROR(SEARCH("server",A65)))</formula>
    </cfRule>
    <cfRule type="containsText" dxfId="24952" priority="1640" stopIfTrue="1" operator="containsText" text="ft">
      <formula>NOT(ISERROR(SEARCH("ft",A65)))</formula>
    </cfRule>
    <cfRule type="containsText" dxfId="24951" priority="1641" stopIfTrue="1" operator="containsText" text="lynxx_">
      <formula>NOT(ISERROR(SEARCH("lynxx_",A65)))</formula>
    </cfRule>
    <cfRule type="containsText" dxfId="24950" priority="1642" operator="containsText" text="_">
      <formula>NOT(ISERROR(SEARCH("_",A65)))</formula>
    </cfRule>
  </conditionalFormatting>
  <conditionalFormatting sqref="Y65:AE80">
    <cfRule type="cellIs" dxfId="24949" priority="1633" operator="equal">
      <formula>1</formula>
    </cfRule>
    <cfRule type="cellIs" dxfId="24948" priority="1634" operator="equal">
      <formula>2</formula>
    </cfRule>
    <cfRule type="cellIs" dxfId="24947" priority="1635" operator="equal">
      <formula>3</formula>
    </cfRule>
    <cfRule type="cellIs" dxfId="24946" priority="1636" operator="equal">
      <formula>4</formula>
    </cfRule>
    <cfRule type="cellIs" dxfId="24945" priority="1643" operator="equal">
      <formula>5</formula>
    </cfRule>
  </conditionalFormatting>
  <conditionalFormatting sqref="U77:V77 X77 V68:X68 U65:V66 X65:X66 U67:X67 U69:X76 U78:X80">
    <cfRule type="containsBlanks" priority="1627" stopIfTrue="1">
      <formula>LEN(TRIM(U65))=0</formula>
    </cfRule>
    <cfRule type="cellIs" dxfId="24944" priority="1628" operator="equal">
      <formula>"N/A"</formula>
    </cfRule>
    <cfRule type="cellIs" dxfId="24943" priority="1629" operator="equal">
      <formula>"OK"</formula>
    </cfRule>
    <cfRule type="containsText" dxfId="24942" priority="1630" operator="containsText" text="Unsure">
      <formula>NOT(ISERROR(SEARCH("Unsure",U65)))</formula>
    </cfRule>
    <cfRule type="containsText" dxfId="24941" priority="1631" operator="containsText" text="Can't See">
      <formula>NOT(ISERROR(SEARCH("Can't See",U65)))</formula>
    </cfRule>
    <cfRule type="notContainsText" dxfId="24940" priority="1632" operator="notContains" text="OK&amp;N/A">
      <formula>ISERROR(SEARCH("OK&amp;N/A",U65))</formula>
    </cfRule>
  </conditionalFormatting>
  <conditionalFormatting sqref="W65">
    <cfRule type="containsBlanks" priority="1621" stopIfTrue="1">
      <formula>LEN(TRIM(W65))=0</formula>
    </cfRule>
    <cfRule type="containsText" dxfId="24939" priority="1622" stopIfTrue="1" operator="containsText" text="fcd">
      <formula>NOT(ISERROR(SEARCH("fcd",W65)))</formula>
    </cfRule>
    <cfRule type="containsText" dxfId="24938" priority="1623" stopIfTrue="1" operator="containsText" text="server">
      <formula>NOT(ISERROR(SEARCH("server",W65)))</formula>
    </cfRule>
    <cfRule type="containsText" dxfId="24937" priority="1624" stopIfTrue="1" operator="containsText" text="ft">
      <formula>NOT(ISERROR(SEARCH("ft",W65)))</formula>
    </cfRule>
    <cfRule type="containsText" dxfId="24936" priority="1625" stopIfTrue="1" operator="containsText" text="lynxx_">
      <formula>NOT(ISERROR(SEARCH("lynxx_",W65)))</formula>
    </cfRule>
    <cfRule type="containsText" dxfId="24935" priority="1626" operator="containsText" text="_">
      <formula>NOT(ISERROR(SEARCH("_",W65)))</formula>
    </cfRule>
  </conditionalFormatting>
  <conditionalFormatting sqref="W77">
    <cfRule type="containsBlanks" priority="1615" stopIfTrue="1">
      <formula>LEN(TRIM(W77))=0</formula>
    </cfRule>
    <cfRule type="containsText" dxfId="24934" priority="1616" stopIfTrue="1" operator="containsText" text="fcd">
      <formula>NOT(ISERROR(SEARCH("fcd",W77)))</formula>
    </cfRule>
    <cfRule type="containsText" dxfId="24933" priority="1617" stopIfTrue="1" operator="containsText" text="server">
      <formula>NOT(ISERROR(SEARCH("server",W77)))</formula>
    </cfRule>
    <cfRule type="containsText" dxfId="24932" priority="1618" stopIfTrue="1" operator="containsText" text="ft">
      <formula>NOT(ISERROR(SEARCH("ft",W77)))</formula>
    </cfRule>
    <cfRule type="containsText" dxfId="24931" priority="1619" stopIfTrue="1" operator="containsText" text="lynxx_">
      <formula>NOT(ISERROR(SEARCH("lynxx_",W77)))</formula>
    </cfRule>
    <cfRule type="containsText" dxfId="24930" priority="1620" operator="containsText" text="_">
      <formula>NOT(ISERROR(SEARCH("_",W77)))</formula>
    </cfRule>
  </conditionalFormatting>
  <conditionalFormatting sqref="U68">
    <cfRule type="containsBlanks" priority="1609" stopIfTrue="1">
      <formula>LEN(TRIM(U68))=0</formula>
    </cfRule>
    <cfRule type="containsText" dxfId="24929" priority="1610" stopIfTrue="1" operator="containsText" text="fcd">
      <formula>NOT(ISERROR(SEARCH("fcd",U68)))</formula>
    </cfRule>
    <cfRule type="containsText" dxfId="24928" priority="1611" stopIfTrue="1" operator="containsText" text="server">
      <formula>NOT(ISERROR(SEARCH("server",U68)))</formula>
    </cfRule>
    <cfRule type="containsText" dxfId="24927" priority="1612" stopIfTrue="1" operator="containsText" text="ft">
      <formula>NOT(ISERROR(SEARCH("ft",U68)))</formula>
    </cfRule>
    <cfRule type="containsText" dxfId="24926" priority="1613" stopIfTrue="1" operator="containsText" text="lynxx_">
      <formula>NOT(ISERROR(SEARCH("lynxx_",U68)))</formula>
    </cfRule>
    <cfRule type="containsText" dxfId="24925" priority="1614" operator="containsText" text="_">
      <formula>NOT(ISERROR(SEARCH("_",U68)))</formula>
    </cfRule>
  </conditionalFormatting>
  <conditionalFormatting sqref="W66">
    <cfRule type="containsBlanks" priority="1603" stopIfTrue="1">
      <formula>LEN(TRIM(W66))=0</formula>
    </cfRule>
    <cfRule type="containsText" dxfId="24924" priority="1604" stopIfTrue="1" operator="containsText" text="fcd">
      <formula>NOT(ISERROR(SEARCH("fcd",W66)))</formula>
    </cfRule>
    <cfRule type="containsText" dxfId="24923" priority="1605" stopIfTrue="1" operator="containsText" text="server">
      <formula>NOT(ISERROR(SEARCH("server",W66)))</formula>
    </cfRule>
    <cfRule type="containsText" dxfId="24922" priority="1606" stopIfTrue="1" operator="containsText" text="ft">
      <formula>NOT(ISERROR(SEARCH("ft",W66)))</formula>
    </cfRule>
    <cfRule type="containsText" dxfId="24921" priority="1607" stopIfTrue="1" operator="containsText" text="lynxx_">
      <formula>NOT(ISERROR(SEARCH("lynxx_",W66)))</formula>
    </cfRule>
    <cfRule type="containsText" dxfId="24920" priority="1608" operator="containsText" text="_">
      <formula>NOT(ISERROR(SEARCH("_",W66)))</formula>
    </cfRule>
  </conditionalFormatting>
  <conditionalFormatting sqref="E81">
    <cfRule type="colorScale" priority="159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81">
    <cfRule type="containsBlanks" priority="1595" stopIfTrue="1">
      <formula>LEN(TRIM(A81))=0</formula>
    </cfRule>
    <cfRule type="containsText" dxfId="24919" priority="1597" stopIfTrue="1" operator="containsText" text="fcd">
      <formula>NOT(ISERROR(SEARCH("fcd",A81)))</formula>
    </cfRule>
    <cfRule type="containsText" dxfId="24918" priority="1598" stopIfTrue="1" operator="containsText" text="server">
      <formula>NOT(ISERROR(SEARCH("server",A81)))</formula>
    </cfRule>
    <cfRule type="containsText" dxfId="24917" priority="1599" stopIfTrue="1" operator="containsText" text="ft">
      <formula>NOT(ISERROR(SEARCH("ft",A81)))</formula>
    </cfRule>
    <cfRule type="containsText" dxfId="24916" priority="1600" stopIfTrue="1" operator="containsText" text="lynxx_">
      <formula>NOT(ISERROR(SEARCH("lynxx_",A81)))</formula>
    </cfRule>
    <cfRule type="containsText" dxfId="24915" priority="1601" operator="containsText" text="_">
      <formula>NOT(ISERROR(SEARCH("_",A81)))</formula>
    </cfRule>
  </conditionalFormatting>
  <conditionalFormatting sqref="Y81:AE82">
    <cfRule type="cellIs" dxfId="24914" priority="1591" operator="equal">
      <formula>1</formula>
    </cfRule>
    <cfRule type="cellIs" dxfId="24913" priority="1592" operator="equal">
      <formula>2</formula>
    </cfRule>
    <cfRule type="cellIs" dxfId="24912" priority="1593" operator="equal">
      <formula>3</formula>
    </cfRule>
    <cfRule type="cellIs" dxfId="24911" priority="1594" operator="equal">
      <formula>4</formula>
    </cfRule>
    <cfRule type="cellIs" dxfId="24910" priority="1602" operator="equal">
      <formula>5</formula>
    </cfRule>
  </conditionalFormatting>
  <conditionalFormatting sqref="U81:X82">
    <cfRule type="containsBlanks" priority="1585" stopIfTrue="1">
      <formula>LEN(TRIM(U81))=0</formula>
    </cfRule>
    <cfRule type="cellIs" dxfId="24909" priority="1586" operator="equal">
      <formula>"N/A"</formula>
    </cfRule>
    <cfRule type="cellIs" dxfId="24908" priority="1587" operator="equal">
      <formula>"OK"</formula>
    </cfRule>
    <cfRule type="containsText" dxfId="24907" priority="1588" operator="containsText" text="Unsure">
      <formula>NOT(ISERROR(SEARCH("Unsure",U81)))</formula>
    </cfRule>
    <cfRule type="containsText" dxfId="24906" priority="1589" operator="containsText" text="Can't See">
      <formula>NOT(ISERROR(SEARCH("Can't See",U81)))</formula>
    </cfRule>
    <cfRule type="notContainsText" dxfId="24905" priority="1590" operator="notContains" text="OK&amp;N/A">
      <formula>ISERROR(SEARCH("OK&amp;N/A",U81))</formula>
    </cfRule>
  </conditionalFormatting>
  <conditionalFormatting sqref="F81">
    <cfRule type="colorScale" priority="158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81:L81">
    <cfRule type="containsBlanks" priority="1578" stopIfTrue="1">
      <formula>LEN(TRIM(J81))=0</formula>
    </cfRule>
    <cfRule type="cellIs" dxfId="24904" priority="1579" operator="equal">
      <formula>"N/A"</formula>
    </cfRule>
    <cfRule type="cellIs" dxfId="24903" priority="1580" operator="equal">
      <formula>"OK"</formula>
    </cfRule>
    <cfRule type="containsText" dxfId="24902" priority="1581" operator="containsText" text="Unsure">
      <formula>NOT(ISERROR(SEARCH("Unsure",J81)))</formula>
    </cfRule>
    <cfRule type="containsText" dxfId="24901" priority="1582" operator="containsText" text="Can't See">
      <formula>NOT(ISERROR(SEARCH("Can't See",J81)))</formula>
    </cfRule>
    <cfRule type="notContainsText" dxfId="24900" priority="1583" operator="notContains" text="OK&amp;N/A">
      <formula>ISERROR(SEARCH("OK&amp;N/A",J81))</formula>
    </cfRule>
  </conditionalFormatting>
  <conditionalFormatting sqref="G81">
    <cfRule type="colorScale" priority="157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I81">
    <cfRule type="colorScale" priority="157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H81">
    <cfRule type="colorScale" priority="157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D81">
    <cfRule type="colorScale" priority="157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C81">
    <cfRule type="colorScale" priority="157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81">
    <cfRule type="colorScale" priority="157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110">
    <cfRule type="containsBlanks" priority="1565" stopIfTrue="1">
      <formula>LEN(TRIM(A110))=0</formula>
    </cfRule>
    <cfRule type="containsText" dxfId="24899" priority="1566" stopIfTrue="1" operator="containsText" text="fcd">
      <formula>NOT(ISERROR(SEARCH("fcd",A110)))</formula>
    </cfRule>
    <cfRule type="containsText" dxfId="24898" priority="1567" stopIfTrue="1" operator="containsText" text="server">
      <formula>NOT(ISERROR(SEARCH("server",A110)))</formula>
    </cfRule>
    <cfRule type="containsText" dxfId="24897" priority="1568" stopIfTrue="1" operator="containsText" text="ft">
      <formula>NOT(ISERROR(SEARCH("ft",A110)))</formula>
    </cfRule>
    <cfRule type="containsText" dxfId="24896" priority="1569" stopIfTrue="1" operator="containsText" text="lynxx_">
      <formula>NOT(ISERROR(SEARCH("lynxx_",A110)))</formula>
    </cfRule>
    <cfRule type="containsText" dxfId="24895" priority="1570" operator="containsText" text="_">
      <formula>NOT(ISERROR(SEARCH("_",A110)))</formula>
    </cfRule>
  </conditionalFormatting>
  <conditionalFormatting sqref="Y110:AE110">
    <cfRule type="cellIs" dxfId="24894" priority="1561" operator="equal">
      <formula>1</formula>
    </cfRule>
    <cfRule type="cellIs" dxfId="24893" priority="1562" operator="equal">
      <formula>2</formula>
    </cfRule>
    <cfRule type="cellIs" dxfId="24892" priority="1563" operator="equal">
      <formula>3</formula>
    </cfRule>
    <cfRule type="cellIs" dxfId="24891" priority="1564" operator="equal">
      <formula>4</formula>
    </cfRule>
    <cfRule type="cellIs" dxfId="24890" priority="1571" operator="equal">
      <formula>5</formula>
    </cfRule>
  </conditionalFormatting>
  <conditionalFormatting sqref="U110:X110">
    <cfRule type="containsBlanks" priority="1555" stopIfTrue="1">
      <formula>LEN(TRIM(U110))=0</formula>
    </cfRule>
    <cfRule type="cellIs" dxfId="24889" priority="1556" operator="equal">
      <formula>"N/A"</formula>
    </cfRule>
    <cfRule type="cellIs" dxfId="24888" priority="1557" operator="equal">
      <formula>"OK"</formula>
    </cfRule>
    <cfRule type="containsText" dxfId="24887" priority="1558" operator="containsText" text="Unsure">
      <formula>NOT(ISERROR(SEARCH("Unsure",U110)))</formula>
    </cfRule>
    <cfRule type="containsText" dxfId="24886" priority="1559" operator="containsText" text="Can't See">
      <formula>NOT(ISERROR(SEARCH("Can't See",U110)))</formula>
    </cfRule>
    <cfRule type="notContainsText" dxfId="24885" priority="1560" operator="notContains" text="OK&amp;N/A">
      <formula>ISERROR(SEARCH("OK&amp;N/A",U110))</formula>
    </cfRule>
  </conditionalFormatting>
  <conditionalFormatting sqref="AH110">
    <cfRule type="containsBlanks" priority="1549" stopIfTrue="1">
      <formula>LEN(TRIM(AH110))=0</formula>
    </cfRule>
    <cfRule type="containsText" dxfId="24884" priority="1550" stopIfTrue="1" operator="containsText" text="fcd">
      <formula>NOT(ISERROR(SEARCH("fcd",AH110)))</formula>
    </cfRule>
    <cfRule type="containsText" dxfId="24883" priority="1551" stopIfTrue="1" operator="containsText" text="server">
      <formula>NOT(ISERROR(SEARCH("server",AH110)))</formula>
    </cfRule>
    <cfRule type="containsText" dxfId="24882" priority="1552" stopIfTrue="1" operator="containsText" text="ft">
      <formula>NOT(ISERROR(SEARCH("ft",AH110)))</formula>
    </cfRule>
    <cfRule type="containsText" dxfId="24881" priority="1553" stopIfTrue="1" operator="containsText" text="lynxx_">
      <formula>NOT(ISERROR(SEARCH("lynxx_",AH110)))</formula>
    </cfRule>
    <cfRule type="containsText" dxfId="24880" priority="1554" operator="containsText" text="_">
      <formula>NOT(ISERROR(SEARCH("_",AH110)))</formula>
    </cfRule>
  </conditionalFormatting>
  <conditionalFormatting sqref="AF110">
    <cfRule type="containsBlanks" priority="1543" stopIfTrue="1">
      <formula>LEN(TRIM(AF110))=0</formula>
    </cfRule>
    <cfRule type="containsText" dxfId="24879" priority="1544" stopIfTrue="1" operator="containsText" text="fcd">
      <formula>NOT(ISERROR(SEARCH("fcd",AF110)))</formula>
    </cfRule>
    <cfRule type="containsText" dxfId="24878" priority="1545" stopIfTrue="1" operator="containsText" text="server">
      <formula>NOT(ISERROR(SEARCH("server",AF110)))</formula>
    </cfRule>
    <cfRule type="containsText" dxfId="24877" priority="1546" stopIfTrue="1" operator="containsText" text="ft">
      <formula>NOT(ISERROR(SEARCH("ft",AF110)))</formula>
    </cfRule>
    <cfRule type="containsText" dxfId="24876" priority="1547" stopIfTrue="1" operator="containsText" text="lynxx_">
      <formula>NOT(ISERROR(SEARCH("lynxx_",AF110)))</formula>
    </cfRule>
    <cfRule type="containsText" dxfId="24875" priority="1548" operator="containsText" text="_">
      <formula>NOT(ISERROR(SEARCH("_",AF110)))</formula>
    </cfRule>
  </conditionalFormatting>
  <conditionalFormatting sqref="B65:M80">
    <cfRule type="colorScale" priority="154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70:E70">
    <cfRule type="colorScale" priority="154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70:I70">
    <cfRule type="colorScale" priority="154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70:M70">
    <cfRule type="colorScale" priority="153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U293:X293 U290:X291 U297:X297">
    <cfRule type="containsBlanks" priority="1533" stopIfTrue="1">
      <formula>LEN(TRIM(U290))=0</formula>
    </cfRule>
    <cfRule type="cellIs" dxfId="24874" priority="1534" operator="equal">
      <formula>"N/A"</formula>
    </cfRule>
    <cfRule type="cellIs" dxfId="24873" priority="1535" operator="equal">
      <formula>"OK"</formula>
    </cfRule>
    <cfRule type="containsText" dxfId="24872" priority="1536" operator="containsText" text="Unsure">
      <formula>NOT(ISERROR(SEARCH("Unsure",U290)))</formula>
    </cfRule>
    <cfRule type="containsText" dxfId="24871" priority="1537" operator="containsText" text="Can't See">
      <formula>NOT(ISERROR(SEARCH("Can't See",U290)))</formula>
    </cfRule>
    <cfRule type="notContainsText" dxfId="24870" priority="1538" operator="notContains" text="OK&amp;N/A">
      <formula>ISERROR(SEARCH("OK&amp;N/A",U290))</formula>
    </cfRule>
  </conditionalFormatting>
  <conditionalFormatting sqref="Y290:AD290">
    <cfRule type="cellIs" dxfId="24869" priority="1528" operator="equal">
      <formula>1</formula>
    </cfRule>
    <cfRule type="cellIs" dxfId="24868" priority="1529" operator="equal">
      <formula>2</formula>
    </cfRule>
    <cfRule type="cellIs" dxfId="24867" priority="1530" operator="equal">
      <formula>3</formula>
    </cfRule>
    <cfRule type="cellIs" dxfId="24866" priority="1531" operator="equal">
      <formula>4</formula>
    </cfRule>
    <cfRule type="cellIs" dxfId="24865" priority="1532" operator="equal">
      <formula>5</formula>
    </cfRule>
  </conditionalFormatting>
  <conditionalFormatting sqref="A290">
    <cfRule type="containsBlanks" priority="1522" stopIfTrue="1">
      <formula>LEN(TRIM(A290))=0</formula>
    </cfRule>
    <cfRule type="containsText" dxfId="24864" priority="1523" stopIfTrue="1" operator="containsText" text="fcd">
      <formula>NOT(ISERROR(SEARCH("fcd",A290)))</formula>
    </cfRule>
    <cfRule type="containsText" dxfId="24863" priority="1524" stopIfTrue="1" operator="containsText" text="server">
      <formula>NOT(ISERROR(SEARCH("server",A290)))</formula>
    </cfRule>
    <cfRule type="containsText" dxfId="24862" priority="1525" stopIfTrue="1" operator="containsText" text="ft">
      <formula>NOT(ISERROR(SEARCH("ft",A290)))</formula>
    </cfRule>
    <cfRule type="containsText" dxfId="24861" priority="1526" stopIfTrue="1" operator="containsText" text="lynxx_">
      <formula>NOT(ISERROR(SEARCH("lynxx_",A290)))</formula>
    </cfRule>
    <cfRule type="containsText" dxfId="24860" priority="1527" operator="containsText" text="_">
      <formula>NOT(ISERROR(SEARCH("_",A290)))</formula>
    </cfRule>
  </conditionalFormatting>
  <conditionalFormatting sqref="AD291">
    <cfRule type="cellIs" dxfId="24859" priority="1517" operator="equal">
      <formula>1</formula>
    </cfRule>
    <cfRule type="cellIs" dxfId="24858" priority="1518" operator="equal">
      <formula>2</formula>
    </cfRule>
    <cfRule type="cellIs" dxfId="24857" priority="1519" operator="equal">
      <formula>3</formula>
    </cfRule>
    <cfRule type="cellIs" dxfId="24856" priority="1520" operator="equal">
      <formula>4</formula>
    </cfRule>
    <cfRule type="cellIs" dxfId="24855" priority="1521" operator="equal">
      <formula>5</formula>
    </cfRule>
  </conditionalFormatting>
  <conditionalFormatting sqref="B291:E291">
    <cfRule type="colorScale" priority="151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91:I291">
    <cfRule type="colorScale" priority="151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91:M291">
    <cfRule type="colorScale" priority="151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Y291:AC291">
    <cfRule type="cellIs" dxfId="24854" priority="1509" operator="equal">
      <formula>1</formula>
    </cfRule>
    <cfRule type="cellIs" dxfId="24853" priority="1510" operator="equal">
      <formula>2</formula>
    </cfRule>
    <cfRule type="cellIs" dxfId="24852" priority="1511" operator="equal">
      <formula>3</formula>
    </cfRule>
    <cfRule type="cellIs" dxfId="24851" priority="1512" operator="equal">
      <formula>4</formula>
    </cfRule>
    <cfRule type="cellIs" dxfId="24850" priority="1513" operator="equal">
      <formula>5</formula>
    </cfRule>
  </conditionalFormatting>
  <conditionalFormatting sqref="AD293">
    <cfRule type="cellIs" dxfId="24849" priority="1504" operator="equal">
      <formula>1</formula>
    </cfRule>
    <cfRule type="cellIs" dxfId="24848" priority="1505" operator="equal">
      <formula>2</formula>
    </cfRule>
    <cfRule type="cellIs" dxfId="24847" priority="1506" operator="equal">
      <formula>3</formula>
    </cfRule>
    <cfRule type="cellIs" dxfId="24846" priority="1507" operator="equal">
      <formula>4</formula>
    </cfRule>
    <cfRule type="cellIs" dxfId="24845" priority="1508" operator="equal">
      <formula>5</formula>
    </cfRule>
  </conditionalFormatting>
  <conditionalFormatting sqref="B293:E293">
    <cfRule type="colorScale" priority="150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93:I293">
    <cfRule type="colorScale" priority="150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93:M293">
    <cfRule type="colorScale" priority="150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Y293:AC293">
    <cfRule type="cellIs" dxfId="24844" priority="1496" operator="equal">
      <formula>1</formula>
    </cfRule>
    <cfRule type="cellIs" dxfId="24843" priority="1497" operator="equal">
      <formula>2</formula>
    </cfRule>
    <cfRule type="cellIs" dxfId="24842" priority="1498" operator="equal">
      <formula>3</formula>
    </cfRule>
    <cfRule type="cellIs" dxfId="24841" priority="1499" operator="equal">
      <formula>4</formula>
    </cfRule>
    <cfRule type="cellIs" dxfId="24840" priority="1500" operator="equal">
      <formula>5</formula>
    </cfRule>
  </conditionalFormatting>
  <conditionalFormatting sqref="U292:X292">
    <cfRule type="containsBlanks" priority="1490" stopIfTrue="1">
      <formula>LEN(TRIM(U292))=0</formula>
    </cfRule>
    <cfRule type="cellIs" dxfId="24839" priority="1491" operator="equal">
      <formula>"N/A"</formula>
    </cfRule>
    <cfRule type="cellIs" dxfId="24838" priority="1492" operator="equal">
      <formula>"OK"</formula>
    </cfRule>
    <cfRule type="containsText" dxfId="24837" priority="1493" operator="containsText" text="Unsure">
      <formula>NOT(ISERROR(SEARCH("Unsure",U292)))</formula>
    </cfRule>
    <cfRule type="containsText" dxfId="24836" priority="1494" operator="containsText" text="Can't See">
      <formula>NOT(ISERROR(SEARCH("Can't See",U292)))</formula>
    </cfRule>
    <cfRule type="notContainsText" dxfId="24835" priority="1495" operator="notContains" text="OK&amp;N/A">
      <formula>ISERROR(SEARCH("OK&amp;N/A",U292))</formula>
    </cfRule>
  </conditionalFormatting>
  <conditionalFormatting sqref="AD292">
    <cfRule type="cellIs" dxfId="24834" priority="1485" operator="equal">
      <formula>1</formula>
    </cfRule>
    <cfRule type="cellIs" dxfId="24833" priority="1486" operator="equal">
      <formula>2</formula>
    </cfRule>
    <cfRule type="cellIs" dxfId="24832" priority="1487" operator="equal">
      <formula>3</formula>
    </cfRule>
    <cfRule type="cellIs" dxfId="24831" priority="1488" operator="equal">
      <formula>4</formula>
    </cfRule>
    <cfRule type="cellIs" dxfId="24830" priority="1489" operator="equal">
      <formula>5</formula>
    </cfRule>
  </conditionalFormatting>
  <conditionalFormatting sqref="B292:E292">
    <cfRule type="colorScale" priority="148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92:I292">
    <cfRule type="colorScale" priority="148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92:M292">
    <cfRule type="colorScale" priority="148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Y292:AC292">
    <cfRule type="cellIs" dxfId="24829" priority="1477" operator="equal">
      <formula>1</formula>
    </cfRule>
    <cfRule type="cellIs" dxfId="24828" priority="1478" operator="equal">
      <formula>2</formula>
    </cfRule>
    <cfRule type="cellIs" dxfId="24827" priority="1479" operator="equal">
      <formula>3</formula>
    </cfRule>
    <cfRule type="cellIs" dxfId="24826" priority="1480" operator="equal">
      <formula>4</formula>
    </cfRule>
    <cfRule type="cellIs" dxfId="24825" priority="1481" operator="equal">
      <formula>5</formula>
    </cfRule>
  </conditionalFormatting>
  <conditionalFormatting sqref="U296:X296">
    <cfRule type="containsBlanks" priority="1471" stopIfTrue="1">
      <formula>LEN(TRIM(U296))=0</formula>
    </cfRule>
    <cfRule type="cellIs" dxfId="24824" priority="1472" operator="equal">
      <formula>"N/A"</formula>
    </cfRule>
    <cfRule type="cellIs" dxfId="24823" priority="1473" operator="equal">
      <formula>"OK"</formula>
    </cfRule>
    <cfRule type="containsText" dxfId="24822" priority="1474" operator="containsText" text="Unsure">
      <formula>NOT(ISERROR(SEARCH("Unsure",U296)))</formula>
    </cfRule>
    <cfRule type="containsText" dxfId="24821" priority="1475" operator="containsText" text="Can't See">
      <formula>NOT(ISERROR(SEARCH("Can't See",U296)))</formula>
    </cfRule>
    <cfRule type="notContainsText" dxfId="24820" priority="1476" operator="notContains" text="OK&amp;N/A">
      <formula>ISERROR(SEARCH("OK&amp;N/A",U296))</formula>
    </cfRule>
  </conditionalFormatting>
  <conditionalFormatting sqref="AD296">
    <cfRule type="cellIs" dxfId="24819" priority="1466" operator="equal">
      <formula>1</formula>
    </cfRule>
    <cfRule type="cellIs" dxfId="24818" priority="1467" operator="equal">
      <formula>2</formula>
    </cfRule>
    <cfRule type="cellIs" dxfId="24817" priority="1468" operator="equal">
      <formula>3</formula>
    </cfRule>
    <cfRule type="cellIs" dxfId="24816" priority="1469" operator="equal">
      <formula>4</formula>
    </cfRule>
    <cfRule type="cellIs" dxfId="24815" priority="1470" operator="equal">
      <formula>5</formula>
    </cfRule>
  </conditionalFormatting>
  <conditionalFormatting sqref="B296:E296">
    <cfRule type="colorScale" priority="146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96:I296">
    <cfRule type="colorScale" priority="146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96:M296">
    <cfRule type="colorScale" priority="146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Y296:AC296">
    <cfRule type="cellIs" dxfId="24814" priority="1458" operator="equal">
      <formula>1</formula>
    </cfRule>
    <cfRule type="cellIs" dxfId="24813" priority="1459" operator="equal">
      <formula>2</formula>
    </cfRule>
    <cfRule type="cellIs" dxfId="24812" priority="1460" operator="equal">
      <formula>3</formula>
    </cfRule>
    <cfRule type="cellIs" dxfId="24811" priority="1461" operator="equal">
      <formula>4</formula>
    </cfRule>
    <cfRule type="cellIs" dxfId="24810" priority="1462" operator="equal">
      <formula>5</formula>
    </cfRule>
  </conditionalFormatting>
  <conditionalFormatting sqref="U294:X294">
    <cfRule type="containsBlanks" priority="1452" stopIfTrue="1">
      <formula>LEN(TRIM(U294))=0</formula>
    </cfRule>
    <cfRule type="cellIs" dxfId="24809" priority="1453" operator="equal">
      <formula>"N/A"</formula>
    </cfRule>
    <cfRule type="cellIs" dxfId="24808" priority="1454" operator="equal">
      <formula>"OK"</formula>
    </cfRule>
    <cfRule type="containsText" dxfId="24807" priority="1455" operator="containsText" text="Unsure">
      <formula>NOT(ISERROR(SEARCH("Unsure",U294)))</formula>
    </cfRule>
    <cfRule type="containsText" dxfId="24806" priority="1456" operator="containsText" text="Can't See">
      <formula>NOT(ISERROR(SEARCH("Can't See",U294)))</formula>
    </cfRule>
    <cfRule type="notContainsText" dxfId="24805" priority="1457" operator="notContains" text="OK&amp;N/A">
      <formula>ISERROR(SEARCH("OK&amp;N/A",U294))</formula>
    </cfRule>
  </conditionalFormatting>
  <conditionalFormatting sqref="AD294">
    <cfRule type="cellIs" dxfId="24804" priority="1447" operator="equal">
      <formula>1</formula>
    </cfRule>
    <cfRule type="cellIs" dxfId="24803" priority="1448" operator="equal">
      <formula>2</formula>
    </cfRule>
    <cfRule type="cellIs" dxfId="24802" priority="1449" operator="equal">
      <formula>3</formula>
    </cfRule>
    <cfRule type="cellIs" dxfId="24801" priority="1450" operator="equal">
      <formula>4</formula>
    </cfRule>
    <cfRule type="cellIs" dxfId="24800" priority="1451" operator="equal">
      <formula>5</formula>
    </cfRule>
  </conditionalFormatting>
  <conditionalFormatting sqref="B294:E294">
    <cfRule type="colorScale" priority="144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94:I294">
    <cfRule type="colorScale" priority="144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94:M294">
    <cfRule type="colorScale" priority="144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Y294:AC294">
    <cfRule type="cellIs" dxfId="24799" priority="1439" operator="equal">
      <formula>1</formula>
    </cfRule>
    <cfRule type="cellIs" dxfId="24798" priority="1440" operator="equal">
      <formula>2</formula>
    </cfRule>
    <cfRule type="cellIs" dxfId="24797" priority="1441" operator="equal">
      <formula>3</formula>
    </cfRule>
    <cfRule type="cellIs" dxfId="24796" priority="1442" operator="equal">
      <formula>4</formula>
    </cfRule>
    <cfRule type="cellIs" dxfId="24795" priority="1443" operator="equal">
      <formula>5</formula>
    </cfRule>
  </conditionalFormatting>
  <conditionalFormatting sqref="U295:X295">
    <cfRule type="containsBlanks" priority="1433" stopIfTrue="1">
      <formula>LEN(TRIM(U295))=0</formula>
    </cfRule>
    <cfRule type="cellIs" dxfId="24794" priority="1434" operator="equal">
      <formula>"N/A"</formula>
    </cfRule>
    <cfRule type="cellIs" dxfId="24793" priority="1435" operator="equal">
      <formula>"OK"</formula>
    </cfRule>
    <cfRule type="containsText" dxfId="24792" priority="1436" operator="containsText" text="Unsure">
      <formula>NOT(ISERROR(SEARCH("Unsure",U295)))</formula>
    </cfRule>
    <cfRule type="containsText" dxfId="24791" priority="1437" operator="containsText" text="Can't See">
      <formula>NOT(ISERROR(SEARCH("Can't See",U295)))</formula>
    </cfRule>
    <cfRule type="notContainsText" dxfId="24790" priority="1438" operator="notContains" text="OK&amp;N/A">
      <formula>ISERROR(SEARCH("OK&amp;N/A",U295))</formula>
    </cfRule>
  </conditionalFormatting>
  <conditionalFormatting sqref="AD295">
    <cfRule type="cellIs" dxfId="24789" priority="1428" operator="equal">
      <formula>1</formula>
    </cfRule>
    <cfRule type="cellIs" dxfId="24788" priority="1429" operator="equal">
      <formula>2</formula>
    </cfRule>
    <cfRule type="cellIs" dxfId="24787" priority="1430" operator="equal">
      <formula>3</formula>
    </cfRule>
    <cfRule type="cellIs" dxfId="24786" priority="1431" operator="equal">
      <formula>4</formula>
    </cfRule>
    <cfRule type="cellIs" dxfId="24785" priority="1432" operator="equal">
      <formula>5</formula>
    </cfRule>
  </conditionalFormatting>
  <conditionalFormatting sqref="B295:E295">
    <cfRule type="colorScale" priority="142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95">
    <cfRule type="colorScale" priority="142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Y295:AC295">
    <cfRule type="cellIs" dxfId="24784" priority="1421" operator="equal">
      <formula>1</formula>
    </cfRule>
    <cfRule type="cellIs" dxfId="24783" priority="1422" operator="equal">
      <formula>2</formula>
    </cfRule>
    <cfRule type="cellIs" dxfId="24782" priority="1423" operator="equal">
      <formula>3</formula>
    </cfRule>
    <cfRule type="cellIs" dxfId="24781" priority="1424" operator="equal">
      <formula>4</formula>
    </cfRule>
    <cfRule type="cellIs" dxfId="24780" priority="1425" operator="equal">
      <formula>5</formula>
    </cfRule>
  </conditionalFormatting>
  <conditionalFormatting sqref="M295">
    <cfRule type="colorScale" priority="142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L295">
    <cfRule type="colorScale" priority="141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K295">
    <cfRule type="colorScale" priority="141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95">
    <cfRule type="colorScale" priority="141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I295">
    <cfRule type="colorScale" priority="141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H295">
    <cfRule type="colorScale" priority="141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G295">
    <cfRule type="colorScale" priority="141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D297">
    <cfRule type="cellIs" dxfId="24779" priority="1409" operator="equal">
      <formula>1</formula>
    </cfRule>
    <cfRule type="cellIs" dxfId="24778" priority="1410" operator="equal">
      <formula>2</formula>
    </cfRule>
    <cfRule type="cellIs" dxfId="24777" priority="1411" operator="equal">
      <formula>3</formula>
    </cfRule>
    <cfRule type="cellIs" dxfId="24776" priority="1412" operator="equal">
      <formula>4</formula>
    </cfRule>
    <cfRule type="cellIs" dxfId="24775" priority="1413" operator="equal">
      <formula>5</formula>
    </cfRule>
  </conditionalFormatting>
  <conditionalFormatting sqref="Y297:AC297">
    <cfRule type="cellIs" dxfId="24774" priority="1404" operator="equal">
      <formula>1</formula>
    </cfRule>
    <cfRule type="cellIs" dxfId="24773" priority="1405" operator="equal">
      <formula>2</formula>
    </cfRule>
    <cfRule type="cellIs" dxfId="24772" priority="1406" operator="equal">
      <formula>3</formula>
    </cfRule>
    <cfRule type="cellIs" dxfId="24771" priority="1407" operator="equal">
      <formula>4</formula>
    </cfRule>
    <cfRule type="cellIs" dxfId="24770" priority="1408" operator="equal">
      <formula>5</formula>
    </cfRule>
  </conditionalFormatting>
  <conditionalFormatting sqref="B297:E297">
    <cfRule type="colorScale" priority="140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97:I297">
    <cfRule type="colorScale" priority="140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97:M297">
    <cfRule type="colorScale" priority="140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298:E299">
    <cfRule type="colorScale" priority="139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Y298:AD302">
    <cfRule type="cellIs" dxfId="24769" priority="1395" operator="equal">
      <formula>1</formula>
    </cfRule>
    <cfRule type="cellIs" dxfId="24768" priority="1396" operator="equal">
      <formula>2</formula>
    </cfRule>
    <cfRule type="cellIs" dxfId="24767" priority="1397" operator="equal">
      <formula>3</formula>
    </cfRule>
    <cfRule type="cellIs" dxfId="24766" priority="1398" operator="equal">
      <formula>4</formula>
    </cfRule>
    <cfRule type="cellIs" dxfId="24765" priority="1400" operator="equal">
      <formula>5</formula>
    </cfRule>
  </conditionalFormatting>
  <conditionalFormatting sqref="U298:X302">
    <cfRule type="containsBlanks" priority="1389" stopIfTrue="1">
      <formula>LEN(TRIM(U298))=0</formula>
    </cfRule>
    <cfRule type="cellIs" dxfId="24764" priority="1390" operator="equal">
      <formula>"N/A"</formula>
    </cfRule>
    <cfRule type="cellIs" dxfId="24763" priority="1391" operator="equal">
      <formula>"OK"</formula>
    </cfRule>
    <cfRule type="containsText" dxfId="24762" priority="1392" operator="containsText" text="Unsure">
      <formula>NOT(ISERROR(SEARCH("Unsure",U298)))</formula>
    </cfRule>
    <cfRule type="containsText" dxfId="24761" priority="1393" operator="containsText" text="Can't See">
      <formula>NOT(ISERROR(SEARCH("Can't See",U298)))</formula>
    </cfRule>
    <cfRule type="notContainsText" dxfId="24760" priority="1394" operator="notContains" text="OK&amp;N/A">
      <formula>ISERROR(SEARCH("OK&amp;N/A",U298))</formula>
    </cfRule>
  </conditionalFormatting>
  <conditionalFormatting sqref="F298:I299">
    <cfRule type="colorScale" priority="138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98:M299">
    <cfRule type="colorScale" priority="138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U300:X302">
    <cfRule type="containsBlanks" priority="1381" stopIfTrue="1">
      <formula>LEN(TRIM(U300))=0</formula>
    </cfRule>
    <cfRule type="cellIs" dxfId="24759" priority="1382" operator="equal">
      <formula>"N/A"</formula>
    </cfRule>
    <cfRule type="cellIs" dxfId="24758" priority="1383" operator="equal">
      <formula>"OK"</formula>
    </cfRule>
    <cfRule type="containsText" dxfId="24757" priority="1384" operator="containsText" text="Unsure">
      <formula>NOT(ISERROR(SEARCH("Unsure",U300)))</formula>
    </cfRule>
    <cfRule type="containsText" dxfId="24756" priority="1385" operator="containsText" text="Can't See">
      <formula>NOT(ISERROR(SEARCH("Can't See",U300)))</formula>
    </cfRule>
    <cfRule type="notContainsText" dxfId="24755" priority="1386" operator="notContains" text="OK&amp;N/A">
      <formula>ISERROR(SEARCH("OK&amp;N/A",U300))</formula>
    </cfRule>
  </conditionalFormatting>
  <conditionalFormatting sqref="AD300:AD302">
    <cfRule type="cellIs" dxfId="24754" priority="1376" operator="equal">
      <formula>1</formula>
    </cfRule>
    <cfRule type="cellIs" dxfId="24753" priority="1377" operator="equal">
      <formula>2</formula>
    </cfRule>
    <cfRule type="cellIs" dxfId="24752" priority="1378" operator="equal">
      <formula>3</formula>
    </cfRule>
    <cfRule type="cellIs" dxfId="24751" priority="1379" operator="equal">
      <formula>4</formula>
    </cfRule>
    <cfRule type="cellIs" dxfId="24750" priority="1380" operator="equal">
      <formula>5</formula>
    </cfRule>
  </conditionalFormatting>
  <conditionalFormatting sqref="Y300:AC302">
    <cfRule type="cellIs" dxfId="24749" priority="1371" operator="equal">
      <formula>1</formula>
    </cfRule>
    <cfRule type="cellIs" dxfId="24748" priority="1372" operator="equal">
      <formula>2</formula>
    </cfRule>
    <cfRule type="cellIs" dxfId="24747" priority="1373" operator="equal">
      <formula>3</formula>
    </cfRule>
    <cfRule type="cellIs" dxfId="24746" priority="1374" operator="equal">
      <formula>4</formula>
    </cfRule>
    <cfRule type="cellIs" dxfId="24745" priority="1375" operator="equal">
      <formula>5</formula>
    </cfRule>
  </conditionalFormatting>
  <conditionalFormatting sqref="U298:X298">
    <cfRule type="containsBlanks" priority="1365" stopIfTrue="1">
      <formula>LEN(TRIM(U298))=0</formula>
    </cfRule>
    <cfRule type="cellIs" dxfId="24744" priority="1366" operator="equal">
      <formula>"N/A"</formula>
    </cfRule>
    <cfRule type="cellIs" dxfId="24743" priority="1367" operator="equal">
      <formula>"OK"</formula>
    </cfRule>
    <cfRule type="containsText" dxfId="24742" priority="1368" operator="containsText" text="Unsure">
      <formula>NOT(ISERROR(SEARCH("Unsure",U298)))</formula>
    </cfRule>
    <cfRule type="containsText" dxfId="24741" priority="1369" operator="containsText" text="Can't See">
      <formula>NOT(ISERROR(SEARCH("Can't See",U298)))</formula>
    </cfRule>
    <cfRule type="notContainsText" dxfId="24740" priority="1370" operator="notContains" text="OK&amp;N/A">
      <formula>ISERROR(SEARCH("OK&amp;N/A",U298))</formula>
    </cfRule>
  </conditionalFormatting>
  <conditionalFormatting sqref="AD298">
    <cfRule type="cellIs" dxfId="24739" priority="1360" operator="equal">
      <formula>1</formula>
    </cfRule>
    <cfRule type="cellIs" dxfId="24738" priority="1361" operator="equal">
      <formula>2</formula>
    </cfRule>
    <cfRule type="cellIs" dxfId="24737" priority="1362" operator="equal">
      <formula>3</formula>
    </cfRule>
    <cfRule type="cellIs" dxfId="24736" priority="1363" operator="equal">
      <formula>4</formula>
    </cfRule>
    <cfRule type="cellIs" dxfId="24735" priority="1364" operator="equal">
      <formula>5</formula>
    </cfRule>
  </conditionalFormatting>
  <conditionalFormatting sqref="B298:E298">
    <cfRule type="colorScale" priority="135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98:I298">
    <cfRule type="colorScale" priority="135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98:M298">
    <cfRule type="colorScale" priority="135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Y298:AC298">
    <cfRule type="cellIs" dxfId="24734" priority="1352" operator="equal">
      <formula>1</formula>
    </cfRule>
    <cfRule type="cellIs" dxfId="24733" priority="1353" operator="equal">
      <formula>2</formula>
    </cfRule>
    <cfRule type="cellIs" dxfId="24732" priority="1354" operator="equal">
      <formula>3</formula>
    </cfRule>
    <cfRule type="cellIs" dxfId="24731" priority="1355" operator="equal">
      <formula>4</formula>
    </cfRule>
    <cfRule type="cellIs" dxfId="24730" priority="1356" operator="equal">
      <formula>5</formula>
    </cfRule>
  </conditionalFormatting>
  <conditionalFormatting sqref="U299:X299">
    <cfRule type="containsBlanks" priority="1346" stopIfTrue="1">
      <formula>LEN(TRIM(U299))=0</formula>
    </cfRule>
    <cfRule type="cellIs" dxfId="24729" priority="1347" operator="equal">
      <formula>"N/A"</formula>
    </cfRule>
    <cfRule type="cellIs" dxfId="24728" priority="1348" operator="equal">
      <formula>"OK"</formula>
    </cfRule>
    <cfRule type="containsText" dxfId="24727" priority="1349" operator="containsText" text="Unsure">
      <formula>NOT(ISERROR(SEARCH("Unsure",U299)))</formula>
    </cfRule>
    <cfRule type="containsText" dxfId="24726" priority="1350" operator="containsText" text="Can't See">
      <formula>NOT(ISERROR(SEARCH("Can't See",U299)))</formula>
    </cfRule>
    <cfRule type="notContainsText" dxfId="24725" priority="1351" operator="notContains" text="OK&amp;N/A">
      <formula>ISERROR(SEARCH("OK&amp;N/A",U299))</formula>
    </cfRule>
  </conditionalFormatting>
  <conditionalFormatting sqref="AD299">
    <cfRule type="cellIs" dxfId="24724" priority="1341" operator="equal">
      <formula>1</formula>
    </cfRule>
    <cfRule type="cellIs" dxfId="24723" priority="1342" operator="equal">
      <formula>2</formula>
    </cfRule>
    <cfRule type="cellIs" dxfId="24722" priority="1343" operator="equal">
      <formula>3</formula>
    </cfRule>
    <cfRule type="cellIs" dxfId="24721" priority="1344" operator="equal">
      <formula>4</formula>
    </cfRule>
    <cfRule type="cellIs" dxfId="24720" priority="1345" operator="equal">
      <formula>5</formula>
    </cfRule>
  </conditionalFormatting>
  <conditionalFormatting sqref="B299:E299">
    <cfRule type="colorScale" priority="134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99:I299">
    <cfRule type="colorScale" priority="133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99:M299">
    <cfRule type="colorScale" priority="133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Y299:AC299">
    <cfRule type="cellIs" dxfId="24719" priority="1333" operator="equal">
      <formula>1</formula>
    </cfRule>
    <cfRule type="cellIs" dxfId="24718" priority="1334" operator="equal">
      <formula>2</formula>
    </cfRule>
    <cfRule type="cellIs" dxfId="24717" priority="1335" operator="equal">
      <formula>3</formula>
    </cfRule>
    <cfRule type="cellIs" dxfId="24716" priority="1336" operator="equal">
      <formula>4</formula>
    </cfRule>
    <cfRule type="cellIs" dxfId="24715" priority="1337" operator="equal">
      <formula>5</formula>
    </cfRule>
  </conditionalFormatting>
  <conditionalFormatting sqref="A291">
    <cfRule type="containsBlanks" priority="1327" stopIfTrue="1">
      <formula>LEN(TRIM(A291))=0</formula>
    </cfRule>
    <cfRule type="containsText" dxfId="24714" priority="1328" stopIfTrue="1" operator="containsText" text="fcd">
      <formula>NOT(ISERROR(SEARCH("fcd",A291)))</formula>
    </cfRule>
    <cfRule type="containsText" dxfId="24713" priority="1329" stopIfTrue="1" operator="containsText" text="server">
      <formula>NOT(ISERROR(SEARCH("server",A291)))</formula>
    </cfRule>
    <cfRule type="containsText" dxfId="24712" priority="1330" stopIfTrue="1" operator="containsText" text="ft">
      <formula>NOT(ISERROR(SEARCH("ft",A291)))</formula>
    </cfRule>
    <cfRule type="containsText" dxfId="24711" priority="1331" stopIfTrue="1" operator="containsText" text="lynxx_">
      <formula>NOT(ISERROR(SEARCH("lynxx_",A291)))</formula>
    </cfRule>
    <cfRule type="containsText" dxfId="24710" priority="1332" operator="containsText" text="_">
      <formula>NOT(ISERROR(SEARCH("_",A291)))</formula>
    </cfRule>
  </conditionalFormatting>
  <conditionalFormatting sqref="A291">
    <cfRule type="containsBlanks" priority="1321" stopIfTrue="1">
      <formula>LEN(TRIM(A291))=0</formula>
    </cfRule>
    <cfRule type="containsText" dxfId="24709" priority="1322" stopIfTrue="1" operator="containsText" text="fcd">
      <formula>NOT(ISERROR(SEARCH("fcd",A291)))</formula>
    </cfRule>
    <cfRule type="containsText" dxfId="24708" priority="1323" stopIfTrue="1" operator="containsText" text="server">
      <formula>NOT(ISERROR(SEARCH("server",A291)))</formula>
    </cfRule>
    <cfRule type="containsText" dxfId="24707" priority="1324" stopIfTrue="1" operator="containsText" text="ft">
      <formula>NOT(ISERROR(SEARCH("ft",A291)))</formula>
    </cfRule>
    <cfRule type="containsText" dxfId="24706" priority="1325" stopIfTrue="1" operator="containsText" text="lynxx_">
      <formula>NOT(ISERROR(SEARCH("lynxx_",A291)))</formula>
    </cfRule>
    <cfRule type="containsText" dxfId="24705" priority="1326" operator="containsText" text="_">
      <formula>NOT(ISERROR(SEARCH("_",A291)))</formula>
    </cfRule>
  </conditionalFormatting>
  <conditionalFormatting sqref="F185">
    <cfRule type="colorScale" priority="132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G185">
    <cfRule type="colorScale" priority="131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H185">
    <cfRule type="colorScale" priority="131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I185">
    <cfRule type="colorScale" priority="131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K185:M185">
    <cfRule type="containsBlanks" priority="1311" stopIfTrue="1">
      <formula>LEN(TRIM(K185))=0</formula>
    </cfRule>
    <cfRule type="cellIs" dxfId="24704" priority="1312" operator="equal">
      <formula>"N/A"</formula>
    </cfRule>
    <cfRule type="cellIs" dxfId="24703" priority="1313" operator="equal">
      <formula>"OK"</formula>
    </cfRule>
    <cfRule type="containsText" dxfId="24702" priority="1314" operator="containsText" text="Unsure">
      <formula>NOT(ISERROR(SEARCH("Unsure",K185)))</formula>
    </cfRule>
    <cfRule type="containsText" dxfId="24701" priority="1315" operator="containsText" text="Can't See">
      <formula>NOT(ISERROR(SEARCH("Can't See",K185)))</formula>
    </cfRule>
    <cfRule type="notContainsText" dxfId="24700" priority="1316" operator="notContains" text="OK&amp;N/A">
      <formula>ISERROR(SEARCH("OK&amp;N/A",K185))</formula>
    </cfRule>
  </conditionalFormatting>
  <conditionalFormatting sqref="J185">
    <cfRule type="containsBlanks" priority="1305" stopIfTrue="1">
      <formula>LEN(TRIM(J185))=0</formula>
    </cfRule>
    <cfRule type="cellIs" dxfId="24699" priority="1306" operator="equal">
      <formula>"N/A"</formula>
    </cfRule>
    <cfRule type="cellIs" dxfId="24698" priority="1307" operator="equal">
      <formula>"OK"</formula>
    </cfRule>
    <cfRule type="containsText" dxfId="24697" priority="1308" operator="containsText" text="Unsure">
      <formula>NOT(ISERROR(SEARCH("Unsure",J185)))</formula>
    </cfRule>
    <cfRule type="containsText" dxfId="24696" priority="1309" operator="containsText" text="Can't See">
      <formula>NOT(ISERROR(SEARCH("Can't See",J185)))</formula>
    </cfRule>
    <cfRule type="notContainsText" dxfId="24695" priority="1310" operator="notContains" text="OK&amp;N/A">
      <formula>ISERROR(SEARCH("OK&amp;N/A",J185))</formula>
    </cfRule>
  </conditionalFormatting>
  <conditionalFormatting sqref="U273:X274">
    <cfRule type="containsBlanks" priority="1299" stopIfTrue="1">
      <formula>LEN(TRIM(U273))=0</formula>
    </cfRule>
    <cfRule type="cellIs" dxfId="24694" priority="1300" operator="equal">
      <formula>"N/A"</formula>
    </cfRule>
    <cfRule type="cellIs" dxfId="24693" priority="1301" operator="equal">
      <formula>"OK"</formula>
    </cfRule>
    <cfRule type="containsText" dxfId="24692" priority="1302" operator="containsText" text="Unsure">
      <formula>NOT(ISERROR(SEARCH("Unsure",U273)))</formula>
    </cfRule>
    <cfRule type="containsText" dxfId="24691" priority="1303" operator="containsText" text="Can't See">
      <formula>NOT(ISERROR(SEARCH("Can't See",U273)))</formula>
    </cfRule>
    <cfRule type="notContainsText" dxfId="24690" priority="1304" operator="notContains" text="OK&amp;N/A">
      <formula>ISERROR(SEARCH("OK&amp;N/A",U273))</formula>
    </cfRule>
  </conditionalFormatting>
  <conditionalFormatting sqref="A273:A274">
    <cfRule type="containsBlanks" priority="1292" stopIfTrue="1">
      <formula>LEN(TRIM(A273))=0</formula>
    </cfRule>
    <cfRule type="containsText" dxfId="24689" priority="1293" stopIfTrue="1" operator="containsText" text="fcd">
      <formula>NOT(ISERROR(SEARCH("fcd",A273)))</formula>
    </cfRule>
    <cfRule type="containsText" dxfId="24688" priority="1294" stopIfTrue="1" operator="containsText" text="server">
      <formula>NOT(ISERROR(SEARCH("server",A273)))</formula>
    </cfRule>
    <cfRule type="containsText" dxfId="24687" priority="1295" stopIfTrue="1" operator="containsText" text="ft">
      <formula>NOT(ISERROR(SEARCH("ft",A273)))</formula>
    </cfRule>
    <cfRule type="containsText" dxfId="24686" priority="1296" stopIfTrue="1" operator="containsText" text="lynxx_">
      <formula>NOT(ISERROR(SEARCH("lynxx_",A273)))</formula>
    </cfRule>
    <cfRule type="containsText" dxfId="24685" priority="1297" operator="containsText" text="_">
      <formula>NOT(ISERROR(SEARCH("_",A273)))</formula>
    </cfRule>
  </conditionalFormatting>
  <conditionalFormatting sqref="AD273:AD274">
    <cfRule type="cellIs" dxfId="24684" priority="1288" operator="equal">
      <formula>1</formula>
    </cfRule>
    <cfRule type="cellIs" dxfId="24683" priority="1289" operator="equal">
      <formula>2</formula>
    </cfRule>
    <cfRule type="cellIs" dxfId="24682" priority="1290" operator="equal">
      <formula>3</formula>
    </cfRule>
    <cfRule type="cellIs" dxfId="24681" priority="1291" operator="equal">
      <formula>4</formula>
    </cfRule>
    <cfRule type="cellIs" dxfId="24680" priority="1298" operator="equal">
      <formula>5</formula>
    </cfRule>
  </conditionalFormatting>
  <conditionalFormatting sqref="A273:A274">
    <cfRule type="containsBlanks" priority="1282" stopIfTrue="1">
      <formula>LEN(TRIM(A273))=0</formula>
    </cfRule>
    <cfRule type="containsText" dxfId="24679" priority="1283" stopIfTrue="1" operator="containsText" text="fcd">
      <formula>NOT(ISERROR(SEARCH("fcd",A273)))</formula>
    </cfRule>
    <cfRule type="containsText" dxfId="24678" priority="1284" stopIfTrue="1" operator="containsText" text="server">
      <formula>NOT(ISERROR(SEARCH("server",A273)))</formula>
    </cfRule>
    <cfRule type="containsText" dxfId="24677" priority="1285" stopIfTrue="1" operator="containsText" text="ft">
      <formula>NOT(ISERROR(SEARCH("ft",A273)))</formula>
    </cfRule>
    <cfRule type="containsText" dxfId="24676" priority="1286" stopIfTrue="1" operator="containsText" text="lynxx_">
      <formula>NOT(ISERROR(SEARCH("lynxx_",A273)))</formula>
    </cfRule>
    <cfRule type="containsText" dxfId="24675" priority="1287" operator="containsText" text="_">
      <formula>NOT(ISERROR(SEARCH("_",A273)))</formula>
    </cfRule>
  </conditionalFormatting>
  <conditionalFormatting sqref="Y273:AC274">
    <cfRule type="cellIs" dxfId="24674" priority="1277" operator="equal">
      <formula>1</formula>
    </cfRule>
    <cfRule type="cellIs" dxfId="24673" priority="1278" operator="equal">
      <formula>2</formula>
    </cfRule>
    <cfRule type="cellIs" dxfId="24672" priority="1279" operator="equal">
      <formula>3</formula>
    </cfRule>
    <cfRule type="cellIs" dxfId="24671" priority="1280" operator="equal">
      <formula>4</formula>
    </cfRule>
    <cfRule type="cellIs" dxfId="24670" priority="1281" operator="equal">
      <formula>5</formula>
    </cfRule>
  </conditionalFormatting>
  <conditionalFormatting sqref="B273:E274">
    <cfRule type="colorScale" priority="127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73:I274">
    <cfRule type="colorScale" priority="127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73:M274">
    <cfRule type="colorScale" priority="127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U272:X272">
    <cfRule type="containsBlanks" priority="1268" stopIfTrue="1">
      <formula>LEN(TRIM(U272))=0</formula>
    </cfRule>
    <cfRule type="cellIs" dxfId="24669" priority="1269" operator="equal">
      <formula>"N/A"</formula>
    </cfRule>
    <cfRule type="cellIs" dxfId="24668" priority="1270" operator="equal">
      <formula>"OK"</formula>
    </cfRule>
    <cfRule type="containsText" dxfId="24667" priority="1271" operator="containsText" text="Unsure">
      <formula>NOT(ISERROR(SEARCH("Unsure",U272)))</formula>
    </cfRule>
    <cfRule type="containsText" dxfId="24666" priority="1272" operator="containsText" text="Can't See">
      <formula>NOT(ISERROR(SEARCH("Can't See",U272)))</formula>
    </cfRule>
    <cfRule type="notContainsText" dxfId="24665" priority="1273" operator="notContains" text="OK&amp;N/A">
      <formula>ISERROR(SEARCH("OK&amp;N/A",U272))</formula>
    </cfRule>
  </conditionalFormatting>
  <conditionalFormatting sqref="A272">
    <cfRule type="containsBlanks" priority="1261" stopIfTrue="1">
      <formula>LEN(TRIM(A272))=0</formula>
    </cfRule>
    <cfRule type="containsText" dxfId="24664" priority="1262" stopIfTrue="1" operator="containsText" text="fcd">
      <formula>NOT(ISERROR(SEARCH("fcd",A272)))</formula>
    </cfRule>
    <cfRule type="containsText" dxfId="24663" priority="1263" stopIfTrue="1" operator="containsText" text="server">
      <formula>NOT(ISERROR(SEARCH("server",A272)))</formula>
    </cfRule>
    <cfRule type="containsText" dxfId="24662" priority="1264" stopIfTrue="1" operator="containsText" text="ft">
      <formula>NOT(ISERROR(SEARCH("ft",A272)))</formula>
    </cfRule>
    <cfRule type="containsText" dxfId="24661" priority="1265" stopIfTrue="1" operator="containsText" text="lynxx_">
      <formula>NOT(ISERROR(SEARCH("lynxx_",A272)))</formula>
    </cfRule>
    <cfRule type="containsText" dxfId="24660" priority="1266" operator="containsText" text="_">
      <formula>NOT(ISERROR(SEARCH("_",A272)))</formula>
    </cfRule>
  </conditionalFormatting>
  <conditionalFormatting sqref="AD272">
    <cfRule type="cellIs" dxfId="24659" priority="1257" operator="equal">
      <formula>1</formula>
    </cfRule>
    <cfRule type="cellIs" dxfId="24658" priority="1258" operator="equal">
      <formula>2</formula>
    </cfRule>
    <cfRule type="cellIs" dxfId="24657" priority="1259" operator="equal">
      <formula>3</formula>
    </cfRule>
    <cfRule type="cellIs" dxfId="24656" priority="1260" operator="equal">
      <formula>4</formula>
    </cfRule>
    <cfRule type="cellIs" dxfId="24655" priority="1267" operator="equal">
      <formula>5</formula>
    </cfRule>
  </conditionalFormatting>
  <conditionalFormatting sqref="A272">
    <cfRule type="containsBlanks" priority="1251" stopIfTrue="1">
      <formula>LEN(TRIM(A272))=0</formula>
    </cfRule>
    <cfRule type="containsText" dxfId="24654" priority="1252" stopIfTrue="1" operator="containsText" text="fcd">
      <formula>NOT(ISERROR(SEARCH("fcd",A272)))</formula>
    </cfRule>
    <cfRule type="containsText" dxfId="24653" priority="1253" stopIfTrue="1" operator="containsText" text="server">
      <formula>NOT(ISERROR(SEARCH("server",A272)))</formula>
    </cfRule>
    <cfRule type="containsText" dxfId="24652" priority="1254" stopIfTrue="1" operator="containsText" text="ft">
      <formula>NOT(ISERROR(SEARCH("ft",A272)))</formula>
    </cfRule>
    <cfRule type="containsText" dxfId="24651" priority="1255" stopIfTrue="1" operator="containsText" text="lynxx_">
      <formula>NOT(ISERROR(SEARCH("lynxx_",A272)))</formula>
    </cfRule>
    <cfRule type="containsText" dxfId="24650" priority="1256" operator="containsText" text="_">
      <formula>NOT(ISERROR(SEARCH("_",A272)))</formula>
    </cfRule>
  </conditionalFormatting>
  <conditionalFormatting sqref="Y272:AC272">
    <cfRule type="cellIs" dxfId="24649" priority="1246" operator="equal">
      <formula>1</formula>
    </cfRule>
    <cfRule type="cellIs" dxfId="24648" priority="1247" operator="equal">
      <formula>2</formula>
    </cfRule>
    <cfRule type="cellIs" dxfId="24647" priority="1248" operator="equal">
      <formula>3</formula>
    </cfRule>
    <cfRule type="cellIs" dxfId="24646" priority="1249" operator="equal">
      <formula>4</formula>
    </cfRule>
    <cfRule type="cellIs" dxfId="24645" priority="1250" operator="equal">
      <formula>5</formula>
    </cfRule>
  </conditionalFormatting>
  <conditionalFormatting sqref="B272:E272">
    <cfRule type="colorScale" priority="124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72:I272">
    <cfRule type="colorScale" priority="124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72:M272">
    <cfRule type="colorScale" priority="124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E62">
    <cfRule type="colorScale" priority="123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62">
    <cfRule type="containsBlanks" priority="1235" stopIfTrue="1">
      <formula>LEN(TRIM(A62))=0</formula>
    </cfRule>
    <cfRule type="containsText" dxfId="24644" priority="1237" stopIfTrue="1" operator="containsText" text="fcd">
      <formula>NOT(ISERROR(SEARCH("fcd",A62)))</formula>
    </cfRule>
    <cfRule type="containsText" dxfId="24643" priority="1238" stopIfTrue="1" operator="containsText" text="server">
      <formula>NOT(ISERROR(SEARCH("server",A62)))</formula>
    </cfRule>
    <cfRule type="containsText" dxfId="24642" priority="1239" stopIfTrue="1" operator="containsText" text="ft">
      <formula>NOT(ISERROR(SEARCH("ft",A62)))</formula>
    </cfRule>
    <cfRule type="containsText" dxfId="24641" priority="1240" stopIfTrue="1" operator="containsText" text="lynxx_">
      <formula>NOT(ISERROR(SEARCH("lynxx_",A62)))</formula>
    </cfRule>
    <cfRule type="containsText" dxfId="24640" priority="1241" operator="containsText" text="_">
      <formula>NOT(ISERROR(SEARCH("_",A62)))</formula>
    </cfRule>
  </conditionalFormatting>
  <conditionalFormatting sqref="Y62:AE62">
    <cfRule type="cellIs" dxfId="24639" priority="1231" operator="equal">
      <formula>1</formula>
    </cfRule>
    <cfRule type="cellIs" dxfId="24638" priority="1232" operator="equal">
      <formula>2</formula>
    </cfRule>
    <cfRule type="cellIs" dxfId="24637" priority="1233" operator="equal">
      <formula>3</formula>
    </cfRule>
    <cfRule type="cellIs" dxfId="24636" priority="1234" operator="equal">
      <formula>4</formula>
    </cfRule>
    <cfRule type="cellIs" dxfId="24635" priority="1242" operator="equal">
      <formula>5</formula>
    </cfRule>
  </conditionalFormatting>
  <conditionalFormatting sqref="U62:X62">
    <cfRule type="containsBlanks" priority="1225" stopIfTrue="1">
      <formula>LEN(TRIM(U62))=0</formula>
    </cfRule>
    <cfRule type="cellIs" dxfId="24634" priority="1226" operator="equal">
      <formula>"N/A"</formula>
    </cfRule>
    <cfRule type="cellIs" dxfId="24633" priority="1227" operator="equal">
      <formula>"OK"</formula>
    </cfRule>
    <cfRule type="containsText" dxfId="24632" priority="1228" operator="containsText" text="Unsure">
      <formula>NOT(ISERROR(SEARCH("Unsure",U62)))</formula>
    </cfRule>
    <cfRule type="containsText" dxfId="24631" priority="1229" operator="containsText" text="Can't See">
      <formula>NOT(ISERROR(SEARCH("Can't See",U62)))</formula>
    </cfRule>
    <cfRule type="notContainsText" dxfId="24630" priority="1230" operator="notContains" text="OK&amp;N/A">
      <formula>ISERROR(SEARCH("OK&amp;N/A",U62))</formula>
    </cfRule>
  </conditionalFormatting>
  <conditionalFormatting sqref="F62">
    <cfRule type="colorScale" priority="122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62:M62">
    <cfRule type="containsBlanks" priority="1218" stopIfTrue="1">
      <formula>LEN(TRIM(J62))=0</formula>
    </cfRule>
    <cfRule type="cellIs" dxfId="24629" priority="1219" operator="equal">
      <formula>"N/A"</formula>
    </cfRule>
    <cfRule type="cellIs" dxfId="24628" priority="1220" operator="equal">
      <formula>"OK"</formula>
    </cfRule>
    <cfRule type="containsText" dxfId="24627" priority="1221" operator="containsText" text="Unsure">
      <formula>NOT(ISERROR(SEARCH("Unsure",J62)))</formula>
    </cfRule>
    <cfRule type="containsText" dxfId="24626" priority="1222" operator="containsText" text="Can't See">
      <formula>NOT(ISERROR(SEARCH("Can't See",J62)))</formula>
    </cfRule>
    <cfRule type="notContainsText" dxfId="24625" priority="1223" operator="notContains" text="OK&amp;N/A">
      <formula>ISERROR(SEARCH("OK&amp;N/A",J62))</formula>
    </cfRule>
  </conditionalFormatting>
  <conditionalFormatting sqref="G62">
    <cfRule type="colorScale" priority="121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I62">
    <cfRule type="colorScale" priority="121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H62">
    <cfRule type="colorScale" priority="121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D62">
    <cfRule type="colorScale" priority="121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C62">
    <cfRule type="colorScale" priority="121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62">
    <cfRule type="colorScale" priority="121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U275:X275">
    <cfRule type="containsBlanks" priority="1206" stopIfTrue="1">
      <formula>LEN(TRIM(U275))=0</formula>
    </cfRule>
    <cfRule type="cellIs" dxfId="24624" priority="1207" operator="equal">
      <formula>"N/A"</formula>
    </cfRule>
    <cfRule type="cellIs" dxfId="24623" priority="1208" operator="equal">
      <formula>"OK"</formula>
    </cfRule>
    <cfRule type="containsText" dxfId="24622" priority="1209" operator="containsText" text="Unsure">
      <formula>NOT(ISERROR(SEARCH("Unsure",U275)))</formula>
    </cfRule>
    <cfRule type="containsText" dxfId="24621" priority="1210" operator="containsText" text="Can't See">
      <formula>NOT(ISERROR(SEARCH("Can't See",U275)))</formula>
    </cfRule>
    <cfRule type="notContainsText" dxfId="24620" priority="1211" operator="notContains" text="OK&amp;N/A">
      <formula>ISERROR(SEARCH("OK&amp;N/A",U275))</formula>
    </cfRule>
  </conditionalFormatting>
  <conditionalFormatting sqref="A275">
    <cfRule type="containsBlanks" priority="1199" stopIfTrue="1">
      <formula>LEN(TRIM(A275))=0</formula>
    </cfRule>
    <cfRule type="containsText" dxfId="24619" priority="1200" stopIfTrue="1" operator="containsText" text="fcd">
      <formula>NOT(ISERROR(SEARCH("fcd",A275)))</formula>
    </cfRule>
    <cfRule type="containsText" dxfId="24618" priority="1201" stopIfTrue="1" operator="containsText" text="server">
      <formula>NOT(ISERROR(SEARCH("server",A275)))</formula>
    </cfRule>
    <cfRule type="containsText" dxfId="24617" priority="1202" stopIfTrue="1" operator="containsText" text="ft">
      <formula>NOT(ISERROR(SEARCH("ft",A275)))</formula>
    </cfRule>
    <cfRule type="containsText" dxfId="24616" priority="1203" stopIfTrue="1" operator="containsText" text="lynxx_">
      <formula>NOT(ISERROR(SEARCH("lynxx_",A275)))</formula>
    </cfRule>
    <cfRule type="containsText" dxfId="24615" priority="1204" operator="containsText" text="_">
      <formula>NOT(ISERROR(SEARCH("_",A275)))</formula>
    </cfRule>
  </conditionalFormatting>
  <conditionalFormatting sqref="AD275">
    <cfRule type="cellIs" dxfId="24614" priority="1195" operator="equal">
      <formula>1</formula>
    </cfRule>
    <cfRule type="cellIs" dxfId="24613" priority="1196" operator="equal">
      <formula>2</formula>
    </cfRule>
    <cfRule type="cellIs" dxfId="24612" priority="1197" operator="equal">
      <formula>3</formula>
    </cfRule>
    <cfRule type="cellIs" dxfId="24611" priority="1198" operator="equal">
      <formula>4</formula>
    </cfRule>
    <cfRule type="cellIs" dxfId="24610" priority="1205" operator="equal">
      <formula>5</formula>
    </cfRule>
  </conditionalFormatting>
  <conditionalFormatting sqref="J275:M275">
    <cfRule type="containsBlanks" priority="1189" stopIfTrue="1">
      <formula>LEN(TRIM(J275))=0</formula>
    </cfRule>
    <cfRule type="cellIs" dxfId="24609" priority="1190" operator="equal">
      <formula>"N/A"</formula>
    </cfRule>
    <cfRule type="cellIs" dxfId="24608" priority="1191" operator="equal">
      <formula>"OK"</formula>
    </cfRule>
    <cfRule type="containsText" dxfId="24607" priority="1192" operator="containsText" text="Unsure">
      <formula>NOT(ISERROR(SEARCH("Unsure",J275)))</formula>
    </cfRule>
    <cfRule type="containsText" dxfId="24606" priority="1193" operator="containsText" text="Can't See">
      <formula>NOT(ISERROR(SEARCH("Can't See",J275)))</formula>
    </cfRule>
    <cfRule type="notContainsText" dxfId="24605" priority="1194" operator="notContains" text="OK&amp;N/A">
      <formula>ISERROR(SEARCH("OK&amp;N/A",J275))</formula>
    </cfRule>
  </conditionalFormatting>
  <conditionalFormatting sqref="Y275:AC275">
    <cfRule type="cellIs" dxfId="24604" priority="1184" operator="equal">
      <formula>1</formula>
    </cfRule>
    <cfRule type="cellIs" dxfId="24603" priority="1185" operator="equal">
      <formula>2</formula>
    </cfRule>
    <cfRule type="cellIs" dxfId="24602" priority="1186" operator="equal">
      <formula>3</formula>
    </cfRule>
    <cfRule type="cellIs" dxfId="24601" priority="1187" operator="equal">
      <formula>4</formula>
    </cfRule>
    <cfRule type="cellIs" dxfId="24600" priority="1188" operator="equal">
      <formula>5</formula>
    </cfRule>
  </conditionalFormatting>
  <conditionalFormatting sqref="B275">
    <cfRule type="colorScale" priority="118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C275:F275">
    <cfRule type="colorScale" priority="118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G275">
    <cfRule type="colorScale" priority="118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H275">
    <cfRule type="colorScale" priority="118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I275">
    <cfRule type="colorScale" priority="117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185">
    <cfRule type="colorScale" priority="117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C185">
    <cfRule type="colorScale" priority="117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D185">
    <cfRule type="colorScale" priority="117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E185">
    <cfRule type="colorScale" priority="117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Y197:AD197">
    <cfRule type="cellIs" dxfId="24599" priority="1170" operator="equal">
      <formula>1</formula>
    </cfRule>
    <cfRule type="cellIs" dxfId="24598" priority="1171" operator="equal">
      <formula>2</formula>
    </cfRule>
    <cfRule type="cellIs" dxfId="24597" priority="1172" operator="equal">
      <formula>3</formula>
    </cfRule>
    <cfRule type="cellIs" dxfId="24596" priority="1173" operator="equal">
      <formula>4</formula>
    </cfRule>
    <cfRule type="cellIs" dxfId="24595" priority="1174" operator="equal">
      <formula>5</formula>
    </cfRule>
  </conditionalFormatting>
  <conditionalFormatting sqref="U197:X197">
    <cfRule type="containsBlanks" priority="1164" stopIfTrue="1">
      <formula>LEN(TRIM(U197))=0</formula>
    </cfRule>
    <cfRule type="cellIs" dxfId="24594" priority="1165" operator="equal">
      <formula>"N/A"</formula>
    </cfRule>
    <cfRule type="cellIs" dxfId="24593" priority="1166" operator="equal">
      <formula>"OK"</formula>
    </cfRule>
    <cfRule type="containsText" dxfId="24592" priority="1167" operator="containsText" text="Unsure">
      <formula>NOT(ISERROR(SEARCH("Unsure",U197)))</formula>
    </cfRule>
    <cfRule type="containsText" dxfId="24591" priority="1168" operator="containsText" text="Can't See">
      <formula>NOT(ISERROR(SEARCH("Can't See",U197)))</formula>
    </cfRule>
    <cfRule type="notContainsText" dxfId="24590" priority="1169" operator="notContains" text="OK&amp;N/A">
      <formula>ISERROR(SEARCH("OK&amp;N/A",U197))</formula>
    </cfRule>
  </conditionalFormatting>
  <conditionalFormatting sqref="A197">
    <cfRule type="containsBlanks" priority="1158" stopIfTrue="1">
      <formula>LEN(TRIM(A197))=0</formula>
    </cfRule>
    <cfRule type="containsText" dxfId="24589" priority="1159" stopIfTrue="1" operator="containsText" text="fcd">
      <formula>NOT(ISERROR(SEARCH("fcd",A197)))</formula>
    </cfRule>
    <cfRule type="containsText" dxfId="24588" priority="1160" stopIfTrue="1" operator="containsText" text="server">
      <formula>NOT(ISERROR(SEARCH("server",A197)))</formula>
    </cfRule>
    <cfRule type="containsText" dxfId="24587" priority="1161" stopIfTrue="1" operator="containsText" text="ft">
      <formula>NOT(ISERROR(SEARCH("ft",A197)))</formula>
    </cfRule>
    <cfRule type="containsText" dxfId="24586" priority="1162" stopIfTrue="1" operator="containsText" text="lynxx_">
      <formula>NOT(ISERROR(SEARCH("lynxx_",A197)))</formula>
    </cfRule>
    <cfRule type="containsText" dxfId="24585" priority="1163" operator="containsText" text="_">
      <formula>NOT(ISERROR(SEARCH("_",A197)))</formula>
    </cfRule>
  </conditionalFormatting>
  <conditionalFormatting sqref="U200:X200">
    <cfRule type="containsBlanks" priority="1152" stopIfTrue="1">
      <formula>LEN(TRIM(U200))=0</formula>
    </cfRule>
    <cfRule type="cellIs" dxfId="24584" priority="1153" operator="equal">
      <formula>"N/A"</formula>
    </cfRule>
    <cfRule type="cellIs" dxfId="24583" priority="1154" operator="equal">
      <formula>"OK"</formula>
    </cfRule>
    <cfRule type="containsText" dxfId="24582" priority="1155" operator="containsText" text="Unsure">
      <formula>NOT(ISERROR(SEARCH("Unsure",U200)))</formula>
    </cfRule>
    <cfRule type="containsText" dxfId="24581" priority="1156" operator="containsText" text="Can't See">
      <formula>NOT(ISERROR(SEARCH("Can't See",U200)))</formula>
    </cfRule>
    <cfRule type="notContainsText" dxfId="24580" priority="1157" operator="notContains" text="OK&amp;N/A">
      <formula>ISERROR(SEARCH("OK&amp;N/A",U200))</formula>
    </cfRule>
  </conditionalFormatting>
  <conditionalFormatting sqref="Y200:AC200">
    <cfRule type="cellIs" dxfId="24579" priority="1147" operator="equal">
      <formula>1</formula>
    </cfRule>
    <cfRule type="cellIs" dxfId="24578" priority="1148" operator="equal">
      <formula>2</formula>
    </cfRule>
    <cfRule type="cellIs" dxfId="24577" priority="1149" operator="equal">
      <formula>3</formula>
    </cfRule>
    <cfRule type="cellIs" dxfId="24576" priority="1150" operator="equal">
      <formula>4</formula>
    </cfRule>
    <cfRule type="cellIs" dxfId="24575" priority="1151" operator="equal">
      <formula>5</formula>
    </cfRule>
  </conditionalFormatting>
  <conditionalFormatting sqref="I278">
    <cfRule type="colorScale" priority="114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H278">
    <cfRule type="colorScale" priority="114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G278">
    <cfRule type="colorScale" priority="114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78">
    <cfRule type="colorScale" priority="114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78:M278">
    <cfRule type="containsBlanks" priority="1137" stopIfTrue="1">
      <formula>LEN(TRIM(J278))=0</formula>
    </cfRule>
    <cfRule type="cellIs" dxfId="24574" priority="1138" operator="equal">
      <formula>"N/A"</formula>
    </cfRule>
    <cfRule type="cellIs" dxfId="24573" priority="1139" operator="equal">
      <formula>"OK"</formula>
    </cfRule>
    <cfRule type="containsText" dxfId="24572" priority="1140" operator="containsText" text="Unsure">
      <formula>NOT(ISERROR(SEARCH("Unsure",J278)))</formula>
    </cfRule>
    <cfRule type="containsText" dxfId="24571" priority="1141" operator="containsText" text="Can't See">
      <formula>NOT(ISERROR(SEARCH("Can't See",J278)))</formula>
    </cfRule>
    <cfRule type="notContainsText" dxfId="24570" priority="1142" operator="notContains" text="OK&amp;N/A">
      <formula>ISERROR(SEARCH("OK&amp;N/A",J278))</formula>
    </cfRule>
  </conditionalFormatting>
  <conditionalFormatting sqref="M178:M183">
    <cfRule type="colorScale" priority="113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M178:M183">
    <cfRule type="colorScale" priority="113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L178:L179">
    <cfRule type="colorScale" priority="113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L180">
    <cfRule type="colorScale" priority="113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L180">
    <cfRule type="colorScale" priority="113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L181">
    <cfRule type="colorScale" priority="113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L182">
    <cfRule type="colorScale" priority="113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L183">
    <cfRule type="colorScale" priority="112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L183">
    <cfRule type="colorScale" priority="112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K183">
    <cfRule type="colorScale" priority="112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K183">
    <cfRule type="colorScale" priority="112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K181:K182">
    <cfRule type="colorScale" priority="112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K180">
    <cfRule type="colorScale" priority="112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K180">
    <cfRule type="colorScale" priority="112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K179">
    <cfRule type="colorScale" priority="112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K179">
    <cfRule type="colorScale" priority="112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K178">
    <cfRule type="colorScale" priority="112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K178">
    <cfRule type="colorScale" priority="111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178">
    <cfRule type="colorScale" priority="111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179">
    <cfRule type="colorScale" priority="111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180">
    <cfRule type="colorScale" priority="111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180">
    <cfRule type="colorScale" priority="111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181">
    <cfRule type="colorScale" priority="111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182">
    <cfRule type="colorScale" priority="111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183">
    <cfRule type="colorScale" priority="111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183">
    <cfRule type="colorScale" priority="111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U271:X271">
    <cfRule type="containsBlanks" priority="1105" stopIfTrue="1">
      <formula>LEN(TRIM(U271))=0</formula>
    </cfRule>
    <cfRule type="cellIs" dxfId="24569" priority="1106" operator="equal">
      <formula>"N/A"</formula>
    </cfRule>
    <cfRule type="cellIs" dxfId="24568" priority="1107" operator="equal">
      <formula>"OK"</formula>
    </cfRule>
    <cfRule type="containsText" dxfId="24567" priority="1108" operator="containsText" text="Unsure">
      <formula>NOT(ISERROR(SEARCH("Unsure",U271)))</formula>
    </cfRule>
    <cfRule type="containsText" dxfId="24566" priority="1109" operator="containsText" text="Can't See">
      <formula>NOT(ISERROR(SEARCH("Can't See",U271)))</formula>
    </cfRule>
    <cfRule type="notContainsText" dxfId="24565" priority="1110" operator="notContains" text="OK&amp;N/A">
      <formula>ISERROR(SEARCH("OK&amp;N/A",U271))</formula>
    </cfRule>
  </conditionalFormatting>
  <conditionalFormatting sqref="A271">
    <cfRule type="containsBlanks" priority="1098" stopIfTrue="1">
      <formula>LEN(TRIM(A271))=0</formula>
    </cfRule>
    <cfRule type="containsText" dxfId="24564" priority="1099" stopIfTrue="1" operator="containsText" text="fcd">
      <formula>NOT(ISERROR(SEARCH("fcd",A271)))</formula>
    </cfRule>
    <cfRule type="containsText" dxfId="24563" priority="1100" stopIfTrue="1" operator="containsText" text="server">
      <formula>NOT(ISERROR(SEARCH("server",A271)))</formula>
    </cfRule>
    <cfRule type="containsText" dxfId="24562" priority="1101" stopIfTrue="1" operator="containsText" text="ft">
      <formula>NOT(ISERROR(SEARCH("ft",A271)))</formula>
    </cfRule>
    <cfRule type="containsText" dxfId="24561" priority="1102" stopIfTrue="1" operator="containsText" text="lynxx_">
      <formula>NOT(ISERROR(SEARCH("lynxx_",A271)))</formula>
    </cfRule>
    <cfRule type="containsText" dxfId="24560" priority="1103" operator="containsText" text="_">
      <formula>NOT(ISERROR(SEARCH("_",A271)))</formula>
    </cfRule>
  </conditionalFormatting>
  <conditionalFormatting sqref="AD271">
    <cfRule type="cellIs" dxfId="24559" priority="1094" operator="equal">
      <formula>1</formula>
    </cfRule>
    <cfRule type="cellIs" dxfId="24558" priority="1095" operator="equal">
      <formula>2</formula>
    </cfRule>
    <cfRule type="cellIs" dxfId="24557" priority="1096" operator="equal">
      <formula>3</formula>
    </cfRule>
    <cfRule type="cellIs" dxfId="24556" priority="1097" operator="equal">
      <formula>4</formula>
    </cfRule>
    <cfRule type="cellIs" dxfId="24555" priority="1104" operator="equal">
      <formula>5</formula>
    </cfRule>
  </conditionalFormatting>
  <conditionalFormatting sqref="A271">
    <cfRule type="containsBlanks" priority="1088" stopIfTrue="1">
      <formula>LEN(TRIM(A271))=0</formula>
    </cfRule>
    <cfRule type="containsText" dxfId="24554" priority="1089" stopIfTrue="1" operator="containsText" text="fcd">
      <formula>NOT(ISERROR(SEARCH("fcd",A271)))</formula>
    </cfRule>
    <cfRule type="containsText" dxfId="24553" priority="1090" stopIfTrue="1" operator="containsText" text="server">
      <formula>NOT(ISERROR(SEARCH("server",A271)))</formula>
    </cfRule>
    <cfRule type="containsText" dxfId="24552" priority="1091" stopIfTrue="1" operator="containsText" text="ft">
      <formula>NOT(ISERROR(SEARCH("ft",A271)))</formula>
    </cfRule>
    <cfRule type="containsText" dxfId="24551" priority="1092" stopIfTrue="1" operator="containsText" text="lynxx_">
      <formula>NOT(ISERROR(SEARCH("lynxx_",A271)))</formula>
    </cfRule>
    <cfRule type="containsText" dxfId="24550" priority="1093" operator="containsText" text="_">
      <formula>NOT(ISERROR(SEARCH("_",A271)))</formula>
    </cfRule>
  </conditionalFormatting>
  <conditionalFormatting sqref="Y271:AC271">
    <cfRule type="cellIs" dxfId="24549" priority="1083" operator="equal">
      <formula>1</formula>
    </cfRule>
    <cfRule type="cellIs" dxfId="24548" priority="1084" operator="equal">
      <formula>2</formula>
    </cfRule>
    <cfRule type="cellIs" dxfId="24547" priority="1085" operator="equal">
      <formula>3</formula>
    </cfRule>
    <cfRule type="cellIs" dxfId="24546" priority="1086" operator="equal">
      <formula>4</formula>
    </cfRule>
    <cfRule type="cellIs" dxfId="24545" priority="1087" operator="equal">
      <formula>5</formula>
    </cfRule>
  </conditionalFormatting>
  <conditionalFormatting sqref="B271:E271">
    <cfRule type="colorScale" priority="108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71:I271">
    <cfRule type="colorScale" priority="108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71:M271">
    <cfRule type="colorScale" priority="108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83:A88 A90:A96">
    <cfRule type="containsBlanks" priority="1073" stopIfTrue="1">
      <formula>LEN(TRIM(A83))=0</formula>
    </cfRule>
    <cfRule type="containsText" dxfId="24544" priority="1074" stopIfTrue="1" operator="containsText" text="fcd">
      <formula>NOT(ISERROR(SEARCH("fcd",A83)))</formula>
    </cfRule>
    <cfRule type="containsText" dxfId="24543" priority="1075" stopIfTrue="1" operator="containsText" text="server">
      <formula>NOT(ISERROR(SEARCH("server",A83)))</formula>
    </cfRule>
    <cfRule type="containsText" dxfId="24542" priority="1076" stopIfTrue="1" operator="containsText" text="ft">
      <formula>NOT(ISERROR(SEARCH("ft",A83)))</formula>
    </cfRule>
    <cfRule type="containsText" dxfId="24541" priority="1077" stopIfTrue="1" operator="containsText" text="lynxx_">
      <formula>NOT(ISERROR(SEARCH("lynxx_",A83)))</formula>
    </cfRule>
    <cfRule type="containsText" dxfId="24540" priority="1078" operator="containsText" text="_">
      <formula>NOT(ISERROR(SEARCH("_",A83)))</formula>
    </cfRule>
  </conditionalFormatting>
  <conditionalFormatting sqref="Y83:AE88 Y90:AE96">
    <cfRule type="cellIs" dxfId="24539" priority="1069" operator="equal">
      <formula>1</formula>
    </cfRule>
    <cfRule type="cellIs" dxfId="24538" priority="1070" operator="equal">
      <formula>2</formula>
    </cfRule>
    <cfRule type="cellIs" dxfId="24537" priority="1071" operator="equal">
      <formula>3</formula>
    </cfRule>
    <cfRule type="cellIs" dxfId="24536" priority="1072" operator="equal">
      <formula>4</formula>
    </cfRule>
    <cfRule type="cellIs" dxfId="24535" priority="1079" operator="equal">
      <formula>5</formula>
    </cfRule>
  </conditionalFormatting>
  <conditionalFormatting sqref="U86:V86 X86 U83:X85 U87:X88 U90:X96">
    <cfRule type="containsBlanks" priority="1063" stopIfTrue="1">
      <formula>LEN(TRIM(U83))=0</formula>
    </cfRule>
    <cfRule type="cellIs" dxfId="24534" priority="1064" operator="equal">
      <formula>"N/A"</formula>
    </cfRule>
    <cfRule type="cellIs" dxfId="24533" priority="1065" operator="equal">
      <formula>"OK"</formula>
    </cfRule>
    <cfRule type="containsText" dxfId="24532" priority="1066" operator="containsText" text="Unsure">
      <formula>NOT(ISERROR(SEARCH("Unsure",U83)))</formula>
    </cfRule>
    <cfRule type="containsText" dxfId="24531" priority="1067" operator="containsText" text="Can't See">
      <formula>NOT(ISERROR(SEARCH("Can't See",U83)))</formula>
    </cfRule>
    <cfRule type="notContainsText" dxfId="24530" priority="1068" operator="notContains" text="OK&amp;N/A">
      <formula>ISERROR(SEARCH("OK&amp;N/A",U83))</formula>
    </cfRule>
  </conditionalFormatting>
  <conditionalFormatting sqref="W86">
    <cfRule type="containsBlanks" priority="1057" stopIfTrue="1">
      <formula>LEN(TRIM(W86))=0</formula>
    </cfRule>
    <cfRule type="containsText" dxfId="24529" priority="1058" stopIfTrue="1" operator="containsText" text="fcd">
      <formula>NOT(ISERROR(SEARCH("fcd",W86)))</formula>
    </cfRule>
    <cfRule type="containsText" dxfId="24528" priority="1059" stopIfTrue="1" operator="containsText" text="server">
      <formula>NOT(ISERROR(SEARCH("server",W86)))</formula>
    </cfRule>
    <cfRule type="containsText" dxfId="24527" priority="1060" stopIfTrue="1" operator="containsText" text="ft">
      <formula>NOT(ISERROR(SEARCH("ft",W86)))</formula>
    </cfRule>
    <cfRule type="containsText" dxfId="24526" priority="1061" stopIfTrue="1" operator="containsText" text="lynxx_">
      <formula>NOT(ISERROR(SEARCH("lynxx_",W86)))</formula>
    </cfRule>
    <cfRule type="containsText" dxfId="24525" priority="1062" operator="containsText" text="_">
      <formula>NOT(ISERROR(SEARCH("_",W86)))</formula>
    </cfRule>
  </conditionalFormatting>
  <conditionalFormatting sqref="X100:X109">
    <cfRule type="containsBlanks" priority="1051" stopIfTrue="1">
      <formula>LEN(TRIM(X100))=0</formula>
    </cfRule>
    <cfRule type="cellIs" dxfId="24524" priority="1052" operator="equal">
      <formula>"N/A"</formula>
    </cfRule>
    <cfRule type="cellIs" dxfId="24523" priority="1053" operator="equal">
      <formula>"OK"</formula>
    </cfRule>
    <cfRule type="containsText" dxfId="24522" priority="1054" operator="containsText" text="Unsure">
      <formula>NOT(ISERROR(SEARCH("Unsure",X100)))</formula>
    </cfRule>
    <cfRule type="containsText" dxfId="24521" priority="1055" operator="containsText" text="Can't See">
      <formula>NOT(ISERROR(SEARCH("Can't See",X100)))</formula>
    </cfRule>
    <cfRule type="notContainsText" dxfId="24520" priority="1056" operator="notContains" text="OK&amp;N/A">
      <formula>ISERROR(SEARCH("OK&amp;N/A",X100))</formula>
    </cfRule>
  </conditionalFormatting>
  <conditionalFormatting sqref="J98:M99 J109:M109">
    <cfRule type="containsBlanks" priority="1045" stopIfTrue="1">
      <formula>LEN(TRIM(J98))=0</formula>
    </cfRule>
    <cfRule type="cellIs" dxfId="24519" priority="1046" operator="equal">
      <formula>"N/A"</formula>
    </cfRule>
    <cfRule type="cellIs" dxfId="24518" priority="1047" operator="equal">
      <formula>"OK"</formula>
    </cfRule>
    <cfRule type="containsText" dxfId="24517" priority="1048" operator="containsText" text="Unsure">
      <formula>NOT(ISERROR(SEARCH("Unsure",J98)))</formula>
    </cfRule>
    <cfRule type="containsText" dxfId="24516" priority="1049" operator="containsText" text="Can't See">
      <formula>NOT(ISERROR(SEARCH("Can't See",J98)))</formula>
    </cfRule>
    <cfRule type="notContainsText" dxfId="24515" priority="1050" operator="notContains" text="OK&amp;N/A">
      <formula>ISERROR(SEARCH("OK&amp;N/A",J98))</formula>
    </cfRule>
  </conditionalFormatting>
  <conditionalFormatting sqref="I90:K93 B83:C88 I84:K88 M83:M88 E84:G88 E90:G93 E83:K83 H84:H93 E94:K94 B90:C96 M90:M94 E95:M96">
    <cfRule type="colorScale" priority="104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82">
    <cfRule type="containsBlanks" priority="1038" stopIfTrue="1">
      <formula>LEN(TRIM(A82))=0</formula>
    </cfRule>
    <cfRule type="containsText" dxfId="24514" priority="1039" stopIfTrue="1" operator="containsText" text="fcd">
      <formula>NOT(ISERROR(SEARCH("fcd",A82)))</formula>
    </cfRule>
    <cfRule type="containsText" dxfId="24513" priority="1040" stopIfTrue="1" operator="containsText" text="server">
      <formula>NOT(ISERROR(SEARCH("server",A82)))</formula>
    </cfRule>
    <cfRule type="containsText" dxfId="24512" priority="1041" stopIfTrue="1" operator="containsText" text="ft">
      <formula>NOT(ISERROR(SEARCH("ft",A82)))</formula>
    </cfRule>
    <cfRule type="containsText" dxfId="24511" priority="1042" stopIfTrue="1" operator="containsText" text="lynxx_">
      <formula>NOT(ISERROR(SEARCH("lynxx_",A82)))</formula>
    </cfRule>
    <cfRule type="containsText" dxfId="24510" priority="1043" operator="containsText" text="_">
      <formula>NOT(ISERROR(SEARCH("_",A82)))</formula>
    </cfRule>
  </conditionalFormatting>
  <conditionalFormatting sqref="B82">
    <cfRule type="containsBlanks" priority="1032" stopIfTrue="1">
      <formula>LEN(TRIM(B82))=0</formula>
    </cfRule>
    <cfRule type="containsText" dxfId="24509" priority="1033" stopIfTrue="1" operator="containsText" text="fcd">
      <formula>NOT(ISERROR(SEARCH("fcd",B82)))</formula>
    </cfRule>
    <cfRule type="containsText" dxfId="24508" priority="1034" stopIfTrue="1" operator="containsText" text="server">
      <formula>NOT(ISERROR(SEARCH("server",B82)))</formula>
    </cfRule>
    <cfRule type="containsText" dxfId="24507" priority="1035" stopIfTrue="1" operator="containsText" text="ft">
      <formula>NOT(ISERROR(SEARCH("ft",B82)))</formula>
    </cfRule>
    <cfRule type="containsText" dxfId="24506" priority="1036" stopIfTrue="1" operator="containsText" text="lynxx_">
      <formula>NOT(ISERROR(SEARCH("lynxx_",B82)))</formula>
    </cfRule>
    <cfRule type="containsText" dxfId="24505" priority="1037" operator="containsText" text="_">
      <formula>NOT(ISERROR(SEARCH("_",B82)))</formula>
    </cfRule>
  </conditionalFormatting>
  <conditionalFormatting sqref="C82">
    <cfRule type="containsBlanks" priority="1026" stopIfTrue="1">
      <formula>LEN(TRIM(C82))=0</formula>
    </cfRule>
    <cfRule type="containsText" dxfId="24504" priority="1027" stopIfTrue="1" operator="containsText" text="fcd">
      <formula>NOT(ISERROR(SEARCH("fcd",C82)))</formula>
    </cfRule>
    <cfRule type="containsText" dxfId="24503" priority="1028" stopIfTrue="1" operator="containsText" text="server">
      <formula>NOT(ISERROR(SEARCH("server",C82)))</formula>
    </cfRule>
    <cfRule type="containsText" dxfId="24502" priority="1029" stopIfTrue="1" operator="containsText" text="ft">
      <formula>NOT(ISERROR(SEARCH("ft",C82)))</formula>
    </cfRule>
    <cfRule type="containsText" dxfId="24501" priority="1030" stopIfTrue="1" operator="containsText" text="lynxx_">
      <formula>NOT(ISERROR(SEARCH("lynxx_",C82)))</formula>
    </cfRule>
    <cfRule type="containsText" dxfId="24500" priority="1031" operator="containsText" text="_">
      <formula>NOT(ISERROR(SEARCH("_",C82)))</formula>
    </cfRule>
  </conditionalFormatting>
  <conditionalFormatting sqref="D82">
    <cfRule type="containsBlanks" priority="1020" stopIfTrue="1">
      <formula>LEN(TRIM(D82))=0</formula>
    </cfRule>
    <cfRule type="containsText" dxfId="24499" priority="1021" stopIfTrue="1" operator="containsText" text="fcd">
      <formula>NOT(ISERROR(SEARCH("fcd",D82)))</formula>
    </cfRule>
    <cfRule type="containsText" dxfId="24498" priority="1022" stopIfTrue="1" operator="containsText" text="server">
      <formula>NOT(ISERROR(SEARCH("server",D82)))</formula>
    </cfRule>
    <cfRule type="containsText" dxfId="24497" priority="1023" stopIfTrue="1" operator="containsText" text="ft">
      <formula>NOT(ISERROR(SEARCH("ft",D82)))</formula>
    </cfRule>
    <cfRule type="containsText" dxfId="24496" priority="1024" stopIfTrue="1" operator="containsText" text="lynxx_">
      <formula>NOT(ISERROR(SEARCH("lynxx_",D82)))</formula>
    </cfRule>
    <cfRule type="containsText" dxfId="24495" priority="1025" operator="containsText" text="_">
      <formula>NOT(ISERROR(SEARCH("_",D82)))</formula>
    </cfRule>
  </conditionalFormatting>
  <conditionalFormatting sqref="E82">
    <cfRule type="containsBlanks" priority="1014" stopIfTrue="1">
      <formula>LEN(TRIM(E82))=0</formula>
    </cfRule>
    <cfRule type="containsText" dxfId="24494" priority="1015" stopIfTrue="1" operator="containsText" text="fcd">
      <formula>NOT(ISERROR(SEARCH("fcd",E82)))</formula>
    </cfRule>
    <cfRule type="containsText" dxfId="24493" priority="1016" stopIfTrue="1" operator="containsText" text="server">
      <formula>NOT(ISERROR(SEARCH("server",E82)))</formula>
    </cfRule>
    <cfRule type="containsText" dxfId="24492" priority="1017" stopIfTrue="1" operator="containsText" text="ft">
      <formula>NOT(ISERROR(SEARCH("ft",E82)))</formula>
    </cfRule>
    <cfRule type="containsText" dxfId="24491" priority="1018" stopIfTrue="1" operator="containsText" text="lynxx_">
      <formula>NOT(ISERROR(SEARCH("lynxx_",E82)))</formula>
    </cfRule>
    <cfRule type="containsText" dxfId="24490" priority="1019" operator="containsText" text="_">
      <formula>NOT(ISERROR(SEARCH("_",E82)))</formula>
    </cfRule>
  </conditionalFormatting>
  <conditionalFormatting sqref="F82">
    <cfRule type="containsBlanks" priority="1008" stopIfTrue="1">
      <formula>LEN(TRIM(F82))=0</formula>
    </cfRule>
    <cfRule type="containsText" dxfId="24489" priority="1009" stopIfTrue="1" operator="containsText" text="fcd">
      <formula>NOT(ISERROR(SEARCH("fcd",F82)))</formula>
    </cfRule>
    <cfRule type="containsText" dxfId="24488" priority="1010" stopIfTrue="1" operator="containsText" text="server">
      <formula>NOT(ISERROR(SEARCH("server",F82)))</formula>
    </cfRule>
    <cfRule type="containsText" dxfId="24487" priority="1011" stopIfTrue="1" operator="containsText" text="ft">
      <formula>NOT(ISERROR(SEARCH("ft",F82)))</formula>
    </cfRule>
    <cfRule type="containsText" dxfId="24486" priority="1012" stopIfTrue="1" operator="containsText" text="lynxx_">
      <formula>NOT(ISERROR(SEARCH("lynxx_",F82)))</formula>
    </cfRule>
    <cfRule type="containsText" dxfId="24485" priority="1013" operator="containsText" text="_">
      <formula>NOT(ISERROR(SEARCH("_",F82)))</formula>
    </cfRule>
  </conditionalFormatting>
  <conditionalFormatting sqref="G82">
    <cfRule type="containsBlanks" priority="1002" stopIfTrue="1">
      <formula>LEN(TRIM(G82))=0</formula>
    </cfRule>
    <cfRule type="containsText" dxfId="24484" priority="1003" stopIfTrue="1" operator="containsText" text="fcd">
      <formula>NOT(ISERROR(SEARCH("fcd",G82)))</formula>
    </cfRule>
    <cfRule type="containsText" dxfId="24483" priority="1004" stopIfTrue="1" operator="containsText" text="server">
      <formula>NOT(ISERROR(SEARCH("server",G82)))</formula>
    </cfRule>
    <cfRule type="containsText" dxfId="24482" priority="1005" stopIfTrue="1" operator="containsText" text="ft">
      <formula>NOT(ISERROR(SEARCH("ft",G82)))</formula>
    </cfRule>
    <cfRule type="containsText" dxfId="24481" priority="1006" stopIfTrue="1" operator="containsText" text="lynxx_">
      <formula>NOT(ISERROR(SEARCH("lynxx_",G82)))</formula>
    </cfRule>
    <cfRule type="containsText" dxfId="24480" priority="1007" operator="containsText" text="_">
      <formula>NOT(ISERROR(SEARCH("_",G82)))</formula>
    </cfRule>
  </conditionalFormatting>
  <conditionalFormatting sqref="H82">
    <cfRule type="containsBlanks" priority="996" stopIfTrue="1">
      <formula>LEN(TRIM(H82))=0</formula>
    </cfRule>
    <cfRule type="containsText" dxfId="24479" priority="997" stopIfTrue="1" operator="containsText" text="fcd">
      <formula>NOT(ISERROR(SEARCH("fcd",H82)))</formula>
    </cfRule>
    <cfRule type="containsText" dxfId="24478" priority="998" stopIfTrue="1" operator="containsText" text="server">
      <formula>NOT(ISERROR(SEARCH("server",H82)))</formula>
    </cfRule>
    <cfRule type="containsText" dxfId="24477" priority="999" stopIfTrue="1" operator="containsText" text="ft">
      <formula>NOT(ISERROR(SEARCH("ft",H82)))</formula>
    </cfRule>
    <cfRule type="containsText" dxfId="24476" priority="1000" stopIfTrue="1" operator="containsText" text="lynxx_">
      <formula>NOT(ISERROR(SEARCH("lynxx_",H82)))</formula>
    </cfRule>
    <cfRule type="containsText" dxfId="24475" priority="1001" operator="containsText" text="_">
      <formula>NOT(ISERROR(SEARCH("_",H82)))</formula>
    </cfRule>
  </conditionalFormatting>
  <conditionalFormatting sqref="I82">
    <cfRule type="containsBlanks" priority="990" stopIfTrue="1">
      <formula>LEN(TRIM(I82))=0</formula>
    </cfRule>
    <cfRule type="containsText" dxfId="24474" priority="991" stopIfTrue="1" operator="containsText" text="fcd">
      <formula>NOT(ISERROR(SEARCH("fcd",I82)))</formula>
    </cfRule>
    <cfRule type="containsText" dxfId="24473" priority="992" stopIfTrue="1" operator="containsText" text="server">
      <formula>NOT(ISERROR(SEARCH("server",I82)))</formula>
    </cfRule>
    <cfRule type="containsText" dxfId="24472" priority="993" stopIfTrue="1" operator="containsText" text="ft">
      <formula>NOT(ISERROR(SEARCH("ft",I82)))</formula>
    </cfRule>
    <cfRule type="containsText" dxfId="24471" priority="994" stopIfTrue="1" operator="containsText" text="lynxx_">
      <formula>NOT(ISERROR(SEARCH("lynxx_",I82)))</formula>
    </cfRule>
    <cfRule type="containsText" dxfId="24470" priority="995" operator="containsText" text="_">
      <formula>NOT(ISERROR(SEARCH("_",I82)))</formula>
    </cfRule>
  </conditionalFormatting>
  <conditionalFormatting sqref="J82">
    <cfRule type="containsBlanks" priority="984" stopIfTrue="1">
      <formula>LEN(TRIM(J82))=0</formula>
    </cfRule>
    <cfRule type="containsText" dxfId="24469" priority="985" stopIfTrue="1" operator="containsText" text="fcd">
      <formula>NOT(ISERROR(SEARCH("fcd",J82)))</formula>
    </cfRule>
    <cfRule type="containsText" dxfId="24468" priority="986" stopIfTrue="1" operator="containsText" text="server">
      <formula>NOT(ISERROR(SEARCH("server",J82)))</formula>
    </cfRule>
    <cfRule type="containsText" dxfId="24467" priority="987" stopIfTrue="1" operator="containsText" text="ft">
      <formula>NOT(ISERROR(SEARCH("ft",J82)))</formula>
    </cfRule>
    <cfRule type="containsText" dxfId="24466" priority="988" stopIfTrue="1" operator="containsText" text="lynxx_">
      <formula>NOT(ISERROR(SEARCH("lynxx_",J82)))</formula>
    </cfRule>
    <cfRule type="containsText" dxfId="24465" priority="989" operator="containsText" text="_">
      <formula>NOT(ISERROR(SEARCH("_",J82)))</formula>
    </cfRule>
  </conditionalFormatting>
  <conditionalFormatting sqref="L82">
    <cfRule type="containsBlanks" priority="978" stopIfTrue="1">
      <formula>LEN(TRIM(L82))=0</formula>
    </cfRule>
    <cfRule type="containsText" dxfId="24464" priority="979" stopIfTrue="1" operator="containsText" text="fcd">
      <formula>NOT(ISERROR(SEARCH("fcd",L82)))</formula>
    </cfRule>
    <cfRule type="containsText" dxfId="24463" priority="980" stopIfTrue="1" operator="containsText" text="server">
      <formula>NOT(ISERROR(SEARCH("server",L82)))</formula>
    </cfRule>
    <cfRule type="containsText" dxfId="24462" priority="981" stopIfTrue="1" operator="containsText" text="ft">
      <formula>NOT(ISERROR(SEARCH("ft",L82)))</formula>
    </cfRule>
    <cfRule type="containsText" dxfId="24461" priority="982" stopIfTrue="1" operator="containsText" text="lynxx_">
      <formula>NOT(ISERROR(SEARCH("lynxx_",L82)))</formula>
    </cfRule>
    <cfRule type="containsText" dxfId="24460" priority="983" operator="containsText" text="_">
      <formula>NOT(ISERROR(SEARCH("_",L82)))</formula>
    </cfRule>
  </conditionalFormatting>
  <conditionalFormatting sqref="M81">
    <cfRule type="containsBlanks" priority="972" stopIfTrue="1">
      <formula>LEN(TRIM(M81))=0</formula>
    </cfRule>
    <cfRule type="containsText" dxfId="24459" priority="973" stopIfTrue="1" operator="containsText" text="fcd">
      <formula>NOT(ISERROR(SEARCH("fcd",M81)))</formula>
    </cfRule>
    <cfRule type="containsText" dxfId="24458" priority="974" stopIfTrue="1" operator="containsText" text="server">
      <formula>NOT(ISERROR(SEARCH("server",M81)))</formula>
    </cfRule>
    <cfRule type="containsText" dxfId="24457" priority="975" stopIfTrue="1" operator="containsText" text="ft">
      <formula>NOT(ISERROR(SEARCH("ft",M81)))</formula>
    </cfRule>
    <cfRule type="containsText" dxfId="24456" priority="976" stopIfTrue="1" operator="containsText" text="lynxx_">
      <formula>NOT(ISERROR(SEARCH("lynxx_",M81)))</formula>
    </cfRule>
    <cfRule type="containsText" dxfId="24455" priority="977" operator="containsText" text="_">
      <formula>NOT(ISERROR(SEARCH("_",M81)))</formula>
    </cfRule>
  </conditionalFormatting>
  <conditionalFormatting sqref="O82">
    <cfRule type="containsBlanks" priority="966" stopIfTrue="1">
      <formula>LEN(TRIM(O82))=0</formula>
    </cfRule>
    <cfRule type="containsText" dxfId="24454" priority="967" stopIfTrue="1" operator="containsText" text="fcd">
      <formula>NOT(ISERROR(SEARCH("fcd",O82)))</formula>
    </cfRule>
    <cfRule type="containsText" dxfId="24453" priority="968" stopIfTrue="1" operator="containsText" text="server">
      <formula>NOT(ISERROR(SEARCH("server",O82)))</formula>
    </cfRule>
    <cfRule type="containsText" dxfId="24452" priority="969" stopIfTrue="1" operator="containsText" text="ft">
      <formula>NOT(ISERROR(SEARCH("ft",O82)))</formula>
    </cfRule>
    <cfRule type="containsText" dxfId="24451" priority="970" stopIfTrue="1" operator="containsText" text="lynxx_">
      <formula>NOT(ISERROR(SEARCH("lynxx_",O82)))</formula>
    </cfRule>
    <cfRule type="containsText" dxfId="24450" priority="971" operator="containsText" text="_">
      <formula>NOT(ISERROR(SEARCH("_",O82)))</formula>
    </cfRule>
  </conditionalFormatting>
  <conditionalFormatting sqref="Q82">
    <cfRule type="containsBlanks" priority="960" stopIfTrue="1">
      <formula>LEN(TRIM(Q82))=0</formula>
    </cfRule>
    <cfRule type="containsText" dxfId="24449" priority="961" stopIfTrue="1" operator="containsText" text="fcd">
      <formula>NOT(ISERROR(SEARCH("fcd",Q82)))</formula>
    </cfRule>
    <cfRule type="containsText" dxfId="24448" priority="962" stopIfTrue="1" operator="containsText" text="server">
      <formula>NOT(ISERROR(SEARCH("server",Q82)))</formula>
    </cfRule>
    <cfRule type="containsText" dxfId="24447" priority="963" stopIfTrue="1" operator="containsText" text="ft">
      <formula>NOT(ISERROR(SEARCH("ft",Q82)))</formula>
    </cfRule>
    <cfRule type="containsText" dxfId="24446" priority="964" stopIfTrue="1" operator="containsText" text="lynxx_">
      <formula>NOT(ISERROR(SEARCH("lynxx_",Q82)))</formula>
    </cfRule>
    <cfRule type="containsText" dxfId="24445" priority="965" operator="containsText" text="_">
      <formula>NOT(ISERROR(SEARCH("_",Q82)))</formula>
    </cfRule>
  </conditionalFormatting>
  <conditionalFormatting sqref="R82">
    <cfRule type="containsBlanks" priority="954" stopIfTrue="1">
      <formula>LEN(TRIM(R82))=0</formula>
    </cfRule>
    <cfRule type="containsText" dxfId="24444" priority="955" stopIfTrue="1" operator="containsText" text="fcd">
      <formula>NOT(ISERROR(SEARCH("fcd",R82)))</formula>
    </cfRule>
    <cfRule type="containsText" dxfId="24443" priority="956" stopIfTrue="1" operator="containsText" text="server">
      <formula>NOT(ISERROR(SEARCH("server",R82)))</formula>
    </cfRule>
    <cfRule type="containsText" dxfId="24442" priority="957" stopIfTrue="1" operator="containsText" text="ft">
      <formula>NOT(ISERROR(SEARCH("ft",R82)))</formula>
    </cfRule>
    <cfRule type="containsText" dxfId="24441" priority="958" stopIfTrue="1" operator="containsText" text="lynxx_">
      <formula>NOT(ISERROR(SEARCH("lynxx_",R82)))</formula>
    </cfRule>
    <cfRule type="containsText" dxfId="24440" priority="959" operator="containsText" text="_">
      <formula>NOT(ISERROR(SEARCH("_",R82)))</formula>
    </cfRule>
  </conditionalFormatting>
  <conditionalFormatting sqref="S82:T82">
    <cfRule type="containsBlanks" priority="948" stopIfTrue="1">
      <formula>LEN(TRIM(S82))=0</formula>
    </cfRule>
    <cfRule type="containsText" dxfId="24439" priority="949" stopIfTrue="1" operator="containsText" text="fcd">
      <formula>NOT(ISERROR(SEARCH("fcd",S82)))</formula>
    </cfRule>
    <cfRule type="containsText" dxfId="24438" priority="950" stopIfTrue="1" operator="containsText" text="server">
      <formula>NOT(ISERROR(SEARCH("server",S82)))</formula>
    </cfRule>
    <cfRule type="containsText" dxfId="24437" priority="951" stopIfTrue="1" operator="containsText" text="ft">
      <formula>NOT(ISERROR(SEARCH("ft",S82)))</formula>
    </cfRule>
    <cfRule type="containsText" dxfId="24436" priority="952" stopIfTrue="1" operator="containsText" text="lynxx_">
      <formula>NOT(ISERROR(SEARCH("lynxx_",S82)))</formula>
    </cfRule>
    <cfRule type="containsText" dxfId="24435" priority="953" operator="containsText" text="_">
      <formula>NOT(ISERROR(SEARCH("_",S82)))</formula>
    </cfRule>
  </conditionalFormatting>
  <conditionalFormatting sqref="A89">
    <cfRule type="containsBlanks" priority="941" stopIfTrue="1">
      <formula>LEN(TRIM(A89))=0</formula>
    </cfRule>
    <cfRule type="containsText" dxfId="24434" priority="942" stopIfTrue="1" operator="containsText" text="fcd">
      <formula>NOT(ISERROR(SEARCH("fcd",A89)))</formula>
    </cfRule>
    <cfRule type="containsText" dxfId="24433" priority="943" stopIfTrue="1" operator="containsText" text="server">
      <formula>NOT(ISERROR(SEARCH("server",A89)))</formula>
    </cfRule>
    <cfRule type="containsText" dxfId="24432" priority="944" stopIfTrue="1" operator="containsText" text="ft">
      <formula>NOT(ISERROR(SEARCH("ft",A89)))</formula>
    </cfRule>
    <cfRule type="containsText" dxfId="24431" priority="945" stopIfTrue="1" operator="containsText" text="lynxx_">
      <formula>NOT(ISERROR(SEARCH("lynxx_",A89)))</formula>
    </cfRule>
    <cfRule type="containsText" dxfId="24430" priority="946" operator="containsText" text="_">
      <formula>NOT(ISERROR(SEARCH("_",A89)))</formula>
    </cfRule>
  </conditionalFormatting>
  <conditionalFormatting sqref="Y89:AE89">
    <cfRule type="cellIs" dxfId="24429" priority="937" operator="equal">
      <formula>1</formula>
    </cfRule>
    <cfRule type="cellIs" dxfId="24428" priority="938" operator="equal">
      <formula>2</formula>
    </cfRule>
    <cfRule type="cellIs" dxfId="24427" priority="939" operator="equal">
      <formula>3</formula>
    </cfRule>
    <cfRule type="cellIs" dxfId="24426" priority="940" operator="equal">
      <formula>4</formula>
    </cfRule>
    <cfRule type="cellIs" dxfId="24425" priority="947" operator="equal">
      <formula>5</formula>
    </cfRule>
  </conditionalFormatting>
  <conditionalFormatting sqref="U89:X89">
    <cfRule type="containsBlanks" priority="931" stopIfTrue="1">
      <formula>LEN(TRIM(U89))=0</formula>
    </cfRule>
    <cfRule type="cellIs" dxfId="24424" priority="932" operator="equal">
      <formula>"N/A"</formula>
    </cfRule>
    <cfRule type="cellIs" dxfId="24423" priority="933" operator="equal">
      <formula>"OK"</formula>
    </cfRule>
    <cfRule type="containsText" dxfId="24422" priority="934" operator="containsText" text="Unsure">
      <formula>NOT(ISERROR(SEARCH("Unsure",U89)))</formula>
    </cfRule>
    <cfRule type="containsText" dxfId="24421" priority="935" operator="containsText" text="Can't See">
      <formula>NOT(ISERROR(SEARCH("Can't See",U89)))</formula>
    </cfRule>
    <cfRule type="notContainsText" dxfId="24420" priority="936" operator="notContains" text="OK&amp;N/A">
      <formula>ISERROR(SEARCH("OK&amp;N/A",U89))</formula>
    </cfRule>
  </conditionalFormatting>
  <conditionalFormatting sqref="B89:C89 I89:K89 M89 E89:G89">
    <cfRule type="colorScale" priority="93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K82">
    <cfRule type="containsBlanks" priority="924" stopIfTrue="1">
      <formula>LEN(TRIM(K82))=0</formula>
    </cfRule>
    <cfRule type="containsText" dxfId="24419" priority="925" stopIfTrue="1" operator="containsText" text="fcd">
      <formula>NOT(ISERROR(SEARCH("fcd",K82)))</formula>
    </cfRule>
    <cfRule type="containsText" dxfId="24418" priority="926" stopIfTrue="1" operator="containsText" text="server">
      <formula>NOT(ISERROR(SEARCH("server",K82)))</formula>
    </cfRule>
    <cfRule type="containsText" dxfId="24417" priority="927" stopIfTrue="1" operator="containsText" text="ft">
      <formula>NOT(ISERROR(SEARCH("ft",K82)))</formula>
    </cfRule>
    <cfRule type="containsText" dxfId="24416" priority="928" stopIfTrue="1" operator="containsText" text="lynxx_">
      <formula>NOT(ISERROR(SEARCH("lynxx_",K82)))</formula>
    </cfRule>
    <cfRule type="containsText" dxfId="24415" priority="929" operator="containsText" text="_">
      <formula>NOT(ISERROR(SEARCH("_",K82)))</formula>
    </cfRule>
  </conditionalFormatting>
  <conditionalFormatting sqref="M82">
    <cfRule type="containsBlanks" priority="918" stopIfTrue="1">
      <formula>LEN(TRIM(M82))=0</formula>
    </cfRule>
    <cfRule type="containsText" dxfId="24414" priority="919" stopIfTrue="1" operator="containsText" text="fcd">
      <formula>NOT(ISERROR(SEARCH("fcd",M82)))</formula>
    </cfRule>
    <cfRule type="containsText" dxfId="24413" priority="920" stopIfTrue="1" operator="containsText" text="server">
      <formula>NOT(ISERROR(SEARCH("server",M82)))</formula>
    </cfRule>
    <cfRule type="containsText" dxfId="24412" priority="921" stopIfTrue="1" operator="containsText" text="ft">
      <formula>NOT(ISERROR(SEARCH("ft",M82)))</formula>
    </cfRule>
    <cfRule type="containsText" dxfId="24411" priority="922" stopIfTrue="1" operator="containsText" text="lynxx_">
      <formula>NOT(ISERROR(SEARCH("lynxx_",M82)))</formula>
    </cfRule>
    <cfRule type="containsText" dxfId="24410" priority="923" operator="containsText" text="_">
      <formula>NOT(ISERROR(SEARCH("_",M82)))</formula>
    </cfRule>
  </conditionalFormatting>
  <conditionalFormatting sqref="P41:P43 P45 P28:P35 P22:P25">
    <cfRule type="colorScale" priority="9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4:P175 P168 P162:P165 P177:P183">
    <cfRule type="colorScale" priority="9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87">
    <cfRule type="colorScale" priority="9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05:P206">
    <cfRule type="colorScale" priority="9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07:P210">
    <cfRule type="colorScale" priority="9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40:P241">
    <cfRule type="colorScale" priority="9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42">
    <cfRule type="colorScale" priority="9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69:P270 P272">
    <cfRule type="colorScale" priority="9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73">
    <cfRule type="colorScale" priority="90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71">
    <cfRule type="colorScale" priority="90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91 P293">
    <cfRule type="colorScale" priority="90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117 A119:A120">
    <cfRule type="containsBlanks" priority="901" stopIfTrue="1">
      <formula>LEN(TRIM(A117))=0</formula>
    </cfRule>
    <cfRule type="containsText" dxfId="24409" priority="902" stopIfTrue="1" operator="containsText" text="fcd">
      <formula>NOT(ISERROR(SEARCH("fcd",A117)))</formula>
    </cfRule>
    <cfRule type="containsText" dxfId="24408" priority="903" stopIfTrue="1" operator="containsText" text="server">
      <formula>NOT(ISERROR(SEARCH("server",A117)))</formula>
    </cfRule>
    <cfRule type="containsText" dxfId="24407" priority="904" stopIfTrue="1" operator="containsText" text="ft">
      <formula>NOT(ISERROR(SEARCH("ft",A117)))</formula>
    </cfRule>
    <cfRule type="containsText" dxfId="24406" priority="905" stopIfTrue="1" operator="containsText" text="lynxx_">
      <formula>NOT(ISERROR(SEARCH("lynxx_",A117)))</formula>
    </cfRule>
    <cfRule type="containsText" dxfId="24405" priority="906" operator="containsText" text="_">
      <formula>NOT(ISERROR(SEARCH("_",A117)))</formula>
    </cfRule>
  </conditionalFormatting>
  <conditionalFormatting sqref="P203:P204">
    <cfRule type="colorScale" priority="90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13:P221 P211">
    <cfRule type="colorScale" priority="89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7">
    <cfRule type="colorScale" priority="89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82">
    <cfRule type="colorScale" priority="89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1 S3 S223 S111:S119 S178:S183 S225 S229 S237 S240:S241 S269:S273 S277 S187:S193 S280:S288 S384:S1048576 S232:S234 S22:S60 S198 S123:S125 S244:S254 S266:S267 S5 S8 S11:S20">
    <cfRule type="cellIs" dxfId="24404" priority="896" operator="equal">
      <formula>FALSE</formula>
    </cfRule>
  </conditionalFormatting>
  <conditionalFormatting sqref="T260:T263 T384:T1048576 T222:T254 T265:T328 T1:T5 T10:T183 T7:T8 T185:T211">
    <cfRule type="cellIs" dxfId="24403" priority="895" operator="equal">
      <formula>FALSE</formula>
    </cfRule>
  </conditionalFormatting>
  <conditionalFormatting sqref="O1">
    <cfRule type="colorScale" priority="894">
      <colorScale>
        <cfvo type="num" val="0"/>
        <cfvo type="num" val="0.6"/>
        <cfvo type="num" val="1"/>
        <color rgb="FFF8696B"/>
        <color theme="7" tint="0.59999389629810485"/>
        <color rgb="FF63BE7B"/>
      </colorScale>
    </cfRule>
  </conditionalFormatting>
  <conditionalFormatting sqref="P268">
    <cfRule type="colorScale" priority="89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4:P15">
    <cfRule type="colorScale" priority="31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83:L94">
    <cfRule type="colorScale" priority="89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P176">
    <cfRule type="colorScale" priority="89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109">
    <cfRule type="cellIs" dxfId="24402" priority="890" operator="equal">
      <formula>FALSE</formula>
    </cfRule>
  </conditionalFormatting>
  <conditionalFormatting sqref="T100 T104 T108">
    <cfRule type="containsBlanks" priority="884" stopIfTrue="1">
      <formula>LEN(TRIM(T100))=0</formula>
    </cfRule>
    <cfRule type="containsText" dxfId="24401" priority="885" stopIfTrue="1" operator="containsText" text="fcd">
      <formula>NOT(ISERROR(SEARCH("fcd",T100)))</formula>
    </cfRule>
    <cfRule type="containsText" dxfId="24400" priority="886" stopIfTrue="1" operator="containsText" text="server">
      <formula>NOT(ISERROR(SEARCH("server",T100)))</formula>
    </cfRule>
    <cfRule type="containsText" dxfId="24399" priority="887" stopIfTrue="1" operator="containsText" text="ft">
      <formula>NOT(ISERROR(SEARCH("ft",T100)))</formula>
    </cfRule>
    <cfRule type="containsText" dxfId="24398" priority="888" stopIfTrue="1" operator="containsText" text="lynxx_">
      <formula>NOT(ISERROR(SEARCH("lynxx_",T100)))</formula>
    </cfRule>
    <cfRule type="containsText" dxfId="24397" priority="889" operator="containsText" text="_">
      <formula>NOT(ISERROR(SEARCH("_",T100)))</formula>
    </cfRule>
  </conditionalFormatting>
  <conditionalFormatting sqref="U100:W102 U103:V103 U104:W109">
    <cfRule type="containsBlanks" priority="878" stopIfTrue="1">
      <formula>LEN(TRIM(U100))=0</formula>
    </cfRule>
    <cfRule type="cellIs" dxfId="24396" priority="879" operator="equal">
      <formula>"N/A"</formula>
    </cfRule>
    <cfRule type="cellIs" dxfId="24395" priority="880" operator="equal">
      <formula>"OK"</formula>
    </cfRule>
    <cfRule type="containsText" dxfId="24394" priority="881" operator="containsText" text="Unsure">
      <formula>NOT(ISERROR(SEARCH("Unsure",U100)))</formula>
    </cfRule>
    <cfRule type="containsText" dxfId="24393" priority="882" operator="containsText" text="Can't See">
      <formula>NOT(ISERROR(SEARCH("Can't See",U100)))</formula>
    </cfRule>
    <cfRule type="notContainsText" dxfId="24392" priority="883" operator="notContains" text="OK&amp;N/A">
      <formula>ISERROR(SEARCH("OK&amp;N/A",U100))</formula>
    </cfRule>
  </conditionalFormatting>
  <conditionalFormatting sqref="W103">
    <cfRule type="containsBlanks" priority="872" stopIfTrue="1">
      <formula>LEN(TRIM(W103))=0</formula>
    </cfRule>
    <cfRule type="cellIs" dxfId="24391" priority="873" operator="equal">
      <formula>"N/A"</formula>
    </cfRule>
    <cfRule type="cellIs" dxfId="24390" priority="874" operator="equal">
      <formula>"OK"</formula>
    </cfRule>
    <cfRule type="containsText" dxfId="24389" priority="875" operator="containsText" text="Unsure">
      <formula>NOT(ISERROR(SEARCH("Unsure",W103)))</formula>
    </cfRule>
    <cfRule type="containsText" dxfId="24388" priority="876" operator="containsText" text="Can't See">
      <formula>NOT(ISERROR(SEARCH("Can't See",W103)))</formula>
    </cfRule>
    <cfRule type="notContainsText" dxfId="24387" priority="877" operator="notContains" text="OK&amp;N/A">
      <formula>ISERROR(SEARCH("OK&amp;N/A",W103))</formula>
    </cfRule>
  </conditionalFormatting>
  <conditionalFormatting sqref="P99">
    <cfRule type="colorScale" priority="8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00:M108">
    <cfRule type="colorScale" priority="87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P44">
    <cfRule type="colorScale" priority="86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57:P161 P130:P155">
    <cfRule type="colorScale" priority="31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40">
    <cfRule type="colorScale" priority="8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66:P167">
    <cfRule type="colorScale" priority="8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212">
    <cfRule type="containsBlanks" priority="860" stopIfTrue="1">
      <formula>LEN(TRIM(A212))=0</formula>
    </cfRule>
    <cfRule type="containsText" dxfId="24386" priority="861" stopIfTrue="1" operator="containsText" text="fcd">
      <formula>NOT(ISERROR(SEARCH("fcd",A212)))</formula>
    </cfRule>
    <cfRule type="containsText" dxfId="24385" priority="862" stopIfTrue="1" operator="containsText" text="server">
      <formula>NOT(ISERROR(SEARCH("server",A212)))</formula>
    </cfRule>
    <cfRule type="containsText" dxfId="24384" priority="863" stopIfTrue="1" operator="containsText" text="ft">
      <formula>NOT(ISERROR(SEARCH("ft",A212)))</formula>
    </cfRule>
    <cfRule type="containsText" dxfId="24383" priority="864" stopIfTrue="1" operator="containsText" text="lynxx_">
      <formula>NOT(ISERROR(SEARCH("lynxx_",A212)))</formula>
    </cfRule>
    <cfRule type="containsText" dxfId="24382" priority="865" operator="containsText" text="_">
      <formula>NOT(ISERROR(SEARCH("_",A212)))</formula>
    </cfRule>
  </conditionalFormatting>
  <conditionalFormatting sqref="Y212:AE212">
    <cfRule type="cellIs" dxfId="24381" priority="856" operator="equal">
      <formula>1</formula>
    </cfRule>
    <cfRule type="cellIs" dxfId="24380" priority="857" operator="equal">
      <formula>2</formula>
    </cfRule>
    <cfRule type="cellIs" dxfId="24379" priority="858" operator="equal">
      <formula>3</formula>
    </cfRule>
    <cfRule type="cellIs" dxfId="24378" priority="859" operator="equal">
      <formula>4</formula>
    </cfRule>
    <cfRule type="cellIs" dxfId="24377" priority="866" operator="equal">
      <formula>5</formula>
    </cfRule>
  </conditionalFormatting>
  <conditionalFormatting sqref="U212:X212">
    <cfRule type="containsBlanks" priority="850" stopIfTrue="1">
      <formula>LEN(TRIM(U212))=0</formula>
    </cfRule>
    <cfRule type="cellIs" dxfId="24376" priority="851" operator="equal">
      <formula>"N/A"</formula>
    </cfRule>
    <cfRule type="cellIs" dxfId="24375" priority="852" operator="equal">
      <formula>"OK"</formula>
    </cfRule>
    <cfRule type="containsText" dxfId="24374" priority="853" operator="containsText" text="Unsure">
      <formula>NOT(ISERROR(SEARCH("Unsure",U212)))</formula>
    </cfRule>
    <cfRule type="containsText" dxfId="24373" priority="854" operator="containsText" text="Can't See">
      <formula>NOT(ISERROR(SEARCH("Can't See",U212)))</formula>
    </cfRule>
    <cfRule type="notContainsText" dxfId="24372" priority="855" operator="notContains" text="OK&amp;N/A">
      <formula>ISERROR(SEARCH("OK&amp;N/A",U212))</formula>
    </cfRule>
  </conditionalFormatting>
  <conditionalFormatting sqref="AH212">
    <cfRule type="containsBlanks" priority="844" stopIfTrue="1">
      <formula>LEN(TRIM(AH212))=0</formula>
    </cfRule>
    <cfRule type="containsText" dxfId="24371" priority="845" stopIfTrue="1" operator="containsText" text="fcd">
      <formula>NOT(ISERROR(SEARCH("fcd",AH212)))</formula>
    </cfRule>
    <cfRule type="containsText" dxfId="24370" priority="846" stopIfTrue="1" operator="containsText" text="server">
      <formula>NOT(ISERROR(SEARCH("server",AH212)))</formula>
    </cfRule>
    <cfRule type="containsText" dxfId="24369" priority="847" stopIfTrue="1" operator="containsText" text="ft">
      <formula>NOT(ISERROR(SEARCH("ft",AH212)))</formula>
    </cfRule>
    <cfRule type="containsText" dxfId="24368" priority="848" stopIfTrue="1" operator="containsText" text="lynxx_">
      <formula>NOT(ISERROR(SEARCH("lynxx_",AH212)))</formula>
    </cfRule>
    <cfRule type="containsText" dxfId="24367" priority="849" operator="containsText" text="_">
      <formula>NOT(ISERROR(SEARCH("_",AH212)))</formula>
    </cfRule>
  </conditionalFormatting>
  <conditionalFormatting sqref="T212">
    <cfRule type="cellIs" dxfId="24366" priority="843" operator="equal">
      <formula>FALSE</formula>
    </cfRule>
  </conditionalFormatting>
  <conditionalFormatting sqref="Y221:AC221">
    <cfRule type="cellIs" dxfId="24365" priority="838" operator="equal">
      <formula>1</formula>
    </cfRule>
    <cfRule type="cellIs" dxfId="24364" priority="839" operator="equal">
      <formula>2</formula>
    </cfRule>
    <cfRule type="cellIs" dxfId="24363" priority="840" operator="equal">
      <formula>3</formula>
    </cfRule>
    <cfRule type="cellIs" dxfId="24362" priority="841" operator="equal">
      <formula>4</formula>
    </cfRule>
    <cfRule type="cellIs" dxfId="24361" priority="842" operator="equal">
      <formula>5</formula>
    </cfRule>
  </conditionalFormatting>
  <conditionalFormatting sqref="U221:X221">
    <cfRule type="containsBlanks" priority="832" stopIfTrue="1">
      <formula>LEN(TRIM(U221))=0</formula>
    </cfRule>
    <cfRule type="cellIs" dxfId="24360" priority="833" operator="equal">
      <formula>"N/A"</formula>
    </cfRule>
    <cfRule type="cellIs" dxfId="24359" priority="834" operator="equal">
      <formula>"OK"</formula>
    </cfRule>
    <cfRule type="containsText" dxfId="24358" priority="835" operator="containsText" text="Unsure">
      <formula>NOT(ISERROR(SEARCH("Unsure",U221)))</formula>
    </cfRule>
    <cfRule type="containsText" dxfId="24357" priority="836" operator="containsText" text="Can't See">
      <formula>NOT(ISERROR(SEARCH("Can't See",U221)))</formula>
    </cfRule>
    <cfRule type="notContainsText" dxfId="24356" priority="837" operator="notContains" text="OK&amp;N/A">
      <formula>ISERROR(SEARCH("OK&amp;N/A",U221))</formula>
    </cfRule>
  </conditionalFormatting>
  <conditionalFormatting sqref="U215:X215 U220:X220 U213:X213">
    <cfRule type="containsBlanks" priority="826" stopIfTrue="1">
      <formula>LEN(TRIM(U213))=0</formula>
    </cfRule>
    <cfRule type="cellIs" dxfId="24355" priority="827" operator="equal">
      <formula>"N/A"</formula>
    </cfRule>
    <cfRule type="cellIs" dxfId="24354" priority="828" operator="equal">
      <formula>"OK"</formula>
    </cfRule>
    <cfRule type="containsText" dxfId="24353" priority="829" operator="containsText" text="Unsure">
      <formula>NOT(ISERROR(SEARCH("Unsure",U213)))</formula>
    </cfRule>
    <cfRule type="containsText" dxfId="24352" priority="830" operator="containsText" text="Can't See">
      <formula>NOT(ISERROR(SEARCH("Can't See",U213)))</formula>
    </cfRule>
    <cfRule type="notContainsText" dxfId="24351" priority="831" operator="notContains" text="OK&amp;N/A">
      <formula>ISERROR(SEARCH("OK&amp;N/A",U213))</formula>
    </cfRule>
  </conditionalFormatting>
  <conditionalFormatting sqref="Y213:AC213">
    <cfRule type="cellIs" dxfId="24350" priority="821" operator="equal">
      <formula>1</formula>
    </cfRule>
    <cfRule type="cellIs" dxfId="24349" priority="822" operator="equal">
      <formula>2</formula>
    </cfRule>
    <cfRule type="cellIs" dxfId="24348" priority="823" operator="equal">
      <formula>3</formula>
    </cfRule>
    <cfRule type="cellIs" dxfId="24347" priority="824" operator="equal">
      <formula>4</formula>
    </cfRule>
    <cfRule type="cellIs" dxfId="24346" priority="825" operator="equal">
      <formula>5</formula>
    </cfRule>
  </conditionalFormatting>
  <conditionalFormatting sqref="Y220:AC220">
    <cfRule type="cellIs" dxfId="24345" priority="816" operator="equal">
      <formula>1</formula>
    </cfRule>
    <cfRule type="cellIs" dxfId="24344" priority="817" operator="equal">
      <formula>2</formula>
    </cfRule>
    <cfRule type="cellIs" dxfId="24343" priority="818" operator="equal">
      <formula>3</formula>
    </cfRule>
    <cfRule type="cellIs" dxfId="24342" priority="819" operator="equal">
      <formula>4</formula>
    </cfRule>
    <cfRule type="cellIs" dxfId="24341" priority="820" operator="equal">
      <formula>5</formula>
    </cfRule>
  </conditionalFormatting>
  <conditionalFormatting sqref="Y215:AC215">
    <cfRule type="cellIs" dxfId="24340" priority="811" operator="equal">
      <formula>1</formula>
    </cfRule>
    <cfRule type="cellIs" dxfId="24339" priority="812" operator="equal">
      <formula>2</formula>
    </cfRule>
    <cfRule type="cellIs" dxfId="24338" priority="813" operator="equal">
      <formula>3</formula>
    </cfRule>
    <cfRule type="cellIs" dxfId="24337" priority="814" operator="equal">
      <formula>4</formula>
    </cfRule>
    <cfRule type="cellIs" dxfId="24336" priority="815" operator="equal">
      <formula>5</formula>
    </cfRule>
  </conditionalFormatting>
  <conditionalFormatting sqref="U214:X214">
    <cfRule type="containsBlanks" priority="805" stopIfTrue="1">
      <formula>LEN(TRIM(U214))=0</formula>
    </cfRule>
    <cfRule type="cellIs" dxfId="24335" priority="806" operator="equal">
      <formula>"N/A"</formula>
    </cfRule>
    <cfRule type="cellIs" dxfId="24334" priority="807" operator="equal">
      <formula>"OK"</formula>
    </cfRule>
    <cfRule type="containsText" dxfId="24333" priority="808" operator="containsText" text="Unsure">
      <formula>NOT(ISERROR(SEARCH("Unsure",U214)))</formula>
    </cfRule>
    <cfRule type="containsText" dxfId="24332" priority="809" operator="containsText" text="Can't See">
      <formula>NOT(ISERROR(SEARCH("Can't See",U214)))</formula>
    </cfRule>
    <cfRule type="notContainsText" dxfId="24331" priority="810" operator="notContains" text="OK&amp;N/A">
      <formula>ISERROR(SEARCH("OK&amp;N/A",U214))</formula>
    </cfRule>
  </conditionalFormatting>
  <conditionalFormatting sqref="Y214:AC214">
    <cfRule type="cellIs" dxfId="24330" priority="800" operator="equal">
      <formula>1</formula>
    </cfRule>
    <cfRule type="cellIs" dxfId="24329" priority="801" operator="equal">
      <formula>2</formula>
    </cfRule>
    <cfRule type="cellIs" dxfId="24328" priority="802" operator="equal">
      <formula>3</formula>
    </cfRule>
    <cfRule type="cellIs" dxfId="24327" priority="803" operator="equal">
      <formula>4</formula>
    </cfRule>
    <cfRule type="cellIs" dxfId="24326" priority="804" operator="equal">
      <formula>5</formula>
    </cfRule>
  </conditionalFormatting>
  <conditionalFormatting sqref="U218:X218">
    <cfRule type="containsBlanks" priority="794" stopIfTrue="1">
      <formula>LEN(TRIM(U218))=0</formula>
    </cfRule>
    <cfRule type="cellIs" dxfId="24325" priority="795" operator="equal">
      <formula>"N/A"</formula>
    </cfRule>
    <cfRule type="cellIs" dxfId="24324" priority="796" operator="equal">
      <formula>"OK"</formula>
    </cfRule>
    <cfRule type="containsText" dxfId="24323" priority="797" operator="containsText" text="Unsure">
      <formula>NOT(ISERROR(SEARCH("Unsure",U218)))</formula>
    </cfRule>
    <cfRule type="containsText" dxfId="24322" priority="798" operator="containsText" text="Can't See">
      <formula>NOT(ISERROR(SEARCH("Can't See",U218)))</formula>
    </cfRule>
    <cfRule type="notContainsText" dxfId="24321" priority="799" operator="notContains" text="OK&amp;N/A">
      <formula>ISERROR(SEARCH("OK&amp;N/A",U218))</formula>
    </cfRule>
  </conditionalFormatting>
  <conditionalFormatting sqref="Y218:AC218">
    <cfRule type="cellIs" dxfId="24320" priority="789" operator="equal">
      <formula>1</formula>
    </cfRule>
    <cfRule type="cellIs" dxfId="24319" priority="790" operator="equal">
      <formula>2</formula>
    </cfRule>
    <cfRule type="cellIs" dxfId="24318" priority="791" operator="equal">
      <formula>3</formula>
    </cfRule>
    <cfRule type="cellIs" dxfId="24317" priority="792" operator="equal">
      <formula>4</formula>
    </cfRule>
    <cfRule type="cellIs" dxfId="24316" priority="793" operator="equal">
      <formula>5</formula>
    </cfRule>
  </conditionalFormatting>
  <conditionalFormatting sqref="U219:X219">
    <cfRule type="containsBlanks" priority="783" stopIfTrue="1">
      <formula>LEN(TRIM(U219))=0</formula>
    </cfRule>
    <cfRule type="cellIs" dxfId="24315" priority="784" operator="equal">
      <formula>"N/A"</formula>
    </cfRule>
    <cfRule type="cellIs" dxfId="24314" priority="785" operator="equal">
      <formula>"OK"</formula>
    </cfRule>
    <cfRule type="containsText" dxfId="24313" priority="786" operator="containsText" text="Unsure">
      <formula>NOT(ISERROR(SEARCH("Unsure",U219)))</formula>
    </cfRule>
    <cfRule type="containsText" dxfId="24312" priority="787" operator="containsText" text="Can't See">
      <formula>NOT(ISERROR(SEARCH("Can't See",U219)))</formula>
    </cfRule>
    <cfRule type="notContainsText" dxfId="24311" priority="788" operator="notContains" text="OK&amp;N/A">
      <formula>ISERROR(SEARCH("OK&amp;N/A",U219))</formula>
    </cfRule>
  </conditionalFormatting>
  <conditionalFormatting sqref="Y219:AC219">
    <cfRule type="cellIs" dxfId="24310" priority="778" operator="equal">
      <formula>1</formula>
    </cfRule>
    <cfRule type="cellIs" dxfId="24309" priority="779" operator="equal">
      <formula>2</formula>
    </cfRule>
    <cfRule type="cellIs" dxfId="24308" priority="780" operator="equal">
      <formula>3</formula>
    </cfRule>
    <cfRule type="cellIs" dxfId="24307" priority="781" operator="equal">
      <formula>4</formula>
    </cfRule>
    <cfRule type="cellIs" dxfId="24306" priority="782" operator="equal">
      <formula>5</formula>
    </cfRule>
  </conditionalFormatting>
  <conditionalFormatting sqref="U216:X216">
    <cfRule type="containsBlanks" priority="772" stopIfTrue="1">
      <formula>LEN(TRIM(U216))=0</formula>
    </cfRule>
    <cfRule type="cellIs" dxfId="24305" priority="773" operator="equal">
      <formula>"N/A"</formula>
    </cfRule>
    <cfRule type="cellIs" dxfId="24304" priority="774" operator="equal">
      <formula>"OK"</formula>
    </cfRule>
    <cfRule type="containsText" dxfId="24303" priority="775" operator="containsText" text="Unsure">
      <formula>NOT(ISERROR(SEARCH("Unsure",U216)))</formula>
    </cfRule>
    <cfRule type="containsText" dxfId="24302" priority="776" operator="containsText" text="Can't See">
      <formula>NOT(ISERROR(SEARCH("Can't See",U216)))</formula>
    </cfRule>
    <cfRule type="notContainsText" dxfId="24301" priority="777" operator="notContains" text="OK&amp;N/A">
      <formula>ISERROR(SEARCH("OK&amp;N/A",U216))</formula>
    </cfRule>
  </conditionalFormatting>
  <conditionalFormatting sqref="Y216:AC216">
    <cfRule type="cellIs" dxfId="24300" priority="767" operator="equal">
      <formula>1</formula>
    </cfRule>
    <cfRule type="cellIs" dxfId="24299" priority="768" operator="equal">
      <formula>2</formula>
    </cfRule>
    <cfRule type="cellIs" dxfId="24298" priority="769" operator="equal">
      <formula>3</formula>
    </cfRule>
    <cfRule type="cellIs" dxfId="24297" priority="770" operator="equal">
      <formula>4</formula>
    </cfRule>
    <cfRule type="cellIs" dxfId="24296" priority="771" operator="equal">
      <formula>5</formula>
    </cfRule>
  </conditionalFormatting>
  <conditionalFormatting sqref="U217:X217">
    <cfRule type="containsBlanks" priority="761" stopIfTrue="1">
      <formula>LEN(TRIM(U217))=0</formula>
    </cfRule>
    <cfRule type="cellIs" dxfId="24295" priority="762" operator="equal">
      <formula>"N/A"</formula>
    </cfRule>
    <cfRule type="cellIs" dxfId="24294" priority="763" operator="equal">
      <formula>"OK"</formula>
    </cfRule>
    <cfRule type="containsText" dxfId="24293" priority="764" operator="containsText" text="Unsure">
      <formula>NOT(ISERROR(SEARCH("Unsure",U217)))</formula>
    </cfRule>
    <cfRule type="containsText" dxfId="24292" priority="765" operator="containsText" text="Can't See">
      <formula>NOT(ISERROR(SEARCH("Can't See",U217)))</formula>
    </cfRule>
    <cfRule type="notContainsText" dxfId="24291" priority="766" operator="notContains" text="OK&amp;N/A">
      <formula>ISERROR(SEARCH("OK&amp;N/A",U217))</formula>
    </cfRule>
  </conditionalFormatting>
  <conditionalFormatting sqref="Y217:AC217">
    <cfRule type="cellIs" dxfId="24290" priority="756" operator="equal">
      <formula>1</formula>
    </cfRule>
    <cfRule type="cellIs" dxfId="24289" priority="757" operator="equal">
      <formula>2</formula>
    </cfRule>
    <cfRule type="cellIs" dxfId="24288" priority="758" operator="equal">
      <formula>3</formula>
    </cfRule>
    <cfRule type="cellIs" dxfId="24287" priority="759" operator="equal">
      <formula>4</formula>
    </cfRule>
    <cfRule type="cellIs" dxfId="24286" priority="760" operator="equal">
      <formula>5</formula>
    </cfRule>
  </conditionalFormatting>
  <conditionalFormatting sqref="P212">
    <cfRule type="colorScale" priority="7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216:E216">
    <cfRule type="colorScale" priority="75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16:I216">
    <cfRule type="colorScale" priority="75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16:M216">
    <cfRule type="colorScale" priority="75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213:E213 B220:E220">
    <cfRule type="colorScale" priority="75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13:I213 F220:I220">
    <cfRule type="colorScale" priority="75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13:M213 J220:M220">
    <cfRule type="colorScale" priority="74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214:E214">
    <cfRule type="colorScale" priority="74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14:I214">
    <cfRule type="colorScale" priority="74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14:M214">
    <cfRule type="colorScale" priority="74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215:E215">
    <cfRule type="colorScale" priority="74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15:I215">
    <cfRule type="colorScale" priority="74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15:M215">
    <cfRule type="colorScale" priority="74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219:E219">
    <cfRule type="colorScale" priority="74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19:I219">
    <cfRule type="colorScale" priority="74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217:E217">
    <cfRule type="colorScale" priority="74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17:I217">
    <cfRule type="colorScale" priority="73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218:E218">
    <cfRule type="colorScale" priority="73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18:I218">
    <cfRule type="colorScale" priority="73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17">
    <cfRule type="colorScale" priority="73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L218">
    <cfRule type="colorScale" priority="73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M217:M219 K218:K219 K217:L217 L219">
    <cfRule type="colorScale" priority="73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18">
    <cfRule type="colorScale" priority="73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19">
    <cfRule type="colorScale" priority="73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118">
    <cfRule type="containsBlanks" priority="726" stopIfTrue="1">
      <formula>LEN(TRIM(J118))=0</formula>
    </cfRule>
    <cfRule type="cellIs" dxfId="24285" priority="727" operator="equal">
      <formula>"N/A"</formula>
    </cfRule>
    <cfRule type="cellIs" dxfId="24284" priority="728" operator="equal">
      <formula>"OK"</formula>
    </cfRule>
    <cfRule type="containsText" dxfId="24283" priority="729" operator="containsText" text="Unsure">
      <formula>NOT(ISERROR(SEARCH("Unsure",J118)))</formula>
    </cfRule>
    <cfRule type="containsText" dxfId="24282" priority="730" operator="containsText" text="Can't See">
      <formula>NOT(ISERROR(SEARCH("Can't See",J118)))</formula>
    </cfRule>
    <cfRule type="notContainsText" dxfId="24281" priority="731" operator="notContains" text="OK&amp;N/A">
      <formula>ISERROR(SEARCH("OK&amp;N/A",J118))</formula>
    </cfRule>
  </conditionalFormatting>
  <conditionalFormatting sqref="M11:M18">
    <cfRule type="colorScale" priority="72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T213:T221">
    <cfRule type="cellIs" dxfId="24280" priority="724" operator="equal">
      <formula>FALSE</formula>
    </cfRule>
  </conditionalFormatting>
  <conditionalFormatting sqref="P169:P173">
    <cfRule type="colorScale" priority="7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232:M234">
    <cfRule type="colorScale" priority="72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L232:L234">
    <cfRule type="colorScale" priority="72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S65:S80">
    <cfRule type="cellIs" dxfId="24279" priority="720" operator="equal">
      <formula>FALSE</formula>
    </cfRule>
  </conditionalFormatting>
  <conditionalFormatting sqref="S83:S96">
    <cfRule type="cellIs" dxfId="24278" priority="719" operator="equal">
      <formula>FALSE</formula>
    </cfRule>
  </conditionalFormatting>
  <conditionalFormatting sqref="S100:S108">
    <cfRule type="cellIs" dxfId="24277" priority="718" operator="equal">
      <formula>FALSE</formula>
    </cfRule>
  </conditionalFormatting>
  <conditionalFormatting sqref="S128:S177">
    <cfRule type="cellIs" dxfId="24276" priority="717" operator="equal">
      <formula>FALSE</formula>
    </cfRule>
  </conditionalFormatting>
  <conditionalFormatting sqref="S203:S209">
    <cfRule type="cellIs" dxfId="24275" priority="716" operator="equal">
      <formula>FALSE</formula>
    </cfRule>
  </conditionalFormatting>
  <conditionalFormatting sqref="S213:S220">
    <cfRule type="cellIs" dxfId="24274" priority="715" operator="equal">
      <formula>FALSE</formula>
    </cfRule>
  </conditionalFormatting>
  <conditionalFormatting sqref="A308:A310">
    <cfRule type="containsBlanks" priority="709" stopIfTrue="1">
      <formula>LEN(TRIM(A308))=0</formula>
    </cfRule>
    <cfRule type="containsText" dxfId="24273" priority="710" stopIfTrue="1" operator="containsText" text="fcd">
      <formula>NOT(ISERROR(SEARCH("fcd",A308)))</formula>
    </cfRule>
    <cfRule type="containsText" dxfId="24272" priority="711" stopIfTrue="1" operator="containsText" text="server">
      <formula>NOT(ISERROR(SEARCH("server",A308)))</formula>
    </cfRule>
    <cfRule type="containsText" dxfId="24271" priority="712" stopIfTrue="1" operator="containsText" text="ft">
      <formula>NOT(ISERROR(SEARCH("ft",A308)))</formula>
    </cfRule>
    <cfRule type="containsText" dxfId="24270" priority="713" stopIfTrue="1" operator="containsText" text="lynxx_">
      <formula>NOT(ISERROR(SEARCH("lynxx_",A308)))</formula>
    </cfRule>
    <cfRule type="containsText" dxfId="24269" priority="714" operator="containsText" text="_">
      <formula>NOT(ISERROR(SEARCH("_",A308)))</formula>
    </cfRule>
  </conditionalFormatting>
  <conditionalFormatting sqref="U307:X307">
    <cfRule type="containsBlanks" priority="703" stopIfTrue="1">
      <formula>LEN(TRIM(U307))=0</formula>
    </cfRule>
    <cfRule type="cellIs" dxfId="24268" priority="704" operator="equal">
      <formula>"N/A"</formula>
    </cfRule>
    <cfRule type="cellIs" dxfId="24267" priority="705" operator="equal">
      <formula>"OK"</formula>
    </cfRule>
    <cfRule type="containsText" dxfId="24266" priority="706" operator="containsText" text="Unsure">
      <formula>NOT(ISERROR(SEARCH("Unsure",U307)))</formula>
    </cfRule>
    <cfRule type="containsText" dxfId="24265" priority="707" operator="containsText" text="Can't See">
      <formula>NOT(ISERROR(SEARCH("Can't See",U307)))</formula>
    </cfRule>
    <cfRule type="notContainsText" dxfId="24264" priority="708" operator="notContains" text="OK&amp;N/A">
      <formula>ISERROR(SEARCH("OK&amp;N/A",U307))</formula>
    </cfRule>
  </conditionalFormatting>
  <conditionalFormatting sqref="A307">
    <cfRule type="containsBlanks" priority="697" stopIfTrue="1">
      <formula>LEN(TRIM(A307))=0</formula>
    </cfRule>
    <cfRule type="containsText" dxfId="24263" priority="698" stopIfTrue="1" operator="containsText" text="fcd">
      <formula>NOT(ISERROR(SEARCH("fcd",A307)))</formula>
    </cfRule>
    <cfRule type="containsText" dxfId="24262" priority="699" stopIfTrue="1" operator="containsText" text="server">
      <formula>NOT(ISERROR(SEARCH("server",A307)))</formula>
    </cfRule>
    <cfRule type="containsText" dxfId="24261" priority="700" stopIfTrue="1" operator="containsText" text="ft">
      <formula>NOT(ISERROR(SEARCH("ft",A307)))</formula>
    </cfRule>
    <cfRule type="containsText" dxfId="24260" priority="701" stopIfTrue="1" operator="containsText" text="lynxx_">
      <formula>NOT(ISERROR(SEARCH("lynxx_",A307)))</formula>
    </cfRule>
    <cfRule type="containsText" dxfId="24259" priority="702" operator="containsText" text="_">
      <formula>NOT(ISERROR(SEARCH("_",A307)))</formula>
    </cfRule>
  </conditionalFormatting>
  <conditionalFormatting sqref="U310:X310 U308:V309 X308:X309">
    <cfRule type="containsBlanks" priority="691" stopIfTrue="1">
      <formula>LEN(TRIM(U308))=0</formula>
    </cfRule>
    <cfRule type="cellIs" dxfId="24258" priority="692" operator="equal">
      <formula>"N/A"</formula>
    </cfRule>
    <cfRule type="cellIs" dxfId="24257" priority="693" operator="equal">
      <formula>"OK"</formula>
    </cfRule>
    <cfRule type="containsText" dxfId="24256" priority="694" operator="containsText" text="Unsure">
      <formula>NOT(ISERROR(SEARCH("Unsure",U308)))</formula>
    </cfRule>
    <cfRule type="containsText" dxfId="24255" priority="695" operator="containsText" text="Can't See">
      <formula>NOT(ISERROR(SEARCH("Can't See",U308)))</formula>
    </cfRule>
    <cfRule type="notContainsText" dxfId="24254" priority="696" operator="notContains" text="OK&amp;N/A">
      <formula>ISERROR(SEARCH("OK&amp;N/A",U308))</formula>
    </cfRule>
  </conditionalFormatting>
  <conditionalFormatting sqref="Y309:AC310">
    <cfRule type="cellIs" dxfId="24253" priority="686" operator="equal">
      <formula>1</formula>
    </cfRule>
    <cfRule type="cellIs" dxfId="24252" priority="687" operator="equal">
      <formula>2</formula>
    </cfRule>
    <cfRule type="cellIs" dxfId="24251" priority="688" operator="equal">
      <formula>3</formula>
    </cfRule>
    <cfRule type="cellIs" dxfId="24250" priority="689" operator="equal">
      <formula>4</formula>
    </cfRule>
    <cfRule type="cellIs" dxfId="24249" priority="690" operator="equal">
      <formula>5</formula>
    </cfRule>
  </conditionalFormatting>
  <conditionalFormatting sqref="Y308:AC308">
    <cfRule type="cellIs" dxfId="24248" priority="681" operator="equal">
      <formula>1</formula>
    </cfRule>
    <cfRule type="cellIs" dxfId="24247" priority="682" operator="equal">
      <formula>2</formula>
    </cfRule>
    <cfRule type="cellIs" dxfId="24246" priority="683" operator="equal">
      <formula>3</formula>
    </cfRule>
    <cfRule type="cellIs" dxfId="24245" priority="684" operator="equal">
      <formula>4</formula>
    </cfRule>
    <cfRule type="cellIs" dxfId="24244" priority="685" operator="equal">
      <formula>5</formula>
    </cfRule>
  </conditionalFormatting>
  <conditionalFormatting sqref="P307">
    <cfRule type="colorScale" priority="68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08:P310">
    <cfRule type="colorScale" priority="67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308:S310">
    <cfRule type="cellIs" dxfId="24243" priority="678" operator="equal">
      <formula>FALSE</formula>
    </cfRule>
  </conditionalFormatting>
  <conditionalFormatting sqref="A305">
    <cfRule type="containsBlanks" priority="672" stopIfTrue="1">
      <formula>LEN(TRIM(A305))=0</formula>
    </cfRule>
    <cfRule type="containsText" dxfId="24242" priority="673" stopIfTrue="1" operator="containsText" text="fcd">
      <formula>NOT(ISERROR(SEARCH("fcd",A305)))</formula>
    </cfRule>
    <cfRule type="containsText" dxfId="24241" priority="674" stopIfTrue="1" operator="containsText" text="server">
      <formula>NOT(ISERROR(SEARCH("server",A305)))</formula>
    </cfRule>
    <cfRule type="containsText" dxfId="24240" priority="675" stopIfTrue="1" operator="containsText" text="ft">
      <formula>NOT(ISERROR(SEARCH("ft",A305)))</formula>
    </cfRule>
    <cfRule type="containsText" dxfId="24239" priority="676" stopIfTrue="1" operator="containsText" text="lynxx_">
      <formula>NOT(ISERROR(SEARCH("lynxx_",A305)))</formula>
    </cfRule>
    <cfRule type="containsText" dxfId="24238" priority="677" operator="containsText" text="_">
      <formula>NOT(ISERROR(SEARCH("_",A305)))</formula>
    </cfRule>
  </conditionalFormatting>
  <conditionalFormatting sqref="U304:X304">
    <cfRule type="containsBlanks" priority="666" stopIfTrue="1">
      <formula>LEN(TRIM(U304))=0</formula>
    </cfRule>
    <cfRule type="cellIs" dxfId="24237" priority="667" operator="equal">
      <formula>"N/A"</formula>
    </cfRule>
    <cfRule type="cellIs" dxfId="24236" priority="668" operator="equal">
      <formula>"OK"</formula>
    </cfRule>
    <cfRule type="containsText" dxfId="24235" priority="669" operator="containsText" text="Unsure">
      <formula>NOT(ISERROR(SEARCH("Unsure",U304)))</formula>
    </cfRule>
    <cfRule type="containsText" dxfId="24234" priority="670" operator="containsText" text="Can't See">
      <formula>NOT(ISERROR(SEARCH("Can't See",U304)))</formula>
    </cfRule>
    <cfRule type="notContainsText" dxfId="24233" priority="671" operator="notContains" text="OK&amp;N/A">
      <formula>ISERROR(SEARCH("OK&amp;N/A",U304))</formula>
    </cfRule>
  </conditionalFormatting>
  <conditionalFormatting sqref="A304">
    <cfRule type="containsBlanks" priority="660" stopIfTrue="1">
      <formula>LEN(TRIM(A304))=0</formula>
    </cfRule>
    <cfRule type="containsText" dxfId="24232" priority="661" stopIfTrue="1" operator="containsText" text="fcd">
      <formula>NOT(ISERROR(SEARCH("fcd",A304)))</formula>
    </cfRule>
    <cfRule type="containsText" dxfId="24231" priority="662" stopIfTrue="1" operator="containsText" text="server">
      <formula>NOT(ISERROR(SEARCH("server",A304)))</formula>
    </cfRule>
    <cfRule type="containsText" dxfId="24230" priority="663" stopIfTrue="1" operator="containsText" text="ft">
      <formula>NOT(ISERROR(SEARCH("ft",A304)))</formula>
    </cfRule>
    <cfRule type="containsText" dxfId="24229" priority="664" stopIfTrue="1" operator="containsText" text="lynxx_">
      <formula>NOT(ISERROR(SEARCH("lynxx_",A304)))</formula>
    </cfRule>
    <cfRule type="containsText" dxfId="24228" priority="665" operator="containsText" text="_">
      <formula>NOT(ISERROR(SEARCH("_",A304)))</formula>
    </cfRule>
  </conditionalFormatting>
  <conditionalFormatting sqref="U305:V305 X305">
    <cfRule type="containsBlanks" priority="654" stopIfTrue="1">
      <formula>LEN(TRIM(U305))=0</formula>
    </cfRule>
    <cfRule type="cellIs" dxfId="24227" priority="655" operator="equal">
      <formula>"N/A"</formula>
    </cfRule>
    <cfRule type="cellIs" dxfId="24226" priority="656" operator="equal">
      <formula>"OK"</formula>
    </cfRule>
    <cfRule type="containsText" dxfId="24225" priority="657" operator="containsText" text="Unsure">
      <formula>NOT(ISERROR(SEARCH("Unsure",U305)))</formula>
    </cfRule>
    <cfRule type="containsText" dxfId="24224" priority="658" operator="containsText" text="Can't See">
      <formula>NOT(ISERROR(SEARCH("Can't See",U305)))</formula>
    </cfRule>
    <cfRule type="notContainsText" dxfId="24223" priority="659" operator="notContains" text="OK&amp;N/A">
      <formula>ISERROR(SEARCH("OK&amp;N/A",U305))</formula>
    </cfRule>
  </conditionalFormatting>
  <conditionalFormatting sqref="Y305:AC305">
    <cfRule type="cellIs" dxfId="24222" priority="649" operator="equal">
      <formula>1</formula>
    </cfRule>
    <cfRule type="cellIs" dxfId="24221" priority="650" operator="equal">
      <formula>2</formula>
    </cfRule>
    <cfRule type="cellIs" dxfId="24220" priority="651" operator="equal">
      <formula>3</formula>
    </cfRule>
    <cfRule type="cellIs" dxfId="24219" priority="652" operator="equal">
      <formula>4</formula>
    </cfRule>
    <cfRule type="cellIs" dxfId="24218" priority="653" operator="equal">
      <formula>5</formula>
    </cfRule>
  </conditionalFormatting>
  <conditionalFormatting sqref="P304">
    <cfRule type="colorScale" priority="6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05">
    <cfRule type="colorScale" priority="6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305">
    <cfRule type="cellIs" dxfId="24217" priority="646" operator="equal">
      <formula>FALSE</formula>
    </cfRule>
  </conditionalFormatting>
  <conditionalFormatting sqref="P156">
    <cfRule type="colorScale" priority="6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306">
    <cfRule type="containsBlanks" priority="639" stopIfTrue="1">
      <formula>LEN(TRIM(A306))=0</formula>
    </cfRule>
    <cfRule type="containsText" dxfId="24216" priority="640" stopIfTrue="1" operator="containsText" text="fcd">
      <formula>NOT(ISERROR(SEARCH("fcd",A306)))</formula>
    </cfRule>
    <cfRule type="containsText" dxfId="24215" priority="641" stopIfTrue="1" operator="containsText" text="server">
      <formula>NOT(ISERROR(SEARCH("server",A306)))</formula>
    </cfRule>
    <cfRule type="containsText" dxfId="24214" priority="642" stopIfTrue="1" operator="containsText" text="ft">
      <formula>NOT(ISERROR(SEARCH("ft",A306)))</formula>
    </cfRule>
    <cfRule type="containsText" dxfId="24213" priority="643" stopIfTrue="1" operator="containsText" text="lynxx_">
      <formula>NOT(ISERROR(SEARCH("lynxx_",A306)))</formula>
    </cfRule>
    <cfRule type="containsText" dxfId="24212" priority="644" operator="containsText" text="_">
      <formula>NOT(ISERROR(SEARCH("_",A306)))</formula>
    </cfRule>
  </conditionalFormatting>
  <conditionalFormatting sqref="U306:X306 J306:M306">
    <cfRule type="containsBlanks" priority="633" stopIfTrue="1">
      <formula>LEN(TRIM(J306))=0</formula>
    </cfRule>
    <cfRule type="cellIs" dxfId="24211" priority="634" operator="equal">
      <formula>"N/A"</formula>
    </cfRule>
    <cfRule type="cellIs" dxfId="24210" priority="635" operator="equal">
      <formula>"OK"</formula>
    </cfRule>
    <cfRule type="containsText" dxfId="24209" priority="636" operator="containsText" text="Unsure">
      <formula>NOT(ISERROR(SEARCH("Unsure",J306)))</formula>
    </cfRule>
    <cfRule type="containsText" dxfId="24208" priority="637" operator="containsText" text="Can't See">
      <formula>NOT(ISERROR(SEARCH("Can't See",J306)))</formula>
    </cfRule>
    <cfRule type="notContainsText" dxfId="24207" priority="638" operator="notContains" text="OK&amp;N/A">
      <formula>ISERROR(SEARCH("OK&amp;N/A",J306))</formula>
    </cfRule>
  </conditionalFormatting>
  <conditionalFormatting sqref="B184:I184">
    <cfRule type="colorScale" priority="63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Y184:AE184">
    <cfRule type="cellIs" dxfId="24206" priority="626" operator="equal">
      <formula>1</formula>
    </cfRule>
    <cfRule type="cellIs" dxfId="24205" priority="627" operator="equal">
      <formula>2</formula>
    </cfRule>
    <cfRule type="cellIs" dxfId="24204" priority="628" operator="equal">
      <formula>3</formula>
    </cfRule>
    <cfRule type="cellIs" dxfId="24203" priority="629" operator="equal">
      <formula>4</formula>
    </cfRule>
    <cfRule type="cellIs" dxfId="24202" priority="631" operator="equal">
      <formula>5</formula>
    </cfRule>
  </conditionalFormatting>
  <conditionalFormatting sqref="U184:X184">
    <cfRule type="containsBlanks" priority="620" stopIfTrue="1">
      <formula>LEN(TRIM(U184))=0</formula>
    </cfRule>
    <cfRule type="cellIs" dxfId="24201" priority="621" operator="equal">
      <formula>"N/A"</formula>
    </cfRule>
    <cfRule type="cellIs" dxfId="24200" priority="622" operator="equal">
      <formula>"OK"</formula>
    </cfRule>
    <cfRule type="containsText" dxfId="24199" priority="623" operator="containsText" text="Unsure">
      <formula>NOT(ISERROR(SEARCH("Unsure",U184)))</formula>
    </cfRule>
    <cfRule type="containsText" dxfId="24198" priority="624" operator="containsText" text="Can't See">
      <formula>NOT(ISERROR(SEARCH("Can't See",U184)))</formula>
    </cfRule>
    <cfRule type="notContainsText" dxfId="24197" priority="625" operator="notContains" text="OK&amp;N/A">
      <formula>ISERROR(SEARCH("OK&amp;N/A",U184))</formula>
    </cfRule>
  </conditionalFormatting>
  <conditionalFormatting sqref="F184:I184">
    <cfRule type="colorScale" priority="61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Y184:AE184">
    <cfRule type="cellIs" dxfId="24196" priority="614" operator="equal">
      <formula>1</formula>
    </cfRule>
    <cfRule type="cellIs" dxfId="24195" priority="615" operator="equal">
      <formula>2</formula>
    </cfRule>
    <cfRule type="cellIs" dxfId="24194" priority="616" operator="equal">
      <formula>3</formula>
    </cfRule>
    <cfRule type="cellIs" dxfId="24193" priority="617" operator="equal">
      <formula>4</formula>
    </cfRule>
    <cfRule type="cellIs" dxfId="24192" priority="618" operator="equal">
      <formula>5</formula>
    </cfRule>
  </conditionalFormatting>
  <conditionalFormatting sqref="M184">
    <cfRule type="colorScale" priority="61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M184">
    <cfRule type="colorScale" priority="61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L184">
    <cfRule type="colorScale" priority="61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L184">
    <cfRule type="colorScale" priority="61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K184">
    <cfRule type="colorScale" priority="60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K184">
    <cfRule type="colorScale" priority="60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184">
    <cfRule type="colorScale" priority="60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184">
    <cfRule type="colorScale" priority="60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S184">
    <cfRule type="cellIs" dxfId="24191" priority="605" operator="equal">
      <formula>FALSE</formula>
    </cfRule>
  </conditionalFormatting>
  <conditionalFormatting sqref="T184">
    <cfRule type="cellIs" dxfId="24190" priority="604" operator="equal">
      <formula>FALSE</formula>
    </cfRule>
  </conditionalFormatting>
  <conditionalFormatting sqref="P184">
    <cfRule type="colorScale" priority="6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0">
    <cfRule type="colorScale" priority="60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94:E194">
    <cfRule type="colorScale" priority="60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194:M194">
    <cfRule type="containsBlanks" priority="596" stopIfTrue="1">
      <formula>LEN(TRIM(J194))=0</formula>
    </cfRule>
    <cfRule type="cellIs" dxfId="24189" priority="597" operator="equal">
      <formula>"N/A"</formula>
    </cfRule>
    <cfRule type="cellIs" dxfId="24188" priority="598" operator="equal">
      <formula>"OK"</formula>
    </cfRule>
    <cfRule type="containsText" dxfId="24187" priority="599" operator="containsText" text="Unsure">
      <formula>NOT(ISERROR(SEARCH("Unsure",J194)))</formula>
    </cfRule>
    <cfRule type="containsText" dxfId="24186" priority="600" operator="containsText" text="Can't See">
      <formula>NOT(ISERROR(SEARCH("Can't See",J194)))</formula>
    </cfRule>
    <cfRule type="notContainsText" dxfId="24185" priority="601" operator="notContains" text="OK&amp;N/A">
      <formula>ISERROR(SEARCH("OK&amp;N/A",J194))</formula>
    </cfRule>
  </conditionalFormatting>
  <conditionalFormatting sqref="F194:I194">
    <cfRule type="colorScale" priority="59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W125">
    <cfRule type="containsBlanks" priority="589" stopIfTrue="1">
      <formula>LEN(TRIM(W125))=0</formula>
    </cfRule>
    <cfRule type="containsText" dxfId="24184" priority="590" stopIfTrue="1" operator="containsText" text="fcd">
      <formula>NOT(ISERROR(SEARCH("fcd",W125)))</formula>
    </cfRule>
    <cfRule type="containsText" dxfId="24183" priority="591" stopIfTrue="1" operator="containsText" text="server">
      <formula>NOT(ISERROR(SEARCH("server",W125)))</formula>
    </cfRule>
    <cfRule type="containsText" dxfId="24182" priority="592" stopIfTrue="1" operator="containsText" text="ft">
      <formula>NOT(ISERROR(SEARCH("ft",W125)))</formula>
    </cfRule>
    <cfRule type="containsText" dxfId="24181" priority="593" stopIfTrue="1" operator="containsText" text="lynxx_">
      <formula>NOT(ISERROR(SEARCH("lynxx_",W125)))</formula>
    </cfRule>
    <cfRule type="containsText" dxfId="24180" priority="594" operator="containsText" text="_">
      <formula>NOT(ISERROR(SEARCH("_",W125)))</formula>
    </cfRule>
  </conditionalFormatting>
  <conditionalFormatting sqref="A118">
    <cfRule type="containsBlanks" priority="583" stopIfTrue="1">
      <formula>LEN(TRIM(A118))=0</formula>
    </cfRule>
    <cfRule type="containsText" dxfId="24179" priority="584" stopIfTrue="1" operator="containsText" text="fcd">
      <formula>NOT(ISERROR(SEARCH("fcd",A118)))</formula>
    </cfRule>
    <cfRule type="containsText" dxfId="24178" priority="585" stopIfTrue="1" operator="containsText" text="server">
      <formula>NOT(ISERROR(SEARCH("server",A118)))</formula>
    </cfRule>
    <cfRule type="containsText" dxfId="24177" priority="586" stopIfTrue="1" operator="containsText" text="ft">
      <formula>NOT(ISERROR(SEARCH("ft",A118)))</formula>
    </cfRule>
    <cfRule type="containsText" dxfId="24176" priority="587" stopIfTrue="1" operator="containsText" text="lynxx_">
      <formula>NOT(ISERROR(SEARCH("lynxx_",A118)))</formula>
    </cfRule>
    <cfRule type="containsText" dxfId="24175" priority="588" operator="containsText" text="_">
      <formula>NOT(ISERROR(SEARCH("_",A118)))</formula>
    </cfRule>
  </conditionalFormatting>
  <conditionalFormatting sqref="A311 A328">
    <cfRule type="containsBlanks" priority="577" stopIfTrue="1">
      <formula>LEN(TRIM(A311))=0</formula>
    </cfRule>
    <cfRule type="containsText" dxfId="24174" priority="578" stopIfTrue="1" operator="containsText" text="fcd">
      <formula>NOT(ISERROR(SEARCH("fcd",A311)))</formula>
    </cfRule>
    <cfRule type="containsText" dxfId="24173" priority="579" stopIfTrue="1" operator="containsText" text="server">
      <formula>NOT(ISERROR(SEARCH("server",A311)))</formula>
    </cfRule>
    <cfRule type="containsText" dxfId="24172" priority="580" stopIfTrue="1" operator="containsText" text="ft">
      <formula>NOT(ISERROR(SEARCH("ft",A311)))</formula>
    </cfRule>
    <cfRule type="containsText" dxfId="24171" priority="581" stopIfTrue="1" operator="containsText" text="lynxx_">
      <formula>NOT(ISERROR(SEARCH("lynxx_",A311)))</formula>
    </cfRule>
    <cfRule type="containsText" dxfId="24170" priority="582" operator="containsText" text="_">
      <formula>NOT(ISERROR(SEARCH("_",A311)))</formula>
    </cfRule>
  </conditionalFormatting>
  <conditionalFormatting sqref="U311:X311 B328:M328 U328:X328">
    <cfRule type="containsBlanks" priority="571" stopIfTrue="1">
      <formula>LEN(TRIM(B311))=0</formula>
    </cfRule>
    <cfRule type="cellIs" dxfId="24169" priority="572" operator="equal">
      <formula>"N/A"</formula>
    </cfRule>
    <cfRule type="cellIs" dxfId="24168" priority="573" operator="equal">
      <formula>"OK"</formula>
    </cfRule>
    <cfRule type="containsText" dxfId="24167" priority="574" operator="containsText" text="Unsure">
      <formula>NOT(ISERROR(SEARCH("Unsure",B311)))</formula>
    </cfRule>
    <cfRule type="containsText" dxfId="24166" priority="575" operator="containsText" text="Can't See">
      <formula>NOT(ISERROR(SEARCH("Can't See",B311)))</formula>
    </cfRule>
    <cfRule type="notContainsText" dxfId="24165" priority="576" operator="notContains" text="OK&amp;N/A">
      <formula>ISERROR(SEARCH("OK&amp;N/A",B311))</formula>
    </cfRule>
  </conditionalFormatting>
  <conditionalFormatting sqref="U312:X327">
    <cfRule type="containsBlanks" priority="565" stopIfTrue="1">
      <formula>LEN(TRIM(U312))=0</formula>
    </cfRule>
    <cfRule type="cellIs" dxfId="24164" priority="566" operator="equal">
      <formula>"N/A"</formula>
    </cfRule>
    <cfRule type="cellIs" dxfId="24163" priority="567" operator="equal">
      <formula>"OK"</formula>
    </cfRule>
    <cfRule type="containsText" dxfId="24162" priority="568" operator="containsText" text="Unsure">
      <formula>NOT(ISERROR(SEARCH("Unsure",U312)))</formula>
    </cfRule>
    <cfRule type="containsText" dxfId="24161" priority="569" operator="containsText" text="Can't See">
      <formula>NOT(ISERROR(SEARCH("Can't See",U312)))</formula>
    </cfRule>
    <cfRule type="notContainsText" dxfId="24160" priority="570" operator="notContains" text="OK&amp;N/A">
      <formula>ISERROR(SEARCH("OK&amp;N/A",U312))</formula>
    </cfRule>
  </conditionalFormatting>
  <conditionalFormatting sqref="Y312:AD312">
    <cfRule type="cellIs" dxfId="24159" priority="560" operator="equal">
      <formula>1</formula>
    </cfRule>
    <cfRule type="cellIs" dxfId="24158" priority="561" operator="equal">
      <formula>2</formula>
    </cfRule>
    <cfRule type="cellIs" dxfId="24157" priority="562" operator="equal">
      <formula>3</formula>
    </cfRule>
    <cfRule type="cellIs" dxfId="24156" priority="563" operator="equal">
      <formula>4</formula>
    </cfRule>
    <cfRule type="cellIs" dxfId="24155" priority="564" operator="equal">
      <formula>5</formula>
    </cfRule>
  </conditionalFormatting>
  <conditionalFormatting sqref="A312">
    <cfRule type="containsBlanks" priority="554" stopIfTrue="1">
      <formula>LEN(TRIM(A312))=0</formula>
    </cfRule>
    <cfRule type="containsText" dxfId="24154" priority="555" stopIfTrue="1" operator="containsText" text="fcd">
      <formula>NOT(ISERROR(SEARCH("fcd",A312)))</formula>
    </cfRule>
    <cfRule type="containsText" dxfId="24153" priority="556" stopIfTrue="1" operator="containsText" text="server">
      <formula>NOT(ISERROR(SEARCH("server",A312)))</formula>
    </cfRule>
    <cfRule type="containsText" dxfId="24152" priority="557" stopIfTrue="1" operator="containsText" text="ft">
      <formula>NOT(ISERROR(SEARCH("ft",A312)))</formula>
    </cfRule>
    <cfRule type="containsText" dxfId="24151" priority="558" stopIfTrue="1" operator="containsText" text="lynxx_">
      <formula>NOT(ISERROR(SEARCH("lynxx_",A312)))</formula>
    </cfRule>
    <cfRule type="containsText" dxfId="24150" priority="559" operator="containsText" text="_">
      <formula>NOT(ISERROR(SEARCH("_",A312)))</formula>
    </cfRule>
  </conditionalFormatting>
  <conditionalFormatting sqref="AD313:AD327">
    <cfRule type="cellIs" dxfId="24149" priority="549" operator="equal">
      <formula>1</formula>
    </cfRule>
    <cfRule type="cellIs" dxfId="24148" priority="550" operator="equal">
      <formula>2</formula>
    </cfRule>
    <cfRule type="cellIs" dxfId="24147" priority="551" operator="equal">
      <formula>3</formula>
    </cfRule>
    <cfRule type="cellIs" dxfId="24146" priority="552" operator="equal">
      <formula>4</formula>
    </cfRule>
    <cfRule type="cellIs" dxfId="24145" priority="553" operator="equal">
      <formula>5</formula>
    </cfRule>
  </conditionalFormatting>
  <conditionalFormatting sqref="B313:E313">
    <cfRule type="colorScale" priority="54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313:H313">
    <cfRule type="colorScale" priority="54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Y313:AC313">
    <cfRule type="cellIs" dxfId="24144" priority="542" operator="equal">
      <formula>1</formula>
    </cfRule>
    <cfRule type="cellIs" dxfId="24143" priority="543" operator="equal">
      <formula>2</formula>
    </cfRule>
    <cfRule type="cellIs" dxfId="24142" priority="544" operator="equal">
      <formula>3</formula>
    </cfRule>
    <cfRule type="cellIs" dxfId="24141" priority="545" operator="equal">
      <formula>4</formula>
    </cfRule>
    <cfRule type="cellIs" dxfId="24140" priority="546" operator="equal">
      <formula>5</formula>
    </cfRule>
  </conditionalFormatting>
  <conditionalFormatting sqref="P312">
    <cfRule type="colorScale" priority="5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313:S327">
    <cfRule type="cellIs" dxfId="24139" priority="540" operator="equal">
      <formula>FALSE</formula>
    </cfRule>
  </conditionalFormatting>
  <conditionalFormatting sqref="A313:A327">
    <cfRule type="containsBlanks" priority="534" stopIfTrue="1">
      <formula>LEN(TRIM(A313))=0</formula>
    </cfRule>
    <cfRule type="containsText" dxfId="24138" priority="535" stopIfTrue="1" operator="containsText" text="fcd">
      <formula>NOT(ISERROR(SEARCH("fcd",A313)))</formula>
    </cfRule>
    <cfRule type="containsText" dxfId="24137" priority="536" stopIfTrue="1" operator="containsText" text="server">
      <formula>NOT(ISERROR(SEARCH("server",A313)))</formula>
    </cfRule>
    <cfRule type="containsText" dxfId="24136" priority="537" stopIfTrue="1" operator="containsText" text="ft">
      <formula>NOT(ISERROR(SEARCH("ft",A313)))</formula>
    </cfRule>
    <cfRule type="containsText" dxfId="24135" priority="538" stopIfTrue="1" operator="containsText" text="lynxx_">
      <formula>NOT(ISERROR(SEARCH("lynxx_",A313)))</formula>
    </cfRule>
    <cfRule type="containsText" dxfId="24134" priority="539" operator="containsText" text="_">
      <formula>NOT(ISERROR(SEARCH("_",A313)))</formula>
    </cfRule>
  </conditionalFormatting>
  <conditionalFormatting sqref="B314:E327">
    <cfRule type="colorScale" priority="53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314:H327">
    <cfRule type="colorScale" priority="53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Y314:AC327">
    <cfRule type="cellIs" dxfId="24133" priority="527" operator="equal">
      <formula>1</formula>
    </cfRule>
    <cfRule type="cellIs" dxfId="24132" priority="528" operator="equal">
      <formula>2</formula>
    </cfRule>
    <cfRule type="cellIs" dxfId="24131" priority="529" operator="equal">
      <formula>3</formula>
    </cfRule>
    <cfRule type="cellIs" dxfId="24130" priority="530" operator="equal">
      <formula>4</formula>
    </cfRule>
    <cfRule type="cellIs" dxfId="24129" priority="531" operator="equal">
      <formula>5</formula>
    </cfRule>
  </conditionalFormatting>
  <conditionalFormatting sqref="U287:X287">
    <cfRule type="containsBlanks" priority="521" stopIfTrue="1">
      <formula>LEN(TRIM(U287))=0</formula>
    </cfRule>
    <cfRule type="cellIs" dxfId="24128" priority="522" operator="equal">
      <formula>"N/A"</formula>
    </cfRule>
    <cfRule type="cellIs" dxfId="24127" priority="523" operator="equal">
      <formula>"OK"</formula>
    </cfRule>
    <cfRule type="containsText" dxfId="24126" priority="524" operator="containsText" text="Unsure">
      <formula>NOT(ISERROR(SEARCH("Unsure",U287)))</formula>
    </cfRule>
    <cfRule type="containsText" dxfId="24125" priority="525" operator="containsText" text="Can't See">
      <formula>NOT(ISERROR(SEARCH("Can't See",U287)))</formula>
    </cfRule>
    <cfRule type="notContainsText" dxfId="24124" priority="526" operator="notContains" text="OK&amp;N/A">
      <formula>ISERROR(SEARCH("OK&amp;N/A",U287))</formula>
    </cfRule>
  </conditionalFormatting>
  <conditionalFormatting sqref="A287">
    <cfRule type="containsBlanks" priority="514" stopIfTrue="1">
      <formula>LEN(TRIM(A287))=0</formula>
    </cfRule>
    <cfRule type="containsText" dxfId="24123" priority="515" stopIfTrue="1" operator="containsText" text="fcd">
      <formula>NOT(ISERROR(SEARCH("fcd",A287)))</formula>
    </cfRule>
    <cfRule type="containsText" dxfId="24122" priority="516" stopIfTrue="1" operator="containsText" text="server">
      <formula>NOT(ISERROR(SEARCH("server",A287)))</formula>
    </cfRule>
    <cfRule type="containsText" dxfId="24121" priority="517" stopIfTrue="1" operator="containsText" text="ft">
      <formula>NOT(ISERROR(SEARCH("ft",A287)))</formula>
    </cfRule>
    <cfRule type="containsText" dxfId="24120" priority="518" stopIfTrue="1" operator="containsText" text="lynxx_">
      <formula>NOT(ISERROR(SEARCH("lynxx_",A287)))</formula>
    </cfRule>
    <cfRule type="containsText" dxfId="24119" priority="519" operator="containsText" text="_">
      <formula>NOT(ISERROR(SEARCH("_",A287)))</formula>
    </cfRule>
  </conditionalFormatting>
  <conditionalFormatting sqref="AD287">
    <cfRule type="cellIs" dxfId="24118" priority="510" operator="equal">
      <formula>1</formula>
    </cfRule>
    <cfRule type="cellIs" dxfId="24117" priority="511" operator="equal">
      <formula>2</formula>
    </cfRule>
    <cfRule type="cellIs" dxfId="24116" priority="512" operator="equal">
      <formula>3</formula>
    </cfRule>
    <cfRule type="cellIs" dxfId="24115" priority="513" operator="equal">
      <formula>4</formula>
    </cfRule>
    <cfRule type="cellIs" dxfId="24114" priority="520" operator="equal">
      <formula>5</formula>
    </cfRule>
  </conditionalFormatting>
  <conditionalFormatting sqref="B287:E287">
    <cfRule type="colorScale" priority="50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87:I287">
    <cfRule type="colorScale" priority="50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87:M287">
    <cfRule type="colorScale" priority="50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87">
    <cfRule type="containsBlanks" priority="501" stopIfTrue="1">
      <formula>LEN(TRIM(A287))=0</formula>
    </cfRule>
    <cfRule type="containsText" dxfId="24113" priority="502" stopIfTrue="1" operator="containsText" text="fcd">
      <formula>NOT(ISERROR(SEARCH("fcd",A287)))</formula>
    </cfRule>
    <cfRule type="containsText" dxfId="24112" priority="503" stopIfTrue="1" operator="containsText" text="server">
      <formula>NOT(ISERROR(SEARCH("server",A287)))</formula>
    </cfRule>
    <cfRule type="containsText" dxfId="24111" priority="504" stopIfTrue="1" operator="containsText" text="ft">
      <formula>NOT(ISERROR(SEARCH("ft",A287)))</formula>
    </cfRule>
    <cfRule type="containsText" dxfId="24110" priority="505" stopIfTrue="1" operator="containsText" text="lynxx_">
      <formula>NOT(ISERROR(SEARCH("lynxx_",A287)))</formula>
    </cfRule>
    <cfRule type="containsText" dxfId="24109" priority="506" operator="containsText" text="_">
      <formula>NOT(ISERROR(SEARCH("_",A287)))</formula>
    </cfRule>
  </conditionalFormatting>
  <conditionalFormatting sqref="Y287:AC287">
    <cfRule type="cellIs" dxfId="24108" priority="496" operator="equal">
      <formula>1</formula>
    </cfRule>
    <cfRule type="cellIs" dxfId="24107" priority="497" operator="equal">
      <formula>2</formula>
    </cfRule>
    <cfRule type="cellIs" dxfId="24106" priority="498" operator="equal">
      <formula>3</formula>
    </cfRule>
    <cfRule type="cellIs" dxfId="24105" priority="499" operator="equal">
      <formula>4</formula>
    </cfRule>
    <cfRule type="cellIs" dxfId="24104" priority="500" operator="equal">
      <formula>5</formula>
    </cfRule>
  </conditionalFormatting>
  <conditionalFormatting sqref="W308:W309">
    <cfRule type="containsBlanks" priority="490" stopIfTrue="1">
      <formula>LEN(TRIM(W308))=0</formula>
    </cfRule>
    <cfRule type="cellIs" dxfId="24103" priority="491" operator="equal">
      <formula>"N/A"</formula>
    </cfRule>
    <cfRule type="cellIs" dxfId="24102" priority="492" operator="equal">
      <formula>"OK"</formula>
    </cfRule>
    <cfRule type="containsText" dxfId="24101" priority="493" operator="containsText" text="Unsure">
      <formula>NOT(ISERROR(SEARCH("Unsure",W308)))</formula>
    </cfRule>
    <cfRule type="containsText" dxfId="24100" priority="494" operator="containsText" text="Can't See">
      <formula>NOT(ISERROR(SEARCH("Can't See",W308)))</formula>
    </cfRule>
    <cfRule type="notContainsText" dxfId="24099" priority="495" operator="notContains" text="OK&amp;N/A">
      <formula>ISERROR(SEARCH("OK&amp;N/A",W308))</formula>
    </cfRule>
  </conditionalFormatting>
  <conditionalFormatting sqref="W305">
    <cfRule type="containsBlanks" priority="484" stopIfTrue="1">
      <formula>LEN(TRIM(W305))=0</formula>
    </cfRule>
    <cfRule type="cellIs" dxfId="24098" priority="485" operator="equal">
      <formula>"N/A"</formula>
    </cfRule>
    <cfRule type="cellIs" dxfId="24097" priority="486" operator="equal">
      <formula>"OK"</formula>
    </cfRule>
    <cfRule type="containsText" dxfId="24096" priority="487" operator="containsText" text="Unsure">
      <formula>NOT(ISERROR(SEARCH("Unsure",W305)))</formula>
    </cfRule>
    <cfRule type="containsText" dxfId="24095" priority="488" operator="containsText" text="Can't See">
      <formula>NOT(ISERROR(SEARCH("Can't See",W305)))</formula>
    </cfRule>
    <cfRule type="notContainsText" dxfId="24094" priority="489" operator="notContains" text="OK&amp;N/A">
      <formula>ISERROR(SEARCH("OK&amp;N/A",W305))</formula>
    </cfRule>
  </conditionalFormatting>
  <conditionalFormatting sqref="AD255:AD259">
    <cfRule type="cellIs" dxfId="24093" priority="479" operator="equal">
      <formula>1</formula>
    </cfRule>
    <cfRule type="cellIs" dxfId="24092" priority="480" operator="equal">
      <formula>2</formula>
    </cfRule>
    <cfRule type="cellIs" dxfId="24091" priority="481" operator="equal">
      <formula>3</formula>
    </cfRule>
    <cfRule type="cellIs" dxfId="24090" priority="482" operator="equal">
      <formula>4</formula>
    </cfRule>
    <cfRule type="cellIs" dxfId="24089" priority="483" operator="equal">
      <formula>5</formula>
    </cfRule>
  </conditionalFormatting>
  <conditionalFormatting sqref="U255:X259">
    <cfRule type="containsBlanks" priority="473" stopIfTrue="1">
      <formula>LEN(TRIM(U255))=0</formula>
    </cfRule>
    <cfRule type="cellIs" dxfId="24088" priority="474" operator="equal">
      <formula>"N/A"</formula>
    </cfRule>
    <cfRule type="cellIs" dxfId="24087" priority="475" operator="equal">
      <formula>"OK"</formula>
    </cfRule>
    <cfRule type="containsText" dxfId="24086" priority="476" operator="containsText" text="Unsure">
      <formula>NOT(ISERROR(SEARCH("Unsure",U255)))</formula>
    </cfRule>
    <cfRule type="containsText" dxfId="24085" priority="477" operator="containsText" text="Can't See">
      <formula>NOT(ISERROR(SEARCH("Can't See",U255)))</formula>
    </cfRule>
    <cfRule type="notContainsText" dxfId="24084" priority="478" operator="notContains" text="OK&amp;N/A">
      <formula>ISERROR(SEARCH("OK&amp;N/A",U255))</formula>
    </cfRule>
  </conditionalFormatting>
  <conditionalFormatting sqref="B257:B259 D257:D259">
    <cfRule type="colorScale" priority="47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57:H259">
    <cfRule type="colorScale" priority="47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57:L259">
    <cfRule type="colorScale" priority="47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55:A259">
    <cfRule type="containsBlanks" priority="464" stopIfTrue="1">
      <formula>LEN(TRIM(A255))=0</formula>
    </cfRule>
    <cfRule type="containsText" dxfId="24083" priority="465" stopIfTrue="1" operator="containsText" text="fcd">
      <formula>NOT(ISERROR(SEARCH("fcd",A255)))</formula>
    </cfRule>
    <cfRule type="containsText" dxfId="24082" priority="466" stopIfTrue="1" operator="containsText" text="server">
      <formula>NOT(ISERROR(SEARCH("server",A255)))</formula>
    </cfRule>
    <cfRule type="containsText" dxfId="24081" priority="467" stopIfTrue="1" operator="containsText" text="ft">
      <formula>NOT(ISERROR(SEARCH("ft",A255)))</formula>
    </cfRule>
    <cfRule type="containsText" dxfId="24080" priority="468" stopIfTrue="1" operator="containsText" text="lynxx_">
      <formula>NOT(ISERROR(SEARCH("lynxx_",A255)))</formula>
    </cfRule>
    <cfRule type="containsText" dxfId="24079" priority="469" operator="containsText" text="_">
      <formula>NOT(ISERROR(SEARCH("_",A255)))</formula>
    </cfRule>
  </conditionalFormatting>
  <conditionalFormatting sqref="Y255:AC259">
    <cfRule type="cellIs" dxfId="24078" priority="459" operator="equal">
      <formula>1</formula>
    </cfRule>
    <cfRule type="cellIs" dxfId="24077" priority="460" operator="equal">
      <formula>2</formula>
    </cfRule>
    <cfRule type="cellIs" dxfId="24076" priority="461" operator="equal">
      <formula>3</formula>
    </cfRule>
    <cfRule type="cellIs" dxfId="24075" priority="462" operator="equal">
      <formula>4</formula>
    </cfRule>
    <cfRule type="cellIs" dxfId="24074" priority="463" operator="equal">
      <formula>5</formula>
    </cfRule>
  </conditionalFormatting>
  <conditionalFormatting sqref="C258:C259">
    <cfRule type="colorScale" priority="45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S255:S259">
    <cfRule type="cellIs" dxfId="24073" priority="457" operator="equal">
      <formula>FALSE</formula>
    </cfRule>
  </conditionalFormatting>
  <conditionalFormatting sqref="T255:T259">
    <cfRule type="cellIs" dxfId="24072" priority="456" operator="equal">
      <formula>FALSE</formula>
    </cfRule>
  </conditionalFormatting>
  <conditionalFormatting sqref="E255:E259">
    <cfRule type="colorScale" priority="45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I255:I259">
    <cfRule type="colorScale" priority="45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M255:M259">
    <cfRule type="colorScale" priority="45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255:B256 D255:D256">
    <cfRule type="colorScale" priority="45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56:H256 G255:H255">
    <cfRule type="colorScale" priority="45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55:L256">
    <cfRule type="colorScale" priority="45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55">
    <cfRule type="colorScale" priority="44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C255">
    <cfRule type="colorScale" priority="44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C256">
    <cfRule type="colorScale" priority="44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C257">
    <cfRule type="colorScale" priority="44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264:D264">
    <cfRule type="colorScale" priority="44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D264">
    <cfRule type="cellIs" dxfId="24071" priority="440" operator="equal">
      <formula>1</formula>
    </cfRule>
    <cfRule type="cellIs" dxfId="24070" priority="441" operator="equal">
      <formula>2</formula>
    </cfRule>
    <cfRule type="cellIs" dxfId="24069" priority="442" operator="equal">
      <formula>3</formula>
    </cfRule>
    <cfRule type="cellIs" dxfId="24068" priority="443" operator="equal">
      <formula>4</formula>
    </cfRule>
    <cfRule type="cellIs" dxfId="24067" priority="445" operator="equal">
      <formula>5</formula>
    </cfRule>
  </conditionalFormatting>
  <conditionalFormatting sqref="J264:M264 U264:X264">
    <cfRule type="containsBlanks" priority="434" stopIfTrue="1">
      <formula>LEN(TRIM(J264))=0</formula>
    </cfRule>
    <cfRule type="cellIs" dxfId="24066" priority="435" operator="equal">
      <formula>"N/A"</formula>
    </cfRule>
    <cfRule type="cellIs" dxfId="24065" priority="436" operator="equal">
      <formula>"OK"</formula>
    </cfRule>
    <cfRule type="containsText" dxfId="24064" priority="437" operator="containsText" text="Unsure">
      <formula>NOT(ISERROR(SEARCH("Unsure",J264)))</formula>
    </cfRule>
    <cfRule type="containsText" dxfId="24063" priority="438" operator="containsText" text="Can't See">
      <formula>NOT(ISERROR(SEARCH("Can't See",J264)))</formula>
    </cfRule>
    <cfRule type="notContainsText" dxfId="24062" priority="439" operator="notContains" text="OK&amp;N/A">
      <formula>ISERROR(SEARCH("OK&amp;N/A",J264))</formula>
    </cfRule>
  </conditionalFormatting>
  <conditionalFormatting sqref="F264:H264">
    <cfRule type="colorScale" priority="43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T264">
    <cfRule type="cellIs" dxfId="24061" priority="432" operator="equal">
      <formula>FALSE</formula>
    </cfRule>
  </conditionalFormatting>
  <conditionalFormatting sqref="E264">
    <cfRule type="colorScale" priority="43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I264">
    <cfRule type="colorScale" priority="43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Y264:AC264">
    <cfRule type="cellIs" dxfId="24060" priority="425" operator="equal">
      <formula>1</formula>
    </cfRule>
    <cfRule type="cellIs" dxfId="24059" priority="426" operator="equal">
      <formula>2</formula>
    </cfRule>
    <cfRule type="cellIs" dxfId="24058" priority="427" operator="equal">
      <formula>3</formula>
    </cfRule>
    <cfRule type="cellIs" dxfId="24057" priority="428" operator="equal">
      <formula>4</formula>
    </cfRule>
    <cfRule type="cellIs" dxfId="24056" priority="429" operator="equal">
      <formula>5</formula>
    </cfRule>
  </conditionalFormatting>
  <conditionalFormatting sqref="B305:E305">
    <cfRule type="colorScale" priority="42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305:I305">
    <cfRule type="colorScale" priority="42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305:E305">
    <cfRule type="colorScale" priority="42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305:I305">
    <cfRule type="colorScale" priority="42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308:E310">
    <cfRule type="colorScale" priority="42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308:I310">
    <cfRule type="colorScale" priority="41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308:E310">
    <cfRule type="colorScale" priority="41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308:I310">
    <cfRule type="colorScale" priority="41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P297">
    <cfRule type="colorScale" priority="4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291:S297">
    <cfRule type="cellIs" dxfId="24055" priority="415" operator="equal">
      <formula>FALSE</formula>
    </cfRule>
  </conditionalFormatting>
  <conditionalFormatting sqref="S298:S299">
    <cfRule type="cellIs" dxfId="24054" priority="414" operator="equal">
      <formula>FALSE</formula>
    </cfRule>
  </conditionalFormatting>
  <conditionalFormatting sqref="S300:S301">
    <cfRule type="cellIs" dxfId="24053" priority="413" operator="equal">
      <formula>FALSE</formula>
    </cfRule>
  </conditionalFormatting>
  <conditionalFormatting sqref="S302">
    <cfRule type="cellIs" dxfId="24052" priority="412" operator="equal">
      <formula>FALSE</formula>
    </cfRule>
  </conditionalFormatting>
  <conditionalFormatting sqref="P299">
    <cfRule type="colorScale" priority="4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01">
    <cfRule type="colorScale" priority="4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18:M118">
    <cfRule type="colorScale" priority="40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K232:K234">
    <cfRule type="colorScale" priority="40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343:A347">
    <cfRule type="containsBlanks" priority="401" stopIfTrue="1">
      <formula>LEN(TRIM(A343))=0</formula>
    </cfRule>
    <cfRule type="containsText" dxfId="24051" priority="402" stopIfTrue="1" operator="containsText" text="fcd">
      <formula>NOT(ISERROR(SEARCH("fcd",A343)))</formula>
    </cfRule>
    <cfRule type="containsText" dxfId="24050" priority="403" stopIfTrue="1" operator="containsText" text="server">
      <formula>NOT(ISERROR(SEARCH("server",A343)))</formula>
    </cfRule>
    <cfRule type="containsText" dxfId="24049" priority="404" stopIfTrue="1" operator="containsText" text="ft">
      <formula>NOT(ISERROR(SEARCH("ft",A343)))</formula>
    </cfRule>
    <cfRule type="containsText" dxfId="24048" priority="405" stopIfTrue="1" operator="containsText" text="lynxx_">
      <formula>NOT(ISERROR(SEARCH("lynxx_",A343)))</formula>
    </cfRule>
    <cfRule type="containsText" dxfId="24047" priority="406" operator="containsText" text="_">
      <formula>NOT(ISERROR(SEARCH("_",A343)))</formula>
    </cfRule>
  </conditionalFormatting>
  <conditionalFormatting sqref="Y343:AD347">
    <cfRule type="cellIs" dxfId="24046" priority="397" operator="equal">
      <formula>1</formula>
    </cfRule>
    <cfRule type="cellIs" dxfId="24045" priority="398" operator="equal">
      <formula>2</formula>
    </cfRule>
    <cfRule type="cellIs" dxfId="24044" priority="399" operator="equal">
      <formula>3</formula>
    </cfRule>
    <cfRule type="cellIs" dxfId="24043" priority="400" operator="equal">
      <formula>4</formula>
    </cfRule>
    <cfRule type="cellIs" dxfId="24042" priority="407" operator="equal">
      <formula>5</formula>
    </cfRule>
  </conditionalFormatting>
  <conditionalFormatting sqref="U343:X347">
    <cfRule type="containsBlanks" priority="391" stopIfTrue="1">
      <formula>LEN(TRIM(U343))=0</formula>
    </cfRule>
    <cfRule type="cellIs" dxfId="24041" priority="392" operator="equal">
      <formula>"N/A"</formula>
    </cfRule>
    <cfRule type="cellIs" dxfId="24040" priority="393" operator="equal">
      <formula>"OK"</formula>
    </cfRule>
    <cfRule type="containsText" dxfId="24039" priority="394" operator="containsText" text="Unsure">
      <formula>NOT(ISERROR(SEARCH("Unsure",U343)))</formula>
    </cfRule>
    <cfRule type="containsText" dxfId="24038" priority="395" operator="containsText" text="Can't See">
      <formula>NOT(ISERROR(SEARCH("Can't See",U343)))</formula>
    </cfRule>
    <cfRule type="notContainsText" dxfId="24037" priority="396" operator="notContains" text="OK&amp;N/A">
      <formula>ISERROR(SEARCH("OK&amp;N/A",U343))</formula>
    </cfRule>
  </conditionalFormatting>
  <conditionalFormatting sqref="B331:E331">
    <cfRule type="colorScale" priority="39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331:I331">
    <cfRule type="colorScale" priority="38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333:E333">
    <cfRule type="colorScale" priority="38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333:I333">
    <cfRule type="colorScale" priority="38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334:E335">
    <cfRule type="colorScale" priority="38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334:I335">
    <cfRule type="colorScale" priority="38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P191">
    <cfRule type="colorScale" priority="38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3">
    <cfRule type="colorScale" priority="38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2">
    <cfRule type="colorScale" priority="38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278">
    <cfRule type="colorScale" priority="38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D278">
    <cfRule type="colorScale" priority="38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C278">
    <cfRule type="colorScale" priority="37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S330">
    <cfRule type="cellIs" dxfId="24036" priority="378" operator="equal">
      <formula>FALSE</formula>
    </cfRule>
  </conditionalFormatting>
  <conditionalFormatting sqref="S331">
    <cfRule type="cellIs" dxfId="24035" priority="377" operator="equal">
      <formula>FALSE</formula>
    </cfRule>
  </conditionalFormatting>
  <conditionalFormatting sqref="S333">
    <cfRule type="cellIs" dxfId="24034" priority="376" operator="equal">
      <formula>FALSE</formula>
    </cfRule>
  </conditionalFormatting>
  <conditionalFormatting sqref="S334">
    <cfRule type="cellIs" dxfId="24033" priority="375" operator="equal">
      <formula>FALSE</formula>
    </cfRule>
  </conditionalFormatting>
  <conditionalFormatting sqref="S335">
    <cfRule type="cellIs" dxfId="24032" priority="374" operator="equal">
      <formula>FALSE</formula>
    </cfRule>
  </conditionalFormatting>
  <conditionalFormatting sqref="B306:I306">
    <cfRule type="colorScale" priority="37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311:I311">
    <cfRule type="colorScale" priority="37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U336:AC337">
    <cfRule type="containsBlanks" priority="366" stopIfTrue="1">
      <formula>LEN(TRIM(U336))=0</formula>
    </cfRule>
    <cfRule type="cellIs" dxfId="24031" priority="367" operator="equal">
      <formula>"N/A"</formula>
    </cfRule>
    <cfRule type="cellIs" dxfId="24030" priority="368" operator="equal">
      <formula>"OK"</formula>
    </cfRule>
    <cfRule type="containsText" dxfId="24029" priority="369" operator="containsText" text="Unsure">
      <formula>NOT(ISERROR(SEARCH("Unsure",U336)))</formula>
    </cfRule>
    <cfRule type="containsText" dxfId="24028" priority="370" operator="containsText" text="Can't See">
      <formula>NOT(ISERROR(SEARCH("Can't See",U336)))</formula>
    </cfRule>
    <cfRule type="notContainsText" dxfId="24027" priority="371" operator="notContains" text="OK&amp;N/A">
      <formula>ISERROR(SEARCH("OK&amp;N/A",U336))</formula>
    </cfRule>
  </conditionalFormatting>
  <conditionalFormatting sqref="AD336:AD342">
    <cfRule type="cellIs" dxfId="24026" priority="361" operator="equal">
      <formula>1</formula>
    </cfRule>
    <cfRule type="cellIs" dxfId="24025" priority="362" operator="equal">
      <formula>2</formula>
    </cfRule>
    <cfRule type="cellIs" dxfId="24024" priority="363" operator="equal">
      <formula>3</formula>
    </cfRule>
    <cfRule type="cellIs" dxfId="24023" priority="364" operator="equal">
      <formula>4</formula>
    </cfRule>
    <cfRule type="cellIs" dxfId="24022" priority="365" operator="equal">
      <formula>5</formula>
    </cfRule>
  </conditionalFormatting>
  <conditionalFormatting sqref="A336:A337">
    <cfRule type="containsBlanks" priority="355" stopIfTrue="1">
      <formula>LEN(TRIM(A336))=0</formula>
    </cfRule>
    <cfRule type="containsText" dxfId="24021" priority="356" stopIfTrue="1" operator="containsText" text="fcd">
      <formula>NOT(ISERROR(SEARCH("fcd",A336)))</formula>
    </cfRule>
    <cfRule type="containsText" dxfId="24020" priority="357" stopIfTrue="1" operator="containsText" text="server">
      <formula>NOT(ISERROR(SEARCH("server",A336)))</formula>
    </cfRule>
    <cfRule type="containsText" dxfId="24019" priority="358" stopIfTrue="1" operator="containsText" text="ft">
      <formula>NOT(ISERROR(SEARCH("ft",A336)))</formula>
    </cfRule>
    <cfRule type="containsText" dxfId="24018" priority="359" stopIfTrue="1" operator="containsText" text="lynxx_">
      <formula>NOT(ISERROR(SEARCH("lynxx_",A336)))</formula>
    </cfRule>
    <cfRule type="containsText" dxfId="24017" priority="360" operator="containsText" text="_">
      <formula>NOT(ISERROR(SEARCH("_",A336)))</formula>
    </cfRule>
  </conditionalFormatting>
  <conditionalFormatting sqref="A338:A342">
    <cfRule type="containsBlanks" priority="349" stopIfTrue="1">
      <formula>LEN(TRIM(A338))=0</formula>
    </cfRule>
    <cfRule type="containsText" dxfId="24016" priority="350" stopIfTrue="1" operator="containsText" text="fcd">
      <formula>NOT(ISERROR(SEARCH("fcd",A338)))</formula>
    </cfRule>
    <cfRule type="containsText" dxfId="24015" priority="351" stopIfTrue="1" operator="containsText" text="server">
      <formula>NOT(ISERROR(SEARCH("server",A338)))</formula>
    </cfRule>
    <cfRule type="containsText" dxfId="24014" priority="352" stopIfTrue="1" operator="containsText" text="ft">
      <formula>NOT(ISERROR(SEARCH("ft",A338)))</formula>
    </cfRule>
    <cfRule type="containsText" dxfId="24013" priority="353" stopIfTrue="1" operator="containsText" text="lynxx_">
      <formula>NOT(ISERROR(SEARCH("lynxx_",A338)))</formula>
    </cfRule>
    <cfRule type="containsText" dxfId="24012" priority="354" operator="containsText" text="_">
      <formula>NOT(ISERROR(SEARCH("_",A338)))</formula>
    </cfRule>
  </conditionalFormatting>
  <conditionalFormatting sqref="S338 S340:S369">
    <cfRule type="cellIs" dxfId="24011" priority="348" operator="equal">
      <formula>FALSE</formula>
    </cfRule>
  </conditionalFormatting>
  <conditionalFormatting sqref="J123:M125">
    <cfRule type="colorScale" priority="34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T334:T335 T330:T331 T338:T369">
    <cfRule type="cellIs" dxfId="24010" priority="346" operator="equal">
      <formula>FALSE</formula>
    </cfRule>
  </conditionalFormatting>
  <conditionalFormatting sqref="P329">
    <cfRule type="colorScale" priority="3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32">
    <cfRule type="colorScale" priority="3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36:P337">
    <cfRule type="colorScale" priority="3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98:I198">
    <cfRule type="colorScale" priority="34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Y198:AC198">
    <cfRule type="cellIs" dxfId="24009" priority="331" operator="equal">
      <formula>1</formula>
    </cfRule>
    <cfRule type="cellIs" dxfId="24008" priority="332" operator="equal">
      <formula>2</formula>
    </cfRule>
    <cfRule type="cellIs" dxfId="24007" priority="333" operator="equal">
      <formula>3</formula>
    </cfRule>
    <cfRule type="cellIs" dxfId="24006" priority="334" operator="equal">
      <formula>4</formula>
    </cfRule>
    <cfRule type="cellIs" dxfId="24005" priority="335" operator="equal">
      <formula>5</formula>
    </cfRule>
  </conditionalFormatting>
  <conditionalFormatting sqref="U198:X198">
    <cfRule type="containsBlanks" priority="336" stopIfTrue="1">
      <formula>LEN(TRIM(U198))=0</formula>
    </cfRule>
    <cfRule type="cellIs" dxfId="24004" priority="337" operator="equal">
      <formula>"N/A"</formula>
    </cfRule>
    <cfRule type="cellIs" dxfId="24003" priority="338" operator="equal">
      <formula>"OK"</formula>
    </cfRule>
    <cfRule type="containsText" dxfId="24002" priority="339" operator="containsText" text="Unsure">
      <formula>NOT(ISERROR(SEARCH("Unsure",U198)))</formula>
    </cfRule>
    <cfRule type="containsText" dxfId="24001" priority="340" operator="containsText" text="Can't See">
      <formula>NOT(ISERROR(SEARCH("Can't See",U198)))</formula>
    </cfRule>
    <cfRule type="notContainsText" dxfId="24000" priority="341" operator="notContains" text="OK&amp;N/A">
      <formula>ISERROR(SEARCH("OK&amp;N/A",U198))</formula>
    </cfRule>
  </conditionalFormatting>
  <conditionalFormatting sqref="J198:M198">
    <cfRule type="colorScale" priority="33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199:M199">
    <cfRule type="containsBlanks" priority="324" stopIfTrue="1">
      <formula>LEN(TRIM(J199))=0</formula>
    </cfRule>
    <cfRule type="cellIs" dxfId="23999" priority="325" operator="equal">
      <formula>"N/A"</formula>
    </cfRule>
    <cfRule type="cellIs" dxfId="23998" priority="326" operator="equal">
      <formula>"OK"</formula>
    </cfRule>
    <cfRule type="containsText" dxfId="23997" priority="327" operator="containsText" text="Unsure">
      <formula>NOT(ISERROR(SEARCH("Unsure",J199)))</formula>
    </cfRule>
    <cfRule type="containsText" dxfId="23996" priority="328" operator="containsText" text="Can't See">
      <formula>NOT(ISERROR(SEARCH("Can't See",J199)))</formula>
    </cfRule>
    <cfRule type="notContainsText" dxfId="23995" priority="329" operator="notContains" text="OK&amp;N/A">
      <formula>ISERROR(SEARCH("OK&amp;N/A",J199))</formula>
    </cfRule>
  </conditionalFormatting>
  <conditionalFormatting sqref="Y97:AE97">
    <cfRule type="cellIs" dxfId="23994" priority="319" operator="equal">
      <formula>1</formula>
    </cfRule>
    <cfRule type="cellIs" dxfId="23993" priority="320" operator="equal">
      <formula>2</formula>
    </cfRule>
    <cfRule type="cellIs" dxfId="23992" priority="321" operator="equal">
      <formula>3</formula>
    </cfRule>
    <cfRule type="cellIs" dxfId="23991" priority="322" operator="equal">
      <formula>4</formula>
    </cfRule>
    <cfRule type="cellIs" dxfId="23990" priority="323" operator="equal">
      <formula>5</formula>
    </cfRule>
  </conditionalFormatting>
  <conditionalFormatting sqref="U97:X97">
    <cfRule type="containsBlanks" priority="313" stopIfTrue="1">
      <formula>LEN(TRIM(U97))=0</formula>
    </cfRule>
    <cfRule type="cellIs" dxfId="23989" priority="314" operator="equal">
      <formula>"N/A"</formula>
    </cfRule>
    <cfRule type="cellIs" dxfId="23988" priority="315" operator="equal">
      <formula>"OK"</formula>
    </cfRule>
    <cfRule type="containsText" dxfId="23987" priority="316" operator="containsText" text="Unsure">
      <formula>NOT(ISERROR(SEARCH("Unsure",U97)))</formula>
    </cfRule>
    <cfRule type="containsText" dxfId="23986" priority="317" operator="containsText" text="Can't See">
      <formula>NOT(ISERROR(SEARCH("Can't See",U97)))</formula>
    </cfRule>
    <cfRule type="notContainsText" dxfId="23985" priority="318" operator="notContains" text="OK&amp;N/A">
      <formula>ISERROR(SEARCH("OK&amp;N/A",U97))</formula>
    </cfRule>
  </conditionalFormatting>
  <conditionalFormatting sqref="J97:M97">
    <cfRule type="containsBlanks" priority="307" stopIfTrue="1">
      <formula>LEN(TRIM(J97))=0</formula>
    </cfRule>
    <cfRule type="cellIs" dxfId="23984" priority="308" operator="equal">
      <formula>"N/A"</formula>
    </cfRule>
    <cfRule type="cellIs" dxfId="23983" priority="309" operator="equal">
      <formula>"OK"</formula>
    </cfRule>
    <cfRule type="containsText" dxfId="23982" priority="310" operator="containsText" text="Unsure">
      <formula>NOT(ISERROR(SEARCH("Unsure",J97)))</formula>
    </cfRule>
    <cfRule type="containsText" dxfId="23981" priority="311" operator="containsText" text="Can't See">
      <formula>NOT(ISERROR(SEARCH("Can't See",J97)))</formula>
    </cfRule>
    <cfRule type="notContainsText" dxfId="23980" priority="312" operator="notContains" text="OK&amp;N/A">
      <formula>ISERROR(SEARCH("OK&amp;N/A",J97))</formula>
    </cfRule>
  </conditionalFormatting>
  <conditionalFormatting sqref="B303:I303">
    <cfRule type="colorScale" priority="30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303:I303">
    <cfRule type="colorScale" priority="30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P290 P279 P243 P222 P202 P127 P110 P64 P21 P10 P4 P122 P186 P197 P224 P228 P231 P236 P239 P265 P276 P7">
    <cfRule type="colorScale" priority="316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330:I330">
    <cfRule type="colorScale" priority="30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330:L330 J331:M331">
    <cfRule type="colorScale" priority="30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330:L330 J331:M331">
    <cfRule type="containsBlanks" priority="297" stopIfTrue="1">
      <formula>LEN(TRIM(J330))=0</formula>
    </cfRule>
    <cfRule type="cellIs" dxfId="23979" priority="298" operator="equal">
      <formula>"N/A"</formula>
    </cfRule>
    <cfRule type="cellIs" dxfId="23978" priority="299" operator="equal">
      <formula>"OK"</formula>
    </cfRule>
    <cfRule type="containsText" dxfId="23977" priority="300" operator="containsText" text="Unsure">
      <formula>NOT(ISERROR(SEARCH("Unsure",J330)))</formula>
    </cfRule>
    <cfRule type="containsText" dxfId="23976" priority="301" operator="containsText" text="Can't See">
      <formula>NOT(ISERROR(SEARCH("Can't See",J330)))</formula>
    </cfRule>
    <cfRule type="notContainsText" dxfId="23975" priority="302" operator="notContains" text="OK&amp;N/A">
      <formula>ISERROR(SEARCH("OK&amp;N/A",J330))</formula>
    </cfRule>
  </conditionalFormatting>
  <conditionalFormatting sqref="J303:M303">
    <cfRule type="colorScale" priority="29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303:M303">
    <cfRule type="containsBlanks" priority="290" stopIfTrue="1">
      <formula>LEN(TRIM(J303))=0</formula>
    </cfRule>
    <cfRule type="cellIs" dxfId="23974" priority="291" operator="equal">
      <formula>"N/A"</formula>
    </cfRule>
    <cfRule type="cellIs" dxfId="23973" priority="292" operator="equal">
      <formula>"OK"</formula>
    </cfRule>
    <cfRule type="containsText" dxfId="23972" priority="293" operator="containsText" text="Unsure">
      <formula>NOT(ISERROR(SEARCH("Unsure",J303)))</formula>
    </cfRule>
    <cfRule type="containsText" dxfId="23971" priority="294" operator="containsText" text="Can't See">
      <formula>NOT(ISERROR(SEARCH("Can't See",J303)))</formula>
    </cfRule>
    <cfRule type="notContainsText" dxfId="23970" priority="295" operator="notContains" text="OK&amp;N/A">
      <formula>ISERROR(SEARCH("OK&amp;N/A",J303))</formula>
    </cfRule>
  </conditionalFormatting>
  <conditionalFormatting sqref="J311:M311">
    <cfRule type="containsBlanks" priority="284" stopIfTrue="1">
      <formula>LEN(TRIM(J311))=0</formula>
    </cfRule>
    <cfRule type="cellIs" dxfId="23969" priority="285" operator="equal">
      <formula>"N/A"</formula>
    </cfRule>
    <cfRule type="cellIs" dxfId="23968" priority="286" operator="equal">
      <formula>"OK"</formula>
    </cfRule>
    <cfRule type="containsText" dxfId="23967" priority="287" operator="containsText" text="Unsure">
      <formula>NOT(ISERROR(SEARCH("Unsure",J311)))</formula>
    </cfRule>
    <cfRule type="containsText" dxfId="23966" priority="288" operator="containsText" text="Can't See">
      <formula>NOT(ISERROR(SEARCH("Can't See",J311)))</formula>
    </cfRule>
    <cfRule type="notContainsText" dxfId="23965" priority="289" operator="notContains" text="OK&amp;N/A">
      <formula>ISERROR(SEARCH("OK&amp;N/A",J311))</formula>
    </cfRule>
  </conditionalFormatting>
  <conditionalFormatting sqref="B300:M302">
    <cfRule type="colorScale" priority="28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300:M302">
    <cfRule type="colorScale" priority="28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M334">
    <cfRule type="colorScale" priority="28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M334">
    <cfRule type="containsBlanks" priority="275" stopIfTrue="1">
      <formula>LEN(TRIM(M334))=0</formula>
    </cfRule>
    <cfRule type="cellIs" dxfId="23964" priority="276" operator="equal">
      <formula>"N/A"</formula>
    </cfRule>
    <cfRule type="cellIs" dxfId="23963" priority="277" operator="equal">
      <formula>"OK"</formula>
    </cfRule>
    <cfRule type="containsText" dxfId="23962" priority="278" operator="containsText" text="Unsure">
      <formula>NOT(ISERROR(SEARCH("Unsure",M334)))</formula>
    </cfRule>
    <cfRule type="containsText" dxfId="23961" priority="279" operator="containsText" text="Can't See">
      <formula>NOT(ISERROR(SEARCH("Can't See",M334)))</formula>
    </cfRule>
    <cfRule type="notContainsText" dxfId="23960" priority="280" operator="notContains" text="OK&amp;N/A">
      <formula>ISERROR(SEARCH("OK&amp;N/A",M334))</formula>
    </cfRule>
  </conditionalFormatting>
  <conditionalFormatting sqref="L334">
    <cfRule type="colorScale" priority="27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L334">
    <cfRule type="containsBlanks" priority="268" stopIfTrue="1">
      <formula>LEN(TRIM(L334))=0</formula>
    </cfRule>
    <cfRule type="cellIs" dxfId="23959" priority="269" operator="equal">
      <formula>"N/A"</formula>
    </cfRule>
    <cfRule type="cellIs" dxfId="23958" priority="270" operator="equal">
      <formula>"OK"</formula>
    </cfRule>
    <cfRule type="containsText" dxfId="23957" priority="271" operator="containsText" text="Unsure">
      <formula>NOT(ISERROR(SEARCH("Unsure",L334)))</formula>
    </cfRule>
    <cfRule type="containsText" dxfId="23956" priority="272" operator="containsText" text="Can't See">
      <formula>NOT(ISERROR(SEARCH("Can't See",L334)))</formula>
    </cfRule>
    <cfRule type="notContainsText" dxfId="23955" priority="273" operator="notContains" text="OK&amp;N/A">
      <formula>ISERROR(SEARCH("OK&amp;N/A",L334))</formula>
    </cfRule>
  </conditionalFormatting>
  <conditionalFormatting sqref="K334">
    <cfRule type="colorScale" priority="26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K334">
    <cfRule type="containsBlanks" priority="261" stopIfTrue="1">
      <formula>LEN(TRIM(K334))=0</formula>
    </cfRule>
    <cfRule type="cellIs" dxfId="23954" priority="262" operator="equal">
      <formula>"N/A"</formula>
    </cfRule>
    <cfRule type="cellIs" dxfId="23953" priority="263" operator="equal">
      <formula>"OK"</formula>
    </cfRule>
    <cfRule type="containsText" dxfId="23952" priority="264" operator="containsText" text="Unsure">
      <formula>NOT(ISERROR(SEARCH("Unsure",K334)))</formula>
    </cfRule>
    <cfRule type="containsText" dxfId="23951" priority="265" operator="containsText" text="Can't See">
      <formula>NOT(ISERROR(SEARCH("Can't See",K334)))</formula>
    </cfRule>
    <cfRule type="notContainsText" dxfId="23950" priority="266" operator="notContains" text="OK&amp;N/A">
      <formula>ISERROR(SEARCH("OK&amp;N/A",K334))</formula>
    </cfRule>
  </conditionalFormatting>
  <conditionalFormatting sqref="K335">
    <cfRule type="colorScale" priority="26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K335">
    <cfRule type="containsBlanks" priority="254" stopIfTrue="1">
      <formula>LEN(TRIM(K335))=0</formula>
    </cfRule>
    <cfRule type="cellIs" dxfId="23949" priority="255" operator="equal">
      <formula>"N/A"</formula>
    </cfRule>
    <cfRule type="cellIs" dxfId="23948" priority="256" operator="equal">
      <formula>"OK"</formula>
    </cfRule>
    <cfRule type="containsText" dxfId="23947" priority="257" operator="containsText" text="Unsure">
      <formula>NOT(ISERROR(SEARCH("Unsure",K335)))</formula>
    </cfRule>
    <cfRule type="containsText" dxfId="23946" priority="258" operator="containsText" text="Can't See">
      <formula>NOT(ISERROR(SEARCH("Can't See",K335)))</formula>
    </cfRule>
    <cfRule type="notContainsText" dxfId="23945" priority="259" operator="notContains" text="OK&amp;N/A">
      <formula>ISERROR(SEARCH("OK&amp;N/A",K335))</formula>
    </cfRule>
  </conditionalFormatting>
  <conditionalFormatting sqref="J334:J335">
    <cfRule type="colorScale" priority="25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334:J335">
    <cfRule type="containsBlanks" priority="247" stopIfTrue="1">
      <formula>LEN(TRIM(J334))=0</formula>
    </cfRule>
    <cfRule type="cellIs" dxfId="23944" priority="248" operator="equal">
      <formula>"N/A"</formula>
    </cfRule>
    <cfRule type="cellIs" dxfId="23943" priority="249" operator="equal">
      <formula>"OK"</formula>
    </cfRule>
    <cfRule type="containsText" dxfId="23942" priority="250" operator="containsText" text="Unsure">
      <formula>NOT(ISERROR(SEARCH("Unsure",J334)))</formula>
    </cfRule>
    <cfRule type="containsText" dxfId="23941" priority="251" operator="containsText" text="Can't See">
      <formula>NOT(ISERROR(SEARCH("Can't See",J334)))</formula>
    </cfRule>
    <cfRule type="notContainsText" dxfId="23940" priority="252" operator="notContains" text="OK&amp;N/A">
      <formula>ISERROR(SEARCH("OK&amp;N/A",J334))</formula>
    </cfRule>
  </conditionalFormatting>
  <conditionalFormatting sqref="J333">
    <cfRule type="colorScale" priority="24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333">
    <cfRule type="containsBlanks" priority="240" stopIfTrue="1">
      <formula>LEN(TRIM(J333))=0</formula>
    </cfRule>
    <cfRule type="cellIs" dxfId="23939" priority="241" operator="equal">
      <formula>"N/A"</formula>
    </cfRule>
    <cfRule type="cellIs" dxfId="23938" priority="242" operator="equal">
      <formula>"OK"</formula>
    </cfRule>
    <cfRule type="containsText" dxfId="23937" priority="243" operator="containsText" text="Unsure">
      <formula>NOT(ISERROR(SEARCH("Unsure",J333)))</formula>
    </cfRule>
    <cfRule type="containsText" dxfId="23936" priority="244" operator="containsText" text="Can't See">
      <formula>NOT(ISERROR(SEARCH("Can't See",J333)))</formula>
    </cfRule>
    <cfRule type="notContainsText" dxfId="23935" priority="245" operator="notContains" text="OK&amp;N/A">
      <formula>ISERROR(SEARCH("OK&amp;N/A",J333))</formula>
    </cfRule>
  </conditionalFormatting>
  <conditionalFormatting sqref="K333">
    <cfRule type="colorScale" priority="23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K333">
    <cfRule type="containsBlanks" priority="233" stopIfTrue="1">
      <formula>LEN(TRIM(K333))=0</formula>
    </cfRule>
    <cfRule type="cellIs" dxfId="23934" priority="234" operator="equal">
      <formula>"N/A"</formula>
    </cfRule>
    <cfRule type="cellIs" dxfId="23933" priority="235" operator="equal">
      <formula>"OK"</formula>
    </cfRule>
    <cfRule type="containsText" dxfId="23932" priority="236" operator="containsText" text="Unsure">
      <formula>NOT(ISERROR(SEARCH("Unsure",K333)))</formula>
    </cfRule>
    <cfRule type="containsText" dxfId="23931" priority="237" operator="containsText" text="Can't See">
      <formula>NOT(ISERROR(SEARCH("Can't See",K333)))</formula>
    </cfRule>
    <cfRule type="notContainsText" dxfId="23930" priority="238" operator="notContains" text="OK&amp;N/A">
      <formula>ISERROR(SEARCH("OK&amp;N/A",K333))</formula>
    </cfRule>
  </conditionalFormatting>
  <conditionalFormatting sqref="L333">
    <cfRule type="colorScale" priority="23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L333">
    <cfRule type="containsBlanks" priority="226" stopIfTrue="1">
      <formula>LEN(TRIM(L333))=0</formula>
    </cfRule>
    <cfRule type="cellIs" dxfId="23929" priority="227" operator="equal">
      <formula>"N/A"</formula>
    </cfRule>
    <cfRule type="cellIs" dxfId="23928" priority="228" operator="equal">
      <formula>"OK"</formula>
    </cfRule>
    <cfRule type="containsText" dxfId="23927" priority="229" operator="containsText" text="Unsure">
      <formula>NOT(ISERROR(SEARCH("Unsure",L333)))</formula>
    </cfRule>
    <cfRule type="containsText" dxfId="23926" priority="230" operator="containsText" text="Can't See">
      <formula>NOT(ISERROR(SEARCH("Can't See",L333)))</formula>
    </cfRule>
    <cfRule type="notContainsText" dxfId="23925" priority="231" operator="notContains" text="OK&amp;N/A">
      <formula>ISERROR(SEARCH("OK&amp;N/A",L333))</formula>
    </cfRule>
  </conditionalFormatting>
  <conditionalFormatting sqref="J237">
    <cfRule type="colorScale" priority="22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K237">
    <cfRule type="colorScale" priority="22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L237">
    <cfRule type="colorScale" priority="22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M237">
    <cfRule type="colorScale" priority="22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330:K330">
    <cfRule type="colorScale" priority="22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330:K330">
    <cfRule type="containsBlanks" priority="215" stopIfTrue="1">
      <formula>LEN(TRIM(J330))=0</formula>
    </cfRule>
    <cfRule type="cellIs" dxfId="23924" priority="216" operator="equal">
      <formula>"N/A"</formula>
    </cfRule>
    <cfRule type="cellIs" dxfId="23923" priority="217" operator="equal">
      <formula>"OK"</formula>
    </cfRule>
    <cfRule type="containsText" dxfId="23922" priority="218" operator="containsText" text="Unsure">
      <formula>NOT(ISERROR(SEARCH("Unsure",J330)))</formula>
    </cfRule>
    <cfRule type="containsText" dxfId="23921" priority="219" operator="containsText" text="Can't See">
      <formula>NOT(ISERROR(SEARCH("Can't See",J330)))</formula>
    </cfRule>
    <cfRule type="notContainsText" dxfId="23920" priority="220" operator="notContains" text="OK&amp;N/A">
      <formula>ISERROR(SEARCH("OK&amp;N/A",J330))</formula>
    </cfRule>
  </conditionalFormatting>
  <conditionalFormatting sqref="M333">
    <cfRule type="colorScale" priority="21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M335">
    <cfRule type="colorScale" priority="21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L335">
    <cfRule type="colorScale" priority="21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308:M310">
    <cfRule type="colorScale" priority="21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308:M310">
    <cfRule type="containsBlanks" priority="205" stopIfTrue="1">
      <formula>LEN(TRIM(J308))=0</formula>
    </cfRule>
    <cfRule type="cellIs" dxfId="23919" priority="206" operator="equal">
      <formula>"N/A"</formula>
    </cfRule>
    <cfRule type="cellIs" dxfId="23918" priority="207" operator="equal">
      <formula>"OK"</formula>
    </cfRule>
    <cfRule type="containsText" dxfId="23917" priority="208" operator="containsText" text="Unsure">
      <formula>NOT(ISERROR(SEARCH("Unsure",J308)))</formula>
    </cfRule>
    <cfRule type="containsText" dxfId="23916" priority="209" operator="containsText" text="Can't See">
      <formula>NOT(ISERROR(SEARCH("Can't See",J308)))</formula>
    </cfRule>
    <cfRule type="notContainsText" dxfId="23915" priority="210" operator="notContains" text="OK&amp;N/A">
      <formula>ISERROR(SEARCH("OK&amp;N/A",J308))</formula>
    </cfRule>
  </conditionalFormatting>
  <conditionalFormatting sqref="J305:M305">
    <cfRule type="colorScale" priority="20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305:M305">
    <cfRule type="containsBlanks" priority="198" stopIfTrue="1">
      <formula>LEN(TRIM(J305))=0</formula>
    </cfRule>
    <cfRule type="cellIs" dxfId="23914" priority="199" operator="equal">
      <formula>"N/A"</formula>
    </cfRule>
    <cfRule type="cellIs" dxfId="23913" priority="200" operator="equal">
      <formula>"OK"</formula>
    </cfRule>
    <cfRule type="containsText" dxfId="23912" priority="201" operator="containsText" text="Unsure">
      <formula>NOT(ISERROR(SEARCH("Unsure",J305)))</formula>
    </cfRule>
    <cfRule type="containsText" dxfId="23911" priority="202" operator="containsText" text="Can't See">
      <formula>NOT(ISERROR(SEARCH("Can't See",J305)))</formula>
    </cfRule>
    <cfRule type="notContainsText" dxfId="23910" priority="203" operator="notContains" text="OK&amp;N/A">
      <formula>ISERROR(SEARCH("OK&amp;N/A",J305))</formula>
    </cfRule>
  </conditionalFormatting>
  <conditionalFormatting sqref="J338:M352">
    <cfRule type="colorScale" priority="19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338:M352">
    <cfRule type="containsBlanks" priority="191" stopIfTrue="1">
      <formula>LEN(TRIM(J338))=0</formula>
    </cfRule>
    <cfRule type="cellIs" dxfId="23909" priority="192" operator="equal">
      <formula>"N/A"</formula>
    </cfRule>
    <cfRule type="cellIs" dxfId="23908" priority="193" operator="equal">
      <formula>"OK"</formula>
    </cfRule>
    <cfRule type="containsText" dxfId="23907" priority="194" operator="containsText" text="Unsure">
      <formula>NOT(ISERROR(SEARCH("Unsure",J338)))</formula>
    </cfRule>
    <cfRule type="containsText" dxfId="23906" priority="195" operator="containsText" text="Can't See">
      <formula>NOT(ISERROR(SEARCH("Can't See",J338)))</formula>
    </cfRule>
    <cfRule type="notContainsText" dxfId="23905" priority="196" operator="notContains" text="OK&amp;N/A">
      <formula>ISERROR(SEARCH("OK&amp;N/A",J338))</formula>
    </cfRule>
  </conditionalFormatting>
  <conditionalFormatting sqref="J353:M367">
    <cfRule type="colorScale" priority="19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353:M367">
    <cfRule type="containsBlanks" priority="184" stopIfTrue="1">
      <formula>LEN(TRIM(J353))=0</formula>
    </cfRule>
    <cfRule type="cellIs" dxfId="23904" priority="185" operator="equal">
      <formula>"N/A"</formula>
    </cfRule>
    <cfRule type="cellIs" dxfId="23903" priority="186" operator="equal">
      <formula>"OK"</formula>
    </cfRule>
    <cfRule type="containsText" dxfId="23902" priority="187" operator="containsText" text="Unsure">
      <formula>NOT(ISERROR(SEARCH("Unsure",J353)))</formula>
    </cfRule>
    <cfRule type="containsText" dxfId="23901" priority="188" operator="containsText" text="Can't See">
      <formula>NOT(ISERROR(SEARCH("Can't See",J353)))</formula>
    </cfRule>
    <cfRule type="notContainsText" dxfId="23900" priority="189" operator="notContains" text="OK&amp;N/A">
      <formula>ISERROR(SEARCH("OK&amp;N/A",J353))</formula>
    </cfRule>
  </conditionalFormatting>
  <conditionalFormatting sqref="J368:M369">
    <cfRule type="colorScale" priority="18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368:M369">
    <cfRule type="containsBlanks" priority="177" stopIfTrue="1">
      <formula>LEN(TRIM(J368))=0</formula>
    </cfRule>
    <cfRule type="cellIs" dxfId="23899" priority="178" operator="equal">
      <formula>"N/A"</formula>
    </cfRule>
    <cfRule type="cellIs" dxfId="23898" priority="179" operator="equal">
      <formula>"OK"</formula>
    </cfRule>
    <cfRule type="containsText" dxfId="23897" priority="180" operator="containsText" text="Unsure">
      <formula>NOT(ISERROR(SEARCH("Unsure",J368)))</formula>
    </cfRule>
    <cfRule type="containsText" dxfId="23896" priority="181" operator="containsText" text="Can't See">
      <formula>NOT(ISERROR(SEARCH("Can't See",J368)))</formula>
    </cfRule>
    <cfRule type="notContainsText" dxfId="23895" priority="182" operator="notContains" text="OK&amp;N/A">
      <formula>ISERROR(SEARCH("OK&amp;N/A",J368))</formula>
    </cfRule>
  </conditionalFormatting>
  <conditionalFormatting sqref="S339">
    <cfRule type="cellIs" dxfId="23894" priority="176" operator="equal">
      <formula>FALSE</formula>
    </cfRule>
  </conditionalFormatting>
  <conditionalFormatting sqref="B338:I369">
    <cfRule type="colorScale" priority="17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M330">
    <cfRule type="colorScale" priority="17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M330">
    <cfRule type="containsBlanks" priority="168" stopIfTrue="1">
      <formula>LEN(TRIM(M330))=0</formula>
    </cfRule>
    <cfRule type="cellIs" dxfId="23893" priority="169" operator="equal">
      <formula>"N/A"</formula>
    </cfRule>
    <cfRule type="cellIs" dxfId="23892" priority="170" operator="equal">
      <formula>"OK"</formula>
    </cfRule>
    <cfRule type="containsText" dxfId="23891" priority="171" operator="containsText" text="Unsure">
      <formula>NOT(ISERROR(SEARCH("Unsure",M330)))</formula>
    </cfRule>
    <cfRule type="containsText" dxfId="23890" priority="172" operator="containsText" text="Can't See">
      <formula>NOT(ISERROR(SEARCH("Can't See",M330)))</formula>
    </cfRule>
    <cfRule type="notContainsText" dxfId="23889" priority="173" operator="notContains" text="OK&amp;N/A">
      <formula>ISERROR(SEARCH("OK&amp;N/A",M330))</formula>
    </cfRule>
  </conditionalFormatting>
  <conditionalFormatting sqref="B372:E372">
    <cfRule type="colorScale" priority="16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372:I372">
    <cfRule type="colorScale" priority="16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S371">
    <cfRule type="cellIs" dxfId="23888" priority="165" operator="equal">
      <formula>FALSE</formula>
    </cfRule>
  </conditionalFormatting>
  <conditionalFormatting sqref="S372">
    <cfRule type="cellIs" dxfId="23887" priority="164" operator="equal">
      <formula>FALSE</formula>
    </cfRule>
  </conditionalFormatting>
  <conditionalFormatting sqref="T371:T372">
    <cfRule type="cellIs" dxfId="23886" priority="163" operator="equal">
      <formula>FALSE</formula>
    </cfRule>
  </conditionalFormatting>
  <conditionalFormatting sqref="P370">
    <cfRule type="colorScale" priority="1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371:I371">
    <cfRule type="colorScale" priority="16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375:E375">
    <cfRule type="colorScale" priority="16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375:I375">
    <cfRule type="colorScale" priority="15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S374">
    <cfRule type="cellIs" dxfId="23885" priority="158" operator="equal">
      <formula>FALSE</formula>
    </cfRule>
  </conditionalFormatting>
  <conditionalFormatting sqref="S375">
    <cfRule type="cellIs" dxfId="23884" priority="157" operator="equal">
      <formula>FALSE</formula>
    </cfRule>
  </conditionalFormatting>
  <conditionalFormatting sqref="T374:T375">
    <cfRule type="cellIs" dxfId="23883" priority="156" operator="equal">
      <formula>FALSE</formula>
    </cfRule>
  </conditionalFormatting>
  <conditionalFormatting sqref="P373">
    <cfRule type="colorScale" priority="1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374:H374">
    <cfRule type="colorScale" priority="15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375:M375">
    <cfRule type="colorScale" priority="15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375:M375">
    <cfRule type="containsBlanks" priority="147" stopIfTrue="1">
      <formula>LEN(TRIM(J375))=0</formula>
    </cfRule>
    <cfRule type="cellIs" dxfId="23882" priority="148" operator="equal">
      <formula>"N/A"</formula>
    </cfRule>
    <cfRule type="cellIs" dxfId="23881" priority="149" operator="equal">
      <formula>"OK"</formula>
    </cfRule>
    <cfRule type="containsText" dxfId="23880" priority="150" operator="containsText" text="Unsure">
      <formula>NOT(ISERROR(SEARCH("Unsure",J375)))</formula>
    </cfRule>
    <cfRule type="containsText" dxfId="23879" priority="151" operator="containsText" text="Can't See">
      <formula>NOT(ISERROR(SEARCH("Can't See",J375)))</formula>
    </cfRule>
    <cfRule type="notContainsText" dxfId="23878" priority="152" operator="notContains" text="OK&amp;N/A">
      <formula>ISERROR(SEARCH("OK&amp;N/A",J375))</formula>
    </cfRule>
  </conditionalFormatting>
  <conditionalFormatting sqref="B378:E378">
    <cfRule type="colorScale" priority="14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378:I378">
    <cfRule type="colorScale" priority="14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S377">
    <cfRule type="cellIs" dxfId="23877" priority="144" operator="equal">
      <formula>FALSE</formula>
    </cfRule>
  </conditionalFormatting>
  <conditionalFormatting sqref="S378">
    <cfRule type="cellIs" dxfId="23876" priority="143" operator="equal">
      <formula>FALSE</formula>
    </cfRule>
  </conditionalFormatting>
  <conditionalFormatting sqref="T377:T378">
    <cfRule type="cellIs" dxfId="23875" priority="142" operator="equal">
      <formula>FALSE</formula>
    </cfRule>
  </conditionalFormatting>
  <conditionalFormatting sqref="P376">
    <cfRule type="colorScale" priority="1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377:I377">
    <cfRule type="colorScale" priority="14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S380">
    <cfRule type="cellIs" dxfId="23874" priority="139" operator="equal">
      <formula>FALSE</formula>
    </cfRule>
  </conditionalFormatting>
  <conditionalFormatting sqref="T380">
    <cfRule type="cellIs" dxfId="23873" priority="138" operator="equal">
      <formula>FALSE</formula>
    </cfRule>
  </conditionalFormatting>
  <conditionalFormatting sqref="B380:K380">
    <cfRule type="colorScale" priority="13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383:E383">
    <cfRule type="colorScale" priority="13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383:I383">
    <cfRule type="colorScale" priority="13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S382">
    <cfRule type="cellIs" dxfId="23872" priority="134" operator="equal">
      <formula>FALSE</formula>
    </cfRule>
  </conditionalFormatting>
  <conditionalFormatting sqref="S383">
    <cfRule type="cellIs" dxfId="23871" priority="133" operator="equal">
      <formula>FALSE</formula>
    </cfRule>
  </conditionalFormatting>
  <conditionalFormatting sqref="T382:T383">
    <cfRule type="cellIs" dxfId="23870" priority="132" operator="equal">
      <formula>FALSE</formula>
    </cfRule>
  </conditionalFormatting>
  <conditionalFormatting sqref="P381">
    <cfRule type="colorScale" priority="1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382:H382">
    <cfRule type="colorScale" priority="13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383:M383">
    <cfRule type="colorScale" priority="12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383:M383">
    <cfRule type="containsBlanks" priority="123" stopIfTrue="1">
      <formula>LEN(TRIM(J383))=0</formula>
    </cfRule>
    <cfRule type="cellIs" dxfId="23869" priority="124" operator="equal">
      <formula>"N/A"</formula>
    </cfRule>
    <cfRule type="cellIs" dxfId="23868" priority="125" operator="equal">
      <formula>"OK"</formula>
    </cfRule>
    <cfRule type="containsText" dxfId="23867" priority="126" operator="containsText" text="Unsure">
      <formula>NOT(ISERROR(SEARCH("Unsure",J383)))</formula>
    </cfRule>
    <cfRule type="containsText" dxfId="23866" priority="127" operator="containsText" text="Can't See">
      <formula>NOT(ISERROR(SEARCH("Can't See",J383)))</formula>
    </cfRule>
    <cfRule type="notContainsText" dxfId="23865" priority="128" operator="notContains" text="OK&amp;N/A">
      <formula>ISERROR(SEARCH("OK&amp;N/A",J383))</formula>
    </cfRule>
  </conditionalFormatting>
  <conditionalFormatting sqref="M381">
    <cfRule type="colorScale" priority="12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M380">
    <cfRule type="colorScale" priority="12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L380">
    <cfRule type="colorScale" priority="12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377:M378">
    <cfRule type="colorScale" priority="11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I374:M374">
    <cfRule type="colorScale" priority="11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P379">
    <cfRule type="colorScale" priority="1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382">
    <cfRule type="colorScale" priority="11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M382">
    <cfRule type="colorScale" priority="11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M382">
    <cfRule type="containsBlanks" priority="109" stopIfTrue="1">
      <formula>LEN(TRIM(M382))=0</formula>
    </cfRule>
    <cfRule type="cellIs" dxfId="23864" priority="110" operator="equal">
      <formula>"N/A"</formula>
    </cfRule>
    <cfRule type="cellIs" dxfId="23863" priority="111" operator="equal">
      <formula>"OK"</formula>
    </cfRule>
    <cfRule type="containsText" dxfId="23862" priority="112" operator="containsText" text="Unsure">
      <formula>NOT(ISERROR(SEARCH("Unsure",M382)))</formula>
    </cfRule>
    <cfRule type="containsText" dxfId="23861" priority="113" operator="containsText" text="Can't See">
      <formula>NOT(ISERROR(SEARCH("Can't See",M382)))</formula>
    </cfRule>
    <cfRule type="notContainsText" dxfId="23860" priority="114" operator="notContains" text="OK&amp;N/A">
      <formula>ISERROR(SEARCH("OK&amp;N/A",M382))</formula>
    </cfRule>
  </conditionalFormatting>
  <conditionalFormatting sqref="L382">
    <cfRule type="colorScale" priority="10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L382">
    <cfRule type="containsBlanks" priority="102" stopIfTrue="1">
      <formula>LEN(TRIM(L382))=0</formula>
    </cfRule>
    <cfRule type="cellIs" dxfId="23859" priority="103" operator="equal">
      <formula>"N/A"</formula>
    </cfRule>
    <cfRule type="cellIs" dxfId="23858" priority="104" operator="equal">
      <formula>"OK"</formula>
    </cfRule>
    <cfRule type="containsText" dxfId="23857" priority="105" operator="containsText" text="Unsure">
      <formula>NOT(ISERROR(SEARCH("Unsure",L382)))</formula>
    </cfRule>
    <cfRule type="containsText" dxfId="23856" priority="106" operator="containsText" text="Can't See">
      <formula>NOT(ISERROR(SEARCH("Can't See",L382)))</formula>
    </cfRule>
    <cfRule type="notContainsText" dxfId="23855" priority="107" operator="notContains" text="OK&amp;N/A">
      <formula>ISERROR(SEARCH("OK&amp;N/A",L382))</formula>
    </cfRule>
  </conditionalFormatting>
  <conditionalFormatting sqref="K382">
    <cfRule type="colorScale" priority="10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K382">
    <cfRule type="containsBlanks" priority="95" stopIfTrue="1">
      <formula>LEN(TRIM(K382))=0</formula>
    </cfRule>
    <cfRule type="cellIs" dxfId="23854" priority="96" operator="equal">
      <formula>"N/A"</formula>
    </cfRule>
    <cfRule type="cellIs" dxfId="23853" priority="97" operator="equal">
      <formula>"OK"</formula>
    </cfRule>
    <cfRule type="containsText" dxfId="23852" priority="98" operator="containsText" text="Unsure">
      <formula>NOT(ISERROR(SEARCH("Unsure",K382)))</formula>
    </cfRule>
    <cfRule type="containsText" dxfId="23851" priority="99" operator="containsText" text="Can't See">
      <formula>NOT(ISERROR(SEARCH("Can't See",K382)))</formula>
    </cfRule>
    <cfRule type="notContainsText" dxfId="23850" priority="100" operator="notContains" text="OK&amp;N/A">
      <formula>ISERROR(SEARCH("OK&amp;N/A",K382))</formula>
    </cfRule>
  </conditionalFormatting>
  <conditionalFormatting sqref="J382">
    <cfRule type="colorScale" priority="9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382">
    <cfRule type="containsBlanks" priority="88" stopIfTrue="1">
      <formula>LEN(TRIM(J382))=0</formula>
    </cfRule>
    <cfRule type="cellIs" dxfId="23849" priority="89" operator="equal">
      <formula>"N/A"</formula>
    </cfRule>
    <cfRule type="cellIs" dxfId="23848" priority="90" operator="equal">
      <formula>"OK"</formula>
    </cfRule>
    <cfRule type="containsText" dxfId="23847" priority="91" operator="containsText" text="Unsure">
      <formula>NOT(ISERROR(SEARCH("Unsure",J382)))</formula>
    </cfRule>
    <cfRule type="containsText" dxfId="23846" priority="92" operator="containsText" text="Can't See">
      <formula>NOT(ISERROR(SEARCH("Can't See",J382)))</formula>
    </cfRule>
    <cfRule type="notContainsText" dxfId="23845" priority="93" operator="notContains" text="OK&amp;N/A">
      <formula>ISERROR(SEARCH("OK&amp;N/A",J382))</formula>
    </cfRule>
  </conditionalFormatting>
  <conditionalFormatting sqref="I313:I327">
    <cfRule type="colorScale" priority="8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I313:I327">
    <cfRule type="containsBlanks" priority="81" stopIfTrue="1">
      <formula>LEN(TRIM(I313))=0</formula>
    </cfRule>
    <cfRule type="cellIs" dxfId="23844" priority="82" operator="equal">
      <formula>"N/A"</formula>
    </cfRule>
    <cfRule type="cellIs" dxfId="23843" priority="83" operator="equal">
      <formula>"OK"</formula>
    </cfRule>
    <cfRule type="containsText" dxfId="23842" priority="84" operator="containsText" text="Unsure">
      <formula>NOT(ISERROR(SEARCH("Unsure",I313)))</formula>
    </cfRule>
    <cfRule type="containsText" dxfId="23841" priority="85" operator="containsText" text="Can't See">
      <formula>NOT(ISERROR(SEARCH("Can't See",I313)))</formula>
    </cfRule>
    <cfRule type="notContainsText" dxfId="23840" priority="86" operator="notContains" text="OK&amp;N/A">
      <formula>ISERROR(SEARCH("OK&amp;N/A",I313))</formula>
    </cfRule>
  </conditionalFormatting>
  <conditionalFormatting sqref="M313:M327">
    <cfRule type="containsBlanks" priority="75" stopIfTrue="1">
      <formula>LEN(TRIM(M313))=0</formula>
    </cfRule>
    <cfRule type="cellIs" dxfId="23839" priority="76" operator="equal">
      <formula>"N/A"</formula>
    </cfRule>
    <cfRule type="cellIs" dxfId="23838" priority="77" operator="equal">
      <formula>"OK"</formula>
    </cfRule>
    <cfRule type="containsText" dxfId="23837" priority="78" operator="containsText" text="Unsure">
      <formula>NOT(ISERROR(SEARCH("Unsure",M313)))</formula>
    </cfRule>
    <cfRule type="containsText" dxfId="23836" priority="79" operator="containsText" text="Can't See">
      <formula>NOT(ISERROR(SEARCH("Can't See",M313)))</formula>
    </cfRule>
    <cfRule type="notContainsText" dxfId="23835" priority="80" operator="notContains" text="OK&amp;N/A">
      <formula>ISERROR(SEARCH("OK&amp;N/A",M313))</formula>
    </cfRule>
  </conditionalFormatting>
  <conditionalFormatting sqref="L313:L327">
    <cfRule type="containsBlanks" priority="69" stopIfTrue="1">
      <formula>LEN(TRIM(L313))=0</formula>
    </cfRule>
    <cfRule type="cellIs" dxfId="23834" priority="70" operator="equal">
      <formula>"N/A"</formula>
    </cfRule>
    <cfRule type="cellIs" dxfId="23833" priority="71" operator="equal">
      <formula>"OK"</formula>
    </cfRule>
    <cfRule type="containsText" dxfId="23832" priority="72" operator="containsText" text="Unsure">
      <formula>NOT(ISERROR(SEARCH("Unsure",L313)))</formula>
    </cfRule>
    <cfRule type="containsText" dxfId="23831" priority="73" operator="containsText" text="Can't See">
      <formula>NOT(ISERROR(SEARCH("Can't See",L313)))</formula>
    </cfRule>
    <cfRule type="notContainsText" dxfId="23830" priority="74" operator="notContains" text="OK&amp;N/A">
      <formula>ISERROR(SEARCH("OK&amp;N/A",L313))</formula>
    </cfRule>
  </conditionalFormatting>
  <conditionalFormatting sqref="K313:K327">
    <cfRule type="containsBlanks" priority="63" stopIfTrue="1">
      <formula>LEN(TRIM(K313))=0</formula>
    </cfRule>
    <cfRule type="cellIs" dxfId="23829" priority="64" operator="equal">
      <formula>"N/A"</formula>
    </cfRule>
    <cfRule type="cellIs" dxfId="23828" priority="65" operator="equal">
      <formula>"OK"</formula>
    </cfRule>
    <cfRule type="containsText" dxfId="23827" priority="66" operator="containsText" text="Unsure">
      <formula>NOT(ISERROR(SEARCH("Unsure",K313)))</formula>
    </cfRule>
    <cfRule type="containsText" dxfId="23826" priority="67" operator="containsText" text="Can't See">
      <formula>NOT(ISERROR(SEARCH("Can't See",K313)))</formula>
    </cfRule>
    <cfRule type="notContainsText" dxfId="23825" priority="68" operator="notContains" text="OK&amp;N/A">
      <formula>ISERROR(SEARCH("OK&amp;N/A",K313))</formula>
    </cfRule>
  </conditionalFormatting>
  <conditionalFormatting sqref="J313:J327">
    <cfRule type="containsBlanks" priority="57" stopIfTrue="1">
      <formula>LEN(TRIM(J313))=0</formula>
    </cfRule>
    <cfRule type="cellIs" dxfId="23824" priority="58" operator="equal">
      <formula>"N/A"</formula>
    </cfRule>
    <cfRule type="cellIs" dxfId="23823" priority="59" operator="equal">
      <formula>"OK"</formula>
    </cfRule>
    <cfRule type="containsText" dxfId="23822" priority="60" operator="containsText" text="Unsure">
      <formula>NOT(ISERROR(SEARCH("Unsure",J313)))</formula>
    </cfRule>
    <cfRule type="containsText" dxfId="23821" priority="61" operator="containsText" text="Can't See">
      <formula>NOT(ISERROR(SEARCH("Can't See",J313)))</formula>
    </cfRule>
    <cfRule type="notContainsText" dxfId="23820" priority="62" operator="notContains" text="OK&amp;N/A">
      <formula>ISERROR(SEARCH("OK&amp;N/A",J313))</formula>
    </cfRule>
  </conditionalFormatting>
  <conditionalFormatting sqref="M371">
    <cfRule type="colorScale" priority="5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M371">
    <cfRule type="containsBlanks" priority="50" stopIfTrue="1">
      <formula>LEN(TRIM(M371))=0</formula>
    </cfRule>
    <cfRule type="cellIs" dxfId="23819" priority="51" operator="equal">
      <formula>"N/A"</formula>
    </cfRule>
    <cfRule type="cellIs" dxfId="23818" priority="52" operator="equal">
      <formula>"OK"</formula>
    </cfRule>
    <cfRule type="containsText" dxfId="23817" priority="53" operator="containsText" text="Unsure">
      <formula>NOT(ISERROR(SEARCH("Unsure",M371)))</formula>
    </cfRule>
    <cfRule type="containsText" dxfId="23816" priority="54" operator="containsText" text="Can't See">
      <formula>NOT(ISERROR(SEARCH("Can't See",M371)))</formula>
    </cfRule>
    <cfRule type="notContainsText" dxfId="23815" priority="55" operator="notContains" text="OK&amp;N/A">
      <formula>ISERROR(SEARCH("OK&amp;N/A",M371))</formula>
    </cfRule>
  </conditionalFormatting>
  <conditionalFormatting sqref="L371">
    <cfRule type="colorScale" priority="4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L371">
    <cfRule type="containsBlanks" priority="43" stopIfTrue="1">
      <formula>LEN(TRIM(L371))=0</formula>
    </cfRule>
    <cfRule type="cellIs" dxfId="23814" priority="44" operator="equal">
      <formula>"N/A"</formula>
    </cfRule>
    <cfRule type="cellIs" dxfId="23813" priority="45" operator="equal">
      <formula>"OK"</formula>
    </cfRule>
    <cfRule type="containsText" dxfId="23812" priority="46" operator="containsText" text="Unsure">
      <formula>NOT(ISERROR(SEARCH("Unsure",L371)))</formula>
    </cfRule>
    <cfRule type="containsText" dxfId="23811" priority="47" operator="containsText" text="Can't See">
      <formula>NOT(ISERROR(SEARCH("Can't See",L371)))</formula>
    </cfRule>
    <cfRule type="notContainsText" dxfId="23810" priority="48" operator="notContains" text="OK&amp;N/A">
      <formula>ISERROR(SEARCH("OK&amp;N/A",L371))</formula>
    </cfRule>
  </conditionalFormatting>
  <conditionalFormatting sqref="K371">
    <cfRule type="colorScale" priority="4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K371">
    <cfRule type="containsBlanks" priority="36" stopIfTrue="1">
      <formula>LEN(TRIM(K371))=0</formula>
    </cfRule>
    <cfRule type="cellIs" dxfId="23809" priority="37" operator="equal">
      <formula>"N/A"</formula>
    </cfRule>
    <cfRule type="cellIs" dxfId="23808" priority="38" operator="equal">
      <formula>"OK"</formula>
    </cfRule>
    <cfRule type="containsText" dxfId="23807" priority="39" operator="containsText" text="Unsure">
      <formula>NOT(ISERROR(SEARCH("Unsure",K371)))</formula>
    </cfRule>
    <cfRule type="containsText" dxfId="23806" priority="40" operator="containsText" text="Can't See">
      <formula>NOT(ISERROR(SEARCH("Can't See",K371)))</formula>
    </cfRule>
    <cfRule type="notContainsText" dxfId="23805" priority="41" operator="notContains" text="OK&amp;N/A">
      <formula>ISERROR(SEARCH("OK&amp;N/A",K371))</formula>
    </cfRule>
  </conditionalFormatting>
  <conditionalFormatting sqref="J371">
    <cfRule type="colorScale" priority="3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371">
    <cfRule type="containsBlanks" priority="29" stopIfTrue="1">
      <formula>LEN(TRIM(J371))=0</formula>
    </cfRule>
    <cfRule type="cellIs" dxfId="23804" priority="30" operator="equal">
      <formula>"N/A"</formula>
    </cfRule>
    <cfRule type="cellIs" dxfId="23803" priority="31" operator="equal">
      <formula>"OK"</formula>
    </cfRule>
    <cfRule type="containsText" dxfId="23802" priority="32" operator="containsText" text="Unsure">
      <formula>NOT(ISERROR(SEARCH("Unsure",J371)))</formula>
    </cfRule>
    <cfRule type="containsText" dxfId="23801" priority="33" operator="containsText" text="Can't See">
      <formula>NOT(ISERROR(SEARCH("Can't See",J371)))</formula>
    </cfRule>
    <cfRule type="notContainsText" dxfId="23800" priority="34" operator="notContains" text="OK&amp;N/A">
      <formula>ISERROR(SEARCH("OK&amp;N/A",J371))</formula>
    </cfRule>
  </conditionalFormatting>
  <conditionalFormatting sqref="J372">
    <cfRule type="colorScale" priority="2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372">
    <cfRule type="containsBlanks" priority="22" stopIfTrue="1">
      <formula>LEN(TRIM(J372))=0</formula>
    </cfRule>
    <cfRule type="cellIs" dxfId="23799" priority="23" operator="equal">
      <formula>"N/A"</formula>
    </cfRule>
    <cfRule type="cellIs" dxfId="23798" priority="24" operator="equal">
      <formula>"OK"</formula>
    </cfRule>
    <cfRule type="containsText" dxfId="23797" priority="25" operator="containsText" text="Unsure">
      <formula>NOT(ISERROR(SEARCH("Unsure",J372)))</formula>
    </cfRule>
    <cfRule type="containsText" dxfId="23796" priority="26" operator="containsText" text="Can't See">
      <formula>NOT(ISERROR(SEARCH("Can't See",J372)))</formula>
    </cfRule>
    <cfRule type="notContainsText" dxfId="23795" priority="27" operator="notContains" text="OK&amp;N/A">
      <formula>ISERROR(SEARCH("OK&amp;N/A",J372))</formula>
    </cfRule>
  </conditionalFormatting>
  <conditionalFormatting sqref="K372">
    <cfRule type="colorScale" priority="2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K372">
    <cfRule type="containsBlanks" priority="15" stopIfTrue="1">
      <formula>LEN(TRIM(K372))=0</formula>
    </cfRule>
    <cfRule type="cellIs" dxfId="23794" priority="16" operator="equal">
      <formula>"N/A"</formula>
    </cfRule>
    <cfRule type="cellIs" dxfId="23793" priority="17" operator="equal">
      <formula>"OK"</formula>
    </cfRule>
    <cfRule type="containsText" dxfId="23792" priority="18" operator="containsText" text="Unsure">
      <formula>NOT(ISERROR(SEARCH("Unsure",K372)))</formula>
    </cfRule>
    <cfRule type="containsText" dxfId="23791" priority="19" operator="containsText" text="Can't See">
      <formula>NOT(ISERROR(SEARCH("Can't See",K372)))</formula>
    </cfRule>
    <cfRule type="notContainsText" dxfId="23790" priority="20" operator="notContains" text="OK&amp;N/A">
      <formula>ISERROR(SEARCH("OK&amp;N/A",K372))</formula>
    </cfRule>
  </conditionalFormatting>
  <conditionalFormatting sqref="L372">
    <cfRule type="colorScale" priority="1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L372">
    <cfRule type="containsBlanks" priority="8" stopIfTrue="1">
      <formula>LEN(TRIM(L372))=0</formula>
    </cfRule>
    <cfRule type="cellIs" dxfId="23789" priority="9" operator="equal">
      <formula>"N/A"</formula>
    </cfRule>
    <cfRule type="cellIs" dxfId="23788" priority="10" operator="equal">
      <formula>"OK"</formula>
    </cfRule>
    <cfRule type="containsText" dxfId="23787" priority="11" operator="containsText" text="Unsure">
      <formula>NOT(ISERROR(SEARCH("Unsure",L372)))</formula>
    </cfRule>
    <cfRule type="containsText" dxfId="23786" priority="12" operator="containsText" text="Can't See">
      <formula>NOT(ISERROR(SEARCH("Can't See",L372)))</formula>
    </cfRule>
    <cfRule type="notContainsText" dxfId="23785" priority="13" operator="notContains" text="OK&amp;N/A">
      <formula>ISERROR(SEARCH("OK&amp;N/A",L372))</formula>
    </cfRule>
  </conditionalFormatting>
  <conditionalFormatting sqref="M372">
    <cfRule type="colorScale" priority="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M372">
    <cfRule type="containsBlanks" priority="1" stopIfTrue="1">
      <formula>LEN(TRIM(M372))=0</formula>
    </cfRule>
    <cfRule type="cellIs" dxfId="23784" priority="2" operator="equal">
      <formula>"N/A"</formula>
    </cfRule>
    <cfRule type="cellIs" dxfId="23783" priority="3" operator="equal">
      <formula>"OK"</formula>
    </cfRule>
    <cfRule type="containsText" dxfId="23782" priority="4" operator="containsText" text="Unsure">
      <formula>NOT(ISERROR(SEARCH("Unsure",M372)))</formula>
    </cfRule>
    <cfRule type="containsText" dxfId="23781" priority="5" operator="containsText" text="Can't See">
      <formula>NOT(ISERROR(SEARCH("Can't See",M372)))</formula>
    </cfRule>
    <cfRule type="notContainsText" dxfId="23780" priority="6" operator="notContains" text="OK&amp;N/A">
      <formula>ISERROR(SEARCH("OK&amp;N/A",M372))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284CF6-029F-4191-931D-22BAE3E3D71E}">
  <sheetPr codeName="Sheet278"/>
  <dimension ref="A1:AQ398"/>
  <sheetViews>
    <sheetView topLeftCell="A14" zoomScale="70" zoomScaleNormal="70" workbookViewId="0">
      <selection activeCell="K16" sqref="K16"/>
    </sheetView>
  </sheetViews>
  <sheetFormatPr defaultColWidth="9.453125" defaultRowHeight="14.5" x14ac:dyDescent="0.35"/>
  <cols>
    <col min="1" max="1" width="41.1796875" style="26" customWidth="1"/>
    <col min="2" max="2" width="6.54296875" style="26" customWidth="1"/>
    <col min="3" max="3" width="6.1796875" style="26" customWidth="1"/>
    <col min="4" max="4" width="6.54296875" style="26" customWidth="1"/>
    <col min="5" max="5" width="6.453125" style="26" customWidth="1"/>
    <col min="6" max="6" width="6.54296875" style="26" customWidth="1"/>
    <col min="7" max="7" width="7.453125" style="26" customWidth="1"/>
    <col min="8" max="8" width="6.54296875" style="26" customWidth="1"/>
    <col min="9" max="9" width="7" style="26" customWidth="1"/>
    <col min="10" max="10" width="6.81640625" style="26" customWidth="1"/>
    <col min="11" max="13" width="6.54296875" style="26" customWidth="1"/>
    <col min="14" max="14" width="40.453125" style="33" customWidth="1"/>
    <col min="15" max="15" width="11.81640625" style="26" customWidth="1"/>
    <col min="16" max="16" width="43.1796875" style="35" bestFit="1" customWidth="1"/>
    <col min="17" max="18" width="8.54296875" style="31" customWidth="1"/>
    <col min="19" max="19" width="11.54296875" style="26" bestFit="1" customWidth="1"/>
    <col min="20" max="20" width="12.453125" style="26" bestFit="1" customWidth="1"/>
    <col min="21" max="21" width="14.54296875" style="26" customWidth="1"/>
    <col min="22" max="22" width="13.54296875" style="26" customWidth="1"/>
    <col min="23" max="23" width="19.81640625" style="26" bestFit="1" customWidth="1"/>
    <col min="24" max="24" width="13.54296875" style="26" customWidth="1"/>
    <col min="25" max="26" width="4.453125" style="26" customWidth="1"/>
    <col min="27" max="27" width="4.54296875" style="26" customWidth="1"/>
    <col min="28" max="28" width="4.453125" style="26" customWidth="1"/>
    <col min="29" max="29" width="4.54296875" style="26" customWidth="1"/>
    <col min="30" max="30" width="24.453125" style="26" customWidth="1"/>
    <col min="31" max="31" width="21.1796875" style="26" customWidth="1"/>
    <col min="32" max="32" width="84.453125" style="26" customWidth="1"/>
    <col min="33" max="33" width="67.453125" style="26" customWidth="1"/>
    <col min="34" max="34" width="4.453125" style="26" customWidth="1"/>
    <col min="35" max="35" width="16.453125" style="26" customWidth="1"/>
    <col min="36" max="36" width="9.453125" style="26"/>
    <col min="37" max="37" width="10.453125" style="26" customWidth="1"/>
    <col min="38" max="38" width="19.54296875" style="26" customWidth="1"/>
    <col min="39" max="39" width="23.54296875" style="26" customWidth="1"/>
    <col min="40" max="40" width="52.453125" style="26" customWidth="1"/>
    <col min="41" max="41" width="14.54296875" style="26" customWidth="1"/>
    <col min="42" max="42" width="19.453125" style="26" customWidth="1"/>
    <col min="43" max="16384" width="9.453125" style="26"/>
  </cols>
  <sheetData>
    <row r="1" spans="1:43" ht="20.5" customHeight="1" x14ac:dyDescent="0.5">
      <c r="A1" s="1" t="s">
        <v>0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3" t="s">
        <v>1</v>
      </c>
      <c r="O1" s="4">
        <f>SUMIF(S5:S340,TRUE,Q5:Q340)/SUM(Q5:Q340)</f>
        <v>0.70476190476190481</v>
      </c>
      <c r="P1" s="5"/>
      <c r="Q1" s="2">
        <v>85</v>
      </c>
      <c r="R1" s="2">
        <v>95</v>
      </c>
      <c r="S1" s="2">
        <v>95</v>
      </c>
      <c r="T1" s="2"/>
      <c r="U1" s="2"/>
      <c r="V1" s="105">
        <v>42766.45703125</v>
      </c>
      <c r="W1" s="105"/>
      <c r="X1" s="105"/>
      <c r="Y1" s="6">
        <v>1</v>
      </c>
      <c r="Z1" s="6">
        <v>2</v>
      </c>
      <c r="AA1" s="6">
        <v>3</v>
      </c>
      <c r="AB1" s="6">
        <v>4</v>
      </c>
      <c r="AC1" s="6">
        <v>5</v>
      </c>
      <c r="AD1" s="7"/>
      <c r="AE1" s="7"/>
      <c r="AF1" s="8"/>
      <c r="AG1" s="8"/>
      <c r="AH1" s="8"/>
      <c r="AI1" s="8"/>
      <c r="AJ1" s="8"/>
      <c r="AK1" s="8"/>
      <c r="AL1" s="8"/>
      <c r="AM1" s="8"/>
      <c r="AN1" s="8"/>
      <c r="AO1" s="8"/>
      <c r="AP1" s="8"/>
      <c r="AQ1" s="8"/>
    </row>
    <row r="2" spans="1:43" ht="18.5" x14ac:dyDescent="0.45">
      <c r="A2" s="9"/>
      <c r="B2" s="9"/>
      <c r="C2" s="9"/>
      <c r="D2" s="9" t="s">
        <v>2</v>
      </c>
      <c r="E2" s="9"/>
      <c r="F2" s="9"/>
      <c r="G2" s="9"/>
      <c r="H2" s="9" t="s">
        <v>3</v>
      </c>
      <c r="I2" s="9"/>
      <c r="J2" s="9"/>
      <c r="K2" s="9"/>
      <c r="L2" s="9" t="s">
        <v>4</v>
      </c>
      <c r="M2" s="9"/>
      <c r="N2" s="10"/>
      <c r="O2" s="9"/>
      <c r="P2" s="11"/>
      <c r="Q2" s="12" t="s">
        <v>5</v>
      </c>
      <c r="R2" s="13"/>
      <c r="S2" s="14"/>
      <c r="T2" s="14"/>
      <c r="U2" s="9"/>
      <c r="V2" s="15"/>
      <c r="W2" s="15"/>
      <c r="X2" s="15"/>
      <c r="Y2" s="7"/>
      <c r="Z2" s="7"/>
      <c r="AA2" s="7"/>
      <c r="AB2" s="7"/>
      <c r="AC2" s="7"/>
      <c r="AD2" s="7"/>
      <c r="AE2" s="1"/>
      <c r="AF2" s="8"/>
      <c r="AG2" s="8"/>
      <c r="AH2" s="8"/>
      <c r="AI2" s="8"/>
      <c r="AJ2" s="8"/>
      <c r="AK2" s="8"/>
      <c r="AL2" s="8"/>
      <c r="AM2" s="8"/>
      <c r="AN2" s="8"/>
      <c r="AO2" s="8"/>
      <c r="AP2" s="8"/>
      <c r="AQ2" s="8"/>
    </row>
    <row r="3" spans="1:43" x14ac:dyDescent="0.35">
      <c r="A3" s="16" t="s">
        <v>6</v>
      </c>
      <c r="B3" s="17" t="s">
        <v>7</v>
      </c>
      <c r="C3" s="17" t="s">
        <v>8</v>
      </c>
      <c r="D3" s="17" t="s">
        <v>9</v>
      </c>
      <c r="E3" s="17" t="s">
        <v>10</v>
      </c>
      <c r="F3" s="17" t="s">
        <v>7</v>
      </c>
      <c r="G3" s="17" t="s">
        <v>8</v>
      </c>
      <c r="H3" s="17" t="s">
        <v>9</v>
      </c>
      <c r="I3" s="17" t="s">
        <v>10</v>
      </c>
      <c r="J3" s="17" t="s">
        <v>7</v>
      </c>
      <c r="K3" s="17" t="s">
        <v>8</v>
      </c>
      <c r="L3" s="17" t="s">
        <v>9</v>
      </c>
      <c r="M3" s="17" t="s">
        <v>10</v>
      </c>
      <c r="N3" s="17" t="s">
        <v>11</v>
      </c>
      <c r="O3" s="16" t="s">
        <v>12</v>
      </c>
      <c r="P3" s="18" t="s">
        <v>13</v>
      </c>
      <c r="Q3" s="19" t="s">
        <v>14</v>
      </c>
      <c r="R3" s="19" t="s">
        <v>15</v>
      </c>
      <c r="S3" s="17" t="s">
        <v>16</v>
      </c>
      <c r="T3" s="17" t="s">
        <v>17</v>
      </c>
      <c r="U3" s="16" t="s">
        <v>18</v>
      </c>
      <c r="V3" s="16" t="s">
        <v>19</v>
      </c>
      <c r="W3" s="16" t="s">
        <v>20</v>
      </c>
      <c r="X3" s="16" t="s">
        <v>21</v>
      </c>
      <c r="Y3" s="106" t="s">
        <v>22</v>
      </c>
      <c r="Z3" s="107"/>
      <c r="AA3" s="107"/>
      <c r="AB3" s="107"/>
      <c r="AC3" s="107"/>
      <c r="AD3" s="16" t="s">
        <v>23</v>
      </c>
      <c r="AE3" s="16" t="s">
        <v>24</v>
      </c>
      <c r="AF3" s="16" t="s">
        <v>25</v>
      </c>
      <c r="AG3" s="16" t="s">
        <v>26</v>
      </c>
      <c r="AH3" s="16" t="s">
        <v>27</v>
      </c>
      <c r="AI3" s="16" t="s">
        <v>28</v>
      </c>
      <c r="AJ3" s="16" t="s">
        <v>29</v>
      </c>
      <c r="AK3" s="16" t="s">
        <v>30</v>
      </c>
      <c r="AL3" s="16" t="s">
        <v>31</v>
      </c>
      <c r="AM3" s="16" t="s">
        <v>32</v>
      </c>
      <c r="AN3" s="16" t="s">
        <v>33</v>
      </c>
      <c r="AO3" s="16" t="s">
        <v>34</v>
      </c>
      <c r="AP3" s="16" t="s">
        <v>35</v>
      </c>
      <c r="AQ3" s="16" t="s">
        <v>36</v>
      </c>
    </row>
    <row r="4" spans="1:43" s="43" customFormat="1" ht="15.5" x14ac:dyDescent="0.35">
      <c r="A4" s="20" t="s">
        <v>37</v>
      </c>
      <c r="B4" s="21"/>
      <c r="C4" s="21"/>
      <c r="D4" s="21"/>
      <c r="E4" s="22"/>
      <c r="F4" s="21"/>
      <c r="G4" s="21"/>
      <c r="H4" s="21"/>
      <c r="I4" s="21"/>
      <c r="J4" s="21"/>
      <c r="K4" s="21"/>
      <c r="L4" s="21"/>
      <c r="M4" s="21"/>
      <c r="N4" s="23" t="s">
        <v>38</v>
      </c>
      <c r="O4" s="21"/>
      <c r="P4" s="24" t="e">
        <f ca="1">SUMIF(S5:S6,TRUE, Q5)/SUM(Q5:Q6)</f>
        <v>#DIV/0!</v>
      </c>
      <c r="Q4" s="21"/>
      <c r="R4" s="21"/>
      <c r="S4" s="21"/>
      <c r="T4" s="21"/>
      <c r="U4" s="21"/>
      <c r="V4" s="21"/>
      <c r="W4" s="21"/>
      <c r="X4" s="21"/>
      <c r="Y4" s="108"/>
      <c r="Z4" s="109"/>
      <c r="AA4" s="109"/>
      <c r="AB4" s="109"/>
      <c r="AC4" s="110"/>
      <c r="AD4" s="25"/>
      <c r="AE4" s="25"/>
      <c r="AF4" s="108"/>
      <c r="AG4" s="110"/>
      <c r="AH4" s="108" t="s">
        <v>38</v>
      </c>
      <c r="AI4" s="111"/>
      <c r="AJ4" s="111"/>
      <c r="AK4" s="111"/>
      <c r="AL4" s="111"/>
      <c r="AM4" s="111"/>
      <c r="AN4" s="111"/>
      <c r="AO4" s="111"/>
      <c r="AP4" s="111"/>
      <c r="AQ4" s="112"/>
    </row>
    <row r="5" spans="1:43" x14ac:dyDescent="0.35">
      <c r="A5" s="26" t="s">
        <v>39</v>
      </c>
      <c r="B5" s="27">
        <v>42.489627838134766</v>
      </c>
      <c r="C5" s="27">
        <v>93.52667236328125</v>
      </c>
      <c r="D5" s="27">
        <v>88.034629821777344</v>
      </c>
      <c r="E5" s="27">
        <v>45.555465698242188</v>
      </c>
      <c r="F5" s="27">
        <v>88.935653686523438</v>
      </c>
      <c r="G5" s="27">
        <v>58.844608306884766</v>
      </c>
      <c r="H5" s="27">
        <v>93.262725830078125</v>
      </c>
      <c r="I5" s="27">
        <v>99.99884033203125</v>
      </c>
      <c r="J5" s="27">
        <v>50.628150939941406</v>
      </c>
      <c r="K5" s="27">
        <v>99.995094299316406</v>
      </c>
      <c r="L5" s="27">
        <v>99.978981018066406</v>
      </c>
      <c r="M5" s="27">
        <v>99.99884033203125</v>
      </c>
      <c r="N5" s="28" t="s">
        <v>512</v>
      </c>
      <c r="O5" s="29" t="s">
        <v>513</v>
      </c>
      <c r="P5" s="30" t="s">
        <v>514</v>
      </c>
      <c r="Q5" s="31">
        <v>0</v>
      </c>
      <c r="R5" s="31" t="s">
        <v>41</v>
      </c>
      <c r="S5" s="26" t="b">
        <f>NOT(OR((D5&lt;=$Q$1),(H5&lt;=$R$1),(L5&lt;=$S$1)))</f>
        <v>0</v>
      </c>
      <c r="T5" s="26" t="b">
        <f>NOT(OR((C5&lt;=$Q$1),(G5&lt;=$R$1),(K5&lt;=$S$1)))</f>
        <v>0</v>
      </c>
      <c r="U5" s="32" t="s">
        <v>42</v>
      </c>
      <c r="V5" s="32" t="s">
        <v>42</v>
      </c>
      <c r="W5" s="32" t="s">
        <v>42</v>
      </c>
      <c r="X5" s="32" t="s">
        <v>42</v>
      </c>
      <c r="Y5" s="85">
        <v>4</v>
      </c>
      <c r="Z5" s="85"/>
      <c r="AA5" s="85"/>
      <c r="AB5" s="85"/>
      <c r="AC5" s="85"/>
      <c r="AD5" s="26" t="s">
        <v>43</v>
      </c>
      <c r="AE5" s="33" t="s">
        <v>7</v>
      </c>
      <c r="AF5" s="26" t="s">
        <v>44</v>
      </c>
      <c r="AL5" s="26" t="s">
        <v>45</v>
      </c>
      <c r="AN5" s="26" t="s">
        <v>46</v>
      </c>
      <c r="AP5" s="26" t="s">
        <v>47</v>
      </c>
    </row>
    <row r="6" spans="1:43" x14ac:dyDescent="0.35">
      <c r="A6" s="26" t="s">
        <v>48</v>
      </c>
      <c r="B6" s="27">
        <v>68.826057434082031</v>
      </c>
      <c r="C6" s="27">
        <v>91.983024597167969</v>
      </c>
      <c r="D6" s="27">
        <v>86.162696838378906</v>
      </c>
      <c r="E6" s="27">
        <v>43.746528625488281</v>
      </c>
      <c r="F6" s="27">
        <v>98.917976379394531</v>
      </c>
      <c r="G6" s="27">
        <v>99.999961853027344</v>
      </c>
      <c r="H6" s="27">
        <v>99.999832153320313</v>
      </c>
      <c r="I6" s="27">
        <v>99.99884033203125</v>
      </c>
      <c r="J6" s="32" t="s">
        <v>49</v>
      </c>
      <c r="K6" s="32" t="s">
        <v>49</v>
      </c>
      <c r="L6" s="32" t="s">
        <v>49</v>
      </c>
      <c r="M6" s="32" t="s">
        <v>49</v>
      </c>
      <c r="N6" s="34"/>
      <c r="S6" s="31"/>
      <c r="T6" s="31"/>
      <c r="U6" s="32" t="s">
        <v>49</v>
      </c>
      <c r="V6" s="32" t="s">
        <v>49</v>
      </c>
      <c r="W6" s="32" t="s">
        <v>49</v>
      </c>
      <c r="X6" s="32" t="s">
        <v>49</v>
      </c>
      <c r="Y6" s="86"/>
      <c r="Z6" s="86"/>
      <c r="AA6" s="86"/>
      <c r="AB6" s="86"/>
      <c r="AC6" s="86"/>
    </row>
    <row r="7" spans="1:43" x14ac:dyDescent="0.35">
      <c r="B7" s="36"/>
      <c r="C7" s="36"/>
      <c r="D7" s="36"/>
      <c r="E7" s="36"/>
      <c r="F7" s="36"/>
      <c r="G7" s="36"/>
      <c r="H7" s="36"/>
      <c r="I7" s="36"/>
      <c r="J7" s="36"/>
      <c r="K7" s="36"/>
      <c r="L7" s="36"/>
      <c r="M7" s="36"/>
      <c r="N7" s="37" t="s">
        <v>50</v>
      </c>
      <c r="O7" s="36"/>
      <c r="P7" s="24">
        <f ca="1">SUMIF(S8:S9,TRUE, Q8)/SUM(Q8:Q9)</f>
        <v>0</v>
      </c>
      <c r="Q7" s="36"/>
      <c r="R7" s="36"/>
      <c r="S7" s="36"/>
      <c r="T7" s="36"/>
      <c r="U7" s="36"/>
      <c r="V7" s="36"/>
      <c r="W7" s="36"/>
      <c r="X7" s="36"/>
      <c r="Y7" s="87"/>
      <c r="Z7" s="87"/>
      <c r="AA7" s="87"/>
      <c r="AB7" s="87"/>
      <c r="AC7" s="87"/>
      <c r="AD7" s="38"/>
      <c r="AE7" s="38"/>
      <c r="AF7" s="87"/>
      <c r="AG7" s="87"/>
      <c r="AH7" s="87" t="s">
        <v>50</v>
      </c>
      <c r="AI7" s="88"/>
      <c r="AJ7" s="88"/>
      <c r="AK7" s="88"/>
      <c r="AL7" s="88"/>
      <c r="AM7" s="88"/>
      <c r="AN7" s="88"/>
      <c r="AO7" s="88"/>
      <c r="AP7" s="88"/>
      <c r="AQ7" s="88"/>
    </row>
    <row r="8" spans="1:43" x14ac:dyDescent="0.35">
      <c r="A8" s="26" t="s">
        <v>51</v>
      </c>
      <c r="B8" s="27">
        <v>89.320487976074219</v>
      </c>
      <c r="C8" s="27">
        <v>93.985977172851563</v>
      </c>
      <c r="D8" s="27">
        <v>88.630950927734375</v>
      </c>
      <c r="E8" s="27">
        <v>45.416664123535156</v>
      </c>
      <c r="F8" s="27">
        <v>99.701171875</v>
      </c>
      <c r="G8" s="27">
        <v>99.989509582519531</v>
      </c>
      <c r="H8" s="27">
        <v>99.980567932128906</v>
      </c>
      <c r="I8" s="27">
        <v>99.99884033203125</v>
      </c>
      <c r="J8" s="27">
        <v>96.963905334472656</v>
      </c>
      <c r="K8" s="27">
        <v>69.305976867675781</v>
      </c>
      <c r="L8" s="27">
        <v>0.24502536654472351</v>
      </c>
      <c r="M8" s="27">
        <v>0</v>
      </c>
      <c r="Q8" s="31">
        <v>1</v>
      </c>
      <c r="R8" s="39" t="s">
        <v>41</v>
      </c>
      <c r="S8" s="26" t="b">
        <f>NOT(OR((D8&lt;=$Q$1),(H8&lt;=$R$1),(L8&lt;=$S$1)))</f>
        <v>0</v>
      </c>
      <c r="T8" s="26" t="b">
        <f>NOT(OR((C8&lt;=$Q$1),(G8&lt;=$R$1),(K8&lt;=$S$1)))</f>
        <v>0</v>
      </c>
      <c r="U8" s="32" t="s">
        <v>42</v>
      </c>
      <c r="V8" s="32" t="s">
        <v>42</v>
      </c>
      <c r="W8" s="32" t="s">
        <v>42</v>
      </c>
      <c r="X8" s="32" t="s">
        <v>49</v>
      </c>
      <c r="Y8" s="85">
        <v>4</v>
      </c>
      <c r="Z8" s="85"/>
      <c r="AA8" s="85"/>
      <c r="AB8" s="85"/>
      <c r="AC8" s="85"/>
      <c r="AI8" s="31">
        <v>42795</v>
      </c>
      <c r="AM8" s="26" t="s">
        <v>52</v>
      </c>
      <c r="AP8" s="26" t="s">
        <v>53</v>
      </c>
    </row>
    <row r="9" spans="1:43" x14ac:dyDescent="0.35">
      <c r="A9" s="26" t="s">
        <v>54</v>
      </c>
      <c r="B9" s="27">
        <v>89.479103088378906</v>
      </c>
      <c r="C9" s="27">
        <v>91.883453369140625</v>
      </c>
      <c r="D9" s="27">
        <v>86.824073791503906</v>
      </c>
      <c r="E9" s="27">
        <v>43.057868957519531</v>
      </c>
      <c r="F9" s="27">
        <v>100</v>
      </c>
      <c r="G9" s="27">
        <v>99.999961853027344</v>
      </c>
      <c r="H9" s="27">
        <v>99.999832153320313</v>
      </c>
      <c r="I9" s="27">
        <v>99.99884033203125</v>
      </c>
      <c r="J9" s="32" t="s">
        <v>49</v>
      </c>
      <c r="K9" s="32" t="s">
        <v>49</v>
      </c>
      <c r="L9" s="32" t="s">
        <v>49</v>
      </c>
      <c r="M9" s="32" t="s">
        <v>49</v>
      </c>
      <c r="S9" s="31"/>
      <c r="T9" s="31"/>
      <c r="U9" s="31"/>
      <c r="V9" s="31"/>
      <c r="W9" s="31"/>
      <c r="X9" s="31"/>
      <c r="Y9" s="86"/>
      <c r="Z9" s="86"/>
      <c r="AA9" s="86"/>
      <c r="AB9" s="86"/>
      <c r="AC9" s="86"/>
    </row>
    <row r="10" spans="1:43" x14ac:dyDescent="0.35">
      <c r="A10" s="36"/>
      <c r="B10" s="36"/>
      <c r="C10" s="36"/>
      <c r="D10" s="36"/>
      <c r="E10" s="36"/>
      <c r="F10" s="36"/>
      <c r="G10" s="36"/>
      <c r="H10" s="36"/>
      <c r="I10" s="36"/>
      <c r="J10" s="36"/>
      <c r="K10" s="36"/>
      <c r="L10" s="36"/>
      <c r="M10" s="36"/>
      <c r="N10" s="37" t="s">
        <v>55</v>
      </c>
      <c r="O10" s="36" t="str">
        <f>SUM(Q11:Q20) &amp;" Sensors"</f>
        <v>8 Sensors</v>
      </c>
      <c r="P10" s="24">
        <f>SUMIF(S11:S18,TRUE, Q11:Q18)/SUM(Q11:Q18)</f>
        <v>0.625</v>
      </c>
      <c r="Q10" s="36"/>
      <c r="R10" s="36"/>
      <c r="S10" s="36"/>
      <c r="T10" s="36"/>
      <c r="U10" s="36"/>
      <c r="V10" s="36"/>
      <c r="W10" s="36"/>
      <c r="X10" s="36"/>
      <c r="Y10" s="87"/>
      <c r="Z10" s="87"/>
      <c r="AA10" s="87"/>
      <c r="AB10" s="87"/>
      <c r="AC10" s="87"/>
      <c r="AD10" s="38"/>
      <c r="AE10" s="38"/>
      <c r="AF10" s="38"/>
      <c r="AG10" s="38"/>
      <c r="AH10" s="87" t="s">
        <v>55</v>
      </c>
      <c r="AI10" s="88"/>
      <c r="AJ10" s="88"/>
      <c r="AK10" s="88"/>
      <c r="AL10" s="88"/>
      <c r="AM10" s="88"/>
      <c r="AN10" s="88"/>
      <c r="AO10" s="88"/>
      <c r="AP10" s="88"/>
      <c r="AQ10" s="88"/>
    </row>
    <row r="11" spans="1:43" x14ac:dyDescent="0.35">
      <c r="A11" s="26" t="s">
        <v>56</v>
      </c>
      <c r="B11" s="27">
        <v>86.913734436035156</v>
      </c>
      <c r="C11" s="27">
        <v>95.895050048828125</v>
      </c>
      <c r="D11" s="27">
        <v>95.948066711425781</v>
      </c>
      <c r="E11" s="27">
        <v>95.555335998535156</v>
      </c>
      <c r="F11" s="27">
        <v>99.402633666992188</v>
      </c>
      <c r="G11" s="27">
        <v>99.973159790039063</v>
      </c>
      <c r="H11" s="27">
        <v>99.991889953613281</v>
      </c>
      <c r="I11" s="27">
        <v>99.99884033203125</v>
      </c>
      <c r="J11" s="27">
        <v>98.850601196289063</v>
      </c>
      <c r="K11" s="27">
        <v>99.978317260742188</v>
      </c>
      <c r="L11" s="27">
        <v>99.999832153320313</v>
      </c>
      <c r="M11" s="27">
        <v>99.99884033203125</v>
      </c>
      <c r="N11" s="35"/>
      <c r="Q11" s="31">
        <v>1</v>
      </c>
      <c r="R11" s="26" t="s">
        <v>41</v>
      </c>
      <c r="S11" s="26" t="b">
        <f>NOT(OR((D11&lt;=$Q$1),(H11&lt;=$R$1),(L11&lt;=$S$1)))</f>
        <v>1</v>
      </c>
      <c r="T11" s="26" t="b">
        <f>NOT(OR((C11&lt;=$Q$1),(G11&lt;=$R$1),(K11&lt;=$S$1)))</f>
        <v>1</v>
      </c>
      <c r="U11" s="32" t="s">
        <v>42</v>
      </c>
      <c r="V11" s="32" t="s">
        <v>42</v>
      </c>
      <c r="W11" s="32" t="s">
        <v>42</v>
      </c>
      <c r="X11" s="32" t="s">
        <v>57</v>
      </c>
      <c r="Y11" s="85">
        <v>5</v>
      </c>
      <c r="Z11" s="85"/>
      <c r="AA11" s="85"/>
      <c r="AB11" s="85"/>
      <c r="AC11" s="85"/>
      <c r="AD11" s="26" t="s">
        <v>43</v>
      </c>
      <c r="AE11" s="33"/>
      <c r="AH11" s="33" t="s">
        <v>58</v>
      </c>
      <c r="AI11" s="31">
        <v>0</v>
      </c>
      <c r="AJ11" s="31">
        <v>0</v>
      </c>
      <c r="AK11" s="31">
        <v>0</v>
      </c>
      <c r="AL11" s="26" t="s">
        <v>59</v>
      </c>
      <c r="AM11" s="31">
        <v>0</v>
      </c>
      <c r="AN11" s="31">
        <v>0</v>
      </c>
      <c r="AO11" s="31">
        <v>0</v>
      </c>
      <c r="AP11" s="31">
        <v>0</v>
      </c>
      <c r="AQ11" s="31">
        <v>0</v>
      </c>
    </row>
    <row r="12" spans="1:43" x14ac:dyDescent="0.35">
      <c r="A12" s="26" t="s">
        <v>60</v>
      </c>
      <c r="B12" s="27">
        <v>86.874595642089844</v>
      </c>
      <c r="C12" s="27">
        <v>95.834854125976563</v>
      </c>
      <c r="D12" s="27">
        <v>95.860946655273438</v>
      </c>
      <c r="E12" s="27">
        <v>95.548484802246094</v>
      </c>
      <c r="F12" s="27">
        <v>97.938018798828125</v>
      </c>
      <c r="G12" s="27">
        <v>94.768081665039063</v>
      </c>
      <c r="H12" s="27">
        <v>95.321640014648438</v>
      </c>
      <c r="I12" s="27">
        <v>92.681488037109375</v>
      </c>
      <c r="J12" s="27">
        <v>98.824913024902344</v>
      </c>
      <c r="K12" s="27">
        <v>99.939826965332031</v>
      </c>
      <c r="L12" s="27">
        <v>99.963638305664063</v>
      </c>
      <c r="M12" s="27">
        <v>99.99884033203125</v>
      </c>
      <c r="N12" s="34"/>
      <c r="Q12" s="31">
        <v>1</v>
      </c>
      <c r="R12" s="26" t="s">
        <v>41</v>
      </c>
      <c r="S12" s="26" t="b">
        <f t="shared" ref="S12:S17" si="0">NOT(OR((D12&lt;=$Q$1),(H12&lt;=$R$1),(L12&lt;=$S$1)))</f>
        <v>1</v>
      </c>
      <c r="T12" s="26" t="b">
        <f>NOT(OR((C12&lt;=$Q$1),(G12&lt;=$R$1),(K12&lt;=$S$1)))</f>
        <v>0</v>
      </c>
      <c r="U12" s="32" t="s">
        <v>42</v>
      </c>
      <c r="V12" s="32" t="s">
        <v>42</v>
      </c>
      <c r="W12" s="32" t="s">
        <v>42</v>
      </c>
      <c r="X12" s="32" t="s">
        <v>57</v>
      </c>
      <c r="Y12" s="85">
        <v>5</v>
      </c>
      <c r="Z12" s="85"/>
      <c r="AA12" s="85"/>
      <c r="AB12" s="85"/>
      <c r="AC12" s="85"/>
      <c r="AD12" s="26" t="s">
        <v>43</v>
      </c>
      <c r="AE12" s="33"/>
    </row>
    <row r="13" spans="1:43" x14ac:dyDescent="0.35">
      <c r="A13" s="26" t="s">
        <v>61</v>
      </c>
      <c r="B13" s="27">
        <v>86.372268676757813</v>
      </c>
      <c r="C13" s="27">
        <v>95.861862182617188</v>
      </c>
      <c r="D13" s="27">
        <v>95.862228393554688</v>
      </c>
      <c r="E13" s="27">
        <v>95.548477172851563</v>
      </c>
      <c r="F13" s="27">
        <v>99.382781982421875</v>
      </c>
      <c r="G13" s="27">
        <v>99.97259521484375</v>
      </c>
      <c r="H13" s="27">
        <v>99.999832153320313</v>
      </c>
      <c r="I13" s="27">
        <v>99.99884033203125</v>
      </c>
      <c r="J13" s="27">
        <v>98.829803466796875</v>
      </c>
      <c r="K13" s="27">
        <v>99.961502075195313</v>
      </c>
      <c r="L13" s="27">
        <v>99.946304321289063</v>
      </c>
      <c r="M13" s="27">
        <v>99.99884033203125</v>
      </c>
      <c r="Q13" s="31">
        <v>1</v>
      </c>
      <c r="R13" s="26" t="s">
        <v>41</v>
      </c>
      <c r="S13" s="26" t="b">
        <f t="shared" si="0"/>
        <v>1</v>
      </c>
      <c r="T13" s="26" t="b">
        <f t="shared" ref="T13:T18" si="1">NOT(OR((C13&lt;=$Q$1),(G13&lt;=$R$1),(K13&lt;=$S$1)))</f>
        <v>1</v>
      </c>
      <c r="U13" s="32" t="s">
        <v>42</v>
      </c>
      <c r="V13" s="32" t="s">
        <v>42</v>
      </c>
      <c r="W13" s="32" t="s">
        <v>42</v>
      </c>
      <c r="X13" s="32" t="s">
        <v>42</v>
      </c>
      <c r="Y13" s="85">
        <v>5</v>
      </c>
      <c r="Z13" s="85"/>
      <c r="AA13" s="85"/>
      <c r="AB13" s="85"/>
      <c r="AC13" s="85"/>
      <c r="AD13" s="26" t="s">
        <v>43</v>
      </c>
      <c r="AE13" s="33"/>
    </row>
    <row r="14" spans="1:43" x14ac:dyDescent="0.35">
      <c r="A14" s="26" t="s">
        <v>62</v>
      </c>
      <c r="B14" s="27">
        <v>86.897674560546875</v>
      </c>
      <c r="C14" s="27">
        <v>95.908226013183594</v>
      </c>
      <c r="D14" s="27">
        <v>95.8021240234375</v>
      </c>
      <c r="E14" s="27">
        <v>95.550460815429688</v>
      </c>
      <c r="F14" s="27">
        <v>99.462440490722656</v>
      </c>
      <c r="G14" s="27">
        <v>99.974609375</v>
      </c>
      <c r="H14" s="27">
        <v>99.999832153320313</v>
      </c>
      <c r="I14" s="27">
        <v>99.99884033203125</v>
      </c>
      <c r="J14" s="27">
        <v>98.691726684570313</v>
      </c>
      <c r="K14" s="27">
        <v>99.953811645507813</v>
      </c>
      <c r="L14" s="27">
        <v>99.94671630859375</v>
      </c>
      <c r="M14" s="27">
        <v>99.99884033203125</v>
      </c>
      <c r="Q14" s="31">
        <v>1</v>
      </c>
      <c r="R14" s="26" t="s">
        <v>41</v>
      </c>
      <c r="S14" s="26" t="b">
        <f t="shared" si="0"/>
        <v>1</v>
      </c>
      <c r="T14" s="26" t="b">
        <f t="shared" si="1"/>
        <v>1</v>
      </c>
      <c r="U14" s="32" t="s">
        <v>42</v>
      </c>
      <c r="V14" s="32" t="s">
        <v>42</v>
      </c>
      <c r="W14" s="32" t="s">
        <v>42</v>
      </c>
      <c r="X14" s="32" t="s">
        <v>42</v>
      </c>
      <c r="Y14" s="85">
        <v>5</v>
      </c>
      <c r="Z14" s="85"/>
      <c r="AA14" s="85"/>
      <c r="AB14" s="85"/>
      <c r="AC14" s="85"/>
      <c r="AD14" s="26" t="s">
        <v>43</v>
      </c>
      <c r="AE14" s="33"/>
    </row>
    <row r="15" spans="1:43" x14ac:dyDescent="0.35">
      <c r="A15" s="26" t="s">
        <v>63</v>
      </c>
      <c r="B15" s="27">
        <v>86.877288818359375</v>
      </c>
      <c r="C15" s="27">
        <v>95.877922058105469</v>
      </c>
      <c r="D15" s="27">
        <v>95.946113586425781</v>
      </c>
      <c r="E15" s="27">
        <v>95.55010986328125</v>
      </c>
      <c r="F15" s="27">
        <v>78.729507446289063</v>
      </c>
      <c r="G15" s="27">
        <v>99.96875</v>
      </c>
      <c r="H15" s="27">
        <v>99.985084533691406</v>
      </c>
      <c r="I15" s="27">
        <v>99.99884033203125</v>
      </c>
      <c r="J15" s="27">
        <v>98.982559204101563</v>
      </c>
      <c r="K15" s="27">
        <v>99.967811584472656</v>
      </c>
      <c r="L15" s="27">
        <v>99.97918701171875</v>
      </c>
      <c r="M15" s="27">
        <v>99.99884033203125</v>
      </c>
      <c r="Q15" s="31">
        <v>1</v>
      </c>
      <c r="R15" s="26" t="s">
        <v>41</v>
      </c>
      <c r="S15" s="26" t="b">
        <f t="shared" si="0"/>
        <v>1</v>
      </c>
      <c r="T15" s="26" t="b">
        <f t="shared" si="1"/>
        <v>1</v>
      </c>
      <c r="U15" s="32" t="s">
        <v>42</v>
      </c>
      <c r="V15" s="32" t="s">
        <v>42</v>
      </c>
      <c r="W15" s="32" t="s">
        <v>42</v>
      </c>
      <c r="X15" s="32" t="s">
        <v>42</v>
      </c>
      <c r="Y15" s="85">
        <v>5</v>
      </c>
      <c r="Z15" s="85"/>
      <c r="AA15" s="85"/>
      <c r="AB15" s="85"/>
      <c r="AC15" s="85"/>
      <c r="AD15" s="26" t="s">
        <v>43</v>
      </c>
      <c r="AE15" s="33"/>
    </row>
    <row r="16" spans="1:43" x14ac:dyDescent="0.35">
      <c r="A16" s="26" t="s">
        <v>64</v>
      </c>
      <c r="B16" s="27">
        <v>86.353736877441406</v>
      </c>
      <c r="C16" s="27">
        <v>95.819938659667969</v>
      </c>
      <c r="D16" s="27">
        <v>95.917335510253906</v>
      </c>
      <c r="E16" s="27">
        <v>95.538139343261719</v>
      </c>
      <c r="F16" s="27">
        <v>92.436546325683594</v>
      </c>
      <c r="G16" s="27">
        <v>25.224514007568359</v>
      </c>
      <c r="H16" s="27">
        <v>0</v>
      </c>
      <c r="I16" s="27">
        <v>0</v>
      </c>
      <c r="J16" s="27">
        <v>98.689613342285156</v>
      </c>
      <c r="K16" s="27">
        <v>99.959617614746094</v>
      </c>
      <c r="L16" s="27">
        <v>99.968849182128906</v>
      </c>
      <c r="M16" s="27">
        <v>99.99884033203125</v>
      </c>
      <c r="Q16" s="31">
        <v>1</v>
      </c>
      <c r="R16" s="26" t="s">
        <v>41</v>
      </c>
      <c r="S16" s="26" t="b">
        <f t="shared" si="0"/>
        <v>0</v>
      </c>
      <c r="T16" s="26" t="b">
        <f t="shared" si="1"/>
        <v>0</v>
      </c>
      <c r="U16" s="32" t="s">
        <v>42</v>
      </c>
      <c r="V16" s="32" t="s">
        <v>42</v>
      </c>
      <c r="W16" s="32" t="s">
        <v>42</v>
      </c>
      <c r="X16" s="32" t="s">
        <v>42</v>
      </c>
      <c r="Y16" s="85">
        <v>5</v>
      </c>
      <c r="Z16" s="85"/>
      <c r="AA16" s="85"/>
      <c r="AB16" s="85"/>
      <c r="AC16" s="85"/>
      <c r="AD16" s="26" t="s">
        <v>43</v>
      </c>
      <c r="AE16" s="33"/>
    </row>
    <row r="17" spans="1:43" x14ac:dyDescent="0.35">
      <c r="A17" s="26" t="s">
        <v>67</v>
      </c>
      <c r="B17" s="27">
        <v>83.187477111816406</v>
      </c>
      <c r="C17" s="27">
        <v>95.956764221191406</v>
      </c>
      <c r="D17" s="27">
        <v>95.922119140625</v>
      </c>
      <c r="E17" s="27">
        <v>95.53558349609375</v>
      </c>
      <c r="F17" s="27">
        <v>29.641576766967773</v>
      </c>
      <c r="G17" s="27">
        <v>0</v>
      </c>
      <c r="H17" s="27">
        <v>0</v>
      </c>
      <c r="I17" s="27">
        <v>0</v>
      </c>
      <c r="J17" s="27">
        <v>97.696243286132813</v>
      </c>
      <c r="K17" s="27">
        <v>99.987899780273438</v>
      </c>
      <c r="L17" s="27">
        <v>99.999832153320313</v>
      </c>
      <c r="M17" s="27">
        <v>99.99884033203125</v>
      </c>
      <c r="N17" s="33" t="s">
        <v>68</v>
      </c>
      <c r="O17" s="26" t="s">
        <v>69</v>
      </c>
      <c r="P17" s="35" t="s">
        <v>515</v>
      </c>
      <c r="Q17" s="31">
        <v>1</v>
      </c>
      <c r="R17" s="26" t="s">
        <v>41</v>
      </c>
      <c r="S17" s="26" t="b">
        <f t="shared" si="0"/>
        <v>0</v>
      </c>
      <c r="T17" s="26" t="b">
        <f t="shared" si="1"/>
        <v>0</v>
      </c>
      <c r="U17" s="32" t="s">
        <v>42</v>
      </c>
      <c r="V17" s="32" t="s">
        <v>42</v>
      </c>
      <c r="W17" s="32" t="s">
        <v>42</v>
      </c>
      <c r="X17" s="32" t="s">
        <v>42</v>
      </c>
      <c r="Y17" s="85">
        <v>3</v>
      </c>
      <c r="Z17" s="85"/>
      <c r="AA17" s="85"/>
      <c r="AB17" s="85"/>
      <c r="AC17" s="85"/>
      <c r="AD17" s="26" t="s">
        <v>43</v>
      </c>
      <c r="AE17" s="33"/>
    </row>
    <row r="18" spans="1:43" x14ac:dyDescent="0.35">
      <c r="A18" s="26" t="s">
        <v>71</v>
      </c>
      <c r="B18" s="27">
        <v>83.232505798339844</v>
      </c>
      <c r="C18" s="27">
        <v>95.9754638671875</v>
      </c>
      <c r="D18" s="27">
        <v>95.961441040039063</v>
      </c>
      <c r="E18" s="27">
        <v>95.541824340820313</v>
      </c>
      <c r="F18" s="27">
        <v>20.340662002563477</v>
      </c>
      <c r="G18" s="27">
        <v>0</v>
      </c>
      <c r="H18" s="27">
        <v>0</v>
      </c>
      <c r="I18" s="27">
        <v>0</v>
      </c>
      <c r="J18" s="27">
        <v>97.753471374511719</v>
      </c>
      <c r="K18" s="27">
        <v>99.980659484863281</v>
      </c>
      <c r="L18" s="27">
        <v>99.999832153320313</v>
      </c>
      <c r="M18" s="27">
        <v>99.99884033203125</v>
      </c>
      <c r="N18" s="33" t="s">
        <v>68</v>
      </c>
      <c r="O18" s="26" t="s">
        <v>72</v>
      </c>
      <c r="P18" s="35" t="s">
        <v>515</v>
      </c>
      <c r="Q18" s="31">
        <v>1</v>
      </c>
      <c r="R18" s="26" t="s">
        <v>41</v>
      </c>
      <c r="S18" s="26" t="b">
        <f>NOT(OR((D18&lt;=$Q$1),(H18&lt;=$R$1),(L18&lt;=$S$1)))</f>
        <v>0</v>
      </c>
      <c r="T18" s="26" t="b">
        <f t="shared" si="1"/>
        <v>0</v>
      </c>
      <c r="U18" s="32" t="s">
        <v>42</v>
      </c>
      <c r="V18" s="32" t="s">
        <v>42</v>
      </c>
      <c r="W18" s="40" t="s">
        <v>20</v>
      </c>
      <c r="X18" s="32" t="s">
        <v>42</v>
      </c>
      <c r="Y18" s="85">
        <v>3</v>
      </c>
      <c r="Z18" s="85"/>
      <c r="AA18" s="85"/>
      <c r="AB18" s="85"/>
      <c r="AC18" s="85"/>
      <c r="AD18" s="26" t="s">
        <v>43</v>
      </c>
      <c r="AE18" s="33"/>
    </row>
    <row r="19" spans="1:43" x14ac:dyDescent="0.35">
      <c r="A19" s="26" t="s">
        <v>73</v>
      </c>
      <c r="B19" s="27">
        <v>84.482742309570313</v>
      </c>
      <c r="C19" s="27">
        <v>95.593864440917969</v>
      </c>
      <c r="D19" s="27">
        <v>95.551918029785156</v>
      </c>
      <c r="E19" s="27">
        <v>95.332176208496094</v>
      </c>
      <c r="F19" s="27">
        <v>93.184440612792969</v>
      </c>
      <c r="G19" s="27">
        <v>99.999961853027344</v>
      </c>
      <c r="H19" s="27">
        <v>99.999832153320313</v>
      </c>
      <c r="I19" s="27">
        <v>99.99884033203125</v>
      </c>
      <c r="J19" s="32" t="s">
        <v>49</v>
      </c>
      <c r="K19" s="32" t="s">
        <v>49</v>
      </c>
      <c r="L19" s="32" t="s">
        <v>49</v>
      </c>
      <c r="M19" s="32" t="s">
        <v>49</v>
      </c>
      <c r="R19" s="26"/>
      <c r="U19" s="32"/>
      <c r="V19" s="32"/>
      <c r="W19" s="32"/>
      <c r="X19" s="32"/>
      <c r="Y19" s="86"/>
      <c r="Z19" s="86"/>
      <c r="AA19" s="86"/>
      <c r="AB19" s="86"/>
      <c r="AC19" s="86"/>
      <c r="AE19" s="33"/>
    </row>
    <row r="20" spans="1:43" x14ac:dyDescent="0.35">
      <c r="A20" s="26" t="s">
        <v>74</v>
      </c>
      <c r="B20" s="27">
        <v>86.513031005859375</v>
      </c>
      <c r="C20" s="27">
        <v>95.537651062011719</v>
      </c>
      <c r="D20" s="27">
        <v>95.586471557617188</v>
      </c>
      <c r="E20" s="27">
        <v>95.513885498046875</v>
      </c>
      <c r="F20" s="27">
        <v>99.594001770019531</v>
      </c>
      <c r="G20" s="27">
        <v>99.999961853027344</v>
      </c>
      <c r="H20" s="27">
        <v>99.999832153320313</v>
      </c>
      <c r="I20" s="27">
        <v>99.99884033203125</v>
      </c>
      <c r="J20" s="32" t="s">
        <v>49</v>
      </c>
      <c r="K20" s="32" t="s">
        <v>49</v>
      </c>
      <c r="L20" s="32" t="s">
        <v>49</v>
      </c>
      <c r="M20" s="32" t="s">
        <v>49</v>
      </c>
      <c r="R20" s="26"/>
      <c r="U20" s="32"/>
      <c r="V20" s="32"/>
      <c r="W20" s="32"/>
      <c r="X20" s="32"/>
      <c r="Y20" s="86"/>
      <c r="Z20" s="86"/>
      <c r="AA20" s="86"/>
      <c r="AB20" s="86"/>
      <c r="AC20" s="86"/>
      <c r="AE20" s="33"/>
    </row>
    <row r="21" spans="1:43" x14ac:dyDescent="0.35">
      <c r="A21" s="36" t="s">
        <v>75</v>
      </c>
      <c r="B21" s="36"/>
      <c r="C21" s="36"/>
      <c r="D21" s="36"/>
      <c r="E21" s="36"/>
      <c r="F21" s="36"/>
      <c r="G21" s="36"/>
      <c r="H21" s="36"/>
      <c r="I21" s="36"/>
      <c r="J21" s="36"/>
      <c r="K21" s="36"/>
      <c r="L21" s="36"/>
      <c r="M21" s="36"/>
      <c r="N21" s="38" t="s">
        <v>75</v>
      </c>
      <c r="O21" s="36" t="str">
        <f>SUM(Q22:Q63) &amp;" Sensors"</f>
        <v>39 Sensors</v>
      </c>
      <c r="P21" s="24">
        <f>SUMIF(S22:S63,TRUE, Q22:Q63)/SUM(Q22:Q63)</f>
        <v>0.84615384615384615</v>
      </c>
      <c r="Q21" s="36"/>
      <c r="R21" s="36"/>
      <c r="S21" s="36"/>
      <c r="T21" s="36"/>
      <c r="U21" s="36"/>
      <c r="V21" s="36"/>
      <c r="W21" s="36"/>
      <c r="X21" s="36"/>
      <c r="Y21" s="87"/>
      <c r="Z21" s="87"/>
      <c r="AA21" s="87"/>
      <c r="AB21" s="87"/>
      <c r="AC21" s="87"/>
      <c r="AD21" s="38"/>
      <c r="AE21" s="38"/>
      <c r="AF21" s="38"/>
      <c r="AG21" s="36"/>
      <c r="AH21" s="36"/>
      <c r="AI21" s="36"/>
      <c r="AJ21" s="87" t="s">
        <v>75</v>
      </c>
      <c r="AK21" s="88"/>
      <c r="AL21" s="88"/>
      <c r="AM21" s="88"/>
      <c r="AN21" s="88"/>
      <c r="AO21" s="88"/>
      <c r="AP21" s="88"/>
      <c r="AQ21" s="88"/>
    </row>
    <row r="22" spans="1:43" x14ac:dyDescent="0.35">
      <c r="A22" s="26" t="s">
        <v>76</v>
      </c>
      <c r="B22" s="27">
        <v>90.689476013183594</v>
      </c>
      <c r="C22" s="27">
        <v>96.010841369628906</v>
      </c>
      <c r="D22" s="27">
        <v>96.052116394042969</v>
      </c>
      <c r="E22" s="27">
        <v>95.533981323242188</v>
      </c>
      <c r="F22" s="27">
        <v>97.722274780273438</v>
      </c>
      <c r="G22" s="27">
        <v>99.992301940917969</v>
      </c>
      <c r="H22" s="27">
        <v>99.999832153320313</v>
      </c>
      <c r="I22" s="27">
        <v>99.99884033203125</v>
      </c>
      <c r="J22" s="27">
        <v>90.836845397949219</v>
      </c>
      <c r="K22" s="27">
        <v>98.902923583984375</v>
      </c>
      <c r="L22" s="27">
        <v>99.421836853027344</v>
      </c>
      <c r="M22" s="27">
        <v>99.672172546386719</v>
      </c>
      <c r="N22" s="33" t="s">
        <v>516</v>
      </c>
      <c r="Q22" s="31">
        <v>1</v>
      </c>
      <c r="R22" s="26" t="s">
        <v>41</v>
      </c>
      <c r="S22" s="26" t="b">
        <f t="shared" ref="S22:S60" si="2">NOT(OR((D22&lt;=$Q$1),(H22&lt;=$R$1),(L22&lt;=$S$1)))</f>
        <v>1</v>
      </c>
      <c r="T22" s="26" t="b">
        <f>NOT(OR((C22&lt;=$Q$1),(G22&lt;=$R$1),(K22&lt;=$S$1)))</f>
        <v>1</v>
      </c>
      <c r="U22" s="32" t="s">
        <v>49</v>
      </c>
      <c r="V22" s="32" t="s">
        <v>49</v>
      </c>
      <c r="W22" s="32" t="s">
        <v>49</v>
      </c>
      <c r="X22" s="32" t="s">
        <v>42</v>
      </c>
      <c r="Y22" s="85">
        <v>5</v>
      </c>
      <c r="Z22" s="85"/>
      <c r="AA22" s="85"/>
      <c r="AB22" s="85"/>
      <c r="AC22" s="85"/>
      <c r="AE22" s="33"/>
      <c r="AH22" s="33" t="s">
        <v>58</v>
      </c>
      <c r="AI22" s="31">
        <v>42767</v>
      </c>
      <c r="AL22" s="26" t="s">
        <v>59</v>
      </c>
    </row>
    <row r="23" spans="1:43" x14ac:dyDescent="0.35">
      <c r="A23" s="26" t="s">
        <v>77</v>
      </c>
      <c r="B23" s="27">
        <v>90.654426574707031</v>
      </c>
      <c r="C23" s="27">
        <v>96.022377014160156</v>
      </c>
      <c r="D23" s="27">
        <v>96.081100463867188</v>
      </c>
      <c r="E23" s="27">
        <v>95.549064636230469</v>
      </c>
      <c r="F23" s="27">
        <v>93.1756591796875</v>
      </c>
      <c r="G23" s="27">
        <v>98.89056396484375</v>
      </c>
      <c r="H23" s="27">
        <v>96.515869140625</v>
      </c>
      <c r="I23" s="27">
        <v>99.99884033203125</v>
      </c>
      <c r="J23" s="27">
        <v>94.383331298828125</v>
      </c>
      <c r="K23" s="27">
        <v>99.649322509765625</v>
      </c>
      <c r="L23" s="27">
        <v>99.876022338867188</v>
      </c>
      <c r="M23" s="27">
        <v>99.962486267089844</v>
      </c>
      <c r="Q23" s="31">
        <v>1</v>
      </c>
      <c r="R23" s="26" t="s">
        <v>41</v>
      </c>
      <c r="S23" s="26" t="b">
        <f t="shared" si="2"/>
        <v>1</v>
      </c>
      <c r="T23" s="26" t="b">
        <f t="shared" ref="T23:T60" si="3">NOT(OR((C23&lt;=$Q$1),(G23&lt;=$R$1),(K23&lt;=$S$1)))</f>
        <v>1</v>
      </c>
      <c r="U23" s="32" t="s">
        <v>42</v>
      </c>
      <c r="V23" s="32" t="s">
        <v>42</v>
      </c>
      <c r="W23" s="32" t="s">
        <v>42</v>
      </c>
      <c r="X23" s="32" t="s">
        <v>42</v>
      </c>
      <c r="Y23" s="85">
        <v>5</v>
      </c>
      <c r="Z23" s="85"/>
      <c r="AA23" s="85"/>
      <c r="AB23" s="85"/>
      <c r="AC23" s="85"/>
      <c r="AE23" s="33"/>
    </row>
    <row r="24" spans="1:43" x14ac:dyDescent="0.35">
      <c r="A24" s="26" t="s">
        <v>78</v>
      </c>
      <c r="B24" s="27">
        <v>90.369941711425781</v>
      </c>
      <c r="C24" s="27">
        <v>95.986618041992188</v>
      </c>
      <c r="D24" s="27">
        <v>96.055671691894531</v>
      </c>
      <c r="E24" s="27">
        <v>95.67669677734375</v>
      </c>
      <c r="F24" s="27">
        <v>94.12652587890625</v>
      </c>
      <c r="G24" s="27">
        <v>99.384933471679688</v>
      </c>
      <c r="H24" s="27">
        <v>97.748725891113281</v>
      </c>
      <c r="I24" s="27">
        <v>99.648086547851563</v>
      </c>
      <c r="J24" s="27">
        <v>62.886753082275391</v>
      </c>
      <c r="K24" s="27">
        <v>99.886558532714844</v>
      </c>
      <c r="L24" s="27">
        <v>99.999832153320313</v>
      </c>
      <c r="M24" s="27">
        <v>99.99884033203125</v>
      </c>
      <c r="Q24" s="31">
        <v>1</v>
      </c>
      <c r="R24" s="26" t="s">
        <v>41</v>
      </c>
      <c r="S24" s="26" t="b">
        <f t="shared" si="2"/>
        <v>1</v>
      </c>
      <c r="T24" s="26" t="b">
        <f t="shared" si="3"/>
        <v>1</v>
      </c>
      <c r="U24" s="32" t="s">
        <v>42</v>
      </c>
      <c r="V24" s="32" t="s">
        <v>42</v>
      </c>
      <c r="W24" s="32" t="s">
        <v>42</v>
      </c>
      <c r="X24" s="32" t="s">
        <v>42</v>
      </c>
      <c r="Y24" s="85">
        <v>5</v>
      </c>
      <c r="Z24" s="85"/>
      <c r="AA24" s="85"/>
      <c r="AB24" s="85"/>
      <c r="AC24" s="85"/>
      <c r="AE24" s="33"/>
    </row>
    <row r="25" spans="1:43" x14ac:dyDescent="0.35">
      <c r="A25" s="26" t="s">
        <v>79</v>
      </c>
      <c r="B25" s="27">
        <v>90.333427429199219</v>
      </c>
      <c r="C25" s="27">
        <v>96.014900207519531</v>
      </c>
      <c r="D25" s="27">
        <v>96.04937744140625</v>
      </c>
      <c r="E25" s="27">
        <v>95.533340454101563</v>
      </c>
      <c r="F25" s="27">
        <v>91.393486022949219</v>
      </c>
      <c r="G25" s="27">
        <v>98.85113525390625</v>
      </c>
      <c r="H25" s="27">
        <v>99.007118225097656</v>
      </c>
      <c r="I25" s="27">
        <v>99.99884033203125</v>
      </c>
      <c r="J25" s="27">
        <v>89.961639404296875</v>
      </c>
      <c r="K25" s="27">
        <v>99.830070495605469</v>
      </c>
      <c r="L25" s="27">
        <v>99.829605102539063</v>
      </c>
      <c r="M25" s="27">
        <v>99.926139831542969</v>
      </c>
      <c r="Q25" s="31">
        <v>1</v>
      </c>
      <c r="R25" s="26" t="s">
        <v>41</v>
      </c>
      <c r="S25" s="26" t="b">
        <f t="shared" si="2"/>
        <v>1</v>
      </c>
      <c r="T25" s="26" t="b">
        <f t="shared" si="3"/>
        <v>1</v>
      </c>
      <c r="U25" s="32" t="s">
        <v>57</v>
      </c>
      <c r="V25" s="32" t="s">
        <v>42</v>
      </c>
      <c r="W25" s="32" t="s">
        <v>42</v>
      </c>
      <c r="X25" s="32" t="s">
        <v>42</v>
      </c>
      <c r="Y25" s="85">
        <v>5</v>
      </c>
      <c r="Z25" s="85"/>
      <c r="AA25" s="85"/>
      <c r="AB25" s="85"/>
      <c r="AC25" s="85"/>
      <c r="AE25" s="33"/>
    </row>
    <row r="26" spans="1:43" x14ac:dyDescent="0.35">
      <c r="A26" s="26" t="s">
        <v>80</v>
      </c>
      <c r="B26" s="27">
        <v>90.208045959472656</v>
      </c>
      <c r="C26" s="27">
        <v>96.053756713867188</v>
      </c>
      <c r="D26" s="27">
        <v>96.094139099121094</v>
      </c>
      <c r="E26" s="27">
        <v>95.533920288085938</v>
      </c>
      <c r="F26" s="27">
        <v>50.580989837646484</v>
      </c>
      <c r="G26" s="27">
        <v>35.417224884033203</v>
      </c>
      <c r="H26" s="27">
        <v>7.2273038327693939E-2</v>
      </c>
      <c r="I26" s="27">
        <v>0</v>
      </c>
      <c r="J26" s="27">
        <v>72.839736938476563</v>
      </c>
      <c r="K26" s="27">
        <v>99.987892150878906</v>
      </c>
      <c r="L26" s="27">
        <v>99.999832153320313</v>
      </c>
      <c r="M26" s="27">
        <v>99.99884033203125</v>
      </c>
      <c r="N26" s="33" t="s">
        <v>81</v>
      </c>
      <c r="O26" s="26" t="s">
        <v>82</v>
      </c>
      <c r="P26" s="33"/>
      <c r="Q26" s="31">
        <v>1</v>
      </c>
      <c r="R26" s="39" t="s">
        <v>83</v>
      </c>
      <c r="S26" s="26" t="b">
        <f t="shared" si="2"/>
        <v>0</v>
      </c>
      <c r="T26" s="26" t="b">
        <f t="shared" si="3"/>
        <v>0</v>
      </c>
      <c r="U26" s="32" t="s">
        <v>42</v>
      </c>
      <c r="V26" s="32" t="s">
        <v>19</v>
      </c>
      <c r="W26" s="32" t="s">
        <v>42</v>
      </c>
      <c r="X26" s="32" t="s">
        <v>42</v>
      </c>
      <c r="Y26" s="85">
        <v>5</v>
      </c>
      <c r="Z26" s="85"/>
      <c r="AA26" s="85"/>
      <c r="AB26" s="85"/>
      <c r="AC26" s="85"/>
      <c r="AE26" s="33"/>
    </row>
    <row r="27" spans="1:43" x14ac:dyDescent="0.35">
      <c r="A27" s="26" t="s">
        <v>84</v>
      </c>
      <c r="B27" s="27">
        <v>90.434661865234375</v>
      </c>
      <c r="C27" s="27">
        <v>96.0045166015625</v>
      </c>
      <c r="D27" s="27">
        <v>96.078704833984375</v>
      </c>
      <c r="E27" s="27">
        <v>95.514808654785156</v>
      </c>
      <c r="F27" s="27">
        <v>96.076568603515625</v>
      </c>
      <c r="G27" s="27">
        <v>99.155555725097656</v>
      </c>
      <c r="H27" s="27">
        <v>97.638092041015625</v>
      </c>
      <c r="I27" s="27">
        <v>99.99884033203125</v>
      </c>
      <c r="J27" s="27">
        <v>70.785331726074219</v>
      </c>
      <c r="K27" s="27">
        <v>0</v>
      </c>
      <c r="L27" s="27">
        <v>0</v>
      </c>
      <c r="M27" s="27">
        <v>0</v>
      </c>
      <c r="N27" s="33" t="s">
        <v>85</v>
      </c>
      <c r="P27" s="35" t="s">
        <v>86</v>
      </c>
      <c r="Q27" s="31">
        <v>1</v>
      </c>
      <c r="R27" s="26" t="s">
        <v>41</v>
      </c>
      <c r="S27" s="26" t="b">
        <f t="shared" si="2"/>
        <v>0</v>
      </c>
      <c r="T27" s="26" t="b">
        <f t="shared" si="3"/>
        <v>0</v>
      </c>
      <c r="U27" s="32" t="s">
        <v>42</v>
      </c>
      <c r="V27" s="32" t="s">
        <v>42</v>
      </c>
      <c r="W27" s="32" t="s">
        <v>42</v>
      </c>
      <c r="X27" s="32" t="s">
        <v>42</v>
      </c>
      <c r="Y27" s="104">
        <v>5</v>
      </c>
      <c r="Z27" s="104"/>
      <c r="AA27" s="104"/>
      <c r="AB27" s="104"/>
      <c r="AC27" s="104"/>
      <c r="AE27" s="33"/>
    </row>
    <row r="28" spans="1:43" x14ac:dyDescent="0.35">
      <c r="A28" s="26" t="s">
        <v>87</v>
      </c>
      <c r="B28" s="27">
        <v>90.503776550292969</v>
      </c>
      <c r="C28" s="27">
        <v>96.029006958007813</v>
      </c>
      <c r="D28" s="27">
        <v>96.062820434570313</v>
      </c>
      <c r="E28" s="27">
        <v>95.469657897949219</v>
      </c>
      <c r="F28" s="27">
        <v>89.846343994140625</v>
      </c>
      <c r="G28" s="27">
        <v>93.587081909179688</v>
      </c>
      <c r="H28" s="27">
        <v>90.586967468261719</v>
      </c>
      <c r="I28" s="27">
        <v>93.169113159179688</v>
      </c>
      <c r="J28" s="27">
        <v>92.007614135742188</v>
      </c>
      <c r="K28" s="27">
        <v>99.837303161621094</v>
      </c>
      <c r="L28" s="27">
        <v>99.922492980957031</v>
      </c>
      <c r="M28" s="27">
        <v>99.99884033203125</v>
      </c>
      <c r="Q28" s="31">
        <v>1</v>
      </c>
      <c r="R28" s="26" t="s">
        <v>41</v>
      </c>
      <c r="S28" s="26" t="b">
        <f t="shared" si="2"/>
        <v>0</v>
      </c>
      <c r="T28" s="26" t="b">
        <f t="shared" si="3"/>
        <v>0</v>
      </c>
      <c r="U28" s="32" t="s">
        <v>42</v>
      </c>
      <c r="V28" s="32" t="s">
        <v>42</v>
      </c>
      <c r="W28" s="32" t="s">
        <v>42</v>
      </c>
      <c r="X28" s="32" t="s">
        <v>42</v>
      </c>
      <c r="Y28" s="85">
        <v>5</v>
      </c>
      <c r="Z28" s="85"/>
      <c r="AA28" s="85"/>
      <c r="AB28" s="85"/>
      <c r="AC28" s="85"/>
      <c r="AE28" s="33"/>
    </row>
    <row r="29" spans="1:43" x14ac:dyDescent="0.35">
      <c r="A29" s="26" t="s">
        <v>88</v>
      </c>
      <c r="B29" s="27">
        <v>85.075569152832031</v>
      </c>
      <c r="C29" s="27">
        <v>90.096458435058594</v>
      </c>
      <c r="D29" s="27">
        <v>90.184516906738281</v>
      </c>
      <c r="E29" s="27">
        <v>88.686569213867188</v>
      </c>
      <c r="F29" s="27">
        <v>96.646308898925781</v>
      </c>
      <c r="G29" s="27">
        <v>99.878349304199219</v>
      </c>
      <c r="H29" s="27">
        <v>99.899864196777344</v>
      </c>
      <c r="I29" s="27">
        <v>99.915596008300781</v>
      </c>
      <c r="J29" s="27">
        <v>95.149139404296875</v>
      </c>
      <c r="K29" s="27">
        <v>84.366104125976563</v>
      </c>
      <c r="L29" s="27">
        <v>93.868400573730469</v>
      </c>
      <c r="M29" s="27">
        <v>78.188812255859375</v>
      </c>
      <c r="Q29" s="31">
        <v>1</v>
      </c>
      <c r="R29" s="26" t="s">
        <v>41</v>
      </c>
      <c r="S29" s="26" t="b">
        <f t="shared" si="2"/>
        <v>0</v>
      </c>
      <c r="T29" s="26" t="b">
        <f t="shared" si="3"/>
        <v>0</v>
      </c>
      <c r="U29" s="32" t="s">
        <v>42</v>
      </c>
      <c r="V29" s="32" t="s">
        <v>42</v>
      </c>
      <c r="W29" s="32" t="s">
        <v>42</v>
      </c>
      <c r="X29" s="32" t="s">
        <v>42</v>
      </c>
      <c r="Y29" s="85">
        <v>5</v>
      </c>
      <c r="Z29" s="85"/>
      <c r="AA29" s="85"/>
      <c r="AB29" s="85"/>
      <c r="AC29" s="85"/>
      <c r="AE29" s="33"/>
    </row>
    <row r="30" spans="1:43" x14ac:dyDescent="0.35">
      <c r="A30" s="26" t="s">
        <v>89</v>
      </c>
      <c r="B30" s="27">
        <v>89.8533935546875</v>
      </c>
      <c r="C30" s="27">
        <v>96.030319213867188</v>
      </c>
      <c r="D30" s="27">
        <v>96.082183837890625</v>
      </c>
      <c r="E30" s="27">
        <v>95.54278564453125</v>
      </c>
      <c r="F30" s="27">
        <v>93.312980651855469</v>
      </c>
      <c r="G30" s="27">
        <v>98.986831665039063</v>
      </c>
      <c r="H30" s="27">
        <v>98.72491455078125</v>
      </c>
      <c r="I30" s="27">
        <v>99.99884033203125</v>
      </c>
      <c r="J30" s="27">
        <v>92.707000732421875</v>
      </c>
      <c r="K30" s="27">
        <v>99.710853576660156</v>
      </c>
      <c r="L30" s="27">
        <v>99.89154052734375</v>
      </c>
      <c r="M30" s="27">
        <v>99.99884033203125</v>
      </c>
      <c r="Q30" s="31">
        <v>1</v>
      </c>
      <c r="R30" s="26" t="s">
        <v>41</v>
      </c>
      <c r="S30" s="26" t="b">
        <f t="shared" si="2"/>
        <v>1</v>
      </c>
      <c r="T30" s="26" t="b">
        <f t="shared" si="3"/>
        <v>1</v>
      </c>
      <c r="U30" s="32" t="s">
        <v>42</v>
      </c>
      <c r="V30" s="32" t="s">
        <v>42</v>
      </c>
      <c r="W30" s="32" t="s">
        <v>42</v>
      </c>
      <c r="X30" s="32" t="s">
        <v>42</v>
      </c>
      <c r="Y30" s="85">
        <v>5</v>
      </c>
      <c r="Z30" s="85"/>
      <c r="AA30" s="85"/>
      <c r="AB30" s="85"/>
      <c r="AC30" s="85"/>
      <c r="AE30" s="33"/>
    </row>
    <row r="31" spans="1:43" x14ac:dyDescent="0.35">
      <c r="A31" s="26" t="s">
        <v>90</v>
      </c>
      <c r="B31" s="27">
        <v>90.38214111328125</v>
      </c>
      <c r="C31" s="27">
        <v>96.07373046875</v>
      </c>
      <c r="D31" s="27">
        <v>96.133026123046875</v>
      </c>
      <c r="E31" s="27">
        <v>95.647857666015625</v>
      </c>
      <c r="F31" s="27">
        <v>96.856040954589844</v>
      </c>
      <c r="G31" s="27">
        <v>99.528457641601563</v>
      </c>
      <c r="H31" s="27">
        <v>99.495590209960938</v>
      </c>
      <c r="I31" s="27">
        <v>99.800392150878906</v>
      </c>
      <c r="J31" s="27">
        <v>94.868156433105469</v>
      </c>
      <c r="K31" s="27">
        <v>99.696434020996094</v>
      </c>
      <c r="L31" s="27">
        <v>99.891578674316406</v>
      </c>
      <c r="M31" s="27">
        <v>99.99884033203125</v>
      </c>
      <c r="Q31" s="31">
        <v>1</v>
      </c>
      <c r="R31" s="26" t="s">
        <v>41</v>
      </c>
      <c r="S31" s="26" t="b">
        <f t="shared" si="2"/>
        <v>1</v>
      </c>
      <c r="T31" s="26" t="b">
        <f t="shared" si="3"/>
        <v>1</v>
      </c>
      <c r="U31" s="32" t="s">
        <v>42</v>
      </c>
      <c r="V31" s="32" t="s">
        <v>42</v>
      </c>
      <c r="W31" s="32" t="s">
        <v>42</v>
      </c>
      <c r="X31" s="32" t="s">
        <v>42</v>
      </c>
      <c r="Y31" s="85">
        <v>5</v>
      </c>
      <c r="Z31" s="85"/>
      <c r="AA31" s="85"/>
      <c r="AB31" s="85"/>
      <c r="AC31" s="85"/>
      <c r="AE31" s="33"/>
    </row>
    <row r="32" spans="1:43" x14ac:dyDescent="0.35">
      <c r="A32" s="26" t="s">
        <v>91</v>
      </c>
      <c r="B32" s="27">
        <v>89.655181884765625</v>
      </c>
      <c r="C32" s="27">
        <v>96.030296325683594</v>
      </c>
      <c r="D32" s="27">
        <v>96.065635681152344</v>
      </c>
      <c r="E32" s="27">
        <v>95.54766845703125</v>
      </c>
      <c r="F32" s="27">
        <v>97.892105102539063</v>
      </c>
      <c r="G32" s="27">
        <v>99.999961853027344</v>
      </c>
      <c r="H32" s="27">
        <v>99.999832153320313</v>
      </c>
      <c r="I32" s="27">
        <v>99.99884033203125</v>
      </c>
      <c r="J32" s="27">
        <v>79.8985595703125</v>
      </c>
      <c r="K32" s="27">
        <v>87.828834533691406</v>
      </c>
      <c r="L32" s="27">
        <v>96.01837158203125</v>
      </c>
      <c r="M32" s="27">
        <v>99.635215759277344</v>
      </c>
      <c r="Q32" s="31">
        <v>1</v>
      </c>
      <c r="R32" s="39" t="s">
        <v>83</v>
      </c>
      <c r="S32" s="26" t="b">
        <f t="shared" si="2"/>
        <v>1</v>
      </c>
      <c r="T32" s="26" t="b">
        <f t="shared" si="3"/>
        <v>0</v>
      </c>
      <c r="U32" s="32" t="s">
        <v>42</v>
      </c>
      <c r="V32" s="32" t="s">
        <v>42</v>
      </c>
      <c r="W32" s="32" t="s">
        <v>42</v>
      </c>
      <c r="X32" s="32" t="s">
        <v>42</v>
      </c>
      <c r="Y32" s="85">
        <v>5</v>
      </c>
      <c r="Z32" s="85"/>
      <c r="AA32" s="85"/>
      <c r="AB32" s="85"/>
      <c r="AC32" s="85"/>
    </row>
    <row r="33" spans="1:31" x14ac:dyDescent="0.35">
      <c r="A33" s="26" t="s">
        <v>92</v>
      </c>
      <c r="B33" s="27">
        <v>90.649749755859375</v>
      </c>
      <c r="C33" s="27">
        <v>96.040786743164063</v>
      </c>
      <c r="D33" s="27">
        <v>96.085433959960938</v>
      </c>
      <c r="E33" s="27">
        <v>95.551231384277344</v>
      </c>
      <c r="F33" s="27">
        <v>97.917900085449219</v>
      </c>
      <c r="G33" s="27">
        <v>99.999961853027344</v>
      </c>
      <c r="H33" s="27">
        <v>99.999832153320313</v>
      </c>
      <c r="I33" s="27">
        <v>99.99884033203125</v>
      </c>
      <c r="J33" s="27">
        <v>90.637260437011719</v>
      </c>
      <c r="K33" s="27">
        <v>94.462982177734375</v>
      </c>
      <c r="L33" s="27">
        <v>96.807746887207031</v>
      </c>
      <c r="M33" s="27">
        <v>99.780662536621094</v>
      </c>
      <c r="Q33" s="31">
        <v>1</v>
      </c>
      <c r="R33" s="39" t="s">
        <v>83</v>
      </c>
      <c r="S33" s="26" t="b">
        <f t="shared" si="2"/>
        <v>1</v>
      </c>
      <c r="T33" s="26" t="b">
        <f t="shared" si="3"/>
        <v>0</v>
      </c>
      <c r="U33" s="32" t="s">
        <v>49</v>
      </c>
      <c r="V33" s="32" t="s">
        <v>49</v>
      </c>
      <c r="W33" s="32" t="s">
        <v>49</v>
      </c>
      <c r="X33" s="32" t="s">
        <v>42</v>
      </c>
      <c r="Y33" s="85">
        <v>5</v>
      </c>
      <c r="Z33" s="85"/>
      <c r="AA33" s="85"/>
      <c r="AB33" s="85"/>
      <c r="AC33" s="85"/>
    </row>
    <row r="34" spans="1:31" x14ac:dyDescent="0.35">
      <c r="A34" s="26" t="s">
        <v>93</v>
      </c>
      <c r="B34" s="27">
        <v>90.65802001953125</v>
      </c>
      <c r="C34" s="27">
        <v>96.028533935546875</v>
      </c>
      <c r="D34" s="27">
        <v>96.059654235839844</v>
      </c>
      <c r="E34" s="27">
        <v>95.541755676269531</v>
      </c>
      <c r="F34" s="27">
        <v>98.362861633300781</v>
      </c>
      <c r="G34" s="27">
        <v>99.956642150878906</v>
      </c>
      <c r="H34" s="27">
        <v>99.852935791015625</v>
      </c>
      <c r="I34" s="27">
        <v>99.99884033203125</v>
      </c>
      <c r="J34" s="27">
        <v>79.315994262695313</v>
      </c>
      <c r="K34" s="27">
        <v>41.821502685546875</v>
      </c>
      <c r="L34" s="27">
        <v>38.428237915039063</v>
      </c>
      <c r="M34" s="27">
        <v>37.040596008300781</v>
      </c>
      <c r="N34" s="33" t="s">
        <v>94</v>
      </c>
      <c r="O34" s="26" t="s">
        <v>95</v>
      </c>
      <c r="Q34" s="31">
        <v>1</v>
      </c>
      <c r="R34" s="39" t="s">
        <v>83</v>
      </c>
      <c r="S34" s="26" t="b">
        <f t="shared" si="2"/>
        <v>0</v>
      </c>
      <c r="T34" s="26" t="b">
        <f t="shared" si="3"/>
        <v>0</v>
      </c>
      <c r="U34" s="31">
        <v>0</v>
      </c>
      <c r="V34" s="31">
        <v>0</v>
      </c>
      <c r="W34" s="31">
        <v>0</v>
      </c>
      <c r="X34" s="31">
        <v>0</v>
      </c>
    </row>
    <row r="35" spans="1:31" x14ac:dyDescent="0.35">
      <c r="A35" s="26" t="s">
        <v>96</v>
      </c>
      <c r="B35" s="27">
        <v>89.138816833496094</v>
      </c>
      <c r="C35" s="27">
        <v>96.187126159667969</v>
      </c>
      <c r="D35" s="27">
        <v>96.227653503417969</v>
      </c>
      <c r="E35" s="27">
        <v>95.970130920410156</v>
      </c>
      <c r="F35" s="27">
        <v>98.26715087890625</v>
      </c>
      <c r="G35" s="27">
        <v>99.999755859375</v>
      </c>
      <c r="H35" s="27">
        <v>99.99951171875</v>
      </c>
      <c r="I35" s="27">
        <v>99.99884033203125</v>
      </c>
      <c r="J35" s="27">
        <v>97.95843505859375</v>
      </c>
      <c r="K35" s="27">
        <v>99.999961853027344</v>
      </c>
      <c r="L35" s="27">
        <v>99.999832153320313</v>
      </c>
      <c r="M35" s="27">
        <v>99.99884033203125</v>
      </c>
      <c r="Q35" s="31">
        <v>1</v>
      </c>
      <c r="R35" s="39" t="s">
        <v>83</v>
      </c>
      <c r="S35" s="26" t="b">
        <f t="shared" si="2"/>
        <v>1</v>
      </c>
      <c r="T35" s="26" t="b">
        <f t="shared" si="3"/>
        <v>1</v>
      </c>
      <c r="U35" s="32" t="s">
        <v>42</v>
      </c>
      <c r="V35" s="32" t="s">
        <v>42</v>
      </c>
      <c r="W35" s="32" t="s">
        <v>42</v>
      </c>
      <c r="X35" s="32" t="s">
        <v>42</v>
      </c>
      <c r="Y35" s="85">
        <v>5</v>
      </c>
      <c r="Z35" s="85"/>
      <c r="AA35" s="85"/>
      <c r="AB35" s="85"/>
      <c r="AC35" s="85"/>
      <c r="AE35" s="33" t="s">
        <v>7</v>
      </c>
    </row>
    <row r="36" spans="1:31" x14ac:dyDescent="0.35">
      <c r="A36" s="26" t="s">
        <v>97</v>
      </c>
      <c r="B36" s="27">
        <v>89.731475830078125</v>
      </c>
      <c r="C36" s="27">
        <v>96.195938110351563</v>
      </c>
      <c r="D36" s="27">
        <v>96.207084655761719</v>
      </c>
      <c r="E36" s="27">
        <v>95.833297729492188</v>
      </c>
      <c r="F36" s="27">
        <v>97.777099609375</v>
      </c>
      <c r="G36" s="27">
        <v>99.99981689453125</v>
      </c>
      <c r="H36" s="27">
        <v>99.999221801757813</v>
      </c>
      <c r="I36" s="27">
        <v>99.99884033203125</v>
      </c>
      <c r="J36" s="27">
        <v>98.907783508300781</v>
      </c>
      <c r="K36" s="27">
        <v>99.999961853027344</v>
      </c>
      <c r="L36" s="27">
        <v>99.999832153320313</v>
      </c>
      <c r="M36" s="27">
        <v>99.99884033203125</v>
      </c>
      <c r="Q36" s="31">
        <v>1</v>
      </c>
      <c r="R36" s="39" t="s">
        <v>83</v>
      </c>
      <c r="S36" s="26" t="b">
        <f t="shared" si="2"/>
        <v>1</v>
      </c>
      <c r="T36" s="26" t="b">
        <f t="shared" si="3"/>
        <v>1</v>
      </c>
      <c r="U36" s="32" t="s">
        <v>42</v>
      </c>
      <c r="V36" s="32" t="s">
        <v>42</v>
      </c>
      <c r="W36" s="32" t="s">
        <v>42</v>
      </c>
      <c r="X36" s="32" t="s">
        <v>42</v>
      </c>
      <c r="Y36" s="85">
        <v>5</v>
      </c>
      <c r="Z36" s="85"/>
      <c r="AA36" s="85"/>
      <c r="AB36" s="85"/>
      <c r="AC36" s="85"/>
      <c r="AE36" s="33" t="s">
        <v>7</v>
      </c>
    </row>
    <row r="37" spans="1:31" x14ac:dyDescent="0.35">
      <c r="A37" s="26" t="s">
        <v>98</v>
      </c>
      <c r="B37" s="27">
        <v>89.074050903320313</v>
      </c>
      <c r="C37" s="27">
        <v>96.184600830078125</v>
      </c>
      <c r="D37" s="27">
        <v>96.20709228515625</v>
      </c>
      <c r="E37" s="27">
        <v>95.830223083496094</v>
      </c>
      <c r="F37" s="27">
        <v>98.457618713378906</v>
      </c>
      <c r="G37" s="27">
        <v>99.99981689453125</v>
      </c>
      <c r="H37" s="27">
        <v>99.999221801757813</v>
      </c>
      <c r="I37" s="27">
        <v>99.99884033203125</v>
      </c>
      <c r="J37" s="27">
        <v>98.785125732421875</v>
      </c>
      <c r="K37" s="27">
        <v>99.999961853027344</v>
      </c>
      <c r="L37" s="27">
        <v>99.999832153320313</v>
      </c>
      <c r="M37" s="27">
        <v>99.99884033203125</v>
      </c>
      <c r="Q37" s="31">
        <v>1</v>
      </c>
      <c r="R37" s="39" t="s">
        <v>83</v>
      </c>
      <c r="S37" s="26" t="b">
        <f t="shared" si="2"/>
        <v>1</v>
      </c>
      <c r="T37" s="26" t="b">
        <f t="shared" si="3"/>
        <v>1</v>
      </c>
      <c r="U37" s="32" t="s">
        <v>42</v>
      </c>
      <c r="V37" s="32" t="s">
        <v>42</v>
      </c>
      <c r="W37" s="32" t="s">
        <v>42</v>
      </c>
      <c r="X37" s="32" t="s">
        <v>42</v>
      </c>
      <c r="Y37" s="85">
        <v>5</v>
      </c>
      <c r="Z37" s="85"/>
      <c r="AA37" s="85"/>
      <c r="AB37" s="85"/>
      <c r="AC37" s="85"/>
      <c r="AE37" s="33" t="s">
        <v>7</v>
      </c>
    </row>
    <row r="38" spans="1:31" x14ac:dyDescent="0.35">
      <c r="A38" s="26" t="s">
        <v>99</v>
      </c>
      <c r="B38" s="27">
        <v>89.160133361816406</v>
      </c>
      <c r="C38" s="27">
        <v>96.198272705078125</v>
      </c>
      <c r="D38" s="27">
        <v>96.226547241210938</v>
      </c>
      <c r="E38" s="27">
        <v>95.830711364746094</v>
      </c>
      <c r="F38" s="27">
        <v>99.172271728515625</v>
      </c>
      <c r="G38" s="27">
        <v>99.998931884765625</v>
      </c>
      <c r="H38" s="27">
        <v>99.999191284179688</v>
      </c>
      <c r="I38" s="27">
        <v>99.99884033203125</v>
      </c>
      <c r="J38" s="27">
        <v>98.3973388671875</v>
      </c>
      <c r="K38" s="27">
        <v>99.999961853027344</v>
      </c>
      <c r="L38" s="27">
        <v>99.999832153320313</v>
      </c>
      <c r="M38" s="27">
        <v>99.99884033203125</v>
      </c>
      <c r="Q38" s="31">
        <v>1</v>
      </c>
      <c r="R38" s="39" t="s">
        <v>83</v>
      </c>
      <c r="S38" s="26" t="b">
        <f t="shared" si="2"/>
        <v>1</v>
      </c>
      <c r="T38" s="26" t="b">
        <f t="shared" si="3"/>
        <v>1</v>
      </c>
      <c r="U38" s="32" t="s">
        <v>42</v>
      </c>
      <c r="V38" s="32" t="s">
        <v>42</v>
      </c>
      <c r="W38" s="32" t="s">
        <v>42</v>
      </c>
      <c r="X38" s="32" t="s">
        <v>42</v>
      </c>
      <c r="Y38" s="85">
        <v>5</v>
      </c>
      <c r="Z38" s="85"/>
      <c r="AA38" s="85"/>
      <c r="AB38" s="85"/>
      <c r="AC38" s="85"/>
      <c r="AE38" s="33" t="s">
        <v>7</v>
      </c>
    </row>
    <row r="39" spans="1:31" x14ac:dyDescent="0.35">
      <c r="A39" s="26" t="s">
        <v>100</v>
      </c>
      <c r="B39" s="27">
        <v>89.66357421875</v>
      </c>
      <c r="C39" s="27">
        <v>96.213874816894531</v>
      </c>
      <c r="D39" s="27">
        <v>96.207298278808594</v>
      </c>
      <c r="E39" s="27">
        <v>95.82843017578125</v>
      </c>
      <c r="F39" s="27">
        <v>98.124031066894531</v>
      </c>
      <c r="G39" s="27">
        <v>99.985885620117188</v>
      </c>
      <c r="H39" s="27">
        <v>99.939498901367188</v>
      </c>
      <c r="I39" s="27">
        <v>99.99884033203125</v>
      </c>
      <c r="J39" s="27">
        <v>98.774711608886719</v>
      </c>
      <c r="K39" s="27">
        <v>99.999961853027344</v>
      </c>
      <c r="L39" s="27">
        <v>99.999832153320313</v>
      </c>
      <c r="M39" s="27">
        <v>99.99884033203125</v>
      </c>
      <c r="Q39" s="31">
        <v>1</v>
      </c>
      <c r="R39" s="39" t="s">
        <v>83</v>
      </c>
      <c r="S39" s="26" t="b">
        <f t="shared" si="2"/>
        <v>1</v>
      </c>
      <c r="T39" s="26" t="b">
        <f t="shared" si="3"/>
        <v>1</v>
      </c>
      <c r="U39" s="32" t="s">
        <v>42</v>
      </c>
      <c r="V39" s="32" t="s">
        <v>42</v>
      </c>
      <c r="W39" s="32" t="s">
        <v>42</v>
      </c>
      <c r="X39" s="32" t="s">
        <v>42</v>
      </c>
      <c r="Y39" s="85">
        <v>5</v>
      </c>
      <c r="Z39" s="85"/>
      <c r="AA39" s="85"/>
      <c r="AB39" s="85"/>
      <c r="AC39" s="85"/>
      <c r="AE39" s="33" t="s">
        <v>7</v>
      </c>
    </row>
    <row r="40" spans="1:31" x14ac:dyDescent="0.35">
      <c r="A40" s="26" t="s">
        <v>101</v>
      </c>
      <c r="B40" s="27">
        <v>89.77069091796875</v>
      </c>
      <c r="C40" s="27">
        <v>95.640464782714844</v>
      </c>
      <c r="D40" s="27">
        <v>93.860107421875</v>
      </c>
      <c r="E40" s="27">
        <v>95.969795227050781</v>
      </c>
      <c r="F40" s="27">
        <v>99.468276977539063</v>
      </c>
      <c r="G40" s="27">
        <v>99.992485046386719</v>
      </c>
      <c r="H40" s="27">
        <v>99.997978210449219</v>
      </c>
      <c r="I40" s="27">
        <v>99.99884033203125</v>
      </c>
      <c r="J40" s="27">
        <v>98.581962585449219</v>
      </c>
      <c r="K40" s="27">
        <v>99.542060852050781</v>
      </c>
      <c r="L40" s="27">
        <v>98.03741455078125</v>
      </c>
      <c r="M40" s="27">
        <v>99.99884033203125</v>
      </c>
      <c r="Q40" s="31">
        <v>1</v>
      </c>
      <c r="R40" s="39" t="s">
        <v>83</v>
      </c>
      <c r="S40" s="26" t="b">
        <f t="shared" si="2"/>
        <v>1</v>
      </c>
      <c r="T40" s="26" t="b">
        <f t="shared" si="3"/>
        <v>1</v>
      </c>
      <c r="U40" s="32" t="s">
        <v>42</v>
      </c>
      <c r="V40" s="32" t="s">
        <v>42</v>
      </c>
      <c r="W40" s="32" t="s">
        <v>42</v>
      </c>
      <c r="X40" s="32" t="s">
        <v>42</v>
      </c>
      <c r="Y40" s="85">
        <v>5</v>
      </c>
      <c r="Z40" s="85"/>
      <c r="AA40" s="85"/>
      <c r="AB40" s="85"/>
      <c r="AC40" s="85"/>
      <c r="AE40" s="33" t="s">
        <v>7</v>
      </c>
    </row>
    <row r="41" spans="1:31" x14ac:dyDescent="0.35">
      <c r="A41" s="26" t="s">
        <v>102</v>
      </c>
      <c r="B41" s="27">
        <v>89.722724914550781</v>
      </c>
      <c r="C41" s="27">
        <v>96.075279235839844</v>
      </c>
      <c r="D41" s="27">
        <v>96.107688903808594</v>
      </c>
      <c r="E41" s="27">
        <v>95.549934387207031</v>
      </c>
      <c r="F41" s="27">
        <v>97.894149780273438</v>
      </c>
      <c r="G41" s="27">
        <v>99.954544067382813</v>
      </c>
      <c r="H41" s="27">
        <v>99.942596435546875</v>
      </c>
      <c r="I41" s="27">
        <v>99.930152893066406</v>
      </c>
      <c r="J41" s="27">
        <v>99.998489379882813</v>
      </c>
      <c r="K41" s="27">
        <v>99.999961853027344</v>
      </c>
      <c r="L41" s="27">
        <v>99.999832153320313</v>
      </c>
      <c r="M41" s="27">
        <v>99.99884033203125</v>
      </c>
      <c r="Q41" s="31">
        <v>1</v>
      </c>
      <c r="R41" s="39" t="s">
        <v>83</v>
      </c>
      <c r="S41" s="26" t="b">
        <f t="shared" si="2"/>
        <v>1</v>
      </c>
      <c r="T41" s="26" t="b">
        <f t="shared" si="3"/>
        <v>1</v>
      </c>
      <c r="U41" s="32" t="s">
        <v>42</v>
      </c>
      <c r="V41" s="32" t="s">
        <v>42</v>
      </c>
      <c r="W41" s="32" t="s">
        <v>42</v>
      </c>
      <c r="X41" s="32" t="s">
        <v>42</v>
      </c>
      <c r="Y41" s="85">
        <v>5</v>
      </c>
      <c r="Z41" s="85"/>
      <c r="AA41" s="85"/>
      <c r="AB41" s="85"/>
      <c r="AC41" s="85"/>
      <c r="AE41" s="33"/>
    </row>
    <row r="42" spans="1:31" x14ac:dyDescent="0.35">
      <c r="A42" s="26" t="s">
        <v>103</v>
      </c>
      <c r="B42" s="27">
        <v>89.717063903808594</v>
      </c>
      <c r="C42" s="27">
        <v>96.0987548828125</v>
      </c>
      <c r="D42" s="27">
        <v>96.128143310546875</v>
      </c>
      <c r="E42" s="27">
        <v>95.550399780273438</v>
      </c>
      <c r="F42" s="27">
        <v>97.967491149902344</v>
      </c>
      <c r="G42" s="27">
        <v>99.957786560058594</v>
      </c>
      <c r="H42" s="27">
        <v>99.953010559082031</v>
      </c>
      <c r="I42" s="27">
        <v>99.960723876953125</v>
      </c>
      <c r="J42" s="27">
        <v>99.992683410644531</v>
      </c>
      <c r="K42" s="27">
        <v>99.999961853027344</v>
      </c>
      <c r="L42" s="27">
        <v>99.999832153320313</v>
      </c>
      <c r="M42" s="27">
        <v>99.99884033203125</v>
      </c>
      <c r="Q42" s="31">
        <v>1</v>
      </c>
      <c r="R42" s="39" t="s">
        <v>83</v>
      </c>
      <c r="S42" s="26" t="b">
        <f t="shared" si="2"/>
        <v>1</v>
      </c>
      <c r="T42" s="26" t="b">
        <f t="shared" si="3"/>
        <v>1</v>
      </c>
      <c r="U42" s="32" t="s">
        <v>42</v>
      </c>
      <c r="V42" s="32" t="s">
        <v>42</v>
      </c>
      <c r="W42" s="32" t="s">
        <v>42</v>
      </c>
      <c r="X42" s="32" t="s">
        <v>42</v>
      </c>
      <c r="Y42" s="85">
        <v>5</v>
      </c>
      <c r="Z42" s="85"/>
      <c r="AA42" s="85"/>
      <c r="AB42" s="85"/>
      <c r="AC42" s="85"/>
      <c r="AE42" s="33"/>
    </row>
    <row r="43" spans="1:31" x14ac:dyDescent="0.35">
      <c r="A43" s="26" t="s">
        <v>104</v>
      </c>
      <c r="B43" s="27">
        <v>89.756179809570313</v>
      </c>
      <c r="C43" s="27">
        <v>96.098991394042969</v>
      </c>
      <c r="D43" s="27">
        <v>96.108566284179688</v>
      </c>
      <c r="E43" s="27">
        <v>95.550537109375</v>
      </c>
      <c r="F43" s="27">
        <v>97.926872253417969</v>
      </c>
      <c r="G43" s="27">
        <v>99.95697021484375</v>
      </c>
      <c r="H43" s="27">
        <v>99.946044921875</v>
      </c>
      <c r="I43" s="27">
        <v>99.92596435546875</v>
      </c>
      <c r="J43" s="27">
        <v>99.992752075195313</v>
      </c>
      <c r="K43" s="27">
        <v>99.999961853027344</v>
      </c>
      <c r="L43" s="27">
        <v>99.999832153320313</v>
      </c>
      <c r="M43" s="27">
        <v>99.99884033203125</v>
      </c>
      <c r="Q43" s="31">
        <v>1</v>
      </c>
      <c r="R43" s="39" t="s">
        <v>83</v>
      </c>
      <c r="S43" s="26" t="b">
        <f t="shared" si="2"/>
        <v>1</v>
      </c>
      <c r="T43" s="26" t="b">
        <f t="shared" si="3"/>
        <v>1</v>
      </c>
      <c r="U43" s="32" t="s">
        <v>42</v>
      </c>
      <c r="V43" s="32" t="s">
        <v>42</v>
      </c>
      <c r="W43" s="32" t="s">
        <v>42</v>
      </c>
      <c r="X43" s="32" t="s">
        <v>42</v>
      </c>
      <c r="Y43" s="85">
        <v>5</v>
      </c>
      <c r="Z43" s="85"/>
      <c r="AA43" s="85"/>
      <c r="AB43" s="85"/>
      <c r="AC43" s="85"/>
      <c r="AE43" s="33"/>
    </row>
    <row r="44" spans="1:31" x14ac:dyDescent="0.35">
      <c r="A44" s="26" t="s">
        <v>105</v>
      </c>
      <c r="B44" s="27">
        <v>89.7000732421875</v>
      </c>
      <c r="C44" s="27">
        <v>96.108009338378906</v>
      </c>
      <c r="D44" s="27">
        <v>96.108634948730469</v>
      </c>
      <c r="E44" s="27">
        <v>95.550582885742188</v>
      </c>
      <c r="F44" s="27">
        <v>97.876182556152344</v>
      </c>
      <c r="G44" s="27">
        <v>99.96026611328125</v>
      </c>
      <c r="H44" s="27">
        <v>99.948684692382813</v>
      </c>
      <c r="I44" s="27">
        <v>99.937210083007813</v>
      </c>
      <c r="J44" s="27">
        <v>99.992660522460938</v>
      </c>
      <c r="K44" s="27">
        <v>99.999961853027344</v>
      </c>
      <c r="L44" s="27">
        <v>99.999832153320313</v>
      </c>
      <c r="M44" s="27">
        <v>99.99884033203125</v>
      </c>
      <c r="Q44" s="31">
        <v>1</v>
      </c>
      <c r="R44" s="39" t="s">
        <v>83</v>
      </c>
      <c r="S44" s="26" t="b">
        <f t="shared" si="2"/>
        <v>1</v>
      </c>
      <c r="T44" s="26" t="b">
        <f t="shared" si="3"/>
        <v>1</v>
      </c>
      <c r="U44" s="32" t="s">
        <v>42</v>
      </c>
      <c r="V44" s="32" t="s">
        <v>42</v>
      </c>
      <c r="W44" s="32" t="s">
        <v>42</v>
      </c>
      <c r="X44" s="32" t="s">
        <v>42</v>
      </c>
      <c r="Y44" s="85">
        <v>5</v>
      </c>
      <c r="Z44" s="85"/>
      <c r="AA44" s="85"/>
      <c r="AB44" s="85"/>
      <c r="AC44" s="85"/>
      <c r="AE44" s="33"/>
    </row>
    <row r="45" spans="1:31" x14ac:dyDescent="0.35">
      <c r="A45" s="26" t="s">
        <v>106</v>
      </c>
      <c r="B45" s="27">
        <v>89.623199462890625</v>
      </c>
      <c r="C45" s="27">
        <v>96.0897216796875</v>
      </c>
      <c r="D45" s="27">
        <v>96.128570556640625</v>
      </c>
      <c r="E45" s="27">
        <v>95.550628662109375</v>
      </c>
      <c r="F45" s="27">
        <v>97.362747192382813</v>
      </c>
      <c r="G45" s="27">
        <v>99.954315185546875</v>
      </c>
      <c r="H45" s="27">
        <v>99.936248779296875</v>
      </c>
      <c r="I45" s="27">
        <v>99.920082092285156</v>
      </c>
      <c r="J45" s="27">
        <v>99.99273681640625</v>
      </c>
      <c r="K45" s="27">
        <v>99.999961853027344</v>
      </c>
      <c r="L45" s="27">
        <v>99.999832153320313</v>
      </c>
      <c r="M45" s="27">
        <v>99.99884033203125</v>
      </c>
      <c r="Q45" s="31">
        <v>1</v>
      </c>
      <c r="R45" s="39" t="s">
        <v>83</v>
      </c>
      <c r="S45" s="26" t="b">
        <f t="shared" si="2"/>
        <v>1</v>
      </c>
      <c r="T45" s="26" t="b">
        <f t="shared" si="3"/>
        <v>1</v>
      </c>
      <c r="U45" s="32" t="s">
        <v>49</v>
      </c>
      <c r="V45" s="32" t="s">
        <v>42</v>
      </c>
      <c r="W45" s="32" t="s">
        <v>42</v>
      </c>
      <c r="X45" s="32" t="s">
        <v>42</v>
      </c>
      <c r="Y45" s="85">
        <v>5</v>
      </c>
      <c r="Z45" s="85"/>
      <c r="AA45" s="85"/>
      <c r="AB45" s="85"/>
      <c r="AC45" s="85"/>
      <c r="AE45" s="33"/>
    </row>
    <row r="46" spans="1:31" x14ac:dyDescent="0.35">
      <c r="A46" s="26" t="s">
        <v>107</v>
      </c>
      <c r="B46" s="27">
        <v>89.584373474121094</v>
      </c>
      <c r="C46" s="27">
        <v>96.064567565917969</v>
      </c>
      <c r="D46" s="27">
        <v>96.108917236328125</v>
      </c>
      <c r="E46" s="27">
        <v>95.5499267578125</v>
      </c>
      <c r="F46" s="27">
        <v>97.551483154296875</v>
      </c>
      <c r="G46" s="27">
        <v>99.968353271484375</v>
      </c>
      <c r="H46" s="27">
        <v>99.947494506835938</v>
      </c>
      <c r="I46" s="27">
        <v>99.974052429199219</v>
      </c>
      <c r="J46" s="27">
        <v>99.992752075195313</v>
      </c>
      <c r="K46" s="27">
        <v>99.999961853027344</v>
      </c>
      <c r="L46" s="27">
        <v>99.999832153320313</v>
      </c>
      <c r="M46" s="27">
        <v>99.99884033203125</v>
      </c>
      <c r="Q46" s="31">
        <v>1</v>
      </c>
      <c r="R46" s="39" t="s">
        <v>83</v>
      </c>
      <c r="S46" s="26" t="b">
        <f t="shared" si="2"/>
        <v>1</v>
      </c>
      <c r="T46" s="26" t="b">
        <f t="shared" si="3"/>
        <v>1</v>
      </c>
      <c r="U46" s="32" t="s">
        <v>42</v>
      </c>
      <c r="V46" s="32" t="s">
        <v>42</v>
      </c>
      <c r="W46" s="32" t="s">
        <v>42</v>
      </c>
      <c r="X46" s="32" t="s">
        <v>42</v>
      </c>
      <c r="Y46" s="85">
        <v>5</v>
      </c>
      <c r="Z46" s="85"/>
      <c r="AA46" s="85"/>
      <c r="AB46" s="85"/>
      <c r="AC46" s="85"/>
      <c r="AE46" s="33"/>
    </row>
    <row r="47" spans="1:31" x14ac:dyDescent="0.35">
      <c r="A47" s="26" t="s">
        <v>108</v>
      </c>
      <c r="B47" s="27">
        <v>82.415016174316406</v>
      </c>
      <c r="C47" s="27">
        <v>26.056436538696289</v>
      </c>
      <c r="D47" s="27">
        <v>49.165000915527344</v>
      </c>
      <c r="E47" s="27">
        <v>0</v>
      </c>
      <c r="F47" s="27">
        <v>99.376296997070313</v>
      </c>
      <c r="G47" s="27">
        <v>99.998298645019531</v>
      </c>
      <c r="H47" s="27">
        <v>99.996170043945313</v>
      </c>
      <c r="I47" s="27">
        <v>0</v>
      </c>
      <c r="J47" s="27">
        <v>91.207633972167969</v>
      </c>
      <c r="K47" s="27">
        <v>27.366992950439453</v>
      </c>
      <c r="L47" s="27">
        <v>51.973529815673828</v>
      </c>
      <c r="M47" s="27">
        <v>0</v>
      </c>
      <c r="Q47" s="31">
        <v>1</v>
      </c>
      <c r="R47" s="39" t="s">
        <v>83</v>
      </c>
      <c r="S47" s="26" t="b">
        <f t="shared" si="2"/>
        <v>0</v>
      </c>
      <c r="T47" s="26" t="b">
        <f t="shared" si="3"/>
        <v>0</v>
      </c>
      <c r="U47" s="32" t="s">
        <v>42</v>
      </c>
      <c r="V47" s="40" t="s">
        <v>19</v>
      </c>
      <c r="W47" s="32" t="s">
        <v>42</v>
      </c>
      <c r="X47" s="32" t="s">
        <v>42</v>
      </c>
      <c r="Y47" s="85">
        <v>5</v>
      </c>
      <c r="Z47" s="85"/>
      <c r="AA47" s="85"/>
      <c r="AB47" s="85"/>
      <c r="AC47" s="85"/>
      <c r="AE47" s="33"/>
    </row>
    <row r="48" spans="1:31" x14ac:dyDescent="0.35">
      <c r="A48" s="26" t="s">
        <v>109</v>
      </c>
      <c r="B48" s="27">
        <v>89.795448303222656</v>
      </c>
      <c r="C48" s="27">
        <v>96.152397155761719</v>
      </c>
      <c r="D48" s="27">
        <v>96.16973876953125</v>
      </c>
      <c r="E48" s="27">
        <v>95.693534851074219</v>
      </c>
      <c r="F48" s="27">
        <v>94.274368286132813</v>
      </c>
      <c r="G48" s="27">
        <v>99.907440185546875</v>
      </c>
      <c r="H48" s="27">
        <v>99.991645812988281</v>
      </c>
      <c r="I48" s="27">
        <v>99.976593017578125</v>
      </c>
      <c r="J48" s="27">
        <v>99.998489379882813</v>
      </c>
      <c r="K48" s="27">
        <v>99.999961853027344</v>
      </c>
      <c r="L48" s="27">
        <v>99.999832153320313</v>
      </c>
      <c r="M48" s="27">
        <v>99.99884033203125</v>
      </c>
      <c r="Q48" s="31">
        <v>1</v>
      </c>
      <c r="R48" s="39" t="s">
        <v>83</v>
      </c>
      <c r="S48" s="26" t="b">
        <f t="shared" si="2"/>
        <v>1</v>
      </c>
      <c r="T48" s="26" t="b">
        <f t="shared" si="3"/>
        <v>1</v>
      </c>
      <c r="U48" s="32" t="s">
        <v>42</v>
      </c>
      <c r="V48" s="32" t="s">
        <v>42</v>
      </c>
      <c r="W48" s="32" t="s">
        <v>42</v>
      </c>
      <c r="X48" s="32" t="s">
        <v>42</v>
      </c>
      <c r="Y48" s="85">
        <v>5</v>
      </c>
      <c r="Z48" s="85"/>
      <c r="AA48" s="85"/>
      <c r="AB48" s="85"/>
      <c r="AC48" s="85"/>
      <c r="AE48" s="33"/>
    </row>
    <row r="49" spans="1:43" x14ac:dyDescent="0.35">
      <c r="A49" s="26" t="s">
        <v>110</v>
      </c>
      <c r="B49" s="27">
        <v>89.748092651367188</v>
      </c>
      <c r="C49" s="27">
        <v>96.160614013671875</v>
      </c>
      <c r="D49" s="27">
        <v>96.209205627441406</v>
      </c>
      <c r="E49" s="27">
        <v>95.832954406738281</v>
      </c>
      <c r="F49" s="27">
        <v>97.994247436523438</v>
      </c>
      <c r="G49" s="27">
        <v>99.975997924804688</v>
      </c>
      <c r="H49" s="27">
        <v>99.996429443359375</v>
      </c>
      <c r="I49" s="27">
        <v>99.99884033203125</v>
      </c>
      <c r="J49" s="27">
        <v>99.992012023925781</v>
      </c>
      <c r="K49" s="27">
        <v>99.999961853027344</v>
      </c>
      <c r="L49" s="27">
        <v>99.999832153320313</v>
      </c>
      <c r="M49" s="27">
        <v>99.99884033203125</v>
      </c>
      <c r="Q49" s="31">
        <v>1</v>
      </c>
      <c r="R49" s="39" t="s">
        <v>83</v>
      </c>
      <c r="S49" s="26" t="b">
        <f t="shared" si="2"/>
        <v>1</v>
      </c>
      <c r="T49" s="26" t="b">
        <f t="shared" si="3"/>
        <v>1</v>
      </c>
      <c r="U49" s="32" t="s">
        <v>42</v>
      </c>
      <c r="V49" s="40" t="s">
        <v>19</v>
      </c>
      <c r="W49" s="32" t="s">
        <v>42</v>
      </c>
      <c r="X49" s="32" t="s">
        <v>42</v>
      </c>
      <c r="Y49" s="85">
        <v>5</v>
      </c>
      <c r="Z49" s="85"/>
      <c r="AA49" s="85"/>
      <c r="AB49" s="85"/>
      <c r="AC49" s="85"/>
      <c r="AE49" s="33"/>
    </row>
    <row r="50" spans="1:43" x14ac:dyDescent="0.35">
      <c r="A50" s="26" t="s">
        <v>111</v>
      </c>
      <c r="B50" s="27">
        <v>89.600738525390625</v>
      </c>
      <c r="C50" s="27">
        <v>96.172798156738281</v>
      </c>
      <c r="D50" s="27">
        <v>96.169403076171875</v>
      </c>
      <c r="E50" s="27">
        <v>95.832229614257813</v>
      </c>
      <c r="F50" s="27">
        <v>99.374954223632813</v>
      </c>
      <c r="G50" s="27">
        <v>99.968971252441406</v>
      </c>
      <c r="H50" s="27">
        <v>99.975494384765625</v>
      </c>
      <c r="I50" s="27">
        <v>99.967964172363281</v>
      </c>
      <c r="J50" s="27">
        <v>99.991790771484375</v>
      </c>
      <c r="K50" s="27">
        <v>99.999961853027344</v>
      </c>
      <c r="L50" s="27">
        <v>99.999832153320313</v>
      </c>
      <c r="M50" s="27">
        <v>99.99884033203125</v>
      </c>
      <c r="Q50" s="31">
        <v>1</v>
      </c>
      <c r="R50" s="39" t="s">
        <v>83</v>
      </c>
      <c r="S50" s="26" t="b">
        <f t="shared" si="2"/>
        <v>1</v>
      </c>
      <c r="T50" s="26" t="b">
        <f t="shared" si="3"/>
        <v>1</v>
      </c>
      <c r="U50" s="32" t="s">
        <v>42</v>
      </c>
      <c r="V50" s="32" t="s">
        <v>42</v>
      </c>
      <c r="W50" s="32" t="s">
        <v>42</v>
      </c>
      <c r="X50" s="32" t="s">
        <v>42</v>
      </c>
      <c r="Y50" s="85">
        <v>5</v>
      </c>
      <c r="Z50" s="85"/>
      <c r="AA50" s="85"/>
      <c r="AB50" s="85"/>
      <c r="AC50" s="85"/>
    </row>
    <row r="51" spans="1:43" x14ac:dyDescent="0.35">
      <c r="A51" s="26" t="s">
        <v>112</v>
      </c>
      <c r="B51" s="27">
        <v>91.026466369628906</v>
      </c>
      <c r="C51" s="27">
        <v>96.098770141601563</v>
      </c>
      <c r="D51" s="27">
        <v>96.147026062011719</v>
      </c>
      <c r="E51" s="27">
        <v>95.554351806640625</v>
      </c>
      <c r="F51" s="27">
        <v>99.601425170898438</v>
      </c>
      <c r="G51" s="27">
        <v>99.997642517089844</v>
      </c>
      <c r="H51" s="27">
        <v>99.997489929199219</v>
      </c>
      <c r="I51" s="27">
        <v>99.99884033203125</v>
      </c>
      <c r="J51" s="27">
        <v>99.752105712890625</v>
      </c>
      <c r="K51" s="27">
        <v>99.999961853027344</v>
      </c>
      <c r="L51" s="27">
        <v>99.999832153320313</v>
      </c>
      <c r="M51" s="27">
        <v>99.99884033203125</v>
      </c>
      <c r="Q51" s="31">
        <v>1</v>
      </c>
      <c r="R51" s="39"/>
      <c r="S51" s="26" t="b">
        <f t="shared" si="2"/>
        <v>1</v>
      </c>
      <c r="T51" s="26" t="b">
        <f t="shared" si="3"/>
        <v>1</v>
      </c>
      <c r="U51" s="32"/>
      <c r="V51" s="32"/>
      <c r="W51" s="32"/>
      <c r="X51" s="32"/>
      <c r="Y51" s="31"/>
      <c r="Z51" s="31"/>
      <c r="AA51" s="31"/>
      <c r="AB51" s="31"/>
      <c r="AC51" s="31"/>
    </row>
    <row r="52" spans="1:43" x14ac:dyDescent="0.35">
      <c r="A52" s="26" t="s">
        <v>113</v>
      </c>
      <c r="B52" s="27">
        <v>91.080421447753906</v>
      </c>
      <c r="C52" s="27">
        <v>96.088890075683594</v>
      </c>
      <c r="D52" s="27">
        <v>96.128684997558594</v>
      </c>
      <c r="E52" s="27">
        <v>95.692085266113281</v>
      </c>
      <c r="F52" s="27">
        <v>99.599983215332031</v>
      </c>
      <c r="G52" s="27">
        <v>99.996971130371094</v>
      </c>
      <c r="H52" s="27">
        <v>99.995719909667969</v>
      </c>
      <c r="I52" s="27">
        <v>99.99884033203125</v>
      </c>
      <c r="J52" s="27">
        <v>99.752067565917969</v>
      </c>
      <c r="K52" s="27">
        <v>99.999961853027344</v>
      </c>
      <c r="L52" s="27">
        <v>99.999832153320313</v>
      </c>
      <c r="M52" s="27">
        <v>99.99884033203125</v>
      </c>
      <c r="Q52" s="31">
        <v>1</v>
      </c>
      <c r="R52" s="39"/>
      <c r="S52" s="26" t="b">
        <f t="shared" si="2"/>
        <v>1</v>
      </c>
      <c r="T52" s="26" t="b">
        <f t="shared" si="3"/>
        <v>1</v>
      </c>
      <c r="U52" s="32"/>
      <c r="V52" s="32"/>
      <c r="W52" s="32"/>
      <c r="X52" s="32"/>
      <c r="Y52" s="31"/>
      <c r="Z52" s="31"/>
      <c r="AA52" s="31"/>
      <c r="AB52" s="31"/>
      <c r="AC52" s="31"/>
    </row>
    <row r="53" spans="1:43" x14ac:dyDescent="0.35">
      <c r="A53" s="26" t="s">
        <v>114</v>
      </c>
      <c r="B53" s="27">
        <v>91.100090026855469</v>
      </c>
      <c r="C53" s="27">
        <v>96.104499816894531</v>
      </c>
      <c r="D53" s="27">
        <v>96.127799987792969</v>
      </c>
      <c r="E53" s="27">
        <v>95.693931579589844</v>
      </c>
      <c r="F53" s="27">
        <v>99.598556518554688</v>
      </c>
      <c r="G53" s="27">
        <v>99.996597290039063</v>
      </c>
      <c r="H53" s="27">
        <v>99.989181518554688</v>
      </c>
      <c r="I53" s="27">
        <v>99.99884033203125</v>
      </c>
      <c r="J53" s="27">
        <v>99.752052307128906</v>
      </c>
      <c r="K53" s="27">
        <v>99.999961853027344</v>
      </c>
      <c r="L53" s="27">
        <v>99.999832153320313</v>
      </c>
      <c r="M53" s="27">
        <v>99.99884033203125</v>
      </c>
      <c r="Q53" s="31">
        <v>1</v>
      </c>
      <c r="R53" s="39"/>
      <c r="S53" s="26" t="b">
        <f t="shared" si="2"/>
        <v>1</v>
      </c>
      <c r="T53" s="26" t="b">
        <f t="shared" si="3"/>
        <v>1</v>
      </c>
      <c r="U53" s="32"/>
      <c r="V53" s="32"/>
      <c r="W53" s="32"/>
      <c r="X53" s="32"/>
      <c r="Y53" s="31"/>
      <c r="Z53" s="31"/>
      <c r="AA53" s="31"/>
      <c r="AB53" s="31"/>
      <c r="AC53" s="31"/>
    </row>
    <row r="54" spans="1:43" x14ac:dyDescent="0.35">
      <c r="A54" s="26" t="s">
        <v>115</v>
      </c>
      <c r="B54" s="27">
        <v>91.118179321289063</v>
      </c>
      <c r="C54" s="27">
        <v>96.107810974121094</v>
      </c>
      <c r="D54" s="27">
        <v>96.067916870117188</v>
      </c>
      <c r="E54" s="27">
        <v>95.554450988769531</v>
      </c>
      <c r="F54" s="27">
        <v>99.602767944335938</v>
      </c>
      <c r="G54" s="27">
        <v>99.996406555175781</v>
      </c>
      <c r="H54" s="27">
        <v>99.993370056152344</v>
      </c>
      <c r="I54" s="27">
        <v>99.99884033203125</v>
      </c>
      <c r="J54" s="27">
        <v>99.752021789550781</v>
      </c>
      <c r="K54" s="27">
        <v>99.999961853027344</v>
      </c>
      <c r="L54" s="27">
        <v>99.999832153320313</v>
      </c>
      <c r="M54" s="27">
        <v>99.99884033203125</v>
      </c>
      <c r="Q54" s="31">
        <v>1</v>
      </c>
      <c r="R54" s="39"/>
      <c r="S54" s="26" t="b">
        <f t="shared" si="2"/>
        <v>1</v>
      </c>
      <c r="T54" s="26" t="b">
        <f t="shared" si="3"/>
        <v>1</v>
      </c>
      <c r="U54" s="32"/>
      <c r="V54" s="32"/>
      <c r="W54" s="32"/>
      <c r="X54" s="32"/>
      <c r="Y54" s="31"/>
      <c r="Z54" s="31"/>
      <c r="AA54" s="31"/>
      <c r="AB54" s="31"/>
      <c r="AC54" s="31"/>
    </row>
    <row r="55" spans="1:43" x14ac:dyDescent="0.35">
      <c r="A55" s="26" t="s">
        <v>116</v>
      </c>
      <c r="B55" s="27">
        <v>91.1793212890625</v>
      </c>
      <c r="C55" s="27">
        <v>96.117774963378906</v>
      </c>
      <c r="D55" s="27">
        <v>96.108009338378906</v>
      </c>
      <c r="E55" s="27">
        <v>95.693634033203125</v>
      </c>
      <c r="F55" s="27">
        <v>99.598617553710938</v>
      </c>
      <c r="G55" s="27">
        <v>99.996757507324219</v>
      </c>
      <c r="H55" s="27">
        <v>99.991218566894531</v>
      </c>
      <c r="I55" s="27">
        <v>99.99884033203125</v>
      </c>
      <c r="J55" s="27">
        <v>99.75201416015625</v>
      </c>
      <c r="K55" s="27">
        <v>99.999961853027344</v>
      </c>
      <c r="L55" s="27">
        <v>99.999832153320313</v>
      </c>
      <c r="M55" s="27">
        <v>99.99884033203125</v>
      </c>
      <c r="Q55" s="31">
        <v>1</v>
      </c>
      <c r="R55" s="39"/>
      <c r="S55" s="26" t="b">
        <f t="shared" si="2"/>
        <v>1</v>
      </c>
      <c r="T55" s="26" t="b">
        <f t="shared" si="3"/>
        <v>1</v>
      </c>
      <c r="U55" s="32"/>
      <c r="V55" s="32"/>
      <c r="W55" s="32"/>
      <c r="X55" s="32"/>
      <c r="Y55" s="31"/>
      <c r="Z55" s="31"/>
      <c r="AA55" s="31"/>
      <c r="AB55" s="31"/>
      <c r="AC55" s="31"/>
    </row>
    <row r="56" spans="1:43" x14ac:dyDescent="0.35">
      <c r="A56" s="26" t="s">
        <v>117</v>
      </c>
      <c r="B56" s="27">
        <v>91.251052856445313</v>
      </c>
      <c r="C56" s="27">
        <v>96.116409301757813</v>
      </c>
      <c r="D56" s="27">
        <v>96.188491821289063</v>
      </c>
      <c r="E56" s="27">
        <v>95.691665649414063</v>
      </c>
      <c r="F56" s="27">
        <v>99.663055419921875</v>
      </c>
      <c r="G56" s="27">
        <v>99.998580932617188</v>
      </c>
      <c r="H56" s="27">
        <v>99.994857788085938</v>
      </c>
      <c r="I56" s="27">
        <v>99.99884033203125</v>
      </c>
      <c r="J56" s="27">
        <v>99.751991271972656</v>
      </c>
      <c r="K56" s="27">
        <v>99.999961853027344</v>
      </c>
      <c r="L56" s="27">
        <v>99.999832153320313</v>
      </c>
      <c r="M56" s="27">
        <v>99.99884033203125</v>
      </c>
      <c r="Q56" s="31">
        <v>1</v>
      </c>
      <c r="R56" s="39"/>
      <c r="S56" s="26" t="b">
        <f t="shared" si="2"/>
        <v>1</v>
      </c>
      <c r="T56" s="26" t="b">
        <f t="shared" si="3"/>
        <v>1</v>
      </c>
      <c r="U56" s="32"/>
      <c r="V56" s="32"/>
      <c r="W56" s="32"/>
      <c r="X56" s="32"/>
      <c r="Y56" s="31"/>
      <c r="Z56" s="31"/>
      <c r="AA56" s="31"/>
      <c r="AB56" s="31"/>
      <c r="AC56" s="31"/>
    </row>
    <row r="57" spans="1:43" x14ac:dyDescent="0.35">
      <c r="A57" s="26" t="s">
        <v>118</v>
      </c>
      <c r="B57" s="27">
        <v>91.219451904296875</v>
      </c>
      <c r="C57" s="27">
        <v>96.142868041992188</v>
      </c>
      <c r="D57" s="27">
        <v>96.16961669921875</v>
      </c>
      <c r="E57" s="27">
        <v>95.833000183105469</v>
      </c>
      <c r="F57" s="27">
        <v>99.664421081542969</v>
      </c>
      <c r="G57" s="27">
        <v>99.991485595703125</v>
      </c>
      <c r="H57" s="27">
        <v>99.999832153320313</v>
      </c>
      <c r="I57" s="27">
        <v>99.99884033203125</v>
      </c>
      <c r="J57" s="27">
        <v>99.751762390136719</v>
      </c>
      <c r="K57" s="27">
        <v>99.999961853027344</v>
      </c>
      <c r="L57" s="27">
        <v>99.999832153320313</v>
      </c>
      <c r="M57" s="27">
        <v>99.99884033203125</v>
      </c>
      <c r="Q57" s="31">
        <v>1</v>
      </c>
      <c r="R57" s="39"/>
      <c r="S57" s="26" t="b">
        <f t="shared" si="2"/>
        <v>1</v>
      </c>
      <c r="T57" s="26" t="b">
        <f t="shared" si="3"/>
        <v>1</v>
      </c>
      <c r="U57" s="32"/>
      <c r="V57" s="32"/>
      <c r="W57" s="32"/>
      <c r="X57" s="32"/>
      <c r="Y57" s="31"/>
      <c r="Z57" s="31"/>
      <c r="AA57" s="31"/>
      <c r="AB57" s="31"/>
      <c r="AC57" s="31"/>
    </row>
    <row r="58" spans="1:43" x14ac:dyDescent="0.35">
      <c r="A58" s="26" t="s">
        <v>119</v>
      </c>
      <c r="B58" s="27">
        <v>91.237457275390625</v>
      </c>
      <c r="C58" s="27">
        <v>96.099586486816406</v>
      </c>
      <c r="D58" s="27">
        <v>96.149185180664063</v>
      </c>
      <c r="E58" s="27">
        <v>95.692794799804688</v>
      </c>
      <c r="F58" s="27">
        <v>98.116851806640625</v>
      </c>
      <c r="G58" s="27">
        <v>99.978096008300781</v>
      </c>
      <c r="H58" s="27">
        <v>99.9427490234375</v>
      </c>
      <c r="I58" s="27">
        <v>99.99884033203125</v>
      </c>
      <c r="J58" s="27">
        <v>99.751739501953125</v>
      </c>
      <c r="K58" s="27">
        <v>99.999961853027344</v>
      </c>
      <c r="L58" s="27">
        <v>99.999832153320313</v>
      </c>
      <c r="M58" s="27">
        <v>99.99884033203125</v>
      </c>
      <c r="Q58" s="31">
        <v>1</v>
      </c>
      <c r="R58" s="39"/>
      <c r="S58" s="26" t="b">
        <f t="shared" si="2"/>
        <v>1</v>
      </c>
      <c r="T58" s="26" t="b">
        <f t="shared" si="3"/>
        <v>1</v>
      </c>
      <c r="U58" s="32"/>
      <c r="V58" s="32"/>
      <c r="W58" s="32"/>
      <c r="X58" s="32"/>
      <c r="Y58" s="31"/>
      <c r="Z58" s="31"/>
      <c r="AA58" s="31"/>
      <c r="AB58" s="31"/>
      <c r="AC58" s="31"/>
    </row>
    <row r="59" spans="1:43" x14ac:dyDescent="0.35">
      <c r="A59" s="26" t="s">
        <v>120</v>
      </c>
      <c r="B59" s="27">
        <v>91.317352294921875</v>
      </c>
      <c r="C59" s="27">
        <v>96.150344848632813</v>
      </c>
      <c r="D59" s="27">
        <v>96.148658752441406</v>
      </c>
      <c r="E59" s="27">
        <v>95.552627563476563</v>
      </c>
      <c r="F59" s="27">
        <v>99.667007446289063</v>
      </c>
      <c r="G59" s="27">
        <v>99.996070861816406</v>
      </c>
      <c r="H59" s="27">
        <v>99.998252868652344</v>
      </c>
      <c r="I59" s="27">
        <v>99.99884033203125</v>
      </c>
      <c r="J59" s="27">
        <v>99.751716613769531</v>
      </c>
      <c r="K59" s="27">
        <v>99.999961853027344</v>
      </c>
      <c r="L59" s="27">
        <v>99.999832153320313</v>
      </c>
      <c r="M59" s="27">
        <v>99.99884033203125</v>
      </c>
      <c r="Q59" s="31">
        <v>1</v>
      </c>
      <c r="R59" s="39"/>
      <c r="S59" s="26" t="b">
        <f t="shared" si="2"/>
        <v>1</v>
      </c>
      <c r="T59" s="26" t="b">
        <f t="shared" si="3"/>
        <v>1</v>
      </c>
      <c r="U59" s="32"/>
      <c r="V59" s="32"/>
      <c r="W59" s="32"/>
      <c r="X59" s="32"/>
      <c r="Y59" s="31"/>
      <c r="Z59" s="31"/>
      <c r="AA59" s="31"/>
      <c r="AB59" s="31"/>
      <c r="AC59" s="31"/>
    </row>
    <row r="60" spans="1:43" x14ac:dyDescent="0.35">
      <c r="A60" s="26" t="s">
        <v>121</v>
      </c>
      <c r="B60" s="27">
        <v>91.344345092773438</v>
      </c>
      <c r="C60" s="27">
        <v>96.159255981445313</v>
      </c>
      <c r="D60" s="27">
        <v>96.189338684082031</v>
      </c>
      <c r="E60" s="27">
        <v>95.693901062011719</v>
      </c>
      <c r="F60" s="27">
        <v>99.608253479003906</v>
      </c>
      <c r="G60" s="27">
        <v>99.994117736816406</v>
      </c>
      <c r="H60" s="27">
        <v>99.998519897460938</v>
      </c>
      <c r="I60" s="27">
        <v>99.99884033203125</v>
      </c>
      <c r="J60" s="27">
        <v>99.751678466796875</v>
      </c>
      <c r="K60" s="27">
        <v>99.999961853027344</v>
      </c>
      <c r="L60" s="27">
        <v>99.999832153320313</v>
      </c>
      <c r="M60" s="27">
        <v>99.99884033203125</v>
      </c>
      <c r="Q60" s="31">
        <v>1</v>
      </c>
      <c r="R60" s="39"/>
      <c r="S60" s="26" t="b">
        <f t="shared" si="2"/>
        <v>1</v>
      </c>
      <c r="T60" s="26" t="b">
        <f t="shared" si="3"/>
        <v>1</v>
      </c>
      <c r="U60" s="32"/>
      <c r="V60" s="32"/>
      <c r="W60" s="32"/>
      <c r="X60" s="32"/>
      <c r="Y60" s="31"/>
      <c r="Z60" s="31"/>
      <c r="AA60" s="31"/>
      <c r="AB60" s="31"/>
      <c r="AC60" s="31"/>
    </row>
    <row r="61" spans="1:43" x14ac:dyDescent="0.35">
      <c r="A61" s="26" t="s">
        <v>122</v>
      </c>
      <c r="B61" s="27">
        <v>88.887641906738281</v>
      </c>
      <c r="C61" s="27">
        <v>95.86199951171875</v>
      </c>
      <c r="D61" s="27">
        <v>95.891532897949219</v>
      </c>
      <c r="E61" s="27">
        <v>95.9375</v>
      </c>
      <c r="F61" s="27">
        <v>99.344688415527344</v>
      </c>
      <c r="G61" s="27">
        <v>99.999961853027344</v>
      </c>
      <c r="H61" s="27">
        <v>99.999832153320313</v>
      </c>
      <c r="I61" s="27">
        <v>99.99884033203125</v>
      </c>
      <c r="J61" s="32" t="s">
        <v>49</v>
      </c>
      <c r="K61" s="32" t="s">
        <v>49</v>
      </c>
      <c r="L61" s="32" t="s">
        <v>49</v>
      </c>
      <c r="M61" s="32" t="s">
        <v>49</v>
      </c>
      <c r="Q61" s="26"/>
      <c r="R61" s="26"/>
      <c r="U61" s="32" t="s">
        <v>49</v>
      </c>
      <c r="V61" s="32" t="s">
        <v>49</v>
      </c>
      <c r="W61" s="32" t="s">
        <v>49</v>
      </c>
      <c r="X61" s="32" t="s">
        <v>49</v>
      </c>
      <c r="Y61" s="86"/>
      <c r="Z61" s="86"/>
      <c r="AA61" s="86"/>
      <c r="AB61" s="86"/>
      <c r="AC61" s="86"/>
      <c r="AE61" s="33"/>
    </row>
    <row r="62" spans="1:43" x14ac:dyDescent="0.35">
      <c r="A62" s="26" t="s">
        <v>123</v>
      </c>
      <c r="B62" s="27">
        <v>89.652206420898438</v>
      </c>
      <c r="C62" s="27">
        <v>95.834564208984375</v>
      </c>
      <c r="D62" s="27">
        <v>95.857147216796875</v>
      </c>
      <c r="E62" s="27">
        <v>95.759262084960938</v>
      </c>
      <c r="F62" s="27">
        <v>100</v>
      </c>
      <c r="G62" s="27">
        <v>99.999961853027344</v>
      </c>
      <c r="H62" s="27">
        <v>99.999832153320313</v>
      </c>
      <c r="I62" s="27">
        <v>99.99884033203125</v>
      </c>
      <c r="J62" s="32" t="s">
        <v>49</v>
      </c>
      <c r="K62" s="32" t="s">
        <v>49</v>
      </c>
      <c r="L62" s="32" t="s">
        <v>49</v>
      </c>
      <c r="M62" s="32" t="s">
        <v>49</v>
      </c>
      <c r="Q62" s="26"/>
      <c r="R62" s="26"/>
      <c r="U62" s="32" t="s">
        <v>49</v>
      </c>
      <c r="V62" s="32" t="s">
        <v>49</v>
      </c>
      <c r="W62" s="32" t="s">
        <v>49</v>
      </c>
      <c r="X62" s="32" t="s">
        <v>49</v>
      </c>
      <c r="AE62" s="33"/>
    </row>
    <row r="63" spans="1:43" x14ac:dyDescent="0.35">
      <c r="A63" s="26" t="s">
        <v>124</v>
      </c>
      <c r="B63" s="27">
        <v>89.890861511230469</v>
      </c>
      <c r="C63" s="27">
        <v>95.719139099121094</v>
      </c>
      <c r="D63" s="27">
        <v>95.628303527832031</v>
      </c>
      <c r="E63" s="27">
        <v>95.635414123535156</v>
      </c>
      <c r="F63" s="27">
        <v>98.211463928222656</v>
      </c>
      <c r="G63" s="27">
        <v>99.999961853027344</v>
      </c>
      <c r="H63" s="27">
        <v>99.999832153320313</v>
      </c>
      <c r="I63" s="27">
        <v>99.99884033203125</v>
      </c>
      <c r="J63" s="32" t="s">
        <v>49</v>
      </c>
      <c r="K63" s="32" t="s">
        <v>49</v>
      </c>
      <c r="L63" s="32" t="s">
        <v>49</v>
      </c>
      <c r="M63" s="32" t="s">
        <v>49</v>
      </c>
      <c r="Q63" s="26"/>
      <c r="R63" s="26"/>
      <c r="U63" s="32" t="s">
        <v>49</v>
      </c>
      <c r="V63" s="32" t="s">
        <v>49</v>
      </c>
      <c r="W63" s="32" t="s">
        <v>49</v>
      </c>
      <c r="X63" s="32" t="s">
        <v>49</v>
      </c>
      <c r="AE63" s="33"/>
    </row>
    <row r="64" spans="1:43" x14ac:dyDescent="0.35">
      <c r="A64" s="36"/>
      <c r="B64" s="36"/>
      <c r="C64" s="36"/>
      <c r="D64" s="36"/>
      <c r="E64" s="36"/>
      <c r="F64" s="36"/>
      <c r="G64" s="36"/>
      <c r="H64" s="36"/>
      <c r="I64" s="36"/>
      <c r="J64" s="36"/>
      <c r="K64" s="36"/>
      <c r="L64" s="36"/>
      <c r="M64" s="36"/>
      <c r="N64" s="38" t="s">
        <v>125</v>
      </c>
      <c r="O64" s="36" t="str">
        <f>SUM(Q65:Q81) &amp;" Sensors"</f>
        <v>16 Sensors</v>
      </c>
      <c r="P64" s="24">
        <f>SUMIF(S65:S81,TRUE, Q65:Q81)/SUM(Q65:Q81)</f>
        <v>0.3125</v>
      </c>
      <c r="Q64" s="36"/>
      <c r="R64" s="36"/>
      <c r="S64" s="36"/>
      <c r="T64" s="36"/>
      <c r="U64" s="36"/>
      <c r="V64" s="36"/>
      <c r="W64" s="36"/>
      <c r="X64" s="36"/>
      <c r="Y64" s="87"/>
      <c r="Z64" s="87"/>
      <c r="AA64" s="87"/>
      <c r="AB64" s="87"/>
      <c r="AC64" s="87"/>
      <c r="AD64" s="38"/>
      <c r="AE64" s="38"/>
      <c r="AF64" s="87"/>
      <c r="AG64" s="87"/>
      <c r="AH64" s="87" t="s">
        <v>126</v>
      </c>
      <c r="AI64" s="88"/>
      <c r="AJ64" s="88"/>
      <c r="AK64" s="88"/>
      <c r="AL64" s="88"/>
      <c r="AM64" s="88"/>
      <c r="AN64" s="88"/>
      <c r="AO64" s="88"/>
      <c r="AP64" s="88"/>
      <c r="AQ64" s="88"/>
    </row>
    <row r="65" spans="1:42" x14ac:dyDescent="0.35">
      <c r="A65" s="26" t="s">
        <v>127</v>
      </c>
      <c r="B65" s="27">
        <v>90.757530212402344</v>
      </c>
      <c r="C65" s="27">
        <v>93.408332824707031</v>
      </c>
      <c r="D65" s="27">
        <v>87.871711730957031</v>
      </c>
      <c r="E65" s="27">
        <v>45.40277099609375</v>
      </c>
      <c r="F65" s="27">
        <v>95.340080261230469</v>
      </c>
      <c r="G65" s="27">
        <v>90.932540893554688</v>
      </c>
      <c r="H65" s="27">
        <v>61.144664764404297</v>
      </c>
      <c r="I65" s="27">
        <v>0</v>
      </c>
      <c r="J65" s="27">
        <v>99.142677307128906</v>
      </c>
      <c r="K65" s="27">
        <v>99.999961853027344</v>
      </c>
      <c r="L65" s="27">
        <v>99.999832153320313</v>
      </c>
      <c r="M65" s="27">
        <v>99.99884033203125</v>
      </c>
      <c r="Q65" s="31">
        <v>1</v>
      </c>
      <c r="R65" s="39" t="s">
        <v>83</v>
      </c>
      <c r="S65" s="26" t="b">
        <f t="shared" ref="S65:S80" si="4">NOT(OR((D65&lt;=$Q$1),(H65&lt;=$R$1),(L65&lt;=$S$1)))</f>
        <v>0</v>
      </c>
      <c r="T65" s="26" t="b">
        <f t="shared" ref="T65:T80" si="5">NOT(OR((C65&lt;=$Q$1),(G65&lt;=$R$1),(K65&lt;=$S$1)))</f>
        <v>0</v>
      </c>
      <c r="U65" s="32" t="s">
        <v>42</v>
      </c>
      <c r="V65" s="32" t="s">
        <v>42</v>
      </c>
      <c r="W65" s="40" t="s">
        <v>20</v>
      </c>
      <c r="X65" s="41" t="s">
        <v>129</v>
      </c>
      <c r="Y65" s="85">
        <v>4</v>
      </c>
      <c r="Z65" s="85"/>
      <c r="AA65" s="85"/>
      <c r="AB65" s="85"/>
      <c r="AC65" s="85"/>
      <c r="AE65" s="33" t="s">
        <v>7</v>
      </c>
      <c r="AL65" s="26" t="s">
        <v>130</v>
      </c>
      <c r="AN65" s="26" t="s">
        <v>131</v>
      </c>
      <c r="AO65" s="31">
        <v>42767</v>
      </c>
      <c r="AP65" s="26" t="s">
        <v>47</v>
      </c>
    </row>
    <row r="66" spans="1:42" x14ac:dyDescent="0.35">
      <c r="A66" s="26" t="s">
        <v>132</v>
      </c>
      <c r="B66" s="27">
        <v>90.480781555175781</v>
      </c>
      <c r="C66" s="27">
        <v>93.445823669433594</v>
      </c>
      <c r="D66" s="27">
        <v>87.930931091308594</v>
      </c>
      <c r="E66" s="27">
        <v>45.402904510498047</v>
      </c>
      <c r="F66" s="27">
        <v>85.880508422851563</v>
      </c>
      <c r="G66" s="27">
        <v>94.071800231933594</v>
      </c>
      <c r="H66" s="27">
        <v>74.606544494628906</v>
      </c>
      <c r="I66" s="27">
        <v>0</v>
      </c>
      <c r="J66" s="27">
        <v>98.442985534667969</v>
      </c>
      <c r="K66" s="27">
        <v>99.999961853027344</v>
      </c>
      <c r="L66" s="27">
        <v>99.999832153320313</v>
      </c>
      <c r="M66" s="27">
        <v>99.99884033203125</v>
      </c>
      <c r="Q66" s="31">
        <v>1</v>
      </c>
      <c r="R66" s="39" t="s">
        <v>83</v>
      </c>
      <c r="S66" s="26" t="b">
        <f t="shared" si="4"/>
        <v>0</v>
      </c>
      <c r="T66" s="26" t="b">
        <f t="shared" si="5"/>
        <v>0</v>
      </c>
      <c r="U66" s="32" t="s">
        <v>42</v>
      </c>
      <c r="V66" s="32" t="s">
        <v>42</v>
      </c>
      <c r="W66" s="40" t="s">
        <v>20</v>
      </c>
      <c r="X66" s="41" t="s">
        <v>129</v>
      </c>
      <c r="Y66" s="85">
        <v>4</v>
      </c>
      <c r="Z66" s="85"/>
      <c r="AA66" s="85"/>
      <c r="AB66" s="85"/>
      <c r="AC66" s="85"/>
      <c r="AE66" s="33" t="s">
        <v>7</v>
      </c>
    </row>
    <row r="67" spans="1:42" x14ac:dyDescent="0.35">
      <c r="A67" s="26" t="s">
        <v>133</v>
      </c>
      <c r="B67" s="27">
        <v>91.435951232910156</v>
      </c>
      <c r="C67" s="27">
        <v>93.506797790527344</v>
      </c>
      <c r="D67" s="27">
        <v>87.972358703613281</v>
      </c>
      <c r="E67" s="27">
        <v>45.409961700439453</v>
      </c>
      <c r="F67" s="27">
        <v>96.928443908691406</v>
      </c>
      <c r="G67" s="27">
        <v>94.950469970703125</v>
      </c>
      <c r="H67" s="27">
        <v>78.372215270996094</v>
      </c>
      <c r="I67" s="27">
        <v>0</v>
      </c>
      <c r="J67" s="27">
        <v>99.215087890625</v>
      </c>
      <c r="K67" s="27">
        <v>99.999961853027344</v>
      </c>
      <c r="L67" s="27">
        <v>99.999832153320313</v>
      </c>
      <c r="M67" s="27">
        <v>99.99884033203125</v>
      </c>
      <c r="Q67" s="31">
        <v>1</v>
      </c>
      <c r="R67" s="39" t="s">
        <v>83</v>
      </c>
      <c r="S67" s="26" t="b">
        <f t="shared" si="4"/>
        <v>0</v>
      </c>
      <c r="T67" s="26" t="b">
        <f t="shared" si="5"/>
        <v>0</v>
      </c>
      <c r="U67" s="32" t="s">
        <v>42</v>
      </c>
      <c r="V67" s="32" t="s">
        <v>42</v>
      </c>
      <c r="W67" s="32" t="s">
        <v>42</v>
      </c>
      <c r="X67" s="41" t="s">
        <v>129</v>
      </c>
      <c r="Y67" s="85">
        <v>4</v>
      </c>
      <c r="Z67" s="85"/>
      <c r="AA67" s="85"/>
      <c r="AB67" s="85"/>
      <c r="AC67" s="85"/>
      <c r="AE67" s="33" t="s">
        <v>7</v>
      </c>
    </row>
    <row r="68" spans="1:42" x14ac:dyDescent="0.35">
      <c r="A68" s="26" t="s">
        <v>134</v>
      </c>
      <c r="B68" s="27">
        <v>91.565841674804688</v>
      </c>
      <c r="C68" s="27">
        <v>93.496047973632813</v>
      </c>
      <c r="D68" s="27">
        <v>87.990982055664063</v>
      </c>
      <c r="E68" s="27">
        <v>45.400260925292969</v>
      </c>
      <c r="F68" s="27">
        <v>96.523994445800781</v>
      </c>
      <c r="G68" s="27">
        <v>99.629234313964844</v>
      </c>
      <c r="H68" s="27">
        <v>98.418296813964844</v>
      </c>
      <c r="I68" s="27">
        <v>89.237419128417969</v>
      </c>
      <c r="J68" s="27">
        <v>99.17706298828125</v>
      </c>
      <c r="K68" s="27">
        <v>99.999961853027344</v>
      </c>
      <c r="L68" s="27">
        <v>99.999832153320313</v>
      </c>
      <c r="M68" s="27">
        <v>99.99884033203125</v>
      </c>
      <c r="Q68" s="31">
        <v>1</v>
      </c>
      <c r="R68" s="39" t="s">
        <v>83</v>
      </c>
      <c r="S68" s="26" t="b">
        <f t="shared" si="4"/>
        <v>1</v>
      </c>
      <c r="T68" s="26" t="b">
        <f t="shared" si="5"/>
        <v>1</v>
      </c>
      <c r="U68" s="40" t="s">
        <v>135</v>
      </c>
      <c r="V68" s="32" t="s">
        <v>42</v>
      </c>
      <c r="W68" s="32" t="s">
        <v>42</v>
      </c>
      <c r="X68" s="41" t="s">
        <v>129</v>
      </c>
      <c r="Y68" s="85">
        <v>3</v>
      </c>
      <c r="Z68" s="85"/>
      <c r="AA68" s="85"/>
      <c r="AB68" s="85"/>
      <c r="AC68" s="85"/>
      <c r="AE68" s="33" t="s">
        <v>7</v>
      </c>
    </row>
    <row r="69" spans="1:42" x14ac:dyDescent="0.35">
      <c r="A69" s="26" t="s">
        <v>136</v>
      </c>
      <c r="B69" s="27">
        <v>91.470504760742188</v>
      </c>
      <c r="C69" s="27">
        <v>93.515266418457031</v>
      </c>
      <c r="D69" s="27">
        <v>88.051666259765625</v>
      </c>
      <c r="E69" s="27">
        <v>45.550773620605469</v>
      </c>
      <c r="F69" s="27">
        <v>99.955818176269531</v>
      </c>
      <c r="G69" s="27">
        <v>99.995986938476563</v>
      </c>
      <c r="H69" s="27">
        <v>99.996490478515625</v>
      </c>
      <c r="I69" s="27">
        <v>99.99884033203125</v>
      </c>
      <c r="J69" s="27">
        <v>99.648796081542969</v>
      </c>
      <c r="K69" s="27">
        <v>99.999961853027344</v>
      </c>
      <c r="L69" s="27">
        <v>99.999832153320313</v>
      </c>
      <c r="M69" s="27">
        <v>99.99884033203125</v>
      </c>
      <c r="Q69" s="31">
        <v>1</v>
      </c>
      <c r="R69" s="39" t="s">
        <v>83</v>
      </c>
      <c r="S69" s="26" t="b">
        <f t="shared" si="4"/>
        <v>1</v>
      </c>
      <c r="T69" s="26" t="b">
        <f t="shared" si="5"/>
        <v>1</v>
      </c>
      <c r="U69" s="32" t="s">
        <v>42</v>
      </c>
      <c r="V69" s="32" t="s">
        <v>42</v>
      </c>
      <c r="W69" s="32" t="s">
        <v>42</v>
      </c>
      <c r="X69" s="41" t="s">
        <v>129</v>
      </c>
      <c r="Y69" s="85">
        <v>4</v>
      </c>
      <c r="Z69" s="85"/>
      <c r="AA69" s="85"/>
      <c r="AB69" s="85"/>
      <c r="AC69" s="85"/>
      <c r="AE69" s="33" t="s">
        <v>7</v>
      </c>
    </row>
    <row r="70" spans="1:42" x14ac:dyDescent="0.35">
      <c r="A70" s="26" t="s">
        <v>137</v>
      </c>
      <c r="B70" s="27">
        <v>91.54766845703125</v>
      </c>
      <c r="C70" s="27">
        <v>93.529678344726563</v>
      </c>
      <c r="D70" s="27">
        <v>88.072456359863281</v>
      </c>
      <c r="E70" s="27">
        <v>45.553096771240234</v>
      </c>
      <c r="F70" s="27">
        <v>99.951316833496094</v>
      </c>
      <c r="G70" s="27">
        <v>99.998916625976563</v>
      </c>
      <c r="H70" s="27">
        <v>99.999832153320313</v>
      </c>
      <c r="I70" s="27">
        <v>99.99884033203125</v>
      </c>
      <c r="J70" s="27">
        <v>99.782142639160156</v>
      </c>
      <c r="K70" s="27">
        <v>99.999961853027344</v>
      </c>
      <c r="L70" s="27">
        <v>99.999832153320313</v>
      </c>
      <c r="M70" s="27">
        <v>99.99884033203125</v>
      </c>
      <c r="Q70" s="31">
        <v>1</v>
      </c>
      <c r="R70" s="39" t="s">
        <v>83</v>
      </c>
      <c r="S70" s="26" t="b">
        <f t="shared" si="4"/>
        <v>1</v>
      </c>
      <c r="T70" s="26" t="b">
        <f>NOT(OR((C70&lt;=$Q$1),(G70&lt;=$R$1),(K70&lt;=$S$1)))</f>
        <v>1</v>
      </c>
      <c r="U70" s="32" t="s">
        <v>42</v>
      </c>
      <c r="V70" s="32" t="s">
        <v>42</v>
      </c>
      <c r="W70" s="32" t="s">
        <v>42</v>
      </c>
      <c r="X70" s="41" t="s">
        <v>129</v>
      </c>
      <c r="Y70" s="85">
        <v>3</v>
      </c>
      <c r="Z70" s="85"/>
      <c r="AA70" s="85"/>
      <c r="AB70" s="85"/>
      <c r="AC70" s="85"/>
      <c r="AE70" s="33" t="s">
        <v>7</v>
      </c>
    </row>
    <row r="71" spans="1:42" x14ac:dyDescent="0.35">
      <c r="A71" s="26" t="s">
        <v>138</v>
      </c>
      <c r="B71" s="27">
        <v>91.675941467285156</v>
      </c>
      <c r="C71" s="27">
        <v>93.524765014648438</v>
      </c>
      <c r="D71" s="27">
        <v>88.0302734375</v>
      </c>
      <c r="E71" s="27">
        <v>45.539257049560547</v>
      </c>
      <c r="F71" s="27">
        <v>96.860633850097656</v>
      </c>
      <c r="G71" s="27">
        <v>94.328384399414063</v>
      </c>
      <c r="H71" s="27">
        <v>75.709884643554688</v>
      </c>
      <c r="I71" s="27">
        <v>0</v>
      </c>
      <c r="J71" s="27">
        <v>99.365959167480469</v>
      </c>
      <c r="K71" s="27">
        <v>99.999961853027344</v>
      </c>
      <c r="L71" s="27">
        <v>99.999832153320313</v>
      </c>
      <c r="M71" s="27">
        <v>99.99884033203125</v>
      </c>
      <c r="Q71" s="31">
        <v>1</v>
      </c>
      <c r="R71" s="39" t="s">
        <v>83</v>
      </c>
      <c r="S71" s="26" t="b">
        <f t="shared" si="4"/>
        <v>0</v>
      </c>
      <c r="T71" s="26" t="b">
        <f t="shared" si="5"/>
        <v>0</v>
      </c>
      <c r="U71" s="32" t="s">
        <v>42</v>
      </c>
      <c r="V71" s="32" t="s">
        <v>42</v>
      </c>
      <c r="W71" s="32" t="s">
        <v>42</v>
      </c>
      <c r="X71" s="41" t="s">
        <v>129</v>
      </c>
      <c r="Y71" s="85">
        <v>4</v>
      </c>
      <c r="Z71" s="85"/>
      <c r="AA71" s="85"/>
      <c r="AB71" s="85"/>
      <c r="AC71" s="85"/>
      <c r="AE71" s="33" t="s">
        <v>7</v>
      </c>
    </row>
    <row r="72" spans="1:42" x14ac:dyDescent="0.35">
      <c r="A72" s="26" t="s">
        <v>139</v>
      </c>
      <c r="B72" s="27">
        <v>87.362220764160156</v>
      </c>
      <c r="C72" s="27">
        <v>41.706703186035156</v>
      </c>
      <c r="D72" s="27">
        <v>16.73265266418457</v>
      </c>
      <c r="E72" s="27">
        <v>0</v>
      </c>
      <c r="F72" s="27">
        <v>64.040824890136719</v>
      </c>
      <c r="G72" s="27">
        <v>99.999961853027344</v>
      </c>
      <c r="H72" s="27">
        <v>99.999809265136719</v>
      </c>
      <c r="I72" s="27">
        <v>0</v>
      </c>
      <c r="J72" s="27">
        <v>99.922508239746094</v>
      </c>
      <c r="K72" s="27">
        <v>99.999961853027344</v>
      </c>
      <c r="L72" s="27">
        <v>99.999832153320313</v>
      </c>
      <c r="M72" s="27">
        <v>99.99884033203125</v>
      </c>
      <c r="N72" s="33" t="s">
        <v>537</v>
      </c>
      <c r="O72" s="26" t="s">
        <v>538</v>
      </c>
      <c r="Q72" s="31">
        <v>1</v>
      </c>
      <c r="R72" s="39" t="s">
        <v>83</v>
      </c>
      <c r="S72" s="26" t="b">
        <f t="shared" si="4"/>
        <v>0</v>
      </c>
      <c r="T72" s="26" t="b">
        <f t="shared" si="5"/>
        <v>0</v>
      </c>
      <c r="U72" s="32" t="s">
        <v>42</v>
      </c>
      <c r="V72" s="32" t="s">
        <v>42</v>
      </c>
      <c r="W72" s="32" t="s">
        <v>42</v>
      </c>
      <c r="X72" s="41" t="s">
        <v>129</v>
      </c>
      <c r="Y72" s="85">
        <v>4</v>
      </c>
      <c r="Z72" s="85"/>
      <c r="AA72" s="85"/>
      <c r="AB72" s="85"/>
      <c r="AC72" s="85"/>
      <c r="AE72" s="33" t="s">
        <v>7</v>
      </c>
    </row>
    <row r="73" spans="1:42" x14ac:dyDescent="0.35">
      <c r="A73" s="26" t="s">
        <v>140</v>
      </c>
      <c r="B73" s="27">
        <v>91.697662353515625</v>
      </c>
      <c r="C73" s="27">
        <v>93.52447509765625</v>
      </c>
      <c r="D73" s="27">
        <v>88.013206481933594</v>
      </c>
      <c r="E73" s="27">
        <v>45.552978515625</v>
      </c>
      <c r="F73" s="27">
        <v>96.890678405761719</v>
      </c>
      <c r="G73" s="27">
        <v>93.069587707519531</v>
      </c>
      <c r="H73" s="27">
        <v>70.307952880859375</v>
      </c>
      <c r="I73" s="27">
        <v>0</v>
      </c>
      <c r="J73" s="27">
        <v>99.115425109863281</v>
      </c>
      <c r="K73" s="27">
        <v>99.999961853027344</v>
      </c>
      <c r="L73" s="27">
        <v>99.999832153320313</v>
      </c>
      <c r="M73" s="27">
        <v>99.99884033203125</v>
      </c>
      <c r="Q73" s="31">
        <v>1</v>
      </c>
      <c r="R73" s="39" t="s">
        <v>83</v>
      </c>
      <c r="S73" s="26" t="b">
        <f t="shared" si="4"/>
        <v>0</v>
      </c>
      <c r="T73" s="26" t="b">
        <f t="shared" si="5"/>
        <v>0</v>
      </c>
      <c r="U73" s="32" t="s">
        <v>42</v>
      </c>
      <c r="V73" s="32" t="s">
        <v>42</v>
      </c>
      <c r="W73" s="32" t="s">
        <v>42</v>
      </c>
      <c r="X73" s="41" t="s">
        <v>129</v>
      </c>
      <c r="Y73" s="85">
        <v>4</v>
      </c>
      <c r="Z73" s="85"/>
      <c r="AA73" s="85"/>
      <c r="AB73" s="85"/>
      <c r="AC73" s="85"/>
      <c r="AE73" s="33" t="s">
        <v>7</v>
      </c>
    </row>
    <row r="74" spans="1:42" x14ac:dyDescent="0.35">
      <c r="A74" s="26" t="s">
        <v>141</v>
      </c>
      <c r="B74" s="27">
        <v>91.602279663085938</v>
      </c>
      <c r="C74" s="27">
        <v>93.539138793945313</v>
      </c>
      <c r="D74" s="27">
        <v>88.112220764160156</v>
      </c>
      <c r="E74" s="27">
        <v>45.551120758056641</v>
      </c>
      <c r="F74" s="27">
        <v>97.759346008300781</v>
      </c>
      <c r="G74" s="27">
        <v>91.348060607910156</v>
      </c>
      <c r="H74" s="27">
        <v>62.940845489501953</v>
      </c>
      <c r="I74" s="27">
        <v>0</v>
      </c>
      <c r="J74" s="27">
        <v>99.146713256835938</v>
      </c>
      <c r="K74" s="27">
        <v>99.999961853027344</v>
      </c>
      <c r="L74" s="27">
        <v>99.999832153320313</v>
      </c>
      <c r="M74" s="27">
        <v>99.99884033203125</v>
      </c>
      <c r="Q74" s="31">
        <v>1</v>
      </c>
      <c r="R74" s="39" t="s">
        <v>83</v>
      </c>
      <c r="S74" s="26" t="b">
        <f t="shared" si="4"/>
        <v>0</v>
      </c>
      <c r="T74" s="26" t="b">
        <f t="shared" si="5"/>
        <v>0</v>
      </c>
      <c r="U74" s="32" t="s">
        <v>42</v>
      </c>
      <c r="V74" s="32" t="s">
        <v>42</v>
      </c>
      <c r="W74" s="32" t="s">
        <v>42</v>
      </c>
      <c r="X74" s="41" t="s">
        <v>129</v>
      </c>
      <c r="Y74" s="85">
        <v>4</v>
      </c>
      <c r="Z74" s="85"/>
      <c r="AA74" s="85"/>
      <c r="AB74" s="85"/>
      <c r="AC74" s="85"/>
      <c r="AE74" s="33" t="s">
        <v>7</v>
      </c>
    </row>
    <row r="75" spans="1:42" x14ac:dyDescent="0.35">
      <c r="A75" s="26" t="s">
        <v>142</v>
      </c>
      <c r="B75" s="27">
        <v>91.700660705566406</v>
      </c>
      <c r="C75" s="27">
        <v>93.557548522949219</v>
      </c>
      <c r="D75" s="27">
        <v>88.052154541015625</v>
      </c>
      <c r="E75" s="27">
        <v>45.548347473144531</v>
      </c>
      <c r="F75" s="27">
        <v>97.735908508300781</v>
      </c>
      <c r="G75" s="27">
        <v>94.819976806640625</v>
      </c>
      <c r="H75" s="27">
        <v>77.814666748046875</v>
      </c>
      <c r="I75" s="27">
        <v>0</v>
      </c>
      <c r="J75" s="27">
        <v>99.17437744140625</v>
      </c>
      <c r="K75" s="27">
        <v>99.999961853027344</v>
      </c>
      <c r="L75" s="27">
        <v>99.999832153320313</v>
      </c>
      <c r="M75" s="27">
        <v>99.99884033203125</v>
      </c>
      <c r="Q75" s="31">
        <v>1</v>
      </c>
      <c r="R75" s="39" t="s">
        <v>83</v>
      </c>
      <c r="S75" s="26" t="b">
        <f t="shared" si="4"/>
        <v>0</v>
      </c>
      <c r="T75" s="26" t="b">
        <f t="shared" si="5"/>
        <v>0</v>
      </c>
      <c r="U75" s="32" t="s">
        <v>42</v>
      </c>
      <c r="V75" s="32" t="s">
        <v>42</v>
      </c>
      <c r="W75" s="32" t="s">
        <v>42</v>
      </c>
      <c r="X75" s="41" t="s">
        <v>129</v>
      </c>
      <c r="Y75" s="85">
        <v>4</v>
      </c>
      <c r="Z75" s="85"/>
      <c r="AA75" s="85"/>
      <c r="AB75" s="85"/>
      <c r="AC75" s="85"/>
      <c r="AE75" s="33" t="s">
        <v>7</v>
      </c>
    </row>
    <row r="76" spans="1:42" x14ac:dyDescent="0.35">
      <c r="A76" s="26" t="s">
        <v>143</v>
      </c>
      <c r="B76" s="27">
        <v>91.505348205566406</v>
      </c>
      <c r="C76" s="27">
        <v>93.556472778320313</v>
      </c>
      <c r="D76" s="27">
        <v>88.090469360351563</v>
      </c>
      <c r="E76" s="27">
        <v>45.553009033203125</v>
      </c>
      <c r="F76" s="27">
        <v>97.440528869628906</v>
      </c>
      <c r="G76" s="27">
        <v>89.043975830078125</v>
      </c>
      <c r="H76" s="27">
        <v>53.057361602783203</v>
      </c>
      <c r="I76" s="27">
        <v>0</v>
      </c>
      <c r="J76" s="27">
        <v>99.234550476074219</v>
      </c>
      <c r="K76" s="27">
        <v>99.999961853027344</v>
      </c>
      <c r="L76" s="27">
        <v>99.999832153320313</v>
      </c>
      <c r="M76" s="27">
        <v>99.99884033203125</v>
      </c>
      <c r="Q76" s="31">
        <v>1</v>
      </c>
      <c r="R76" s="39" t="s">
        <v>83</v>
      </c>
      <c r="S76" s="26" t="b">
        <f t="shared" si="4"/>
        <v>0</v>
      </c>
      <c r="T76" s="26" t="b">
        <f t="shared" si="5"/>
        <v>0</v>
      </c>
      <c r="U76" s="32" t="s">
        <v>42</v>
      </c>
      <c r="V76" s="32" t="s">
        <v>42</v>
      </c>
      <c r="W76" s="32" t="s">
        <v>42</v>
      </c>
      <c r="X76" s="41" t="s">
        <v>129</v>
      </c>
      <c r="Y76" s="85">
        <v>4</v>
      </c>
      <c r="Z76" s="85"/>
      <c r="AA76" s="85"/>
      <c r="AB76" s="85"/>
      <c r="AC76" s="85"/>
      <c r="AE76" s="33" t="s">
        <v>7</v>
      </c>
    </row>
    <row r="77" spans="1:42" x14ac:dyDescent="0.35">
      <c r="A77" s="26" t="s">
        <v>144</v>
      </c>
      <c r="B77" s="27">
        <v>91.535575866699219</v>
      </c>
      <c r="C77" s="27">
        <v>93.579246520996094</v>
      </c>
      <c r="D77" s="27">
        <v>88.110107421875</v>
      </c>
      <c r="E77" s="27">
        <v>45.55279541015625</v>
      </c>
      <c r="F77" s="27">
        <v>80.039161682128906</v>
      </c>
      <c r="G77" s="27">
        <v>0</v>
      </c>
      <c r="H77" s="27">
        <v>0</v>
      </c>
      <c r="I77" s="27">
        <v>0</v>
      </c>
      <c r="J77" s="27">
        <v>99.892929077148438</v>
      </c>
      <c r="K77" s="27">
        <v>99.999961853027344</v>
      </c>
      <c r="L77" s="27">
        <v>99.999832153320313</v>
      </c>
      <c r="M77" s="27">
        <v>99.99884033203125</v>
      </c>
      <c r="N77" s="33" t="s">
        <v>145</v>
      </c>
      <c r="O77" s="26" t="s">
        <v>146</v>
      </c>
      <c r="P77" s="35" t="s">
        <v>517</v>
      </c>
      <c r="Q77" s="31">
        <v>1</v>
      </c>
      <c r="R77" s="39" t="s">
        <v>83</v>
      </c>
      <c r="S77" s="26" t="b">
        <f t="shared" si="4"/>
        <v>0</v>
      </c>
      <c r="T77" s="26" t="b">
        <f t="shared" si="5"/>
        <v>0</v>
      </c>
      <c r="U77" s="32" t="s">
        <v>42</v>
      </c>
      <c r="V77" s="32" t="s">
        <v>42</v>
      </c>
      <c r="W77" s="40" t="s">
        <v>20</v>
      </c>
      <c r="X77" s="41" t="s">
        <v>129</v>
      </c>
      <c r="Y77" s="85">
        <v>4</v>
      </c>
      <c r="Z77" s="85"/>
      <c r="AA77" s="85"/>
      <c r="AB77" s="85"/>
      <c r="AC77" s="85"/>
      <c r="AE77" s="33" t="s">
        <v>7</v>
      </c>
    </row>
    <row r="78" spans="1:42" x14ac:dyDescent="0.35">
      <c r="A78" s="26" t="s">
        <v>148</v>
      </c>
      <c r="B78" s="27">
        <v>91.625785827636719</v>
      </c>
      <c r="C78" s="27">
        <v>93.552490234375</v>
      </c>
      <c r="D78" s="27">
        <v>88.092483520507813</v>
      </c>
      <c r="E78" s="27">
        <v>45.554744720458984</v>
      </c>
      <c r="F78" s="27">
        <v>98.375556945800781</v>
      </c>
      <c r="G78" s="27">
        <v>99.995162963867188</v>
      </c>
      <c r="H78" s="27">
        <v>99.987281799316406</v>
      </c>
      <c r="I78" s="27">
        <v>99.948616027832031</v>
      </c>
      <c r="J78" s="27">
        <v>99.962921142578125</v>
      </c>
      <c r="K78" s="27">
        <v>99.999961853027344</v>
      </c>
      <c r="L78" s="27">
        <v>99.999832153320313</v>
      </c>
      <c r="M78" s="27">
        <v>99.99884033203125</v>
      </c>
      <c r="Q78" s="31">
        <v>1</v>
      </c>
      <c r="R78" s="39" t="s">
        <v>83</v>
      </c>
      <c r="S78" s="26" t="b">
        <f t="shared" si="4"/>
        <v>1</v>
      </c>
      <c r="T78" s="26" t="b">
        <f t="shared" si="5"/>
        <v>1</v>
      </c>
      <c r="U78" s="32" t="s">
        <v>42</v>
      </c>
      <c r="V78" s="32" t="s">
        <v>42</v>
      </c>
      <c r="W78" s="32" t="s">
        <v>42</v>
      </c>
      <c r="X78" s="41" t="s">
        <v>129</v>
      </c>
      <c r="Y78" s="85">
        <v>4</v>
      </c>
      <c r="Z78" s="85"/>
      <c r="AA78" s="85"/>
      <c r="AB78" s="85"/>
      <c r="AC78" s="85"/>
      <c r="AE78" s="33" t="s">
        <v>7</v>
      </c>
    </row>
    <row r="79" spans="1:42" x14ac:dyDescent="0.35">
      <c r="A79" s="26" t="s">
        <v>149</v>
      </c>
      <c r="B79" s="27">
        <v>91.621910095214844</v>
      </c>
      <c r="C79" s="27">
        <v>93.571502685546875</v>
      </c>
      <c r="D79" s="27">
        <v>88.090499877929688</v>
      </c>
      <c r="E79" s="27">
        <v>45.555091857910156</v>
      </c>
      <c r="F79" s="27">
        <v>97.733268737792969</v>
      </c>
      <c r="G79" s="27">
        <v>94.537445068359375</v>
      </c>
      <c r="H79" s="27">
        <v>76.597602844238281</v>
      </c>
      <c r="I79" s="27">
        <v>0</v>
      </c>
      <c r="J79" s="27">
        <v>99.410964965820313</v>
      </c>
      <c r="K79" s="27">
        <v>99.999961853027344</v>
      </c>
      <c r="L79" s="27">
        <v>99.999832153320313</v>
      </c>
      <c r="M79" s="27">
        <v>99.99884033203125</v>
      </c>
      <c r="Q79" s="31">
        <v>1</v>
      </c>
      <c r="R79" s="39" t="s">
        <v>83</v>
      </c>
      <c r="S79" s="26" t="b">
        <f t="shared" si="4"/>
        <v>0</v>
      </c>
      <c r="T79" s="26" t="b">
        <f t="shared" si="5"/>
        <v>0</v>
      </c>
      <c r="U79" s="32" t="s">
        <v>42</v>
      </c>
      <c r="V79" s="32" t="s">
        <v>150</v>
      </c>
      <c r="W79" s="32" t="s">
        <v>42</v>
      </c>
      <c r="X79" s="41" t="s">
        <v>129</v>
      </c>
      <c r="Y79" s="85">
        <v>4</v>
      </c>
      <c r="Z79" s="85"/>
      <c r="AA79" s="85"/>
      <c r="AB79" s="85"/>
      <c r="AC79" s="85"/>
      <c r="AE79" s="33" t="s">
        <v>7</v>
      </c>
    </row>
    <row r="80" spans="1:42" x14ac:dyDescent="0.35">
      <c r="A80" s="26" t="s">
        <v>151</v>
      </c>
      <c r="B80" s="27">
        <v>87.949348449707031</v>
      </c>
      <c r="C80" s="27">
        <v>93.56622314453125</v>
      </c>
      <c r="D80" s="27">
        <v>88.1124267578125</v>
      </c>
      <c r="E80" s="27">
        <v>45.550697326660156</v>
      </c>
      <c r="F80" s="27">
        <v>90.204826354980469</v>
      </c>
      <c r="G80" s="27">
        <v>99.994720458984375</v>
      </c>
      <c r="H80" s="27">
        <v>99.994422912597656</v>
      </c>
      <c r="I80" s="27">
        <v>99.968315124511719</v>
      </c>
      <c r="J80" s="27">
        <v>99.369674682617188</v>
      </c>
      <c r="K80" s="27">
        <v>99.999961853027344</v>
      </c>
      <c r="L80" s="27">
        <v>99.999832153320313</v>
      </c>
      <c r="M80" s="27">
        <v>99.99884033203125</v>
      </c>
      <c r="Q80" s="31">
        <v>1</v>
      </c>
      <c r="R80" s="39" t="s">
        <v>83</v>
      </c>
      <c r="S80" s="26" t="b">
        <f t="shared" si="4"/>
        <v>1</v>
      </c>
      <c r="T80" s="26" t="b">
        <f t="shared" si="5"/>
        <v>1</v>
      </c>
      <c r="U80" s="32" t="s">
        <v>42</v>
      </c>
      <c r="V80" s="32" t="s">
        <v>42</v>
      </c>
      <c r="W80" s="32" t="s">
        <v>42</v>
      </c>
      <c r="X80" s="41" t="s">
        <v>129</v>
      </c>
      <c r="Y80" s="85">
        <v>4</v>
      </c>
      <c r="Z80" s="85"/>
      <c r="AA80" s="85"/>
      <c r="AB80" s="85"/>
      <c r="AC80" s="85"/>
      <c r="AE80" s="33" t="s">
        <v>7</v>
      </c>
    </row>
    <row r="81" spans="1:31" x14ac:dyDescent="0.35">
      <c r="A81" s="26" t="s">
        <v>152</v>
      </c>
      <c r="B81" s="27">
        <v>88.457839965820313</v>
      </c>
      <c r="C81" s="27">
        <v>91.401077270507813</v>
      </c>
      <c r="D81" s="27">
        <v>85.767860412597656</v>
      </c>
      <c r="E81" s="27">
        <v>42.353008270263672</v>
      </c>
      <c r="F81" s="27">
        <v>99.552108764648438</v>
      </c>
      <c r="G81" s="27">
        <v>99.999961853027344</v>
      </c>
      <c r="H81" s="27">
        <v>99.999832153320313</v>
      </c>
      <c r="I81" s="27">
        <v>99.99884033203125</v>
      </c>
      <c r="J81" s="32" t="s">
        <v>49</v>
      </c>
      <c r="K81" s="32" t="s">
        <v>49</v>
      </c>
      <c r="L81" s="32" t="s">
        <v>49</v>
      </c>
      <c r="M81" s="36"/>
      <c r="Q81" s="26"/>
      <c r="R81" s="26"/>
      <c r="U81" s="32" t="s">
        <v>49</v>
      </c>
      <c r="V81" s="32" t="s">
        <v>49</v>
      </c>
      <c r="W81" s="32" t="s">
        <v>49</v>
      </c>
      <c r="X81" s="32" t="s">
        <v>49</v>
      </c>
      <c r="Y81" s="86"/>
      <c r="Z81" s="86"/>
      <c r="AA81" s="86"/>
      <c r="AB81" s="86"/>
      <c r="AC81" s="86"/>
      <c r="AE81" s="33"/>
    </row>
    <row r="82" spans="1:31" x14ac:dyDescent="0.35">
      <c r="A82" s="36"/>
      <c r="B82" s="36"/>
      <c r="C82" s="36"/>
      <c r="D82" s="36"/>
      <c r="E82" s="36"/>
      <c r="F82" s="36"/>
      <c r="G82" s="36"/>
      <c r="H82" s="36"/>
      <c r="I82" s="36"/>
      <c r="J82" s="36"/>
      <c r="K82" s="36"/>
      <c r="L82" s="36"/>
      <c r="M82" s="36"/>
      <c r="N82" s="38" t="s">
        <v>153</v>
      </c>
      <c r="O82" s="36"/>
      <c r="P82" s="24">
        <f>SUMIF(S83:S96,TRUE, Q83:Q96)/SUM(Q83:Q96)</f>
        <v>1</v>
      </c>
      <c r="Q82" s="36"/>
      <c r="R82" s="36"/>
      <c r="S82" s="36"/>
      <c r="U82" s="32"/>
      <c r="V82" s="32"/>
      <c r="W82" s="32"/>
      <c r="X82" s="32"/>
      <c r="AE82" s="33"/>
    </row>
    <row r="83" spans="1:31" x14ac:dyDescent="0.35">
      <c r="A83" s="42" t="s">
        <v>154</v>
      </c>
      <c r="B83" s="27">
        <v>90.84844970703125</v>
      </c>
      <c r="C83" s="27">
        <v>90.781608581542969</v>
      </c>
      <c r="D83" s="27">
        <v>90.693191528320313</v>
      </c>
      <c r="E83" s="27">
        <v>90.554313659667969</v>
      </c>
      <c r="F83" s="27">
        <v>98.209304809570313</v>
      </c>
      <c r="G83" s="27">
        <v>99.773017883300781</v>
      </c>
      <c r="H83" s="27">
        <v>99.354690551757813</v>
      </c>
      <c r="I83" s="27">
        <v>99.99884033203125</v>
      </c>
      <c r="J83" s="27">
        <v>100</v>
      </c>
      <c r="K83" s="27">
        <v>99.999961853027344</v>
      </c>
      <c r="L83" s="27">
        <v>99.999832153320313</v>
      </c>
      <c r="M83" s="27">
        <v>99.99884033203125</v>
      </c>
      <c r="Q83" s="31">
        <v>1</v>
      </c>
      <c r="R83" s="26" t="s">
        <v>155</v>
      </c>
      <c r="S83" s="26" t="b">
        <f t="shared" ref="S83:S96" si="6">NOT(OR((D83&lt;=$Q$1),(H83&lt;=$R$1),(L83&lt;=$S$1)))</f>
        <v>1</v>
      </c>
      <c r="T83" s="26" t="b">
        <f t="shared" ref="T83:T96" si="7">NOT(OR((C83&lt;=$Q$1),(G83&lt;=$R$1),(K83&lt;=$S$1)))</f>
        <v>1</v>
      </c>
      <c r="U83" s="32" t="s">
        <v>42</v>
      </c>
      <c r="V83" s="32" t="s">
        <v>42</v>
      </c>
      <c r="W83" s="32" t="s">
        <v>42</v>
      </c>
      <c r="X83" s="41" t="s">
        <v>129</v>
      </c>
      <c r="Y83" s="85">
        <v>4</v>
      </c>
      <c r="Z83" s="85"/>
      <c r="AA83" s="85"/>
      <c r="AB83" s="85"/>
      <c r="AC83" s="85"/>
      <c r="AE83" s="33" t="s">
        <v>7</v>
      </c>
    </row>
    <row r="84" spans="1:31" x14ac:dyDescent="0.35">
      <c r="A84" s="42" t="s">
        <v>156</v>
      </c>
      <c r="B84" s="27">
        <v>91.847785949707031</v>
      </c>
      <c r="C84" s="27">
        <v>90.920669555664063</v>
      </c>
      <c r="D84" s="27">
        <v>90.872329711914063</v>
      </c>
      <c r="E84" s="27">
        <v>90.971183776855469</v>
      </c>
      <c r="F84" s="27">
        <v>95.390457153320313</v>
      </c>
      <c r="G84" s="27">
        <v>99.778541564941406</v>
      </c>
      <c r="H84" s="27">
        <v>99.355522155761719</v>
      </c>
      <c r="I84" s="27">
        <v>99.99884033203125</v>
      </c>
      <c r="J84" s="27">
        <v>99.398536682128906</v>
      </c>
      <c r="K84" s="27">
        <v>99.999961853027344</v>
      </c>
      <c r="L84" s="27">
        <v>99.999832153320313</v>
      </c>
      <c r="M84" s="27">
        <v>99.99884033203125</v>
      </c>
      <c r="Q84" s="31">
        <v>1</v>
      </c>
      <c r="R84" s="26" t="s">
        <v>155</v>
      </c>
      <c r="S84" s="26" t="b">
        <f t="shared" si="6"/>
        <v>1</v>
      </c>
      <c r="T84" s="26" t="b">
        <f t="shared" si="7"/>
        <v>1</v>
      </c>
      <c r="U84" s="32" t="s">
        <v>42</v>
      </c>
      <c r="V84" s="32" t="s">
        <v>42</v>
      </c>
      <c r="W84" s="32" t="s">
        <v>42</v>
      </c>
      <c r="X84" s="41" t="s">
        <v>129</v>
      </c>
      <c r="Y84" s="85">
        <v>4</v>
      </c>
      <c r="Z84" s="85"/>
      <c r="AA84" s="85"/>
      <c r="AB84" s="85"/>
      <c r="AC84" s="85"/>
      <c r="AE84" s="33" t="s">
        <v>7</v>
      </c>
    </row>
    <row r="85" spans="1:31" x14ac:dyDescent="0.35">
      <c r="A85" s="42" t="s">
        <v>157</v>
      </c>
      <c r="B85" s="27">
        <v>91.887710571289063</v>
      </c>
      <c r="C85" s="27">
        <v>90.952980041503906</v>
      </c>
      <c r="D85" s="27">
        <v>90.871986389160156</v>
      </c>
      <c r="E85" s="27">
        <v>91.110313415527344</v>
      </c>
      <c r="F85" s="27">
        <v>95.388259887695313</v>
      </c>
      <c r="G85" s="27">
        <v>99.773323059082031</v>
      </c>
      <c r="H85" s="27">
        <v>99.359199523925781</v>
      </c>
      <c r="I85" s="27">
        <v>99.99884033203125</v>
      </c>
      <c r="J85" s="27">
        <v>99.398345947265625</v>
      </c>
      <c r="K85" s="27">
        <v>99.999961853027344</v>
      </c>
      <c r="L85" s="27">
        <v>99.999832153320313</v>
      </c>
      <c r="M85" s="27">
        <v>99.99884033203125</v>
      </c>
      <c r="Q85" s="31">
        <v>1</v>
      </c>
      <c r="R85" s="26" t="s">
        <v>155</v>
      </c>
      <c r="S85" s="26" t="b">
        <f t="shared" si="6"/>
        <v>1</v>
      </c>
      <c r="T85" s="26" t="b">
        <f t="shared" si="7"/>
        <v>1</v>
      </c>
      <c r="U85" s="32" t="s">
        <v>42</v>
      </c>
      <c r="V85" s="32" t="s">
        <v>42</v>
      </c>
      <c r="W85" s="32" t="s">
        <v>42</v>
      </c>
      <c r="X85" s="41" t="s">
        <v>129</v>
      </c>
      <c r="Y85" s="85">
        <v>4</v>
      </c>
      <c r="Z85" s="85"/>
      <c r="AA85" s="85"/>
      <c r="AB85" s="85"/>
      <c r="AC85" s="85"/>
      <c r="AE85" s="33" t="s">
        <v>7</v>
      </c>
    </row>
    <row r="86" spans="1:31" x14ac:dyDescent="0.35">
      <c r="A86" s="42" t="s">
        <v>158</v>
      </c>
      <c r="B86" s="27">
        <v>91.864944458007813</v>
      </c>
      <c r="C86" s="27">
        <v>90.957717895507813</v>
      </c>
      <c r="D86" s="27">
        <v>90.892234802246094</v>
      </c>
      <c r="E86" s="27">
        <v>91.110984802246094</v>
      </c>
      <c r="F86" s="27">
        <v>95.391860961914063</v>
      </c>
      <c r="G86" s="27">
        <v>99.773933410644531</v>
      </c>
      <c r="H86" s="27">
        <v>99.358131408691406</v>
      </c>
      <c r="I86" s="27">
        <v>99.99884033203125</v>
      </c>
      <c r="J86" s="27">
        <v>99.398391723632813</v>
      </c>
      <c r="K86" s="27">
        <v>99.999961853027344</v>
      </c>
      <c r="L86" s="27">
        <v>99.999832153320313</v>
      </c>
      <c r="M86" s="27">
        <v>99.99884033203125</v>
      </c>
      <c r="Q86" s="31">
        <v>1</v>
      </c>
      <c r="R86" s="26" t="s">
        <v>155</v>
      </c>
      <c r="S86" s="26" t="b">
        <f t="shared" si="6"/>
        <v>1</v>
      </c>
      <c r="T86" s="26" t="b">
        <f t="shared" si="7"/>
        <v>1</v>
      </c>
      <c r="U86" s="32" t="s">
        <v>42</v>
      </c>
      <c r="V86" s="32" t="s">
        <v>42</v>
      </c>
      <c r="W86" s="40" t="s">
        <v>20</v>
      </c>
      <c r="X86" s="41" t="s">
        <v>129</v>
      </c>
      <c r="Y86" s="85">
        <v>4</v>
      </c>
      <c r="Z86" s="85"/>
      <c r="AA86" s="85"/>
      <c r="AB86" s="85"/>
      <c r="AC86" s="85"/>
      <c r="AE86" s="33" t="s">
        <v>7</v>
      </c>
    </row>
    <row r="87" spans="1:31" x14ac:dyDescent="0.35">
      <c r="A87" s="42" t="s">
        <v>159</v>
      </c>
      <c r="B87" s="27">
        <v>91.876815795898438</v>
      </c>
      <c r="C87" s="27">
        <v>90.999320983886719</v>
      </c>
      <c r="D87" s="27">
        <v>90.971595764160156</v>
      </c>
      <c r="E87" s="27">
        <v>90.971076965332031</v>
      </c>
      <c r="F87" s="27">
        <v>95.392105102539063</v>
      </c>
      <c r="G87" s="27">
        <v>99.783966064453125</v>
      </c>
      <c r="H87" s="27">
        <v>99.357582092285156</v>
      </c>
      <c r="I87" s="27">
        <v>99.99884033203125</v>
      </c>
      <c r="J87" s="27">
        <v>99.398612976074219</v>
      </c>
      <c r="K87" s="27">
        <v>99.999961853027344</v>
      </c>
      <c r="L87" s="27">
        <v>99.999832153320313</v>
      </c>
      <c r="M87" s="27">
        <v>99.99884033203125</v>
      </c>
      <c r="Q87" s="31">
        <v>1</v>
      </c>
      <c r="R87" s="26" t="s">
        <v>155</v>
      </c>
      <c r="S87" s="26" t="b">
        <f t="shared" si="6"/>
        <v>1</v>
      </c>
      <c r="T87" s="26" t="b">
        <f t="shared" si="7"/>
        <v>1</v>
      </c>
      <c r="U87" s="32" t="s">
        <v>42</v>
      </c>
      <c r="V87" s="32" t="s">
        <v>42</v>
      </c>
      <c r="W87" s="32" t="s">
        <v>42</v>
      </c>
      <c r="X87" s="41" t="s">
        <v>129</v>
      </c>
      <c r="Y87" s="85">
        <v>4</v>
      </c>
      <c r="Z87" s="85"/>
      <c r="AA87" s="85"/>
      <c r="AB87" s="85"/>
      <c r="AC87" s="85"/>
      <c r="AE87" s="33" t="s">
        <v>7</v>
      </c>
    </row>
    <row r="88" spans="1:31" x14ac:dyDescent="0.35">
      <c r="A88" s="42" t="s">
        <v>160</v>
      </c>
      <c r="B88" s="27">
        <v>91.885086059570313</v>
      </c>
      <c r="C88" s="27">
        <v>90.999473571777344</v>
      </c>
      <c r="D88" s="27">
        <v>90.931808471679688</v>
      </c>
      <c r="E88" s="27">
        <v>91.249114990234375</v>
      </c>
      <c r="F88" s="27">
        <v>93.254318237304688</v>
      </c>
      <c r="G88" s="27">
        <v>99.78192138671875</v>
      </c>
      <c r="H88" s="27">
        <v>99.355445861816406</v>
      </c>
      <c r="I88" s="27">
        <v>99.99884033203125</v>
      </c>
      <c r="J88" s="27">
        <v>99.398681640625</v>
      </c>
      <c r="K88" s="27">
        <v>99.999961853027344</v>
      </c>
      <c r="L88" s="27">
        <v>99.999832153320313</v>
      </c>
      <c r="M88" s="27">
        <v>99.99884033203125</v>
      </c>
      <c r="Q88" s="31">
        <v>1</v>
      </c>
      <c r="R88" s="26" t="s">
        <v>155</v>
      </c>
      <c r="S88" s="26" t="b">
        <f t="shared" si="6"/>
        <v>1</v>
      </c>
      <c r="T88" s="26" t="b">
        <f t="shared" si="7"/>
        <v>1</v>
      </c>
      <c r="U88" s="32" t="s">
        <v>42</v>
      </c>
      <c r="V88" s="32" t="s">
        <v>150</v>
      </c>
      <c r="W88" s="32" t="s">
        <v>42</v>
      </c>
      <c r="X88" s="41" t="s">
        <v>129</v>
      </c>
      <c r="Y88" s="85">
        <v>4</v>
      </c>
      <c r="Z88" s="85"/>
      <c r="AA88" s="85"/>
      <c r="AB88" s="85"/>
      <c r="AC88" s="85"/>
      <c r="AE88" s="33" t="s">
        <v>7</v>
      </c>
    </row>
    <row r="89" spans="1:31" x14ac:dyDescent="0.35">
      <c r="A89" s="42" t="s">
        <v>161</v>
      </c>
      <c r="B89" s="27">
        <v>91.871726989746094</v>
      </c>
      <c r="C89" s="27">
        <v>91.036430358886719</v>
      </c>
      <c r="D89" s="27">
        <v>90.972015380859375</v>
      </c>
      <c r="E89" s="27">
        <v>91.249801635742188</v>
      </c>
      <c r="F89" s="27">
        <v>95.39166259765625</v>
      </c>
      <c r="G89" s="27">
        <v>99.784614562988281</v>
      </c>
      <c r="H89" s="27">
        <v>99.360420227050781</v>
      </c>
      <c r="I89" s="27">
        <v>99.99884033203125</v>
      </c>
      <c r="J89" s="27">
        <v>99.398948669433594</v>
      </c>
      <c r="K89" s="27">
        <v>99.999961853027344</v>
      </c>
      <c r="L89" s="27">
        <v>99.999832153320313</v>
      </c>
      <c r="M89" s="27">
        <v>99.99884033203125</v>
      </c>
      <c r="Q89" s="31">
        <v>1</v>
      </c>
      <c r="R89" s="26" t="s">
        <v>155</v>
      </c>
      <c r="S89" s="26" t="b">
        <f t="shared" si="6"/>
        <v>1</v>
      </c>
      <c r="T89" s="26" t="b">
        <f t="shared" si="7"/>
        <v>1</v>
      </c>
      <c r="U89" s="32" t="s">
        <v>42</v>
      </c>
      <c r="V89" s="32" t="s">
        <v>42</v>
      </c>
      <c r="W89" s="32" t="s">
        <v>42</v>
      </c>
      <c r="X89" s="41" t="s">
        <v>129</v>
      </c>
      <c r="Y89" s="85">
        <v>4</v>
      </c>
      <c r="Z89" s="85"/>
      <c r="AA89" s="85"/>
      <c r="AB89" s="85"/>
      <c r="AC89" s="85"/>
      <c r="AE89" s="33" t="s">
        <v>7</v>
      </c>
    </row>
    <row r="90" spans="1:31" x14ac:dyDescent="0.35">
      <c r="A90" s="42" t="s">
        <v>162</v>
      </c>
      <c r="B90" s="27">
        <v>91.855094909667969</v>
      </c>
      <c r="C90" s="27">
        <v>91.017906188964844</v>
      </c>
      <c r="D90" s="27">
        <v>90.971778869628906</v>
      </c>
      <c r="E90" s="27">
        <v>91.111099243164063</v>
      </c>
      <c r="F90" s="27">
        <v>95.390571594238281</v>
      </c>
      <c r="G90" s="27">
        <v>99.78509521484375</v>
      </c>
      <c r="H90" s="27">
        <v>99.360633850097656</v>
      </c>
      <c r="I90" s="27">
        <v>99.99884033203125</v>
      </c>
      <c r="J90" s="27">
        <v>99.398529052734375</v>
      </c>
      <c r="K90" s="27">
        <v>99.999961853027344</v>
      </c>
      <c r="L90" s="27">
        <v>99.999832153320313</v>
      </c>
      <c r="M90" s="27">
        <v>99.99884033203125</v>
      </c>
      <c r="Q90" s="31">
        <v>1</v>
      </c>
      <c r="R90" s="26" t="s">
        <v>155</v>
      </c>
      <c r="S90" s="26" t="b">
        <f t="shared" si="6"/>
        <v>1</v>
      </c>
      <c r="T90" s="26" t="b">
        <f t="shared" si="7"/>
        <v>1</v>
      </c>
      <c r="U90" s="32"/>
      <c r="V90" s="32"/>
      <c r="W90" s="32"/>
      <c r="X90" s="41"/>
      <c r="AE90" s="33"/>
    </row>
    <row r="91" spans="1:31" x14ac:dyDescent="0.35">
      <c r="A91" s="42" t="s">
        <v>163</v>
      </c>
      <c r="B91" s="27">
        <v>91.882804870605469</v>
      </c>
      <c r="C91" s="27">
        <v>91.036369323730469</v>
      </c>
      <c r="D91" s="27">
        <v>91.031196594238281</v>
      </c>
      <c r="E91" s="27">
        <v>91.110321044921875</v>
      </c>
      <c r="F91" s="27">
        <v>95.391555786132813</v>
      </c>
      <c r="G91" s="27">
        <v>99.784637451171875</v>
      </c>
      <c r="H91" s="27">
        <v>99.360343933105469</v>
      </c>
      <c r="I91" s="27">
        <v>99.99884033203125</v>
      </c>
      <c r="J91" s="27">
        <v>99.398963928222656</v>
      </c>
      <c r="K91" s="27">
        <v>99.999961853027344</v>
      </c>
      <c r="L91" s="27">
        <v>99.999832153320313</v>
      </c>
      <c r="M91" s="27">
        <v>99.99884033203125</v>
      </c>
      <c r="Q91" s="31">
        <v>1</v>
      </c>
      <c r="R91" s="26" t="s">
        <v>155</v>
      </c>
      <c r="S91" s="26" t="b">
        <f t="shared" si="6"/>
        <v>1</v>
      </c>
      <c r="T91" s="26" t="b">
        <f t="shared" si="7"/>
        <v>1</v>
      </c>
      <c r="U91" s="32" t="s">
        <v>42</v>
      </c>
      <c r="V91" s="32" t="s">
        <v>42</v>
      </c>
      <c r="W91" s="32" t="s">
        <v>42</v>
      </c>
      <c r="X91" s="41" t="s">
        <v>129</v>
      </c>
      <c r="Y91" s="85">
        <v>4</v>
      </c>
      <c r="Z91" s="85"/>
      <c r="AA91" s="85"/>
      <c r="AB91" s="85"/>
      <c r="AC91" s="85"/>
      <c r="AE91" s="33" t="s">
        <v>7</v>
      </c>
    </row>
    <row r="92" spans="1:31" x14ac:dyDescent="0.35">
      <c r="A92" s="42" t="s">
        <v>164</v>
      </c>
      <c r="B92" s="27">
        <v>91.06756591796875</v>
      </c>
      <c r="C92" s="27">
        <v>91.036430358886719</v>
      </c>
      <c r="D92" s="27">
        <v>90.932083129882813</v>
      </c>
      <c r="E92" s="27">
        <v>90.971923828125</v>
      </c>
      <c r="F92" s="27">
        <v>95.367866516113281</v>
      </c>
      <c r="G92" s="27">
        <v>99.782669067382813</v>
      </c>
      <c r="H92" s="27">
        <v>99.356849670410156</v>
      </c>
      <c r="I92" s="27">
        <v>99.99884033203125</v>
      </c>
      <c r="J92" s="27">
        <v>100</v>
      </c>
      <c r="K92" s="27">
        <v>99.999961853027344</v>
      </c>
      <c r="L92" s="27">
        <v>99.999832153320313</v>
      </c>
      <c r="M92" s="27">
        <v>99.99884033203125</v>
      </c>
      <c r="Q92" s="31">
        <v>1</v>
      </c>
      <c r="R92" s="26" t="s">
        <v>155</v>
      </c>
      <c r="S92" s="26" t="b">
        <f t="shared" si="6"/>
        <v>1</v>
      </c>
      <c r="T92" s="26" t="b">
        <f t="shared" si="7"/>
        <v>1</v>
      </c>
      <c r="U92" s="32"/>
      <c r="V92" s="32"/>
      <c r="W92" s="32"/>
      <c r="X92" s="41"/>
      <c r="AE92" s="33"/>
    </row>
    <row r="93" spans="1:31" x14ac:dyDescent="0.35">
      <c r="A93" s="42" t="s">
        <v>165</v>
      </c>
      <c r="B93" s="27">
        <v>91.915367126464844</v>
      </c>
      <c r="C93" s="27">
        <v>91.050224304199219</v>
      </c>
      <c r="D93" s="27">
        <v>90.991378784179688</v>
      </c>
      <c r="E93" s="27">
        <v>91.110710144042969</v>
      </c>
      <c r="F93" s="27">
        <v>95.392532348632813</v>
      </c>
      <c r="G93" s="27">
        <v>99.784751892089844</v>
      </c>
      <c r="H93" s="27">
        <v>99.360481262207031</v>
      </c>
      <c r="I93" s="27">
        <v>99.99884033203125</v>
      </c>
      <c r="J93" s="27">
        <v>99.398704528808594</v>
      </c>
      <c r="K93" s="27">
        <v>99.999961853027344</v>
      </c>
      <c r="L93" s="27">
        <v>99.999832153320313</v>
      </c>
      <c r="M93" s="27">
        <v>99.99884033203125</v>
      </c>
      <c r="Q93" s="31">
        <v>1</v>
      </c>
      <c r="R93" s="26" t="s">
        <v>155</v>
      </c>
      <c r="S93" s="26" t="b">
        <f t="shared" si="6"/>
        <v>1</v>
      </c>
      <c r="T93" s="26" t="b">
        <f t="shared" si="7"/>
        <v>1</v>
      </c>
      <c r="U93" s="32"/>
      <c r="V93" s="32"/>
      <c r="W93" s="32"/>
      <c r="X93" s="41"/>
      <c r="AE93" s="33"/>
    </row>
    <row r="94" spans="1:31" x14ac:dyDescent="0.35">
      <c r="A94" s="42" t="s">
        <v>166</v>
      </c>
      <c r="B94" s="27">
        <v>91.914794921875</v>
      </c>
      <c r="C94" s="27">
        <v>91.0548095703125</v>
      </c>
      <c r="D94" s="27">
        <v>90.991340637207031</v>
      </c>
      <c r="E94" s="27">
        <v>91.109992980957031</v>
      </c>
      <c r="F94" s="27">
        <v>95.388519287109375</v>
      </c>
      <c r="G94" s="27">
        <v>99.784019470214844</v>
      </c>
      <c r="H94" s="27">
        <v>99.357643127441406</v>
      </c>
      <c r="I94" s="27">
        <v>99.99884033203125</v>
      </c>
      <c r="J94" s="27">
        <v>100</v>
      </c>
      <c r="K94" s="27">
        <v>99.999961853027344</v>
      </c>
      <c r="L94" s="27">
        <v>99.999832153320313</v>
      </c>
      <c r="M94" s="27">
        <v>99.99884033203125</v>
      </c>
      <c r="Q94" s="31">
        <v>1</v>
      </c>
      <c r="R94" s="26" t="s">
        <v>155</v>
      </c>
      <c r="S94" s="26" t="b">
        <f t="shared" si="6"/>
        <v>1</v>
      </c>
      <c r="T94" s="26" t="b">
        <f t="shared" si="7"/>
        <v>1</v>
      </c>
      <c r="U94" s="32"/>
      <c r="V94" s="32"/>
      <c r="W94" s="32"/>
      <c r="X94" s="41"/>
      <c r="AE94" s="33"/>
    </row>
    <row r="95" spans="1:31" x14ac:dyDescent="0.35">
      <c r="A95" s="42" t="s">
        <v>167</v>
      </c>
      <c r="B95" s="27">
        <v>85.473533630371094</v>
      </c>
      <c r="C95" s="27">
        <v>90.687423706054688</v>
      </c>
      <c r="D95" s="27">
        <v>90.67047119140625</v>
      </c>
      <c r="E95" s="27">
        <v>90.83203125</v>
      </c>
      <c r="F95" s="27">
        <v>99.9935302734375</v>
      </c>
      <c r="G95" s="27">
        <v>99.989372253417969</v>
      </c>
      <c r="H95" s="27">
        <v>99.999832153320313</v>
      </c>
      <c r="I95" s="27">
        <v>99.99884033203125</v>
      </c>
      <c r="J95" s="27">
        <v>93.752555847167969</v>
      </c>
      <c r="K95" s="27">
        <v>99.999961853027344</v>
      </c>
      <c r="L95" s="27">
        <v>99.999832153320313</v>
      </c>
      <c r="M95" s="27">
        <v>99.99884033203125</v>
      </c>
      <c r="Q95" s="31">
        <v>1</v>
      </c>
      <c r="R95" s="26" t="s">
        <v>155</v>
      </c>
      <c r="S95" s="26" t="b">
        <f t="shared" si="6"/>
        <v>1</v>
      </c>
      <c r="T95" s="26" t="b">
        <f t="shared" si="7"/>
        <v>1</v>
      </c>
      <c r="U95" s="32"/>
      <c r="V95" s="32"/>
      <c r="W95" s="32"/>
      <c r="X95" s="41"/>
      <c r="AE95" s="33"/>
    </row>
    <row r="96" spans="1:31" x14ac:dyDescent="0.35">
      <c r="A96" s="42" t="s">
        <v>168</v>
      </c>
      <c r="B96" s="27">
        <v>88.287330627441406</v>
      </c>
      <c r="C96" s="27">
        <v>89.797599792480469</v>
      </c>
      <c r="D96" s="27">
        <v>86.439361572265625</v>
      </c>
      <c r="E96" s="27">
        <v>84.332382202148438</v>
      </c>
      <c r="F96" s="27">
        <v>99.993293762207031</v>
      </c>
      <c r="G96" s="27">
        <v>99.990196228027344</v>
      </c>
      <c r="H96" s="27">
        <v>99.999832153320313</v>
      </c>
      <c r="I96" s="27">
        <v>99.99884033203125</v>
      </c>
      <c r="J96" s="27">
        <v>93.753082275390625</v>
      </c>
      <c r="K96" s="27">
        <v>99.999961853027344</v>
      </c>
      <c r="L96" s="27">
        <v>99.999832153320313</v>
      </c>
      <c r="M96" s="27">
        <v>99.99884033203125</v>
      </c>
      <c r="Q96" s="31">
        <v>1</v>
      </c>
      <c r="R96" s="26" t="s">
        <v>155</v>
      </c>
      <c r="S96" s="26" t="b">
        <f t="shared" si="6"/>
        <v>1</v>
      </c>
      <c r="T96" s="26" t="b">
        <f t="shared" si="7"/>
        <v>1</v>
      </c>
      <c r="U96" s="32"/>
      <c r="V96" s="32"/>
      <c r="W96" s="32"/>
      <c r="X96" s="41"/>
      <c r="AE96" s="33"/>
    </row>
    <row r="97" spans="1:43" x14ac:dyDescent="0.35">
      <c r="A97" s="42" t="s">
        <v>169</v>
      </c>
      <c r="B97" s="27">
        <v>91.204414367675781</v>
      </c>
      <c r="C97" s="27">
        <v>90.683258056640625</v>
      </c>
      <c r="D97" s="27">
        <v>90.753639221191406</v>
      </c>
      <c r="E97" s="27">
        <v>91.208335876464844</v>
      </c>
      <c r="F97" s="27">
        <v>100</v>
      </c>
      <c r="G97" s="27">
        <v>99.999961853027344</v>
      </c>
      <c r="H97" s="27">
        <v>99.999832153320313</v>
      </c>
      <c r="I97" s="27">
        <v>99.99884033203125</v>
      </c>
      <c r="J97" s="32" t="s">
        <v>49</v>
      </c>
      <c r="K97" s="32" t="s">
        <v>49</v>
      </c>
      <c r="L97" s="32" t="s">
        <v>49</v>
      </c>
      <c r="M97" s="32" t="s">
        <v>49</v>
      </c>
      <c r="R97" s="26"/>
      <c r="U97" s="32" t="s">
        <v>49</v>
      </c>
      <c r="V97" s="32" t="s">
        <v>49</v>
      </c>
      <c r="W97" s="32" t="s">
        <v>49</v>
      </c>
      <c r="X97" s="32" t="s">
        <v>49</v>
      </c>
      <c r="Y97" s="86"/>
      <c r="Z97" s="86"/>
      <c r="AA97" s="86"/>
      <c r="AB97" s="86"/>
      <c r="AC97" s="86"/>
      <c r="AE97" s="33"/>
    </row>
    <row r="98" spans="1:43" x14ac:dyDescent="0.35">
      <c r="A98" s="42"/>
      <c r="B98" s="27"/>
      <c r="C98" s="27"/>
      <c r="D98" s="27"/>
      <c r="E98" s="27"/>
      <c r="F98" s="27"/>
      <c r="G98" s="27"/>
      <c r="H98" s="27"/>
      <c r="I98" s="27"/>
      <c r="J98" s="32"/>
      <c r="K98" s="32"/>
      <c r="L98" s="32"/>
      <c r="M98" s="32"/>
      <c r="R98" s="26"/>
      <c r="U98" s="32"/>
      <c r="V98" s="32"/>
      <c r="W98" s="32"/>
      <c r="X98" s="32"/>
      <c r="AE98" s="33"/>
    </row>
    <row r="99" spans="1:43" x14ac:dyDescent="0.35">
      <c r="A99" s="36"/>
      <c r="B99" s="36"/>
      <c r="C99" s="36"/>
      <c r="D99" s="36"/>
      <c r="E99" s="36"/>
      <c r="F99" s="36"/>
      <c r="G99" s="36"/>
      <c r="H99" s="36"/>
      <c r="I99" s="36"/>
      <c r="J99" s="36"/>
      <c r="K99" s="36"/>
      <c r="L99" s="36"/>
      <c r="M99" s="36"/>
      <c r="N99" s="38" t="s">
        <v>170</v>
      </c>
      <c r="O99" s="36" t="str">
        <f>SUM(Q100:Q109) &amp;" Sensors"</f>
        <v>9 Sensors</v>
      </c>
      <c r="P99" s="24">
        <f>SUMIF(S100:S109,TRUE, Q100:Q109)/SUM(Q100:Q109)</f>
        <v>0.66666666666666663</v>
      </c>
      <c r="Q99" s="36"/>
      <c r="R99" s="36"/>
      <c r="S99" s="36"/>
      <c r="T99" s="36"/>
      <c r="U99" s="36"/>
      <c r="V99" s="36"/>
      <c r="W99" s="36"/>
      <c r="X99" s="36"/>
      <c r="Y99" s="87"/>
      <c r="Z99" s="87"/>
      <c r="AA99" s="87"/>
      <c r="AB99" s="87"/>
      <c r="AC99" s="87"/>
      <c r="AD99" s="38"/>
      <c r="AE99" s="38"/>
      <c r="AF99" s="87"/>
      <c r="AG99" s="87"/>
      <c r="AH99" s="87" t="s">
        <v>170</v>
      </c>
      <c r="AI99" s="88"/>
      <c r="AJ99" s="88"/>
      <c r="AK99" s="88"/>
      <c r="AL99" s="88"/>
      <c r="AM99" s="88"/>
      <c r="AN99" s="88"/>
      <c r="AO99" s="88"/>
      <c r="AP99" s="88"/>
      <c r="AQ99" s="88"/>
    </row>
    <row r="100" spans="1:43" x14ac:dyDescent="0.35">
      <c r="A100" s="44" t="s">
        <v>171</v>
      </c>
      <c r="B100" s="27">
        <v>91.703094482421875</v>
      </c>
      <c r="C100" s="27">
        <v>94.855888366699219</v>
      </c>
      <c r="D100" s="27">
        <v>94.701438903808594</v>
      </c>
      <c r="E100" s="27">
        <v>94.583038330078125</v>
      </c>
      <c r="F100" s="27">
        <v>98.424407958984375</v>
      </c>
      <c r="G100" s="27">
        <v>99.925605773925781</v>
      </c>
      <c r="H100" s="27">
        <v>99.730255126953125</v>
      </c>
      <c r="I100" s="27">
        <v>99.530250549316406</v>
      </c>
      <c r="J100" s="27">
        <v>100</v>
      </c>
      <c r="K100" s="27">
        <v>99.999961853027344</v>
      </c>
      <c r="L100" s="27">
        <v>99.999832153320313</v>
      </c>
      <c r="M100" s="27">
        <v>99.99884033203125</v>
      </c>
      <c r="O100" s="44"/>
      <c r="P100" s="44"/>
      <c r="Q100" s="31">
        <v>1</v>
      </c>
      <c r="R100" s="26" t="s">
        <v>155</v>
      </c>
      <c r="S100" s="26" t="b">
        <f t="shared" ref="S100:S108" si="8">NOT(OR((D100&lt;=$Q$1),(H100&lt;=$R$1),(L100&lt;=$S$1)))</f>
        <v>1</v>
      </c>
      <c r="T100" s="26" t="b">
        <f t="shared" ref="T100:T108" si="9">NOT(OR((C100&lt;=$Q$1),(G100&lt;=$R$1),(K100&lt;=$S$1)))</f>
        <v>1</v>
      </c>
      <c r="U100" s="32" t="s">
        <v>42</v>
      </c>
      <c r="V100" s="32" t="s">
        <v>42</v>
      </c>
      <c r="W100" s="32" t="s">
        <v>42</v>
      </c>
      <c r="X100" s="32"/>
      <c r="AD100"/>
      <c r="AE100" s="33"/>
      <c r="AF100"/>
      <c r="AG100"/>
      <c r="AH100"/>
      <c r="AI100"/>
      <c r="AJ100"/>
      <c r="AK100"/>
      <c r="AL100"/>
      <c r="AM100"/>
      <c r="AN100"/>
      <c r="AO100"/>
      <c r="AP100"/>
      <c r="AQ100"/>
    </row>
    <row r="101" spans="1:43" x14ac:dyDescent="0.35">
      <c r="A101" s="44" t="s">
        <v>172</v>
      </c>
      <c r="B101" s="27">
        <v>92.995162963867188</v>
      </c>
      <c r="C101" s="27">
        <v>95.039810180664063</v>
      </c>
      <c r="D101" s="27">
        <v>94.998123168945313</v>
      </c>
      <c r="E101" s="27">
        <v>94.861099243164063</v>
      </c>
      <c r="F101" s="27">
        <v>98.43170166015625</v>
      </c>
      <c r="G101" s="27">
        <v>99.934150695800781</v>
      </c>
      <c r="H101" s="27">
        <v>99.7183837890625</v>
      </c>
      <c r="I101" s="27">
        <v>99.483413696289063</v>
      </c>
      <c r="J101" s="27">
        <v>100</v>
      </c>
      <c r="K101" s="27">
        <v>99.999961853027344</v>
      </c>
      <c r="L101" s="27">
        <v>99.999832153320313</v>
      </c>
      <c r="M101" s="27">
        <v>99.99884033203125</v>
      </c>
      <c r="N101" s="44"/>
      <c r="O101" s="44"/>
      <c r="P101" s="44"/>
      <c r="Q101" s="31">
        <v>1</v>
      </c>
      <c r="R101" s="26" t="s">
        <v>155</v>
      </c>
      <c r="S101" s="26" t="b">
        <f t="shared" si="8"/>
        <v>1</v>
      </c>
      <c r="T101" s="26" t="b">
        <f t="shared" si="9"/>
        <v>1</v>
      </c>
      <c r="U101" s="32" t="s">
        <v>42</v>
      </c>
      <c r="V101" s="32" t="s">
        <v>42</v>
      </c>
      <c r="W101" s="32" t="s">
        <v>42</v>
      </c>
      <c r="X101" s="32"/>
      <c r="AD101"/>
      <c r="AE101" s="33"/>
      <c r="AF101"/>
      <c r="AG101"/>
      <c r="AH101"/>
      <c r="AI101"/>
      <c r="AJ101"/>
      <c r="AK101"/>
      <c r="AL101"/>
      <c r="AM101"/>
      <c r="AN101"/>
      <c r="AO101"/>
      <c r="AP101"/>
      <c r="AQ101"/>
    </row>
    <row r="102" spans="1:43" x14ac:dyDescent="0.35">
      <c r="A102" s="44" t="s">
        <v>173</v>
      </c>
      <c r="B102" s="27">
        <v>93.050888061523438</v>
      </c>
      <c r="C102" s="27">
        <v>95.035003662109375</v>
      </c>
      <c r="D102" s="27">
        <v>94.977828979492188</v>
      </c>
      <c r="E102" s="27">
        <v>94.857475280761719</v>
      </c>
      <c r="F102" s="27">
        <v>98.430252075195313</v>
      </c>
      <c r="G102" s="27">
        <v>99.923973083496094</v>
      </c>
      <c r="H102" s="27">
        <v>99.717239379882813</v>
      </c>
      <c r="I102" s="27">
        <v>99.472068786621094</v>
      </c>
      <c r="J102" s="27">
        <v>99.999183654785156</v>
      </c>
      <c r="K102" s="27">
        <v>99.999961853027344</v>
      </c>
      <c r="L102" s="27">
        <v>99.999832153320313</v>
      </c>
      <c r="M102" s="27">
        <v>99.99884033203125</v>
      </c>
      <c r="N102" s="44"/>
      <c r="O102" s="44"/>
      <c r="P102" s="44"/>
      <c r="Q102" s="31">
        <v>1</v>
      </c>
      <c r="R102" s="26" t="s">
        <v>155</v>
      </c>
      <c r="S102" s="26" t="b">
        <f t="shared" si="8"/>
        <v>1</v>
      </c>
      <c r="T102" s="26" t="b">
        <f t="shared" si="9"/>
        <v>1</v>
      </c>
      <c r="U102" s="32" t="s">
        <v>42</v>
      </c>
      <c r="V102" s="32" t="s">
        <v>42</v>
      </c>
      <c r="W102" s="32" t="s">
        <v>42</v>
      </c>
      <c r="X102" s="32"/>
      <c r="AD102"/>
      <c r="AE102" s="33"/>
      <c r="AF102"/>
      <c r="AG102"/>
      <c r="AH102"/>
      <c r="AI102"/>
      <c r="AJ102"/>
      <c r="AK102"/>
      <c r="AL102"/>
      <c r="AM102"/>
      <c r="AN102"/>
      <c r="AO102"/>
      <c r="AP102"/>
      <c r="AQ102"/>
    </row>
    <row r="103" spans="1:43" x14ac:dyDescent="0.35">
      <c r="A103" s="44" t="s">
        <v>174</v>
      </c>
      <c r="B103" s="27">
        <v>93.149696350097656</v>
      </c>
      <c r="C103" s="27">
        <v>95.035064697265625</v>
      </c>
      <c r="D103" s="27">
        <v>94.938636779785156</v>
      </c>
      <c r="E103" s="27">
        <v>94.719131469726563</v>
      </c>
      <c r="F103" s="27">
        <v>98.430999755859375</v>
      </c>
      <c r="G103" s="27">
        <v>99.925971984863281</v>
      </c>
      <c r="H103" s="27">
        <v>99.725692749023438</v>
      </c>
      <c r="I103" s="27">
        <v>99.500823974609375</v>
      </c>
      <c r="J103" s="27">
        <v>99.999183654785156</v>
      </c>
      <c r="K103" s="27">
        <v>99.999961853027344</v>
      </c>
      <c r="L103" s="27">
        <v>99.999832153320313</v>
      </c>
      <c r="M103" s="27">
        <v>99.99884033203125</v>
      </c>
      <c r="N103" s="44"/>
      <c r="O103" s="44"/>
      <c r="P103" s="44"/>
      <c r="Q103" s="31">
        <v>1</v>
      </c>
      <c r="R103" s="26" t="s">
        <v>155</v>
      </c>
      <c r="S103" s="26" t="b">
        <f t="shared" si="8"/>
        <v>1</v>
      </c>
      <c r="T103" s="26" t="b">
        <f t="shared" si="9"/>
        <v>1</v>
      </c>
      <c r="U103" s="32" t="s">
        <v>42</v>
      </c>
      <c r="V103" s="32" t="s">
        <v>42</v>
      </c>
      <c r="W103" s="32" t="s">
        <v>42</v>
      </c>
      <c r="X103" s="32"/>
      <c r="AD103"/>
      <c r="AE103" s="33"/>
      <c r="AF103"/>
      <c r="AG103"/>
      <c r="AH103"/>
      <c r="AI103"/>
      <c r="AJ103"/>
      <c r="AK103"/>
      <c r="AL103"/>
      <c r="AM103"/>
      <c r="AN103"/>
      <c r="AO103"/>
      <c r="AP103"/>
      <c r="AQ103"/>
    </row>
    <row r="104" spans="1:43" x14ac:dyDescent="0.35">
      <c r="A104" s="44" t="s">
        <v>175</v>
      </c>
      <c r="B104" s="27">
        <v>93.086936950683594</v>
      </c>
      <c r="C104" s="27">
        <v>95.077644348144531</v>
      </c>
      <c r="D104" s="27">
        <v>95.038482666015625</v>
      </c>
      <c r="E104" s="27">
        <v>94.859611511230469</v>
      </c>
      <c r="F104" s="27">
        <v>97.519805908203125</v>
      </c>
      <c r="G104" s="27">
        <v>99.924720764160156</v>
      </c>
      <c r="H104" s="27">
        <v>99.720046997070313</v>
      </c>
      <c r="I104" s="27">
        <v>99.455940246582031</v>
      </c>
      <c r="J104" s="27">
        <v>99.999183654785156</v>
      </c>
      <c r="K104" s="27">
        <v>99.999961853027344</v>
      </c>
      <c r="L104" s="27">
        <v>99.999832153320313</v>
      </c>
      <c r="M104" s="27">
        <v>99.99884033203125</v>
      </c>
      <c r="N104" s="44"/>
      <c r="O104" s="44"/>
      <c r="Q104" s="31">
        <v>1</v>
      </c>
      <c r="R104" s="26" t="s">
        <v>155</v>
      </c>
      <c r="S104" s="26" t="b">
        <f t="shared" si="8"/>
        <v>1</v>
      </c>
      <c r="T104" s="26" t="b">
        <f t="shared" si="9"/>
        <v>1</v>
      </c>
      <c r="U104" s="32" t="s">
        <v>42</v>
      </c>
      <c r="V104" s="32" t="s">
        <v>42</v>
      </c>
      <c r="W104" s="32" t="s">
        <v>42</v>
      </c>
      <c r="X104" s="32"/>
      <c r="AD104"/>
      <c r="AE104" s="33"/>
      <c r="AF104"/>
      <c r="AG104"/>
      <c r="AH104"/>
      <c r="AI104"/>
      <c r="AJ104"/>
      <c r="AK104"/>
      <c r="AL104"/>
      <c r="AM104"/>
      <c r="AN104"/>
      <c r="AO104"/>
      <c r="AP104"/>
      <c r="AQ104"/>
    </row>
    <row r="105" spans="1:43" x14ac:dyDescent="0.35">
      <c r="A105" s="44" t="s">
        <v>176</v>
      </c>
      <c r="B105" s="27">
        <v>93.301094055175781</v>
      </c>
      <c r="C105" s="27">
        <v>95.099807739257813</v>
      </c>
      <c r="D105" s="27">
        <v>95.03753662109375</v>
      </c>
      <c r="E105" s="27">
        <v>94.996353149414063</v>
      </c>
      <c r="F105" s="27">
        <v>97.527610778808594</v>
      </c>
      <c r="G105" s="27">
        <v>99.922691345214844</v>
      </c>
      <c r="H105" s="27">
        <v>99.714584350585938</v>
      </c>
      <c r="I105" s="27">
        <v>99.468055725097656</v>
      </c>
      <c r="J105" s="27">
        <v>99.999183654785156</v>
      </c>
      <c r="K105" s="27">
        <v>99.999961853027344</v>
      </c>
      <c r="L105" s="27">
        <v>99.999832153320313</v>
      </c>
      <c r="M105" s="27">
        <v>99.99884033203125</v>
      </c>
      <c r="N105" s="44"/>
      <c r="O105" s="44"/>
      <c r="P105" s="44"/>
      <c r="Q105" s="31">
        <v>1</v>
      </c>
      <c r="R105" s="26" t="s">
        <v>155</v>
      </c>
      <c r="S105" s="26" t="b">
        <f t="shared" si="8"/>
        <v>1</v>
      </c>
      <c r="T105" s="26" t="b">
        <f t="shared" si="9"/>
        <v>1</v>
      </c>
      <c r="U105" s="32" t="s">
        <v>42</v>
      </c>
      <c r="V105" s="32" t="s">
        <v>42</v>
      </c>
      <c r="W105" s="32" t="s">
        <v>42</v>
      </c>
      <c r="X105" s="32"/>
      <c r="AD105"/>
      <c r="AE105" s="33"/>
      <c r="AF105"/>
      <c r="AG105"/>
      <c r="AH105"/>
      <c r="AI105"/>
      <c r="AJ105"/>
      <c r="AK105"/>
      <c r="AL105"/>
      <c r="AM105"/>
      <c r="AN105"/>
      <c r="AO105"/>
      <c r="AP105"/>
      <c r="AQ105"/>
    </row>
    <row r="106" spans="1:43" x14ac:dyDescent="0.35">
      <c r="A106" s="44" t="s">
        <v>177</v>
      </c>
      <c r="B106" s="27">
        <v>92.868705749511719</v>
      </c>
      <c r="C106" s="27">
        <v>95.091667175292969</v>
      </c>
      <c r="D106" s="27">
        <v>95.038856506347656</v>
      </c>
      <c r="E106" s="27">
        <v>94.859642028808594</v>
      </c>
      <c r="F106" s="27">
        <v>96.940818786621094</v>
      </c>
      <c r="G106" s="27">
        <v>97.178443908691406</v>
      </c>
      <c r="H106" s="27">
        <v>87.950614929199219</v>
      </c>
      <c r="I106" s="27">
        <v>87.434364318847656</v>
      </c>
      <c r="J106" s="27">
        <v>99.173309326171875</v>
      </c>
      <c r="K106" s="27">
        <v>99.999961853027344</v>
      </c>
      <c r="L106" s="27">
        <v>99.999832153320313</v>
      </c>
      <c r="M106" s="27">
        <v>99.99884033203125</v>
      </c>
      <c r="N106" s="44" t="s">
        <v>539</v>
      </c>
      <c r="O106" s="44" t="s">
        <v>540</v>
      </c>
      <c r="P106" s="44" t="s">
        <v>524</v>
      </c>
      <c r="Q106" s="31">
        <v>1</v>
      </c>
      <c r="R106" s="26" t="s">
        <v>155</v>
      </c>
      <c r="S106" s="26" t="b">
        <f t="shared" si="8"/>
        <v>0</v>
      </c>
      <c r="T106" s="26" t="b">
        <f t="shared" si="9"/>
        <v>1</v>
      </c>
      <c r="U106" s="32" t="s">
        <v>42</v>
      </c>
      <c r="V106" s="32" t="s">
        <v>42</v>
      </c>
      <c r="W106" s="32" t="s">
        <v>42</v>
      </c>
      <c r="X106" s="32"/>
      <c r="AD106"/>
      <c r="AE106" s="33"/>
      <c r="AF106"/>
      <c r="AG106"/>
      <c r="AH106"/>
      <c r="AI106"/>
      <c r="AJ106"/>
      <c r="AK106"/>
      <c r="AL106"/>
      <c r="AM106"/>
      <c r="AN106"/>
      <c r="AO106"/>
      <c r="AP106"/>
      <c r="AQ106"/>
    </row>
    <row r="107" spans="1:43" x14ac:dyDescent="0.35">
      <c r="A107" s="44" t="s">
        <v>178</v>
      </c>
      <c r="B107" s="27">
        <v>92.464691162109375</v>
      </c>
      <c r="C107" s="27">
        <v>95.114784240722656</v>
      </c>
      <c r="D107" s="27">
        <v>95.058433532714844</v>
      </c>
      <c r="E107" s="27">
        <v>94.998626708984375</v>
      </c>
      <c r="F107" s="27">
        <v>96.940269470214844</v>
      </c>
      <c r="G107" s="27">
        <v>97.180259704589844</v>
      </c>
      <c r="H107" s="27">
        <v>87.957931518554688</v>
      </c>
      <c r="I107" s="27">
        <v>87.490341186523438</v>
      </c>
      <c r="J107" s="27">
        <v>98.862419128417969</v>
      </c>
      <c r="K107" s="27">
        <v>99.999961853027344</v>
      </c>
      <c r="L107" s="27">
        <v>99.999832153320313</v>
      </c>
      <c r="M107" s="27">
        <v>99.99884033203125</v>
      </c>
      <c r="N107" s="45" t="s">
        <v>86</v>
      </c>
      <c r="O107" s="44"/>
      <c r="P107" s="44"/>
      <c r="Q107" s="31">
        <v>1</v>
      </c>
      <c r="R107" s="26" t="s">
        <v>155</v>
      </c>
      <c r="S107" s="26" t="b">
        <f t="shared" si="8"/>
        <v>0</v>
      </c>
      <c r="T107" s="26" t="b">
        <f t="shared" si="9"/>
        <v>1</v>
      </c>
      <c r="U107" s="32" t="s">
        <v>42</v>
      </c>
      <c r="V107" s="32" t="s">
        <v>42</v>
      </c>
      <c r="W107" s="32" t="s">
        <v>42</v>
      </c>
      <c r="X107" s="32"/>
      <c r="AD107"/>
      <c r="AE107" s="33"/>
      <c r="AF107"/>
      <c r="AG107"/>
      <c r="AH107"/>
      <c r="AI107"/>
      <c r="AJ107"/>
      <c r="AK107"/>
      <c r="AL107"/>
      <c r="AM107"/>
      <c r="AN107"/>
      <c r="AO107"/>
      <c r="AP107"/>
      <c r="AQ107"/>
    </row>
    <row r="108" spans="1:43" x14ac:dyDescent="0.35">
      <c r="A108" s="44" t="s">
        <v>179</v>
      </c>
      <c r="B108" s="27">
        <v>92.793014526367188</v>
      </c>
      <c r="C108" s="27">
        <v>95.147476196289063</v>
      </c>
      <c r="D108" s="27">
        <v>95.058601379394531</v>
      </c>
      <c r="E108" s="27">
        <v>94.9984130859375</v>
      </c>
      <c r="F108" s="27">
        <v>99.068367004394531</v>
      </c>
      <c r="G108" s="27">
        <v>97.179229736328125</v>
      </c>
      <c r="H108" s="27">
        <v>87.958976745605469</v>
      </c>
      <c r="I108" s="27">
        <v>87.47174072265625</v>
      </c>
      <c r="J108" s="27">
        <v>99.686485290527344</v>
      </c>
      <c r="K108" s="27">
        <v>99.999961853027344</v>
      </c>
      <c r="L108" s="27">
        <v>99.999832153320313</v>
      </c>
      <c r="M108" s="27">
        <v>99.99884033203125</v>
      </c>
      <c r="N108" s="44"/>
      <c r="O108" s="44"/>
      <c r="P108" s="44"/>
      <c r="Q108" s="31">
        <v>1</v>
      </c>
      <c r="R108" s="26" t="s">
        <v>155</v>
      </c>
      <c r="S108" s="26" t="b">
        <f t="shared" si="8"/>
        <v>0</v>
      </c>
      <c r="T108" s="26" t="b">
        <f t="shared" si="9"/>
        <v>1</v>
      </c>
      <c r="U108" s="32" t="s">
        <v>42</v>
      </c>
      <c r="V108" s="32" t="s">
        <v>42</v>
      </c>
      <c r="W108" s="32" t="s">
        <v>42</v>
      </c>
      <c r="X108" s="32"/>
      <c r="AD108"/>
      <c r="AE108" s="33"/>
      <c r="AF108"/>
      <c r="AG108"/>
      <c r="AH108"/>
      <c r="AI108"/>
      <c r="AJ108"/>
      <c r="AK108"/>
      <c r="AL108"/>
      <c r="AM108"/>
      <c r="AN108"/>
      <c r="AO108"/>
      <c r="AP108"/>
      <c r="AQ108"/>
    </row>
    <row r="109" spans="1:43" x14ac:dyDescent="0.35">
      <c r="A109" s="44" t="s">
        <v>180</v>
      </c>
      <c r="B109" s="27">
        <v>92.4310302734375</v>
      </c>
      <c r="C109" s="27">
        <v>94.741859436035156</v>
      </c>
      <c r="D109" s="27">
        <v>94.586311340332031</v>
      </c>
      <c r="E109" s="27">
        <v>95.077545166015625</v>
      </c>
      <c r="F109" s="27">
        <v>96.130760192871094</v>
      </c>
      <c r="G109" s="27">
        <v>99.885772705078125</v>
      </c>
      <c r="H109" s="27">
        <v>99.510444641113281</v>
      </c>
      <c r="I109" s="27">
        <v>99.99884033203125</v>
      </c>
      <c r="J109" s="32"/>
      <c r="K109" s="32"/>
      <c r="L109" s="32"/>
      <c r="M109" s="46"/>
      <c r="N109" s="44"/>
      <c r="O109" s="44"/>
      <c r="P109" s="44"/>
      <c r="R109" s="26"/>
      <c r="U109" s="32" t="s">
        <v>42</v>
      </c>
      <c r="V109" s="32" t="s">
        <v>42</v>
      </c>
      <c r="W109" s="32" t="s">
        <v>42</v>
      </c>
      <c r="X109" s="32"/>
      <c r="AD109"/>
      <c r="AE109" s="33"/>
      <c r="AF109"/>
      <c r="AG109"/>
      <c r="AH109"/>
      <c r="AI109"/>
      <c r="AJ109"/>
      <c r="AK109"/>
      <c r="AL109"/>
      <c r="AM109"/>
      <c r="AN109"/>
      <c r="AO109"/>
      <c r="AP109"/>
      <c r="AQ109"/>
    </row>
    <row r="110" spans="1:43" x14ac:dyDescent="0.35">
      <c r="A110" s="36"/>
      <c r="B110" s="36"/>
      <c r="C110" s="36"/>
      <c r="D110" s="36"/>
      <c r="E110" s="36"/>
      <c r="F110" s="36"/>
      <c r="G110" s="36"/>
      <c r="H110" s="36"/>
      <c r="I110" s="36"/>
      <c r="J110" s="36"/>
      <c r="K110" s="36"/>
      <c r="L110" s="36"/>
      <c r="M110" s="36"/>
      <c r="N110" s="38" t="s">
        <v>126</v>
      </c>
      <c r="O110" s="36" t="str">
        <f>SUM(Q111:Q121) &amp;" Sensors"</f>
        <v>8 Sensors</v>
      </c>
      <c r="P110" s="24">
        <f>SUMIF(S111:S121,TRUE, Q111:Q121)/SUM(Q111:Q121)</f>
        <v>0.625</v>
      </c>
      <c r="Q110" s="36"/>
      <c r="R110" s="36"/>
      <c r="S110" s="36"/>
      <c r="T110" s="36"/>
      <c r="U110" s="36"/>
      <c r="V110" s="36"/>
      <c r="W110" s="36"/>
      <c r="X110" s="36"/>
      <c r="Y110" s="87"/>
      <c r="Z110" s="87"/>
      <c r="AA110" s="87"/>
      <c r="AB110" s="87"/>
      <c r="AC110" s="87"/>
      <c r="AD110" s="38"/>
      <c r="AE110" s="38"/>
      <c r="AF110" s="87"/>
      <c r="AG110" s="87"/>
      <c r="AH110" s="87" t="s">
        <v>126</v>
      </c>
      <c r="AI110" s="88"/>
      <c r="AJ110" s="88"/>
      <c r="AK110" s="88"/>
      <c r="AL110" s="88"/>
      <c r="AM110" s="88"/>
      <c r="AN110" s="88"/>
      <c r="AO110" s="88"/>
      <c r="AP110" s="88"/>
      <c r="AQ110" s="88"/>
    </row>
    <row r="111" spans="1:43" x14ac:dyDescent="0.35">
      <c r="A111" s="44" t="s">
        <v>183</v>
      </c>
      <c r="B111" s="27">
        <v>92.116714477539063</v>
      </c>
      <c r="C111" s="27">
        <v>94.539253234863281</v>
      </c>
      <c r="D111" s="27">
        <v>89.025482177734375</v>
      </c>
      <c r="E111" s="27">
        <v>45.412551879882813</v>
      </c>
      <c r="F111" s="27">
        <v>91.3328857421875</v>
      </c>
      <c r="G111" s="27">
        <v>98.314689636230469</v>
      </c>
      <c r="H111" s="27">
        <v>96.173362731933594</v>
      </c>
      <c r="I111" s="27">
        <v>99.99884033203125</v>
      </c>
      <c r="J111" s="27">
        <v>100</v>
      </c>
      <c r="K111" s="27">
        <v>99.999961853027344</v>
      </c>
      <c r="L111" s="27">
        <v>99.999832153320313</v>
      </c>
      <c r="M111" s="27">
        <v>99.99884033203125</v>
      </c>
      <c r="Q111" s="31">
        <v>1</v>
      </c>
      <c r="R111" s="26" t="s">
        <v>155</v>
      </c>
      <c r="S111" s="26" t="b">
        <f t="shared" ref="S111:S119" si="10">NOT(OR((D111&lt;=$Q$1),(H111&lt;=$R$1),(L111&lt;=$S$1)))</f>
        <v>1</v>
      </c>
      <c r="T111" s="26" t="b">
        <f t="shared" ref="T111:T119" si="11">NOT(OR((C111&lt;=$Q$1),(G111&lt;=$R$1),(K111&lt;=$S$1)))</f>
        <v>1</v>
      </c>
      <c r="U111" s="32" t="s">
        <v>42</v>
      </c>
      <c r="V111" s="40" t="s">
        <v>184</v>
      </c>
      <c r="W111" s="32" t="s">
        <v>42</v>
      </c>
      <c r="X111" s="32" t="s">
        <v>42</v>
      </c>
      <c r="Y111" s="85">
        <v>5</v>
      </c>
      <c r="Z111" s="85"/>
      <c r="AA111" s="85"/>
      <c r="AB111" s="85"/>
      <c r="AC111" s="85"/>
      <c r="AE111" s="33" t="s">
        <v>7</v>
      </c>
      <c r="AF111" s="26" t="s">
        <v>185</v>
      </c>
      <c r="AI111" s="31">
        <v>42736</v>
      </c>
      <c r="AL111" s="26" t="s">
        <v>186</v>
      </c>
    </row>
    <row r="112" spans="1:43" x14ac:dyDescent="0.35">
      <c r="A112" s="44" t="s">
        <v>187</v>
      </c>
      <c r="B112" s="27">
        <v>92.181892395019531</v>
      </c>
      <c r="C112" s="27">
        <v>94.543800354003906</v>
      </c>
      <c r="D112" s="27">
        <v>89.005317687988281</v>
      </c>
      <c r="E112" s="27">
        <v>45.412220001220703</v>
      </c>
      <c r="F112" s="27">
        <v>88.056121826171875</v>
      </c>
      <c r="G112" s="27">
        <v>98.442092895507813</v>
      </c>
      <c r="H112" s="27">
        <v>96.333587646484375</v>
      </c>
      <c r="I112" s="27">
        <v>99.99884033203125</v>
      </c>
      <c r="J112" s="27">
        <v>100</v>
      </c>
      <c r="K112" s="27">
        <v>99.999961853027344</v>
      </c>
      <c r="L112" s="27">
        <v>99.999832153320313</v>
      </c>
      <c r="M112" s="27">
        <v>99.99884033203125</v>
      </c>
      <c r="Q112" s="31">
        <v>1</v>
      </c>
      <c r="R112" s="26" t="s">
        <v>155</v>
      </c>
      <c r="S112" s="26" t="b">
        <f t="shared" si="10"/>
        <v>1</v>
      </c>
      <c r="T112" s="26" t="b">
        <f t="shared" si="11"/>
        <v>1</v>
      </c>
      <c r="U112" s="47">
        <v>0</v>
      </c>
      <c r="V112" s="32" t="s">
        <v>42</v>
      </c>
      <c r="W112" s="40" t="s">
        <v>20</v>
      </c>
      <c r="X112" s="32" t="s">
        <v>42</v>
      </c>
      <c r="Y112" s="85">
        <v>5</v>
      </c>
      <c r="Z112" s="85"/>
      <c r="AA112" s="85"/>
      <c r="AB112" s="85"/>
      <c r="AC112" s="85"/>
      <c r="AE112" s="33" t="s">
        <v>7</v>
      </c>
    </row>
    <row r="113" spans="1:43" x14ac:dyDescent="0.35">
      <c r="A113" s="44" t="s">
        <v>188</v>
      </c>
      <c r="B113" s="27">
        <v>92.266151428222656</v>
      </c>
      <c r="C113" s="27">
        <v>94.548835754394531</v>
      </c>
      <c r="D113" s="27">
        <v>88.985260009765625</v>
      </c>
      <c r="E113" s="27">
        <v>45.412696838378906</v>
      </c>
      <c r="F113" s="27">
        <v>99.827217102050781</v>
      </c>
      <c r="G113" s="27">
        <v>99.147270202636719</v>
      </c>
      <c r="H113" s="27">
        <v>96.349586486816406</v>
      </c>
      <c r="I113" s="27">
        <v>99.99884033203125</v>
      </c>
      <c r="J113" s="27">
        <v>99.181930541992188</v>
      </c>
      <c r="K113" s="27">
        <v>99.973487854003906</v>
      </c>
      <c r="L113" s="27">
        <v>99.999832153320313</v>
      </c>
      <c r="M113" s="27">
        <v>99.99884033203125</v>
      </c>
      <c r="Q113" s="31">
        <v>1</v>
      </c>
      <c r="R113" s="26" t="s">
        <v>155</v>
      </c>
      <c r="S113" s="26" t="b">
        <f t="shared" si="10"/>
        <v>1</v>
      </c>
      <c r="T113" s="26" t="b">
        <f t="shared" si="11"/>
        <v>1</v>
      </c>
      <c r="U113" s="47">
        <v>0</v>
      </c>
      <c r="V113" s="40" t="s">
        <v>184</v>
      </c>
      <c r="W113" s="32" t="s">
        <v>42</v>
      </c>
      <c r="X113" s="32" t="s">
        <v>42</v>
      </c>
      <c r="Y113" s="85">
        <v>5</v>
      </c>
      <c r="Z113" s="85"/>
      <c r="AA113" s="85"/>
      <c r="AB113" s="85"/>
      <c r="AC113" s="85"/>
      <c r="AE113" s="33" t="s">
        <v>7</v>
      </c>
    </row>
    <row r="114" spans="1:43" x14ac:dyDescent="0.35">
      <c r="A114" s="44" t="s">
        <v>189</v>
      </c>
      <c r="B114" s="27">
        <v>92.185409545898438</v>
      </c>
      <c r="C114" s="27">
        <v>94.562538146972656</v>
      </c>
      <c r="D114" s="27">
        <v>89.02606201171875</v>
      </c>
      <c r="E114" s="27">
        <v>45.553802490234375</v>
      </c>
      <c r="F114" s="27">
        <v>98.894119262695313</v>
      </c>
      <c r="G114" s="27">
        <v>99.151374816894531</v>
      </c>
      <c r="H114" s="27">
        <v>96.363716125488281</v>
      </c>
      <c r="I114" s="27">
        <v>99.99884033203125</v>
      </c>
      <c r="J114" s="27">
        <v>99.536834716796875</v>
      </c>
      <c r="K114" s="27">
        <v>99.645675659179688</v>
      </c>
      <c r="L114" s="27">
        <v>99.958572387695313</v>
      </c>
      <c r="M114" s="27">
        <v>99.99884033203125</v>
      </c>
      <c r="Q114" s="31">
        <v>1</v>
      </c>
      <c r="R114" s="26" t="s">
        <v>155</v>
      </c>
      <c r="S114" s="26" t="b">
        <f t="shared" si="10"/>
        <v>1</v>
      </c>
      <c r="T114" s="26" t="b">
        <f t="shared" si="11"/>
        <v>1</v>
      </c>
      <c r="U114" s="47">
        <v>0</v>
      </c>
      <c r="V114" s="32" t="s">
        <v>42</v>
      </c>
      <c r="W114" s="32" t="s">
        <v>42</v>
      </c>
      <c r="X114" s="32" t="s">
        <v>42</v>
      </c>
      <c r="Y114" s="85">
        <v>5</v>
      </c>
      <c r="Z114" s="85"/>
      <c r="AA114" s="85"/>
      <c r="AB114" s="85"/>
      <c r="AC114" s="85"/>
      <c r="AE114" s="33" t="s">
        <v>7</v>
      </c>
    </row>
    <row r="115" spans="1:43" x14ac:dyDescent="0.35">
      <c r="A115" s="26" t="s">
        <v>190</v>
      </c>
      <c r="B115" s="27">
        <v>92.21051025390625</v>
      </c>
      <c r="C115" s="27">
        <v>94.585456848144531</v>
      </c>
      <c r="D115" s="27">
        <v>89.064712524414063</v>
      </c>
      <c r="E115" s="27">
        <v>45.5523681640625</v>
      </c>
      <c r="F115" s="27">
        <v>98.453582763671875</v>
      </c>
      <c r="G115" s="27">
        <v>96.450614929199219</v>
      </c>
      <c r="H115" s="27">
        <v>84.863273620605469</v>
      </c>
      <c r="I115" s="27">
        <v>99.99884033203125</v>
      </c>
      <c r="J115" s="27">
        <v>99.811363220214844</v>
      </c>
      <c r="K115" s="27">
        <v>99.999961853027344</v>
      </c>
      <c r="L115" s="27">
        <v>99.999832153320313</v>
      </c>
      <c r="M115" s="27">
        <v>99.99884033203125</v>
      </c>
      <c r="Q115" s="31">
        <v>1</v>
      </c>
      <c r="R115" s="26" t="s">
        <v>155</v>
      </c>
      <c r="S115" s="26" t="b">
        <f t="shared" si="10"/>
        <v>0</v>
      </c>
      <c r="T115" s="26" t="b">
        <f t="shared" si="11"/>
        <v>1</v>
      </c>
      <c r="U115" s="47">
        <v>0</v>
      </c>
      <c r="V115" s="32" t="s">
        <v>42</v>
      </c>
      <c r="W115" s="32" t="s">
        <v>42</v>
      </c>
      <c r="X115" s="32" t="s">
        <v>42</v>
      </c>
      <c r="Y115" s="85">
        <v>4</v>
      </c>
      <c r="Z115" s="85"/>
      <c r="AA115" s="85"/>
      <c r="AB115" s="85"/>
      <c r="AC115" s="85"/>
      <c r="AE115" s="33" t="s">
        <v>7</v>
      </c>
      <c r="AI115" s="31">
        <v>42736</v>
      </c>
    </row>
    <row r="116" spans="1:43" x14ac:dyDescent="0.35">
      <c r="A116" s="44" t="s">
        <v>191</v>
      </c>
      <c r="B116" s="27">
        <v>90.671875</v>
      </c>
      <c r="C116" s="27">
        <v>94.015007019042969</v>
      </c>
      <c r="D116" s="27">
        <v>89.006950378417969</v>
      </c>
      <c r="E116" s="27">
        <v>45.555305480957031</v>
      </c>
      <c r="F116" s="27">
        <v>95.3536376953125</v>
      </c>
      <c r="G116" s="27">
        <v>99.142082214355469</v>
      </c>
      <c r="H116" s="27">
        <v>96.352447509765625</v>
      </c>
      <c r="I116" s="27">
        <v>99.99884033203125</v>
      </c>
      <c r="J116" s="27">
        <v>97.984115600585938</v>
      </c>
      <c r="K116" s="27">
        <v>99.8162841796875</v>
      </c>
      <c r="L116" s="27">
        <v>99.882827758789063</v>
      </c>
      <c r="M116" s="27">
        <v>99.54083251953125</v>
      </c>
      <c r="Q116" s="31">
        <v>1</v>
      </c>
      <c r="R116" s="26" t="s">
        <v>155</v>
      </c>
      <c r="S116" s="26" t="b">
        <f t="shared" si="10"/>
        <v>1</v>
      </c>
      <c r="T116" s="26" t="b">
        <f t="shared" si="11"/>
        <v>1</v>
      </c>
      <c r="U116" s="47">
        <v>0</v>
      </c>
      <c r="V116" s="32" t="s">
        <v>42</v>
      </c>
      <c r="W116" s="40" t="s">
        <v>20</v>
      </c>
      <c r="X116" s="32" t="s">
        <v>42</v>
      </c>
      <c r="Y116" s="85">
        <v>4</v>
      </c>
      <c r="Z116" s="85"/>
      <c r="AA116" s="85"/>
      <c r="AB116" s="85"/>
      <c r="AC116" s="85"/>
      <c r="AE116" s="33" t="s">
        <v>7</v>
      </c>
    </row>
    <row r="117" spans="1:43" x14ac:dyDescent="0.35">
      <c r="A117" s="44" t="s">
        <v>192</v>
      </c>
      <c r="B117" s="27">
        <v>76.580101013183594</v>
      </c>
      <c r="C117" s="27">
        <v>94.475593566894531</v>
      </c>
      <c r="D117" s="27">
        <v>88.88250732421875</v>
      </c>
      <c r="E117" s="27">
        <v>45.408775329589844</v>
      </c>
      <c r="F117" s="27">
        <v>96.785171508789063</v>
      </c>
      <c r="G117" s="27">
        <v>97.683609008789063</v>
      </c>
      <c r="H117" s="27">
        <v>94.220649719238281</v>
      </c>
      <c r="I117" s="27">
        <v>98.456802368164063</v>
      </c>
      <c r="J117" s="27">
        <v>86.674446105957031</v>
      </c>
      <c r="K117" s="27">
        <v>99.999961853027344</v>
      </c>
      <c r="L117" s="27">
        <v>99.999832153320313</v>
      </c>
      <c r="M117" s="27">
        <v>99.99884033203125</v>
      </c>
      <c r="Q117" s="31">
        <v>1</v>
      </c>
      <c r="R117" s="26" t="s">
        <v>155</v>
      </c>
      <c r="S117" s="26" t="b">
        <f t="shared" si="10"/>
        <v>0</v>
      </c>
      <c r="T117" s="26" t="b">
        <f t="shared" si="11"/>
        <v>1</v>
      </c>
      <c r="U117" s="47"/>
      <c r="V117" s="32"/>
      <c r="W117" s="40"/>
      <c r="X117" s="32"/>
      <c r="Y117" s="31"/>
      <c r="Z117" s="31"/>
      <c r="AA117" s="31"/>
      <c r="AB117" s="31"/>
      <c r="AC117" s="31"/>
      <c r="AE117" s="33"/>
    </row>
    <row r="118" spans="1:43" x14ac:dyDescent="0.35">
      <c r="A118" s="44" t="s">
        <v>193</v>
      </c>
      <c r="B118" s="27">
        <v>79.566925048828125</v>
      </c>
      <c r="C118" s="27">
        <v>94.383476257324219</v>
      </c>
      <c r="D118" s="27">
        <v>88.868537902832031</v>
      </c>
      <c r="E118" s="27">
        <v>45.384243011474609</v>
      </c>
      <c r="F118" s="27">
        <v>62.192646026611328</v>
      </c>
      <c r="G118" s="27">
        <v>22.163494110107422</v>
      </c>
      <c r="H118" s="27">
        <v>8.0889997482299805</v>
      </c>
      <c r="I118" s="27">
        <v>0</v>
      </c>
      <c r="J118" s="27">
        <v>58.965927124023438</v>
      </c>
      <c r="K118" s="27">
        <v>92.66949462890625</v>
      </c>
      <c r="L118" s="27">
        <v>97.177116394042969</v>
      </c>
      <c r="M118" s="27">
        <v>99.99884033203125</v>
      </c>
      <c r="N118" s="48" t="s">
        <v>194</v>
      </c>
      <c r="O118" s="26" t="s">
        <v>195</v>
      </c>
      <c r="P118" s="35" t="s">
        <v>196</v>
      </c>
      <c r="Q118" s="31">
        <v>0</v>
      </c>
      <c r="R118" s="26" t="s">
        <v>155</v>
      </c>
      <c r="S118" s="26" t="b">
        <f t="shared" si="10"/>
        <v>0</v>
      </c>
      <c r="T118" s="26" t="b">
        <f t="shared" si="11"/>
        <v>0</v>
      </c>
      <c r="U118" s="47"/>
      <c r="V118" s="32"/>
      <c r="W118" s="40"/>
      <c r="X118" s="32"/>
      <c r="Y118" s="31"/>
      <c r="Z118" s="31"/>
      <c r="AA118" s="31"/>
      <c r="AB118" s="31"/>
      <c r="AC118" s="31"/>
      <c r="AE118" s="33"/>
    </row>
    <row r="119" spans="1:43" x14ac:dyDescent="0.35">
      <c r="A119" s="44" t="s">
        <v>197</v>
      </c>
      <c r="B119" s="27">
        <v>76.329872131347656</v>
      </c>
      <c r="C119" s="27">
        <v>88.154808044433594</v>
      </c>
      <c r="D119" s="27">
        <v>61.534431457519531</v>
      </c>
      <c r="E119" s="27">
        <v>0</v>
      </c>
      <c r="F119" s="27">
        <v>96.675285339355469</v>
      </c>
      <c r="G119" s="27">
        <v>97.651542663574219</v>
      </c>
      <c r="H119" s="27">
        <v>93.721427917480469</v>
      </c>
      <c r="I119" s="27">
        <v>0</v>
      </c>
      <c r="J119" s="27">
        <v>86.58319091796875</v>
      </c>
      <c r="K119" s="27">
        <v>99.999961853027344</v>
      </c>
      <c r="L119" s="27">
        <v>99.999771118164063</v>
      </c>
      <c r="M119" s="27">
        <v>0</v>
      </c>
      <c r="Q119" s="31">
        <v>1</v>
      </c>
      <c r="R119" s="26" t="s">
        <v>155</v>
      </c>
      <c r="S119" s="26" t="b">
        <f t="shared" si="10"/>
        <v>0</v>
      </c>
      <c r="T119" s="26" t="b">
        <f t="shared" si="11"/>
        <v>1</v>
      </c>
      <c r="U119" s="47"/>
      <c r="V119" s="32"/>
      <c r="W119" s="40"/>
      <c r="X119" s="32"/>
      <c r="Y119" s="31"/>
      <c r="Z119" s="31"/>
      <c r="AA119" s="31"/>
      <c r="AB119" s="31"/>
      <c r="AC119" s="31"/>
      <c r="AE119" s="33"/>
    </row>
    <row r="120" spans="1:43" x14ac:dyDescent="0.35">
      <c r="A120" s="44" t="s">
        <v>198</v>
      </c>
      <c r="B120" s="27">
        <v>79.249374389648438</v>
      </c>
      <c r="C120" s="27">
        <v>94.192550659179688</v>
      </c>
      <c r="D120" s="27">
        <v>88.714454650878906</v>
      </c>
      <c r="E120" s="27">
        <v>45.289352416992188</v>
      </c>
      <c r="F120" s="27">
        <v>100</v>
      </c>
      <c r="G120" s="27">
        <v>99.999961853027344</v>
      </c>
      <c r="H120" s="27">
        <v>99.999832153320313</v>
      </c>
      <c r="I120" s="27">
        <v>99.99884033203125</v>
      </c>
      <c r="J120" s="32" t="s">
        <v>49</v>
      </c>
      <c r="K120" s="32" t="s">
        <v>49</v>
      </c>
      <c r="L120" s="32" t="s">
        <v>49</v>
      </c>
      <c r="M120" s="32" t="s">
        <v>49</v>
      </c>
      <c r="R120" s="26"/>
      <c r="U120" s="47"/>
      <c r="V120" s="32"/>
      <c r="W120" s="40"/>
      <c r="X120" s="32"/>
      <c r="Y120" s="31"/>
      <c r="Z120" s="31"/>
      <c r="AA120" s="31"/>
      <c r="AB120" s="31"/>
      <c r="AC120" s="31"/>
      <c r="AE120" s="33"/>
    </row>
    <row r="121" spans="1:43" x14ac:dyDescent="0.35">
      <c r="A121" s="44" t="s">
        <v>199</v>
      </c>
      <c r="B121" s="27">
        <v>89.748329162597656</v>
      </c>
      <c r="C121" s="27">
        <v>92.396797180175781</v>
      </c>
      <c r="D121" s="27">
        <v>87.16302490234375</v>
      </c>
      <c r="E121" s="27">
        <v>42.608795166015625</v>
      </c>
      <c r="F121" s="27">
        <v>100</v>
      </c>
      <c r="G121" s="27">
        <v>99.999961853027344</v>
      </c>
      <c r="H121" s="27">
        <v>99.999832153320313</v>
      </c>
      <c r="I121" s="27">
        <v>99.99884033203125</v>
      </c>
      <c r="J121" s="32" t="s">
        <v>49</v>
      </c>
      <c r="K121" s="32" t="s">
        <v>49</v>
      </c>
      <c r="L121" s="32" t="s">
        <v>49</v>
      </c>
      <c r="M121" s="32" t="s">
        <v>49</v>
      </c>
      <c r="P121" s="49"/>
      <c r="R121" s="50"/>
      <c r="S121" s="50"/>
      <c r="T121" s="50"/>
      <c r="U121" s="50"/>
      <c r="V121" s="32" t="s">
        <v>49</v>
      </c>
      <c r="W121" s="32" t="s">
        <v>49</v>
      </c>
      <c r="X121" s="32" t="s">
        <v>49</v>
      </c>
      <c r="Y121" s="86"/>
      <c r="Z121" s="86"/>
      <c r="AA121" s="86"/>
      <c r="AB121" s="86"/>
      <c r="AC121" s="86"/>
    </row>
    <row r="122" spans="1:43" x14ac:dyDescent="0.35">
      <c r="A122" s="36"/>
      <c r="B122" s="36"/>
      <c r="C122" s="36"/>
      <c r="D122" s="36"/>
      <c r="E122" s="36"/>
      <c r="F122" s="36"/>
      <c r="G122" s="36"/>
      <c r="H122" s="36"/>
      <c r="I122" s="36"/>
      <c r="N122" s="38" t="s">
        <v>200</v>
      </c>
      <c r="O122" s="36"/>
      <c r="P122" s="24">
        <f>SUMIF(S123:S124,TRUE, Q123:Q124)/SUM(Q123:Q124)</f>
        <v>0</v>
      </c>
      <c r="Q122" s="36"/>
      <c r="R122" s="36"/>
      <c r="S122" s="36"/>
      <c r="T122" s="36"/>
      <c r="U122" s="36"/>
      <c r="V122" s="36"/>
      <c r="W122" s="36"/>
      <c r="X122" s="36"/>
      <c r="Y122" s="87"/>
      <c r="Z122" s="87"/>
      <c r="AA122" s="87"/>
      <c r="AB122" s="87"/>
      <c r="AC122" s="87"/>
      <c r="AD122" s="38"/>
      <c r="AE122" s="38"/>
      <c r="AF122" s="87"/>
      <c r="AG122" s="87"/>
      <c r="AH122" s="87" t="s">
        <v>126</v>
      </c>
      <c r="AI122" s="88"/>
      <c r="AJ122" s="88"/>
      <c r="AK122" s="88"/>
      <c r="AL122" s="88"/>
      <c r="AM122" s="88"/>
      <c r="AN122" s="88"/>
      <c r="AO122" s="88"/>
      <c r="AP122" s="88"/>
      <c r="AQ122" s="88"/>
    </row>
    <row r="123" spans="1:43" x14ac:dyDescent="0.35">
      <c r="A123" s="26" t="s">
        <v>201</v>
      </c>
      <c r="B123" s="27">
        <v>82.51312255859375</v>
      </c>
      <c r="C123" s="27">
        <v>78.9342041015625</v>
      </c>
      <c r="D123" s="27">
        <v>95.291816711425781</v>
      </c>
      <c r="E123" s="27">
        <v>95.266525268554688</v>
      </c>
      <c r="F123" s="27">
        <v>66.790908813476563</v>
      </c>
      <c r="G123" s="27">
        <v>75.950141906738281</v>
      </c>
      <c r="H123" s="27">
        <v>81.495445251464844</v>
      </c>
      <c r="I123" s="27">
        <v>0</v>
      </c>
      <c r="J123" s="27">
        <v>98.976875305175781</v>
      </c>
      <c r="K123" s="27">
        <v>99.999954223632813</v>
      </c>
      <c r="L123" s="27">
        <v>99.999832153320313</v>
      </c>
      <c r="M123" s="27">
        <v>99.99884033203125</v>
      </c>
      <c r="N123" s="33" t="s">
        <v>518</v>
      </c>
      <c r="P123" s="35" t="s">
        <v>519</v>
      </c>
      <c r="Q123" s="31">
        <v>1</v>
      </c>
      <c r="R123" s="26" t="s">
        <v>155</v>
      </c>
      <c r="S123" s="26" t="b">
        <f>NOT(OR((D123&lt;=$Q$1),(H123&lt;=$R$1),(L123&lt;=$S$1)))</f>
        <v>0</v>
      </c>
      <c r="T123" s="26" t="b">
        <f>NOT(OR((C123&lt;=$Q$1),(G123&lt;=$R$1),(K123&lt;=$S$1)))</f>
        <v>0</v>
      </c>
      <c r="U123" s="32" t="s">
        <v>42</v>
      </c>
      <c r="V123" s="32" t="s">
        <v>42</v>
      </c>
      <c r="W123" s="40" t="s">
        <v>20</v>
      </c>
      <c r="X123" s="32" t="s">
        <v>42</v>
      </c>
      <c r="Y123" s="85">
        <v>5</v>
      </c>
      <c r="Z123" s="85"/>
      <c r="AA123" s="85"/>
      <c r="AB123" s="85"/>
      <c r="AC123" s="85"/>
      <c r="AE123" s="33" t="s">
        <v>7</v>
      </c>
    </row>
    <row r="124" spans="1:43" x14ac:dyDescent="0.35">
      <c r="A124" s="26" t="s">
        <v>202</v>
      </c>
      <c r="B124" s="27">
        <v>84.621734619140625</v>
      </c>
      <c r="C124" s="27">
        <v>78.943878173828125</v>
      </c>
      <c r="D124" s="27">
        <v>95.351730346679688</v>
      </c>
      <c r="E124" s="27">
        <v>95.412353515625</v>
      </c>
      <c r="F124" s="27">
        <v>89.579963684082031</v>
      </c>
      <c r="G124" s="27">
        <v>75.526237487792969</v>
      </c>
      <c r="H124" s="27">
        <v>81.114974975585938</v>
      </c>
      <c r="I124" s="27">
        <v>0</v>
      </c>
      <c r="J124" s="27">
        <v>90.107048034667969</v>
      </c>
      <c r="K124" s="27">
        <v>88.152870178222656</v>
      </c>
      <c r="L124" s="27">
        <v>99.999832153320313</v>
      </c>
      <c r="M124" s="27">
        <v>99.99884033203125</v>
      </c>
      <c r="Q124" s="31">
        <v>1</v>
      </c>
      <c r="R124" s="26" t="s">
        <v>155</v>
      </c>
      <c r="S124" s="26" t="b">
        <f t="shared" ref="S124:S125" si="12">NOT(OR((D124&lt;=$Q$1),(H124&lt;=$R$1),(L124&lt;=$S$1)))</f>
        <v>0</v>
      </c>
      <c r="T124" s="26" t="b">
        <f>NOT(OR((C124&lt;=$Q$1),(G124&lt;=$R$1),(K124&lt;=$S$1)))</f>
        <v>0</v>
      </c>
      <c r="U124" s="32" t="s">
        <v>42</v>
      </c>
      <c r="V124" s="40" t="s">
        <v>184</v>
      </c>
      <c r="W124" s="32" t="s">
        <v>42</v>
      </c>
      <c r="X124" s="32" t="s">
        <v>42</v>
      </c>
      <c r="Y124" s="85">
        <v>5</v>
      </c>
      <c r="Z124" s="85"/>
      <c r="AA124" s="85"/>
      <c r="AB124" s="85"/>
      <c r="AC124" s="85"/>
      <c r="AE124" s="33" t="s">
        <v>7</v>
      </c>
    </row>
    <row r="125" spans="1:43" x14ac:dyDescent="0.35">
      <c r="A125" s="26" t="s">
        <v>203</v>
      </c>
      <c r="B125" s="27">
        <v>78.643997192382813</v>
      </c>
      <c r="C125" s="27">
        <v>78.905075073242188</v>
      </c>
      <c r="D125" s="27">
        <v>95.265167236328125</v>
      </c>
      <c r="E125" s="27">
        <v>95.224708557128906</v>
      </c>
      <c r="F125" s="27">
        <v>57.967639923095703</v>
      </c>
      <c r="G125" s="27">
        <v>0.50019204616546631</v>
      </c>
      <c r="H125" s="27">
        <v>0</v>
      </c>
      <c r="I125" s="27">
        <v>0</v>
      </c>
      <c r="J125" s="27">
        <v>44.415771484375</v>
      </c>
      <c r="K125" s="27">
        <v>99.6522216796875</v>
      </c>
      <c r="L125" s="27">
        <v>99.999832153320313</v>
      </c>
      <c r="M125" s="27">
        <v>99.99884033203125</v>
      </c>
      <c r="N125" s="33" t="s">
        <v>204</v>
      </c>
      <c r="Q125" s="31">
        <v>0</v>
      </c>
      <c r="R125" s="26" t="s">
        <v>155</v>
      </c>
      <c r="S125" s="26" t="b">
        <f t="shared" si="12"/>
        <v>0</v>
      </c>
      <c r="T125" s="26" t="b">
        <f t="shared" ref="T125" si="13">NOT(OR((C125&lt;=$Q$1),(G125&lt;=$R$1),(K125&lt;=$S$1)))</f>
        <v>0</v>
      </c>
      <c r="U125" s="32" t="s">
        <v>42</v>
      </c>
      <c r="V125" s="32" t="s">
        <v>42</v>
      </c>
      <c r="W125" s="40" t="s">
        <v>20</v>
      </c>
      <c r="X125" s="32" t="s">
        <v>42</v>
      </c>
      <c r="Y125" s="85">
        <v>5</v>
      </c>
      <c r="Z125" s="85"/>
      <c r="AA125" s="85"/>
      <c r="AB125" s="85"/>
      <c r="AC125" s="85"/>
      <c r="AE125" s="33" t="s">
        <v>7</v>
      </c>
    </row>
    <row r="126" spans="1:43" x14ac:dyDescent="0.35">
      <c r="A126" s="26" t="s">
        <v>205</v>
      </c>
      <c r="B126" s="27">
        <v>82.510055541992188</v>
      </c>
      <c r="C126" s="27">
        <v>78.761962890625</v>
      </c>
      <c r="D126" s="27">
        <v>95.163192749023438</v>
      </c>
      <c r="E126" s="27">
        <v>95.252311706542969</v>
      </c>
      <c r="F126" s="27">
        <v>98.292198181152344</v>
      </c>
      <c r="G126" s="27">
        <v>99.999954223632813</v>
      </c>
      <c r="H126" s="27">
        <v>99.999832153320313</v>
      </c>
      <c r="I126" s="27">
        <v>99.99884033203125</v>
      </c>
      <c r="Q126" s="26" t="s">
        <v>37</v>
      </c>
      <c r="R126" s="26"/>
      <c r="U126" s="32" t="s">
        <v>42</v>
      </c>
      <c r="V126" s="40" t="s">
        <v>184</v>
      </c>
      <c r="W126" s="32" t="s">
        <v>42</v>
      </c>
      <c r="X126" s="32" t="s">
        <v>42</v>
      </c>
      <c r="Y126" s="85">
        <v>5</v>
      </c>
      <c r="Z126" s="85"/>
      <c r="AA126" s="85"/>
      <c r="AB126" s="85"/>
      <c r="AC126" s="85"/>
      <c r="AE126" s="33" t="s">
        <v>7</v>
      </c>
      <c r="AF126" s="26" t="s">
        <v>185</v>
      </c>
      <c r="AI126" s="31">
        <v>42736</v>
      </c>
      <c r="AL126" s="26" t="s">
        <v>186</v>
      </c>
    </row>
    <row r="127" spans="1:43" x14ac:dyDescent="0.35">
      <c r="A127" s="36"/>
      <c r="B127" s="36"/>
      <c r="C127" s="36"/>
      <c r="D127" s="36"/>
      <c r="E127" s="36"/>
      <c r="F127" s="36"/>
      <c r="G127" s="36"/>
      <c r="H127" s="36"/>
      <c r="I127" s="36"/>
      <c r="J127" s="36"/>
      <c r="K127" s="36"/>
      <c r="L127" s="36"/>
      <c r="M127" s="36"/>
      <c r="N127" s="38" t="s">
        <v>206</v>
      </c>
      <c r="O127" s="36" t="str">
        <f>SUM(Q128:Q183) &amp;" Sensors"</f>
        <v>42 Sensors</v>
      </c>
      <c r="P127" s="24">
        <f>SUMIF(S128:S183,TRUE, Q128:Q183)/SUM(Q128:Q183)</f>
        <v>0.83333333333333337</v>
      </c>
      <c r="Q127" s="36"/>
      <c r="R127" s="36"/>
      <c r="S127" s="36"/>
      <c r="T127" s="36"/>
      <c r="U127" s="36"/>
      <c r="V127" s="36"/>
      <c r="W127" s="36"/>
      <c r="X127" s="36"/>
      <c r="Y127" s="87"/>
      <c r="Z127" s="87"/>
      <c r="AA127" s="87"/>
      <c r="AB127" s="87"/>
      <c r="AC127" s="87"/>
      <c r="AD127" s="38"/>
      <c r="AE127" s="38"/>
      <c r="AF127" s="87"/>
      <c r="AG127" s="87"/>
      <c r="AH127" s="87" t="s">
        <v>206</v>
      </c>
      <c r="AI127" s="88"/>
      <c r="AJ127" s="88"/>
      <c r="AK127" s="88"/>
      <c r="AL127" s="88"/>
      <c r="AM127" s="88"/>
      <c r="AN127" s="88"/>
      <c r="AO127" s="88"/>
      <c r="AP127" s="88"/>
      <c r="AQ127" s="88"/>
    </row>
    <row r="128" spans="1:43" x14ac:dyDescent="0.35">
      <c r="A128" s="26" t="s">
        <v>207</v>
      </c>
      <c r="B128" s="27">
        <v>90.798316955566406</v>
      </c>
      <c r="C128" s="27">
        <v>83.152046203613281</v>
      </c>
      <c r="D128" s="27">
        <v>88.072990417480469</v>
      </c>
      <c r="E128" s="27">
        <v>45.415393829345703</v>
      </c>
      <c r="F128" s="27">
        <v>96.989356994628906</v>
      </c>
      <c r="G128" s="27">
        <v>99.998092651367188</v>
      </c>
      <c r="H128" s="27">
        <v>99.995384216308594</v>
      </c>
      <c r="I128" s="27">
        <v>99.99884033203125</v>
      </c>
      <c r="J128" s="27">
        <v>92.833473205566406</v>
      </c>
      <c r="K128" s="27">
        <v>99.999961853027344</v>
      </c>
      <c r="L128" s="27">
        <v>99.999832153320313</v>
      </c>
      <c r="M128" s="27">
        <v>99.99884033203125</v>
      </c>
      <c r="Q128" s="31">
        <v>1</v>
      </c>
      <c r="R128" s="39" t="s">
        <v>83</v>
      </c>
      <c r="S128" s="26" t="b">
        <f t="shared" ref="S128:S173" si="14">NOT(OR((D128&lt;=$Q$1),(H128&lt;=$R$1),(L128&lt;=$S$1)))</f>
        <v>1</v>
      </c>
      <c r="T128" s="26" t="b">
        <f t="shared" ref="T128:T173" si="15">NOT(OR((C128&lt;=$Q$1),(G128&lt;=$R$1),(K128&lt;=$S$1)))</f>
        <v>0</v>
      </c>
      <c r="U128" s="32" t="s">
        <v>42</v>
      </c>
      <c r="V128" s="32" t="s">
        <v>42</v>
      </c>
      <c r="W128" s="40" t="s">
        <v>20</v>
      </c>
      <c r="X128" s="41" t="s">
        <v>129</v>
      </c>
      <c r="Y128" s="85">
        <v>4</v>
      </c>
      <c r="Z128" s="85"/>
      <c r="AA128" s="85"/>
      <c r="AB128" s="85"/>
      <c r="AC128" s="85"/>
      <c r="AE128" s="33" t="s">
        <v>7</v>
      </c>
      <c r="AL128" s="26" t="s">
        <v>130</v>
      </c>
      <c r="AN128" s="26" t="s">
        <v>131</v>
      </c>
      <c r="AO128" s="31">
        <v>42767</v>
      </c>
      <c r="AP128" s="26" t="s">
        <v>47</v>
      </c>
    </row>
    <row r="129" spans="1:31" x14ac:dyDescent="0.35">
      <c r="A129" s="26" t="s">
        <v>208</v>
      </c>
      <c r="B129" s="27">
        <v>90.935707092285156</v>
      </c>
      <c r="C129" s="27">
        <v>83.203414916992188</v>
      </c>
      <c r="D129" s="27">
        <v>88.094886779785156</v>
      </c>
      <c r="E129" s="27">
        <v>45.416034698486328</v>
      </c>
      <c r="F129" s="27">
        <v>92.895408630371094</v>
      </c>
      <c r="G129" s="27">
        <v>99.999671936035156</v>
      </c>
      <c r="H129" s="27">
        <v>99.999832153320313</v>
      </c>
      <c r="I129" s="27">
        <v>99.99884033203125</v>
      </c>
      <c r="J129" s="27">
        <v>97.183097839355469</v>
      </c>
      <c r="K129" s="27">
        <v>64.285690307617188</v>
      </c>
      <c r="L129" s="27">
        <v>0</v>
      </c>
      <c r="M129" s="27">
        <v>0</v>
      </c>
      <c r="Q129" s="31">
        <v>1</v>
      </c>
      <c r="R129" s="26" t="s">
        <v>41</v>
      </c>
      <c r="S129" s="26" t="b">
        <f t="shared" si="14"/>
        <v>0</v>
      </c>
      <c r="T129" s="26" t="b">
        <f t="shared" si="15"/>
        <v>0</v>
      </c>
      <c r="U129" s="32"/>
      <c r="V129" s="32"/>
      <c r="W129" s="40"/>
      <c r="X129" s="41"/>
      <c r="AE129" s="33"/>
    </row>
    <row r="130" spans="1:31" x14ac:dyDescent="0.35">
      <c r="A130" s="26" t="s">
        <v>209</v>
      </c>
      <c r="B130" s="27">
        <v>91.112220764160156</v>
      </c>
      <c r="C130" s="27">
        <v>83.160430908203125</v>
      </c>
      <c r="D130" s="27">
        <v>88.073593139648438</v>
      </c>
      <c r="E130" s="27">
        <v>45.416118621826172</v>
      </c>
      <c r="F130" s="27">
        <v>98.430419921875</v>
      </c>
      <c r="G130" s="27">
        <v>99.987167358398438</v>
      </c>
      <c r="H130" s="27">
        <v>99.997734069824219</v>
      </c>
      <c r="I130" s="27">
        <v>99.99884033203125</v>
      </c>
      <c r="J130" s="27">
        <v>92.909873962402344</v>
      </c>
      <c r="K130" s="27">
        <v>99.999961853027344</v>
      </c>
      <c r="L130" s="27">
        <v>99.999832153320313</v>
      </c>
      <c r="M130" s="27">
        <v>99.99884033203125</v>
      </c>
      <c r="Q130" s="31">
        <v>1</v>
      </c>
      <c r="R130" s="39" t="s">
        <v>83</v>
      </c>
      <c r="S130" s="26" t="b">
        <f t="shared" si="14"/>
        <v>1</v>
      </c>
      <c r="T130" s="26" t="b">
        <f t="shared" si="15"/>
        <v>0</v>
      </c>
      <c r="U130" s="32" t="s">
        <v>42</v>
      </c>
      <c r="V130" s="32" t="s">
        <v>42</v>
      </c>
      <c r="W130" s="40" t="s">
        <v>20</v>
      </c>
      <c r="X130" s="41" t="s">
        <v>129</v>
      </c>
      <c r="Y130" s="85">
        <v>4</v>
      </c>
      <c r="Z130" s="85"/>
      <c r="AA130" s="85"/>
      <c r="AB130" s="85"/>
      <c r="AC130" s="85"/>
      <c r="AE130" s="33" t="s">
        <v>7</v>
      </c>
    </row>
    <row r="131" spans="1:31" x14ac:dyDescent="0.35">
      <c r="A131" s="26" t="s">
        <v>210</v>
      </c>
      <c r="B131" s="27">
        <v>91.066978454589844</v>
      </c>
      <c r="C131" s="27">
        <v>83.2432861328125</v>
      </c>
      <c r="D131" s="27">
        <v>88.149711608886719</v>
      </c>
      <c r="E131" s="27">
        <v>45.411514282226563</v>
      </c>
      <c r="F131" s="27">
        <v>95.191696166992188</v>
      </c>
      <c r="G131" s="27">
        <v>99.999298095703125</v>
      </c>
      <c r="H131" s="27">
        <v>99.999832153320313</v>
      </c>
      <c r="I131" s="27">
        <v>99.99884033203125</v>
      </c>
      <c r="J131" s="27">
        <v>97.183097839355469</v>
      </c>
      <c r="K131" s="27">
        <v>64.285690307617188</v>
      </c>
      <c r="L131" s="27">
        <v>0</v>
      </c>
      <c r="M131" s="27">
        <v>0</v>
      </c>
      <c r="Q131" s="31">
        <v>1</v>
      </c>
      <c r="R131" s="26" t="s">
        <v>41</v>
      </c>
      <c r="S131" s="26" t="b">
        <f t="shared" si="14"/>
        <v>0</v>
      </c>
      <c r="T131" s="26" t="b">
        <f t="shared" si="15"/>
        <v>0</v>
      </c>
      <c r="U131" s="32"/>
      <c r="V131" s="32"/>
      <c r="W131" s="40"/>
      <c r="X131" s="41"/>
      <c r="AE131" s="33"/>
    </row>
    <row r="132" spans="1:31" x14ac:dyDescent="0.35">
      <c r="A132" s="26" t="s">
        <v>211</v>
      </c>
      <c r="B132" s="27">
        <v>91.190139770507813</v>
      </c>
      <c r="C132" s="27">
        <v>83.175018310546875</v>
      </c>
      <c r="D132" s="27">
        <v>88.112983703613281</v>
      </c>
      <c r="E132" s="27">
        <v>45.553413391113281</v>
      </c>
      <c r="F132" s="27">
        <v>98.419692993164063</v>
      </c>
      <c r="G132" s="27">
        <v>99.999305725097656</v>
      </c>
      <c r="H132" s="27">
        <v>99.999313354492188</v>
      </c>
      <c r="I132" s="27">
        <v>99.99884033203125</v>
      </c>
      <c r="J132" s="27">
        <v>92.920135498046875</v>
      </c>
      <c r="K132" s="27">
        <v>99.999961853027344</v>
      </c>
      <c r="L132" s="27">
        <v>99.999832153320313</v>
      </c>
      <c r="M132" s="27">
        <v>99.99884033203125</v>
      </c>
      <c r="Q132" s="31">
        <v>1</v>
      </c>
      <c r="R132" s="39" t="s">
        <v>83</v>
      </c>
      <c r="S132" s="26" t="b">
        <f t="shared" si="14"/>
        <v>1</v>
      </c>
      <c r="T132" s="26" t="b">
        <f t="shared" si="15"/>
        <v>0</v>
      </c>
      <c r="U132" s="32" t="s">
        <v>42</v>
      </c>
      <c r="V132" s="32" t="s">
        <v>42</v>
      </c>
      <c r="W132" s="32" t="s">
        <v>42</v>
      </c>
      <c r="X132" s="41" t="s">
        <v>129</v>
      </c>
      <c r="Y132" s="85">
        <v>4</v>
      </c>
      <c r="Z132" s="85"/>
      <c r="AA132" s="85"/>
      <c r="AB132" s="85"/>
      <c r="AC132" s="85"/>
      <c r="AE132" s="33" t="s">
        <v>7</v>
      </c>
    </row>
    <row r="133" spans="1:31" x14ac:dyDescent="0.35">
      <c r="A133" s="26" t="s">
        <v>212</v>
      </c>
      <c r="B133" s="27">
        <v>91.131622314453125</v>
      </c>
      <c r="C133" s="27">
        <v>83.16998291015625</v>
      </c>
      <c r="D133" s="27">
        <v>88.112762451171875</v>
      </c>
      <c r="E133" s="27">
        <v>45.554740905761719</v>
      </c>
      <c r="F133" s="27">
        <v>76.831649780273438</v>
      </c>
      <c r="G133" s="27">
        <v>99.99932861328125</v>
      </c>
      <c r="H133" s="27">
        <v>99.999244689941406</v>
      </c>
      <c r="I133" s="27">
        <v>99.99884033203125</v>
      </c>
      <c r="J133" s="27">
        <v>96.805931091308594</v>
      </c>
      <c r="K133" s="27">
        <v>97.366035461425781</v>
      </c>
      <c r="L133" s="27">
        <v>99.999832153320313</v>
      </c>
      <c r="M133" s="27">
        <v>99.99884033203125</v>
      </c>
      <c r="Q133" s="31">
        <v>1</v>
      </c>
      <c r="R133" s="39" t="s">
        <v>83</v>
      </c>
      <c r="S133" s="26" t="b">
        <f t="shared" si="14"/>
        <v>1</v>
      </c>
      <c r="T133" s="26" t="b">
        <f t="shared" si="15"/>
        <v>0</v>
      </c>
      <c r="U133" s="40" t="s">
        <v>135</v>
      </c>
      <c r="V133" s="32" t="s">
        <v>42</v>
      </c>
      <c r="W133" s="32" t="s">
        <v>42</v>
      </c>
      <c r="X133" s="41" t="s">
        <v>129</v>
      </c>
      <c r="Y133" s="85">
        <v>3</v>
      </c>
      <c r="Z133" s="85"/>
      <c r="AA133" s="85"/>
      <c r="AB133" s="85"/>
      <c r="AC133" s="85"/>
      <c r="AE133" s="33" t="s">
        <v>7</v>
      </c>
    </row>
    <row r="134" spans="1:31" x14ac:dyDescent="0.35">
      <c r="A134" s="26" t="s">
        <v>213</v>
      </c>
      <c r="B134" s="27">
        <v>91.08331298828125</v>
      </c>
      <c r="C134" s="27">
        <v>83.161506652832031</v>
      </c>
      <c r="D134" s="27">
        <v>88.09222412109375</v>
      </c>
      <c r="E134" s="27">
        <v>45.551578521728516</v>
      </c>
      <c r="F134" s="27">
        <v>96.558708190917969</v>
      </c>
      <c r="G134" s="27">
        <v>99.998123168945313</v>
      </c>
      <c r="H134" s="27">
        <v>99.997459411621094</v>
      </c>
      <c r="I134" s="27">
        <v>99.99884033203125</v>
      </c>
      <c r="J134" s="27">
        <v>89.410049438476563</v>
      </c>
      <c r="K134" s="27">
        <v>80.197151184082031</v>
      </c>
      <c r="L134" s="27">
        <v>99.999832153320313</v>
      </c>
      <c r="M134" s="27">
        <v>99.99884033203125</v>
      </c>
      <c r="Q134" s="31">
        <v>1</v>
      </c>
      <c r="R134" s="39" t="s">
        <v>83</v>
      </c>
      <c r="S134" s="26" t="b">
        <f t="shared" si="14"/>
        <v>1</v>
      </c>
      <c r="T134" s="26" t="b">
        <f t="shared" si="15"/>
        <v>0</v>
      </c>
      <c r="U134" s="32" t="s">
        <v>42</v>
      </c>
      <c r="V134" s="32" t="s">
        <v>42</v>
      </c>
      <c r="W134" s="32" t="s">
        <v>42</v>
      </c>
      <c r="X134" s="41" t="s">
        <v>129</v>
      </c>
      <c r="Y134" s="85">
        <v>4</v>
      </c>
      <c r="Z134" s="85"/>
      <c r="AA134" s="85"/>
      <c r="AB134" s="85"/>
      <c r="AC134" s="85"/>
      <c r="AE134" s="33" t="s">
        <v>7</v>
      </c>
    </row>
    <row r="135" spans="1:31" x14ac:dyDescent="0.35">
      <c r="A135" s="26" t="s">
        <v>214</v>
      </c>
      <c r="B135" s="27">
        <v>91.229133605957031</v>
      </c>
      <c r="C135" s="27">
        <v>83.186904907226563</v>
      </c>
      <c r="D135" s="27">
        <v>88.071830749511719</v>
      </c>
      <c r="E135" s="27">
        <v>45.551616668701172</v>
      </c>
      <c r="F135" s="27">
        <v>98.859474182128906</v>
      </c>
      <c r="G135" s="27">
        <v>99.998435974121094</v>
      </c>
      <c r="H135" s="27">
        <v>99.999168395996094</v>
      </c>
      <c r="I135" s="27">
        <v>99.99884033203125</v>
      </c>
      <c r="J135" s="27">
        <v>88.253395080566406</v>
      </c>
      <c r="K135" s="27">
        <v>88.5814208984375</v>
      </c>
      <c r="L135" s="27">
        <v>99.999832153320313</v>
      </c>
      <c r="M135" s="27">
        <v>99.99884033203125</v>
      </c>
      <c r="Q135" s="31">
        <v>1</v>
      </c>
      <c r="R135" s="39" t="s">
        <v>83</v>
      </c>
      <c r="S135" s="26" t="b">
        <f t="shared" si="14"/>
        <v>1</v>
      </c>
      <c r="T135" s="26" t="b">
        <f t="shared" si="15"/>
        <v>0</v>
      </c>
      <c r="U135" s="32" t="s">
        <v>42</v>
      </c>
      <c r="V135" s="32" t="s">
        <v>42</v>
      </c>
      <c r="W135" s="32" t="s">
        <v>42</v>
      </c>
      <c r="X135" s="41" t="s">
        <v>129</v>
      </c>
      <c r="Y135" s="85">
        <v>3</v>
      </c>
      <c r="Z135" s="85"/>
      <c r="AA135" s="85"/>
      <c r="AB135" s="85"/>
      <c r="AC135" s="85"/>
      <c r="AE135" s="33" t="s">
        <v>7</v>
      </c>
    </row>
    <row r="136" spans="1:31" x14ac:dyDescent="0.35">
      <c r="A136" s="26" t="s">
        <v>215</v>
      </c>
      <c r="B136" s="27">
        <v>91.083541870117188</v>
      </c>
      <c r="C136" s="27">
        <v>83.201995849609375</v>
      </c>
      <c r="D136" s="27">
        <v>88.171073913574219</v>
      </c>
      <c r="E136" s="27">
        <v>45.550853729248047</v>
      </c>
      <c r="F136" s="27">
        <v>96.160835266113281</v>
      </c>
      <c r="G136" s="27">
        <v>99.998306274414063</v>
      </c>
      <c r="H136" s="27">
        <v>99.999832153320313</v>
      </c>
      <c r="I136" s="27">
        <v>99.99884033203125</v>
      </c>
      <c r="J136" s="27">
        <v>90.279678344726563</v>
      </c>
      <c r="K136" s="27">
        <v>99.999961853027344</v>
      </c>
      <c r="L136" s="27">
        <v>99.999832153320313</v>
      </c>
      <c r="M136" s="27">
        <v>99.99884033203125</v>
      </c>
      <c r="Q136" s="31">
        <v>1</v>
      </c>
      <c r="R136" s="39" t="s">
        <v>83</v>
      </c>
      <c r="S136" s="26" t="b">
        <f t="shared" si="14"/>
        <v>1</v>
      </c>
      <c r="T136" s="26" t="b">
        <f t="shared" si="15"/>
        <v>0</v>
      </c>
      <c r="U136" s="32" t="s">
        <v>42</v>
      </c>
      <c r="V136" s="32" t="s">
        <v>42</v>
      </c>
      <c r="W136" s="32" t="s">
        <v>42</v>
      </c>
      <c r="X136" s="41" t="s">
        <v>129</v>
      </c>
      <c r="Y136" s="85">
        <v>4</v>
      </c>
      <c r="Z136" s="85"/>
      <c r="AA136" s="85"/>
      <c r="AB136" s="85"/>
      <c r="AC136" s="85"/>
      <c r="AE136" s="33" t="s">
        <v>7</v>
      </c>
    </row>
    <row r="137" spans="1:31" x14ac:dyDescent="0.35">
      <c r="A137" s="26" t="s">
        <v>216</v>
      </c>
      <c r="B137" s="27">
        <v>91.085487365722656</v>
      </c>
      <c r="C137" s="27">
        <v>83.18292236328125</v>
      </c>
      <c r="D137" s="27">
        <v>88.151329040527344</v>
      </c>
      <c r="E137" s="27">
        <v>45.555263519287109</v>
      </c>
      <c r="F137" s="27">
        <v>97.764289855957031</v>
      </c>
      <c r="G137" s="27">
        <v>99.998184204101563</v>
      </c>
      <c r="H137" s="27">
        <v>99.996040344238281</v>
      </c>
      <c r="I137" s="27">
        <v>99.99884033203125</v>
      </c>
      <c r="J137" s="27">
        <v>93.391563415527344</v>
      </c>
      <c r="K137" s="27">
        <v>99.798789978027344</v>
      </c>
      <c r="L137" s="27">
        <v>99.999832153320313</v>
      </c>
      <c r="M137" s="27">
        <v>99.99884033203125</v>
      </c>
      <c r="Q137" s="31">
        <v>1</v>
      </c>
      <c r="R137" s="39" t="s">
        <v>83</v>
      </c>
      <c r="S137" s="26" t="b">
        <f t="shared" si="14"/>
        <v>1</v>
      </c>
      <c r="T137" s="26" t="b">
        <f t="shared" si="15"/>
        <v>0</v>
      </c>
      <c r="U137" s="32" t="s">
        <v>42</v>
      </c>
      <c r="V137" s="32" t="s">
        <v>42</v>
      </c>
      <c r="W137" s="32" t="s">
        <v>42</v>
      </c>
      <c r="X137" s="41" t="s">
        <v>129</v>
      </c>
      <c r="Y137" s="85">
        <v>4</v>
      </c>
      <c r="Z137" s="85"/>
      <c r="AA137" s="85"/>
      <c r="AB137" s="85"/>
      <c r="AC137" s="85"/>
      <c r="AE137" s="33" t="s">
        <v>7</v>
      </c>
    </row>
    <row r="138" spans="1:31" x14ac:dyDescent="0.35">
      <c r="A138" s="26" t="s">
        <v>217</v>
      </c>
      <c r="B138" s="27">
        <v>91.173904418945313</v>
      </c>
      <c r="C138" s="27">
        <v>83.187667846679688</v>
      </c>
      <c r="D138" s="27">
        <v>88.130729675292969</v>
      </c>
      <c r="E138" s="27">
        <v>45.553176879882813</v>
      </c>
      <c r="F138" s="27">
        <v>95.07220458984375</v>
      </c>
      <c r="G138" s="27">
        <v>99.998992919921875</v>
      </c>
      <c r="H138" s="27">
        <v>99.999832153320313</v>
      </c>
      <c r="I138" s="27">
        <v>99.99884033203125</v>
      </c>
      <c r="J138" s="27">
        <v>92.502731323242188</v>
      </c>
      <c r="K138" s="27">
        <v>99.999961853027344</v>
      </c>
      <c r="L138" s="27">
        <v>99.999832153320313</v>
      </c>
      <c r="M138" s="27">
        <v>99.99884033203125</v>
      </c>
      <c r="Q138" s="31">
        <v>1</v>
      </c>
      <c r="R138" s="39" t="s">
        <v>83</v>
      </c>
      <c r="S138" s="26" t="b">
        <f t="shared" si="14"/>
        <v>1</v>
      </c>
      <c r="T138" s="26" t="b">
        <f t="shared" si="15"/>
        <v>0</v>
      </c>
      <c r="U138" s="32" t="s">
        <v>42</v>
      </c>
      <c r="V138" s="32" t="s">
        <v>42</v>
      </c>
      <c r="W138" s="32" t="s">
        <v>42</v>
      </c>
      <c r="X138" s="41" t="s">
        <v>129</v>
      </c>
      <c r="Y138" s="85">
        <v>4</v>
      </c>
      <c r="Z138" s="85"/>
      <c r="AA138" s="85"/>
      <c r="AB138" s="85"/>
      <c r="AC138" s="85"/>
      <c r="AE138" s="33" t="s">
        <v>7</v>
      </c>
    </row>
    <row r="139" spans="1:31" x14ac:dyDescent="0.35">
      <c r="A139" s="26" t="s">
        <v>218</v>
      </c>
      <c r="B139" s="27">
        <v>91.121574401855469</v>
      </c>
      <c r="C139" s="27">
        <v>83.20159912109375</v>
      </c>
      <c r="D139" s="27">
        <v>88.1307373046875</v>
      </c>
      <c r="E139" s="27">
        <v>45.552577972412109</v>
      </c>
      <c r="F139" s="27">
        <v>95.148307800292969</v>
      </c>
      <c r="G139" s="27">
        <v>99.998123168945313</v>
      </c>
      <c r="H139" s="27">
        <v>99.999832153320313</v>
      </c>
      <c r="I139" s="27">
        <v>99.99884033203125</v>
      </c>
      <c r="J139" s="27">
        <v>90.836471557617188</v>
      </c>
      <c r="K139" s="27">
        <v>83.133964538574219</v>
      </c>
      <c r="L139" s="27">
        <v>99.999832153320313</v>
      </c>
      <c r="M139" s="27">
        <v>99.99884033203125</v>
      </c>
      <c r="Q139" s="31">
        <v>1</v>
      </c>
      <c r="R139" s="39" t="s">
        <v>83</v>
      </c>
      <c r="S139" s="26" t="b">
        <f t="shared" si="14"/>
        <v>1</v>
      </c>
      <c r="T139" s="26" t="b">
        <f t="shared" si="15"/>
        <v>0</v>
      </c>
      <c r="U139" s="32" t="s">
        <v>42</v>
      </c>
      <c r="V139" s="32" t="s">
        <v>42</v>
      </c>
      <c r="W139" s="32" t="s">
        <v>42</v>
      </c>
      <c r="X139" s="41" t="s">
        <v>129</v>
      </c>
      <c r="Y139" s="85">
        <v>4</v>
      </c>
      <c r="Z139" s="85"/>
      <c r="AA139" s="85"/>
      <c r="AB139" s="85"/>
      <c r="AC139" s="85"/>
      <c r="AE139" s="33" t="s">
        <v>7</v>
      </c>
    </row>
    <row r="140" spans="1:31" x14ac:dyDescent="0.35">
      <c r="A140" s="26" t="s">
        <v>219</v>
      </c>
      <c r="B140" s="27">
        <v>91.137359619140625</v>
      </c>
      <c r="C140" s="27">
        <v>83.197509765625</v>
      </c>
      <c r="D140" s="27">
        <v>88.130584716796875</v>
      </c>
      <c r="E140" s="27">
        <v>45.550067901611328</v>
      </c>
      <c r="F140" s="27">
        <v>93.85186767578125</v>
      </c>
      <c r="G140" s="27">
        <v>99.999961853027344</v>
      </c>
      <c r="H140" s="27">
        <v>99.999832153320313</v>
      </c>
      <c r="I140" s="27">
        <v>99.99884033203125</v>
      </c>
      <c r="J140" s="27">
        <v>93.352821350097656</v>
      </c>
      <c r="K140" s="27">
        <v>99.999961853027344</v>
      </c>
      <c r="L140" s="27">
        <v>99.999832153320313</v>
      </c>
      <c r="M140" s="27">
        <v>99.99884033203125</v>
      </c>
      <c r="Q140" s="31">
        <v>1</v>
      </c>
      <c r="R140" s="39" t="s">
        <v>83</v>
      </c>
      <c r="S140" s="26" t="b">
        <f t="shared" si="14"/>
        <v>1</v>
      </c>
      <c r="T140" s="26" t="b">
        <f t="shared" si="15"/>
        <v>0</v>
      </c>
      <c r="U140" s="32" t="s">
        <v>42</v>
      </c>
      <c r="V140" s="32" t="s">
        <v>42</v>
      </c>
      <c r="W140" s="32" t="s">
        <v>42</v>
      </c>
      <c r="X140" s="41" t="s">
        <v>129</v>
      </c>
      <c r="Y140" s="85">
        <v>4</v>
      </c>
      <c r="Z140" s="85"/>
      <c r="AA140" s="85"/>
      <c r="AB140" s="85"/>
      <c r="AC140" s="85"/>
      <c r="AE140" s="33" t="s">
        <v>7</v>
      </c>
    </row>
    <row r="141" spans="1:31" x14ac:dyDescent="0.35">
      <c r="A141" s="26" t="s">
        <v>220</v>
      </c>
      <c r="B141" s="27">
        <v>91.21417236328125</v>
      </c>
      <c r="C141" s="27">
        <v>83.215797424316406</v>
      </c>
      <c r="D141" s="27">
        <v>88.13128662109375</v>
      </c>
      <c r="E141" s="27">
        <v>45.553020477294922</v>
      </c>
      <c r="F141" s="27">
        <v>98.876495361328125</v>
      </c>
      <c r="G141" s="27">
        <v>99.998573303222656</v>
      </c>
      <c r="H141" s="27">
        <v>99.998336791992188</v>
      </c>
      <c r="I141" s="27">
        <v>99.99884033203125</v>
      </c>
      <c r="J141" s="27">
        <v>91.257179260253906</v>
      </c>
      <c r="K141" s="27">
        <v>83.282562255859375</v>
      </c>
      <c r="L141" s="27">
        <v>99.999832153320313</v>
      </c>
      <c r="M141" s="27">
        <v>99.99884033203125</v>
      </c>
      <c r="Q141" s="31">
        <v>1</v>
      </c>
      <c r="R141" s="39" t="s">
        <v>83</v>
      </c>
      <c r="S141" s="26" t="b">
        <f t="shared" si="14"/>
        <v>1</v>
      </c>
      <c r="T141" s="26" t="b">
        <f t="shared" si="15"/>
        <v>0</v>
      </c>
      <c r="U141" s="32" t="s">
        <v>42</v>
      </c>
      <c r="V141" s="32" t="s">
        <v>42</v>
      </c>
      <c r="W141" s="32" t="s">
        <v>42</v>
      </c>
      <c r="X141" s="41" t="s">
        <v>129</v>
      </c>
      <c r="Y141" s="85">
        <v>4</v>
      </c>
      <c r="Z141" s="85"/>
      <c r="AA141" s="85"/>
      <c r="AB141" s="85"/>
      <c r="AC141" s="85"/>
      <c r="AE141" s="33" t="s">
        <v>7</v>
      </c>
    </row>
    <row r="142" spans="1:31" x14ac:dyDescent="0.35">
      <c r="A142" s="26" t="s">
        <v>221</v>
      </c>
      <c r="B142" s="27">
        <v>91.21044921875</v>
      </c>
      <c r="C142" s="27">
        <v>83.20721435546875</v>
      </c>
      <c r="D142" s="27">
        <v>88.132522583007813</v>
      </c>
      <c r="E142" s="27">
        <v>45.551601409912109</v>
      </c>
      <c r="F142" s="27">
        <v>97.001747131347656</v>
      </c>
      <c r="G142" s="27">
        <v>99.999137878417969</v>
      </c>
      <c r="H142" s="27">
        <v>99.999832153320313</v>
      </c>
      <c r="I142" s="27">
        <v>99.99884033203125</v>
      </c>
      <c r="J142" s="27">
        <v>93.074325561523438</v>
      </c>
      <c r="K142" s="27">
        <v>99.999961853027344</v>
      </c>
      <c r="L142" s="27">
        <v>99.999832153320313</v>
      </c>
      <c r="M142" s="27">
        <v>99.99884033203125</v>
      </c>
      <c r="Q142" s="31">
        <v>1</v>
      </c>
      <c r="R142" s="39" t="s">
        <v>83</v>
      </c>
      <c r="S142" s="26" t="b">
        <f t="shared" si="14"/>
        <v>1</v>
      </c>
      <c r="T142" s="26" t="b">
        <f t="shared" si="15"/>
        <v>0</v>
      </c>
      <c r="U142" s="32" t="s">
        <v>42</v>
      </c>
      <c r="V142" s="32" t="s">
        <v>42</v>
      </c>
      <c r="W142" s="40" t="s">
        <v>20</v>
      </c>
      <c r="X142" s="41" t="s">
        <v>129</v>
      </c>
      <c r="Y142" s="85">
        <v>4</v>
      </c>
      <c r="Z142" s="85"/>
      <c r="AA142" s="85"/>
      <c r="AB142" s="85"/>
      <c r="AC142" s="85"/>
      <c r="AE142" s="33" t="s">
        <v>7</v>
      </c>
    </row>
    <row r="143" spans="1:31" x14ac:dyDescent="0.35">
      <c r="A143" s="26" t="s">
        <v>222</v>
      </c>
      <c r="B143" s="27">
        <v>91.12603759765625</v>
      </c>
      <c r="C143" s="27">
        <v>83.207695007324219</v>
      </c>
      <c r="D143" s="27">
        <v>88.133285522460938</v>
      </c>
      <c r="E143" s="27">
        <v>45.551773071289063</v>
      </c>
      <c r="F143" s="27">
        <v>98.277191162109375</v>
      </c>
      <c r="G143" s="27">
        <v>99.998214721679688</v>
      </c>
      <c r="H143" s="27">
        <v>99.99847412109375</v>
      </c>
      <c r="I143" s="27">
        <v>99.99884033203125</v>
      </c>
      <c r="J143" s="27">
        <v>92.011634826660156</v>
      </c>
      <c r="K143" s="27">
        <v>99.999961853027344</v>
      </c>
      <c r="L143" s="27">
        <v>99.999832153320313</v>
      </c>
      <c r="M143" s="27">
        <v>99.99884033203125</v>
      </c>
      <c r="Q143" s="31">
        <v>1</v>
      </c>
      <c r="R143" s="39" t="s">
        <v>83</v>
      </c>
      <c r="S143" s="26" t="b">
        <f t="shared" si="14"/>
        <v>1</v>
      </c>
      <c r="T143" s="26" t="b">
        <f t="shared" si="15"/>
        <v>0</v>
      </c>
      <c r="U143" s="32" t="s">
        <v>42</v>
      </c>
      <c r="V143" s="32" t="s">
        <v>42</v>
      </c>
      <c r="W143" s="32" t="s">
        <v>42</v>
      </c>
      <c r="X143" s="41" t="s">
        <v>129</v>
      </c>
      <c r="Y143" s="85">
        <v>4</v>
      </c>
      <c r="Z143" s="85"/>
      <c r="AA143" s="85"/>
      <c r="AB143" s="85"/>
      <c r="AC143" s="85"/>
      <c r="AE143" s="33" t="s">
        <v>7</v>
      </c>
    </row>
    <row r="144" spans="1:31" x14ac:dyDescent="0.35">
      <c r="A144" s="26" t="s">
        <v>223</v>
      </c>
      <c r="B144" s="27">
        <v>91.133796691894531</v>
      </c>
      <c r="C144" s="27">
        <v>83.215469360351563</v>
      </c>
      <c r="D144" s="27">
        <v>88.131141662597656</v>
      </c>
      <c r="E144" s="27">
        <v>45.555526733398438</v>
      </c>
      <c r="F144" s="27">
        <v>79.187568664550781</v>
      </c>
      <c r="G144" s="27">
        <v>99.999961853027344</v>
      </c>
      <c r="H144" s="27">
        <v>99.999832153320313</v>
      </c>
      <c r="I144" s="27">
        <v>99.99884033203125</v>
      </c>
      <c r="J144" s="27">
        <v>91.899642944335938</v>
      </c>
      <c r="K144" s="27">
        <v>80.197174072265625</v>
      </c>
      <c r="L144" s="27">
        <v>99.999832153320313</v>
      </c>
      <c r="M144" s="27">
        <v>99.99884033203125</v>
      </c>
      <c r="Q144" s="31">
        <v>1</v>
      </c>
      <c r="R144" s="39" t="s">
        <v>83</v>
      </c>
      <c r="S144" s="26" t="b">
        <f t="shared" si="14"/>
        <v>1</v>
      </c>
      <c r="T144" s="26" t="b">
        <f t="shared" si="15"/>
        <v>0</v>
      </c>
      <c r="U144" s="32" t="s">
        <v>42</v>
      </c>
      <c r="V144" s="32" t="s">
        <v>150</v>
      </c>
      <c r="W144" s="32" t="s">
        <v>42</v>
      </c>
      <c r="X144" s="41" t="s">
        <v>129</v>
      </c>
      <c r="Y144" s="85">
        <v>4</v>
      </c>
      <c r="Z144" s="85"/>
      <c r="AA144" s="85"/>
      <c r="AB144" s="85"/>
      <c r="AC144" s="85"/>
      <c r="AE144" s="33" t="s">
        <v>7</v>
      </c>
    </row>
    <row r="145" spans="1:31" x14ac:dyDescent="0.35">
      <c r="A145" s="26" t="s">
        <v>224</v>
      </c>
      <c r="B145" s="27">
        <v>91.038764953613281</v>
      </c>
      <c r="C145" s="27">
        <v>83.211601257324219</v>
      </c>
      <c r="D145" s="27">
        <v>88.112129211425781</v>
      </c>
      <c r="E145" s="27">
        <v>45.412532806396484</v>
      </c>
      <c r="F145" s="27">
        <v>97.253623962402344</v>
      </c>
      <c r="G145" s="27">
        <v>99.996871948242188</v>
      </c>
      <c r="H145" s="27">
        <v>99.994293212890625</v>
      </c>
      <c r="I145" s="27">
        <v>99.99884033203125</v>
      </c>
      <c r="J145" s="27">
        <v>91.11114501953125</v>
      </c>
      <c r="K145" s="27">
        <v>97.21697998046875</v>
      </c>
      <c r="L145" s="27">
        <v>99.999832153320313</v>
      </c>
      <c r="M145" s="27">
        <v>99.99884033203125</v>
      </c>
      <c r="Q145" s="31">
        <v>1</v>
      </c>
      <c r="R145" s="39" t="s">
        <v>83</v>
      </c>
      <c r="S145" s="26" t="b">
        <f t="shared" si="14"/>
        <v>1</v>
      </c>
      <c r="T145" s="26" t="b">
        <f t="shared" si="15"/>
        <v>0</v>
      </c>
      <c r="U145" s="32" t="s">
        <v>42</v>
      </c>
      <c r="V145" s="32" t="s">
        <v>42</v>
      </c>
      <c r="W145" s="32" t="s">
        <v>42</v>
      </c>
      <c r="X145" s="41" t="s">
        <v>129</v>
      </c>
      <c r="Y145" s="85">
        <v>4</v>
      </c>
      <c r="Z145" s="85"/>
      <c r="AA145" s="85"/>
      <c r="AB145" s="85"/>
      <c r="AC145" s="85"/>
      <c r="AE145" s="33" t="s">
        <v>7</v>
      </c>
    </row>
    <row r="146" spans="1:31" x14ac:dyDescent="0.35">
      <c r="A146" s="26" t="s">
        <v>225</v>
      </c>
      <c r="B146" s="27">
        <v>91.259033203125</v>
      </c>
      <c r="C146" s="27">
        <v>83.2030029296875</v>
      </c>
      <c r="D146" s="27">
        <v>88.113044738769531</v>
      </c>
      <c r="E146" s="27">
        <v>45.415798187255859</v>
      </c>
      <c r="F146" s="27">
        <v>98.431068420410156</v>
      </c>
      <c r="G146" s="27">
        <v>99.999122619628906</v>
      </c>
      <c r="H146" s="27">
        <v>99.997421264648438</v>
      </c>
      <c r="I146" s="27">
        <v>99.99884033203125</v>
      </c>
      <c r="J146" s="27">
        <v>91.393684387207031</v>
      </c>
      <c r="K146" s="27">
        <v>84.125930786132813</v>
      </c>
      <c r="L146" s="27">
        <v>99.999832153320313</v>
      </c>
      <c r="M146" s="27">
        <v>99.99884033203125</v>
      </c>
      <c r="Q146" s="31">
        <v>1</v>
      </c>
      <c r="R146" s="39" t="s">
        <v>83</v>
      </c>
      <c r="S146" s="26" t="b">
        <f t="shared" si="14"/>
        <v>1</v>
      </c>
      <c r="T146" s="26" t="b">
        <f t="shared" si="15"/>
        <v>0</v>
      </c>
      <c r="U146" s="32" t="s">
        <v>42</v>
      </c>
      <c r="V146" s="32" t="s">
        <v>42</v>
      </c>
      <c r="W146" s="32" t="s">
        <v>42</v>
      </c>
      <c r="X146" s="41" t="s">
        <v>129</v>
      </c>
      <c r="Y146" s="85">
        <v>4</v>
      </c>
      <c r="Z146" s="85"/>
      <c r="AA146" s="85"/>
      <c r="AB146" s="85"/>
      <c r="AC146" s="85"/>
      <c r="AE146" s="33" t="s">
        <v>7</v>
      </c>
    </row>
    <row r="147" spans="1:31" x14ac:dyDescent="0.35">
      <c r="A147" s="26" t="s">
        <v>226</v>
      </c>
      <c r="B147" s="27">
        <v>91.225700378417969</v>
      </c>
      <c r="C147" s="27">
        <v>83.249168395996094</v>
      </c>
      <c r="D147" s="27">
        <v>88.211669921875</v>
      </c>
      <c r="E147" s="27">
        <v>45.415901184082031</v>
      </c>
      <c r="F147" s="27">
        <v>98.849822998046875</v>
      </c>
      <c r="G147" s="27">
        <v>99.997825622558594</v>
      </c>
      <c r="H147" s="27">
        <v>99.995071411132813</v>
      </c>
      <c r="I147" s="27">
        <v>99.99884033203125</v>
      </c>
      <c r="J147" s="27">
        <v>91.618125915527344</v>
      </c>
      <c r="K147" s="27">
        <v>99.999961853027344</v>
      </c>
      <c r="L147" s="27">
        <v>99.999832153320313</v>
      </c>
      <c r="M147" s="27">
        <v>99.99884033203125</v>
      </c>
      <c r="Q147" s="31">
        <v>1</v>
      </c>
      <c r="R147" s="39" t="s">
        <v>83</v>
      </c>
      <c r="S147" s="26" t="b">
        <f t="shared" si="14"/>
        <v>1</v>
      </c>
      <c r="T147" s="26" t="b">
        <f t="shared" si="15"/>
        <v>0</v>
      </c>
      <c r="U147" s="32" t="s">
        <v>42</v>
      </c>
      <c r="V147" s="32" t="s">
        <v>42</v>
      </c>
      <c r="W147" s="32" t="s">
        <v>42</v>
      </c>
      <c r="X147" s="41" t="s">
        <v>129</v>
      </c>
      <c r="Y147" s="85">
        <v>4</v>
      </c>
      <c r="Z147" s="85"/>
      <c r="AA147" s="85"/>
      <c r="AB147" s="85"/>
      <c r="AC147" s="85"/>
      <c r="AE147" s="33" t="s">
        <v>7</v>
      </c>
    </row>
    <row r="148" spans="1:31" x14ac:dyDescent="0.35">
      <c r="A148" s="26" t="s">
        <v>227</v>
      </c>
      <c r="B148" s="27">
        <v>91.151840209960938</v>
      </c>
      <c r="C148" s="27">
        <v>83.243995666503906</v>
      </c>
      <c r="D148" s="27">
        <v>88.171821594238281</v>
      </c>
      <c r="E148" s="27">
        <v>45.41339111328125</v>
      </c>
      <c r="F148" s="27">
        <v>96.571708679199219</v>
      </c>
      <c r="G148" s="27">
        <v>99.999961853027344</v>
      </c>
      <c r="H148" s="27">
        <v>99.999832153320313</v>
      </c>
      <c r="I148" s="27">
        <v>99.99884033203125</v>
      </c>
      <c r="J148" s="27">
        <v>93.731071472167969</v>
      </c>
      <c r="K148" s="27">
        <v>99.999961853027344</v>
      </c>
      <c r="L148" s="27">
        <v>99.999832153320313</v>
      </c>
      <c r="M148" s="27">
        <v>99.99884033203125</v>
      </c>
      <c r="Q148" s="31">
        <v>1</v>
      </c>
      <c r="R148" s="39" t="s">
        <v>83</v>
      </c>
      <c r="S148" s="26" t="b">
        <f t="shared" si="14"/>
        <v>1</v>
      </c>
      <c r="T148" s="26" t="b">
        <f t="shared" si="15"/>
        <v>0</v>
      </c>
      <c r="U148" s="32" t="s">
        <v>42</v>
      </c>
      <c r="V148" s="32" t="s">
        <v>42</v>
      </c>
      <c r="W148" s="32" t="s">
        <v>42</v>
      </c>
      <c r="X148" s="41" t="s">
        <v>129</v>
      </c>
      <c r="Y148" s="85">
        <v>4</v>
      </c>
      <c r="Z148" s="85"/>
      <c r="AA148" s="85"/>
      <c r="AB148" s="85"/>
      <c r="AC148" s="85"/>
      <c r="AE148" s="33" t="s">
        <v>7</v>
      </c>
    </row>
    <row r="149" spans="1:31" x14ac:dyDescent="0.35">
      <c r="A149" s="26" t="s">
        <v>228</v>
      </c>
      <c r="B149" s="27">
        <v>91.173622131347656</v>
      </c>
      <c r="C149" s="27">
        <v>83.263053894042969</v>
      </c>
      <c r="D149" s="27">
        <v>88.153694152832031</v>
      </c>
      <c r="E149" s="27">
        <v>45.413032531738281</v>
      </c>
      <c r="F149" s="27">
        <v>98.81195068359375</v>
      </c>
      <c r="G149" s="27">
        <v>99.999137878417969</v>
      </c>
      <c r="H149" s="27">
        <v>99.999832153320313</v>
      </c>
      <c r="I149" s="27">
        <v>99.99884033203125</v>
      </c>
      <c r="J149" s="27">
        <v>92.64764404296875</v>
      </c>
      <c r="K149" s="27">
        <v>93.335205078125</v>
      </c>
      <c r="L149" s="27">
        <v>99.999832153320313</v>
      </c>
      <c r="M149" s="27">
        <v>99.99884033203125</v>
      </c>
      <c r="Q149" s="31">
        <v>1</v>
      </c>
      <c r="R149" s="39" t="s">
        <v>83</v>
      </c>
      <c r="S149" s="26" t="b">
        <f t="shared" si="14"/>
        <v>1</v>
      </c>
      <c r="T149" s="26" t="b">
        <f t="shared" si="15"/>
        <v>0</v>
      </c>
      <c r="U149" s="32" t="s">
        <v>42</v>
      </c>
      <c r="V149" s="32" t="s">
        <v>42</v>
      </c>
      <c r="W149" s="40" t="s">
        <v>20</v>
      </c>
      <c r="X149" s="41" t="s">
        <v>129</v>
      </c>
      <c r="Y149" s="85">
        <v>4</v>
      </c>
      <c r="Z149" s="85"/>
      <c r="AA149" s="85"/>
      <c r="AB149" s="85"/>
      <c r="AC149" s="85"/>
      <c r="AE149" s="33" t="s">
        <v>7</v>
      </c>
    </row>
    <row r="150" spans="1:31" x14ac:dyDescent="0.35">
      <c r="A150" s="26" t="s">
        <v>229</v>
      </c>
      <c r="B150" s="27">
        <v>91.199066162109375</v>
      </c>
      <c r="C150" s="27">
        <v>83.230987548828125</v>
      </c>
      <c r="D150" s="27">
        <v>88.152175903320313</v>
      </c>
      <c r="E150" s="27">
        <v>45.414817810058594</v>
      </c>
      <c r="F150" s="27">
        <v>98.813941955566406</v>
      </c>
      <c r="G150" s="27">
        <v>99.997856140136719</v>
      </c>
      <c r="H150" s="27">
        <v>99.997894287109375</v>
      </c>
      <c r="I150" s="27">
        <v>99.99884033203125</v>
      </c>
      <c r="J150" s="27">
        <v>92.139106750488281</v>
      </c>
      <c r="K150" s="27">
        <v>86.050041198730469</v>
      </c>
      <c r="L150" s="27">
        <v>99.999832153320313</v>
      </c>
      <c r="M150" s="27">
        <v>99.99884033203125</v>
      </c>
      <c r="Q150" s="31">
        <v>1</v>
      </c>
      <c r="R150" s="39" t="s">
        <v>83</v>
      </c>
      <c r="S150" s="26" t="b">
        <f t="shared" si="14"/>
        <v>1</v>
      </c>
      <c r="T150" s="26" t="b">
        <f t="shared" si="15"/>
        <v>0</v>
      </c>
      <c r="U150" s="32" t="s">
        <v>42</v>
      </c>
      <c r="V150" s="32" t="s">
        <v>42</v>
      </c>
      <c r="W150" s="40" t="s">
        <v>20</v>
      </c>
      <c r="X150" s="41" t="s">
        <v>129</v>
      </c>
      <c r="Y150" s="85">
        <v>4</v>
      </c>
      <c r="Z150" s="85"/>
      <c r="AA150" s="85"/>
      <c r="AB150" s="85"/>
      <c r="AC150" s="85"/>
      <c r="AE150" s="33" t="s">
        <v>7</v>
      </c>
    </row>
    <row r="151" spans="1:31" x14ac:dyDescent="0.35">
      <c r="A151" s="26" t="s">
        <v>230</v>
      </c>
      <c r="B151" s="27">
        <v>90.460319519042969</v>
      </c>
      <c r="C151" s="27">
        <v>83.254432678222656</v>
      </c>
      <c r="D151" s="27">
        <v>88.212074279785156</v>
      </c>
      <c r="E151" s="27">
        <v>45.413509368896484</v>
      </c>
      <c r="F151" s="27">
        <v>96.493484497070313</v>
      </c>
      <c r="G151" s="27">
        <v>99.999832153320313</v>
      </c>
      <c r="H151" s="27">
        <v>99.999481201171875</v>
      </c>
      <c r="I151" s="27">
        <v>99.99884033203125</v>
      </c>
      <c r="J151" s="27">
        <v>88.839141845703125</v>
      </c>
      <c r="K151" s="27">
        <v>55.166179656982422</v>
      </c>
      <c r="L151" s="27">
        <v>99.999832153320313</v>
      </c>
      <c r="M151" s="27">
        <v>99.99884033203125</v>
      </c>
      <c r="Q151" s="31">
        <v>1</v>
      </c>
      <c r="R151" s="39" t="s">
        <v>83</v>
      </c>
      <c r="S151" s="26" t="b">
        <f t="shared" si="14"/>
        <v>1</v>
      </c>
      <c r="T151" s="26" t="b">
        <f t="shared" si="15"/>
        <v>0</v>
      </c>
      <c r="U151" s="32" t="s">
        <v>42</v>
      </c>
      <c r="V151" s="32" t="s">
        <v>42</v>
      </c>
      <c r="W151" s="40" t="s">
        <v>20</v>
      </c>
      <c r="X151" s="41" t="s">
        <v>129</v>
      </c>
      <c r="Y151" s="85">
        <v>4</v>
      </c>
      <c r="Z151" s="85"/>
      <c r="AA151" s="85"/>
      <c r="AB151" s="85"/>
      <c r="AC151" s="85"/>
      <c r="AE151" s="33" t="s">
        <v>7</v>
      </c>
    </row>
    <row r="152" spans="1:31" x14ac:dyDescent="0.35">
      <c r="A152" s="26" t="s">
        <v>231</v>
      </c>
      <c r="B152" s="27">
        <v>91.300613403320313</v>
      </c>
      <c r="C152" s="27">
        <v>83.261985778808594</v>
      </c>
      <c r="D152" s="27">
        <v>88.211441040039063</v>
      </c>
      <c r="E152" s="27">
        <v>45.415554046630859</v>
      </c>
      <c r="F152" s="27">
        <v>94.958541870117188</v>
      </c>
      <c r="G152" s="27">
        <v>99.99884033203125</v>
      </c>
      <c r="H152" s="27">
        <v>99.997108459472656</v>
      </c>
      <c r="I152" s="27">
        <v>99.99884033203125</v>
      </c>
      <c r="J152" s="27">
        <v>94.627433776855469</v>
      </c>
      <c r="K152" s="27">
        <v>99.781455993652344</v>
      </c>
      <c r="L152" s="27">
        <v>99.989410400390625</v>
      </c>
      <c r="M152" s="27">
        <v>99.99884033203125</v>
      </c>
      <c r="Q152" s="31">
        <v>1</v>
      </c>
      <c r="R152" s="39" t="s">
        <v>83</v>
      </c>
      <c r="S152" s="26" t="b">
        <f t="shared" si="14"/>
        <v>1</v>
      </c>
      <c r="T152" s="26" t="b">
        <f t="shared" si="15"/>
        <v>0</v>
      </c>
      <c r="U152" s="32" t="s">
        <v>42</v>
      </c>
      <c r="V152" s="32" t="s">
        <v>42</v>
      </c>
      <c r="W152" s="32" t="s">
        <v>42</v>
      </c>
      <c r="X152" s="41" t="s">
        <v>129</v>
      </c>
      <c r="Y152" s="85">
        <v>4</v>
      </c>
      <c r="Z152" s="85"/>
      <c r="AA152" s="85"/>
      <c r="AB152" s="85"/>
      <c r="AC152" s="85"/>
      <c r="AE152" s="33" t="s">
        <v>7</v>
      </c>
    </row>
    <row r="153" spans="1:31" x14ac:dyDescent="0.35">
      <c r="A153" s="26" t="s">
        <v>232</v>
      </c>
      <c r="B153" s="27">
        <v>91.197944641113281</v>
      </c>
      <c r="C153" s="27">
        <v>83.320968627929688</v>
      </c>
      <c r="D153" s="27">
        <v>88.269966125488281</v>
      </c>
      <c r="E153" s="27">
        <v>45.414897918701172</v>
      </c>
      <c r="F153" s="27">
        <v>98.820907592773438</v>
      </c>
      <c r="G153" s="27">
        <v>99.999412536621094</v>
      </c>
      <c r="H153" s="27">
        <v>99.998512268066406</v>
      </c>
      <c r="I153" s="27">
        <v>99.99884033203125</v>
      </c>
      <c r="J153" s="27">
        <v>93.19696044921875</v>
      </c>
      <c r="K153" s="27">
        <v>99.999961853027344</v>
      </c>
      <c r="L153" s="27">
        <v>99.999832153320313</v>
      </c>
      <c r="M153" s="27">
        <v>99.99884033203125</v>
      </c>
      <c r="Q153" s="31">
        <v>1</v>
      </c>
      <c r="R153" s="39" t="s">
        <v>83</v>
      </c>
      <c r="S153" s="26" t="b">
        <f t="shared" si="14"/>
        <v>1</v>
      </c>
      <c r="T153" s="26" t="b">
        <f t="shared" si="15"/>
        <v>0</v>
      </c>
      <c r="U153" s="32" t="s">
        <v>42</v>
      </c>
      <c r="V153" s="32" t="s">
        <v>19</v>
      </c>
      <c r="W153" s="32" t="s">
        <v>42</v>
      </c>
      <c r="X153" s="41" t="s">
        <v>129</v>
      </c>
      <c r="Y153" s="85">
        <v>4</v>
      </c>
      <c r="Z153" s="85"/>
      <c r="AA153" s="85"/>
      <c r="AB153" s="85"/>
      <c r="AC153" s="85"/>
      <c r="AE153" s="33" t="s">
        <v>7</v>
      </c>
    </row>
    <row r="154" spans="1:31" x14ac:dyDescent="0.35">
      <c r="A154" s="26" t="s">
        <v>233</v>
      </c>
      <c r="B154" s="27">
        <v>91.146186828613281</v>
      </c>
      <c r="C154" s="27">
        <v>83.302955627441406</v>
      </c>
      <c r="D154" s="27">
        <v>88.249038696289063</v>
      </c>
      <c r="E154" s="27">
        <v>45.413772583007813</v>
      </c>
      <c r="F154" s="27">
        <v>97.66827392578125</v>
      </c>
      <c r="G154" s="27">
        <v>99.998817443847656</v>
      </c>
      <c r="H154" s="27">
        <v>99.999832153320313</v>
      </c>
      <c r="I154" s="27">
        <v>99.99884033203125</v>
      </c>
      <c r="J154" s="27">
        <v>92.966598510742188</v>
      </c>
      <c r="K154" s="27">
        <v>84.1483154296875</v>
      </c>
      <c r="L154" s="27">
        <v>99.999832153320313</v>
      </c>
      <c r="M154" s="27">
        <v>99.99884033203125</v>
      </c>
      <c r="Q154" s="31">
        <v>1</v>
      </c>
      <c r="R154" s="39" t="s">
        <v>83</v>
      </c>
      <c r="S154" s="26" t="b">
        <f t="shared" si="14"/>
        <v>1</v>
      </c>
      <c r="T154" s="26" t="b">
        <f t="shared" si="15"/>
        <v>0</v>
      </c>
      <c r="U154" s="32" t="s">
        <v>42</v>
      </c>
      <c r="V154" s="32" t="s">
        <v>42</v>
      </c>
      <c r="W154" s="32" t="s">
        <v>42</v>
      </c>
      <c r="X154" s="41" t="s">
        <v>129</v>
      </c>
      <c r="Y154" s="85">
        <v>4</v>
      </c>
      <c r="Z154" s="85"/>
      <c r="AA154" s="85"/>
      <c r="AB154" s="85"/>
      <c r="AC154" s="85"/>
      <c r="AE154" s="33" t="s">
        <v>7</v>
      </c>
    </row>
    <row r="155" spans="1:31" x14ac:dyDescent="0.35">
      <c r="A155" s="26" t="s">
        <v>234</v>
      </c>
      <c r="B155" s="27">
        <v>91.297149658203125</v>
      </c>
      <c r="C155" s="27">
        <v>83.298530578613281</v>
      </c>
      <c r="D155" s="27">
        <v>88.250335693359375</v>
      </c>
      <c r="E155" s="27">
        <v>45.412490844726563</v>
      </c>
      <c r="F155" s="27">
        <v>98.516281127929688</v>
      </c>
      <c r="G155" s="27">
        <v>99.998176574707031</v>
      </c>
      <c r="H155" s="27">
        <v>99.993736267089844</v>
      </c>
      <c r="I155" s="27">
        <v>99.99884033203125</v>
      </c>
      <c r="J155" s="27">
        <v>92.01385498046875</v>
      </c>
      <c r="K155" s="27">
        <v>80.196762084960938</v>
      </c>
      <c r="L155" s="27">
        <v>99.999832153320313</v>
      </c>
      <c r="M155" s="27">
        <v>99.99884033203125</v>
      </c>
      <c r="Q155" s="31">
        <v>1</v>
      </c>
      <c r="R155" s="39" t="s">
        <v>83</v>
      </c>
      <c r="S155" s="26" t="b">
        <f t="shared" si="14"/>
        <v>1</v>
      </c>
      <c r="T155" s="26" t="b">
        <f t="shared" si="15"/>
        <v>0</v>
      </c>
      <c r="U155" s="32" t="s">
        <v>42</v>
      </c>
      <c r="V155" s="32" t="s">
        <v>42</v>
      </c>
      <c r="W155" s="32" t="s">
        <v>42</v>
      </c>
      <c r="X155" s="41" t="s">
        <v>129</v>
      </c>
      <c r="Y155" s="85">
        <v>4</v>
      </c>
      <c r="Z155" s="85"/>
      <c r="AA155" s="85"/>
      <c r="AB155" s="85"/>
      <c r="AC155" s="85"/>
      <c r="AE155" s="33" t="s">
        <v>7</v>
      </c>
    </row>
    <row r="156" spans="1:31" x14ac:dyDescent="0.35">
      <c r="A156" s="26" t="s">
        <v>235</v>
      </c>
      <c r="B156" s="27">
        <v>91.240371704101563</v>
      </c>
      <c r="C156" s="27">
        <v>83.289634704589844</v>
      </c>
      <c r="D156" s="27">
        <v>88.19085693359375</v>
      </c>
      <c r="E156" s="27">
        <v>45.412433624267578</v>
      </c>
      <c r="F156" s="27">
        <v>96.105560302734375</v>
      </c>
      <c r="G156" s="27">
        <v>99.99859619140625</v>
      </c>
      <c r="H156" s="27">
        <v>99.999832153320313</v>
      </c>
      <c r="I156" s="27">
        <v>99.99884033203125</v>
      </c>
      <c r="J156" s="27">
        <v>88.814300537109375</v>
      </c>
      <c r="K156" s="27">
        <v>64.56884765625</v>
      </c>
      <c r="L156" s="27">
        <v>99.999832153320313</v>
      </c>
      <c r="M156" s="27">
        <v>99.99884033203125</v>
      </c>
      <c r="Q156" s="31">
        <v>1</v>
      </c>
      <c r="R156" s="39" t="s">
        <v>83</v>
      </c>
      <c r="S156" s="26" t="b">
        <f t="shared" si="14"/>
        <v>1</v>
      </c>
      <c r="T156" s="26" t="b">
        <f t="shared" si="15"/>
        <v>0</v>
      </c>
      <c r="U156" s="40" t="s">
        <v>236</v>
      </c>
      <c r="V156" s="32" t="s">
        <v>42</v>
      </c>
      <c r="W156" s="32" t="s">
        <v>42</v>
      </c>
      <c r="X156" s="41" t="s">
        <v>129</v>
      </c>
      <c r="Y156" s="85">
        <v>4</v>
      </c>
      <c r="Z156" s="85"/>
      <c r="AA156" s="85"/>
      <c r="AB156" s="85"/>
      <c r="AC156" s="85"/>
      <c r="AE156" s="33" t="s">
        <v>7</v>
      </c>
    </row>
    <row r="157" spans="1:31" x14ac:dyDescent="0.35">
      <c r="A157" s="26" t="s">
        <v>237</v>
      </c>
      <c r="B157" s="27">
        <v>91.195327758789063</v>
      </c>
      <c r="C157" s="27">
        <v>83.308052062988281</v>
      </c>
      <c r="D157" s="27">
        <v>88.249618530273438</v>
      </c>
      <c r="E157" s="27">
        <v>45.413795471191406</v>
      </c>
      <c r="F157" s="27">
        <v>97.975883483886719</v>
      </c>
      <c r="G157" s="27">
        <v>99.996543884277344</v>
      </c>
      <c r="H157" s="27">
        <v>99.995643615722656</v>
      </c>
      <c r="I157" s="27">
        <v>99.99884033203125</v>
      </c>
      <c r="J157" s="27">
        <v>92.055793762207031</v>
      </c>
      <c r="K157" s="27">
        <v>80.196792602539063</v>
      </c>
      <c r="L157" s="27">
        <v>99.999832153320313</v>
      </c>
      <c r="M157" s="27">
        <v>99.99884033203125</v>
      </c>
      <c r="Q157" s="31">
        <v>1</v>
      </c>
      <c r="R157" s="39" t="s">
        <v>83</v>
      </c>
      <c r="S157" s="26" t="b">
        <f t="shared" si="14"/>
        <v>1</v>
      </c>
      <c r="T157" s="26" t="b">
        <f t="shared" si="15"/>
        <v>0</v>
      </c>
      <c r="U157" s="32" t="s">
        <v>42</v>
      </c>
      <c r="V157" s="32" t="s">
        <v>42</v>
      </c>
      <c r="W157" s="32" t="s">
        <v>42</v>
      </c>
      <c r="X157" s="41" t="s">
        <v>129</v>
      </c>
      <c r="Y157" s="85">
        <v>4</v>
      </c>
      <c r="Z157" s="85"/>
      <c r="AA157" s="85"/>
      <c r="AB157" s="85"/>
      <c r="AC157" s="85"/>
      <c r="AE157" s="33" t="s">
        <v>7</v>
      </c>
    </row>
    <row r="158" spans="1:31" x14ac:dyDescent="0.35">
      <c r="A158" s="26" t="s">
        <v>238</v>
      </c>
      <c r="B158" s="27">
        <v>91.265998840332031</v>
      </c>
      <c r="C158" s="27">
        <v>83.304031372070313</v>
      </c>
      <c r="D158" s="27">
        <v>88.19140625</v>
      </c>
      <c r="E158" s="27">
        <v>45.416080474853516</v>
      </c>
      <c r="F158" s="27">
        <v>98.076812744140625</v>
      </c>
      <c r="G158" s="27">
        <v>99.999961853027344</v>
      </c>
      <c r="H158" s="27">
        <v>99.999832153320313</v>
      </c>
      <c r="I158" s="27">
        <v>99.99884033203125</v>
      </c>
      <c r="J158" s="27">
        <v>93.549652099609375</v>
      </c>
      <c r="K158" s="27">
        <v>99.999961853027344</v>
      </c>
      <c r="L158" s="27">
        <v>99.999832153320313</v>
      </c>
      <c r="M158" s="27">
        <v>99.99884033203125</v>
      </c>
      <c r="Q158" s="31">
        <v>1</v>
      </c>
      <c r="R158" s="39" t="s">
        <v>83</v>
      </c>
      <c r="S158" s="26" t="b">
        <f t="shared" si="14"/>
        <v>1</v>
      </c>
      <c r="T158" s="26" t="b">
        <f t="shared" si="15"/>
        <v>0</v>
      </c>
      <c r="U158" s="32" t="s">
        <v>42</v>
      </c>
      <c r="V158" s="32" t="s">
        <v>42</v>
      </c>
      <c r="W158" s="32" t="s">
        <v>42</v>
      </c>
      <c r="X158" s="41" t="s">
        <v>129</v>
      </c>
      <c r="Y158" s="85">
        <v>4</v>
      </c>
      <c r="Z158" s="85"/>
      <c r="AA158" s="85"/>
      <c r="AB158" s="85"/>
      <c r="AC158" s="85"/>
      <c r="AE158" s="33" t="s">
        <v>7</v>
      </c>
    </row>
    <row r="159" spans="1:31" x14ac:dyDescent="0.35">
      <c r="A159" s="26" t="s">
        <v>239</v>
      </c>
      <c r="B159" s="27">
        <v>91.297233581542969</v>
      </c>
      <c r="C159" s="27">
        <v>83.326950073242188</v>
      </c>
      <c r="D159" s="27">
        <v>88.25103759765625</v>
      </c>
      <c r="E159" s="27">
        <v>45.411918640136719</v>
      </c>
      <c r="F159" s="27">
        <v>95.729248046875</v>
      </c>
      <c r="G159" s="27">
        <v>99.998062133789063</v>
      </c>
      <c r="H159" s="27">
        <v>99.99810791015625</v>
      </c>
      <c r="I159" s="27">
        <v>99.99884033203125</v>
      </c>
      <c r="J159" s="27">
        <v>94.523689270019531</v>
      </c>
      <c r="K159" s="27">
        <v>99.999961853027344</v>
      </c>
      <c r="L159" s="27">
        <v>99.999832153320313</v>
      </c>
      <c r="M159" s="27">
        <v>99.99884033203125</v>
      </c>
      <c r="Q159" s="31">
        <v>1</v>
      </c>
      <c r="R159" s="39" t="s">
        <v>83</v>
      </c>
      <c r="S159" s="26" t="b">
        <f t="shared" si="14"/>
        <v>1</v>
      </c>
      <c r="T159" s="26" t="b">
        <f t="shared" si="15"/>
        <v>0</v>
      </c>
      <c r="U159" s="32" t="s">
        <v>42</v>
      </c>
      <c r="V159" s="32" t="s">
        <v>42</v>
      </c>
      <c r="W159" s="32" t="s">
        <v>42</v>
      </c>
      <c r="X159" s="41" t="s">
        <v>129</v>
      </c>
      <c r="Y159" s="85">
        <v>4</v>
      </c>
      <c r="Z159" s="85"/>
      <c r="AA159" s="85"/>
      <c r="AB159" s="85"/>
      <c r="AC159" s="85"/>
      <c r="AE159" s="33" t="s">
        <v>7</v>
      </c>
    </row>
    <row r="160" spans="1:31" x14ac:dyDescent="0.35">
      <c r="A160" s="26" t="s">
        <v>240</v>
      </c>
      <c r="B160" s="27">
        <v>88.670120239257813</v>
      </c>
      <c r="C160" s="27">
        <v>55.090538024902344</v>
      </c>
      <c r="D160" s="27">
        <v>0</v>
      </c>
      <c r="E160" s="27">
        <v>0</v>
      </c>
      <c r="F160" s="27">
        <v>67.130287170410156</v>
      </c>
      <c r="G160" s="27">
        <v>0</v>
      </c>
      <c r="H160" s="27">
        <v>0</v>
      </c>
      <c r="I160" s="27">
        <v>0</v>
      </c>
      <c r="J160" s="27">
        <v>99.774665832519531</v>
      </c>
      <c r="K160" s="27">
        <v>99.99993896484375</v>
      </c>
      <c r="L160" s="27">
        <v>0</v>
      </c>
      <c r="M160" s="27">
        <v>0</v>
      </c>
      <c r="Q160" s="31">
        <v>0</v>
      </c>
      <c r="R160" s="26" t="s">
        <v>41</v>
      </c>
      <c r="S160" s="26" t="b">
        <f t="shared" si="14"/>
        <v>0</v>
      </c>
      <c r="T160" s="26" t="b">
        <f t="shared" si="15"/>
        <v>0</v>
      </c>
      <c r="U160" s="32" t="s">
        <v>42</v>
      </c>
      <c r="V160" s="32" t="s">
        <v>42</v>
      </c>
      <c r="W160" s="32" t="s">
        <v>42</v>
      </c>
      <c r="X160" s="41" t="s">
        <v>129</v>
      </c>
      <c r="Y160" s="85">
        <v>4</v>
      </c>
      <c r="Z160" s="85"/>
      <c r="AA160" s="85"/>
      <c r="AB160" s="85"/>
      <c r="AC160" s="85"/>
      <c r="AE160" s="33" t="s">
        <v>7</v>
      </c>
    </row>
    <row r="161" spans="1:32" x14ac:dyDescent="0.35">
      <c r="A161" s="26" t="s">
        <v>241</v>
      </c>
      <c r="B161" s="27">
        <v>88.694747924804688</v>
      </c>
      <c r="C161" s="27">
        <v>55.113632202148438</v>
      </c>
      <c r="D161" s="27">
        <v>0</v>
      </c>
      <c r="E161" s="27">
        <v>0</v>
      </c>
      <c r="F161" s="27">
        <v>67.455421447753906</v>
      </c>
      <c r="G161" s="27">
        <v>0</v>
      </c>
      <c r="H161" s="27">
        <v>0</v>
      </c>
      <c r="I161" s="27">
        <v>0</v>
      </c>
      <c r="J161" s="27">
        <v>99.775306701660156</v>
      </c>
      <c r="K161" s="27">
        <v>99.99993896484375</v>
      </c>
      <c r="L161" s="27">
        <v>0</v>
      </c>
      <c r="M161" s="27">
        <v>0</v>
      </c>
      <c r="Q161" s="31">
        <v>0</v>
      </c>
      <c r="R161" s="26" t="s">
        <v>41</v>
      </c>
      <c r="S161" s="26" t="b">
        <f t="shared" si="14"/>
        <v>0</v>
      </c>
      <c r="T161" s="26" t="b">
        <f t="shared" si="15"/>
        <v>0</v>
      </c>
      <c r="U161" s="32" t="s">
        <v>42</v>
      </c>
      <c r="V161" s="32" t="s">
        <v>42</v>
      </c>
      <c r="W161" s="32" t="s">
        <v>42</v>
      </c>
      <c r="X161" s="41" t="s">
        <v>129</v>
      </c>
      <c r="Y161" s="85">
        <v>4</v>
      </c>
      <c r="Z161" s="85"/>
      <c r="AA161" s="85"/>
      <c r="AB161" s="85"/>
      <c r="AC161" s="85"/>
      <c r="AE161" s="33" t="s">
        <v>7</v>
      </c>
    </row>
    <row r="162" spans="1:32" x14ac:dyDescent="0.35">
      <c r="A162" s="26" t="s">
        <v>242</v>
      </c>
      <c r="B162" s="27">
        <v>64.3072509765625</v>
      </c>
      <c r="C162" s="27">
        <v>83.357597351074219</v>
      </c>
      <c r="D162" s="27">
        <v>88.265029907226563</v>
      </c>
      <c r="E162" s="27">
        <v>45.407474517822266</v>
      </c>
      <c r="F162" s="27">
        <v>41.070568084716797</v>
      </c>
      <c r="G162" s="27">
        <v>59.607494354248047</v>
      </c>
      <c r="H162" s="27">
        <v>59.479671478271484</v>
      </c>
      <c r="I162" s="27">
        <v>65.813247680664063</v>
      </c>
      <c r="J162" s="27">
        <v>96.600662231445313</v>
      </c>
      <c r="K162" s="27">
        <v>99.950080871582031</v>
      </c>
      <c r="L162" s="27">
        <v>99.999832153320313</v>
      </c>
      <c r="M162" s="27">
        <v>99.99884033203125</v>
      </c>
      <c r="N162" s="33" t="s">
        <v>243</v>
      </c>
      <c r="O162" s="26" t="s">
        <v>244</v>
      </c>
      <c r="P162" s="35" t="s">
        <v>245</v>
      </c>
      <c r="Q162" s="31">
        <v>0</v>
      </c>
      <c r="R162" s="26" t="s">
        <v>41</v>
      </c>
      <c r="S162" s="26" t="b">
        <f t="shared" si="14"/>
        <v>0</v>
      </c>
      <c r="T162" s="26" t="b">
        <f t="shared" si="15"/>
        <v>0</v>
      </c>
      <c r="U162" s="32"/>
      <c r="V162" s="32"/>
      <c r="W162" s="32" t="s">
        <v>49</v>
      </c>
      <c r="X162" s="41"/>
      <c r="AE162" s="33"/>
    </row>
    <row r="163" spans="1:32" x14ac:dyDescent="0.35">
      <c r="A163" s="26" t="s">
        <v>246</v>
      </c>
      <c r="B163" s="27">
        <v>59.295150756835938</v>
      </c>
      <c r="C163" s="27">
        <v>83.365455627441406</v>
      </c>
      <c r="D163" s="27">
        <v>88.245986938476563</v>
      </c>
      <c r="E163" s="27">
        <v>45.415168762207031</v>
      </c>
      <c r="F163" s="27">
        <v>37.101432800292969</v>
      </c>
      <c r="G163" s="27">
        <v>58.579967498779297</v>
      </c>
      <c r="H163" s="27">
        <v>59.013774871826172</v>
      </c>
      <c r="I163" s="27">
        <v>64.742477416992188</v>
      </c>
      <c r="J163" s="27">
        <v>97.997520446777344</v>
      </c>
      <c r="K163" s="27">
        <v>99.928024291992188</v>
      </c>
      <c r="L163" s="27">
        <v>99.999832153320313</v>
      </c>
      <c r="M163" s="27">
        <v>99.99884033203125</v>
      </c>
      <c r="N163" s="33" t="s">
        <v>247</v>
      </c>
      <c r="O163" s="26" t="s">
        <v>244</v>
      </c>
      <c r="P163" s="35" t="s">
        <v>248</v>
      </c>
      <c r="Q163" s="31">
        <v>0</v>
      </c>
      <c r="R163" s="26" t="s">
        <v>41</v>
      </c>
      <c r="S163" s="26" t="b">
        <f t="shared" si="14"/>
        <v>0</v>
      </c>
      <c r="T163" s="26" t="b">
        <f t="shared" si="15"/>
        <v>0</v>
      </c>
      <c r="U163" s="32"/>
      <c r="V163" s="32"/>
      <c r="W163" s="32" t="s">
        <v>49</v>
      </c>
      <c r="X163" s="41"/>
      <c r="AE163" s="33"/>
    </row>
    <row r="164" spans="1:32" ht="15.5" x14ac:dyDescent="0.35">
      <c r="A164" s="26" t="s">
        <v>249</v>
      </c>
      <c r="B164" s="27">
        <v>32.594284057617188</v>
      </c>
      <c r="C164" s="27">
        <v>0</v>
      </c>
      <c r="D164" s="27">
        <v>0</v>
      </c>
      <c r="E164" s="27">
        <v>0</v>
      </c>
      <c r="F164" s="27">
        <v>99.999992370605469</v>
      </c>
      <c r="G164" s="27">
        <v>0</v>
      </c>
      <c r="H164" s="27">
        <v>0</v>
      </c>
      <c r="I164" s="27">
        <v>0</v>
      </c>
      <c r="J164" s="27">
        <v>78.175483703613281</v>
      </c>
      <c r="K164" s="27">
        <v>0</v>
      </c>
      <c r="L164" s="27">
        <v>0</v>
      </c>
      <c r="M164" s="27">
        <v>0</v>
      </c>
      <c r="N164" s="51"/>
      <c r="O164" s="26" t="s">
        <v>520</v>
      </c>
      <c r="P164" s="35" t="s">
        <v>521</v>
      </c>
      <c r="Q164" s="31">
        <v>0</v>
      </c>
      <c r="R164" s="26" t="s">
        <v>41</v>
      </c>
      <c r="S164" s="26" t="b">
        <f t="shared" si="14"/>
        <v>0</v>
      </c>
      <c r="T164" s="26" t="b">
        <f t="shared" si="15"/>
        <v>0</v>
      </c>
      <c r="U164" s="32"/>
      <c r="V164" s="32"/>
      <c r="W164" s="32" t="s">
        <v>49</v>
      </c>
      <c r="X164" s="41"/>
      <c r="AE164" s="33"/>
    </row>
    <row r="165" spans="1:32" ht="15.5" x14ac:dyDescent="0.35">
      <c r="A165" s="26" t="s">
        <v>252</v>
      </c>
      <c r="B165" s="27">
        <v>31.556661605834961</v>
      </c>
      <c r="C165" s="27">
        <v>0</v>
      </c>
      <c r="D165" s="27">
        <v>0</v>
      </c>
      <c r="E165" s="27">
        <v>0</v>
      </c>
      <c r="F165" s="27">
        <v>99.999992370605469</v>
      </c>
      <c r="G165" s="27">
        <v>0</v>
      </c>
      <c r="H165" s="27">
        <v>0</v>
      </c>
      <c r="I165" s="27">
        <v>0</v>
      </c>
      <c r="J165" s="27">
        <v>99.998268127441406</v>
      </c>
      <c r="K165" s="27">
        <v>0</v>
      </c>
      <c r="L165" s="27">
        <v>0</v>
      </c>
      <c r="M165" s="27">
        <v>0</v>
      </c>
      <c r="N165" s="51"/>
      <c r="Q165" s="31">
        <v>0</v>
      </c>
      <c r="R165" s="26" t="s">
        <v>41</v>
      </c>
      <c r="S165" s="26" t="b">
        <f t="shared" si="14"/>
        <v>0</v>
      </c>
      <c r="T165" s="26" t="b">
        <f t="shared" si="15"/>
        <v>0</v>
      </c>
      <c r="U165" s="32"/>
      <c r="V165" s="32"/>
      <c r="W165" s="32" t="s">
        <v>49</v>
      </c>
      <c r="X165" s="41"/>
      <c r="AE165" s="33"/>
    </row>
    <row r="166" spans="1:32" ht="15.5" x14ac:dyDescent="0.35">
      <c r="A166" s="26" t="s">
        <v>254</v>
      </c>
      <c r="B166" s="27">
        <v>44.165828704833984</v>
      </c>
      <c r="C166" s="27">
        <v>93.737823486328125</v>
      </c>
      <c r="D166" s="27">
        <v>88.527915954589844</v>
      </c>
      <c r="E166" s="27">
        <v>45.416313171386719</v>
      </c>
      <c r="F166" s="27">
        <v>99.0518798828125</v>
      </c>
      <c r="G166" s="27">
        <v>99.998428344726563</v>
      </c>
      <c r="H166" s="27">
        <v>99.995750427246094</v>
      </c>
      <c r="I166" s="27">
        <v>99.99884033203125</v>
      </c>
      <c r="J166" s="27">
        <v>78.125740051269531</v>
      </c>
      <c r="K166" s="27">
        <v>0</v>
      </c>
      <c r="L166" s="27">
        <v>0</v>
      </c>
      <c r="M166" s="27">
        <v>0</v>
      </c>
      <c r="N166" s="51"/>
      <c r="Q166" s="31">
        <v>0</v>
      </c>
      <c r="R166" s="39" t="s">
        <v>83</v>
      </c>
      <c r="S166" s="26" t="b">
        <f t="shared" si="14"/>
        <v>0</v>
      </c>
      <c r="T166" s="26" t="b">
        <f t="shared" si="15"/>
        <v>0</v>
      </c>
      <c r="U166" s="32"/>
      <c r="V166" s="32"/>
      <c r="W166" s="32" t="s">
        <v>49</v>
      </c>
      <c r="X166" s="41"/>
      <c r="AE166" s="33"/>
    </row>
    <row r="167" spans="1:32" ht="15.5" x14ac:dyDescent="0.35">
      <c r="A167" s="26" t="s">
        <v>255</v>
      </c>
      <c r="B167" s="27">
        <v>43.205734252929688</v>
      </c>
      <c r="C167" s="27">
        <v>87.622833251953125</v>
      </c>
      <c r="D167" s="27">
        <v>65.729011535644531</v>
      </c>
      <c r="E167" s="27">
        <v>14.873880386352539</v>
      </c>
      <c r="F167" s="27">
        <v>99.947715759277344</v>
      </c>
      <c r="G167" s="27">
        <v>99.999961853027344</v>
      </c>
      <c r="H167" s="27">
        <v>99.999832153320313</v>
      </c>
      <c r="I167" s="27">
        <v>99.99884033203125</v>
      </c>
      <c r="J167" s="27">
        <v>75.585380554199219</v>
      </c>
      <c r="K167" s="27">
        <v>0</v>
      </c>
      <c r="L167" s="27">
        <v>0</v>
      </c>
      <c r="M167" s="27">
        <v>0</v>
      </c>
      <c r="N167" s="51"/>
      <c r="Q167" s="31">
        <v>0</v>
      </c>
      <c r="R167" s="39" t="s">
        <v>83</v>
      </c>
      <c r="S167" s="26" t="b">
        <f t="shared" si="14"/>
        <v>0</v>
      </c>
      <c r="T167" s="26" t="b">
        <f t="shared" si="15"/>
        <v>0</v>
      </c>
      <c r="U167" s="32"/>
      <c r="V167" s="32"/>
      <c r="W167" s="32" t="s">
        <v>49</v>
      </c>
      <c r="X167" s="41"/>
      <c r="AE167" s="33"/>
    </row>
    <row r="168" spans="1:32" x14ac:dyDescent="0.35">
      <c r="A168" s="26" t="s">
        <v>256</v>
      </c>
      <c r="B168" s="27">
        <v>92.676727294921875</v>
      </c>
      <c r="C168" s="27">
        <v>93.7662353515625</v>
      </c>
      <c r="D168" s="27">
        <v>88.291168212890625</v>
      </c>
      <c r="E168" s="27">
        <v>45.416221618652344</v>
      </c>
      <c r="F168" s="27">
        <v>93.222602844238281</v>
      </c>
      <c r="G168" s="27">
        <v>99.999961853027344</v>
      </c>
      <c r="H168" s="27">
        <v>99.999832153320313</v>
      </c>
      <c r="I168" s="27">
        <v>99.99884033203125</v>
      </c>
      <c r="J168" s="27">
        <v>95.666488647460938</v>
      </c>
      <c r="K168" s="27">
        <v>51.457248687744141</v>
      </c>
      <c r="L168" s="27">
        <v>0.26049721240997314</v>
      </c>
      <c r="M168" s="27">
        <v>0</v>
      </c>
      <c r="N168" s="52"/>
      <c r="Q168" s="31">
        <v>1</v>
      </c>
      <c r="R168" s="26" t="s">
        <v>41</v>
      </c>
      <c r="S168" s="26" t="b">
        <f t="shared" si="14"/>
        <v>0</v>
      </c>
      <c r="T168" s="26" t="b">
        <f t="shared" si="15"/>
        <v>0</v>
      </c>
      <c r="U168" s="32" t="s">
        <v>49</v>
      </c>
      <c r="V168" s="32" t="s">
        <v>49</v>
      </c>
      <c r="W168" s="32" t="s">
        <v>49</v>
      </c>
      <c r="X168" s="32" t="s">
        <v>42</v>
      </c>
      <c r="Y168" s="85">
        <v>3</v>
      </c>
      <c r="Z168" s="85"/>
      <c r="AA168" s="85"/>
      <c r="AB168" s="85"/>
      <c r="AC168" s="85"/>
    </row>
    <row r="169" spans="1:32" x14ac:dyDescent="0.35">
      <c r="A169" s="26" t="s">
        <v>257</v>
      </c>
      <c r="B169" s="27">
        <v>92.571327209472656</v>
      </c>
      <c r="C169" s="27">
        <v>93.817344665527344</v>
      </c>
      <c r="D169" s="27">
        <v>88.330177307128906</v>
      </c>
      <c r="E169" s="27">
        <v>45.413101196289063</v>
      </c>
      <c r="F169" s="27">
        <v>99.841072082519531</v>
      </c>
      <c r="G169" s="27">
        <v>99.520965576171875</v>
      </c>
      <c r="H169" s="27">
        <v>99.999832153320313</v>
      </c>
      <c r="I169" s="27">
        <v>99.99884033203125</v>
      </c>
      <c r="J169" s="27">
        <v>95.410942077636719</v>
      </c>
      <c r="K169" s="27">
        <v>48.287109375</v>
      </c>
      <c r="L169" s="27">
        <v>0.27131468057632446</v>
      </c>
      <c r="M169" s="27">
        <v>0</v>
      </c>
      <c r="Q169" s="31">
        <v>1</v>
      </c>
      <c r="R169" s="26" t="s">
        <v>41</v>
      </c>
      <c r="S169" s="26" t="b">
        <f t="shared" si="14"/>
        <v>0</v>
      </c>
      <c r="T169" s="26" t="b">
        <f t="shared" si="15"/>
        <v>0</v>
      </c>
      <c r="U169" s="32" t="s">
        <v>42</v>
      </c>
      <c r="V169" s="32" t="s">
        <v>42</v>
      </c>
      <c r="W169" s="32" t="s">
        <v>49</v>
      </c>
      <c r="X169" s="32" t="s">
        <v>42</v>
      </c>
      <c r="Y169" s="85">
        <v>3</v>
      </c>
      <c r="Z169" s="85"/>
      <c r="AA169" s="85"/>
      <c r="AB169" s="85"/>
      <c r="AC169" s="85"/>
    </row>
    <row r="170" spans="1:32" x14ac:dyDescent="0.35">
      <c r="A170" s="26" t="s">
        <v>258</v>
      </c>
      <c r="B170" s="27">
        <v>92.528915405273438</v>
      </c>
      <c r="C170" s="27">
        <v>93.849166870117188</v>
      </c>
      <c r="D170" s="27">
        <v>88.311225891113281</v>
      </c>
      <c r="E170" s="27">
        <v>45.416267395019531</v>
      </c>
      <c r="F170" s="27">
        <v>92.216163635253906</v>
      </c>
      <c r="G170" s="27">
        <v>99.999961853027344</v>
      </c>
      <c r="H170" s="27">
        <v>99.999832153320313</v>
      </c>
      <c r="I170" s="27">
        <v>99.99884033203125</v>
      </c>
      <c r="J170" s="27">
        <v>95.380233764648438</v>
      </c>
      <c r="K170" s="27">
        <v>50.266029357910156</v>
      </c>
      <c r="L170" s="27">
        <v>0.36469829082489014</v>
      </c>
      <c r="M170" s="27">
        <v>0</v>
      </c>
      <c r="Q170" s="31">
        <v>1</v>
      </c>
      <c r="R170" s="26" t="s">
        <v>41</v>
      </c>
      <c r="S170" s="26" t="b">
        <f t="shared" si="14"/>
        <v>0</v>
      </c>
      <c r="T170" s="26" t="b">
        <f t="shared" si="15"/>
        <v>0</v>
      </c>
      <c r="U170" s="32" t="s">
        <v>49</v>
      </c>
      <c r="V170" s="32" t="s">
        <v>49</v>
      </c>
      <c r="W170" s="32" t="s">
        <v>49</v>
      </c>
      <c r="X170" s="32" t="s">
        <v>42</v>
      </c>
      <c r="Y170" s="85">
        <v>3</v>
      </c>
      <c r="Z170" s="85"/>
      <c r="AA170" s="85"/>
      <c r="AB170" s="85"/>
      <c r="AC170" s="85"/>
    </row>
    <row r="171" spans="1:32" x14ac:dyDescent="0.35">
      <c r="A171" s="26" t="s">
        <v>259</v>
      </c>
      <c r="B171" s="27">
        <v>92.552993774414063</v>
      </c>
      <c r="C171" s="27">
        <v>93.840240478515625</v>
      </c>
      <c r="D171" s="27">
        <v>88.371162414550781</v>
      </c>
      <c r="E171" s="27">
        <v>45.416286468505859</v>
      </c>
      <c r="F171" s="27">
        <v>99.999984741210938</v>
      </c>
      <c r="G171" s="27">
        <v>99.999801635742188</v>
      </c>
      <c r="H171" s="27">
        <v>99.999137878417969</v>
      </c>
      <c r="I171" s="27">
        <v>99.99884033203125</v>
      </c>
      <c r="J171" s="27">
        <v>95.513053894042969</v>
      </c>
      <c r="K171" s="27">
        <v>48.104450225830078</v>
      </c>
      <c r="L171" s="27">
        <v>0.30217906832695007</v>
      </c>
      <c r="M171" s="27">
        <v>0</v>
      </c>
      <c r="Q171" s="31">
        <v>1</v>
      </c>
      <c r="R171" s="26" t="s">
        <v>41</v>
      </c>
      <c r="S171" s="26" t="b">
        <f t="shared" si="14"/>
        <v>0</v>
      </c>
      <c r="T171" s="26" t="b">
        <f t="shared" si="15"/>
        <v>0</v>
      </c>
      <c r="U171" s="32" t="s">
        <v>49</v>
      </c>
      <c r="V171" s="32" t="s">
        <v>49</v>
      </c>
      <c r="W171" s="32" t="s">
        <v>49</v>
      </c>
      <c r="X171" s="32" t="s">
        <v>42</v>
      </c>
      <c r="Y171" s="85">
        <v>3</v>
      </c>
      <c r="Z171" s="85"/>
      <c r="AA171" s="85"/>
      <c r="AB171" s="85"/>
      <c r="AC171" s="85"/>
      <c r="AF171" s="26" t="s">
        <v>260</v>
      </c>
    </row>
    <row r="172" spans="1:32" x14ac:dyDescent="0.35">
      <c r="A172" s="26" t="s">
        <v>261</v>
      </c>
      <c r="B172" s="27">
        <v>92.595252990722656</v>
      </c>
      <c r="C172" s="27">
        <v>93.850341796875</v>
      </c>
      <c r="D172" s="27">
        <v>88.386001586914063</v>
      </c>
      <c r="E172" s="27">
        <v>45.410202026367188</v>
      </c>
      <c r="F172" s="27">
        <v>95.035850524902344</v>
      </c>
      <c r="G172" s="27">
        <v>86.745658874511719</v>
      </c>
      <c r="H172" s="27">
        <v>79.526351928710938</v>
      </c>
      <c r="I172" s="27">
        <v>77.224273681640625</v>
      </c>
      <c r="J172" s="27">
        <v>95.124267578125</v>
      </c>
      <c r="K172" s="27">
        <v>46.506477355957031</v>
      </c>
      <c r="L172" s="27">
        <v>7.2939559817314148E-2</v>
      </c>
      <c r="M172" s="27">
        <v>0</v>
      </c>
      <c r="Q172" s="31">
        <v>1</v>
      </c>
      <c r="R172" s="39" t="s">
        <v>83</v>
      </c>
      <c r="S172" s="26" t="b">
        <f>NOT(OR((D172&lt;=$Q$1),(H172&lt;=$R$1),(L172&lt;=$S$1)))</f>
        <v>0</v>
      </c>
      <c r="T172" s="26" t="b">
        <f t="shared" si="15"/>
        <v>0</v>
      </c>
      <c r="U172" s="32" t="s">
        <v>49</v>
      </c>
      <c r="V172" s="32" t="s">
        <v>49</v>
      </c>
      <c r="W172" s="32" t="s">
        <v>49</v>
      </c>
      <c r="X172" s="32" t="s">
        <v>42</v>
      </c>
      <c r="Y172" s="85">
        <v>3</v>
      </c>
      <c r="Z172" s="85"/>
      <c r="AA172" s="85"/>
      <c r="AB172" s="85"/>
      <c r="AC172" s="85"/>
      <c r="AF172" s="26" t="s">
        <v>260</v>
      </c>
    </row>
    <row r="173" spans="1:32" ht="14.25" customHeight="1" x14ac:dyDescent="0.35">
      <c r="A173" s="26" t="s">
        <v>262</v>
      </c>
      <c r="B173" s="27">
        <v>92.592887878417969</v>
      </c>
      <c r="C173" s="27">
        <v>93.859123229980469</v>
      </c>
      <c r="D173" s="27">
        <v>88.385787963867188</v>
      </c>
      <c r="E173" s="27">
        <v>45.411331176757813</v>
      </c>
      <c r="F173" s="27">
        <v>99.710067749023438</v>
      </c>
      <c r="G173" s="27">
        <v>99.999961853027344</v>
      </c>
      <c r="H173" s="27">
        <v>99.999832153320313</v>
      </c>
      <c r="I173" s="27">
        <v>99.99884033203125</v>
      </c>
      <c r="J173" s="27">
        <v>94.153732299804688</v>
      </c>
      <c r="K173" s="27">
        <v>99.708442687988281</v>
      </c>
      <c r="L173" s="27">
        <v>99.832450866699219</v>
      </c>
      <c r="M173" s="27">
        <v>99.845703125</v>
      </c>
      <c r="Q173" s="31">
        <v>1</v>
      </c>
      <c r="R173" s="39" t="s">
        <v>83</v>
      </c>
      <c r="S173" s="26" t="b">
        <f t="shared" si="14"/>
        <v>1</v>
      </c>
      <c r="T173" s="26" t="b">
        <f t="shared" si="15"/>
        <v>1</v>
      </c>
      <c r="U173" s="32"/>
      <c r="V173" s="32"/>
      <c r="W173" s="32"/>
      <c r="X173" s="32"/>
    </row>
    <row r="174" spans="1:32" x14ac:dyDescent="0.35">
      <c r="A174" s="26" t="s">
        <v>263</v>
      </c>
      <c r="B174" s="27">
        <v>90.351310729980469</v>
      </c>
      <c r="C174" s="27">
        <v>91.524269104003906</v>
      </c>
      <c r="D174" s="27">
        <v>86.517860412597656</v>
      </c>
      <c r="E174" s="27">
        <v>42.033565521240234</v>
      </c>
      <c r="F174" s="27">
        <v>99.816917419433594</v>
      </c>
      <c r="G174" s="27">
        <v>99.999961853027344</v>
      </c>
      <c r="H174" s="27">
        <v>99.999832153320313</v>
      </c>
      <c r="I174" s="27">
        <v>99.99884033203125</v>
      </c>
      <c r="J174" s="32" t="s">
        <v>49</v>
      </c>
      <c r="K174" s="32" t="s">
        <v>49</v>
      </c>
      <c r="L174" s="32" t="s">
        <v>49</v>
      </c>
      <c r="M174" s="32" t="s">
        <v>49</v>
      </c>
      <c r="R174" s="26"/>
      <c r="U174" s="32" t="s">
        <v>49</v>
      </c>
      <c r="V174" s="32" t="s">
        <v>49</v>
      </c>
      <c r="W174" s="32" t="s">
        <v>49</v>
      </c>
      <c r="X174" s="32" t="s">
        <v>49</v>
      </c>
      <c r="Y174" s="86"/>
      <c r="Z174" s="86"/>
      <c r="AA174" s="86"/>
      <c r="AB174" s="86"/>
      <c r="AC174" s="86"/>
    </row>
    <row r="175" spans="1:32" x14ac:dyDescent="0.35">
      <c r="A175" s="26" t="s">
        <v>264</v>
      </c>
      <c r="B175" s="27">
        <v>79.588134765625</v>
      </c>
      <c r="C175" s="27">
        <v>74.267478942871094</v>
      </c>
      <c r="D175" s="27">
        <v>78.301422119140625</v>
      </c>
      <c r="E175" s="27">
        <v>40.449073791503906</v>
      </c>
      <c r="F175" s="27">
        <v>96.738540649414063</v>
      </c>
      <c r="G175" s="27">
        <v>87.569709777832031</v>
      </c>
      <c r="H175" s="27">
        <v>93.135963439941406</v>
      </c>
      <c r="I175" s="27">
        <v>99.99884033203125</v>
      </c>
      <c r="J175" s="32" t="s">
        <v>49</v>
      </c>
      <c r="K175" s="32" t="s">
        <v>49</v>
      </c>
      <c r="L175" s="32" t="s">
        <v>49</v>
      </c>
      <c r="M175" s="32" t="s">
        <v>49</v>
      </c>
      <c r="R175" s="26"/>
      <c r="U175" s="32" t="s">
        <v>49</v>
      </c>
      <c r="V175" s="32" t="s">
        <v>49</v>
      </c>
      <c r="W175" s="32" t="s">
        <v>49</v>
      </c>
      <c r="X175" s="32" t="s">
        <v>49</v>
      </c>
      <c r="Y175" s="86"/>
      <c r="Z175" s="86"/>
      <c r="AA175" s="86"/>
      <c r="AB175" s="86"/>
      <c r="AC175" s="86"/>
    </row>
    <row r="176" spans="1:32" x14ac:dyDescent="0.35">
      <c r="A176" s="26" t="s">
        <v>265</v>
      </c>
      <c r="B176" s="27">
        <v>92.339126586914063</v>
      </c>
      <c r="C176" s="27">
        <v>95.706672668457031</v>
      </c>
      <c r="D176" s="27">
        <v>95.729499816894531</v>
      </c>
      <c r="E176" s="27">
        <v>95.546295166015625</v>
      </c>
      <c r="F176" s="27">
        <v>95.077972412109375</v>
      </c>
      <c r="G176" s="27">
        <v>99.999961853027344</v>
      </c>
      <c r="H176" s="27">
        <v>99.999832153320313</v>
      </c>
      <c r="I176" s="27">
        <v>99.99884033203125</v>
      </c>
      <c r="J176" s="32" t="s">
        <v>49</v>
      </c>
      <c r="K176" s="32" t="s">
        <v>49</v>
      </c>
      <c r="L176" s="32" t="s">
        <v>49</v>
      </c>
      <c r="M176" s="32" t="s">
        <v>49</v>
      </c>
      <c r="R176" s="26"/>
      <c r="U176" s="32"/>
      <c r="V176" s="32"/>
      <c r="W176" s="32"/>
      <c r="X176" s="32"/>
    </row>
    <row r="177" spans="1:43" ht="12.65" customHeight="1" x14ac:dyDescent="0.35">
      <c r="A177" s="26" t="s">
        <v>266</v>
      </c>
      <c r="B177" s="27">
        <v>53.629177093505859</v>
      </c>
      <c r="C177" s="27">
        <v>91.892364501953125</v>
      </c>
      <c r="D177" s="27">
        <v>86.957504272460938</v>
      </c>
      <c r="E177" s="27">
        <v>43.842594146728516</v>
      </c>
      <c r="F177" s="27">
        <v>92.753570556640625</v>
      </c>
      <c r="G177" s="27">
        <v>91.680137634277344</v>
      </c>
      <c r="H177" s="27">
        <v>64.343498229980469</v>
      </c>
      <c r="I177" s="27">
        <v>99.99884033203125</v>
      </c>
      <c r="J177" s="32" t="s">
        <v>49</v>
      </c>
      <c r="K177" s="32" t="s">
        <v>49</v>
      </c>
      <c r="L177" s="32" t="s">
        <v>49</v>
      </c>
      <c r="M177" s="32" t="s">
        <v>49</v>
      </c>
      <c r="N177" s="51"/>
      <c r="R177" s="26"/>
      <c r="U177" s="32"/>
      <c r="V177" s="32"/>
      <c r="W177" s="32" t="s">
        <v>49</v>
      </c>
      <c r="X177" s="41"/>
      <c r="AE177" s="33"/>
    </row>
    <row r="178" spans="1:43" x14ac:dyDescent="0.35">
      <c r="A178" s="26" t="s">
        <v>267</v>
      </c>
      <c r="B178" s="27">
        <v>89.193099975585938</v>
      </c>
      <c r="C178" s="27">
        <v>95.604560852050781</v>
      </c>
      <c r="D178" s="27">
        <v>95.628173828125</v>
      </c>
      <c r="E178" s="27">
        <v>95.547615051269531</v>
      </c>
      <c r="F178" s="27">
        <v>89.556076049804688</v>
      </c>
      <c r="G178" s="27">
        <v>99.991470336914063</v>
      </c>
      <c r="H178" s="27">
        <v>99.999832153320313</v>
      </c>
      <c r="I178" s="27">
        <v>99.99884033203125</v>
      </c>
      <c r="J178" s="27">
        <v>100</v>
      </c>
      <c r="K178" s="27">
        <v>99.999961853027344</v>
      </c>
      <c r="L178" s="27">
        <v>99.999832153320313</v>
      </c>
      <c r="M178" s="27">
        <v>99.99884033203125</v>
      </c>
      <c r="Q178" s="31">
        <v>1</v>
      </c>
      <c r="R178" s="26" t="s">
        <v>155</v>
      </c>
      <c r="S178" s="26" t="b">
        <f t="shared" ref="S178:S184" si="16">NOT(OR((D178&lt;=$Q$1),(H178&lt;=$R$1),(L178&lt;=$S$1)))</f>
        <v>1</v>
      </c>
      <c r="T178" s="26" t="b">
        <f t="shared" ref="T178:T184" si="17">NOT(OR((C178&lt;=$Q$1),(G178&lt;=$R$1),(K178&lt;=$S$1)))</f>
        <v>1</v>
      </c>
      <c r="U178" s="32"/>
      <c r="V178" s="32"/>
      <c r="W178" s="32"/>
      <c r="X178" s="41"/>
      <c r="AE178" s="33"/>
    </row>
    <row r="179" spans="1:43" ht="12.65" customHeight="1" x14ac:dyDescent="0.35">
      <c r="A179" s="26" t="s">
        <v>268</v>
      </c>
      <c r="B179" s="27">
        <v>73.24560546875</v>
      </c>
      <c r="C179" s="27">
        <v>0</v>
      </c>
      <c r="D179" s="27">
        <v>0</v>
      </c>
      <c r="E179" s="27">
        <v>0</v>
      </c>
      <c r="F179" s="27">
        <v>89.955070495605469</v>
      </c>
      <c r="G179" s="27">
        <v>0</v>
      </c>
      <c r="H179" s="27">
        <v>0</v>
      </c>
      <c r="I179" s="27">
        <v>0</v>
      </c>
      <c r="J179" s="27">
        <v>100</v>
      </c>
      <c r="K179" s="27">
        <v>99.999961853027344</v>
      </c>
      <c r="L179" s="27">
        <v>99.999832153320313</v>
      </c>
      <c r="M179" s="27">
        <v>99.99884033203125</v>
      </c>
      <c r="P179" s="35" t="s">
        <v>269</v>
      </c>
      <c r="Q179" s="31">
        <v>0</v>
      </c>
      <c r="R179" s="26" t="s">
        <v>155</v>
      </c>
      <c r="S179" s="26" t="b">
        <f t="shared" si="16"/>
        <v>0</v>
      </c>
      <c r="T179" s="26" t="b">
        <f t="shared" si="17"/>
        <v>0</v>
      </c>
      <c r="U179" s="32"/>
      <c r="V179" s="32"/>
      <c r="W179" s="32"/>
      <c r="X179" s="41"/>
      <c r="AE179" s="33"/>
    </row>
    <row r="180" spans="1:43" ht="12.65" customHeight="1" x14ac:dyDescent="0.35">
      <c r="A180" s="26" t="s">
        <v>270</v>
      </c>
      <c r="B180" s="27">
        <v>89.255699157714844</v>
      </c>
      <c r="C180" s="27">
        <v>95.623779296875</v>
      </c>
      <c r="D180" s="27">
        <v>95.649101257324219</v>
      </c>
      <c r="E180" s="27">
        <v>95.550666809082031</v>
      </c>
      <c r="F180" s="27">
        <v>88.918769836425781</v>
      </c>
      <c r="G180" s="27">
        <v>99.999961853027344</v>
      </c>
      <c r="H180" s="27">
        <v>99.999832153320313</v>
      </c>
      <c r="I180" s="27">
        <v>99.99884033203125</v>
      </c>
      <c r="J180" s="27">
        <v>100</v>
      </c>
      <c r="K180" s="27">
        <v>99.999961853027344</v>
      </c>
      <c r="L180" s="27">
        <v>99.999832153320313</v>
      </c>
      <c r="M180" s="27">
        <v>99.99884033203125</v>
      </c>
      <c r="Q180" s="31">
        <v>1</v>
      </c>
      <c r="R180" s="26" t="s">
        <v>155</v>
      </c>
      <c r="S180" s="26" t="b">
        <f t="shared" si="16"/>
        <v>1</v>
      </c>
      <c r="T180" s="26" t="b">
        <f t="shared" si="17"/>
        <v>1</v>
      </c>
      <c r="U180" s="32"/>
      <c r="V180" s="32"/>
      <c r="W180" s="32"/>
      <c r="X180" s="41"/>
      <c r="AE180" s="33"/>
    </row>
    <row r="181" spans="1:43" ht="12.65" customHeight="1" x14ac:dyDescent="0.35">
      <c r="A181" s="26" t="s">
        <v>271</v>
      </c>
      <c r="B181" s="27">
        <v>92.215499877929688</v>
      </c>
      <c r="C181" s="27">
        <v>95.671371459960938</v>
      </c>
      <c r="D181" s="27">
        <v>95.710243225097656</v>
      </c>
      <c r="E181" s="27">
        <v>95.550559997558594</v>
      </c>
      <c r="F181" s="27">
        <v>97.9525146484375</v>
      </c>
      <c r="G181" s="27">
        <v>99.999961853027344</v>
      </c>
      <c r="H181" s="27">
        <v>99.999832153320313</v>
      </c>
      <c r="I181" s="27">
        <v>99.99884033203125</v>
      </c>
      <c r="J181" s="27">
        <v>100</v>
      </c>
      <c r="K181" s="27">
        <v>99.999961853027344</v>
      </c>
      <c r="L181" s="27">
        <v>99.999832153320313</v>
      </c>
      <c r="M181" s="27">
        <v>99.99884033203125</v>
      </c>
      <c r="Q181" s="31">
        <v>1</v>
      </c>
      <c r="R181" s="26" t="s">
        <v>155</v>
      </c>
      <c r="S181" s="26" t="b">
        <f t="shared" si="16"/>
        <v>1</v>
      </c>
      <c r="T181" s="26" t="b">
        <f t="shared" si="17"/>
        <v>1</v>
      </c>
      <c r="U181" s="32"/>
      <c r="V181" s="32"/>
      <c r="W181" s="32"/>
      <c r="X181" s="41"/>
      <c r="AE181" s="33"/>
    </row>
    <row r="182" spans="1:43" ht="12.65" customHeight="1" x14ac:dyDescent="0.35">
      <c r="A182" s="26" t="s">
        <v>272</v>
      </c>
      <c r="B182" s="27">
        <v>73.466484069824219</v>
      </c>
      <c r="C182" s="27">
        <v>0</v>
      </c>
      <c r="D182" s="27">
        <v>0</v>
      </c>
      <c r="E182" s="27">
        <v>0</v>
      </c>
      <c r="F182" s="27">
        <v>78.419975280761719</v>
      </c>
      <c r="G182" s="27">
        <v>0</v>
      </c>
      <c r="H182" s="27">
        <v>0</v>
      </c>
      <c r="I182" s="27">
        <v>0</v>
      </c>
      <c r="J182" s="27">
        <v>100</v>
      </c>
      <c r="K182" s="27">
        <v>99.999961853027344</v>
      </c>
      <c r="L182" s="27">
        <v>99.999832153320313</v>
      </c>
      <c r="M182" s="27">
        <v>99.99884033203125</v>
      </c>
      <c r="P182" s="35" t="s">
        <v>269</v>
      </c>
      <c r="Q182" s="31">
        <v>0</v>
      </c>
      <c r="R182" s="26" t="s">
        <v>155</v>
      </c>
      <c r="S182" s="26" t="b">
        <f t="shared" si="16"/>
        <v>0</v>
      </c>
      <c r="T182" s="26" t="b">
        <f t="shared" si="17"/>
        <v>0</v>
      </c>
      <c r="U182" s="32"/>
      <c r="V182" s="32"/>
      <c r="W182" s="32"/>
      <c r="X182" s="41"/>
      <c r="AE182" s="33"/>
    </row>
    <row r="183" spans="1:43" ht="12.65" customHeight="1" x14ac:dyDescent="0.35">
      <c r="A183" s="26" t="s">
        <v>273</v>
      </c>
      <c r="B183" s="27">
        <v>91.850959777832031</v>
      </c>
      <c r="C183" s="27">
        <v>95.67510986328125</v>
      </c>
      <c r="D183" s="27">
        <v>95.687004089355469</v>
      </c>
      <c r="E183" s="27">
        <v>95.547317504882813</v>
      </c>
      <c r="F183" s="27">
        <v>88.344261169433594</v>
      </c>
      <c r="G183" s="27">
        <v>99.999961853027344</v>
      </c>
      <c r="H183" s="27">
        <v>99.999832153320313</v>
      </c>
      <c r="I183" s="27">
        <v>99.99884033203125</v>
      </c>
      <c r="J183" s="27">
        <v>100</v>
      </c>
      <c r="K183" s="27">
        <v>99.999961853027344</v>
      </c>
      <c r="L183" s="27">
        <v>99.999832153320313</v>
      </c>
      <c r="M183" s="27">
        <v>99.99884033203125</v>
      </c>
      <c r="Q183" s="31">
        <v>1</v>
      </c>
      <c r="R183" s="26" t="s">
        <v>155</v>
      </c>
      <c r="S183" s="26" t="b">
        <f t="shared" si="16"/>
        <v>1</v>
      </c>
      <c r="T183" s="26" t="b">
        <f t="shared" si="17"/>
        <v>1</v>
      </c>
      <c r="U183" s="32"/>
      <c r="V183" s="32"/>
      <c r="W183" s="32"/>
      <c r="X183" s="41"/>
      <c r="AE183" s="33"/>
    </row>
    <row r="184" spans="1:43" ht="12.65" customHeight="1" x14ac:dyDescent="0.35">
      <c r="A184" s="26" t="s">
        <v>274</v>
      </c>
      <c r="B184" s="27">
        <v>34.668434143066406</v>
      </c>
      <c r="C184" s="27">
        <v>0</v>
      </c>
      <c r="D184" s="27">
        <v>0</v>
      </c>
      <c r="E184" s="27">
        <v>0</v>
      </c>
      <c r="F184" s="27">
        <v>73.739128112792969</v>
      </c>
      <c r="G184" s="27">
        <v>0</v>
      </c>
      <c r="H184" s="27">
        <v>0</v>
      </c>
      <c r="I184" s="27">
        <v>0</v>
      </c>
      <c r="J184" s="27">
        <v>99.999992370605469</v>
      </c>
      <c r="K184" s="27">
        <v>0</v>
      </c>
      <c r="L184" s="27">
        <v>0</v>
      </c>
      <c r="M184" s="27">
        <v>0</v>
      </c>
      <c r="Q184" s="31">
        <v>0</v>
      </c>
      <c r="R184" s="26" t="s">
        <v>155</v>
      </c>
      <c r="S184" s="26" t="b">
        <f t="shared" si="16"/>
        <v>0</v>
      </c>
      <c r="T184" s="26" t="b">
        <f t="shared" si="17"/>
        <v>0</v>
      </c>
      <c r="U184" s="32"/>
      <c r="V184" s="32"/>
      <c r="W184" s="32"/>
      <c r="X184" s="41"/>
      <c r="AE184" s="33"/>
    </row>
    <row r="185" spans="1:43" x14ac:dyDescent="0.35">
      <c r="B185" s="27"/>
      <c r="C185" s="27"/>
      <c r="D185" s="27"/>
      <c r="E185" s="27"/>
      <c r="F185" s="27"/>
      <c r="G185" s="27"/>
      <c r="H185" s="27"/>
      <c r="I185" s="27"/>
      <c r="J185" s="32"/>
      <c r="K185" s="32"/>
      <c r="L185" s="32"/>
      <c r="M185" s="32"/>
      <c r="Q185" s="26"/>
      <c r="R185" s="26"/>
      <c r="U185" s="32"/>
      <c r="V185" s="32"/>
      <c r="W185" s="32"/>
      <c r="X185" s="32"/>
    </row>
    <row r="186" spans="1:43" x14ac:dyDescent="0.35">
      <c r="A186" s="36"/>
      <c r="B186" s="36"/>
      <c r="C186" s="36"/>
      <c r="D186" s="36"/>
      <c r="E186" s="36"/>
      <c r="F186" s="36"/>
      <c r="G186" s="36"/>
      <c r="H186" s="36"/>
      <c r="I186" s="36"/>
      <c r="J186" s="36"/>
      <c r="K186" s="36"/>
      <c r="L186" s="36"/>
      <c r="M186" s="36"/>
      <c r="N186" s="38" t="s">
        <v>276</v>
      </c>
      <c r="O186" s="36"/>
      <c r="P186" s="24">
        <f>SUMIF(S187:S189,TRUE, Q187:Q189)/SUM(Q187:Q189)</f>
        <v>0.66666666666666663</v>
      </c>
      <c r="Q186" s="36"/>
      <c r="R186" s="36"/>
      <c r="S186" s="36"/>
      <c r="T186" s="36"/>
      <c r="U186" s="36"/>
      <c r="V186" s="36"/>
      <c r="W186" s="36"/>
      <c r="X186" s="36"/>
      <c r="Y186" s="87"/>
      <c r="Z186" s="87"/>
      <c r="AA186" s="87"/>
      <c r="AB186" s="87"/>
      <c r="AC186" s="87"/>
      <c r="AD186" s="38"/>
      <c r="AE186" s="38"/>
      <c r="AF186" s="87"/>
      <c r="AG186" s="87"/>
      <c r="AH186" s="87" t="s">
        <v>276</v>
      </c>
      <c r="AI186" s="88"/>
      <c r="AJ186" s="88"/>
      <c r="AK186" s="88"/>
      <c r="AL186" s="88"/>
      <c r="AM186" s="88"/>
      <c r="AN186" s="88"/>
      <c r="AO186" s="88"/>
      <c r="AP186" s="88"/>
      <c r="AQ186" s="88"/>
    </row>
    <row r="187" spans="1:43" x14ac:dyDescent="0.35">
      <c r="A187" s="26" t="s">
        <v>277</v>
      </c>
      <c r="B187" s="27">
        <v>91.018577575683594</v>
      </c>
      <c r="C187" s="27">
        <v>94.003547668457031</v>
      </c>
      <c r="D187" s="27">
        <v>88.550758361816406</v>
      </c>
      <c r="E187" s="27">
        <v>45.41656494140625</v>
      </c>
      <c r="F187" s="27">
        <v>99.267135620117188</v>
      </c>
      <c r="G187" s="27">
        <v>99.785186767578125</v>
      </c>
      <c r="H187" s="27">
        <v>99.845733642578125</v>
      </c>
      <c r="I187" s="27">
        <v>99.99884033203125</v>
      </c>
      <c r="J187" s="27">
        <v>98.215110778808594</v>
      </c>
      <c r="K187" s="27">
        <v>99.9951171875</v>
      </c>
      <c r="L187" s="27">
        <v>99.979087829589844</v>
      </c>
      <c r="M187" s="27">
        <v>99.99884033203125</v>
      </c>
      <c r="Q187" s="31">
        <v>1</v>
      </c>
      <c r="R187" s="26" t="s">
        <v>155</v>
      </c>
      <c r="S187" s="26" t="b">
        <f t="shared" ref="S187:S188" si="18">NOT(OR((D187&lt;=$Q$1),(H187&lt;=$R$1),(L187&lt;=$S$1)))</f>
        <v>1</v>
      </c>
      <c r="T187" s="26" t="b">
        <f t="shared" ref="T187:T188" si="19">NOT(OR((C187&lt;=$Q$1),(G187&lt;=$R$1),(K187&lt;=$S$1)))</f>
        <v>1</v>
      </c>
      <c r="U187" s="32" t="s">
        <v>42</v>
      </c>
      <c r="V187" s="32" t="s">
        <v>42</v>
      </c>
      <c r="W187" s="32" t="s">
        <v>20</v>
      </c>
      <c r="X187" s="32" t="s">
        <v>42</v>
      </c>
      <c r="Y187" s="85">
        <v>5</v>
      </c>
      <c r="Z187" s="85"/>
      <c r="AA187" s="85"/>
      <c r="AB187" s="85"/>
      <c r="AC187" s="85"/>
      <c r="AH187" s="33" t="s">
        <v>58</v>
      </c>
      <c r="AI187" s="31">
        <v>42705</v>
      </c>
    </row>
    <row r="188" spans="1:43" x14ac:dyDescent="0.35">
      <c r="A188" s="26" t="s">
        <v>278</v>
      </c>
      <c r="B188" s="27">
        <v>91.160469055175781</v>
      </c>
      <c r="C188" s="27">
        <v>94.035202026367188</v>
      </c>
      <c r="D188" s="27">
        <v>88.5677490234375</v>
      </c>
      <c r="E188" s="27">
        <v>45.406589508056641</v>
      </c>
      <c r="F188" s="27">
        <v>96.854682922363281</v>
      </c>
      <c r="G188" s="27">
        <v>90.672401428222656</v>
      </c>
      <c r="H188" s="27">
        <v>60.863811492919922</v>
      </c>
      <c r="I188" s="27">
        <v>0</v>
      </c>
      <c r="J188" s="27">
        <v>99.507255554199219</v>
      </c>
      <c r="K188" s="27">
        <v>99.999961853027344</v>
      </c>
      <c r="L188" s="27">
        <v>99.999832153320313</v>
      </c>
      <c r="M188" s="27">
        <v>99.99884033203125</v>
      </c>
      <c r="Q188" s="31">
        <v>1</v>
      </c>
      <c r="R188" s="26" t="s">
        <v>155</v>
      </c>
      <c r="S188" s="26" t="b">
        <f t="shared" si="18"/>
        <v>0</v>
      </c>
      <c r="T188" s="26" t="b">
        <f t="shared" si="19"/>
        <v>0</v>
      </c>
      <c r="U188" s="32" t="s">
        <v>42</v>
      </c>
      <c r="V188" s="32" t="s">
        <v>42</v>
      </c>
      <c r="W188" s="32" t="s">
        <v>20</v>
      </c>
      <c r="X188" s="32" t="s">
        <v>42</v>
      </c>
      <c r="Y188" s="85">
        <v>5</v>
      </c>
      <c r="Z188" s="85"/>
      <c r="AA188" s="85"/>
      <c r="AB188" s="85"/>
      <c r="AC188" s="85"/>
    </row>
    <row r="189" spans="1:43" ht="15" customHeight="1" x14ac:dyDescent="0.35">
      <c r="A189" s="26" t="s">
        <v>279</v>
      </c>
      <c r="B189" s="27">
        <v>91.163055419921875</v>
      </c>
      <c r="C189" s="27">
        <v>94.021903991699219</v>
      </c>
      <c r="D189" s="27">
        <v>88.570106506347656</v>
      </c>
      <c r="E189" s="27">
        <v>45.415729522705078</v>
      </c>
      <c r="F189" s="27">
        <v>90.682281494140625</v>
      </c>
      <c r="G189" s="27">
        <v>99.201759338378906</v>
      </c>
      <c r="H189" s="27">
        <v>98.35296630859375</v>
      </c>
      <c r="I189" s="27">
        <v>99.99884033203125</v>
      </c>
      <c r="J189" s="27">
        <v>98.899085998535156</v>
      </c>
      <c r="K189" s="27">
        <v>99.999961853027344</v>
      </c>
      <c r="L189" s="27">
        <v>99.999832153320313</v>
      </c>
      <c r="M189" s="27">
        <v>99.99884033203125</v>
      </c>
      <c r="Q189" s="31">
        <v>1</v>
      </c>
      <c r="R189" s="26" t="s">
        <v>155</v>
      </c>
      <c r="S189" s="26" t="b">
        <f>NOT(OR((D189&lt;=$Q$1),(H189&lt;=$R$1),(L189&lt;=$S$1)))</f>
        <v>1</v>
      </c>
      <c r="T189" s="26" t="b">
        <f>NOT(OR((C189&lt;=$Q$1),(G189&lt;=$R$1),(K189&lt;=$S$1)))</f>
        <v>1</v>
      </c>
      <c r="U189" s="32" t="s">
        <v>42</v>
      </c>
      <c r="V189" s="32" t="s">
        <v>42</v>
      </c>
      <c r="W189" s="32" t="s">
        <v>20</v>
      </c>
      <c r="X189" s="32" t="s">
        <v>42</v>
      </c>
      <c r="Y189" s="85">
        <v>5</v>
      </c>
      <c r="Z189" s="85"/>
      <c r="AA189" s="85"/>
      <c r="AB189" s="85"/>
      <c r="AC189" s="85"/>
    </row>
    <row r="190" spans="1:43" x14ac:dyDescent="0.35">
      <c r="A190" s="26" t="s">
        <v>280</v>
      </c>
      <c r="B190" s="27">
        <v>82.445358276367188</v>
      </c>
      <c r="C190" s="27">
        <v>93.977378845214844</v>
      </c>
      <c r="D190" s="27">
        <v>88.524253845214844</v>
      </c>
      <c r="E190" s="27">
        <v>45.416568756103516</v>
      </c>
      <c r="F190" s="27">
        <v>99.397750854492188</v>
      </c>
      <c r="G190" s="27">
        <v>99.999961853027344</v>
      </c>
      <c r="H190" s="27">
        <v>99.999832153320313</v>
      </c>
      <c r="I190" s="27">
        <v>99.99884033203125</v>
      </c>
      <c r="J190" s="27">
        <v>0</v>
      </c>
      <c r="K190" s="27">
        <v>0</v>
      </c>
      <c r="L190" s="27">
        <v>0</v>
      </c>
      <c r="M190" s="27">
        <v>0</v>
      </c>
      <c r="N190" s="33" t="s">
        <v>194</v>
      </c>
      <c r="P190" s="35" t="s">
        <v>281</v>
      </c>
      <c r="Q190" s="31">
        <v>0</v>
      </c>
      <c r="R190" s="26" t="s">
        <v>155</v>
      </c>
      <c r="S190" s="26" t="b">
        <f t="shared" ref="S190:S191" si="20">NOT(OR((D190&lt;=$Q$1),(H190&lt;=$R$1),(L190&lt;=$S$1)))</f>
        <v>0</v>
      </c>
      <c r="T190" s="26" t="b">
        <f t="shared" ref="T190:T191" si="21">NOT(OR((C190&lt;=$Q$1),(G190&lt;=$R$1),(K190&lt;=$S$1)))</f>
        <v>0</v>
      </c>
      <c r="U190" s="32" t="s">
        <v>42</v>
      </c>
      <c r="V190" s="32" t="s">
        <v>42</v>
      </c>
      <c r="W190" s="32" t="s">
        <v>20</v>
      </c>
      <c r="X190" s="32" t="s">
        <v>42</v>
      </c>
      <c r="Y190" s="85">
        <v>5</v>
      </c>
      <c r="Z190" s="85"/>
      <c r="AA190" s="85"/>
      <c r="AB190" s="85"/>
      <c r="AC190" s="85"/>
      <c r="AH190" s="33" t="s">
        <v>58</v>
      </c>
      <c r="AI190" s="31">
        <v>42705</v>
      </c>
    </row>
    <row r="191" spans="1:43" x14ac:dyDescent="0.35">
      <c r="A191" s="26" t="s">
        <v>282</v>
      </c>
      <c r="B191" s="27">
        <v>28.322317123413086</v>
      </c>
      <c r="C191" s="27">
        <v>93.995368957519531</v>
      </c>
      <c r="D191" s="27">
        <v>88.524253845214844</v>
      </c>
      <c r="E191" s="27">
        <v>45.4154052734375</v>
      </c>
      <c r="F191" s="27">
        <v>6.735543254762888E-3</v>
      </c>
      <c r="G191" s="27">
        <v>4.0348805487155914E-3</v>
      </c>
      <c r="H191" s="27">
        <v>1.7278934828937054E-3</v>
      </c>
      <c r="I191" s="27">
        <v>0</v>
      </c>
      <c r="J191" s="27">
        <v>0</v>
      </c>
      <c r="K191" s="27">
        <v>0</v>
      </c>
      <c r="L191" s="27">
        <v>0</v>
      </c>
      <c r="M191" s="27">
        <v>0</v>
      </c>
      <c r="N191" s="33" t="s">
        <v>194</v>
      </c>
      <c r="P191" s="35" t="s">
        <v>269</v>
      </c>
      <c r="Q191" s="31">
        <v>0</v>
      </c>
      <c r="R191" s="26" t="s">
        <v>155</v>
      </c>
      <c r="S191" s="26" t="b">
        <f t="shared" si="20"/>
        <v>0</v>
      </c>
      <c r="T191" s="26" t="b">
        <f t="shared" si="21"/>
        <v>0</v>
      </c>
      <c r="U191" s="32" t="s">
        <v>42</v>
      </c>
      <c r="V191" s="32" t="s">
        <v>42</v>
      </c>
      <c r="W191" s="32" t="s">
        <v>20</v>
      </c>
      <c r="X191" s="32" t="s">
        <v>42</v>
      </c>
      <c r="Y191" s="85">
        <v>5</v>
      </c>
      <c r="Z191" s="85"/>
      <c r="AA191" s="85"/>
      <c r="AB191" s="85"/>
      <c r="AC191" s="85"/>
    </row>
    <row r="192" spans="1:43" ht="15" customHeight="1" x14ac:dyDescent="0.35">
      <c r="A192" s="26" t="s">
        <v>283</v>
      </c>
      <c r="B192" s="27">
        <v>83.176925659179688</v>
      </c>
      <c r="C192" s="27">
        <v>93.987380981445313</v>
      </c>
      <c r="D192" s="27">
        <v>88.526252746582031</v>
      </c>
      <c r="E192" s="27">
        <v>45.410045623779297</v>
      </c>
      <c r="F192" s="27">
        <v>99.003997802734375</v>
      </c>
      <c r="G192" s="27">
        <v>99.999961853027344</v>
      </c>
      <c r="H192" s="27">
        <v>99.999832153320313</v>
      </c>
      <c r="I192" s="27">
        <v>99.99884033203125</v>
      </c>
      <c r="J192" s="27">
        <v>0</v>
      </c>
      <c r="K192" s="27">
        <v>0</v>
      </c>
      <c r="L192" s="27">
        <v>0</v>
      </c>
      <c r="M192" s="27">
        <v>0</v>
      </c>
      <c r="N192" s="33" t="s">
        <v>194</v>
      </c>
      <c r="P192" s="35" t="s">
        <v>281</v>
      </c>
      <c r="Q192" s="31">
        <v>0</v>
      </c>
      <c r="R192" s="26" t="s">
        <v>155</v>
      </c>
      <c r="S192" s="26" t="b">
        <f>NOT(OR((D192&lt;=$Q$1),(H192&lt;=$R$1),(L192&lt;=$S$1)))</f>
        <v>0</v>
      </c>
      <c r="T192" s="26" t="b">
        <f>NOT(OR((C192&lt;=$Q$1),(G192&lt;=$R$1),(K192&lt;=$S$1)))</f>
        <v>0</v>
      </c>
      <c r="U192" s="32" t="s">
        <v>42</v>
      </c>
      <c r="V192" s="32" t="s">
        <v>42</v>
      </c>
      <c r="W192" s="32" t="s">
        <v>20</v>
      </c>
      <c r="X192" s="32" t="s">
        <v>42</v>
      </c>
      <c r="Y192" s="85">
        <v>5</v>
      </c>
      <c r="Z192" s="85"/>
      <c r="AA192" s="85"/>
      <c r="AB192" s="85"/>
      <c r="AC192" s="85"/>
    </row>
    <row r="193" spans="1:43" ht="15" customHeight="1" x14ac:dyDescent="0.35">
      <c r="A193" s="26" t="s">
        <v>284</v>
      </c>
      <c r="B193" s="27">
        <v>28.348926544189453</v>
      </c>
      <c r="C193" s="27">
        <v>94.014869689941406</v>
      </c>
      <c r="D193" s="27">
        <v>88.545814514160156</v>
      </c>
      <c r="E193" s="27">
        <v>45.415393829345703</v>
      </c>
      <c r="F193" s="27">
        <v>6.1118141748011112E-3</v>
      </c>
      <c r="G193" s="27">
        <v>2.8294106014072895E-3</v>
      </c>
      <c r="H193" s="27">
        <v>1.7275738064199686E-3</v>
      </c>
      <c r="I193" s="27">
        <v>0</v>
      </c>
      <c r="J193" s="27">
        <v>0</v>
      </c>
      <c r="K193" s="27">
        <v>0</v>
      </c>
      <c r="L193" s="27">
        <v>0</v>
      </c>
      <c r="M193" s="27">
        <v>0</v>
      </c>
      <c r="N193" s="33" t="s">
        <v>194</v>
      </c>
      <c r="P193" s="35" t="s">
        <v>269</v>
      </c>
      <c r="Q193" s="31">
        <v>0</v>
      </c>
      <c r="R193" s="26" t="s">
        <v>155</v>
      </c>
      <c r="S193" s="26" t="b">
        <f>NOT(OR((D193&lt;=$Q$1),(H193&lt;=$R$1),(L193&lt;=$S$1)))</f>
        <v>0</v>
      </c>
      <c r="T193" s="26" t="b">
        <f>NOT(OR((C193&lt;=$Q$1),(G193&lt;=$R$1),(K193&lt;=$S$1)))</f>
        <v>0</v>
      </c>
      <c r="U193" s="32" t="s">
        <v>42</v>
      </c>
      <c r="V193" s="32" t="s">
        <v>42</v>
      </c>
      <c r="W193" s="32" t="s">
        <v>20</v>
      </c>
      <c r="X193" s="32" t="s">
        <v>42</v>
      </c>
      <c r="Y193" s="85">
        <v>5</v>
      </c>
      <c r="Z193" s="85"/>
      <c r="AA193" s="85"/>
      <c r="AB193" s="85"/>
      <c r="AC193" s="85"/>
    </row>
    <row r="194" spans="1:43" x14ac:dyDescent="0.35">
      <c r="A194" s="26" t="s">
        <v>285</v>
      </c>
      <c r="B194" s="27">
        <v>42.486381530761719</v>
      </c>
      <c r="C194" s="27">
        <v>0</v>
      </c>
      <c r="D194" s="27">
        <v>0</v>
      </c>
      <c r="E194" s="27">
        <v>0</v>
      </c>
      <c r="F194" s="27">
        <v>99.999992370605469</v>
      </c>
      <c r="G194" s="27">
        <v>0</v>
      </c>
      <c r="H194" s="27">
        <v>0</v>
      </c>
      <c r="I194" s="27">
        <v>0</v>
      </c>
      <c r="J194" s="32" t="s">
        <v>49</v>
      </c>
      <c r="K194" s="32" t="s">
        <v>49</v>
      </c>
      <c r="L194" s="32" t="s">
        <v>49</v>
      </c>
      <c r="M194" s="32" t="s">
        <v>49</v>
      </c>
      <c r="N194" s="52" t="s">
        <v>286</v>
      </c>
      <c r="Q194" s="26"/>
      <c r="R194" s="26"/>
      <c r="U194" s="32" t="s">
        <v>49</v>
      </c>
      <c r="V194" s="32" t="s">
        <v>49</v>
      </c>
      <c r="W194" s="32" t="s">
        <v>49</v>
      </c>
      <c r="X194" s="32" t="s">
        <v>49</v>
      </c>
      <c r="Y194" s="86"/>
      <c r="Z194" s="86"/>
      <c r="AA194" s="86"/>
      <c r="AB194" s="86"/>
      <c r="AC194" s="86"/>
    </row>
    <row r="195" spans="1:43" ht="15" customHeight="1" x14ac:dyDescent="0.35">
      <c r="A195" s="26" t="s">
        <v>287</v>
      </c>
      <c r="B195" s="27">
        <v>88.634849548339844</v>
      </c>
      <c r="C195" s="27">
        <v>92.000808715820313</v>
      </c>
      <c r="D195" s="27">
        <v>87.140380859375</v>
      </c>
      <c r="E195" s="27">
        <v>43.707176208496094</v>
      </c>
      <c r="F195" s="27">
        <v>99.98095703125</v>
      </c>
      <c r="G195" s="27">
        <v>99.999961853027344</v>
      </c>
      <c r="H195" s="27">
        <v>99.999832153320313</v>
      </c>
      <c r="I195" s="27">
        <v>99.99884033203125</v>
      </c>
      <c r="J195" s="32" t="s">
        <v>49</v>
      </c>
      <c r="K195" s="32" t="s">
        <v>49</v>
      </c>
      <c r="L195" s="32" t="s">
        <v>49</v>
      </c>
      <c r="M195" s="32" t="s">
        <v>49</v>
      </c>
      <c r="Q195" s="26"/>
      <c r="R195" s="26"/>
      <c r="U195" s="32" t="s">
        <v>49</v>
      </c>
      <c r="V195" s="32" t="s">
        <v>49</v>
      </c>
      <c r="W195" s="32" t="s">
        <v>49</v>
      </c>
      <c r="X195" s="32" t="s">
        <v>49</v>
      </c>
      <c r="Y195" s="86"/>
      <c r="Z195" s="86"/>
      <c r="AA195" s="86"/>
      <c r="AB195" s="86"/>
      <c r="AC195" s="86"/>
    </row>
    <row r="196" spans="1:43" x14ac:dyDescent="0.35">
      <c r="J196" s="32"/>
      <c r="K196" s="32"/>
      <c r="L196" s="32"/>
      <c r="M196" s="32"/>
      <c r="Q196" s="26"/>
      <c r="R196" s="26"/>
      <c r="U196" s="32"/>
      <c r="V196" s="32"/>
      <c r="W196" s="32"/>
      <c r="X196" s="32"/>
    </row>
    <row r="197" spans="1:43" s="33" customFormat="1" x14ac:dyDescent="0.35">
      <c r="A197" s="38"/>
      <c r="B197" s="38"/>
      <c r="C197" s="38"/>
      <c r="D197" s="38"/>
      <c r="E197" s="38"/>
      <c r="F197" s="38"/>
      <c r="G197" s="38"/>
      <c r="H197" s="38"/>
      <c r="I197" s="38"/>
      <c r="J197" s="38"/>
      <c r="K197" s="38"/>
      <c r="L197" s="38"/>
      <c r="M197" s="38"/>
      <c r="N197" s="38" t="s">
        <v>288</v>
      </c>
      <c r="O197" s="38"/>
      <c r="P197" s="24">
        <f>SUMIF(S198,TRUE, Q198)/SUM(Q198)</f>
        <v>1</v>
      </c>
      <c r="Q197" s="38"/>
      <c r="R197" s="38"/>
      <c r="S197" s="38"/>
      <c r="T197" s="38"/>
      <c r="U197" s="38"/>
      <c r="V197" s="38"/>
      <c r="W197" s="38"/>
      <c r="X197" s="38"/>
    </row>
    <row r="198" spans="1:43" ht="15.65" customHeight="1" x14ac:dyDescent="0.35">
      <c r="A198" s="26" t="s">
        <v>289</v>
      </c>
      <c r="B198" s="27">
        <v>90.758384704589844</v>
      </c>
      <c r="C198" s="27">
        <v>93.378135681152344</v>
      </c>
      <c r="D198" s="27">
        <v>87.768417358398438</v>
      </c>
      <c r="E198" s="27">
        <v>45.399677276611328</v>
      </c>
      <c r="F198" s="27">
        <v>97.074783325195313</v>
      </c>
      <c r="G198" s="27">
        <v>98.662178039550781</v>
      </c>
      <c r="H198" s="27">
        <v>99.772850036621094</v>
      </c>
      <c r="I198" s="27">
        <v>99.99884033203125</v>
      </c>
      <c r="J198" s="27">
        <v>98.733245849609375</v>
      </c>
      <c r="K198" s="27">
        <v>99.889358520507813</v>
      </c>
      <c r="L198" s="27">
        <v>99.973793029785156</v>
      </c>
      <c r="M198" s="27">
        <v>99.99884033203125</v>
      </c>
      <c r="N198" s="33" t="s">
        <v>522</v>
      </c>
      <c r="O198" s="26" t="s">
        <v>523</v>
      </c>
      <c r="P198" s="35" t="s">
        <v>524</v>
      </c>
      <c r="Q198" s="31">
        <v>1</v>
      </c>
      <c r="R198" s="39" t="s">
        <v>83</v>
      </c>
      <c r="S198" s="26" t="b">
        <f>NOT(OR((D198&lt;=$Q$1),(H198&lt;=$R$1),(L198&lt;=$S$1)))</f>
        <v>1</v>
      </c>
      <c r="T198" s="26" t="b">
        <f t="shared" ref="T198" si="22">NOT(OR((C198&lt;=$Q$1),(G198&lt;=$R$1),(K198&lt;=$S$1)))</f>
        <v>1</v>
      </c>
      <c r="U198" s="32" t="s">
        <v>42</v>
      </c>
      <c r="V198" s="32" t="s">
        <v>42</v>
      </c>
      <c r="W198" s="32" t="s">
        <v>49</v>
      </c>
      <c r="X198" s="32" t="s">
        <v>42</v>
      </c>
      <c r="Y198" s="85">
        <v>5</v>
      </c>
      <c r="Z198" s="85"/>
      <c r="AA198" s="85"/>
      <c r="AB198" s="85"/>
      <c r="AC198" s="85"/>
    </row>
    <row r="199" spans="1:43" ht="15" customHeight="1" x14ac:dyDescent="0.35">
      <c r="A199" t="s">
        <v>290</v>
      </c>
      <c r="B199" s="27">
        <v>87.059539794921875</v>
      </c>
      <c r="C199" s="27">
        <v>91.563850402832031</v>
      </c>
      <c r="D199" s="27">
        <v>86.235115051269531</v>
      </c>
      <c r="E199" s="27">
        <v>42.329860687255859</v>
      </c>
      <c r="F199" s="27">
        <v>99.899894714355469</v>
      </c>
      <c r="G199" s="27">
        <v>99.999961853027344</v>
      </c>
      <c r="H199" s="27">
        <v>99.999832153320313</v>
      </c>
      <c r="I199" s="27">
        <v>99.99884033203125</v>
      </c>
      <c r="J199" s="32" t="s">
        <v>49</v>
      </c>
      <c r="K199" s="32" t="s">
        <v>49</v>
      </c>
      <c r="L199" s="32" t="s">
        <v>49</v>
      </c>
      <c r="M199" s="32" t="s">
        <v>49</v>
      </c>
      <c r="Q199" s="26"/>
      <c r="R199" s="26"/>
      <c r="U199" s="32" t="s">
        <v>49</v>
      </c>
      <c r="V199" s="32" t="s">
        <v>49</v>
      </c>
      <c r="W199" s="32" t="s">
        <v>49</v>
      </c>
      <c r="X199" s="32" t="s">
        <v>49</v>
      </c>
      <c r="Y199" s="86"/>
      <c r="Z199" s="86"/>
      <c r="AA199" s="86"/>
      <c r="AB199" s="86"/>
      <c r="AC199" s="86"/>
    </row>
    <row r="200" spans="1:43" hidden="1" x14ac:dyDescent="0.35">
      <c r="A200" s="26" t="s">
        <v>290</v>
      </c>
      <c r="B200" s="27">
        <v>87.059539794921875</v>
      </c>
      <c r="C200" s="27">
        <v>91.563850402832031</v>
      </c>
      <c r="D200" s="27">
        <v>86.235115051269531</v>
      </c>
      <c r="E200" s="27">
        <v>42.329860687255859</v>
      </c>
      <c r="F200" s="27">
        <v>99.899894714355469</v>
      </c>
      <c r="G200" s="27">
        <v>99.999961853027344</v>
      </c>
      <c r="H200" s="27">
        <v>99.999832153320313</v>
      </c>
      <c r="I200" s="27">
        <v>99.99884033203125</v>
      </c>
      <c r="J200" s="32" t="s">
        <v>49</v>
      </c>
      <c r="K200" s="32" t="s">
        <v>49</v>
      </c>
      <c r="L200" s="32" t="s">
        <v>49</v>
      </c>
      <c r="M200" s="32" t="s">
        <v>49</v>
      </c>
      <c r="Q200" s="26"/>
      <c r="R200" s="26"/>
      <c r="U200" s="32" t="s">
        <v>49</v>
      </c>
      <c r="V200" s="32" t="s">
        <v>49</v>
      </c>
      <c r="W200" s="32" t="s">
        <v>49</v>
      </c>
      <c r="X200" s="32" t="s">
        <v>49</v>
      </c>
      <c r="Y200" s="86" t="s">
        <v>49</v>
      </c>
      <c r="Z200" s="85"/>
      <c r="AA200" s="85"/>
      <c r="AB200" s="85"/>
      <c r="AC200" s="85"/>
    </row>
    <row r="201" spans="1:43" hidden="1" x14ac:dyDescent="0.35">
      <c r="J201" s="32"/>
      <c r="K201" s="32"/>
      <c r="L201" s="32"/>
      <c r="M201" s="32"/>
      <c r="Q201" s="26"/>
      <c r="R201" s="26"/>
      <c r="U201" s="32"/>
      <c r="V201" s="32"/>
      <c r="W201" s="32"/>
      <c r="X201" s="32"/>
    </row>
    <row r="202" spans="1:43" x14ac:dyDescent="0.35">
      <c r="A202" s="36"/>
      <c r="B202" s="36"/>
      <c r="C202" s="36"/>
      <c r="D202" s="36"/>
      <c r="E202" s="36"/>
      <c r="F202" s="36"/>
      <c r="G202" s="36"/>
      <c r="H202" s="36"/>
      <c r="I202" s="36"/>
      <c r="J202" s="36"/>
      <c r="K202" s="36"/>
      <c r="L202" s="36"/>
      <c r="M202" s="36"/>
      <c r="N202" s="38" t="s">
        <v>291</v>
      </c>
      <c r="O202" s="36" t="str">
        <f>SUM(Q203:Q211) &amp;" Sensors"</f>
        <v>4 Sensors</v>
      </c>
      <c r="P202" s="24">
        <f>SUMIF(S203:S211,TRUE, Q203:Q211)/SUM(Q203:Q211)</f>
        <v>1</v>
      </c>
      <c r="Q202" s="36"/>
      <c r="R202" s="36"/>
      <c r="S202" s="36"/>
      <c r="T202" s="36"/>
      <c r="U202" s="36"/>
      <c r="V202" s="36"/>
      <c r="W202" s="36"/>
      <c r="X202" s="36"/>
      <c r="Y202" s="87"/>
      <c r="Z202" s="87"/>
      <c r="AA202" s="87"/>
      <c r="AB202" s="87"/>
      <c r="AC202" s="87"/>
      <c r="AD202" s="38"/>
      <c r="AE202" s="38"/>
      <c r="AH202" s="87" t="s">
        <v>291</v>
      </c>
      <c r="AI202" s="88"/>
      <c r="AJ202" s="88"/>
      <c r="AK202" s="88"/>
      <c r="AL202" s="88"/>
      <c r="AM202" s="88"/>
      <c r="AN202" s="88"/>
      <c r="AO202" s="88"/>
      <c r="AP202" s="88"/>
      <c r="AQ202" s="88"/>
    </row>
    <row r="203" spans="1:43" x14ac:dyDescent="0.35">
      <c r="A203" s="26" t="s">
        <v>292</v>
      </c>
      <c r="B203" s="27">
        <v>92.451522827148438</v>
      </c>
      <c r="C203" s="27">
        <v>94.077064514160156</v>
      </c>
      <c r="D203" s="27">
        <v>88.610084533691406</v>
      </c>
      <c r="E203" s="27">
        <v>45.414924621582031</v>
      </c>
      <c r="F203" s="27">
        <v>98.72064208984375</v>
      </c>
      <c r="G203" s="27">
        <v>99.600318908691406</v>
      </c>
      <c r="H203" s="27">
        <v>99.999832153320313</v>
      </c>
      <c r="I203" s="27">
        <v>99.99884033203125</v>
      </c>
      <c r="J203" s="27">
        <v>99.871376037597656</v>
      </c>
      <c r="K203" s="27">
        <v>99.9951171875</v>
      </c>
      <c r="L203" s="27">
        <v>99.999832153320313</v>
      </c>
      <c r="M203" s="27">
        <v>99.99884033203125</v>
      </c>
      <c r="Q203" s="31">
        <v>1</v>
      </c>
      <c r="R203" s="39" t="s">
        <v>83</v>
      </c>
      <c r="S203" s="26" t="b">
        <f t="shared" ref="S203:S209" si="23">NOT(OR((D203&lt;=$Q$1),(H203&lt;=$R$1),(L203&lt;=$S$1)))</f>
        <v>1</v>
      </c>
      <c r="T203" s="26" t="b">
        <f t="shared" ref="T203:T209" si="24">NOT(OR((C203&lt;=$Q$1),(G203&lt;=$R$1),(K203&lt;=$S$1)))</f>
        <v>1</v>
      </c>
      <c r="U203" s="32" t="s">
        <v>42</v>
      </c>
      <c r="V203" s="32" t="s">
        <v>42</v>
      </c>
      <c r="W203" s="32" t="s">
        <v>42</v>
      </c>
      <c r="X203" s="32" t="s">
        <v>42</v>
      </c>
      <c r="Y203" s="85">
        <v>5</v>
      </c>
      <c r="Z203" s="85"/>
      <c r="AA203" s="85"/>
      <c r="AB203" s="85"/>
      <c r="AC203" s="85"/>
      <c r="AI203" s="31">
        <v>42736</v>
      </c>
    </row>
    <row r="204" spans="1:43" x14ac:dyDescent="0.35">
      <c r="A204" s="26" t="s">
        <v>293</v>
      </c>
      <c r="B204" s="27">
        <v>91.964447021484375</v>
      </c>
      <c r="C204" s="27">
        <v>94.056510925292969</v>
      </c>
      <c r="D204" s="27">
        <v>88.528388977050781</v>
      </c>
      <c r="E204" s="27">
        <v>45.413261413574219</v>
      </c>
      <c r="F204" s="27">
        <v>95.047515869140625</v>
      </c>
      <c r="G204" s="27">
        <v>99.997428894042969</v>
      </c>
      <c r="H204" s="27">
        <v>99.9951171875</v>
      </c>
      <c r="I204" s="27">
        <v>99.99884033203125</v>
      </c>
      <c r="J204" s="27">
        <v>100</v>
      </c>
      <c r="K204" s="27">
        <v>99.999961853027344</v>
      </c>
      <c r="L204" s="27">
        <v>99.999832153320313</v>
      </c>
      <c r="M204" s="27">
        <v>99.99884033203125</v>
      </c>
      <c r="N204" s="33" t="s">
        <v>525</v>
      </c>
      <c r="O204" s="26" t="s">
        <v>526</v>
      </c>
      <c r="P204" s="35" t="s">
        <v>527</v>
      </c>
      <c r="Q204" s="31">
        <v>1</v>
      </c>
      <c r="R204" s="26" t="s">
        <v>155</v>
      </c>
      <c r="S204" s="26" t="b">
        <f t="shared" si="23"/>
        <v>1</v>
      </c>
      <c r="T204" s="26" t="b">
        <f t="shared" si="24"/>
        <v>1</v>
      </c>
      <c r="U204" s="32" t="s">
        <v>42</v>
      </c>
      <c r="V204" s="32" t="s">
        <v>42</v>
      </c>
      <c r="W204" s="32" t="s">
        <v>42</v>
      </c>
      <c r="X204" s="32" t="s">
        <v>42</v>
      </c>
      <c r="Y204" s="85">
        <v>5</v>
      </c>
      <c r="Z204" s="85"/>
      <c r="AA204" s="85"/>
      <c r="AB204" s="85"/>
      <c r="AC204" s="85"/>
      <c r="AI204" s="31">
        <v>42736</v>
      </c>
    </row>
    <row r="205" spans="1:43" x14ac:dyDescent="0.35">
      <c r="A205" s="26" t="s">
        <v>294</v>
      </c>
      <c r="B205" s="27">
        <v>91.870613098144531</v>
      </c>
      <c r="C205" s="27">
        <v>94.070747375488281</v>
      </c>
      <c r="D205" s="27">
        <v>88.548660278320313</v>
      </c>
      <c r="E205" s="27">
        <v>45.414276123046875</v>
      </c>
      <c r="F205" s="27">
        <v>99.925262451171875</v>
      </c>
      <c r="G205" s="27">
        <v>99.998558044433594</v>
      </c>
      <c r="H205" s="27">
        <v>99.995903015136719</v>
      </c>
      <c r="I205" s="27">
        <v>99.99884033203125</v>
      </c>
      <c r="J205" s="27">
        <v>100</v>
      </c>
      <c r="K205" s="27">
        <v>99.999961853027344</v>
      </c>
      <c r="L205" s="27">
        <v>99.999832153320313</v>
      </c>
      <c r="M205" s="27">
        <v>99.99884033203125</v>
      </c>
      <c r="Q205" s="31">
        <v>1</v>
      </c>
      <c r="R205" s="26" t="s">
        <v>155</v>
      </c>
      <c r="S205" s="26" t="b">
        <f t="shared" si="23"/>
        <v>1</v>
      </c>
      <c r="T205" s="26" t="b">
        <f t="shared" si="24"/>
        <v>1</v>
      </c>
      <c r="U205" s="32" t="s">
        <v>42</v>
      </c>
      <c r="V205" s="32" t="s">
        <v>42</v>
      </c>
      <c r="W205" s="32" t="s">
        <v>42</v>
      </c>
      <c r="X205" s="32" t="s">
        <v>42</v>
      </c>
      <c r="Y205" s="85">
        <v>5</v>
      </c>
      <c r="Z205" s="85"/>
      <c r="AA205" s="85"/>
      <c r="AB205" s="85"/>
      <c r="AC205" s="85"/>
      <c r="AI205" s="31">
        <v>42736</v>
      </c>
    </row>
    <row r="206" spans="1:43" x14ac:dyDescent="0.35">
      <c r="A206" s="26" t="s">
        <v>295</v>
      </c>
      <c r="B206" s="27">
        <v>91.935218811035156</v>
      </c>
      <c r="C206" s="27">
        <v>94.084747314453125</v>
      </c>
      <c r="D206" s="27">
        <v>88.607887268066406</v>
      </c>
      <c r="E206" s="27">
        <v>45.414413452148438</v>
      </c>
      <c r="F206" s="27">
        <v>99.926429748535156</v>
      </c>
      <c r="G206" s="27">
        <v>99.998497009277344</v>
      </c>
      <c r="H206" s="27">
        <v>99.999832153320313</v>
      </c>
      <c r="I206" s="27">
        <v>99.99884033203125</v>
      </c>
      <c r="J206" s="27">
        <v>100</v>
      </c>
      <c r="K206" s="27">
        <v>99.999961853027344</v>
      </c>
      <c r="L206" s="27">
        <v>99.999832153320313</v>
      </c>
      <c r="M206" s="27">
        <v>99.99884033203125</v>
      </c>
      <c r="Q206" s="31">
        <v>1</v>
      </c>
      <c r="R206" s="26" t="s">
        <v>155</v>
      </c>
      <c r="S206" s="26" t="b">
        <f t="shared" si="23"/>
        <v>1</v>
      </c>
      <c r="T206" s="26" t="b">
        <f t="shared" si="24"/>
        <v>1</v>
      </c>
      <c r="U206" s="32" t="s">
        <v>42</v>
      </c>
      <c r="V206" s="32" t="s">
        <v>42</v>
      </c>
      <c r="W206" s="32" t="s">
        <v>42</v>
      </c>
      <c r="X206" s="32" t="s">
        <v>42</v>
      </c>
      <c r="Y206" s="85">
        <v>5</v>
      </c>
      <c r="Z206" s="85"/>
      <c r="AA206" s="85"/>
      <c r="AB206" s="85"/>
      <c r="AC206" s="85"/>
      <c r="AI206" s="31">
        <v>42736</v>
      </c>
    </row>
    <row r="207" spans="1:43" x14ac:dyDescent="0.35">
      <c r="A207" s="26" t="s">
        <v>296</v>
      </c>
      <c r="B207" s="27">
        <v>24.10517692565918</v>
      </c>
      <c r="C207" s="27">
        <v>46.612709045410156</v>
      </c>
      <c r="D207" s="27">
        <v>0</v>
      </c>
      <c r="E207" s="27">
        <v>0</v>
      </c>
      <c r="F207" s="27">
        <v>97.503608703613281</v>
      </c>
      <c r="G207" s="27">
        <v>99.907852172851563</v>
      </c>
      <c r="H207" s="27">
        <v>0</v>
      </c>
      <c r="I207" s="27">
        <v>0</v>
      </c>
      <c r="J207" s="27">
        <v>27.117021560668945</v>
      </c>
      <c r="K207" s="27">
        <v>48.706424713134766</v>
      </c>
      <c r="L207" s="27">
        <v>0</v>
      </c>
      <c r="M207" s="27">
        <v>0</v>
      </c>
      <c r="N207" s="33" t="s">
        <v>528</v>
      </c>
      <c r="O207" s="26" t="s">
        <v>529</v>
      </c>
      <c r="P207" s="35" t="s">
        <v>530</v>
      </c>
      <c r="Q207" s="31">
        <v>0</v>
      </c>
      <c r="R207" s="26" t="s">
        <v>41</v>
      </c>
      <c r="S207" s="26" t="b">
        <f t="shared" si="23"/>
        <v>0</v>
      </c>
      <c r="T207" s="26" t="b">
        <f t="shared" si="24"/>
        <v>0</v>
      </c>
      <c r="U207" s="32"/>
      <c r="V207" s="32"/>
      <c r="W207" s="32" t="s">
        <v>49</v>
      </c>
      <c r="X207" s="41"/>
      <c r="AE207" s="33"/>
    </row>
    <row r="208" spans="1:43" x14ac:dyDescent="0.35">
      <c r="A208" s="26" t="s">
        <v>297</v>
      </c>
      <c r="B208" s="27">
        <v>21.2806396484375</v>
      </c>
      <c r="C208" s="27">
        <v>30.888687133789063</v>
      </c>
      <c r="D208" s="27">
        <v>0</v>
      </c>
      <c r="E208" s="27">
        <v>0</v>
      </c>
      <c r="F208" s="27">
        <v>92.874137878417969</v>
      </c>
      <c r="G208" s="27">
        <v>99.996002197265625</v>
      </c>
      <c r="H208" s="27">
        <v>0</v>
      </c>
      <c r="I208" s="27">
        <v>0</v>
      </c>
      <c r="J208" s="27">
        <v>24.1561279296875</v>
      </c>
      <c r="K208" s="27">
        <v>32.262546539306641</v>
      </c>
      <c r="L208" s="27">
        <v>0</v>
      </c>
      <c r="M208" s="27">
        <v>0</v>
      </c>
      <c r="Q208" s="31">
        <v>0</v>
      </c>
      <c r="R208" s="26" t="s">
        <v>41</v>
      </c>
      <c r="S208" s="26" t="b">
        <f t="shared" si="23"/>
        <v>0</v>
      </c>
      <c r="T208" s="26" t="b">
        <f t="shared" si="24"/>
        <v>0</v>
      </c>
      <c r="U208" s="32"/>
      <c r="V208" s="32"/>
      <c r="W208" s="32" t="s">
        <v>49</v>
      </c>
      <c r="X208" s="41"/>
      <c r="AE208" s="33"/>
    </row>
    <row r="209" spans="1:43" x14ac:dyDescent="0.35">
      <c r="A209" s="26" t="s">
        <v>298</v>
      </c>
      <c r="B209" s="27">
        <v>18.732574462890625</v>
      </c>
      <c r="C209" s="27">
        <v>46.626113891601563</v>
      </c>
      <c r="D209" s="27">
        <v>0</v>
      </c>
      <c r="E209" s="27">
        <v>0</v>
      </c>
      <c r="F209" s="27">
        <v>94.845138549804688</v>
      </c>
      <c r="G209" s="27">
        <v>99.9810791015625</v>
      </c>
      <c r="H209" s="27">
        <v>0</v>
      </c>
      <c r="I209" s="27">
        <v>0</v>
      </c>
      <c r="J209" s="27">
        <v>21.4644775390625</v>
      </c>
      <c r="K209" s="27">
        <v>48.702350616455078</v>
      </c>
      <c r="L209" s="27">
        <v>0</v>
      </c>
      <c r="M209" s="27">
        <v>0</v>
      </c>
      <c r="N209" s="33" t="s">
        <v>531</v>
      </c>
      <c r="Q209" s="31">
        <v>0</v>
      </c>
      <c r="R209" s="26" t="s">
        <v>41</v>
      </c>
      <c r="S209" s="26" t="b">
        <f t="shared" si="23"/>
        <v>0</v>
      </c>
      <c r="T209" s="26" t="b">
        <f t="shared" si="24"/>
        <v>0</v>
      </c>
      <c r="U209" s="32"/>
      <c r="V209" s="32"/>
      <c r="W209" s="32" t="s">
        <v>49</v>
      </c>
      <c r="X209" s="41"/>
      <c r="AE209" s="33"/>
    </row>
    <row r="210" spans="1:43" x14ac:dyDescent="0.35">
      <c r="A210" s="26" t="s">
        <v>299</v>
      </c>
      <c r="B210" s="27">
        <v>90.674209594726563</v>
      </c>
      <c r="C210" s="27">
        <v>91.962226867675781</v>
      </c>
      <c r="D210" s="27">
        <v>86.357635498046875</v>
      </c>
      <c r="E210" s="27">
        <v>41.435184478759766</v>
      </c>
      <c r="F210" s="27">
        <v>100</v>
      </c>
      <c r="G210" s="27">
        <v>99.999961853027344</v>
      </c>
      <c r="H210" s="27">
        <v>99.999832153320313</v>
      </c>
      <c r="I210" s="27">
        <v>99.99884033203125</v>
      </c>
      <c r="J210" s="32" t="s">
        <v>49</v>
      </c>
      <c r="K210" s="32" t="s">
        <v>49</v>
      </c>
      <c r="L210" s="32" t="s">
        <v>49</v>
      </c>
      <c r="M210" s="32" t="s">
        <v>49</v>
      </c>
      <c r="Q210" s="26"/>
      <c r="R210" s="26"/>
      <c r="U210" s="32" t="s">
        <v>49</v>
      </c>
      <c r="V210" s="32" t="s">
        <v>49</v>
      </c>
      <c r="W210" s="32" t="s">
        <v>49</v>
      </c>
      <c r="X210" s="32" t="s">
        <v>49</v>
      </c>
      <c r="Y210" s="86"/>
      <c r="Z210" s="86"/>
      <c r="AA210" s="86"/>
      <c r="AB210" s="86"/>
      <c r="AC210" s="86"/>
    </row>
    <row r="211" spans="1:43" x14ac:dyDescent="0.35">
      <c r="A211" s="26" t="s">
        <v>300</v>
      </c>
      <c r="B211" s="27">
        <v>92.216056823730469</v>
      </c>
      <c r="C211" s="27">
        <v>94.152046203613281</v>
      </c>
      <c r="D211" s="27">
        <v>88.669975280761719</v>
      </c>
      <c r="E211" s="27">
        <v>45.416667938232422</v>
      </c>
      <c r="F211" s="27">
        <v>99.721336364746094</v>
      </c>
      <c r="G211" s="27">
        <v>99.999961853027344</v>
      </c>
      <c r="H211" s="27">
        <v>99.999832153320313</v>
      </c>
      <c r="I211" s="27">
        <v>99.99884033203125</v>
      </c>
      <c r="J211" s="32" t="s">
        <v>49</v>
      </c>
      <c r="K211" s="32" t="s">
        <v>49</v>
      </c>
      <c r="L211" s="32" t="s">
        <v>49</v>
      </c>
      <c r="M211" s="32" t="s">
        <v>49</v>
      </c>
      <c r="Q211" s="26"/>
      <c r="R211" s="26"/>
      <c r="U211" s="32" t="s">
        <v>49</v>
      </c>
      <c r="V211" s="32" t="s">
        <v>49</v>
      </c>
      <c r="W211" s="32" t="s">
        <v>49</v>
      </c>
      <c r="X211" s="32" t="s">
        <v>49</v>
      </c>
      <c r="Y211" s="86"/>
      <c r="Z211" s="86"/>
      <c r="AA211" s="86"/>
      <c r="AB211" s="86"/>
      <c r="AC211" s="86"/>
    </row>
    <row r="212" spans="1:43" x14ac:dyDescent="0.35">
      <c r="A212" s="36"/>
      <c r="B212" s="36"/>
      <c r="C212" s="36"/>
      <c r="D212" s="36"/>
      <c r="E212" s="36"/>
      <c r="F212" s="36"/>
      <c r="G212" s="36"/>
      <c r="H212" s="36"/>
      <c r="I212" s="36"/>
      <c r="J212" s="36"/>
      <c r="K212" s="36"/>
      <c r="L212" s="36"/>
      <c r="M212" s="36"/>
      <c r="N212" s="38" t="s">
        <v>301</v>
      </c>
      <c r="O212" s="36" t="str">
        <f>SUM(Q213:Q221) &amp;" Sensors"</f>
        <v>8 Sensors</v>
      </c>
      <c r="P212" s="24">
        <f>SUMIF(S213:S221,TRUE, Q213:Q221)/SUM(Q213:Q221)</f>
        <v>1</v>
      </c>
      <c r="Q212" s="36"/>
      <c r="R212" s="36"/>
      <c r="S212" s="36"/>
      <c r="T212" s="36"/>
      <c r="U212" s="36"/>
      <c r="V212" s="36"/>
      <c r="W212" s="36"/>
      <c r="X212" s="36"/>
      <c r="Y212" s="87"/>
      <c r="Z212" s="87"/>
      <c r="AA212" s="87"/>
      <c r="AB212" s="87"/>
      <c r="AC212" s="87"/>
      <c r="AD212" s="38"/>
      <c r="AE212" s="38"/>
      <c r="AH212" s="87" t="s">
        <v>291</v>
      </c>
      <c r="AI212" s="88"/>
      <c r="AJ212" s="88"/>
      <c r="AK212" s="88"/>
      <c r="AL212" s="88"/>
      <c r="AM212" s="88"/>
      <c r="AN212" s="88"/>
      <c r="AO212" s="88"/>
      <c r="AP212" s="88"/>
      <c r="AQ212" s="88"/>
    </row>
    <row r="213" spans="1:43" x14ac:dyDescent="0.35">
      <c r="A213" s="44" t="s">
        <v>302</v>
      </c>
      <c r="B213" s="27">
        <v>92.055992126464844</v>
      </c>
      <c r="C213" s="27">
        <v>95.044082641601563</v>
      </c>
      <c r="D213" s="27">
        <v>94.93817138671875</v>
      </c>
      <c r="E213" s="27">
        <v>94.580520629882813</v>
      </c>
      <c r="F213" s="27">
        <v>95.424667358398438</v>
      </c>
      <c r="G213" s="27">
        <v>99.971092224121094</v>
      </c>
      <c r="H213" s="27">
        <v>99.916435241699219</v>
      </c>
      <c r="I213" s="27">
        <v>99.99884033203125</v>
      </c>
      <c r="J213" s="27">
        <v>100</v>
      </c>
      <c r="K213" s="27">
        <v>99.999961853027344</v>
      </c>
      <c r="L213" s="27">
        <v>99.999832153320313</v>
      </c>
      <c r="M213" s="27">
        <v>99.99884033203125</v>
      </c>
      <c r="Q213" s="31">
        <v>1</v>
      </c>
      <c r="R213" s="39" t="s">
        <v>83</v>
      </c>
      <c r="S213" s="26" t="b">
        <f t="shared" ref="S213:S220" si="25">NOT(OR((D213&lt;=$Q$1),(H213&lt;=$R$1),(L213&lt;=$S$1)))</f>
        <v>1</v>
      </c>
      <c r="T213" s="26" t="b">
        <f t="shared" ref="T213:T220" si="26">NOT(OR((C213&lt;=$Q$1),(G213&lt;=$R$1),(K213&lt;=$S$1)))</f>
        <v>1</v>
      </c>
      <c r="U213" s="32" t="s">
        <v>42</v>
      </c>
      <c r="V213" s="32" t="s">
        <v>42</v>
      </c>
      <c r="W213" s="32" t="s">
        <v>42</v>
      </c>
      <c r="X213" s="32" t="s">
        <v>42</v>
      </c>
      <c r="Y213" s="85">
        <v>5</v>
      </c>
      <c r="Z213" s="85"/>
      <c r="AA213" s="85"/>
      <c r="AB213" s="85"/>
      <c r="AC213" s="85"/>
    </row>
    <row r="214" spans="1:43" x14ac:dyDescent="0.35">
      <c r="A214" s="44" t="s">
        <v>303</v>
      </c>
      <c r="B214" s="27">
        <v>93.006988525390625</v>
      </c>
      <c r="C214" s="27">
        <v>95.206367492675781</v>
      </c>
      <c r="D214" s="27">
        <v>95.13665771484375</v>
      </c>
      <c r="E214" s="27">
        <v>95.137619018554688</v>
      </c>
      <c r="F214" s="27">
        <v>95.565269470214844</v>
      </c>
      <c r="G214" s="27">
        <v>99.969764709472656</v>
      </c>
      <c r="H214" s="27">
        <v>99.91400146484375</v>
      </c>
      <c r="I214" s="27">
        <v>99.99884033203125</v>
      </c>
      <c r="J214" s="27">
        <v>100</v>
      </c>
      <c r="K214" s="27">
        <v>99.999961853027344</v>
      </c>
      <c r="L214" s="27">
        <v>99.999832153320313</v>
      </c>
      <c r="M214" s="27">
        <v>99.99884033203125</v>
      </c>
      <c r="Q214" s="31">
        <v>1</v>
      </c>
      <c r="R214" s="26" t="s">
        <v>155</v>
      </c>
      <c r="S214" s="26" t="b">
        <f t="shared" si="25"/>
        <v>1</v>
      </c>
      <c r="T214" s="26" t="b">
        <f t="shared" si="26"/>
        <v>1</v>
      </c>
      <c r="U214" s="32" t="s">
        <v>42</v>
      </c>
      <c r="V214" s="32" t="s">
        <v>42</v>
      </c>
      <c r="W214" s="32" t="s">
        <v>42</v>
      </c>
      <c r="X214" s="32" t="s">
        <v>42</v>
      </c>
      <c r="Y214" s="85">
        <v>5</v>
      </c>
      <c r="Z214" s="85"/>
      <c r="AA214" s="85"/>
      <c r="AB214" s="85"/>
      <c r="AC214" s="85"/>
    </row>
    <row r="215" spans="1:43" x14ac:dyDescent="0.35">
      <c r="A215" s="44" t="s">
        <v>304</v>
      </c>
      <c r="B215" s="27">
        <v>93.10040283203125</v>
      </c>
      <c r="C215" s="27">
        <v>95.22918701171875</v>
      </c>
      <c r="D215" s="27">
        <v>95.175888061523438</v>
      </c>
      <c r="E215" s="27">
        <v>95.276596069335938</v>
      </c>
      <c r="F215" s="27">
        <v>95.578628540039063</v>
      </c>
      <c r="G215" s="27">
        <v>99.978927612304688</v>
      </c>
      <c r="H215" s="27">
        <v>99.915687561035156</v>
      </c>
      <c r="I215" s="27">
        <v>99.99884033203125</v>
      </c>
      <c r="J215" s="27">
        <v>100</v>
      </c>
      <c r="K215" s="27">
        <v>99.999961853027344</v>
      </c>
      <c r="L215" s="27">
        <v>99.999832153320313</v>
      </c>
      <c r="M215" s="27">
        <v>99.99884033203125</v>
      </c>
      <c r="Q215" s="31">
        <v>1</v>
      </c>
      <c r="R215" s="26" t="s">
        <v>155</v>
      </c>
      <c r="S215" s="26" t="b">
        <f t="shared" si="25"/>
        <v>1</v>
      </c>
      <c r="T215" s="26" t="b">
        <f t="shared" si="26"/>
        <v>1</v>
      </c>
      <c r="U215" s="32" t="s">
        <v>42</v>
      </c>
      <c r="V215" s="32" t="s">
        <v>42</v>
      </c>
      <c r="W215" s="32" t="s">
        <v>42</v>
      </c>
      <c r="X215" s="32" t="s">
        <v>42</v>
      </c>
      <c r="Y215" s="85">
        <v>5</v>
      </c>
      <c r="Z215" s="85"/>
      <c r="AA215" s="85"/>
      <c r="AB215" s="85"/>
      <c r="AC215" s="85"/>
    </row>
    <row r="216" spans="1:43" x14ac:dyDescent="0.35">
      <c r="A216" s="44" t="s">
        <v>305</v>
      </c>
      <c r="B216" s="27">
        <v>93.050712585449219</v>
      </c>
      <c r="C216" s="27">
        <v>95.229446411132813</v>
      </c>
      <c r="D216" s="27">
        <v>95.216094970703125</v>
      </c>
      <c r="E216" s="27">
        <v>95.276451110839844</v>
      </c>
      <c r="F216" s="27">
        <v>95.549156188964844</v>
      </c>
      <c r="G216" s="27">
        <v>99.970077514648438</v>
      </c>
      <c r="H216" s="27">
        <v>99.914253234863281</v>
      </c>
      <c r="I216" s="27">
        <v>99.99884033203125</v>
      </c>
      <c r="J216" s="27">
        <v>100</v>
      </c>
      <c r="K216" s="27">
        <v>99.999961853027344</v>
      </c>
      <c r="L216" s="27">
        <v>99.999832153320313</v>
      </c>
      <c r="M216" s="27">
        <v>99.99884033203125</v>
      </c>
      <c r="Q216" s="31">
        <v>1</v>
      </c>
      <c r="R216" s="26" t="s">
        <v>155</v>
      </c>
      <c r="S216" s="26" t="b">
        <f t="shared" si="25"/>
        <v>1</v>
      </c>
      <c r="T216" s="26" t="b">
        <f t="shared" si="26"/>
        <v>1</v>
      </c>
      <c r="U216" s="32" t="s">
        <v>42</v>
      </c>
      <c r="V216" s="32" t="s">
        <v>42</v>
      </c>
      <c r="W216" s="32" t="s">
        <v>42</v>
      </c>
      <c r="X216" s="32" t="s">
        <v>42</v>
      </c>
      <c r="Y216" s="85">
        <v>5</v>
      </c>
      <c r="Z216" s="85"/>
      <c r="AA216" s="85"/>
      <c r="AB216" s="85"/>
      <c r="AC216" s="85"/>
    </row>
    <row r="217" spans="1:43" x14ac:dyDescent="0.35">
      <c r="A217" s="44" t="s">
        <v>306</v>
      </c>
      <c r="B217" s="27">
        <v>93.3865966796875</v>
      </c>
      <c r="C217" s="27">
        <v>95.247711181640625</v>
      </c>
      <c r="D217" s="27">
        <v>95.216156005859375</v>
      </c>
      <c r="E217" s="27">
        <v>95.138565063476563</v>
      </c>
      <c r="F217" s="27">
        <v>95.266532897949219</v>
      </c>
      <c r="G217" s="27">
        <v>99.980308532714844</v>
      </c>
      <c r="H217" s="27">
        <v>99.918357849121094</v>
      </c>
      <c r="I217" s="27">
        <v>99.99884033203125</v>
      </c>
      <c r="J217" s="27">
        <v>100</v>
      </c>
      <c r="K217" s="27">
        <v>99.999961853027344</v>
      </c>
      <c r="L217" s="27">
        <v>99.999832153320313</v>
      </c>
      <c r="M217" s="27">
        <v>99.99884033203125</v>
      </c>
      <c r="Q217" s="31">
        <v>1</v>
      </c>
      <c r="R217" s="26" t="s">
        <v>41</v>
      </c>
      <c r="S217" s="26" t="b">
        <f t="shared" si="25"/>
        <v>1</v>
      </c>
      <c r="T217" s="26" t="b">
        <f t="shared" si="26"/>
        <v>1</v>
      </c>
      <c r="U217" s="32" t="s">
        <v>42</v>
      </c>
      <c r="V217" s="32" t="s">
        <v>42</v>
      </c>
      <c r="W217" s="32" t="s">
        <v>42</v>
      </c>
      <c r="X217" s="32" t="s">
        <v>42</v>
      </c>
      <c r="Y217" s="85">
        <v>5</v>
      </c>
      <c r="Z217" s="85"/>
      <c r="AA217" s="85"/>
      <c r="AB217" s="85"/>
      <c r="AC217" s="85"/>
    </row>
    <row r="218" spans="1:43" x14ac:dyDescent="0.35">
      <c r="A218" s="44" t="s">
        <v>307</v>
      </c>
      <c r="B218" s="27">
        <v>93.103660583496094</v>
      </c>
      <c r="C218" s="27">
        <v>95.270980834960938</v>
      </c>
      <c r="D218" s="27">
        <v>95.235260009765625</v>
      </c>
      <c r="E218" s="27">
        <v>95.273818969726563</v>
      </c>
      <c r="F218" s="27">
        <v>95.579475402832031</v>
      </c>
      <c r="G218" s="27">
        <v>99.969871520996094</v>
      </c>
      <c r="H218" s="27">
        <v>99.913734436035156</v>
      </c>
      <c r="I218" s="27">
        <v>99.99884033203125</v>
      </c>
      <c r="J218" s="27">
        <v>100</v>
      </c>
      <c r="K218" s="27">
        <v>99.999961853027344</v>
      </c>
      <c r="L218" s="27">
        <v>99.999832153320313</v>
      </c>
      <c r="M218" s="27">
        <v>99.99884033203125</v>
      </c>
      <c r="Q218" s="31">
        <v>1</v>
      </c>
      <c r="R218" s="26" t="s">
        <v>41</v>
      </c>
      <c r="S218" s="26" t="b">
        <f t="shared" si="25"/>
        <v>1</v>
      </c>
      <c r="T218" s="26" t="b">
        <f t="shared" si="26"/>
        <v>1</v>
      </c>
      <c r="U218" s="32" t="s">
        <v>42</v>
      </c>
      <c r="V218" s="32" t="s">
        <v>42</v>
      </c>
      <c r="W218" s="32" t="s">
        <v>42</v>
      </c>
      <c r="X218" s="32" t="s">
        <v>42</v>
      </c>
      <c r="Y218" s="85">
        <v>5</v>
      </c>
      <c r="Z218" s="85"/>
      <c r="AA218" s="85"/>
      <c r="AB218" s="85"/>
      <c r="AC218" s="85"/>
    </row>
    <row r="219" spans="1:43" x14ac:dyDescent="0.35">
      <c r="A219" s="44" t="s">
        <v>308</v>
      </c>
      <c r="B219" s="27">
        <v>93.125839233398438</v>
      </c>
      <c r="C219" s="27">
        <v>95.272232055664063</v>
      </c>
      <c r="D219" s="27">
        <v>95.217613220214844</v>
      </c>
      <c r="E219" s="27">
        <v>95.277748107910156</v>
      </c>
      <c r="F219" s="27">
        <v>95.542457580566406</v>
      </c>
      <c r="G219" s="27">
        <v>99.966377258300781</v>
      </c>
      <c r="H219" s="27">
        <v>99.908622741699219</v>
      </c>
      <c r="I219" s="27">
        <v>99.99884033203125</v>
      </c>
      <c r="J219" s="27">
        <v>100</v>
      </c>
      <c r="K219" s="27">
        <v>99.999961853027344</v>
      </c>
      <c r="L219" s="27">
        <v>99.999832153320313</v>
      </c>
      <c r="M219" s="27">
        <v>99.99884033203125</v>
      </c>
      <c r="Q219" s="31">
        <v>1</v>
      </c>
      <c r="R219" s="26" t="s">
        <v>41</v>
      </c>
      <c r="S219" s="26" t="b">
        <f t="shared" si="25"/>
        <v>1</v>
      </c>
      <c r="T219" s="26" t="b">
        <f t="shared" si="26"/>
        <v>1</v>
      </c>
      <c r="U219" s="32" t="s">
        <v>42</v>
      </c>
      <c r="V219" s="32" t="s">
        <v>42</v>
      </c>
      <c r="W219" s="32" t="s">
        <v>42</v>
      </c>
      <c r="X219" s="32" t="s">
        <v>42</v>
      </c>
      <c r="Y219" s="85">
        <v>5</v>
      </c>
      <c r="Z219" s="85"/>
      <c r="AA219" s="85"/>
      <c r="AB219" s="85"/>
      <c r="AC219" s="85"/>
    </row>
    <row r="220" spans="1:43" x14ac:dyDescent="0.35">
      <c r="A220" s="44" t="s">
        <v>309</v>
      </c>
      <c r="B220" s="27">
        <v>93.151351928710938</v>
      </c>
      <c r="C220" s="27">
        <v>95.281173706054688</v>
      </c>
      <c r="D220" s="27">
        <v>95.296646118164063</v>
      </c>
      <c r="E220" s="27">
        <v>95.276817321777344</v>
      </c>
      <c r="F220" s="27">
        <v>95.52301025390625</v>
      </c>
      <c r="G220" s="27">
        <v>99.973869323730469</v>
      </c>
      <c r="H220" s="27">
        <v>99.913963317871094</v>
      </c>
      <c r="I220" s="27">
        <v>99.99884033203125</v>
      </c>
      <c r="J220" s="27">
        <v>100</v>
      </c>
      <c r="K220" s="27">
        <v>99.999961853027344</v>
      </c>
      <c r="L220" s="27">
        <v>99.999832153320313</v>
      </c>
      <c r="M220" s="27">
        <v>99.99884033203125</v>
      </c>
      <c r="Q220" s="31">
        <v>1</v>
      </c>
      <c r="R220" s="26" t="s">
        <v>41</v>
      </c>
      <c r="S220" s="26" t="b">
        <f t="shared" si="25"/>
        <v>1</v>
      </c>
      <c r="T220" s="26" t="b">
        <f t="shared" si="26"/>
        <v>1</v>
      </c>
      <c r="U220" s="32" t="s">
        <v>42</v>
      </c>
      <c r="V220" s="32" t="s">
        <v>42</v>
      </c>
      <c r="W220" s="32" t="s">
        <v>42</v>
      </c>
      <c r="X220" s="32" t="s">
        <v>42</v>
      </c>
      <c r="Y220" s="85">
        <v>5</v>
      </c>
      <c r="Z220" s="85"/>
      <c r="AA220" s="85"/>
      <c r="AB220" s="85"/>
      <c r="AC220" s="85"/>
    </row>
    <row r="221" spans="1:43" x14ac:dyDescent="0.35">
      <c r="A221" t="s">
        <v>310</v>
      </c>
      <c r="B221" s="27">
        <v>79.598762512207031</v>
      </c>
      <c r="C221" s="27">
        <v>94.93048095703125</v>
      </c>
      <c r="D221" s="27">
        <v>94.832008361816406</v>
      </c>
      <c r="E221" s="27">
        <v>95.096061706542969</v>
      </c>
      <c r="F221" s="27">
        <v>96.021026611328125</v>
      </c>
      <c r="G221" s="27">
        <v>99.999961853027344</v>
      </c>
      <c r="H221" s="27">
        <v>99.999832153320313</v>
      </c>
      <c r="I221" s="27">
        <v>99.99884033203125</v>
      </c>
      <c r="J221" s="32"/>
      <c r="K221" s="32"/>
      <c r="L221" s="32"/>
      <c r="M221" s="32"/>
      <c r="Q221" s="26"/>
      <c r="R221" s="26"/>
      <c r="U221" s="32" t="s">
        <v>49</v>
      </c>
      <c r="V221" s="32" t="s">
        <v>49</v>
      </c>
      <c r="W221" s="32" t="s">
        <v>49</v>
      </c>
      <c r="X221" s="32" t="s">
        <v>49</v>
      </c>
      <c r="Y221" s="86"/>
      <c r="Z221" s="86"/>
      <c r="AA221" s="86"/>
      <c r="AB221" s="86"/>
      <c r="AC221" s="86"/>
    </row>
    <row r="222" spans="1:43" x14ac:dyDescent="0.35">
      <c r="A222" s="36"/>
      <c r="B222" s="36"/>
      <c r="C222" s="36"/>
      <c r="D222" s="36"/>
      <c r="E222" s="36"/>
      <c r="F222" s="36"/>
      <c r="G222" s="36"/>
      <c r="H222" s="36"/>
      <c r="I222" s="36"/>
      <c r="J222" s="36"/>
      <c r="K222" s="36"/>
      <c r="L222" s="36"/>
      <c r="M222" s="36"/>
      <c r="N222" s="38" t="s">
        <v>311</v>
      </c>
      <c r="O222" s="36"/>
      <c r="P222" s="53"/>
      <c r="Q222" s="36"/>
      <c r="R222" s="36"/>
      <c r="S222" s="36"/>
      <c r="T222" s="36"/>
      <c r="U222" s="36"/>
      <c r="V222" s="36"/>
      <c r="W222" s="36"/>
      <c r="X222" s="36"/>
      <c r="Y222" s="96"/>
      <c r="Z222" s="97"/>
      <c r="AA222" s="97"/>
      <c r="AB222" s="97"/>
      <c r="AC222" s="98"/>
      <c r="AD222" s="38"/>
      <c r="AE222" s="38"/>
      <c r="AF222" s="96"/>
      <c r="AG222" s="98"/>
      <c r="AH222" s="96"/>
      <c r="AI222" s="97"/>
      <c r="AJ222" s="97"/>
      <c r="AK222" s="97"/>
      <c r="AL222" s="97"/>
      <c r="AM222" s="97"/>
      <c r="AN222" s="97"/>
      <c r="AO222" s="97"/>
      <c r="AP222" s="97"/>
      <c r="AQ222" s="98"/>
    </row>
    <row r="223" spans="1:43" x14ac:dyDescent="0.35">
      <c r="A223" s="26" t="s">
        <v>312</v>
      </c>
      <c r="B223" s="27">
        <v>90.076499938964844</v>
      </c>
      <c r="C223" s="27">
        <v>93.600654602050781</v>
      </c>
      <c r="D223" s="27">
        <v>88.208335876464844</v>
      </c>
      <c r="E223" s="27">
        <v>45.325229644775391</v>
      </c>
      <c r="F223" s="27">
        <v>100</v>
      </c>
      <c r="G223" s="27">
        <v>99.999961853027344</v>
      </c>
      <c r="H223" s="27">
        <v>99.999832153320313</v>
      </c>
      <c r="I223" s="27">
        <v>99.99884033203125</v>
      </c>
      <c r="J223" s="32" t="s">
        <v>49</v>
      </c>
      <c r="K223" s="32" t="s">
        <v>49</v>
      </c>
      <c r="L223" s="32" t="s">
        <v>49</v>
      </c>
      <c r="M223" s="32" t="s">
        <v>49</v>
      </c>
      <c r="Q223" s="26"/>
      <c r="R223" s="26"/>
      <c r="U223" s="32" t="s">
        <v>49</v>
      </c>
      <c r="V223" s="32" t="s">
        <v>49</v>
      </c>
      <c r="W223" s="32" t="s">
        <v>49</v>
      </c>
      <c r="X223" s="32" t="s">
        <v>49</v>
      </c>
      <c r="Y223" s="101" t="s">
        <v>49</v>
      </c>
      <c r="Z223" s="102"/>
      <c r="AA223" s="102"/>
      <c r="AB223" s="102"/>
      <c r="AC223" s="103"/>
      <c r="AD223" s="33"/>
      <c r="AE223" s="33"/>
    </row>
    <row r="224" spans="1:43" x14ac:dyDescent="0.35">
      <c r="A224" s="36"/>
      <c r="B224" s="36"/>
      <c r="C224" s="36"/>
      <c r="D224" s="36"/>
      <c r="E224" s="36"/>
      <c r="F224" s="36"/>
      <c r="G224" s="36"/>
      <c r="H224" s="36"/>
      <c r="I224" s="36"/>
      <c r="J224" s="36"/>
      <c r="K224" s="36"/>
      <c r="L224" s="36"/>
      <c r="M224" s="36"/>
      <c r="N224" s="38" t="s">
        <v>313</v>
      </c>
      <c r="O224" s="36"/>
      <c r="P224" s="24">
        <f>SUMIF(S225,TRUE, Q225)/SUM(Q225)</f>
        <v>1</v>
      </c>
      <c r="Q224" s="36"/>
      <c r="R224" s="36"/>
      <c r="S224" s="36"/>
      <c r="T224" s="36"/>
      <c r="U224" s="36"/>
      <c r="V224" s="36"/>
      <c r="W224" s="36"/>
      <c r="X224" s="36"/>
      <c r="Y224" s="96"/>
      <c r="Z224" s="97"/>
      <c r="AA224" s="97"/>
      <c r="AB224" s="97"/>
      <c r="AC224" s="98"/>
      <c r="AD224" s="38"/>
      <c r="AE224" s="38"/>
      <c r="AF224" s="96"/>
      <c r="AG224" s="98"/>
      <c r="AH224" s="96" t="s">
        <v>313</v>
      </c>
      <c r="AI224" s="99"/>
      <c r="AJ224" s="99"/>
      <c r="AK224" s="99"/>
      <c r="AL224" s="99"/>
      <c r="AM224" s="99"/>
      <c r="AN224" s="99"/>
      <c r="AO224" s="99"/>
      <c r="AP224" s="99"/>
      <c r="AQ224" s="100"/>
    </row>
    <row r="225" spans="1:43" x14ac:dyDescent="0.35">
      <c r="A225" t="s">
        <v>314</v>
      </c>
      <c r="B225" s="27">
        <v>96.212684631347656</v>
      </c>
      <c r="C225" s="27">
        <v>96.294517517089844</v>
      </c>
      <c r="D225" s="27">
        <v>96.094894409179688</v>
      </c>
      <c r="E225" s="27">
        <v>94.56011962890625</v>
      </c>
      <c r="F225" s="27">
        <v>99.30816650390625</v>
      </c>
      <c r="G225" s="27">
        <v>99.999961853027344</v>
      </c>
      <c r="H225" s="27">
        <v>99.999832153320313</v>
      </c>
      <c r="I225" s="27">
        <v>99.99884033203125</v>
      </c>
      <c r="J225" s="27">
        <v>99.997093200683594</v>
      </c>
      <c r="K225" s="27">
        <v>99.992218017578125</v>
      </c>
      <c r="L225" s="27">
        <v>99.966636657714844</v>
      </c>
      <c r="M225" s="27">
        <v>99.766471862792969</v>
      </c>
      <c r="Q225" s="31">
        <v>1</v>
      </c>
      <c r="R225" s="26" t="s">
        <v>41</v>
      </c>
      <c r="S225" s="26" t="b">
        <f>NOT(OR((D225&lt;=$Q$1),(H225&lt;=$R$1),(L225&lt;=$S$1)))</f>
        <v>1</v>
      </c>
      <c r="T225" s="26" t="b">
        <f t="shared" ref="T225" si="27">NOT(OR((C225&lt;=$Q$1),(G225&lt;=$R$1),(K225&lt;=$S$1)))</f>
        <v>1</v>
      </c>
      <c r="U225" s="32" t="s">
        <v>42</v>
      </c>
      <c r="V225" s="32" t="s">
        <v>42</v>
      </c>
      <c r="W225" s="32" t="s">
        <v>42</v>
      </c>
      <c r="X225" s="32" t="s">
        <v>42</v>
      </c>
      <c r="Y225" s="89">
        <v>5</v>
      </c>
      <c r="Z225" s="90"/>
      <c r="AA225" s="90"/>
      <c r="AB225" s="90"/>
      <c r="AC225" s="91"/>
      <c r="AI225" s="31">
        <v>42826</v>
      </c>
    </row>
    <row r="226" spans="1:43" x14ac:dyDescent="0.35">
      <c r="A226" t="s">
        <v>315</v>
      </c>
      <c r="B226" s="27">
        <v>95.941566467285156</v>
      </c>
      <c r="C226" s="27">
        <v>96.124382019042969</v>
      </c>
      <c r="D226" s="27">
        <v>96.143852233886719</v>
      </c>
      <c r="E226" s="27">
        <v>96.324073791503906</v>
      </c>
      <c r="F226" s="27">
        <v>100</v>
      </c>
      <c r="G226" s="27">
        <v>99.999961853027344</v>
      </c>
      <c r="H226" s="27">
        <v>99.999832153320313</v>
      </c>
      <c r="I226" s="27">
        <v>99.99884033203125</v>
      </c>
      <c r="J226" s="32" t="s">
        <v>49</v>
      </c>
      <c r="K226" s="32" t="s">
        <v>49</v>
      </c>
      <c r="L226" s="32" t="s">
        <v>49</v>
      </c>
      <c r="M226" s="32" t="s">
        <v>49</v>
      </c>
      <c r="Q226" s="26"/>
      <c r="R226" s="26"/>
      <c r="U226" s="32" t="s">
        <v>49</v>
      </c>
      <c r="V226" s="32" t="s">
        <v>49</v>
      </c>
      <c r="W226" s="32" t="s">
        <v>49</v>
      </c>
      <c r="X226" s="32" t="s">
        <v>49</v>
      </c>
      <c r="Y226" s="93"/>
      <c r="Z226" s="94"/>
      <c r="AA226" s="94"/>
      <c r="AB226" s="94"/>
      <c r="AC226" s="95"/>
    </row>
    <row r="227" spans="1:43" x14ac:dyDescent="0.35">
      <c r="A227" s="36"/>
      <c r="B227" s="36"/>
      <c r="C227" s="36"/>
      <c r="D227" s="36"/>
      <c r="E227" s="36"/>
      <c r="F227" s="36"/>
      <c r="G227" s="36"/>
      <c r="H227" s="36"/>
      <c r="I227" s="36"/>
      <c r="J227" s="36"/>
      <c r="K227" s="36"/>
      <c r="L227" s="36"/>
      <c r="M227" s="36"/>
      <c r="N227" s="38"/>
      <c r="O227" s="36"/>
      <c r="P227" s="53"/>
      <c r="Q227" s="36"/>
      <c r="R227" s="36"/>
      <c r="S227" s="36"/>
      <c r="T227" s="36"/>
      <c r="U227" s="36"/>
      <c r="V227" s="36"/>
      <c r="W227" s="36"/>
      <c r="X227" s="36"/>
      <c r="Y227" s="96"/>
      <c r="Z227" s="97"/>
      <c r="AA227" s="97"/>
      <c r="AB227" s="97"/>
      <c r="AC227" s="98"/>
      <c r="AD227" s="38"/>
      <c r="AE227" s="38"/>
      <c r="AF227" s="96"/>
      <c r="AG227" s="98"/>
      <c r="AH227" s="96" t="s">
        <v>316</v>
      </c>
      <c r="AI227" s="99"/>
      <c r="AJ227" s="99"/>
      <c r="AK227" s="99"/>
      <c r="AL227" s="99"/>
      <c r="AM227" s="99"/>
      <c r="AN227" s="99"/>
      <c r="AO227" s="99"/>
      <c r="AP227" s="99"/>
      <c r="AQ227" s="100"/>
    </row>
    <row r="228" spans="1:43" x14ac:dyDescent="0.35">
      <c r="A228" s="36"/>
      <c r="B228" s="36"/>
      <c r="C228" s="36"/>
      <c r="D228" s="36"/>
      <c r="E228" s="36"/>
      <c r="F228" s="36"/>
      <c r="G228" s="36"/>
      <c r="H228" s="36"/>
      <c r="I228" s="36"/>
      <c r="J228" s="36"/>
      <c r="K228" s="36"/>
      <c r="L228" s="36"/>
      <c r="M228" s="36"/>
      <c r="N228" s="38" t="s">
        <v>317</v>
      </c>
      <c r="O228" s="36"/>
      <c r="P228" s="24" t="e">
        <f>SUMIF(S229,TRUE, Q229)/SUM(Q229)</f>
        <v>#DIV/0!</v>
      </c>
      <c r="Q228" s="36"/>
      <c r="R228" s="36"/>
      <c r="S228" s="36"/>
      <c r="T228" s="36"/>
      <c r="U228" s="36"/>
      <c r="V228" s="36"/>
      <c r="W228" s="36"/>
      <c r="X228" s="36"/>
      <c r="Y228" s="96"/>
      <c r="Z228" s="97"/>
      <c r="AA228" s="97"/>
      <c r="AB228" s="97"/>
      <c r="AC228" s="98"/>
      <c r="AD228" s="38"/>
      <c r="AE228" s="38"/>
      <c r="AF228" s="96"/>
      <c r="AG228" s="98"/>
      <c r="AH228" s="96" t="s">
        <v>317</v>
      </c>
      <c r="AI228" s="99"/>
      <c r="AJ228" s="99"/>
      <c r="AK228" s="99"/>
      <c r="AL228" s="99"/>
      <c r="AM228" s="99"/>
      <c r="AN228" s="99"/>
      <c r="AO228" s="99"/>
      <c r="AP228" s="99"/>
      <c r="AQ228" s="100"/>
    </row>
    <row r="229" spans="1:43" x14ac:dyDescent="0.35">
      <c r="A229" s="26" t="s">
        <v>318</v>
      </c>
      <c r="B229" s="27">
        <v>91.102447509765625</v>
      </c>
      <c r="C229" s="27">
        <v>95.861961364746094</v>
      </c>
      <c r="D229" s="27">
        <v>95.829177856445313</v>
      </c>
      <c r="E229" s="27">
        <v>95.553863525390625</v>
      </c>
      <c r="F229" s="27">
        <v>99.993293762207031</v>
      </c>
      <c r="G229" s="27">
        <v>99.996742248535156</v>
      </c>
      <c r="H229" s="27">
        <v>99.999832153320313</v>
      </c>
      <c r="I229" s="27">
        <v>99.99884033203125</v>
      </c>
      <c r="J229" s="27">
        <v>81.442008972167969</v>
      </c>
      <c r="K229" s="27">
        <v>8.6948491632938385E-2</v>
      </c>
      <c r="L229" s="27">
        <v>0</v>
      </c>
      <c r="M229" s="27">
        <v>0</v>
      </c>
      <c r="N229" s="33" t="s">
        <v>319</v>
      </c>
      <c r="O229" s="26" t="s">
        <v>320</v>
      </c>
      <c r="P229" s="35" t="s">
        <v>321</v>
      </c>
      <c r="Q229" s="31">
        <v>0</v>
      </c>
      <c r="R229" s="26" t="s">
        <v>41</v>
      </c>
      <c r="S229" s="26" t="b">
        <f>NOT(OR((D229&lt;=$Q$1),(H229&lt;=$R$1),(L229&lt;=$S$1)))</f>
        <v>0</v>
      </c>
      <c r="T229" s="26" t="b">
        <f t="shared" ref="T229" si="28">NOT(OR((C229&lt;=$Q$1),(G229&lt;=$R$1),(K229&lt;=$S$1)))</f>
        <v>0</v>
      </c>
      <c r="U229" s="32" t="s">
        <v>42</v>
      </c>
      <c r="V229" s="32" t="s">
        <v>42</v>
      </c>
      <c r="W229" s="32" t="s">
        <v>42</v>
      </c>
      <c r="X229" s="32" t="s">
        <v>42</v>
      </c>
      <c r="Y229" s="89">
        <v>3</v>
      </c>
      <c r="Z229" s="90"/>
      <c r="AA229" s="90"/>
      <c r="AB229" s="90"/>
      <c r="AC229" s="91"/>
      <c r="AI229" s="31">
        <v>42767</v>
      </c>
    </row>
    <row r="230" spans="1:43" x14ac:dyDescent="0.35">
      <c r="A230" s="26" t="s">
        <v>322</v>
      </c>
      <c r="B230" s="27">
        <v>95.18768310546875</v>
      </c>
      <c r="C230" s="27">
        <v>95.497451782226563</v>
      </c>
      <c r="D230" s="27">
        <v>95.444450378417969</v>
      </c>
      <c r="E230" s="27">
        <v>95.290512084960938</v>
      </c>
      <c r="F230" s="27">
        <v>100</v>
      </c>
      <c r="G230" s="27">
        <v>99.999961853027344</v>
      </c>
      <c r="H230" s="27">
        <v>99.999832153320313</v>
      </c>
      <c r="I230" s="27">
        <v>99.99884033203125</v>
      </c>
      <c r="J230" s="32" t="s">
        <v>49</v>
      </c>
      <c r="K230" s="32" t="s">
        <v>49</v>
      </c>
      <c r="L230" s="32" t="s">
        <v>49</v>
      </c>
      <c r="M230" s="32" t="s">
        <v>49</v>
      </c>
      <c r="Q230" s="26"/>
      <c r="R230" s="26"/>
      <c r="U230" s="32" t="s">
        <v>49</v>
      </c>
      <c r="V230" s="32" t="s">
        <v>49</v>
      </c>
      <c r="W230" s="32" t="s">
        <v>49</v>
      </c>
      <c r="X230" s="32" t="s">
        <v>49</v>
      </c>
      <c r="Y230" s="92">
        <v>3</v>
      </c>
      <c r="Z230" s="92"/>
      <c r="AA230" s="92"/>
      <c r="AB230" s="92"/>
      <c r="AC230" s="92"/>
      <c r="AD230" s="54"/>
      <c r="AE230" s="54"/>
    </row>
    <row r="231" spans="1:43" x14ac:dyDescent="0.35">
      <c r="B231" s="36"/>
      <c r="C231" s="36"/>
      <c r="D231" s="36"/>
      <c r="E231" s="36"/>
      <c r="F231" s="36"/>
      <c r="G231" s="36"/>
      <c r="H231" s="36"/>
      <c r="I231" s="36"/>
      <c r="J231" s="36"/>
      <c r="K231" s="36"/>
      <c r="L231" s="36"/>
      <c r="M231" s="36"/>
      <c r="N231" s="38" t="s">
        <v>323</v>
      </c>
      <c r="O231" s="36"/>
      <c r="P231" s="24">
        <f>SUMIF(S232:S233,TRUE, Q232:Q233)/SUM(Q232:Q233)</f>
        <v>0.5</v>
      </c>
      <c r="Q231" s="36"/>
      <c r="R231" s="36"/>
      <c r="S231" s="36"/>
      <c r="T231" s="36"/>
      <c r="U231" s="36"/>
      <c r="V231" s="36"/>
      <c r="W231" s="36"/>
      <c r="X231" s="36"/>
      <c r="Y231" s="87"/>
      <c r="Z231" s="87"/>
      <c r="AA231" s="87"/>
      <c r="AB231" s="87"/>
      <c r="AC231" s="87"/>
      <c r="AD231" s="38"/>
      <c r="AE231" s="38"/>
      <c r="AF231" s="87"/>
      <c r="AG231" s="87"/>
      <c r="AH231" s="87" t="s">
        <v>323</v>
      </c>
      <c r="AI231" s="88"/>
      <c r="AJ231" s="88"/>
      <c r="AK231" s="88"/>
      <c r="AL231" s="88"/>
      <c r="AM231" s="88"/>
      <c r="AN231" s="88"/>
      <c r="AO231" s="88"/>
      <c r="AP231" s="88"/>
      <c r="AQ231" s="88"/>
    </row>
    <row r="232" spans="1:43" x14ac:dyDescent="0.35">
      <c r="A232" t="s">
        <v>324</v>
      </c>
      <c r="B232" s="27">
        <v>81.047065734863281</v>
      </c>
      <c r="C232" s="27">
        <v>95.8363037109375</v>
      </c>
      <c r="D232" s="27">
        <v>96.160301208496094</v>
      </c>
      <c r="E232" s="27">
        <v>95.9639892578125</v>
      </c>
      <c r="F232" s="27">
        <v>92.807487487792969</v>
      </c>
      <c r="G232" s="27">
        <v>99.999961853027344</v>
      </c>
      <c r="H232" s="27">
        <v>99.999832153320313</v>
      </c>
      <c r="I232" s="27">
        <v>99.99884033203125</v>
      </c>
      <c r="J232" s="27">
        <v>90.02032470703125</v>
      </c>
      <c r="K232" s="27">
        <v>99.999961853027344</v>
      </c>
      <c r="L232" s="27">
        <v>99.999832153320313</v>
      </c>
      <c r="M232" s="27">
        <v>99.99884033203125</v>
      </c>
      <c r="N232" s="33" t="s">
        <v>532</v>
      </c>
      <c r="P232" s="35" t="s">
        <v>519</v>
      </c>
      <c r="Q232" s="31">
        <v>1</v>
      </c>
      <c r="R232" s="26" t="s">
        <v>41</v>
      </c>
      <c r="S232" s="26" t="b">
        <f t="shared" ref="S232:S234" si="29">NOT(OR((D232&lt;=$Q$1),(H232&lt;=$R$1),(L232&lt;=$S$1)))</f>
        <v>1</v>
      </c>
      <c r="T232" s="26" t="b">
        <f t="shared" ref="T232:T234" si="30">NOT(OR((C232&lt;=$Q$1),(G232&lt;=$R$1),(K232&lt;=$S$1)))</f>
        <v>1</v>
      </c>
      <c r="U232" s="32" t="s">
        <v>42</v>
      </c>
      <c r="V232" s="32" t="s">
        <v>325</v>
      </c>
      <c r="W232" s="32" t="s">
        <v>42</v>
      </c>
      <c r="X232" s="32" t="s">
        <v>42</v>
      </c>
      <c r="Y232" s="85">
        <v>5</v>
      </c>
      <c r="Z232" s="85"/>
      <c r="AA232" s="85"/>
      <c r="AB232" s="85"/>
      <c r="AC232" s="85"/>
      <c r="AI232" s="31">
        <v>42705</v>
      </c>
      <c r="AL232" s="26" t="s">
        <v>326</v>
      </c>
      <c r="AN232" s="26" t="s">
        <v>327</v>
      </c>
    </row>
    <row r="233" spans="1:43" x14ac:dyDescent="0.35">
      <c r="A233" s="44" t="s">
        <v>328</v>
      </c>
      <c r="B233" s="27">
        <v>75.232231140136719</v>
      </c>
      <c r="C233" s="27">
        <v>90.650596618652344</v>
      </c>
      <c r="D233" s="27">
        <v>73.946487426757813</v>
      </c>
      <c r="E233" s="27">
        <v>55.485317230224609</v>
      </c>
      <c r="F233" s="27">
        <v>99.336311340332031</v>
      </c>
      <c r="G233" s="27">
        <v>99.999961853027344</v>
      </c>
      <c r="H233" s="27">
        <v>99.999832153320313</v>
      </c>
      <c r="I233" s="27">
        <v>99.99884033203125</v>
      </c>
      <c r="J233" s="27">
        <v>90.350555419921875</v>
      </c>
      <c r="K233" s="27">
        <v>99.999961853027344</v>
      </c>
      <c r="L233" s="27">
        <v>99.999832153320313</v>
      </c>
      <c r="M233" s="27">
        <v>99.99884033203125</v>
      </c>
      <c r="P233" s="35" t="s">
        <v>519</v>
      </c>
      <c r="Q233" s="31">
        <v>1</v>
      </c>
      <c r="R233" s="26" t="s">
        <v>41</v>
      </c>
      <c r="S233" s="26" t="b">
        <f t="shared" si="29"/>
        <v>0</v>
      </c>
      <c r="T233" s="26" t="b">
        <f t="shared" si="30"/>
        <v>1</v>
      </c>
      <c r="U233" s="32" t="s">
        <v>42</v>
      </c>
      <c r="V233" s="32" t="s">
        <v>325</v>
      </c>
      <c r="W233" s="32" t="s">
        <v>42</v>
      </c>
      <c r="X233" s="32" t="s">
        <v>42</v>
      </c>
      <c r="Y233" s="85">
        <v>5</v>
      </c>
      <c r="Z233" s="85"/>
      <c r="AA233" s="85"/>
      <c r="AB233" s="85"/>
      <c r="AC233" s="85"/>
      <c r="AN233" s="26" t="s">
        <v>329</v>
      </c>
      <c r="AP233" s="26" t="s">
        <v>330</v>
      </c>
    </row>
    <row r="234" spans="1:43" x14ac:dyDescent="0.35">
      <c r="A234" s="44" t="s">
        <v>331</v>
      </c>
      <c r="B234" s="27">
        <v>73.635086059570313</v>
      </c>
      <c r="C234" s="27">
        <v>95.820533752441406</v>
      </c>
      <c r="D234" s="27">
        <v>96.190452575683594</v>
      </c>
      <c r="E234" s="27">
        <v>96.105209350585938</v>
      </c>
      <c r="F234" s="27">
        <v>67.230461120605469</v>
      </c>
      <c r="G234" s="27">
        <v>97.062843322753906</v>
      </c>
      <c r="H234" s="27">
        <v>97.487495422363281</v>
      </c>
      <c r="I234" s="27">
        <v>96.289077758789063</v>
      </c>
      <c r="J234" s="27">
        <v>61.905357360839844</v>
      </c>
      <c r="K234" s="27">
        <v>79.013458251953125</v>
      </c>
      <c r="L234" s="27">
        <v>86.024826049804688</v>
      </c>
      <c r="M234" s="27">
        <v>99.99884033203125</v>
      </c>
      <c r="N234" s="35" t="s">
        <v>533</v>
      </c>
      <c r="P234" s="35" t="s">
        <v>534</v>
      </c>
      <c r="Q234" s="31">
        <v>0</v>
      </c>
      <c r="R234" s="26" t="s">
        <v>41</v>
      </c>
      <c r="S234" s="26" t="b">
        <f t="shared" si="29"/>
        <v>0</v>
      </c>
      <c r="T234" s="26" t="b">
        <f t="shared" si="30"/>
        <v>0</v>
      </c>
      <c r="U234" s="32" t="s">
        <v>42</v>
      </c>
      <c r="V234" s="32" t="s">
        <v>325</v>
      </c>
      <c r="W234" s="32" t="s">
        <v>42</v>
      </c>
      <c r="X234" s="32" t="s">
        <v>42</v>
      </c>
      <c r="Y234" s="85">
        <v>5</v>
      </c>
      <c r="Z234" s="85"/>
      <c r="AA234" s="85"/>
      <c r="AB234" s="85"/>
      <c r="AC234" s="85"/>
    </row>
    <row r="235" spans="1:43" ht="16.5" customHeight="1" x14ac:dyDescent="0.35">
      <c r="A235" t="s">
        <v>332</v>
      </c>
      <c r="B235" s="27">
        <v>89.580535888671875</v>
      </c>
      <c r="C235" s="27">
        <v>95.512962341308594</v>
      </c>
      <c r="D235" s="27">
        <v>95.820602416992188</v>
      </c>
      <c r="E235" s="27">
        <v>95.878471374511719</v>
      </c>
      <c r="F235" s="27">
        <v>98.887741088867188</v>
      </c>
      <c r="G235" s="27">
        <v>99.999961853027344</v>
      </c>
      <c r="H235" s="27">
        <v>99.999832153320313</v>
      </c>
      <c r="I235" s="27">
        <v>99.99884033203125</v>
      </c>
      <c r="J235" s="32" t="s">
        <v>49</v>
      </c>
      <c r="K235" s="32" t="s">
        <v>49</v>
      </c>
      <c r="L235" s="32" t="s">
        <v>49</v>
      </c>
      <c r="M235" s="32" t="s">
        <v>49</v>
      </c>
      <c r="Q235" s="26"/>
      <c r="R235" s="26"/>
      <c r="U235" s="32" t="s">
        <v>49</v>
      </c>
      <c r="V235" s="32" t="s">
        <v>49</v>
      </c>
      <c r="W235" s="32" t="s">
        <v>49</v>
      </c>
      <c r="X235" s="32" t="s">
        <v>49</v>
      </c>
      <c r="Y235" s="86"/>
      <c r="Z235" s="86"/>
      <c r="AA235" s="86"/>
      <c r="AB235" s="86"/>
      <c r="AC235" s="86"/>
    </row>
    <row r="236" spans="1:43" x14ac:dyDescent="0.35">
      <c r="A236" s="36"/>
      <c r="B236" s="36"/>
      <c r="C236" s="36"/>
      <c r="D236" s="36"/>
      <c r="E236" s="36"/>
      <c r="F236" s="36"/>
      <c r="G236" s="36"/>
      <c r="H236" s="36"/>
      <c r="I236" s="36"/>
      <c r="J236" s="36"/>
      <c r="K236" s="36"/>
      <c r="L236" s="36"/>
      <c r="M236" s="36"/>
      <c r="N236" s="38" t="s">
        <v>333</v>
      </c>
      <c r="O236" s="36"/>
      <c r="P236" s="24" t="e">
        <f>SUMIF(S237,TRUE, Q237)/SUM(Q237)</f>
        <v>#DIV/0!</v>
      </c>
      <c r="Q236" s="36"/>
      <c r="R236" s="36"/>
      <c r="S236" s="36"/>
      <c r="T236" s="36"/>
      <c r="U236" s="36"/>
      <c r="V236" s="36"/>
      <c r="W236" s="36"/>
      <c r="X236" s="36"/>
      <c r="Y236" s="87"/>
      <c r="Z236" s="87"/>
      <c r="AA236" s="87"/>
      <c r="AB236" s="87"/>
      <c r="AC236" s="87"/>
      <c r="AD236" s="38"/>
      <c r="AE236" s="38"/>
      <c r="AF236" s="87"/>
      <c r="AG236" s="87"/>
      <c r="AH236" s="87" t="s">
        <v>333</v>
      </c>
      <c r="AI236" s="88"/>
      <c r="AJ236" s="88"/>
      <c r="AK236" s="88"/>
      <c r="AL236" s="88"/>
      <c r="AM236" s="88"/>
      <c r="AN236" s="88"/>
      <c r="AO236" s="88"/>
      <c r="AP236" s="88"/>
      <c r="AQ236" s="88"/>
    </row>
    <row r="237" spans="1:43" x14ac:dyDescent="0.35">
      <c r="A237" s="26" t="s">
        <v>334</v>
      </c>
      <c r="B237" s="27">
        <v>16.275485992431641</v>
      </c>
      <c r="C237" s="27">
        <v>0</v>
      </c>
      <c r="D237" s="27">
        <v>0</v>
      </c>
      <c r="E237" s="27">
        <v>0</v>
      </c>
      <c r="F237" s="27">
        <v>96.071990966796875</v>
      </c>
      <c r="G237" s="27">
        <v>0</v>
      </c>
      <c r="H237" s="27">
        <v>0</v>
      </c>
      <c r="I237" s="27">
        <v>0</v>
      </c>
      <c r="J237" s="27">
        <v>99.999977111816406</v>
      </c>
      <c r="K237" s="27">
        <v>0</v>
      </c>
      <c r="L237" s="27">
        <v>0</v>
      </c>
      <c r="M237" s="27">
        <v>0</v>
      </c>
      <c r="Q237" s="31">
        <v>0</v>
      </c>
      <c r="R237" s="26" t="s">
        <v>41</v>
      </c>
      <c r="S237" s="26" t="b">
        <f>NOT(OR((D237&lt;=$Q$1),(H237&lt;=$R$1),(L237&lt;=$S$1)))</f>
        <v>0</v>
      </c>
      <c r="T237" s="26" t="b">
        <f t="shared" ref="T237" si="31">NOT(OR((C237&lt;=$Q$1),(G237&lt;=$R$1),(K237&lt;=$S$1)))</f>
        <v>0</v>
      </c>
      <c r="U237" s="32" t="s">
        <v>42</v>
      </c>
      <c r="V237" s="32" t="s">
        <v>42</v>
      </c>
      <c r="W237" s="32" t="s">
        <v>42</v>
      </c>
      <c r="X237" s="32" t="s">
        <v>42</v>
      </c>
      <c r="Y237" s="85">
        <v>5</v>
      </c>
      <c r="Z237" s="85"/>
      <c r="AA237" s="85"/>
      <c r="AB237" s="85"/>
      <c r="AC237" s="85"/>
      <c r="AI237" s="31">
        <v>42705</v>
      </c>
    </row>
    <row r="238" spans="1:43" x14ac:dyDescent="0.35">
      <c r="A238" s="26" t="s">
        <v>335</v>
      </c>
      <c r="B238" s="27">
        <v>16.219490051269531</v>
      </c>
      <c r="C238" s="27">
        <v>0</v>
      </c>
      <c r="D238" s="27">
        <v>0</v>
      </c>
      <c r="E238" s="27">
        <v>0</v>
      </c>
      <c r="F238" s="27">
        <v>99.999977111816406</v>
      </c>
      <c r="G238" s="27">
        <v>0</v>
      </c>
      <c r="H238" s="27">
        <v>0</v>
      </c>
      <c r="I238" s="27">
        <v>0</v>
      </c>
      <c r="J238" s="32" t="s">
        <v>49</v>
      </c>
      <c r="K238" s="32" t="s">
        <v>49</v>
      </c>
      <c r="L238" s="32" t="s">
        <v>49</v>
      </c>
      <c r="M238" s="32" t="s">
        <v>49</v>
      </c>
      <c r="Q238" s="26"/>
      <c r="R238" s="26"/>
      <c r="U238" s="32" t="s">
        <v>49</v>
      </c>
      <c r="V238" s="32" t="s">
        <v>49</v>
      </c>
      <c r="W238" s="32" t="s">
        <v>49</v>
      </c>
      <c r="X238" s="32" t="s">
        <v>49</v>
      </c>
      <c r="Y238" s="86" t="s">
        <v>49</v>
      </c>
      <c r="Z238" s="85"/>
      <c r="AA238" s="85"/>
      <c r="AB238" s="85"/>
      <c r="AC238" s="85"/>
      <c r="AN238" s="26" t="s">
        <v>336</v>
      </c>
      <c r="AO238" s="31">
        <v>42705</v>
      </c>
      <c r="AP238" s="26" t="s">
        <v>337</v>
      </c>
    </row>
    <row r="239" spans="1:43" x14ac:dyDescent="0.35">
      <c r="A239" s="36"/>
      <c r="B239" s="36"/>
      <c r="C239" s="36"/>
      <c r="D239" s="36"/>
      <c r="E239" s="36"/>
      <c r="F239" s="36"/>
      <c r="G239" s="36"/>
      <c r="H239" s="36"/>
      <c r="I239" s="36"/>
      <c r="J239" s="36"/>
      <c r="K239" s="36"/>
      <c r="L239" s="36"/>
      <c r="M239" s="36"/>
      <c r="N239" s="38" t="s">
        <v>338</v>
      </c>
      <c r="O239" s="36"/>
      <c r="P239" s="24">
        <f>SUMIF(S240:S241,TRUE, Q240:Q241)/SUM(Q240:Q241)</f>
        <v>0</v>
      </c>
      <c r="Q239" s="36"/>
      <c r="R239" s="36"/>
      <c r="S239" s="36"/>
      <c r="T239" s="36"/>
      <c r="U239" s="36"/>
      <c r="V239" s="36"/>
      <c r="W239" s="36"/>
      <c r="X239" s="36"/>
      <c r="Y239" s="87"/>
      <c r="Z239" s="87"/>
      <c r="AA239" s="87"/>
      <c r="AB239" s="87"/>
      <c r="AC239" s="87"/>
      <c r="AD239" s="38"/>
      <c r="AE239" s="38"/>
      <c r="AF239" s="87"/>
      <c r="AG239" s="87"/>
      <c r="AH239" s="87" t="s">
        <v>338</v>
      </c>
      <c r="AI239" s="88"/>
      <c r="AJ239" s="88"/>
      <c r="AK239" s="88"/>
      <c r="AL239" s="88"/>
      <c r="AM239" s="88"/>
      <c r="AN239" s="88"/>
      <c r="AO239" s="88"/>
      <c r="AP239" s="88"/>
      <c r="AQ239" s="88"/>
    </row>
    <row r="240" spans="1:43" x14ac:dyDescent="0.35">
      <c r="A240" s="26" t="s">
        <v>339</v>
      </c>
      <c r="B240" s="27">
        <v>74.922355651855469</v>
      </c>
      <c r="C240" s="27">
        <v>0</v>
      </c>
      <c r="D240" s="27">
        <v>0</v>
      </c>
      <c r="E240" s="27">
        <v>0</v>
      </c>
      <c r="F240" s="27">
        <v>98.09405517578125</v>
      </c>
      <c r="G240" s="27">
        <v>0</v>
      </c>
      <c r="H240" s="27">
        <v>0</v>
      </c>
      <c r="I240" s="27">
        <v>0</v>
      </c>
      <c r="J240" s="27">
        <v>78.796005249023438</v>
      </c>
      <c r="K240" s="27">
        <v>73.221099853515625</v>
      </c>
      <c r="L240" s="27">
        <v>25.684215545654297</v>
      </c>
      <c r="M240" s="27">
        <v>0</v>
      </c>
      <c r="N240" s="33" t="s">
        <v>340</v>
      </c>
      <c r="O240" s="26" t="s">
        <v>37</v>
      </c>
      <c r="Q240" s="31">
        <v>0</v>
      </c>
      <c r="R240" s="26" t="s">
        <v>155</v>
      </c>
      <c r="S240" s="26" t="b">
        <f>NOT(OR((D240&lt;=$Q$1),(H240&lt;=$R$1),(L240&lt;=$S$1)))</f>
        <v>0</v>
      </c>
      <c r="T240" s="26" t="b">
        <f t="shared" ref="T240:T241" si="32">NOT(OR((C240&lt;=$Q$1),(G240&lt;=$R$1),(K240&lt;=$S$1)))</f>
        <v>0</v>
      </c>
      <c r="U240" s="32" t="s">
        <v>49</v>
      </c>
      <c r="V240" s="32" t="s">
        <v>49</v>
      </c>
      <c r="W240" s="32" t="s">
        <v>49</v>
      </c>
      <c r="X240" s="32" t="s">
        <v>42</v>
      </c>
      <c r="Y240" s="85">
        <v>5</v>
      </c>
      <c r="Z240" s="85"/>
      <c r="AA240" s="85"/>
      <c r="AB240" s="85"/>
      <c r="AC240" s="85"/>
      <c r="AI240" s="31">
        <v>42705</v>
      </c>
    </row>
    <row r="241" spans="1:43" x14ac:dyDescent="0.35">
      <c r="A241" s="26" t="s">
        <v>341</v>
      </c>
      <c r="B241" s="27">
        <v>21.851840972900391</v>
      </c>
      <c r="C241" s="27">
        <v>95.716438293457031</v>
      </c>
      <c r="D241" s="27">
        <v>95.946426391601563</v>
      </c>
      <c r="E241" s="27">
        <v>95.550498962402344</v>
      </c>
      <c r="F241" s="27">
        <v>99.993171691894531</v>
      </c>
      <c r="G241" s="27">
        <v>99.997268676757813</v>
      </c>
      <c r="H241" s="27">
        <v>99.997169494628906</v>
      </c>
      <c r="I241" s="27">
        <v>99.99884033203125</v>
      </c>
      <c r="J241" s="27">
        <v>78.798057556152344</v>
      </c>
      <c r="K241" s="27">
        <v>73.225074768066406</v>
      </c>
      <c r="L241" s="27">
        <v>25.700752258300781</v>
      </c>
      <c r="M241" s="27">
        <v>0</v>
      </c>
      <c r="Q241" s="31">
        <v>1</v>
      </c>
      <c r="R241" s="26" t="s">
        <v>155</v>
      </c>
      <c r="S241" s="26" t="b">
        <f t="shared" ref="S241" si="33">NOT(OR((D241&lt;=$Q$1),(H241&lt;=$R$1),(L241&lt;=$S$1)))</f>
        <v>0</v>
      </c>
      <c r="T241" s="26" t="b">
        <f t="shared" si="32"/>
        <v>0</v>
      </c>
      <c r="U241" s="32" t="s">
        <v>49</v>
      </c>
      <c r="V241" s="32" t="s">
        <v>49</v>
      </c>
      <c r="W241" s="32" t="s">
        <v>49</v>
      </c>
      <c r="X241" s="32" t="s">
        <v>42</v>
      </c>
      <c r="Y241" s="85">
        <v>5</v>
      </c>
      <c r="Z241" s="85"/>
      <c r="AA241" s="85"/>
      <c r="AB241" s="85"/>
      <c r="AC241" s="85"/>
      <c r="AI241" s="31">
        <v>42705</v>
      </c>
    </row>
    <row r="242" spans="1:43" x14ac:dyDescent="0.35">
      <c r="A242" s="26" t="s">
        <v>342</v>
      </c>
      <c r="B242" s="27">
        <v>94.847183227539063</v>
      </c>
      <c r="C242" s="27">
        <v>94.891166687011719</v>
      </c>
      <c r="D242" s="27">
        <v>95.231979370117188</v>
      </c>
      <c r="E242" s="27">
        <v>95.336807250976563</v>
      </c>
      <c r="F242" s="27">
        <v>100</v>
      </c>
      <c r="G242" s="27">
        <v>99.999961853027344</v>
      </c>
      <c r="H242" s="27">
        <v>99.999832153320313</v>
      </c>
      <c r="I242" s="27">
        <v>99.99884033203125</v>
      </c>
      <c r="J242" s="32" t="s">
        <v>49</v>
      </c>
      <c r="K242" s="32" t="s">
        <v>49</v>
      </c>
      <c r="L242" s="32" t="s">
        <v>49</v>
      </c>
      <c r="M242" s="32" t="s">
        <v>49</v>
      </c>
      <c r="Q242" s="26"/>
      <c r="R242" s="26"/>
      <c r="U242" s="32" t="s">
        <v>49</v>
      </c>
      <c r="V242" s="32" t="s">
        <v>49</v>
      </c>
      <c r="W242" s="32" t="s">
        <v>49</v>
      </c>
      <c r="X242" s="32" t="s">
        <v>49</v>
      </c>
      <c r="Y242" s="86" t="s">
        <v>49</v>
      </c>
      <c r="Z242" s="85"/>
      <c r="AA242" s="85"/>
      <c r="AB242" s="85"/>
      <c r="AC242" s="85"/>
    </row>
    <row r="243" spans="1:43" x14ac:dyDescent="0.35">
      <c r="A243" s="36"/>
      <c r="B243" s="36"/>
      <c r="C243" s="36"/>
      <c r="D243" s="36"/>
      <c r="E243" s="36"/>
      <c r="F243" s="36"/>
      <c r="G243" s="36"/>
      <c r="H243" s="36"/>
      <c r="I243" s="36"/>
      <c r="J243" s="36"/>
      <c r="K243" s="36"/>
      <c r="L243" s="36"/>
      <c r="M243" s="36"/>
      <c r="N243" s="38" t="s">
        <v>343</v>
      </c>
      <c r="O243" s="36" t="str">
        <f>SUM(Q244:Q262)&amp;" Sensors"</f>
        <v>15 Sensors</v>
      </c>
      <c r="P243" s="53">
        <f>SUMIF(S244:S262,TRUE, Q244:Q262)/SUM(Q244:Q262)</f>
        <v>0.8666666666666667</v>
      </c>
      <c r="Q243" s="36"/>
      <c r="R243" s="36"/>
      <c r="S243" s="36"/>
      <c r="T243" s="36"/>
      <c r="U243" s="36"/>
      <c r="V243" s="36"/>
      <c r="W243" s="36"/>
      <c r="X243" s="36"/>
      <c r="Y243" s="87"/>
      <c r="Z243" s="87"/>
      <c r="AA243" s="87"/>
      <c r="AB243" s="87"/>
      <c r="AC243" s="87"/>
      <c r="AD243" s="38"/>
      <c r="AE243" s="38"/>
      <c r="AF243" s="87"/>
      <c r="AG243" s="87"/>
      <c r="AH243" s="87" t="s">
        <v>344</v>
      </c>
      <c r="AI243" s="88"/>
      <c r="AJ243" s="88"/>
      <c r="AK243" s="88"/>
      <c r="AL243" s="88"/>
      <c r="AM243" s="88"/>
      <c r="AN243" s="88"/>
      <c r="AO243" s="88"/>
      <c r="AP243" s="88"/>
      <c r="AQ243" s="88"/>
    </row>
    <row r="244" spans="1:43" x14ac:dyDescent="0.35">
      <c r="A244" s="26" t="s">
        <v>345</v>
      </c>
      <c r="B244" s="27">
        <v>84.860275268554688</v>
      </c>
      <c r="C244" s="27">
        <v>95.876296997070313</v>
      </c>
      <c r="D244" s="27">
        <v>95.909088134765625</v>
      </c>
      <c r="E244" s="27">
        <v>95.555427551269531</v>
      </c>
      <c r="F244" s="27">
        <v>99.256057739257813</v>
      </c>
      <c r="G244" s="27">
        <v>99.599884033203125</v>
      </c>
      <c r="H244" s="27">
        <v>99.220993041992188</v>
      </c>
      <c r="I244" s="27">
        <v>99.99884033203125</v>
      </c>
      <c r="J244" s="27">
        <v>97.567214965820313</v>
      </c>
      <c r="K244" s="27">
        <v>99.999961853027344</v>
      </c>
      <c r="L244" s="27">
        <v>99.999832153320313</v>
      </c>
      <c r="M244" s="27">
        <v>99.99884033203125</v>
      </c>
      <c r="Q244" s="31">
        <v>1</v>
      </c>
      <c r="R244" s="26" t="s">
        <v>41</v>
      </c>
      <c r="S244" s="26" t="b">
        <f t="shared" ref="S244:S259" si="34">NOT(OR((D244&lt;=$Q$1),(H244&lt;=$R$1),(L244&lt;=$S$1)))</f>
        <v>1</v>
      </c>
      <c r="T244" s="26" t="b">
        <f t="shared" ref="T244:T259" si="35">NOT(OR((C244&lt;=$Q$1),(G244&lt;=$R$1),(K244&lt;=$S$1)))</f>
        <v>1</v>
      </c>
      <c r="U244" s="32" t="s">
        <v>42</v>
      </c>
      <c r="V244" s="32" t="s">
        <v>42</v>
      </c>
      <c r="W244" s="32" t="s">
        <v>42</v>
      </c>
      <c r="X244" s="32" t="s">
        <v>42</v>
      </c>
      <c r="Y244" s="85">
        <v>5</v>
      </c>
      <c r="Z244" s="85"/>
      <c r="AA244" s="85"/>
      <c r="AB244" s="85"/>
      <c r="AC244" s="85"/>
    </row>
    <row r="245" spans="1:43" x14ac:dyDescent="0.35">
      <c r="A245" s="26" t="s">
        <v>346</v>
      </c>
      <c r="B245" s="27">
        <v>0</v>
      </c>
      <c r="C245" s="27">
        <v>0</v>
      </c>
      <c r="D245" s="27">
        <v>0</v>
      </c>
      <c r="E245" s="27">
        <v>0</v>
      </c>
      <c r="F245" s="27">
        <v>0</v>
      </c>
      <c r="G245" s="27">
        <v>0</v>
      </c>
      <c r="H245" s="27">
        <v>0</v>
      </c>
      <c r="I245" s="27">
        <v>0</v>
      </c>
      <c r="J245" s="27">
        <v>99.999992370605469</v>
      </c>
      <c r="K245" s="27">
        <v>99.999961853027344</v>
      </c>
      <c r="L245" s="27">
        <v>99.999771118164063</v>
      </c>
      <c r="M245" s="27">
        <v>99.99884033203125</v>
      </c>
      <c r="N245" s="33" t="s">
        <v>347</v>
      </c>
      <c r="Q245" s="31">
        <v>0</v>
      </c>
      <c r="R245" s="26" t="s">
        <v>41</v>
      </c>
      <c r="S245" s="26" t="b">
        <f t="shared" si="34"/>
        <v>0</v>
      </c>
      <c r="T245" s="26" t="b">
        <f t="shared" si="35"/>
        <v>0</v>
      </c>
      <c r="U245" s="32" t="s">
        <v>49</v>
      </c>
      <c r="V245" s="32" t="s">
        <v>49</v>
      </c>
      <c r="W245" s="32" t="s">
        <v>49</v>
      </c>
      <c r="X245" s="32" t="s">
        <v>42</v>
      </c>
      <c r="Y245" s="85">
        <v>5</v>
      </c>
      <c r="Z245" s="85"/>
      <c r="AA245" s="85"/>
      <c r="AB245" s="85"/>
      <c r="AC245" s="85"/>
    </row>
    <row r="246" spans="1:43" x14ac:dyDescent="0.35">
      <c r="A246" s="26" t="s">
        <v>348</v>
      </c>
      <c r="B246" s="27">
        <v>84.866104125976563</v>
      </c>
      <c r="C246" s="27">
        <v>95.888534545898438</v>
      </c>
      <c r="D246" s="27">
        <v>95.905181884765625</v>
      </c>
      <c r="E246" s="27">
        <v>95.552871704101563</v>
      </c>
      <c r="F246" s="27">
        <v>64.228706359863281</v>
      </c>
      <c r="G246" s="27">
        <v>38.802284240722656</v>
      </c>
      <c r="H246" s="27">
        <v>44.301273345947266</v>
      </c>
      <c r="I246" s="27">
        <v>54.121082305908203</v>
      </c>
      <c r="J246" s="27">
        <v>98.668571472167969</v>
      </c>
      <c r="K246" s="27">
        <v>99.999961853027344</v>
      </c>
      <c r="L246" s="27">
        <v>99.999832153320313</v>
      </c>
      <c r="M246" s="27">
        <v>99.99884033203125</v>
      </c>
      <c r="Q246" s="31">
        <v>1</v>
      </c>
      <c r="R246" s="26" t="s">
        <v>41</v>
      </c>
      <c r="S246" s="26" t="b">
        <f t="shared" si="34"/>
        <v>0</v>
      </c>
      <c r="T246" s="26" t="b">
        <f t="shared" si="35"/>
        <v>0</v>
      </c>
      <c r="U246" s="32" t="s">
        <v>42</v>
      </c>
      <c r="V246" s="32" t="s">
        <v>42</v>
      </c>
      <c r="W246" s="32" t="s">
        <v>42</v>
      </c>
      <c r="X246" s="32" t="s">
        <v>42</v>
      </c>
      <c r="Y246" s="85">
        <v>5</v>
      </c>
      <c r="Z246" s="85"/>
      <c r="AA246" s="85"/>
      <c r="AB246" s="85"/>
      <c r="AC246" s="85"/>
    </row>
    <row r="247" spans="1:43" ht="15" customHeight="1" x14ac:dyDescent="0.35">
      <c r="A247" s="26" t="s">
        <v>349</v>
      </c>
      <c r="B247" s="27">
        <v>84.878829956054688</v>
      </c>
      <c r="C247" s="27">
        <v>95.911460876464844</v>
      </c>
      <c r="D247" s="27">
        <v>95.890983581542969</v>
      </c>
      <c r="E247" s="27">
        <v>95.552780151367188</v>
      </c>
      <c r="F247" s="27">
        <v>99.548492431640625</v>
      </c>
      <c r="G247" s="27">
        <v>99.866607666015625</v>
      </c>
      <c r="H247" s="27">
        <v>99.945365905761719</v>
      </c>
      <c r="I247" s="27">
        <v>99.99884033203125</v>
      </c>
      <c r="J247" s="27">
        <v>97.051017761230469</v>
      </c>
      <c r="K247" s="27">
        <v>99.999961853027344</v>
      </c>
      <c r="L247" s="27">
        <v>99.999832153320313</v>
      </c>
      <c r="M247" s="27">
        <v>99.99884033203125</v>
      </c>
      <c r="Q247" s="31">
        <v>1</v>
      </c>
      <c r="R247" s="26" t="s">
        <v>41</v>
      </c>
      <c r="S247" s="26" t="b">
        <f t="shared" si="34"/>
        <v>1</v>
      </c>
      <c r="T247" s="26" t="b">
        <f t="shared" si="35"/>
        <v>1</v>
      </c>
      <c r="U247" s="32" t="s">
        <v>42</v>
      </c>
      <c r="V247" s="32" t="s">
        <v>42</v>
      </c>
      <c r="W247" s="32" t="s">
        <v>42</v>
      </c>
      <c r="X247" s="32" t="s">
        <v>42</v>
      </c>
      <c r="Y247" s="85">
        <v>5</v>
      </c>
      <c r="Z247" s="85"/>
      <c r="AA247" s="85"/>
      <c r="AB247" s="85"/>
      <c r="AC247" s="85"/>
    </row>
    <row r="248" spans="1:43" ht="15" customHeight="1" x14ac:dyDescent="0.35">
      <c r="A248" s="26" t="s">
        <v>350</v>
      </c>
      <c r="B248" s="27">
        <v>84.879798889160156</v>
      </c>
      <c r="C248" s="27">
        <v>95.912139892578125</v>
      </c>
      <c r="D248" s="27">
        <v>95.907737731933594</v>
      </c>
      <c r="E248" s="27">
        <v>95.550216674804688</v>
      </c>
      <c r="F248" s="27">
        <v>99.944976806640625</v>
      </c>
      <c r="G248" s="27">
        <v>99.998992919921875</v>
      </c>
      <c r="H248" s="27">
        <v>99.995697021484375</v>
      </c>
      <c r="I248" s="27">
        <v>99.99884033203125</v>
      </c>
      <c r="J248" s="27">
        <v>89.740989685058594</v>
      </c>
      <c r="K248" s="27">
        <v>99.999961853027344</v>
      </c>
      <c r="L248" s="27">
        <v>99.999832153320313</v>
      </c>
      <c r="M248" s="27">
        <v>99.99884033203125</v>
      </c>
      <c r="Q248" s="31">
        <v>1</v>
      </c>
      <c r="R248" s="26" t="s">
        <v>41</v>
      </c>
      <c r="S248" s="26" t="b">
        <f t="shared" si="34"/>
        <v>1</v>
      </c>
      <c r="T248" s="26" t="b">
        <f t="shared" si="35"/>
        <v>1</v>
      </c>
      <c r="U248" s="32" t="s">
        <v>42</v>
      </c>
      <c r="V248" s="32" t="s">
        <v>42</v>
      </c>
      <c r="W248" s="32" t="s">
        <v>42</v>
      </c>
      <c r="X248" s="32" t="s">
        <v>42</v>
      </c>
      <c r="Y248" s="85">
        <v>5</v>
      </c>
      <c r="Z248" s="85"/>
      <c r="AA248" s="85"/>
      <c r="AB248" s="85"/>
      <c r="AC248" s="85"/>
    </row>
    <row r="249" spans="1:43" ht="15" customHeight="1" x14ac:dyDescent="0.35">
      <c r="A249" s="26" t="s">
        <v>351</v>
      </c>
      <c r="B249" s="27">
        <v>87.827842712402344</v>
      </c>
      <c r="C249" s="27">
        <v>95.873458862304688</v>
      </c>
      <c r="D249" s="27">
        <v>95.891250610351563</v>
      </c>
      <c r="E249" s="27">
        <v>95.415657043457031</v>
      </c>
      <c r="F249" s="27">
        <v>99.577621459960938</v>
      </c>
      <c r="G249" s="27">
        <v>99.968887329101563</v>
      </c>
      <c r="H249" s="27">
        <v>99.977096557617188</v>
      </c>
      <c r="I249" s="27">
        <v>99.99884033203125</v>
      </c>
      <c r="J249" s="27">
        <v>98.887908935546875</v>
      </c>
      <c r="K249" s="27">
        <v>99.637481689453125</v>
      </c>
      <c r="L249" s="27">
        <v>99.61175537109375</v>
      </c>
      <c r="M249" s="27">
        <v>99.851364135742188</v>
      </c>
      <c r="Q249" s="31">
        <v>1</v>
      </c>
      <c r="R249" s="26" t="s">
        <v>41</v>
      </c>
      <c r="S249" s="26" t="b">
        <f t="shared" si="34"/>
        <v>1</v>
      </c>
      <c r="T249" s="26" t="b">
        <f t="shared" si="35"/>
        <v>1</v>
      </c>
      <c r="U249" s="32" t="s">
        <v>42</v>
      </c>
      <c r="V249" s="32" t="s">
        <v>42</v>
      </c>
      <c r="W249" s="32" t="s">
        <v>42</v>
      </c>
      <c r="X249" s="32" t="s">
        <v>42</v>
      </c>
      <c r="Y249" s="85">
        <v>5</v>
      </c>
      <c r="Z249" s="85"/>
      <c r="AA249" s="85"/>
      <c r="AB249" s="85"/>
      <c r="AC249" s="85"/>
    </row>
    <row r="250" spans="1:43" ht="15" customHeight="1" x14ac:dyDescent="0.35">
      <c r="A250" s="26" t="s">
        <v>352</v>
      </c>
      <c r="B250" s="27">
        <v>89.221855163574219</v>
      </c>
      <c r="C250" s="27">
        <v>95.891059875488281</v>
      </c>
      <c r="D250" s="27">
        <v>95.909339904785156</v>
      </c>
      <c r="E250" s="27">
        <v>95.415809631347656</v>
      </c>
      <c r="F250" s="27">
        <v>99.286026000976563</v>
      </c>
      <c r="G250" s="27">
        <v>99.297622680664063</v>
      </c>
      <c r="H250" s="27">
        <v>99.137290954589844</v>
      </c>
      <c r="I250" s="27">
        <v>99.017601013183594</v>
      </c>
      <c r="J250" s="27">
        <v>98.8282470703125</v>
      </c>
      <c r="K250" s="27">
        <v>99.604896545410156</v>
      </c>
      <c r="L250" s="27">
        <v>99.606941223144531</v>
      </c>
      <c r="M250" s="27">
        <v>99.846275329589844</v>
      </c>
      <c r="Q250" s="31">
        <v>1</v>
      </c>
      <c r="R250" s="26" t="s">
        <v>41</v>
      </c>
      <c r="S250" s="26" t="b">
        <f t="shared" si="34"/>
        <v>1</v>
      </c>
      <c r="T250" s="26" t="b">
        <f t="shared" si="35"/>
        <v>1</v>
      </c>
      <c r="U250" s="32" t="s">
        <v>42</v>
      </c>
      <c r="V250" s="32" t="s">
        <v>42</v>
      </c>
      <c r="W250" s="32" t="s">
        <v>42</v>
      </c>
      <c r="X250" s="32" t="s">
        <v>42</v>
      </c>
      <c r="Y250" s="85">
        <v>5</v>
      </c>
      <c r="Z250" s="85"/>
      <c r="AA250" s="85"/>
      <c r="AB250" s="85"/>
      <c r="AC250" s="85"/>
    </row>
    <row r="251" spans="1:43" x14ac:dyDescent="0.35">
      <c r="A251" s="26" t="s">
        <v>353</v>
      </c>
      <c r="B251" s="27">
        <v>89.482826232910156</v>
      </c>
      <c r="C251" s="27">
        <v>95.34814453125</v>
      </c>
      <c r="D251" s="27">
        <v>96.186935424804688</v>
      </c>
      <c r="E251" s="27">
        <v>95.830101013183594</v>
      </c>
      <c r="F251" s="27">
        <v>99.419731140136719</v>
      </c>
      <c r="G251" s="27">
        <v>99.701873779296875</v>
      </c>
      <c r="H251" s="27">
        <v>99.695289611816406</v>
      </c>
      <c r="I251" s="27">
        <v>99.926353454589844</v>
      </c>
      <c r="J251" s="27">
        <v>96.159576416015625</v>
      </c>
      <c r="K251" s="27">
        <v>99.999961853027344</v>
      </c>
      <c r="L251" s="27">
        <v>99.999832153320313</v>
      </c>
      <c r="M251" s="27">
        <v>99.99884033203125</v>
      </c>
      <c r="Q251" s="31">
        <v>1</v>
      </c>
      <c r="R251" s="26" t="s">
        <v>41</v>
      </c>
      <c r="S251" s="26" t="b">
        <f t="shared" si="34"/>
        <v>1</v>
      </c>
      <c r="T251" s="26" t="b">
        <f t="shared" si="35"/>
        <v>1</v>
      </c>
      <c r="U251" s="32" t="s">
        <v>42</v>
      </c>
      <c r="V251" s="32" t="s">
        <v>42</v>
      </c>
      <c r="W251" s="32" t="s">
        <v>42</v>
      </c>
      <c r="X251" s="32" t="s">
        <v>42</v>
      </c>
      <c r="Y251" s="85">
        <v>5</v>
      </c>
      <c r="Z251" s="85"/>
      <c r="AA251" s="85"/>
      <c r="AB251" s="85"/>
      <c r="AC251" s="85"/>
    </row>
    <row r="252" spans="1:43" x14ac:dyDescent="0.35">
      <c r="A252" s="26" t="s">
        <v>354</v>
      </c>
      <c r="B252" s="27">
        <v>89.481285095214844</v>
      </c>
      <c r="C252" s="27">
        <v>95.363204956054688</v>
      </c>
      <c r="D252" s="27">
        <v>96.189498901367188</v>
      </c>
      <c r="E252" s="27">
        <v>95.832427978515625</v>
      </c>
      <c r="F252" s="27">
        <v>99.600814819335938</v>
      </c>
      <c r="G252" s="27">
        <v>99.999961853027344</v>
      </c>
      <c r="H252" s="27">
        <v>99.999832153320313</v>
      </c>
      <c r="I252" s="27">
        <v>99.99884033203125</v>
      </c>
      <c r="J252" s="27">
        <v>96.15869140625</v>
      </c>
      <c r="K252" s="27">
        <v>99.999961853027344</v>
      </c>
      <c r="L252" s="27">
        <v>99.999832153320313</v>
      </c>
      <c r="M252" s="27">
        <v>99.99884033203125</v>
      </c>
      <c r="Q252" s="31">
        <v>1</v>
      </c>
      <c r="R252" s="26" t="s">
        <v>41</v>
      </c>
      <c r="S252" s="26" t="b">
        <f t="shared" si="34"/>
        <v>1</v>
      </c>
      <c r="T252" s="26" t="b">
        <f t="shared" si="35"/>
        <v>1</v>
      </c>
      <c r="U252" s="32" t="s">
        <v>42</v>
      </c>
      <c r="V252" s="32" t="s">
        <v>42</v>
      </c>
      <c r="W252" s="32" t="s">
        <v>42</v>
      </c>
      <c r="X252" s="32" t="s">
        <v>42</v>
      </c>
      <c r="Y252" s="85">
        <v>5</v>
      </c>
      <c r="Z252" s="85"/>
      <c r="AA252" s="85"/>
      <c r="AB252" s="85"/>
      <c r="AC252" s="85"/>
    </row>
    <row r="253" spans="1:43" x14ac:dyDescent="0.35">
      <c r="A253" s="26" t="s">
        <v>355</v>
      </c>
      <c r="B253" s="27">
        <v>89.487510681152344</v>
      </c>
      <c r="C253" s="27">
        <v>95.358726501464844</v>
      </c>
      <c r="D253" s="27">
        <v>96.169212341308594</v>
      </c>
      <c r="E253" s="27">
        <v>95.832099914550781</v>
      </c>
      <c r="F253" s="27">
        <v>89.593612670898438</v>
      </c>
      <c r="G253" s="27">
        <v>99.99884033203125</v>
      </c>
      <c r="H253" s="27">
        <v>99.995025634765625</v>
      </c>
      <c r="I253" s="27">
        <v>99.99884033203125</v>
      </c>
      <c r="J253" s="27">
        <v>96.158531188964844</v>
      </c>
      <c r="K253" s="27">
        <v>99.999961853027344</v>
      </c>
      <c r="L253" s="27">
        <v>99.999832153320313</v>
      </c>
      <c r="M253" s="27">
        <v>99.99884033203125</v>
      </c>
      <c r="Q253" s="31">
        <v>1</v>
      </c>
      <c r="R253" s="26" t="s">
        <v>41</v>
      </c>
      <c r="S253" s="26" t="b">
        <f t="shared" si="34"/>
        <v>1</v>
      </c>
      <c r="T253" s="26" t="b">
        <f t="shared" si="35"/>
        <v>1</v>
      </c>
      <c r="U253" s="32" t="s">
        <v>42</v>
      </c>
      <c r="V253" s="32" t="s">
        <v>42</v>
      </c>
      <c r="W253" s="32" t="s">
        <v>42</v>
      </c>
      <c r="X253" s="32" t="s">
        <v>42</v>
      </c>
      <c r="Y253" s="85">
        <v>5</v>
      </c>
      <c r="Z253" s="85"/>
      <c r="AA253" s="85"/>
      <c r="AB253" s="85"/>
      <c r="AC253" s="85"/>
    </row>
    <row r="254" spans="1:43" x14ac:dyDescent="0.35">
      <c r="A254" s="26" t="s">
        <v>356</v>
      </c>
      <c r="B254" s="27">
        <v>89.486320495605469</v>
      </c>
      <c r="C254" s="27">
        <v>95.36798095703125</v>
      </c>
      <c r="D254" s="27">
        <v>96.267158508300781</v>
      </c>
      <c r="E254" s="27">
        <v>95.831390380859375</v>
      </c>
      <c r="F254" s="27">
        <v>99.285560607910156</v>
      </c>
      <c r="G254" s="27">
        <v>99.635391235351563</v>
      </c>
      <c r="H254" s="27">
        <v>99.849327087402344</v>
      </c>
      <c r="I254" s="27">
        <v>99.99884033203125</v>
      </c>
      <c r="J254" s="27">
        <v>96.158576965332031</v>
      </c>
      <c r="K254" s="27">
        <v>99.999961853027344</v>
      </c>
      <c r="L254" s="27">
        <v>99.999832153320313</v>
      </c>
      <c r="M254" s="27">
        <v>99.99884033203125</v>
      </c>
      <c r="Q254" s="31">
        <v>1</v>
      </c>
      <c r="R254" s="26" t="s">
        <v>41</v>
      </c>
      <c r="S254" s="26" t="b">
        <f>NOT(OR((D254&lt;=$Q$1),(H254&lt;=$R$1),(L254&lt;=$S$1)))</f>
        <v>1</v>
      </c>
      <c r="T254" s="26" t="b">
        <f>NOT(OR((C254&lt;=$Q$1),(G254&lt;=$R$1),(K254&lt;=$S$1)))</f>
        <v>1</v>
      </c>
      <c r="U254" s="32" t="s">
        <v>42</v>
      </c>
      <c r="V254" s="32" t="s">
        <v>42</v>
      </c>
      <c r="W254" s="32" t="s">
        <v>42</v>
      </c>
      <c r="X254" s="32" t="s">
        <v>42</v>
      </c>
      <c r="Y254" s="85">
        <v>5</v>
      </c>
      <c r="Z254" s="85"/>
      <c r="AA254" s="85"/>
      <c r="AB254" s="85"/>
      <c r="AC254" s="85"/>
    </row>
    <row r="255" spans="1:43" x14ac:dyDescent="0.35">
      <c r="A255" s="26" t="s">
        <v>357</v>
      </c>
      <c r="B255" s="27">
        <v>69.123733520507813</v>
      </c>
      <c r="C255" s="27">
        <v>95.909072875976563</v>
      </c>
      <c r="D255" s="27">
        <v>95.870521545410156</v>
      </c>
      <c r="E255" s="27">
        <v>95.552696228027344</v>
      </c>
      <c r="F255" s="27">
        <v>96.692497253417969</v>
      </c>
      <c r="G255" s="27">
        <v>99.999961853027344</v>
      </c>
      <c r="H255" s="27">
        <v>99.999832153320313</v>
      </c>
      <c r="I255" s="27">
        <v>99.99884033203125</v>
      </c>
      <c r="J255" s="27">
        <v>73.525039672851563</v>
      </c>
      <c r="K255" s="27">
        <v>99.999961853027344</v>
      </c>
      <c r="L255" s="27">
        <v>99.999832153320313</v>
      </c>
      <c r="M255" s="27">
        <v>99.99884033203125</v>
      </c>
      <c r="N255" s="35"/>
      <c r="Q255" s="31">
        <v>1</v>
      </c>
      <c r="R255" s="26" t="s">
        <v>41</v>
      </c>
      <c r="S255" s="26" t="b">
        <f t="shared" si="34"/>
        <v>1</v>
      </c>
      <c r="T255" s="26" t="b">
        <f t="shared" si="35"/>
        <v>1</v>
      </c>
      <c r="U255" s="32" t="s">
        <v>42</v>
      </c>
      <c r="V255" s="32" t="s">
        <v>42</v>
      </c>
      <c r="W255" s="32" t="s">
        <v>42</v>
      </c>
      <c r="X255" s="32" t="s">
        <v>42</v>
      </c>
      <c r="Y255" s="85">
        <v>5</v>
      </c>
      <c r="Z255" s="85"/>
      <c r="AA255" s="85"/>
      <c r="AB255" s="85"/>
      <c r="AC255" s="85"/>
    </row>
    <row r="256" spans="1:43" x14ac:dyDescent="0.35">
      <c r="A256" s="26" t="s">
        <v>358</v>
      </c>
      <c r="B256" s="27">
        <v>68.950706481933594</v>
      </c>
      <c r="C256" s="27">
        <v>79.312026977539063</v>
      </c>
      <c r="D256" s="27">
        <v>79.893089294433594</v>
      </c>
      <c r="E256" s="27">
        <v>84.483810424804688</v>
      </c>
      <c r="F256" s="27">
        <v>99.962127685546875</v>
      </c>
      <c r="G256" s="27">
        <v>99.999961853027344</v>
      </c>
      <c r="H256" s="27">
        <v>99.999832153320313</v>
      </c>
      <c r="I256" s="27">
        <v>99.99884033203125</v>
      </c>
      <c r="J256" s="27">
        <v>73.3138427734375</v>
      </c>
      <c r="K256" s="27">
        <v>99.999961853027344</v>
      </c>
      <c r="L256" s="27">
        <v>99.999832153320313</v>
      </c>
      <c r="M256" s="27">
        <v>99.99884033203125</v>
      </c>
      <c r="N256" s="35"/>
      <c r="Q256" s="31">
        <v>1</v>
      </c>
      <c r="R256" s="26" t="s">
        <v>41</v>
      </c>
      <c r="S256" s="26" t="b">
        <f t="shared" si="34"/>
        <v>0</v>
      </c>
      <c r="T256" s="26" t="b">
        <f t="shared" si="35"/>
        <v>0</v>
      </c>
      <c r="U256" s="32" t="s">
        <v>42</v>
      </c>
      <c r="V256" s="32" t="s">
        <v>42</v>
      </c>
      <c r="W256" s="32" t="s">
        <v>42</v>
      </c>
      <c r="X256" s="32" t="s">
        <v>42</v>
      </c>
      <c r="Y256" s="85">
        <v>5</v>
      </c>
      <c r="Z256" s="85"/>
      <c r="AA256" s="85"/>
      <c r="AB256" s="85"/>
      <c r="AC256" s="85"/>
    </row>
    <row r="257" spans="1:29" x14ac:dyDescent="0.35">
      <c r="A257" s="26" t="s">
        <v>359</v>
      </c>
      <c r="B257" s="27">
        <v>63.276123046875</v>
      </c>
      <c r="C257" s="27">
        <v>95.377349853515625</v>
      </c>
      <c r="D257" s="27">
        <v>93.60919189453125</v>
      </c>
      <c r="E257" s="27">
        <v>94.030517578125</v>
      </c>
      <c r="F257" s="27">
        <v>99.834945678710938</v>
      </c>
      <c r="G257" s="27">
        <v>99.999961853027344</v>
      </c>
      <c r="H257" s="27">
        <v>99.999832153320313</v>
      </c>
      <c r="I257" s="27">
        <v>99.99884033203125</v>
      </c>
      <c r="J257" s="27">
        <v>70.612831115722656</v>
      </c>
      <c r="K257" s="27">
        <v>99.999961853027344</v>
      </c>
      <c r="L257" s="27">
        <v>99.999832153320313</v>
      </c>
      <c r="M257" s="27">
        <v>99.99884033203125</v>
      </c>
      <c r="N257" s="35"/>
      <c r="Q257" s="31">
        <v>1</v>
      </c>
      <c r="R257" s="26" t="s">
        <v>41</v>
      </c>
      <c r="S257" s="26" t="b">
        <f t="shared" si="34"/>
        <v>1</v>
      </c>
      <c r="T257" s="26" t="b">
        <f t="shared" si="35"/>
        <v>1</v>
      </c>
      <c r="U257" s="32" t="s">
        <v>42</v>
      </c>
      <c r="V257" s="32" t="s">
        <v>42</v>
      </c>
      <c r="W257" s="32" t="s">
        <v>42</v>
      </c>
      <c r="X257" s="32" t="s">
        <v>42</v>
      </c>
      <c r="Y257" s="85">
        <v>5</v>
      </c>
      <c r="Z257" s="85"/>
      <c r="AA257" s="85"/>
      <c r="AB257" s="85"/>
      <c r="AC257" s="85"/>
    </row>
    <row r="258" spans="1:29" x14ac:dyDescent="0.35">
      <c r="A258" s="26" t="s">
        <v>360</v>
      </c>
      <c r="B258" s="27">
        <v>69.541717529296875</v>
      </c>
      <c r="C258" s="27">
        <v>95.885932922363281</v>
      </c>
      <c r="D258" s="27">
        <v>95.88861083984375</v>
      </c>
      <c r="E258" s="27">
        <v>95.552490234375</v>
      </c>
      <c r="F258" s="27">
        <v>99.999992370605469</v>
      </c>
      <c r="G258" s="27">
        <v>99.999961853027344</v>
      </c>
      <c r="H258" s="27">
        <v>99.999832153320313</v>
      </c>
      <c r="I258" s="27">
        <v>99.99884033203125</v>
      </c>
      <c r="J258" s="27">
        <v>73.308250427246094</v>
      </c>
      <c r="K258" s="27">
        <v>99.999961853027344</v>
      </c>
      <c r="L258" s="27">
        <v>99.999832153320313</v>
      </c>
      <c r="M258" s="27">
        <v>99.99884033203125</v>
      </c>
      <c r="N258" s="35"/>
      <c r="Q258" s="31">
        <v>1</v>
      </c>
      <c r="R258" s="26" t="s">
        <v>41</v>
      </c>
      <c r="S258" s="26" t="b">
        <f t="shared" si="34"/>
        <v>1</v>
      </c>
      <c r="T258" s="26" t="b">
        <f t="shared" si="35"/>
        <v>1</v>
      </c>
      <c r="U258" s="32" t="s">
        <v>42</v>
      </c>
      <c r="V258" s="32" t="s">
        <v>42</v>
      </c>
      <c r="W258" s="32" t="s">
        <v>42</v>
      </c>
      <c r="X258" s="32" t="s">
        <v>42</v>
      </c>
      <c r="Y258" s="85">
        <v>5</v>
      </c>
      <c r="Z258" s="85"/>
      <c r="AA258" s="85"/>
      <c r="AB258" s="85"/>
      <c r="AC258" s="85"/>
    </row>
    <row r="259" spans="1:29" x14ac:dyDescent="0.35">
      <c r="A259" s="26" t="s">
        <v>361</v>
      </c>
      <c r="B259" s="27">
        <v>61.034336090087891</v>
      </c>
      <c r="C259" s="27">
        <v>95.894889831542969</v>
      </c>
      <c r="D259" s="27">
        <v>95.848747253417969</v>
      </c>
      <c r="E259" s="27">
        <v>95.550956726074219</v>
      </c>
      <c r="F259" s="27">
        <v>97.912185668945313</v>
      </c>
      <c r="G259" s="27">
        <v>99.999961853027344</v>
      </c>
      <c r="H259" s="27">
        <v>99.999832153320313</v>
      </c>
      <c r="I259" s="27">
        <v>99.99884033203125</v>
      </c>
      <c r="J259" s="27">
        <v>67.099655151367188</v>
      </c>
      <c r="K259" s="27">
        <v>99.999961853027344</v>
      </c>
      <c r="L259" s="27">
        <v>99.999832153320313</v>
      </c>
      <c r="M259" s="27">
        <v>99.99884033203125</v>
      </c>
      <c r="N259" s="35"/>
      <c r="Q259" s="31">
        <v>1</v>
      </c>
      <c r="R259" s="26" t="s">
        <v>41</v>
      </c>
      <c r="S259" s="26" t="b">
        <f t="shared" si="34"/>
        <v>1</v>
      </c>
      <c r="T259" s="26" t="b">
        <f t="shared" si="35"/>
        <v>1</v>
      </c>
      <c r="U259" s="32" t="s">
        <v>42</v>
      </c>
      <c r="V259" s="32" t="s">
        <v>42</v>
      </c>
      <c r="W259" s="32" t="s">
        <v>42</v>
      </c>
      <c r="X259" s="32" t="s">
        <v>42</v>
      </c>
      <c r="Y259" s="85">
        <v>5</v>
      </c>
      <c r="Z259" s="85"/>
      <c r="AA259" s="85"/>
      <c r="AB259" s="85"/>
      <c r="AC259" s="85"/>
    </row>
    <row r="260" spans="1:29" x14ac:dyDescent="0.35">
      <c r="A260" s="26" t="s">
        <v>362</v>
      </c>
      <c r="B260" s="27">
        <v>90.024787902832031</v>
      </c>
      <c r="C260" s="27">
        <v>95.859565734863281</v>
      </c>
      <c r="D260" s="27">
        <v>95.777778625488281</v>
      </c>
      <c r="E260" s="27">
        <v>95.504631042480469</v>
      </c>
      <c r="F260" s="27">
        <v>99.031784057617188</v>
      </c>
      <c r="G260" s="27">
        <v>99.999961853027344</v>
      </c>
      <c r="H260" s="27">
        <v>99.999832153320313</v>
      </c>
      <c r="I260" s="27">
        <v>99.99884033203125</v>
      </c>
      <c r="J260" s="32" t="s">
        <v>49</v>
      </c>
      <c r="K260" s="32" t="s">
        <v>49</v>
      </c>
      <c r="L260" s="32" t="s">
        <v>49</v>
      </c>
      <c r="M260" s="32" t="s">
        <v>49</v>
      </c>
      <c r="Q260" s="26"/>
      <c r="R260" s="26"/>
      <c r="U260" s="32" t="s">
        <v>49</v>
      </c>
      <c r="V260" s="32" t="s">
        <v>49</v>
      </c>
      <c r="W260" s="32" t="s">
        <v>49</v>
      </c>
      <c r="X260" s="32" t="s">
        <v>49</v>
      </c>
      <c r="Y260" s="86"/>
      <c r="Z260" s="86"/>
      <c r="AA260" s="86"/>
      <c r="AB260" s="86"/>
      <c r="AC260" s="86"/>
    </row>
    <row r="261" spans="1:29" x14ac:dyDescent="0.35">
      <c r="A261" s="26" t="s">
        <v>363</v>
      </c>
      <c r="B261" s="27">
        <v>85.267662048339844</v>
      </c>
      <c r="C261" s="27">
        <v>95.6011962890625</v>
      </c>
      <c r="D261" s="27">
        <v>95.507606506347656</v>
      </c>
      <c r="E261" s="27">
        <v>95.445602416992188</v>
      </c>
      <c r="F261" s="27">
        <v>88.966827392578125</v>
      </c>
      <c r="G261" s="27">
        <v>99.999961853027344</v>
      </c>
      <c r="H261" s="27">
        <v>99.999832153320313</v>
      </c>
      <c r="I261" s="27">
        <v>99.99884033203125</v>
      </c>
      <c r="J261" s="32" t="s">
        <v>49</v>
      </c>
      <c r="K261" s="32" t="s">
        <v>49</v>
      </c>
      <c r="L261" s="32" t="s">
        <v>49</v>
      </c>
      <c r="M261" s="32" t="s">
        <v>49</v>
      </c>
      <c r="Q261" s="26"/>
      <c r="R261" s="26"/>
      <c r="U261" s="32" t="s">
        <v>49</v>
      </c>
      <c r="V261" s="32" t="s">
        <v>49</v>
      </c>
      <c r="W261" s="32" t="s">
        <v>49</v>
      </c>
      <c r="X261" s="32" t="s">
        <v>49</v>
      </c>
      <c r="Y261" s="86"/>
      <c r="Z261" s="86"/>
      <c r="AA261" s="86"/>
      <c r="AB261" s="86"/>
      <c r="AC261" s="86"/>
    </row>
    <row r="262" spans="1:29" x14ac:dyDescent="0.35">
      <c r="A262" s="26" t="s">
        <v>364</v>
      </c>
      <c r="B262" s="27">
        <v>89.335182189941406</v>
      </c>
      <c r="C262" s="27">
        <v>95.035568237304688</v>
      </c>
      <c r="D262" s="27">
        <v>95.961143493652344</v>
      </c>
      <c r="E262" s="27">
        <v>95.579864501953125</v>
      </c>
      <c r="F262" s="27">
        <v>99.878097534179688</v>
      </c>
      <c r="G262" s="27">
        <v>98.654998779296875</v>
      </c>
      <c r="H262" s="27">
        <v>99.999832153320313</v>
      </c>
      <c r="I262" s="27">
        <v>99.99884033203125</v>
      </c>
      <c r="J262" s="32" t="s">
        <v>49</v>
      </c>
      <c r="K262" s="32" t="s">
        <v>49</v>
      </c>
      <c r="L262" s="32" t="s">
        <v>49</v>
      </c>
      <c r="M262" s="32" t="s">
        <v>49</v>
      </c>
      <c r="Q262" s="26"/>
      <c r="R262" s="26"/>
      <c r="U262" s="32" t="s">
        <v>49</v>
      </c>
      <c r="V262" s="32" t="s">
        <v>49</v>
      </c>
      <c r="W262" s="32" t="s">
        <v>49</v>
      </c>
      <c r="X262" s="32" t="s">
        <v>49</v>
      </c>
    </row>
    <row r="263" spans="1:29" x14ac:dyDescent="0.35">
      <c r="A263" s="26" t="s">
        <v>365</v>
      </c>
      <c r="B263" s="27">
        <v>87.835762023925781</v>
      </c>
      <c r="C263" s="27">
        <v>94.990043640136719</v>
      </c>
      <c r="D263" s="27">
        <v>94.66253662109375</v>
      </c>
      <c r="E263" s="27">
        <v>93.290512084960938</v>
      </c>
      <c r="F263" s="27">
        <v>99.085945129394531</v>
      </c>
      <c r="G263" s="27">
        <v>99.999961853027344</v>
      </c>
      <c r="H263" s="27">
        <v>99.999832153320313</v>
      </c>
      <c r="I263" s="27">
        <v>99.99884033203125</v>
      </c>
      <c r="J263" s="32" t="s">
        <v>49</v>
      </c>
      <c r="K263" s="32" t="s">
        <v>49</v>
      </c>
      <c r="L263" s="32" t="s">
        <v>49</v>
      </c>
      <c r="M263" s="32" t="s">
        <v>49</v>
      </c>
      <c r="Q263" s="26"/>
      <c r="R263" s="26"/>
      <c r="U263" s="32"/>
      <c r="V263" s="32"/>
      <c r="W263" s="32"/>
      <c r="X263" s="32"/>
    </row>
    <row r="264" spans="1:29" x14ac:dyDescent="0.35">
      <c r="A264" t="s">
        <v>366</v>
      </c>
      <c r="B264" s="27">
        <v>76.220375061035156</v>
      </c>
      <c r="C264" s="27">
        <v>95.677391052246094</v>
      </c>
      <c r="D264" s="27">
        <v>95.749176025390625</v>
      </c>
      <c r="E264" s="27">
        <v>95.432868957519531</v>
      </c>
      <c r="F264" s="27">
        <v>93.672622680664063</v>
      </c>
      <c r="G264" s="27">
        <v>99.999961853027344</v>
      </c>
      <c r="H264" s="27">
        <v>99.999832153320313</v>
      </c>
      <c r="I264" s="27">
        <v>99.99884033203125</v>
      </c>
      <c r="J264" s="32" t="s">
        <v>49</v>
      </c>
      <c r="K264" s="32" t="s">
        <v>49</v>
      </c>
      <c r="L264" s="32" t="s">
        <v>49</v>
      </c>
      <c r="M264" s="32" t="s">
        <v>49</v>
      </c>
      <c r="Q264" s="26"/>
      <c r="R264" s="26"/>
      <c r="U264" s="32" t="s">
        <v>49</v>
      </c>
      <c r="V264" s="32" t="s">
        <v>49</v>
      </c>
      <c r="W264" s="32" t="s">
        <v>49</v>
      </c>
      <c r="X264" s="32" t="s">
        <v>49</v>
      </c>
      <c r="Y264" s="86"/>
      <c r="Z264" s="86"/>
      <c r="AA264" s="86"/>
      <c r="AB264" s="86"/>
      <c r="AC264" s="86"/>
    </row>
    <row r="265" spans="1:29" x14ac:dyDescent="0.35">
      <c r="A265" s="36"/>
      <c r="B265" s="36"/>
      <c r="C265" s="36"/>
      <c r="D265" s="36"/>
      <c r="E265" s="36"/>
      <c r="F265" s="36"/>
      <c r="G265" s="36"/>
      <c r="H265" s="36"/>
      <c r="I265" s="36"/>
      <c r="J265" s="36"/>
      <c r="K265" s="36"/>
      <c r="L265" s="36"/>
      <c r="M265" s="36"/>
      <c r="N265" s="38" t="s">
        <v>367</v>
      </c>
      <c r="O265" s="36"/>
      <c r="P265" s="24">
        <f>SUMIF(S266:S267,TRUE, Q266:Q267)/SUM(Q266)</f>
        <v>0</v>
      </c>
      <c r="Q265" s="36"/>
      <c r="R265" s="36"/>
      <c r="S265" s="36"/>
      <c r="T265" s="36"/>
      <c r="U265" s="36"/>
      <c r="V265" s="36"/>
      <c r="W265" s="36"/>
      <c r="X265" s="36"/>
    </row>
    <row r="266" spans="1:29" x14ac:dyDescent="0.35">
      <c r="A266" s="26" t="s">
        <v>368</v>
      </c>
      <c r="B266" s="27">
        <v>82.114212036132813</v>
      </c>
      <c r="C266" s="27">
        <v>0</v>
      </c>
      <c r="D266" s="27">
        <v>0</v>
      </c>
      <c r="E266" s="27">
        <v>0</v>
      </c>
      <c r="F266" s="27">
        <v>94.881431579589844</v>
      </c>
      <c r="G266" s="27">
        <v>0</v>
      </c>
      <c r="H266" s="27">
        <v>0</v>
      </c>
      <c r="I266" s="27">
        <v>0</v>
      </c>
      <c r="J266" s="27">
        <v>99.999992370605469</v>
      </c>
      <c r="K266" s="27">
        <v>0</v>
      </c>
      <c r="L266" s="27">
        <v>0</v>
      </c>
      <c r="M266" s="27">
        <v>0</v>
      </c>
      <c r="N266" s="33" t="s">
        <v>369</v>
      </c>
      <c r="O266" s="26" t="s">
        <v>370</v>
      </c>
      <c r="P266" s="35" t="s">
        <v>371</v>
      </c>
      <c r="Q266" s="31">
        <v>1</v>
      </c>
      <c r="R266" s="26" t="s">
        <v>155</v>
      </c>
      <c r="S266" s="26" t="b">
        <f>NOT(OR((D266&lt;=$Q$1),(H266&lt;=$R$1),(L266&lt;=$S$1)))</f>
        <v>0</v>
      </c>
      <c r="T266" s="26" t="b">
        <f t="shared" ref="T266:T267" si="36">NOT(OR((C266&lt;=$Q$1),(G266&lt;=$R$1),(K266&lt;=$S$1)))</f>
        <v>0</v>
      </c>
      <c r="U266" s="32" t="s">
        <v>42</v>
      </c>
      <c r="V266" s="32" t="s">
        <v>42</v>
      </c>
      <c r="W266" s="32" t="s">
        <v>372</v>
      </c>
      <c r="X266" s="32" t="s">
        <v>42</v>
      </c>
      <c r="Y266" s="85">
        <v>5</v>
      </c>
      <c r="Z266" s="85"/>
      <c r="AA266" s="85"/>
      <c r="AB266" s="85"/>
      <c r="AC266" s="85"/>
    </row>
    <row r="267" spans="1:29" x14ac:dyDescent="0.35">
      <c r="A267" s="26" t="s">
        <v>373</v>
      </c>
      <c r="B267" s="27">
        <v>81.860153198242188</v>
      </c>
      <c r="C267" s="27">
        <v>0</v>
      </c>
      <c r="D267" s="27">
        <v>0</v>
      </c>
      <c r="E267" s="27">
        <v>0</v>
      </c>
      <c r="F267" s="27">
        <v>99.999992370605469</v>
      </c>
      <c r="G267" s="27">
        <v>0</v>
      </c>
      <c r="H267" s="27">
        <v>0</v>
      </c>
      <c r="I267" s="27">
        <v>0</v>
      </c>
      <c r="J267" s="32" t="s">
        <v>49</v>
      </c>
      <c r="K267" s="32" t="s">
        <v>49</v>
      </c>
      <c r="L267" s="32" t="s">
        <v>49</v>
      </c>
      <c r="M267" s="32" t="s">
        <v>49</v>
      </c>
      <c r="R267" s="26"/>
      <c r="S267" s="26" t="b">
        <f>NOT(OR((D267&lt;=$Q$1),(H267&lt;=$R$1),(L267&lt;=$S$1)))</f>
        <v>0</v>
      </c>
      <c r="T267" s="26" t="b">
        <f t="shared" si="36"/>
        <v>0</v>
      </c>
      <c r="U267" s="32" t="s">
        <v>49</v>
      </c>
      <c r="V267" s="32" t="s">
        <v>49</v>
      </c>
      <c r="W267" s="32" t="s">
        <v>49</v>
      </c>
      <c r="X267" s="32" t="s">
        <v>49</v>
      </c>
      <c r="Y267" s="86"/>
      <c r="Z267" s="86"/>
      <c r="AA267" s="86"/>
      <c r="AB267" s="86"/>
      <c r="AC267" s="86"/>
    </row>
    <row r="268" spans="1:29" x14ac:dyDescent="0.35">
      <c r="A268" s="36" t="s">
        <v>374</v>
      </c>
      <c r="B268" s="36"/>
      <c r="C268" s="36"/>
      <c r="D268" s="36"/>
      <c r="E268" s="36"/>
      <c r="F268" s="36"/>
      <c r="G268" s="36"/>
      <c r="H268" s="36"/>
      <c r="I268" s="36"/>
      <c r="J268" s="36"/>
      <c r="K268" s="36"/>
      <c r="L268" s="36"/>
      <c r="M268" s="36"/>
      <c r="N268" s="38" t="s">
        <v>374</v>
      </c>
      <c r="O268" s="36" t="str">
        <f>SUM(Q269:Q276) &amp;" Sensors"</f>
        <v>0 Sensors</v>
      </c>
      <c r="P268" s="24" t="e">
        <f>SUMIF(S269:S275,TRUE, Q269:Q275)/SUM(Q269:Q275)</f>
        <v>#DIV/0!</v>
      </c>
      <c r="Q268" s="36"/>
      <c r="R268" s="36"/>
      <c r="S268" s="36"/>
      <c r="T268" s="36"/>
      <c r="U268" s="36"/>
      <c r="V268" s="36"/>
      <c r="W268" s="36"/>
      <c r="X268" s="36"/>
    </row>
    <row r="269" spans="1:29" ht="15" customHeight="1" x14ac:dyDescent="0.35">
      <c r="A269" s="26" t="s">
        <v>375</v>
      </c>
      <c r="B269" s="27">
        <v>69.034584045410156</v>
      </c>
      <c r="C269" s="27">
        <v>0</v>
      </c>
      <c r="D269" s="27">
        <v>0</v>
      </c>
      <c r="E269" s="27">
        <v>0</v>
      </c>
      <c r="F269" s="27">
        <v>1.0409488677978516</v>
      </c>
      <c r="G269" s="27">
        <v>0</v>
      </c>
      <c r="H269" s="27">
        <v>0</v>
      </c>
      <c r="I269" s="27">
        <v>0</v>
      </c>
      <c r="J269" s="27">
        <v>99.991722106933594</v>
      </c>
      <c r="K269" s="27">
        <v>0</v>
      </c>
      <c r="L269" s="27">
        <v>0</v>
      </c>
      <c r="M269" s="27">
        <v>0</v>
      </c>
      <c r="N269" s="33" t="s">
        <v>376</v>
      </c>
      <c r="Q269" s="31">
        <v>0</v>
      </c>
      <c r="R269" s="39" t="s">
        <v>83</v>
      </c>
      <c r="S269" s="26" t="b">
        <f t="shared" ref="S269:S273" si="37">NOT(OR((D269&lt;=$Q$1),(H269&lt;=$R$1),(L269&lt;=$S$1)))</f>
        <v>0</v>
      </c>
      <c r="T269" s="26" t="b">
        <f t="shared" ref="T269:T273" si="38">NOT(OR((C269&lt;=$Q$1),(G269&lt;=$R$1),(K269&lt;=$S$1)))</f>
        <v>0</v>
      </c>
      <c r="U269" s="32" t="s">
        <v>42</v>
      </c>
      <c r="V269" s="32" t="s">
        <v>42</v>
      </c>
      <c r="W269" s="32" t="s">
        <v>42</v>
      </c>
      <c r="X269" s="32" t="s">
        <v>42</v>
      </c>
      <c r="Y269" s="85">
        <v>5</v>
      </c>
      <c r="Z269" s="85"/>
      <c r="AA269" s="85"/>
      <c r="AB269" s="85"/>
      <c r="AC269" s="85"/>
    </row>
    <row r="270" spans="1:29" ht="15" customHeight="1" x14ac:dyDescent="0.35">
      <c r="A270" s="26" t="s">
        <v>377</v>
      </c>
      <c r="B270" s="27">
        <v>69.014511108398438</v>
      </c>
      <c r="C270" s="27">
        <v>0</v>
      </c>
      <c r="D270" s="27">
        <v>0</v>
      </c>
      <c r="E270" s="27">
        <v>0</v>
      </c>
      <c r="F270" s="27">
        <v>64.826034545898438</v>
      </c>
      <c r="G270" s="27">
        <v>0</v>
      </c>
      <c r="H270" s="27">
        <v>0</v>
      </c>
      <c r="I270" s="27">
        <v>0</v>
      </c>
      <c r="J270" s="27">
        <v>99.976142883300781</v>
      </c>
      <c r="K270" s="27">
        <v>0</v>
      </c>
      <c r="L270" s="27">
        <v>0</v>
      </c>
      <c r="M270" s="27">
        <v>0</v>
      </c>
      <c r="Q270" s="31">
        <v>0</v>
      </c>
      <c r="R270" s="39" t="s">
        <v>83</v>
      </c>
      <c r="S270" s="26" t="b">
        <f t="shared" si="37"/>
        <v>0</v>
      </c>
      <c r="T270" s="26" t="b">
        <f t="shared" si="38"/>
        <v>0</v>
      </c>
      <c r="U270" s="32" t="s">
        <v>49</v>
      </c>
      <c r="V270" s="32" t="s">
        <v>49</v>
      </c>
      <c r="W270" s="32" t="s">
        <v>49</v>
      </c>
      <c r="X270" s="32" t="s">
        <v>42</v>
      </c>
      <c r="Y270" s="85">
        <v>5</v>
      </c>
      <c r="Z270" s="85"/>
      <c r="AA270" s="85"/>
      <c r="AB270" s="85"/>
      <c r="AC270" s="85"/>
    </row>
    <row r="271" spans="1:29" ht="15" customHeight="1" x14ac:dyDescent="0.35">
      <c r="A271" s="26" t="s">
        <v>378</v>
      </c>
      <c r="B271" s="27">
        <v>60.292289733886719</v>
      </c>
      <c r="C271" s="27">
        <v>0</v>
      </c>
      <c r="D271" s="27">
        <v>0</v>
      </c>
      <c r="E271" s="27">
        <v>0</v>
      </c>
      <c r="F271" s="27">
        <v>57.170166015625</v>
      </c>
      <c r="G271" s="27">
        <v>0</v>
      </c>
      <c r="H271" s="27">
        <v>0</v>
      </c>
      <c r="I271" s="27">
        <v>0</v>
      </c>
      <c r="J271" s="27">
        <v>0</v>
      </c>
      <c r="K271" s="27">
        <v>0</v>
      </c>
      <c r="L271" s="27">
        <v>0</v>
      </c>
      <c r="M271" s="27">
        <v>0</v>
      </c>
      <c r="N271" s="33" t="s">
        <v>379</v>
      </c>
      <c r="Q271" s="31">
        <v>0</v>
      </c>
      <c r="R271" s="26" t="s">
        <v>155</v>
      </c>
      <c r="S271" s="26" t="b">
        <f t="shared" si="37"/>
        <v>0</v>
      </c>
      <c r="T271" s="26" t="b">
        <f t="shared" si="38"/>
        <v>0</v>
      </c>
      <c r="U271" s="32" t="s">
        <v>49</v>
      </c>
      <c r="V271" s="32" t="s">
        <v>49</v>
      </c>
      <c r="W271" s="32" t="s">
        <v>49</v>
      </c>
      <c r="X271" s="32" t="s">
        <v>42</v>
      </c>
      <c r="Y271" s="85">
        <v>5</v>
      </c>
      <c r="Z271" s="85"/>
      <c r="AA271" s="85"/>
      <c r="AB271" s="85"/>
      <c r="AC271" s="85"/>
    </row>
    <row r="272" spans="1:29" ht="15" customHeight="1" x14ac:dyDescent="0.35">
      <c r="A272" s="26" t="s">
        <v>380</v>
      </c>
      <c r="B272" s="27">
        <v>49.137062072753906</v>
      </c>
      <c r="C272" s="27">
        <v>0</v>
      </c>
      <c r="D272" s="27">
        <v>0</v>
      </c>
      <c r="E272" s="27">
        <v>0</v>
      </c>
      <c r="F272" s="27">
        <v>0</v>
      </c>
      <c r="G272" s="27">
        <v>0</v>
      </c>
      <c r="H272" s="27">
        <v>0</v>
      </c>
      <c r="I272" s="27">
        <v>0</v>
      </c>
      <c r="J272" s="27">
        <v>94.315589904785156</v>
      </c>
      <c r="K272" s="27">
        <v>0</v>
      </c>
      <c r="L272" s="27">
        <v>0</v>
      </c>
      <c r="M272" s="27">
        <v>0</v>
      </c>
      <c r="N272" s="33" t="s">
        <v>381</v>
      </c>
      <c r="Q272" s="31">
        <v>0</v>
      </c>
      <c r="R272" s="26" t="s">
        <v>155</v>
      </c>
      <c r="S272" s="26" t="b">
        <f t="shared" si="37"/>
        <v>0</v>
      </c>
      <c r="T272" s="26" t="b">
        <f t="shared" si="38"/>
        <v>0</v>
      </c>
      <c r="U272" s="32" t="s">
        <v>49</v>
      </c>
      <c r="V272" s="32" t="s">
        <v>49</v>
      </c>
      <c r="W272" s="32" t="s">
        <v>49</v>
      </c>
      <c r="X272" s="32" t="s">
        <v>42</v>
      </c>
      <c r="Y272" s="85">
        <v>5</v>
      </c>
      <c r="Z272" s="85"/>
      <c r="AA272" s="85"/>
      <c r="AB272" s="85"/>
      <c r="AC272" s="85"/>
    </row>
    <row r="273" spans="1:29" ht="15" customHeight="1" x14ac:dyDescent="0.35">
      <c r="A273" s="26" t="s">
        <v>382</v>
      </c>
      <c r="B273" s="27">
        <v>53.723464965820313</v>
      </c>
      <c r="C273" s="27">
        <v>0</v>
      </c>
      <c r="D273" s="27">
        <v>0</v>
      </c>
      <c r="E273" s="27">
        <v>0</v>
      </c>
      <c r="F273" s="27">
        <v>67.904296875</v>
      </c>
      <c r="G273" s="27">
        <v>0</v>
      </c>
      <c r="H273" s="27">
        <v>0</v>
      </c>
      <c r="I273" s="27">
        <v>0</v>
      </c>
      <c r="J273" s="27">
        <v>96.557167053222656</v>
      </c>
      <c r="K273" s="27">
        <v>0</v>
      </c>
      <c r="L273" s="27">
        <v>0</v>
      </c>
      <c r="M273" s="27">
        <v>0</v>
      </c>
      <c r="N273" s="33" t="s">
        <v>383</v>
      </c>
      <c r="P273" s="55"/>
      <c r="Q273" s="31">
        <v>0</v>
      </c>
      <c r="R273" s="26" t="s">
        <v>155</v>
      </c>
      <c r="S273" s="26" t="b">
        <f t="shared" si="37"/>
        <v>0</v>
      </c>
      <c r="T273" s="26" t="b">
        <f t="shared" si="38"/>
        <v>0</v>
      </c>
      <c r="U273" s="32" t="s">
        <v>49</v>
      </c>
      <c r="V273" s="32" t="s">
        <v>49</v>
      </c>
      <c r="W273" s="32" t="s">
        <v>49</v>
      </c>
      <c r="X273" s="32" t="s">
        <v>42</v>
      </c>
      <c r="Y273" s="85">
        <v>5</v>
      </c>
      <c r="Z273" s="85"/>
      <c r="AA273" s="85"/>
      <c r="AB273" s="85"/>
      <c r="AC273" s="85"/>
    </row>
    <row r="274" spans="1:29" x14ac:dyDescent="0.35">
      <c r="A274" s="26" t="s">
        <v>384</v>
      </c>
      <c r="B274" s="27">
        <v>69.054328918457031</v>
      </c>
      <c r="C274" s="27">
        <v>0</v>
      </c>
      <c r="D274" s="27">
        <v>0</v>
      </c>
      <c r="E274" s="27">
        <v>0</v>
      </c>
      <c r="F274" s="27">
        <v>99.999992370605469</v>
      </c>
      <c r="G274" s="27">
        <v>0</v>
      </c>
      <c r="H274" s="27">
        <v>0</v>
      </c>
      <c r="I274" s="27">
        <v>0</v>
      </c>
      <c r="J274" s="32" t="s">
        <v>49</v>
      </c>
      <c r="K274" s="32" t="s">
        <v>49</v>
      </c>
      <c r="L274" s="32" t="s">
        <v>49</v>
      </c>
      <c r="M274" s="32" t="s">
        <v>49</v>
      </c>
      <c r="Q274" s="26"/>
      <c r="R274" s="26"/>
      <c r="U274" s="32" t="s">
        <v>49</v>
      </c>
      <c r="V274" s="32" t="s">
        <v>49</v>
      </c>
      <c r="W274" s="32" t="s">
        <v>49</v>
      </c>
      <c r="X274" s="32" t="s">
        <v>49</v>
      </c>
      <c r="Y274" s="86"/>
      <c r="Z274" s="86"/>
      <c r="AA274" s="86"/>
      <c r="AB274" s="86"/>
      <c r="AC274" s="86"/>
    </row>
    <row r="275" spans="1:29" x14ac:dyDescent="0.35">
      <c r="A275" s="26" t="s">
        <v>385</v>
      </c>
      <c r="B275" s="27">
        <v>60.306591033935547</v>
      </c>
      <c r="C275" s="27">
        <v>0</v>
      </c>
      <c r="D275" s="27">
        <v>0</v>
      </c>
      <c r="E275" s="27">
        <v>0</v>
      </c>
      <c r="F275" s="27">
        <v>86.295417785644531</v>
      </c>
      <c r="G275" s="27">
        <v>0</v>
      </c>
      <c r="H275" s="27">
        <v>0</v>
      </c>
      <c r="I275" s="27">
        <v>0</v>
      </c>
      <c r="J275" s="32" t="s">
        <v>49</v>
      </c>
      <c r="K275" s="32" t="s">
        <v>49</v>
      </c>
      <c r="L275" s="32" t="s">
        <v>49</v>
      </c>
      <c r="M275" s="32" t="s">
        <v>49</v>
      </c>
      <c r="Q275" s="26"/>
      <c r="R275" s="26"/>
      <c r="U275" s="32" t="s">
        <v>49</v>
      </c>
      <c r="V275" s="32" t="s">
        <v>49</v>
      </c>
      <c r="W275" s="32" t="s">
        <v>49</v>
      </c>
      <c r="X275" s="32" t="s">
        <v>49</v>
      </c>
      <c r="Y275" s="86"/>
      <c r="Z275" s="86"/>
      <c r="AA275" s="86"/>
      <c r="AB275" s="86"/>
      <c r="AC275" s="86"/>
    </row>
    <row r="276" spans="1:29" x14ac:dyDescent="0.35">
      <c r="A276" s="36"/>
      <c r="B276" s="36"/>
      <c r="C276" s="36"/>
      <c r="D276" s="36"/>
      <c r="E276" s="36"/>
      <c r="F276" s="36"/>
      <c r="G276" s="36"/>
      <c r="H276" s="36"/>
      <c r="I276" s="36"/>
      <c r="J276" s="36"/>
      <c r="K276" s="36"/>
      <c r="L276" s="36"/>
      <c r="M276" s="36"/>
      <c r="N276" s="38" t="s">
        <v>386</v>
      </c>
      <c r="O276" s="36"/>
      <c r="P276" s="24">
        <f>SUMIF(S277:S278,TRUE, Q277:Q278)/SUM(Q277)</f>
        <v>1</v>
      </c>
      <c r="Q276" s="36"/>
      <c r="R276" s="36"/>
      <c r="S276" s="36"/>
      <c r="T276" s="36"/>
      <c r="U276" s="36"/>
      <c r="V276" s="36"/>
      <c r="W276" s="36"/>
      <c r="X276" s="36"/>
    </row>
    <row r="277" spans="1:29" x14ac:dyDescent="0.35">
      <c r="A277" s="26" t="s">
        <v>387</v>
      </c>
      <c r="B277" s="27">
        <v>83.0284423828125</v>
      </c>
      <c r="C277" s="27">
        <v>94.719612121582031</v>
      </c>
      <c r="D277" s="27">
        <v>93.796180725097656</v>
      </c>
      <c r="E277" s="27">
        <v>95.133567810058594</v>
      </c>
      <c r="F277" s="27">
        <v>98.320686340332031</v>
      </c>
      <c r="G277" s="27">
        <v>99.969459533691406</v>
      </c>
      <c r="H277" s="27">
        <v>99.999832153320313</v>
      </c>
      <c r="I277" s="27">
        <v>99.99884033203125</v>
      </c>
      <c r="J277" s="27">
        <v>99.807235717773438</v>
      </c>
      <c r="K277" s="27">
        <v>99.987785339355469</v>
      </c>
      <c r="L277" s="27">
        <v>99.999832153320313</v>
      </c>
      <c r="M277" s="27">
        <v>99.99884033203125</v>
      </c>
      <c r="Q277" s="31">
        <v>1</v>
      </c>
      <c r="R277" s="39" t="s">
        <v>83</v>
      </c>
      <c r="S277" s="26" t="b">
        <f>NOT(OR((D277&lt;=$Q$1),(H277&lt;=$R$1),(L277&lt;=$S$1)))</f>
        <v>1</v>
      </c>
      <c r="T277" s="26" t="b">
        <f t="shared" ref="T277" si="39">NOT(OR((C277&lt;=$Q$1),(G277&lt;=$R$1),(K277&lt;=$S$1)))</f>
        <v>1</v>
      </c>
      <c r="U277" s="32"/>
      <c r="V277" s="32"/>
      <c r="W277" s="32"/>
      <c r="X277" s="32"/>
    </row>
    <row r="278" spans="1:29" x14ac:dyDescent="0.35">
      <c r="A278" s="26" t="s">
        <v>388</v>
      </c>
      <c r="B278" s="27">
        <v>83.021316528320313</v>
      </c>
      <c r="C278" s="27">
        <v>94.712188720703125</v>
      </c>
      <c r="D278" s="27">
        <v>93.669807434082031</v>
      </c>
      <c r="E278" s="27">
        <v>94.391204833984375</v>
      </c>
      <c r="F278" s="27">
        <v>100</v>
      </c>
      <c r="G278" s="27">
        <v>99.999961853027344</v>
      </c>
      <c r="H278" s="27">
        <v>99.999832153320313</v>
      </c>
      <c r="I278" s="27">
        <v>99.99884033203125</v>
      </c>
      <c r="J278" s="32" t="s">
        <v>49</v>
      </c>
      <c r="K278" s="32" t="s">
        <v>49</v>
      </c>
      <c r="L278" s="32" t="s">
        <v>49</v>
      </c>
      <c r="M278" s="32" t="s">
        <v>49</v>
      </c>
      <c r="Q278" s="26"/>
      <c r="R278" s="26"/>
      <c r="U278" s="32"/>
      <c r="V278" s="32"/>
      <c r="W278" s="32"/>
      <c r="X278" s="32"/>
    </row>
    <row r="279" spans="1:29" x14ac:dyDescent="0.35">
      <c r="A279" s="36"/>
      <c r="B279" s="36"/>
      <c r="C279" s="36"/>
      <c r="D279" s="36"/>
      <c r="E279" s="36"/>
      <c r="F279" s="36"/>
      <c r="G279" s="36"/>
      <c r="H279" s="36"/>
      <c r="I279" s="36"/>
      <c r="J279" s="36"/>
      <c r="K279" s="36"/>
      <c r="L279" s="36"/>
      <c r="M279" s="36"/>
      <c r="N279" s="38" t="s">
        <v>389</v>
      </c>
      <c r="O279" s="36" t="str">
        <f>SUM(Q280:Q289) &amp;" Sensors"</f>
        <v>9 Sensors</v>
      </c>
      <c r="P279" s="24">
        <f>SUMIF(S280:S289,TRUE, Q280:Q289)/SUM(Q280:Q289)</f>
        <v>1</v>
      </c>
      <c r="Q279" s="36"/>
      <c r="R279" s="36"/>
      <c r="S279" s="36"/>
      <c r="T279" s="36"/>
      <c r="U279" s="36"/>
      <c r="V279" s="36"/>
      <c r="W279" s="36"/>
      <c r="X279" s="36"/>
    </row>
    <row r="280" spans="1:29" ht="15" customHeight="1" x14ac:dyDescent="0.35">
      <c r="A280" s="44" t="s">
        <v>390</v>
      </c>
      <c r="B280" s="27">
        <v>95.719352722167969</v>
      </c>
      <c r="C280" s="27">
        <v>96.321128845214844</v>
      </c>
      <c r="D280" s="27">
        <v>96.362800598144531</v>
      </c>
      <c r="E280" s="27">
        <v>96.23980712890625</v>
      </c>
      <c r="F280" s="27">
        <v>99.325462341308594</v>
      </c>
      <c r="G280" s="27">
        <v>99.999320983886719</v>
      </c>
      <c r="H280" s="27">
        <v>99.997085571289063</v>
      </c>
      <c r="I280" s="27">
        <v>99.99884033203125</v>
      </c>
      <c r="J280" s="27">
        <v>99.999725341796875</v>
      </c>
      <c r="K280" s="27">
        <v>99.999961853027344</v>
      </c>
      <c r="L280" s="27">
        <v>99.999832153320313</v>
      </c>
      <c r="M280" s="27">
        <v>99.99884033203125</v>
      </c>
      <c r="Q280" s="31">
        <v>1</v>
      </c>
      <c r="R280" s="39" t="s">
        <v>83</v>
      </c>
      <c r="S280" s="26" t="b">
        <f t="shared" ref="S280:S288" si="40">NOT(OR((D280&lt;=$Q$1),(H280&lt;=$R$1),(L280&lt;=$S$1)))</f>
        <v>1</v>
      </c>
      <c r="T280" s="26" t="b">
        <f t="shared" ref="T280:T288" si="41">NOT(OR((C280&lt;=$Q$1),(G280&lt;=$R$1),(K280&lt;=$S$1)))</f>
        <v>1</v>
      </c>
      <c r="U280" s="32" t="s">
        <v>42</v>
      </c>
      <c r="V280" s="32" t="s">
        <v>42</v>
      </c>
      <c r="W280" s="32" t="s">
        <v>42</v>
      </c>
      <c r="X280" s="32" t="s">
        <v>42</v>
      </c>
      <c r="Y280" s="85">
        <v>5</v>
      </c>
      <c r="Z280" s="85"/>
      <c r="AA280" s="85"/>
      <c r="AB280" s="85"/>
      <c r="AC280" s="85"/>
    </row>
    <row r="281" spans="1:29" ht="15" customHeight="1" x14ac:dyDescent="0.35">
      <c r="A281" s="44" t="s">
        <v>391</v>
      </c>
      <c r="B281" s="27">
        <v>95.711936950683594</v>
      </c>
      <c r="C281" s="27">
        <v>96.326362609863281</v>
      </c>
      <c r="D281" s="27">
        <v>96.380760192871094</v>
      </c>
      <c r="E281" s="27">
        <v>96.379287719726563</v>
      </c>
      <c r="F281" s="27">
        <v>99.043998718261719</v>
      </c>
      <c r="G281" s="27">
        <v>99.828315734863281</v>
      </c>
      <c r="H281" s="27">
        <v>99.656272888183594</v>
      </c>
      <c r="I281" s="27">
        <v>99.99884033203125</v>
      </c>
      <c r="J281" s="27">
        <v>99.999046325683594</v>
      </c>
      <c r="K281" s="27">
        <v>99.999961853027344</v>
      </c>
      <c r="L281" s="27">
        <v>99.999832153320313</v>
      </c>
      <c r="M281" s="27">
        <v>99.99884033203125</v>
      </c>
      <c r="Q281" s="31">
        <v>1</v>
      </c>
      <c r="R281" s="39" t="s">
        <v>83</v>
      </c>
      <c r="S281" s="26" t="b">
        <f t="shared" si="40"/>
        <v>1</v>
      </c>
      <c r="T281" s="26" t="b">
        <f t="shared" si="41"/>
        <v>1</v>
      </c>
      <c r="U281" s="32" t="s">
        <v>42</v>
      </c>
      <c r="V281" s="32" t="s">
        <v>42</v>
      </c>
      <c r="W281" s="32" t="s">
        <v>42</v>
      </c>
      <c r="X281" s="32" t="s">
        <v>42</v>
      </c>
      <c r="Y281" s="85">
        <v>5</v>
      </c>
      <c r="Z281" s="85"/>
      <c r="AA281" s="85"/>
      <c r="AB281" s="85"/>
      <c r="AC281" s="85"/>
    </row>
    <row r="282" spans="1:29" ht="15" customHeight="1" x14ac:dyDescent="0.35">
      <c r="A282" s="44" t="s">
        <v>392</v>
      </c>
      <c r="B282" s="27">
        <v>95.724494934082031</v>
      </c>
      <c r="C282" s="27">
        <v>96.334022521972656</v>
      </c>
      <c r="D282" s="27">
        <v>96.423263549804688</v>
      </c>
      <c r="E282" s="27">
        <v>96.384735107421875</v>
      </c>
      <c r="F282" s="27">
        <v>99.806159973144531</v>
      </c>
      <c r="G282" s="27">
        <v>99.995796203613281</v>
      </c>
      <c r="H282" s="27">
        <v>99.981986999511719</v>
      </c>
      <c r="I282" s="27">
        <v>99.873916625976563</v>
      </c>
      <c r="J282" s="27">
        <v>100</v>
      </c>
      <c r="K282" s="27">
        <v>99.999961853027344</v>
      </c>
      <c r="L282" s="27">
        <v>99.999832153320313</v>
      </c>
      <c r="M282" s="27">
        <v>99.99884033203125</v>
      </c>
      <c r="Q282" s="31">
        <v>1</v>
      </c>
      <c r="R282" s="39" t="s">
        <v>83</v>
      </c>
      <c r="S282" s="26" t="b">
        <f t="shared" si="40"/>
        <v>1</v>
      </c>
      <c r="T282" s="26" t="b">
        <f t="shared" si="41"/>
        <v>1</v>
      </c>
      <c r="U282" s="32" t="s">
        <v>42</v>
      </c>
      <c r="V282" s="32" t="s">
        <v>42</v>
      </c>
      <c r="W282" s="32" t="s">
        <v>42</v>
      </c>
      <c r="X282" s="32" t="s">
        <v>42</v>
      </c>
      <c r="Y282" s="85">
        <v>5</v>
      </c>
      <c r="Z282" s="85"/>
      <c r="AA282" s="85"/>
      <c r="AB282" s="85"/>
      <c r="AC282" s="85"/>
    </row>
    <row r="283" spans="1:29" ht="15" customHeight="1" x14ac:dyDescent="0.35">
      <c r="A283" s="44" t="s">
        <v>393</v>
      </c>
      <c r="B283" s="27">
        <v>95.734664916992188</v>
      </c>
      <c r="C283" s="27">
        <v>96.375358581542969</v>
      </c>
      <c r="D283" s="27">
        <v>96.365325927734375</v>
      </c>
      <c r="E283" s="27">
        <v>96.242927551269531</v>
      </c>
      <c r="F283" s="27">
        <v>99.255699157714844</v>
      </c>
      <c r="G283" s="27">
        <v>97.7135009765625</v>
      </c>
      <c r="H283" s="27">
        <v>99.660530090332031</v>
      </c>
      <c r="I283" s="27">
        <v>99.450172424316406</v>
      </c>
      <c r="J283" s="27">
        <v>100</v>
      </c>
      <c r="K283" s="27">
        <v>99.999961853027344</v>
      </c>
      <c r="L283" s="27">
        <v>99.999832153320313</v>
      </c>
      <c r="M283" s="27">
        <v>99.99884033203125</v>
      </c>
      <c r="Q283" s="31">
        <v>1</v>
      </c>
      <c r="R283" s="39" t="s">
        <v>83</v>
      </c>
      <c r="S283" s="26" t="b">
        <f t="shared" si="40"/>
        <v>1</v>
      </c>
      <c r="T283" s="26" t="b">
        <f t="shared" si="41"/>
        <v>1</v>
      </c>
      <c r="U283" s="32" t="s">
        <v>42</v>
      </c>
      <c r="V283" s="32" t="s">
        <v>42</v>
      </c>
      <c r="W283" s="32" t="s">
        <v>42</v>
      </c>
      <c r="X283" s="32" t="s">
        <v>42</v>
      </c>
      <c r="Y283" s="85">
        <v>5</v>
      </c>
      <c r="Z283" s="85"/>
      <c r="AA283" s="85"/>
      <c r="AB283" s="85"/>
      <c r="AC283" s="85"/>
    </row>
    <row r="284" spans="1:29" ht="15" customHeight="1" x14ac:dyDescent="0.35">
      <c r="A284" s="44" t="s">
        <v>394</v>
      </c>
      <c r="B284" s="27">
        <v>95.73724365234375</v>
      </c>
      <c r="C284" s="27">
        <v>96.341659545898438</v>
      </c>
      <c r="D284" s="27">
        <v>96.421737670898438</v>
      </c>
      <c r="E284" s="27">
        <v>96.383354187011719</v>
      </c>
      <c r="F284" s="27">
        <v>99.5201416015625</v>
      </c>
      <c r="G284" s="27">
        <v>99.945571899414063</v>
      </c>
      <c r="H284" s="27">
        <v>99.768119812011719</v>
      </c>
      <c r="I284" s="27">
        <v>99.99884033203125</v>
      </c>
      <c r="J284" s="27">
        <v>99.998313903808594</v>
      </c>
      <c r="K284" s="27">
        <v>99.999961853027344</v>
      </c>
      <c r="L284" s="27">
        <v>99.999832153320313</v>
      </c>
      <c r="M284" s="27">
        <v>99.99884033203125</v>
      </c>
      <c r="Q284" s="31">
        <v>1</v>
      </c>
      <c r="R284" s="39" t="s">
        <v>83</v>
      </c>
      <c r="S284" s="26" t="b">
        <f t="shared" si="40"/>
        <v>1</v>
      </c>
      <c r="T284" s="26" t="b">
        <f t="shared" si="41"/>
        <v>1</v>
      </c>
      <c r="U284" s="32" t="s">
        <v>42</v>
      </c>
      <c r="V284" s="32" t="s">
        <v>42</v>
      </c>
      <c r="W284" s="32" t="s">
        <v>42</v>
      </c>
      <c r="X284" s="32" t="s">
        <v>42</v>
      </c>
      <c r="Y284" s="85">
        <v>5</v>
      </c>
      <c r="Z284" s="85"/>
      <c r="AA284" s="85"/>
      <c r="AB284" s="85"/>
      <c r="AC284" s="85"/>
    </row>
    <row r="285" spans="1:29" ht="15" customHeight="1" x14ac:dyDescent="0.35">
      <c r="A285" s="44" t="s">
        <v>395</v>
      </c>
      <c r="B285" s="27">
        <v>95.734420776367188</v>
      </c>
      <c r="C285" s="27">
        <v>96.374076843261719</v>
      </c>
      <c r="D285" s="27">
        <v>96.444282531738281</v>
      </c>
      <c r="E285" s="27">
        <v>96.380470275878906</v>
      </c>
      <c r="F285" s="27">
        <v>99.957283020019531</v>
      </c>
      <c r="G285" s="27">
        <v>99.857414245605469</v>
      </c>
      <c r="H285" s="27">
        <v>99.621368408203125</v>
      </c>
      <c r="I285" s="27">
        <v>99.99884033203125</v>
      </c>
      <c r="J285" s="27">
        <v>100</v>
      </c>
      <c r="K285" s="27">
        <v>99.999961853027344</v>
      </c>
      <c r="L285" s="27">
        <v>99.999832153320313</v>
      </c>
      <c r="M285" s="27">
        <v>99.99884033203125</v>
      </c>
      <c r="Q285" s="31">
        <v>1</v>
      </c>
      <c r="R285" s="39" t="s">
        <v>83</v>
      </c>
      <c r="S285" s="26" t="b">
        <f t="shared" si="40"/>
        <v>1</v>
      </c>
      <c r="T285" s="26" t="b">
        <f t="shared" si="41"/>
        <v>1</v>
      </c>
      <c r="U285" s="32" t="s">
        <v>42</v>
      </c>
      <c r="V285" s="32" t="s">
        <v>42</v>
      </c>
      <c r="W285" s="32" t="s">
        <v>42</v>
      </c>
      <c r="X285" s="32" t="s">
        <v>42</v>
      </c>
      <c r="Y285" s="85">
        <v>5</v>
      </c>
      <c r="Z285" s="85"/>
      <c r="AA285" s="85"/>
      <c r="AB285" s="85"/>
      <c r="AC285" s="85"/>
    </row>
    <row r="286" spans="1:29" ht="15" customHeight="1" x14ac:dyDescent="0.35">
      <c r="A286" s="44" t="s">
        <v>396</v>
      </c>
      <c r="B286" s="27">
        <v>95.739250183105469</v>
      </c>
      <c r="C286" s="27">
        <v>96.381072998046875</v>
      </c>
      <c r="D286" s="27">
        <v>96.4461669921875</v>
      </c>
      <c r="E286" s="27">
        <v>96.386833190917969</v>
      </c>
      <c r="F286" s="27">
        <v>94.934684753417969</v>
      </c>
      <c r="G286" s="27">
        <v>99.012657165527344</v>
      </c>
      <c r="H286" s="27">
        <v>99.999832153320313</v>
      </c>
      <c r="I286" s="27">
        <v>99.99884033203125</v>
      </c>
      <c r="J286" s="27">
        <v>100</v>
      </c>
      <c r="K286" s="27">
        <v>99.999961853027344</v>
      </c>
      <c r="L286" s="27">
        <v>99.999832153320313</v>
      </c>
      <c r="M286" s="27">
        <v>99.99884033203125</v>
      </c>
      <c r="Q286" s="31">
        <v>1</v>
      </c>
      <c r="R286" s="39" t="s">
        <v>83</v>
      </c>
      <c r="S286" s="26" t="b">
        <f t="shared" si="40"/>
        <v>1</v>
      </c>
      <c r="T286" s="26" t="b">
        <f t="shared" si="41"/>
        <v>1</v>
      </c>
      <c r="U286" s="32" t="s">
        <v>42</v>
      </c>
      <c r="V286" s="32" t="s">
        <v>42</v>
      </c>
      <c r="W286" s="32" t="s">
        <v>42</v>
      </c>
      <c r="X286" s="32" t="s">
        <v>42</v>
      </c>
      <c r="Y286" s="85">
        <v>5</v>
      </c>
      <c r="Z286" s="85"/>
      <c r="AA286" s="85"/>
      <c r="AB286" s="85"/>
      <c r="AC286" s="85"/>
    </row>
    <row r="287" spans="1:29" ht="15" customHeight="1" x14ac:dyDescent="0.35">
      <c r="A287" s="44" t="s">
        <v>397</v>
      </c>
      <c r="B287" s="27">
        <v>95.588226318359375</v>
      </c>
      <c r="C287" s="27">
        <v>96.358589172363281</v>
      </c>
      <c r="D287" s="27">
        <v>96.419998168945313</v>
      </c>
      <c r="E287" s="27">
        <v>96.360458374023438</v>
      </c>
      <c r="F287" s="27">
        <v>99.666572570800781</v>
      </c>
      <c r="G287" s="27">
        <v>99.999961853027344</v>
      </c>
      <c r="H287" s="27">
        <v>99.999832153320313</v>
      </c>
      <c r="I287" s="27">
        <v>99.99884033203125</v>
      </c>
      <c r="J287" s="27">
        <v>99.999763488769531</v>
      </c>
      <c r="K287" s="27">
        <v>99.999961853027344</v>
      </c>
      <c r="L287" s="27">
        <v>99.999832153320313</v>
      </c>
      <c r="M287" s="27">
        <v>99.99884033203125</v>
      </c>
      <c r="Q287" s="31">
        <v>1</v>
      </c>
      <c r="R287" s="39" t="s">
        <v>83</v>
      </c>
      <c r="S287" s="26" t="b">
        <f t="shared" si="40"/>
        <v>1</v>
      </c>
      <c r="T287" s="26" t="b">
        <f t="shared" si="41"/>
        <v>1</v>
      </c>
      <c r="U287" s="32" t="s">
        <v>42</v>
      </c>
      <c r="V287" s="32" t="s">
        <v>42</v>
      </c>
      <c r="W287" s="32" t="s">
        <v>42</v>
      </c>
      <c r="X287" s="32" t="s">
        <v>42</v>
      </c>
      <c r="Y287" s="85">
        <v>5</v>
      </c>
      <c r="Z287" s="85"/>
      <c r="AA287" s="85"/>
      <c r="AB287" s="85"/>
      <c r="AC287" s="85"/>
    </row>
    <row r="288" spans="1:29" x14ac:dyDescent="0.35">
      <c r="A288" s="44" t="s">
        <v>398</v>
      </c>
      <c r="B288" s="27">
        <v>94.805694580078125</v>
      </c>
      <c r="C288" s="27">
        <v>96.365943908691406</v>
      </c>
      <c r="D288" s="27">
        <v>96.298637390136719</v>
      </c>
      <c r="E288" s="27">
        <v>96.248924255371094</v>
      </c>
      <c r="F288" s="27">
        <v>99.130233764648438</v>
      </c>
      <c r="G288" s="27">
        <v>99.999732971191406</v>
      </c>
      <c r="H288" s="27">
        <v>99.999832153320313</v>
      </c>
      <c r="I288" s="27">
        <v>99.99884033203125</v>
      </c>
      <c r="J288" s="27">
        <v>99.790306091308594</v>
      </c>
      <c r="K288" s="27">
        <v>99.999961853027344</v>
      </c>
      <c r="L288" s="27">
        <v>99.999832153320313</v>
      </c>
      <c r="M288" s="27">
        <v>99.99884033203125</v>
      </c>
      <c r="Q288" s="31">
        <v>1</v>
      </c>
      <c r="R288" s="39" t="s">
        <v>83</v>
      </c>
      <c r="S288" s="26" t="b">
        <f t="shared" si="40"/>
        <v>1</v>
      </c>
      <c r="T288" s="26" t="b">
        <f t="shared" si="41"/>
        <v>1</v>
      </c>
      <c r="U288" s="32" t="s">
        <v>42</v>
      </c>
      <c r="V288" s="32" t="s">
        <v>42</v>
      </c>
      <c r="W288" s="32" t="s">
        <v>42</v>
      </c>
      <c r="X288" s="32" t="s">
        <v>42</v>
      </c>
      <c r="Y288" s="85">
        <v>5</v>
      </c>
      <c r="Z288" s="85"/>
      <c r="AA288" s="85"/>
      <c r="AB288" s="85"/>
      <c r="AC288" s="85"/>
    </row>
    <row r="289" spans="1:29" x14ac:dyDescent="0.35">
      <c r="A289" t="s">
        <v>399</v>
      </c>
      <c r="B289" s="27">
        <v>95.24615478515625</v>
      </c>
      <c r="C289" s="27">
        <v>95.86871337890625</v>
      </c>
      <c r="D289" s="27">
        <v>95.775955200195313</v>
      </c>
      <c r="E289" s="27">
        <v>96.378471374511719</v>
      </c>
      <c r="F289" s="27">
        <v>98.616958618164063</v>
      </c>
      <c r="G289" s="27">
        <v>99.987564086914063</v>
      </c>
      <c r="H289" s="27">
        <v>99.999832153320313</v>
      </c>
      <c r="I289" s="27">
        <v>99.99884033203125</v>
      </c>
      <c r="J289" s="32" t="s">
        <v>49</v>
      </c>
      <c r="K289" s="32" t="s">
        <v>49</v>
      </c>
      <c r="L289" s="32" t="s">
        <v>49</v>
      </c>
      <c r="M289" s="32" t="s">
        <v>49</v>
      </c>
      <c r="Q289" s="26"/>
      <c r="R289" s="26"/>
      <c r="U289" s="32" t="s">
        <v>49</v>
      </c>
      <c r="V289" s="32" t="s">
        <v>49</v>
      </c>
      <c r="W289" s="32" t="s">
        <v>49</v>
      </c>
      <c r="X289" s="32" t="s">
        <v>49</v>
      </c>
      <c r="Y289" s="86"/>
      <c r="Z289" s="86"/>
      <c r="AA289" s="86"/>
      <c r="AB289" s="86"/>
      <c r="AC289" s="86"/>
    </row>
    <row r="290" spans="1:29" x14ac:dyDescent="0.35">
      <c r="A290" s="36"/>
      <c r="B290" s="36"/>
      <c r="C290" s="36"/>
      <c r="D290" s="36"/>
      <c r="E290" s="36"/>
      <c r="F290" s="36"/>
      <c r="G290" s="36"/>
      <c r="H290" s="36"/>
      <c r="I290" s="36"/>
      <c r="J290" s="36"/>
      <c r="K290" s="36"/>
      <c r="L290" s="36"/>
      <c r="M290" s="36"/>
      <c r="N290" s="38" t="s">
        <v>400</v>
      </c>
      <c r="O290" s="36" t="str">
        <f>SUM(Q291:Q303) &amp;" Sensors"</f>
        <v>7 Sensors</v>
      </c>
      <c r="P290" s="24">
        <f>SUMIF(S291:S303,TRUE, Q291:Q303)/SUM(Q291:Q303)</f>
        <v>0.2857142857142857</v>
      </c>
      <c r="Q290" s="36"/>
      <c r="R290" s="36"/>
      <c r="S290" s="36"/>
      <c r="T290" s="36"/>
      <c r="U290" s="36"/>
      <c r="V290" s="36"/>
      <c r="W290" s="36"/>
      <c r="X290" s="36"/>
    </row>
    <row r="291" spans="1:29" ht="15" customHeight="1" x14ac:dyDescent="0.35">
      <c r="A291" s="44" t="s">
        <v>401</v>
      </c>
      <c r="B291" s="27">
        <v>93.248359680175781</v>
      </c>
      <c r="C291" s="27">
        <v>90.601959228515625</v>
      </c>
      <c r="D291" s="27">
        <v>73.791389465332031</v>
      </c>
      <c r="E291" s="27">
        <v>96.173431396484375</v>
      </c>
      <c r="F291" s="27">
        <v>89.52978515625</v>
      </c>
      <c r="G291" s="27">
        <v>99.931365966796875</v>
      </c>
      <c r="H291" s="27">
        <v>99.996170043945313</v>
      </c>
      <c r="I291" s="27">
        <v>99.99884033203125</v>
      </c>
      <c r="J291" s="27">
        <v>87.091239929199219</v>
      </c>
      <c r="K291" s="27">
        <v>71.004783630371094</v>
      </c>
      <c r="L291" s="27">
        <v>39.378036499023438</v>
      </c>
      <c r="M291" s="27">
        <v>78.437828063964844</v>
      </c>
      <c r="Q291" s="31">
        <v>1</v>
      </c>
      <c r="R291" s="26" t="s">
        <v>155</v>
      </c>
      <c r="S291" s="26" t="b">
        <f t="shared" ref="S291:S302" si="42">NOT(OR((D291&lt;=$Q$1),(H291&lt;=$R$1),(L291&lt;=$S$1)))</f>
        <v>0</v>
      </c>
      <c r="T291" s="26" t="b">
        <f t="shared" ref="T291:T302" si="43">NOT(OR((C291&lt;=$Q$1),(G291&lt;=$R$1),(K291&lt;=$S$1)))</f>
        <v>0</v>
      </c>
      <c r="U291" s="32" t="s">
        <v>42</v>
      </c>
      <c r="V291" s="32" t="s">
        <v>42</v>
      </c>
      <c r="W291" s="32" t="s">
        <v>42</v>
      </c>
      <c r="X291" s="32" t="s">
        <v>42</v>
      </c>
      <c r="Y291" s="85">
        <v>5</v>
      </c>
      <c r="Z291" s="85"/>
      <c r="AA291" s="85"/>
      <c r="AB291" s="85"/>
      <c r="AC291" s="85"/>
    </row>
    <row r="292" spans="1:29" ht="15" customHeight="1" x14ac:dyDescent="0.35">
      <c r="A292" s="44" t="s">
        <v>402</v>
      </c>
      <c r="B292" s="27">
        <v>92.253105163574219</v>
      </c>
      <c r="C292" s="27">
        <v>89.711166381835938</v>
      </c>
      <c r="D292" s="27">
        <v>72.170326232910156</v>
      </c>
      <c r="E292" s="27">
        <v>95.206253051757813</v>
      </c>
      <c r="F292" s="27">
        <v>65.959373474121094</v>
      </c>
      <c r="G292" s="27">
        <v>0</v>
      </c>
      <c r="H292" s="27">
        <v>0</v>
      </c>
      <c r="I292" s="27">
        <v>0</v>
      </c>
      <c r="J292" s="27">
        <v>89.736778259277344</v>
      </c>
      <c r="K292" s="27">
        <v>89.920448303222656</v>
      </c>
      <c r="L292" s="27">
        <v>72.735755920410156</v>
      </c>
      <c r="M292" s="27">
        <v>78.437942504882813</v>
      </c>
      <c r="N292" s="33" t="s">
        <v>403</v>
      </c>
      <c r="O292" s="26" t="s">
        <v>404</v>
      </c>
      <c r="P292" s="35" t="s">
        <v>405</v>
      </c>
      <c r="Q292" s="31">
        <v>0</v>
      </c>
      <c r="R292" s="26" t="s">
        <v>155</v>
      </c>
      <c r="S292" s="26" t="b">
        <f t="shared" si="42"/>
        <v>0</v>
      </c>
      <c r="T292" s="26" t="b">
        <f t="shared" si="43"/>
        <v>0</v>
      </c>
      <c r="U292" s="32" t="s">
        <v>42</v>
      </c>
      <c r="V292" s="32" t="s">
        <v>42</v>
      </c>
      <c r="W292" s="32" t="s">
        <v>42</v>
      </c>
      <c r="X292" s="32" t="s">
        <v>42</v>
      </c>
      <c r="Y292" s="85">
        <v>5</v>
      </c>
      <c r="Z292" s="85"/>
      <c r="AA292" s="85"/>
      <c r="AB292" s="85"/>
      <c r="AC292" s="85"/>
    </row>
    <row r="293" spans="1:29" ht="15" customHeight="1" x14ac:dyDescent="0.35">
      <c r="A293" s="44" t="s">
        <v>406</v>
      </c>
      <c r="B293" s="27">
        <v>93.161331176757813</v>
      </c>
      <c r="C293" s="27">
        <v>90.647071838378906</v>
      </c>
      <c r="D293" s="27">
        <v>73.838348388671875</v>
      </c>
      <c r="E293" s="27">
        <v>96.173225402832031</v>
      </c>
      <c r="F293" s="27">
        <v>87.996322631835938</v>
      </c>
      <c r="G293" s="27">
        <v>99.679115295410156</v>
      </c>
      <c r="H293" s="27">
        <v>99.999809265136719</v>
      </c>
      <c r="I293" s="27">
        <v>99.99884033203125</v>
      </c>
      <c r="J293" s="27">
        <v>86.690017700195313</v>
      </c>
      <c r="K293" s="27">
        <v>62.995395660400391</v>
      </c>
      <c r="L293" s="27">
        <v>6.3739032745361328</v>
      </c>
      <c r="M293" s="27">
        <v>0</v>
      </c>
      <c r="P293" s="56"/>
      <c r="Q293" s="31">
        <v>1</v>
      </c>
      <c r="R293" s="26" t="s">
        <v>155</v>
      </c>
      <c r="S293" s="26" t="b">
        <f t="shared" si="42"/>
        <v>0</v>
      </c>
      <c r="T293" s="26" t="b">
        <f t="shared" si="43"/>
        <v>0</v>
      </c>
      <c r="U293" s="32" t="s">
        <v>42</v>
      </c>
      <c r="V293" s="32" t="s">
        <v>42</v>
      </c>
      <c r="W293" s="32" t="s">
        <v>42</v>
      </c>
      <c r="X293" s="32" t="s">
        <v>42</v>
      </c>
      <c r="Y293" s="85">
        <v>5</v>
      </c>
      <c r="Z293" s="85"/>
      <c r="AA293" s="85"/>
      <c r="AB293" s="85"/>
      <c r="AC293" s="85"/>
    </row>
    <row r="294" spans="1:29" ht="15" customHeight="1" x14ac:dyDescent="0.35">
      <c r="A294" s="44" t="s">
        <v>407</v>
      </c>
      <c r="B294" s="27">
        <v>93.240402221679688</v>
      </c>
      <c r="C294" s="27">
        <v>90.66680908203125</v>
      </c>
      <c r="D294" s="27">
        <v>73.835044860839844</v>
      </c>
      <c r="E294" s="27">
        <v>96.173583984375</v>
      </c>
      <c r="F294" s="27">
        <v>96.496986389160156</v>
      </c>
      <c r="G294" s="27">
        <v>99.999961853027344</v>
      </c>
      <c r="H294" s="27">
        <v>99.999809265136719</v>
      </c>
      <c r="I294" s="27">
        <v>99.99884033203125</v>
      </c>
      <c r="J294" s="27">
        <v>87.503631591796875</v>
      </c>
      <c r="K294" s="27">
        <v>63.695224761962891</v>
      </c>
      <c r="L294" s="27">
        <v>8.9672508239746094</v>
      </c>
      <c r="M294" s="27">
        <v>0</v>
      </c>
      <c r="Q294" s="31">
        <v>1</v>
      </c>
      <c r="R294" s="26" t="s">
        <v>155</v>
      </c>
      <c r="S294" s="26" t="b">
        <f t="shared" si="42"/>
        <v>0</v>
      </c>
      <c r="T294" s="26" t="b">
        <f t="shared" si="43"/>
        <v>0</v>
      </c>
      <c r="U294" s="32" t="s">
        <v>42</v>
      </c>
      <c r="V294" s="32" t="s">
        <v>42</v>
      </c>
      <c r="W294" s="32" t="s">
        <v>42</v>
      </c>
      <c r="X294" s="32" t="s">
        <v>42</v>
      </c>
      <c r="Y294" s="85">
        <v>5</v>
      </c>
      <c r="Z294" s="85"/>
      <c r="AA294" s="85"/>
      <c r="AB294" s="85"/>
      <c r="AC294" s="85"/>
    </row>
    <row r="295" spans="1:29" ht="15" customHeight="1" x14ac:dyDescent="0.35">
      <c r="A295" s="44" t="s">
        <v>408</v>
      </c>
      <c r="B295" s="27">
        <v>93.245735168457031</v>
      </c>
      <c r="C295" s="27">
        <v>90.700828552246094</v>
      </c>
      <c r="D295" s="27">
        <v>73.939117431640625</v>
      </c>
      <c r="E295" s="27">
        <v>96.17352294921875</v>
      </c>
      <c r="F295" s="27">
        <v>96.492080688476563</v>
      </c>
      <c r="G295" s="27">
        <v>99.942817687988281</v>
      </c>
      <c r="H295" s="27">
        <v>99.831382751464844</v>
      </c>
      <c r="I295" s="27">
        <v>99.958061218261719</v>
      </c>
      <c r="J295" s="27">
        <v>86.139892578125</v>
      </c>
      <c r="K295" s="27">
        <v>83.951202392578125</v>
      </c>
      <c r="L295" s="27">
        <v>44.053005218505859</v>
      </c>
      <c r="M295" s="27">
        <v>78.438117980957031</v>
      </c>
      <c r="Q295" s="31">
        <v>1</v>
      </c>
      <c r="R295" s="26" t="s">
        <v>155</v>
      </c>
      <c r="S295" s="26" t="b">
        <f t="shared" si="42"/>
        <v>0</v>
      </c>
      <c r="T295" s="26" t="b">
        <f t="shared" si="43"/>
        <v>0</v>
      </c>
      <c r="U295" s="32" t="s">
        <v>42</v>
      </c>
      <c r="V295" s="32" t="s">
        <v>42</v>
      </c>
      <c r="W295" s="32" t="s">
        <v>42</v>
      </c>
      <c r="X295" s="32" t="s">
        <v>42</v>
      </c>
      <c r="Y295" s="85">
        <v>5</v>
      </c>
      <c r="Z295" s="85"/>
      <c r="AA295" s="85"/>
      <c r="AB295" s="85"/>
      <c r="AC295" s="85"/>
    </row>
    <row r="296" spans="1:29" ht="15" customHeight="1" x14ac:dyDescent="0.35">
      <c r="A296" s="44" t="s">
        <v>409</v>
      </c>
      <c r="B296" s="27">
        <v>93.228836059570313</v>
      </c>
      <c r="C296" s="27">
        <v>90.662857055664063</v>
      </c>
      <c r="D296" s="27">
        <v>73.883110046386719</v>
      </c>
      <c r="E296" s="27">
        <v>96.173225402832031</v>
      </c>
      <c r="F296" s="27">
        <v>94.457809448242188</v>
      </c>
      <c r="G296" s="27">
        <v>99.544013977050781</v>
      </c>
      <c r="H296" s="27">
        <v>99.657684326171875</v>
      </c>
      <c r="I296" s="27">
        <v>99.540946960449219</v>
      </c>
      <c r="J296" s="27">
        <v>84.093513488769531</v>
      </c>
      <c r="K296" s="27">
        <v>61.105091094970703</v>
      </c>
      <c r="L296" s="27">
        <v>0.33704853057861328</v>
      </c>
      <c r="M296" s="27">
        <v>0</v>
      </c>
      <c r="N296" s="33" t="s">
        <v>535</v>
      </c>
      <c r="Q296" s="31">
        <v>0</v>
      </c>
      <c r="R296" s="26" t="s">
        <v>155</v>
      </c>
      <c r="S296" s="26" t="b">
        <f t="shared" si="42"/>
        <v>0</v>
      </c>
      <c r="T296" s="26" t="b">
        <f t="shared" si="43"/>
        <v>0</v>
      </c>
      <c r="U296" s="32" t="s">
        <v>42</v>
      </c>
      <c r="V296" s="32" t="s">
        <v>42</v>
      </c>
      <c r="W296" s="32" t="s">
        <v>42</v>
      </c>
      <c r="X296" s="32" t="s">
        <v>42</v>
      </c>
      <c r="Y296" s="85">
        <v>5</v>
      </c>
      <c r="Z296" s="85"/>
      <c r="AA296" s="85"/>
      <c r="AB296" s="85"/>
      <c r="AC296" s="85"/>
    </row>
    <row r="297" spans="1:29" ht="15" customHeight="1" x14ac:dyDescent="0.35">
      <c r="A297" s="44" t="s">
        <v>410</v>
      </c>
      <c r="B297" s="27">
        <v>93.000289916992188</v>
      </c>
      <c r="C297" s="27">
        <v>95.163055419921875</v>
      </c>
      <c r="D297" s="27">
        <v>94.982933044433594</v>
      </c>
      <c r="E297" s="27">
        <v>95.825874328613281</v>
      </c>
      <c r="F297" s="27">
        <v>73.790046691894531</v>
      </c>
      <c r="G297" s="27">
        <v>99.911163330078125</v>
      </c>
      <c r="H297" s="27">
        <v>99.982383728027344</v>
      </c>
      <c r="I297" s="27">
        <v>99.99884033203125</v>
      </c>
      <c r="J297" s="27">
        <v>83.451560974121094</v>
      </c>
      <c r="K297" s="27">
        <v>96.766654968261719</v>
      </c>
      <c r="L297" s="27">
        <v>99.57470703125</v>
      </c>
      <c r="M297" s="27">
        <v>99.890106201171875</v>
      </c>
      <c r="P297" s="55"/>
      <c r="Q297" s="31">
        <v>1</v>
      </c>
      <c r="R297" s="26" t="s">
        <v>155</v>
      </c>
      <c r="S297" s="26" t="b">
        <f t="shared" si="42"/>
        <v>1</v>
      </c>
      <c r="T297" s="26" t="b">
        <f t="shared" si="43"/>
        <v>1</v>
      </c>
      <c r="U297" s="32" t="s">
        <v>42</v>
      </c>
      <c r="V297" s="32" t="s">
        <v>42</v>
      </c>
      <c r="W297" s="32" t="s">
        <v>42</v>
      </c>
      <c r="X297" s="32" t="s">
        <v>42</v>
      </c>
      <c r="Y297" s="31">
        <v>5</v>
      </c>
    </row>
    <row r="298" spans="1:29" ht="15" customHeight="1" x14ac:dyDescent="0.35">
      <c r="A298" s="44" t="s">
        <v>411</v>
      </c>
      <c r="B298" s="27">
        <v>92.993766784667969</v>
      </c>
      <c r="C298" s="27">
        <v>95.090591430664063</v>
      </c>
      <c r="D298" s="27">
        <v>95.031333923339844</v>
      </c>
      <c r="E298" s="27">
        <v>95.823951721191406</v>
      </c>
      <c r="F298" s="27">
        <v>93.935173034667969</v>
      </c>
      <c r="G298" s="27">
        <v>99.978065490722656</v>
      </c>
      <c r="H298" s="27">
        <v>99.999832153320313</v>
      </c>
      <c r="I298" s="27">
        <v>99.99884033203125</v>
      </c>
      <c r="J298" s="27">
        <v>79.811027526855469</v>
      </c>
      <c r="K298" s="27">
        <v>95.191215515136719</v>
      </c>
      <c r="L298" s="27">
        <v>98.243431091308594</v>
      </c>
      <c r="M298" s="27">
        <v>97.68756103515625</v>
      </c>
      <c r="Q298" s="31">
        <v>1</v>
      </c>
      <c r="R298" s="26" t="s">
        <v>155</v>
      </c>
      <c r="S298" s="26" t="b">
        <f t="shared" si="42"/>
        <v>1</v>
      </c>
      <c r="T298" s="26" t="b">
        <f t="shared" si="43"/>
        <v>1</v>
      </c>
      <c r="U298" s="32" t="s">
        <v>42</v>
      </c>
      <c r="V298" s="32" t="s">
        <v>42</v>
      </c>
      <c r="W298" s="32" t="s">
        <v>42</v>
      </c>
      <c r="X298" s="32" t="s">
        <v>42</v>
      </c>
      <c r="Y298" s="85">
        <v>5</v>
      </c>
      <c r="Z298" s="85"/>
      <c r="AA298" s="85"/>
      <c r="AB298" s="85"/>
      <c r="AC298" s="85"/>
    </row>
    <row r="299" spans="1:29" ht="15" customHeight="1" x14ac:dyDescent="0.35">
      <c r="A299" s="44" t="s">
        <v>412</v>
      </c>
      <c r="B299" s="27">
        <v>92.991416931152344</v>
      </c>
      <c r="C299" s="27">
        <v>95.102378845214844</v>
      </c>
      <c r="D299" s="27">
        <v>94.883560180664063</v>
      </c>
      <c r="E299" s="27">
        <v>95.821945190429688</v>
      </c>
      <c r="F299" s="27">
        <v>80.029792785644531</v>
      </c>
      <c r="G299" s="27">
        <v>94.843063354492188</v>
      </c>
      <c r="H299" s="27">
        <v>92.341026306152344</v>
      </c>
      <c r="I299" s="27">
        <v>98.753013610839844</v>
      </c>
      <c r="J299" s="27">
        <v>87.63543701171875</v>
      </c>
      <c r="K299" s="27">
        <v>96.831497192382813</v>
      </c>
      <c r="L299" s="27">
        <v>99.542068481445313</v>
      </c>
      <c r="M299" s="27">
        <v>99.709922790527344</v>
      </c>
      <c r="P299" s="55"/>
      <c r="Q299" s="31">
        <v>1</v>
      </c>
      <c r="R299" s="26" t="s">
        <v>155</v>
      </c>
      <c r="S299" s="26" t="b">
        <f t="shared" si="42"/>
        <v>0</v>
      </c>
      <c r="T299" s="26" t="b">
        <f t="shared" si="43"/>
        <v>0</v>
      </c>
      <c r="U299" s="32" t="s">
        <v>42</v>
      </c>
      <c r="V299" s="32" t="s">
        <v>42</v>
      </c>
      <c r="W299" s="32" t="s">
        <v>42</v>
      </c>
      <c r="X299" s="32" t="s">
        <v>42</v>
      </c>
      <c r="Y299" s="85">
        <v>5</v>
      </c>
      <c r="Z299" s="85"/>
      <c r="AA299" s="85"/>
      <c r="AB299" s="85"/>
      <c r="AC299" s="85"/>
    </row>
    <row r="300" spans="1:29" ht="15" customHeight="1" x14ac:dyDescent="0.35">
      <c r="A300" s="44" t="s">
        <v>413</v>
      </c>
      <c r="B300" s="27">
        <v>92.992134094238281</v>
      </c>
      <c r="C300" s="27">
        <v>95.185157775878906</v>
      </c>
      <c r="D300" s="27">
        <v>95.029182434082031</v>
      </c>
      <c r="E300" s="27">
        <v>95.823143005371094</v>
      </c>
      <c r="F300" s="27">
        <v>73.815818786621094</v>
      </c>
      <c r="G300" s="27">
        <v>1.7528735101222992E-2</v>
      </c>
      <c r="H300" s="27">
        <v>2.0761853083968163E-2</v>
      </c>
      <c r="I300" s="27">
        <v>3.6270301789045334E-2</v>
      </c>
      <c r="J300" s="27">
        <v>82.381118774414063</v>
      </c>
      <c r="K300" s="27">
        <v>97.549583435058594</v>
      </c>
      <c r="L300" s="27">
        <v>99.999832153320313</v>
      </c>
      <c r="M300" s="27">
        <v>99.99884033203125</v>
      </c>
      <c r="N300" s="33" t="s">
        <v>414</v>
      </c>
      <c r="P300" s="35" t="s">
        <v>415</v>
      </c>
      <c r="Q300" s="31">
        <v>0</v>
      </c>
      <c r="R300" s="26" t="s">
        <v>155</v>
      </c>
      <c r="S300" s="26" t="b">
        <f t="shared" si="42"/>
        <v>0</v>
      </c>
      <c r="T300" s="26" t="b">
        <f t="shared" si="43"/>
        <v>0</v>
      </c>
      <c r="U300" s="32" t="s">
        <v>42</v>
      </c>
      <c r="V300" s="32" t="s">
        <v>42</v>
      </c>
      <c r="W300" s="32" t="s">
        <v>42</v>
      </c>
      <c r="X300" s="32" t="s">
        <v>42</v>
      </c>
      <c r="Y300" s="31">
        <v>5</v>
      </c>
    </row>
    <row r="301" spans="1:29" ht="15" customHeight="1" x14ac:dyDescent="0.35">
      <c r="A301" s="44" t="s">
        <v>416</v>
      </c>
      <c r="B301" s="27">
        <v>93.288864135742188</v>
      </c>
      <c r="C301" s="27">
        <v>94.2271728515625</v>
      </c>
      <c r="D301" s="27">
        <v>93.777336120605469</v>
      </c>
      <c r="E301" s="27">
        <v>91.104530334472656</v>
      </c>
      <c r="F301" s="27">
        <v>34.143417358398438</v>
      </c>
      <c r="G301" s="27">
        <v>8.6863994598388672E-2</v>
      </c>
      <c r="H301" s="27">
        <v>6.4373105764389038E-2</v>
      </c>
      <c r="I301" s="27">
        <v>0.11452136188745499</v>
      </c>
      <c r="J301" s="27">
        <v>87.376220703125</v>
      </c>
      <c r="K301" s="27">
        <v>82.749359130859375</v>
      </c>
      <c r="L301" s="27">
        <v>98.529342651367188</v>
      </c>
      <c r="M301" s="27">
        <v>94.434074401855469</v>
      </c>
      <c r="N301" s="33" t="s">
        <v>417</v>
      </c>
      <c r="O301" s="26" t="s">
        <v>418</v>
      </c>
      <c r="P301" s="55" t="s">
        <v>419</v>
      </c>
      <c r="Q301" s="31">
        <v>0</v>
      </c>
      <c r="R301" s="26" t="s">
        <v>155</v>
      </c>
      <c r="S301" s="26" t="b">
        <f t="shared" si="42"/>
        <v>0</v>
      </c>
      <c r="T301" s="26" t="b">
        <f t="shared" si="43"/>
        <v>0</v>
      </c>
      <c r="U301" s="32"/>
      <c r="V301" s="32"/>
      <c r="W301" s="32"/>
      <c r="X301" s="32"/>
      <c r="Y301" s="31"/>
    </row>
    <row r="302" spans="1:29" ht="15" customHeight="1" x14ac:dyDescent="0.35">
      <c r="A302" s="44" t="s">
        <v>420</v>
      </c>
      <c r="B302" s="27">
        <v>93.354026794433594</v>
      </c>
      <c r="C302" s="27">
        <v>94.187545776367188</v>
      </c>
      <c r="D302" s="27">
        <v>93.715255737304688</v>
      </c>
      <c r="E302" s="27">
        <v>91.055030822753906</v>
      </c>
      <c r="F302" s="27">
        <v>83.555458068847656</v>
      </c>
      <c r="G302" s="27">
        <v>6.1813212931156158E-2</v>
      </c>
      <c r="H302" s="27">
        <v>4.078688845038414E-2</v>
      </c>
      <c r="I302" s="27">
        <v>5.0914887338876724E-2</v>
      </c>
      <c r="J302" s="27">
        <v>87.46038818359375</v>
      </c>
      <c r="K302" s="27">
        <v>82.748519897460938</v>
      </c>
      <c r="L302" s="27">
        <v>98.526908874511719</v>
      </c>
      <c r="M302" s="27">
        <v>94.434043884277344</v>
      </c>
      <c r="N302" s="33" t="s">
        <v>417</v>
      </c>
      <c r="Q302" s="31">
        <v>0</v>
      </c>
      <c r="R302" s="26" t="s">
        <v>155</v>
      </c>
      <c r="S302" s="26" t="b">
        <f t="shared" si="42"/>
        <v>0</v>
      </c>
      <c r="T302" s="26" t="b">
        <f t="shared" si="43"/>
        <v>0</v>
      </c>
      <c r="U302" s="32"/>
      <c r="V302" s="32"/>
      <c r="W302" s="32"/>
      <c r="X302" s="32"/>
      <c r="Y302" s="31"/>
    </row>
    <row r="303" spans="1:29" x14ac:dyDescent="0.35">
      <c r="A303" s="44" t="s">
        <v>421</v>
      </c>
      <c r="B303" s="27">
        <v>92.664237976074219</v>
      </c>
      <c r="C303" s="27">
        <v>90.159530639648438</v>
      </c>
      <c r="D303" s="27">
        <v>73.137069702148438</v>
      </c>
      <c r="E303" s="27">
        <v>95.871528625488281</v>
      </c>
      <c r="F303" s="27">
        <v>99.9903564453125</v>
      </c>
      <c r="G303" s="27">
        <v>99.999961853027344</v>
      </c>
      <c r="H303" s="27">
        <v>99.999809265136719</v>
      </c>
      <c r="I303" s="27">
        <v>99.99884033203125</v>
      </c>
      <c r="J303" s="32" t="s">
        <v>49</v>
      </c>
      <c r="K303" s="32" t="s">
        <v>49</v>
      </c>
      <c r="L303" s="32" t="s">
        <v>49</v>
      </c>
      <c r="M303" s="32" t="s">
        <v>49</v>
      </c>
      <c r="R303" s="26"/>
      <c r="U303" s="32" t="s">
        <v>49</v>
      </c>
      <c r="V303" s="32" t="s">
        <v>49</v>
      </c>
      <c r="W303" s="32" t="s">
        <v>49</v>
      </c>
      <c r="X303" s="32" t="s">
        <v>49</v>
      </c>
      <c r="Y303" s="86"/>
      <c r="Z303" s="86"/>
      <c r="AA303" s="86"/>
      <c r="AB303" s="86"/>
      <c r="AC303" s="86"/>
    </row>
    <row r="304" spans="1:29" x14ac:dyDescent="0.35">
      <c r="A304" s="36"/>
      <c r="B304" s="36"/>
      <c r="C304" s="36"/>
      <c r="D304" s="36"/>
      <c r="E304" s="36"/>
      <c r="F304" s="36"/>
      <c r="G304" s="36"/>
      <c r="H304" s="36"/>
      <c r="I304" s="36"/>
      <c r="J304" s="36"/>
      <c r="K304" s="36"/>
      <c r="L304" s="36"/>
      <c r="M304" s="36"/>
      <c r="N304" s="38" t="s">
        <v>422</v>
      </c>
      <c r="O304" s="36"/>
      <c r="P304" s="24" t="e">
        <f>SUMIF(S305:S309,TRUE, Q305:Q309)/SUM(Q305:Q309)</f>
        <v>#DIV/0!</v>
      </c>
      <c r="Q304" s="36"/>
      <c r="R304" s="36"/>
      <c r="S304" s="36"/>
      <c r="T304" s="36"/>
      <c r="U304" s="36"/>
      <c r="V304" s="36"/>
      <c r="W304" s="36"/>
      <c r="X304" s="36"/>
    </row>
    <row r="305" spans="1:29" x14ac:dyDescent="0.35">
      <c r="A305" t="s">
        <v>423</v>
      </c>
      <c r="B305" s="27">
        <v>50.576309204101563</v>
      </c>
      <c r="C305" s="27">
        <v>18.13129997253418</v>
      </c>
      <c r="D305" s="27">
        <v>0</v>
      </c>
      <c r="E305" s="27">
        <v>0</v>
      </c>
      <c r="F305" s="27">
        <v>99.947296142578125</v>
      </c>
      <c r="G305" s="27">
        <v>99.999893188476563</v>
      </c>
      <c r="H305" s="27">
        <v>0</v>
      </c>
      <c r="I305" s="27">
        <v>0</v>
      </c>
      <c r="J305" s="27">
        <v>8.8750648498535156</v>
      </c>
      <c r="K305" s="27">
        <v>0</v>
      </c>
      <c r="L305" s="27">
        <v>0</v>
      </c>
      <c r="M305" s="27">
        <v>0</v>
      </c>
      <c r="N305" s="33" t="s">
        <v>369</v>
      </c>
      <c r="O305" s="26" t="s">
        <v>424</v>
      </c>
      <c r="P305" s="35" t="s">
        <v>425</v>
      </c>
      <c r="Q305" s="31">
        <v>0</v>
      </c>
      <c r="R305" s="26" t="s">
        <v>41</v>
      </c>
      <c r="S305" s="26" t="b">
        <f t="shared" ref="S305" si="44">NOT(OR((D305&lt;=$Q$1),(H305&lt;=$R$1),(L305&lt;=$S$1)))</f>
        <v>0</v>
      </c>
      <c r="T305" s="26" t="b">
        <f t="shared" ref="T305" si="45">NOT(OR((C305&lt;=$Q$1),(G305&lt;=$R$1),(K305&lt;=$S$1)))</f>
        <v>0</v>
      </c>
      <c r="U305" s="32" t="s">
        <v>42</v>
      </c>
      <c r="V305" s="32" t="s">
        <v>42</v>
      </c>
      <c r="W305" s="32" t="s">
        <v>42</v>
      </c>
      <c r="X305" s="32" t="s">
        <v>42</v>
      </c>
      <c r="Y305" s="31">
        <v>5</v>
      </c>
      <c r="Z305" s="31"/>
      <c r="AA305" s="31"/>
      <c r="AB305" s="31"/>
      <c r="AC305" s="31"/>
    </row>
    <row r="306" spans="1:29" x14ac:dyDescent="0.35">
      <c r="A306" s="44" t="s">
        <v>426</v>
      </c>
      <c r="B306" s="27">
        <v>42.467044830322266</v>
      </c>
      <c r="C306" s="27">
        <v>14.041242599487305</v>
      </c>
      <c r="D306" s="27">
        <v>0</v>
      </c>
      <c r="E306" s="27">
        <v>0</v>
      </c>
      <c r="F306" s="27">
        <v>95.409927368164063</v>
      </c>
      <c r="G306" s="27">
        <v>99.999893188476563</v>
      </c>
      <c r="H306" s="27">
        <v>0</v>
      </c>
      <c r="I306" s="27">
        <v>0</v>
      </c>
      <c r="J306" s="32" t="s">
        <v>49</v>
      </c>
      <c r="K306" s="32" t="s">
        <v>49</v>
      </c>
      <c r="L306" s="32" t="s">
        <v>49</v>
      </c>
      <c r="M306" s="32" t="s">
        <v>49</v>
      </c>
      <c r="R306" s="26"/>
      <c r="U306" s="32" t="s">
        <v>49</v>
      </c>
      <c r="V306" s="32" t="s">
        <v>49</v>
      </c>
      <c r="W306" s="32" t="s">
        <v>49</v>
      </c>
      <c r="X306" s="32" t="s">
        <v>49</v>
      </c>
      <c r="Y306" s="86"/>
      <c r="Z306" s="86"/>
      <c r="AA306" s="86"/>
      <c r="AB306" s="86"/>
      <c r="AC306" s="86"/>
    </row>
    <row r="307" spans="1:29" x14ac:dyDescent="0.35">
      <c r="A307" s="36"/>
      <c r="B307" s="36"/>
      <c r="C307" s="36"/>
      <c r="D307" s="36"/>
      <c r="E307" s="36"/>
      <c r="F307" s="36"/>
      <c r="G307" s="36"/>
      <c r="H307" s="36"/>
      <c r="I307" s="36"/>
      <c r="J307" s="36"/>
      <c r="K307" s="36"/>
      <c r="L307" s="36"/>
      <c r="M307" s="36"/>
      <c r="N307" s="38" t="s">
        <v>427</v>
      </c>
      <c r="O307" s="36"/>
      <c r="P307" s="24" t="e">
        <f>SUMIF(S308:S310,TRUE, Q308:Q310)/SUM(Q308:Q310)</f>
        <v>#DIV/0!</v>
      </c>
      <c r="Q307" s="36"/>
      <c r="R307" s="36"/>
      <c r="S307" s="36"/>
      <c r="T307" s="36"/>
      <c r="U307" s="36"/>
      <c r="V307" s="36"/>
      <c r="W307" s="36"/>
      <c r="X307" s="36"/>
    </row>
    <row r="308" spans="1:29" x14ac:dyDescent="0.35">
      <c r="A308" s="44" t="s">
        <v>428</v>
      </c>
      <c r="B308" s="27">
        <v>35.399391174316406</v>
      </c>
      <c r="C308" s="27">
        <v>0</v>
      </c>
      <c r="D308" s="27">
        <v>0</v>
      </c>
      <c r="E308" s="27">
        <v>0</v>
      </c>
      <c r="F308" s="27">
        <v>99.974250793457031</v>
      </c>
      <c r="G308" s="27">
        <v>0</v>
      </c>
      <c r="H308" s="27">
        <v>0</v>
      </c>
      <c r="I308" s="27">
        <v>0</v>
      </c>
      <c r="J308" s="27">
        <v>0</v>
      </c>
      <c r="K308" s="27">
        <v>0</v>
      </c>
      <c r="L308" s="27">
        <v>0</v>
      </c>
      <c r="M308" s="27">
        <v>0</v>
      </c>
      <c r="N308" s="33" t="s">
        <v>429</v>
      </c>
      <c r="O308" s="26" t="s">
        <v>430</v>
      </c>
      <c r="P308" s="35" t="s">
        <v>431</v>
      </c>
      <c r="Q308" s="31">
        <v>0</v>
      </c>
      <c r="R308" s="26" t="s">
        <v>41</v>
      </c>
      <c r="S308" s="26" t="b">
        <f t="shared" ref="S308:S310" si="46">NOT(OR((D308&lt;=$Q$1),(H308&lt;=$R$1),(L308&lt;=$S$1)))</f>
        <v>0</v>
      </c>
      <c r="T308" s="26" t="b">
        <f t="shared" ref="T308:T310" si="47">NOT(OR((C308&lt;=$Q$1),(G308&lt;=$R$1),(K308&lt;=$S$1)))</f>
        <v>0</v>
      </c>
      <c r="U308" s="32" t="s">
        <v>42</v>
      </c>
      <c r="V308" s="32" t="s">
        <v>42</v>
      </c>
      <c r="W308" s="32" t="s">
        <v>42</v>
      </c>
      <c r="X308" s="32" t="s">
        <v>42</v>
      </c>
      <c r="Y308" s="85">
        <v>5</v>
      </c>
      <c r="Z308" s="85"/>
      <c r="AA308" s="85"/>
      <c r="AB308" s="85"/>
      <c r="AC308" s="85"/>
    </row>
    <row r="309" spans="1:29" x14ac:dyDescent="0.35">
      <c r="A309" s="44" t="s">
        <v>432</v>
      </c>
      <c r="B309" s="27">
        <v>35.779636383056641</v>
      </c>
      <c r="C309" s="27">
        <v>0</v>
      </c>
      <c r="D309" s="27">
        <v>0</v>
      </c>
      <c r="E309" s="27">
        <v>0</v>
      </c>
      <c r="F309" s="27">
        <v>99.999992370605469</v>
      </c>
      <c r="G309" s="27">
        <v>0</v>
      </c>
      <c r="H309" s="27">
        <v>0</v>
      </c>
      <c r="I309" s="27">
        <v>0</v>
      </c>
      <c r="J309" s="27">
        <v>0</v>
      </c>
      <c r="K309" s="27">
        <v>0</v>
      </c>
      <c r="L309" s="27">
        <v>0</v>
      </c>
      <c r="M309" s="27">
        <v>0</v>
      </c>
      <c r="Q309" s="31">
        <v>0</v>
      </c>
      <c r="R309" s="26" t="s">
        <v>41</v>
      </c>
      <c r="S309" s="26" t="b">
        <f t="shared" si="46"/>
        <v>0</v>
      </c>
      <c r="T309" s="26" t="b">
        <f t="shared" si="47"/>
        <v>0</v>
      </c>
      <c r="U309" s="32" t="s">
        <v>42</v>
      </c>
      <c r="V309" s="32" t="s">
        <v>42</v>
      </c>
      <c r="W309" s="32" t="s">
        <v>42</v>
      </c>
      <c r="X309" s="32" t="s">
        <v>42</v>
      </c>
      <c r="Y309" s="85">
        <v>5</v>
      </c>
      <c r="Z309" s="85"/>
      <c r="AA309" s="85"/>
      <c r="AB309" s="85"/>
      <c r="AC309" s="85"/>
    </row>
    <row r="310" spans="1:29" x14ac:dyDescent="0.35">
      <c r="A310" s="44" t="s">
        <v>433</v>
      </c>
      <c r="B310" s="27">
        <v>37.406707763671875</v>
      </c>
      <c r="C310" s="27">
        <v>0</v>
      </c>
      <c r="D310" s="27">
        <v>0</v>
      </c>
      <c r="E310" s="27">
        <v>0</v>
      </c>
      <c r="F310" s="27">
        <v>99.998970031738281</v>
      </c>
      <c r="G310" s="27">
        <v>0</v>
      </c>
      <c r="H310" s="27">
        <v>0</v>
      </c>
      <c r="I310" s="27">
        <v>0</v>
      </c>
      <c r="J310" s="27">
        <v>0</v>
      </c>
      <c r="K310" s="27">
        <v>0</v>
      </c>
      <c r="L310" s="27">
        <v>0</v>
      </c>
      <c r="M310" s="27">
        <v>0</v>
      </c>
      <c r="Q310" s="31">
        <v>0</v>
      </c>
      <c r="R310" s="26" t="s">
        <v>41</v>
      </c>
      <c r="S310" s="26" t="b">
        <f t="shared" si="46"/>
        <v>0</v>
      </c>
      <c r="T310" s="26" t="b">
        <f t="shared" si="47"/>
        <v>0</v>
      </c>
      <c r="U310" s="32"/>
      <c r="V310" s="32"/>
      <c r="W310" s="32"/>
      <c r="X310" s="32"/>
      <c r="Y310" s="31"/>
      <c r="Z310" s="31"/>
      <c r="AA310" s="31"/>
      <c r="AB310" s="31"/>
      <c r="AC310" s="31"/>
    </row>
    <row r="311" spans="1:29" x14ac:dyDescent="0.35">
      <c r="A311" s="44" t="s">
        <v>434</v>
      </c>
      <c r="B311" s="27">
        <v>9.8746757507324219</v>
      </c>
      <c r="C311" s="27">
        <v>0</v>
      </c>
      <c r="D311" s="27">
        <v>0</v>
      </c>
      <c r="E311" s="27">
        <v>0</v>
      </c>
      <c r="F311" s="27">
        <v>99.999969482421875</v>
      </c>
      <c r="G311" s="27">
        <v>0</v>
      </c>
      <c r="H311" s="27">
        <v>0</v>
      </c>
      <c r="I311" s="27">
        <v>0</v>
      </c>
      <c r="J311" s="32" t="s">
        <v>49</v>
      </c>
      <c r="K311" s="32" t="s">
        <v>49</v>
      </c>
      <c r="L311" s="32" t="s">
        <v>49</v>
      </c>
      <c r="M311" s="32" t="s">
        <v>49</v>
      </c>
      <c r="R311" s="26"/>
      <c r="U311" s="32" t="s">
        <v>49</v>
      </c>
      <c r="V311" s="32" t="s">
        <v>49</v>
      </c>
      <c r="W311" s="32" t="s">
        <v>49</v>
      </c>
      <c r="X311" s="32" t="s">
        <v>49</v>
      </c>
      <c r="Y311" s="86"/>
      <c r="Z311" s="86"/>
      <c r="AA311" s="86"/>
      <c r="AB311" s="86"/>
      <c r="AC311" s="86"/>
    </row>
    <row r="312" spans="1:29" x14ac:dyDescent="0.35">
      <c r="A312" s="36"/>
      <c r="B312" s="36"/>
      <c r="C312" s="36"/>
      <c r="D312" s="36"/>
      <c r="E312" s="36"/>
      <c r="F312" s="36"/>
      <c r="G312" s="36"/>
      <c r="H312" s="36"/>
      <c r="I312" s="36"/>
      <c r="J312" s="36"/>
      <c r="K312" s="36"/>
      <c r="L312" s="36"/>
      <c r="M312" s="36"/>
      <c r="N312" s="38" t="s">
        <v>435</v>
      </c>
      <c r="O312" s="36" t="str">
        <f>SUM(Q313:Q321) &amp;" Sensors"</f>
        <v>9 Sensors</v>
      </c>
      <c r="P312" s="24">
        <f>SUMIF(S313:S321,TRUE, Q313:Q321)/SUM(Q313:Q321)</f>
        <v>0</v>
      </c>
      <c r="Q312" s="36"/>
      <c r="R312" s="36"/>
      <c r="S312" s="36"/>
      <c r="T312" s="36"/>
      <c r="U312" s="36"/>
      <c r="V312" s="36"/>
      <c r="W312" s="36"/>
      <c r="X312" s="36"/>
    </row>
    <row r="313" spans="1:29" ht="15" customHeight="1" x14ac:dyDescent="0.35">
      <c r="A313" s="44" t="s">
        <v>436</v>
      </c>
      <c r="B313" s="27">
        <v>79.124473571777344</v>
      </c>
      <c r="C313" s="27">
        <v>52.239864349365234</v>
      </c>
      <c r="D313" s="27">
        <v>89.938972473144531</v>
      </c>
      <c r="E313" s="27">
        <v>82.169876098632813</v>
      </c>
      <c r="F313" s="27">
        <v>95.846290588378906</v>
      </c>
      <c r="G313" s="27">
        <v>87.389297485351563</v>
      </c>
      <c r="H313" s="27">
        <v>96.441238403320313</v>
      </c>
      <c r="I313" s="27">
        <v>99.99884033203125</v>
      </c>
      <c r="J313" s="27">
        <v>0</v>
      </c>
      <c r="K313" s="27">
        <v>0</v>
      </c>
      <c r="L313" s="27">
        <v>0</v>
      </c>
      <c r="M313" s="27">
        <v>0</v>
      </c>
      <c r="Q313" s="31">
        <v>1</v>
      </c>
      <c r="R313" s="26" t="s">
        <v>41</v>
      </c>
      <c r="S313" s="26" t="b">
        <f t="shared" ref="S313:S327" si="48">NOT(OR((D313&lt;=$Q$1),(H313&lt;=$R$1),(L313&lt;=$S$1)))</f>
        <v>0</v>
      </c>
      <c r="T313" s="26" t="b">
        <f t="shared" ref="T313:T327" si="49">NOT(OR((C313&lt;=$Q$1),(G313&lt;=$R$1),(K313&lt;=$S$1)))</f>
        <v>0</v>
      </c>
      <c r="U313" s="32" t="s">
        <v>42</v>
      </c>
      <c r="V313" s="32" t="s">
        <v>42</v>
      </c>
      <c r="W313" s="32" t="s">
        <v>42</v>
      </c>
      <c r="X313" s="32" t="s">
        <v>42</v>
      </c>
      <c r="Y313" s="85">
        <v>5</v>
      </c>
      <c r="Z313" s="85"/>
      <c r="AA313" s="85"/>
      <c r="AB313" s="85"/>
      <c r="AC313" s="85"/>
    </row>
    <row r="314" spans="1:29" ht="15" customHeight="1" x14ac:dyDescent="0.35">
      <c r="A314" s="44" t="s">
        <v>439</v>
      </c>
      <c r="B314" s="27">
        <v>76.821212768554688</v>
      </c>
      <c r="C314" s="27">
        <v>51.311656951904297</v>
      </c>
      <c r="D314" s="27">
        <v>88.675018310546875</v>
      </c>
      <c r="E314" s="27">
        <v>82.056541442871094</v>
      </c>
      <c r="F314" s="27">
        <v>95.586997985839844</v>
      </c>
      <c r="G314" s="27">
        <v>89.393150329589844</v>
      </c>
      <c r="H314" s="27">
        <v>96.226486206054688</v>
      </c>
      <c r="I314" s="27">
        <v>99.99884033203125</v>
      </c>
      <c r="J314" s="27">
        <v>0</v>
      </c>
      <c r="K314" s="27">
        <v>0</v>
      </c>
      <c r="L314" s="27">
        <v>0</v>
      </c>
      <c r="M314" s="27">
        <v>0</v>
      </c>
      <c r="Q314" s="31">
        <v>1</v>
      </c>
      <c r="R314" s="26" t="s">
        <v>41</v>
      </c>
      <c r="S314" s="26" t="b">
        <f t="shared" si="48"/>
        <v>0</v>
      </c>
      <c r="T314" s="26" t="b">
        <f t="shared" si="49"/>
        <v>0</v>
      </c>
      <c r="U314" s="32" t="s">
        <v>42</v>
      </c>
      <c r="V314" s="32" t="s">
        <v>42</v>
      </c>
      <c r="W314" s="32" t="s">
        <v>42</v>
      </c>
      <c r="X314" s="32" t="s">
        <v>42</v>
      </c>
      <c r="Y314" s="85">
        <v>5</v>
      </c>
      <c r="Z314" s="85"/>
      <c r="AA314" s="85"/>
      <c r="AB314" s="85"/>
      <c r="AC314" s="85"/>
    </row>
    <row r="315" spans="1:29" ht="15" customHeight="1" x14ac:dyDescent="0.35">
      <c r="A315" s="44" t="s">
        <v>440</v>
      </c>
      <c r="B315" s="27">
        <v>77.041877746582031</v>
      </c>
      <c r="C315" s="27">
        <v>52.075313568115234</v>
      </c>
      <c r="D315" s="27">
        <v>88.842010498046875</v>
      </c>
      <c r="E315" s="27">
        <v>82.061042785644531</v>
      </c>
      <c r="F315" s="27">
        <v>95.8447265625</v>
      </c>
      <c r="G315" s="27">
        <v>87.518150329589844</v>
      </c>
      <c r="H315" s="27">
        <v>97.671348571777344</v>
      </c>
      <c r="I315" s="27">
        <v>99.99884033203125</v>
      </c>
      <c r="J315" s="27">
        <v>0</v>
      </c>
      <c r="K315" s="27">
        <v>0</v>
      </c>
      <c r="L315" s="27">
        <v>0</v>
      </c>
      <c r="M315" s="27">
        <v>0</v>
      </c>
      <c r="Q315" s="31">
        <v>1</v>
      </c>
      <c r="R315" s="26" t="s">
        <v>41</v>
      </c>
      <c r="S315" s="26" t="b">
        <f t="shared" si="48"/>
        <v>0</v>
      </c>
      <c r="T315" s="26" t="b">
        <f t="shared" si="49"/>
        <v>0</v>
      </c>
      <c r="U315" s="32" t="s">
        <v>42</v>
      </c>
      <c r="V315" s="32" t="s">
        <v>42</v>
      </c>
      <c r="W315" s="32" t="s">
        <v>42</v>
      </c>
      <c r="X315" s="32" t="s">
        <v>42</v>
      </c>
      <c r="Y315" s="85">
        <v>5</v>
      </c>
      <c r="Z315" s="85"/>
      <c r="AA315" s="85"/>
      <c r="AB315" s="85"/>
      <c r="AC315" s="85"/>
    </row>
    <row r="316" spans="1:29" ht="15" customHeight="1" x14ac:dyDescent="0.35">
      <c r="A316" s="44" t="s">
        <v>441</v>
      </c>
      <c r="B316" s="27">
        <v>79.00994873046875</v>
      </c>
      <c r="C316" s="27">
        <v>52.344673156738281</v>
      </c>
      <c r="D316" s="27">
        <v>89.571067810058594</v>
      </c>
      <c r="E316" s="27">
        <v>82.067939758300781</v>
      </c>
      <c r="F316" s="27">
        <v>95.408058166503906</v>
      </c>
      <c r="G316" s="27">
        <v>86.033737182617188</v>
      </c>
      <c r="H316" s="27">
        <v>95.43603515625</v>
      </c>
      <c r="I316" s="27">
        <v>99.99884033203125</v>
      </c>
      <c r="J316" s="27">
        <v>0</v>
      </c>
      <c r="K316" s="27">
        <v>0</v>
      </c>
      <c r="L316" s="27">
        <v>0</v>
      </c>
      <c r="M316" s="27">
        <v>0</v>
      </c>
      <c r="Q316" s="31">
        <v>1</v>
      </c>
      <c r="R316" s="26" t="s">
        <v>41</v>
      </c>
      <c r="S316" s="26" t="b">
        <f t="shared" si="48"/>
        <v>0</v>
      </c>
      <c r="T316" s="26" t="b">
        <f t="shared" si="49"/>
        <v>0</v>
      </c>
      <c r="U316" s="32" t="s">
        <v>42</v>
      </c>
      <c r="V316" s="32" t="s">
        <v>42</v>
      </c>
      <c r="W316" s="32" t="s">
        <v>42</v>
      </c>
      <c r="X316" s="32" t="s">
        <v>42</v>
      </c>
      <c r="Y316" s="85">
        <v>5</v>
      </c>
      <c r="Z316" s="85"/>
      <c r="AA316" s="85"/>
      <c r="AB316" s="85"/>
      <c r="AC316" s="85"/>
    </row>
    <row r="317" spans="1:29" ht="15" customHeight="1" x14ac:dyDescent="0.35">
      <c r="A317" s="44" t="s">
        <v>442</v>
      </c>
      <c r="B317" s="27">
        <v>76.868110656738281</v>
      </c>
      <c r="C317" s="27">
        <v>51.938381195068359</v>
      </c>
      <c r="D317" s="27">
        <v>86.821144104003906</v>
      </c>
      <c r="E317" s="27">
        <v>82.07452392578125</v>
      </c>
      <c r="F317" s="27">
        <v>94.957138061523438</v>
      </c>
      <c r="G317" s="27">
        <v>88.358299255371094</v>
      </c>
      <c r="H317" s="27">
        <v>97.035392761230469</v>
      </c>
      <c r="I317" s="27">
        <v>99.99884033203125</v>
      </c>
      <c r="J317" s="27">
        <v>0</v>
      </c>
      <c r="K317" s="27">
        <v>0</v>
      </c>
      <c r="L317" s="27">
        <v>0</v>
      </c>
      <c r="M317" s="27">
        <v>0</v>
      </c>
      <c r="Q317" s="31">
        <v>1</v>
      </c>
      <c r="R317" s="26" t="s">
        <v>41</v>
      </c>
      <c r="S317" s="26" t="b">
        <f t="shared" si="48"/>
        <v>0</v>
      </c>
      <c r="T317" s="26" t="b">
        <f t="shared" si="49"/>
        <v>0</v>
      </c>
      <c r="U317" s="32" t="s">
        <v>42</v>
      </c>
      <c r="V317" s="32" t="s">
        <v>42</v>
      </c>
      <c r="W317" s="32" t="s">
        <v>42</v>
      </c>
      <c r="X317" s="32" t="s">
        <v>42</v>
      </c>
      <c r="Y317" s="85">
        <v>5</v>
      </c>
      <c r="Z317" s="85"/>
      <c r="AA317" s="85"/>
      <c r="AB317" s="85"/>
      <c r="AC317" s="85"/>
    </row>
    <row r="318" spans="1:29" ht="15" customHeight="1" x14ac:dyDescent="0.35">
      <c r="A318" s="44" t="s">
        <v>443</v>
      </c>
      <c r="B318" s="27">
        <v>76.058364868164063</v>
      </c>
      <c r="C318" s="27">
        <v>52.217292785644531</v>
      </c>
      <c r="D318" s="27">
        <v>90.243583679199219</v>
      </c>
      <c r="E318" s="27">
        <v>82.068405151367188</v>
      </c>
      <c r="F318" s="27">
        <v>95.332054138183594</v>
      </c>
      <c r="G318" s="27">
        <v>86.248039245605469</v>
      </c>
      <c r="H318" s="27">
        <v>95.384490966796875</v>
      </c>
      <c r="I318" s="27">
        <v>99.99884033203125</v>
      </c>
      <c r="J318" s="27">
        <v>0</v>
      </c>
      <c r="K318" s="27">
        <v>0</v>
      </c>
      <c r="L318" s="27">
        <v>0</v>
      </c>
      <c r="M318" s="27">
        <v>0</v>
      </c>
      <c r="Q318" s="31">
        <v>1</v>
      </c>
      <c r="R318" s="26" t="s">
        <v>41</v>
      </c>
      <c r="S318" s="26" t="b">
        <f t="shared" si="48"/>
        <v>0</v>
      </c>
      <c r="T318" s="26" t="b">
        <f t="shared" si="49"/>
        <v>0</v>
      </c>
      <c r="U318" s="32" t="s">
        <v>42</v>
      </c>
      <c r="V318" s="32" t="s">
        <v>42</v>
      </c>
      <c r="W318" s="32" t="s">
        <v>42</v>
      </c>
      <c r="X318" s="32" t="s">
        <v>42</v>
      </c>
      <c r="Y318" s="85">
        <v>5</v>
      </c>
      <c r="Z318" s="85"/>
      <c r="AA318" s="85"/>
      <c r="AB318" s="85"/>
      <c r="AC318" s="85"/>
    </row>
    <row r="319" spans="1:29" ht="15" customHeight="1" x14ac:dyDescent="0.35">
      <c r="A319" s="44" t="s">
        <v>444</v>
      </c>
      <c r="B319" s="27">
        <v>76.799057006835938</v>
      </c>
      <c r="C319" s="27">
        <v>52.165889739990234</v>
      </c>
      <c r="D319" s="27">
        <v>87.430206298828125</v>
      </c>
      <c r="E319" s="27">
        <v>82.079246520996094</v>
      </c>
      <c r="F319" s="27">
        <v>95.6800537109375</v>
      </c>
      <c r="G319" s="27">
        <v>88.287567138671875</v>
      </c>
      <c r="H319" s="27">
        <v>97.251777648925781</v>
      </c>
      <c r="I319" s="27">
        <v>99.99884033203125</v>
      </c>
      <c r="J319" s="27">
        <v>0</v>
      </c>
      <c r="K319" s="27">
        <v>0</v>
      </c>
      <c r="L319" s="27">
        <v>0</v>
      </c>
      <c r="M319" s="27">
        <v>0</v>
      </c>
      <c r="Q319" s="31">
        <v>1</v>
      </c>
      <c r="R319" s="26" t="s">
        <v>41</v>
      </c>
      <c r="S319" s="26" t="b">
        <f t="shared" si="48"/>
        <v>0</v>
      </c>
      <c r="T319" s="26" t="b">
        <f t="shared" si="49"/>
        <v>0</v>
      </c>
      <c r="U319" s="32" t="s">
        <v>42</v>
      </c>
      <c r="V319" s="32" t="s">
        <v>42</v>
      </c>
      <c r="W319" s="32" t="s">
        <v>42</v>
      </c>
      <c r="X319" s="32" t="s">
        <v>42</v>
      </c>
      <c r="Y319" s="85">
        <v>5</v>
      </c>
      <c r="Z319" s="85"/>
      <c r="AA319" s="85"/>
      <c r="AB319" s="85"/>
      <c r="AC319" s="85"/>
    </row>
    <row r="320" spans="1:29" ht="15" customHeight="1" x14ac:dyDescent="0.35">
      <c r="A320" s="44" t="s">
        <v>445</v>
      </c>
      <c r="B320" s="27">
        <v>76.933914184570313</v>
      </c>
      <c r="C320" s="27">
        <v>52.792858123779297</v>
      </c>
      <c r="D320" s="27">
        <v>89.578330993652344</v>
      </c>
      <c r="E320" s="27">
        <v>82.079383850097656</v>
      </c>
      <c r="F320" s="27">
        <v>95.791954040527344</v>
      </c>
      <c r="G320" s="27">
        <v>88.017623901367188</v>
      </c>
      <c r="H320" s="27">
        <v>98.353752136230469</v>
      </c>
      <c r="I320" s="27">
        <v>99.99884033203125</v>
      </c>
      <c r="J320" s="27">
        <v>0</v>
      </c>
      <c r="K320" s="27">
        <v>0</v>
      </c>
      <c r="L320" s="27">
        <v>0</v>
      </c>
      <c r="M320" s="27">
        <v>0</v>
      </c>
      <c r="Q320" s="31">
        <v>1</v>
      </c>
      <c r="R320" s="26" t="s">
        <v>41</v>
      </c>
      <c r="S320" s="26" t="b">
        <f t="shared" si="48"/>
        <v>0</v>
      </c>
      <c r="T320" s="26" t="b">
        <f t="shared" si="49"/>
        <v>0</v>
      </c>
      <c r="U320" s="32" t="s">
        <v>42</v>
      </c>
      <c r="V320" s="32" t="s">
        <v>42</v>
      </c>
      <c r="W320" s="32" t="s">
        <v>42</v>
      </c>
      <c r="X320" s="32" t="s">
        <v>42</v>
      </c>
      <c r="Y320" s="85">
        <v>5</v>
      </c>
      <c r="Z320" s="85"/>
      <c r="AA320" s="85"/>
      <c r="AB320" s="85"/>
      <c r="AC320" s="85"/>
    </row>
    <row r="321" spans="1:43" ht="15" customHeight="1" x14ac:dyDescent="0.35">
      <c r="A321" s="44" t="s">
        <v>446</v>
      </c>
      <c r="B321" s="27">
        <v>79.256927490234375</v>
      </c>
      <c r="C321" s="27">
        <v>52.653152465820313</v>
      </c>
      <c r="D321" s="27">
        <v>89.169525146484375</v>
      </c>
      <c r="E321" s="27">
        <v>82.083168029785156</v>
      </c>
      <c r="F321" s="27">
        <v>95.189559936523438</v>
      </c>
      <c r="G321" s="27">
        <v>88.346420288085938</v>
      </c>
      <c r="H321" s="27">
        <v>98.518165588378906</v>
      </c>
      <c r="I321" s="27">
        <v>99.99884033203125</v>
      </c>
      <c r="J321" s="27">
        <v>0</v>
      </c>
      <c r="K321" s="27">
        <v>0</v>
      </c>
      <c r="L321" s="27">
        <v>0</v>
      </c>
      <c r="M321" s="27">
        <v>0</v>
      </c>
      <c r="Q321" s="31">
        <v>1</v>
      </c>
      <c r="R321" s="26" t="s">
        <v>41</v>
      </c>
      <c r="S321" s="26" t="b">
        <f t="shared" si="48"/>
        <v>0</v>
      </c>
      <c r="T321" s="26" t="b">
        <f t="shared" si="49"/>
        <v>0</v>
      </c>
      <c r="U321" s="32" t="s">
        <v>42</v>
      </c>
      <c r="V321" s="32" t="s">
        <v>42</v>
      </c>
      <c r="W321" s="32" t="s">
        <v>42</v>
      </c>
      <c r="X321" s="32" t="s">
        <v>42</v>
      </c>
      <c r="Y321" s="85">
        <v>5</v>
      </c>
      <c r="Z321" s="85"/>
      <c r="AA321" s="85"/>
      <c r="AB321" s="85"/>
      <c r="AC321" s="85"/>
    </row>
    <row r="322" spans="1:43" ht="15" customHeight="1" x14ac:dyDescent="0.35">
      <c r="A322" s="44" t="s">
        <v>447</v>
      </c>
      <c r="B322" s="27">
        <v>76.862113952636719</v>
      </c>
      <c r="C322" s="27">
        <v>51.954860687255859</v>
      </c>
      <c r="D322" s="27">
        <v>87.269309997558594</v>
      </c>
      <c r="E322" s="27">
        <v>82.084732055664063</v>
      </c>
      <c r="F322" s="27">
        <v>95.548004150390625</v>
      </c>
      <c r="G322" s="27">
        <v>88.809661865234375</v>
      </c>
      <c r="H322" s="27">
        <v>97.249282836914063</v>
      </c>
      <c r="I322" s="27">
        <v>99.99884033203125</v>
      </c>
      <c r="J322" s="27">
        <v>0</v>
      </c>
      <c r="K322" s="27">
        <v>0</v>
      </c>
      <c r="L322" s="27">
        <v>0</v>
      </c>
      <c r="M322" s="27">
        <v>0</v>
      </c>
      <c r="Q322" s="31">
        <v>1</v>
      </c>
      <c r="R322" s="26" t="s">
        <v>41</v>
      </c>
      <c r="S322" s="26" t="b">
        <f t="shared" si="48"/>
        <v>0</v>
      </c>
      <c r="T322" s="26" t="b">
        <f t="shared" si="49"/>
        <v>0</v>
      </c>
      <c r="U322" s="32" t="s">
        <v>42</v>
      </c>
      <c r="V322" s="32" t="s">
        <v>42</v>
      </c>
      <c r="W322" s="32" t="s">
        <v>42</v>
      </c>
      <c r="X322" s="32" t="s">
        <v>42</v>
      </c>
      <c r="Y322" s="85">
        <v>5</v>
      </c>
      <c r="Z322" s="85"/>
      <c r="AA322" s="85"/>
      <c r="AB322" s="85"/>
      <c r="AC322" s="85"/>
    </row>
    <row r="323" spans="1:43" ht="15" customHeight="1" x14ac:dyDescent="0.35">
      <c r="A323" s="44" t="s">
        <v>448</v>
      </c>
      <c r="B323" s="27">
        <v>76.809867858886719</v>
      </c>
      <c r="C323" s="27">
        <v>52.311866760253906</v>
      </c>
      <c r="D323" s="27">
        <v>89.554313659667969</v>
      </c>
      <c r="E323" s="27">
        <v>82.085639953613281</v>
      </c>
      <c r="F323" s="27">
        <v>95.80865478515625</v>
      </c>
      <c r="G323" s="27">
        <v>87.871238708496094</v>
      </c>
      <c r="H323" s="27">
        <v>95.713119506835938</v>
      </c>
      <c r="I323" s="27">
        <v>99.99884033203125</v>
      </c>
      <c r="J323" s="27">
        <v>0</v>
      </c>
      <c r="K323" s="27">
        <v>0</v>
      </c>
      <c r="L323" s="27">
        <v>0</v>
      </c>
      <c r="M323" s="27">
        <v>0</v>
      </c>
      <c r="Q323" s="31">
        <v>1</v>
      </c>
      <c r="R323" s="26" t="s">
        <v>41</v>
      </c>
      <c r="S323" s="26" t="b">
        <f t="shared" si="48"/>
        <v>0</v>
      </c>
      <c r="T323" s="26" t="b">
        <f t="shared" si="49"/>
        <v>0</v>
      </c>
      <c r="U323" s="32" t="s">
        <v>42</v>
      </c>
      <c r="V323" s="32" t="s">
        <v>42</v>
      </c>
      <c r="W323" s="32" t="s">
        <v>42</v>
      </c>
      <c r="X323" s="32" t="s">
        <v>42</v>
      </c>
      <c r="Y323" s="85">
        <v>5</v>
      </c>
      <c r="Z323" s="85"/>
      <c r="AA323" s="85"/>
      <c r="AB323" s="85"/>
      <c r="AC323" s="85"/>
    </row>
    <row r="324" spans="1:43" ht="15" customHeight="1" x14ac:dyDescent="0.35">
      <c r="A324" s="44" t="s">
        <v>449</v>
      </c>
      <c r="B324" s="27">
        <v>76.925483703613281</v>
      </c>
      <c r="C324" s="27">
        <v>51.497509002685547</v>
      </c>
      <c r="D324" s="27">
        <v>88.454635620117188</v>
      </c>
      <c r="E324" s="27">
        <v>82.091461181640625</v>
      </c>
      <c r="F324" s="27">
        <v>95.283538818359375</v>
      </c>
      <c r="G324" s="27">
        <v>88.600730895996094</v>
      </c>
      <c r="H324" s="27">
        <v>97.069602966308594</v>
      </c>
      <c r="I324" s="27">
        <v>99.99884033203125</v>
      </c>
      <c r="J324" s="27">
        <v>0</v>
      </c>
      <c r="K324" s="27">
        <v>0</v>
      </c>
      <c r="L324" s="27">
        <v>0</v>
      </c>
      <c r="M324" s="27">
        <v>0</v>
      </c>
      <c r="Q324" s="31">
        <v>1</v>
      </c>
      <c r="R324" s="26" t="s">
        <v>41</v>
      </c>
      <c r="S324" s="26" t="b">
        <f t="shared" si="48"/>
        <v>0</v>
      </c>
      <c r="T324" s="26" t="b">
        <f t="shared" si="49"/>
        <v>0</v>
      </c>
      <c r="U324" s="32" t="s">
        <v>42</v>
      </c>
      <c r="V324" s="32" t="s">
        <v>42</v>
      </c>
      <c r="W324" s="32" t="s">
        <v>42</v>
      </c>
      <c r="X324" s="32" t="s">
        <v>42</v>
      </c>
      <c r="Y324" s="85">
        <v>5</v>
      </c>
      <c r="Z324" s="85"/>
      <c r="AA324" s="85"/>
      <c r="AB324" s="85"/>
      <c r="AC324" s="85"/>
    </row>
    <row r="325" spans="1:43" ht="15" customHeight="1" x14ac:dyDescent="0.35">
      <c r="A325" s="44" t="s">
        <v>450</v>
      </c>
      <c r="B325" s="27">
        <v>76.858497619628906</v>
      </c>
      <c r="C325" s="27">
        <v>50.594268798828125</v>
      </c>
      <c r="D325" s="27">
        <v>88.4293212890625</v>
      </c>
      <c r="E325" s="27">
        <v>82.085250854492188</v>
      </c>
      <c r="F325" s="27">
        <v>95.507743835449219</v>
      </c>
      <c r="G325" s="27">
        <v>91.129196166992188</v>
      </c>
      <c r="H325" s="27">
        <v>98.511039733886719</v>
      </c>
      <c r="I325" s="27">
        <v>99.99884033203125</v>
      </c>
      <c r="J325" s="27">
        <v>0</v>
      </c>
      <c r="K325" s="27">
        <v>0</v>
      </c>
      <c r="L325" s="27">
        <v>0</v>
      </c>
      <c r="M325" s="27">
        <v>0</v>
      </c>
      <c r="Q325" s="31">
        <v>1</v>
      </c>
      <c r="R325" s="26" t="s">
        <v>41</v>
      </c>
      <c r="S325" s="26" t="b">
        <f t="shared" si="48"/>
        <v>0</v>
      </c>
      <c r="T325" s="26" t="b">
        <f t="shared" si="49"/>
        <v>0</v>
      </c>
      <c r="U325" s="32" t="s">
        <v>42</v>
      </c>
      <c r="V325" s="32" t="s">
        <v>42</v>
      </c>
      <c r="W325" s="32" t="s">
        <v>42</v>
      </c>
      <c r="X325" s="32" t="s">
        <v>42</v>
      </c>
      <c r="Y325" s="85">
        <v>5</v>
      </c>
      <c r="Z325" s="85"/>
      <c r="AA325" s="85"/>
      <c r="AB325" s="85"/>
      <c r="AC325" s="85"/>
    </row>
    <row r="326" spans="1:43" ht="15" customHeight="1" x14ac:dyDescent="0.35">
      <c r="A326" s="44" t="s">
        <v>451</v>
      </c>
      <c r="B326" s="27">
        <v>79.054306030273438</v>
      </c>
      <c r="C326" s="27">
        <v>50.526142120361328</v>
      </c>
      <c r="D326" s="27">
        <v>87.220962524414063</v>
      </c>
      <c r="E326" s="27">
        <v>82.09735107421875</v>
      </c>
      <c r="F326" s="27">
        <v>95.556404113769531</v>
      </c>
      <c r="G326" s="27">
        <v>87.969696044921875</v>
      </c>
      <c r="H326" s="27">
        <v>98.070610046386719</v>
      </c>
      <c r="I326" s="27">
        <v>99.99884033203125</v>
      </c>
      <c r="J326" s="27">
        <v>0</v>
      </c>
      <c r="K326" s="27">
        <v>0</v>
      </c>
      <c r="L326" s="27">
        <v>0</v>
      </c>
      <c r="M326" s="27">
        <v>0</v>
      </c>
      <c r="Q326" s="31">
        <v>1</v>
      </c>
      <c r="R326" s="26" t="s">
        <v>41</v>
      </c>
      <c r="S326" s="26" t="b">
        <f t="shared" si="48"/>
        <v>0</v>
      </c>
      <c r="T326" s="26" t="b">
        <f t="shared" si="49"/>
        <v>0</v>
      </c>
      <c r="U326" s="32" t="s">
        <v>42</v>
      </c>
      <c r="V326" s="32" t="s">
        <v>42</v>
      </c>
      <c r="W326" s="32" t="s">
        <v>42</v>
      </c>
      <c r="X326" s="32" t="s">
        <v>42</v>
      </c>
      <c r="Y326" s="85">
        <v>5</v>
      </c>
      <c r="Z326" s="85"/>
      <c r="AA326" s="85"/>
      <c r="AB326" s="85"/>
      <c r="AC326" s="85"/>
    </row>
    <row r="327" spans="1:43" ht="15" customHeight="1" x14ac:dyDescent="0.35">
      <c r="A327" s="44" t="s">
        <v>452</v>
      </c>
      <c r="B327" s="27">
        <v>74.6175537109375</v>
      </c>
      <c r="C327" s="27">
        <v>3.7541837692260742</v>
      </c>
      <c r="D327" s="27">
        <v>2.1722953319549561</v>
      </c>
      <c r="E327" s="27">
        <v>0</v>
      </c>
      <c r="F327" s="27">
        <v>92.627677917480469</v>
      </c>
      <c r="G327" s="27">
        <v>0</v>
      </c>
      <c r="H327" s="27">
        <v>0</v>
      </c>
      <c r="I327" s="27">
        <v>0</v>
      </c>
      <c r="J327" s="27">
        <v>0</v>
      </c>
      <c r="K327" s="27">
        <v>0</v>
      </c>
      <c r="L327" s="27">
        <v>0</v>
      </c>
      <c r="M327" s="27">
        <v>0</v>
      </c>
      <c r="Q327" s="31">
        <v>1</v>
      </c>
      <c r="R327" s="26" t="s">
        <v>41</v>
      </c>
      <c r="S327" s="26" t="b">
        <f t="shared" si="48"/>
        <v>0</v>
      </c>
      <c r="T327" s="26" t="b">
        <f t="shared" si="49"/>
        <v>0</v>
      </c>
      <c r="U327" s="32" t="s">
        <v>42</v>
      </c>
      <c r="V327" s="32" t="s">
        <v>42</v>
      </c>
      <c r="W327" s="32" t="s">
        <v>42</v>
      </c>
      <c r="X327" s="32" t="s">
        <v>42</v>
      </c>
      <c r="Y327" s="85">
        <v>5</v>
      </c>
      <c r="Z327" s="85"/>
      <c r="AA327" s="85"/>
      <c r="AB327" s="85"/>
      <c r="AC327" s="85"/>
    </row>
    <row r="328" spans="1:43" x14ac:dyDescent="0.35">
      <c r="A328" s="44"/>
      <c r="B328" s="32"/>
      <c r="C328" s="32"/>
      <c r="D328" s="32"/>
      <c r="E328" s="32"/>
      <c r="F328" s="32"/>
      <c r="G328" s="32"/>
      <c r="H328" s="32"/>
      <c r="I328" s="32"/>
      <c r="J328" s="32"/>
      <c r="K328" s="32"/>
      <c r="L328" s="32"/>
      <c r="M328" s="32"/>
      <c r="R328" s="26"/>
      <c r="U328" s="32"/>
      <c r="V328" s="32"/>
      <c r="W328" s="32"/>
      <c r="X328" s="32"/>
    </row>
    <row r="329" spans="1:43" x14ac:dyDescent="0.35">
      <c r="A329" s="57" t="s">
        <v>453</v>
      </c>
      <c r="B329" s="58" t="s">
        <v>453</v>
      </c>
      <c r="C329" s="58" t="s">
        <v>453</v>
      </c>
      <c r="D329" s="58" t="s">
        <v>453</v>
      </c>
      <c r="E329" s="58" t="s">
        <v>453</v>
      </c>
      <c r="F329" s="58" t="s">
        <v>453</v>
      </c>
      <c r="G329" s="58" t="s">
        <v>453</v>
      </c>
      <c r="H329" s="58" t="s">
        <v>453</v>
      </c>
      <c r="I329" s="58" t="s">
        <v>453</v>
      </c>
      <c r="J329" s="58" t="s">
        <v>453</v>
      </c>
      <c r="K329" s="58" t="s">
        <v>453</v>
      </c>
      <c r="L329" s="58" t="s">
        <v>453</v>
      </c>
      <c r="M329" s="58" t="s">
        <v>453</v>
      </c>
      <c r="N329" s="59" t="s">
        <v>454</v>
      </c>
      <c r="O329" s="58" t="s">
        <v>453</v>
      </c>
      <c r="P329" s="24" t="e">
        <f>SUMIF(S330:S331,TRUE, Q330:Q331)/SUM(Q330:Q331)</f>
        <v>#DIV/0!</v>
      </c>
      <c r="Q329" s="58" t="s">
        <v>453</v>
      </c>
      <c r="R329" s="58" t="s">
        <v>453</v>
      </c>
      <c r="S329" s="58" t="s">
        <v>453</v>
      </c>
      <c r="T329" s="60" t="s">
        <v>453</v>
      </c>
      <c r="U329" s="58" t="s">
        <v>453</v>
      </c>
      <c r="V329" s="58" t="s">
        <v>453</v>
      </c>
      <c r="W329" s="58" t="s">
        <v>453</v>
      </c>
      <c r="X329" s="58" t="s">
        <v>453</v>
      </c>
      <c r="Y329" s="61" t="s">
        <v>453</v>
      </c>
      <c r="Z329" s="61" t="s">
        <v>453</v>
      </c>
      <c r="AA329" s="61" t="s">
        <v>453</v>
      </c>
      <c r="AB329" s="61" t="s">
        <v>453</v>
      </c>
      <c r="AC329" s="61" t="s">
        <v>453</v>
      </c>
      <c r="AD329" s="61" t="s">
        <v>453</v>
      </c>
      <c r="AE329" s="61" t="s">
        <v>453</v>
      </c>
      <c r="AF329" s="61" t="s">
        <v>453</v>
      </c>
      <c r="AG329" s="61" t="s">
        <v>453</v>
      </c>
      <c r="AH329" s="61" t="s">
        <v>453</v>
      </c>
      <c r="AI329" s="61" t="s">
        <v>453</v>
      </c>
      <c r="AJ329" s="61" t="s">
        <v>453</v>
      </c>
      <c r="AK329" s="61" t="s">
        <v>453</v>
      </c>
      <c r="AL329" s="61" t="s">
        <v>453</v>
      </c>
      <c r="AM329" s="61" t="s">
        <v>453</v>
      </c>
      <c r="AN329" s="61" t="s">
        <v>453</v>
      </c>
      <c r="AO329" s="61" t="s">
        <v>453</v>
      </c>
      <c r="AP329" s="61" t="s">
        <v>453</v>
      </c>
      <c r="AQ329" s="61" t="s">
        <v>453</v>
      </c>
    </row>
    <row r="330" spans="1:43" ht="14.5" customHeight="1" x14ac:dyDescent="0.35">
      <c r="A330" s="62" t="s">
        <v>455</v>
      </c>
      <c r="B330" s="27">
        <v>57.259868621826172</v>
      </c>
      <c r="C330" s="27">
        <v>96.323173522949219</v>
      </c>
      <c r="D330" s="27">
        <v>96.32318115234375</v>
      </c>
      <c r="E330" s="27">
        <v>96.383842468261719</v>
      </c>
      <c r="F330" s="27">
        <v>99.997879028320313</v>
      </c>
      <c r="G330" s="27">
        <v>99.999961853027344</v>
      </c>
      <c r="H330" s="27">
        <v>99.999832153320313</v>
      </c>
      <c r="I330" s="27">
        <v>99.99884033203125</v>
      </c>
      <c r="J330" s="27">
        <v>68.207542419433594</v>
      </c>
      <c r="K330" s="27">
        <v>0</v>
      </c>
      <c r="L330" s="27">
        <v>0</v>
      </c>
      <c r="M330" s="27">
        <v>0</v>
      </c>
      <c r="N330" s="35" t="s">
        <v>536</v>
      </c>
      <c r="O330" s="63" t="s">
        <v>453</v>
      </c>
      <c r="P330" s="63" t="s">
        <v>453</v>
      </c>
      <c r="Q330" s="64">
        <v>0</v>
      </c>
      <c r="R330" s="63" t="s">
        <v>41</v>
      </c>
      <c r="S330" s="26" t="b">
        <f t="shared" ref="S330:S331" si="50">NOT(OR((D330&lt;=$Q$1),(H330&lt;=$R$1),(L330&lt;=$S$1)))</f>
        <v>0</v>
      </c>
      <c r="T330" s="26" t="b">
        <f>NOT(OR((C330&lt;=$Q$1),(G330&lt;=$R$1),(K330&lt;=$S$1)))</f>
        <v>0</v>
      </c>
      <c r="U330" s="65" t="s">
        <v>42</v>
      </c>
      <c r="V330" s="65" t="s">
        <v>42</v>
      </c>
      <c r="W330" s="66" t="s">
        <v>49</v>
      </c>
      <c r="X330" s="65" t="s">
        <v>42</v>
      </c>
      <c r="Y330" s="82">
        <v>5</v>
      </c>
      <c r="Z330" s="83"/>
      <c r="AA330" s="83"/>
      <c r="AB330" s="83"/>
      <c r="AC330" s="84"/>
      <c r="AD330" s="63" t="s">
        <v>453</v>
      </c>
      <c r="AE330" s="63" t="s">
        <v>453</v>
      </c>
      <c r="AF330" s="63" t="s">
        <v>453</v>
      </c>
      <c r="AG330" s="63" t="s">
        <v>453</v>
      </c>
      <c r="AH330" s="63" t="s">
        <v>453</v>
      </c>
      <c r="AI330" s="63" t="s">
        <v>453</v>
      </c>
      <c r="AJ330" s="63" t="s">
        <v>453</v>
      </c>
      <c r="AK330" s="63" t="s">
        <v>453</v>
      </c>
      <c r="AL330" s="63" t="s">
        <v>453</v>
      </c>
      <c r="AM330" s="63" t="s">
        <v>453</v>
      </c>
      <c r="AN330" s="63" t="s">
        <v>453</v>
      </c>
      <c r="AO330" s="63" t="s">
        <v>453</v>
      </c>
      <c r="AP330" s="63" t="s">
        <v>453</v>
      </c>
      <c r="AQ330" s="63" t="s">
        <v>453</v>
      </c>
    </row>
    <row r="331" spans="1:43" ht="14.5" customHeight="1" x14ac:dyDescent="0.35">
      <c r="A331" s="62" t="s">
        <v>456</v>
      </c>
      <c r="B331" s="27">
        <v>70.849838256835938</v>
      </c>
      <c r="C331" s="27">
        <v>24.780750274658203</v>
      </c>
      <c r="D331" s="27">
        <v>0</v>
      </c>
      <c r="E331" s="27">
        <v>0</v>
      </c>
      <c r="F331" s="27">
        <v>99.997039794921875</v>
      </c>
      <c r="G331" s="27">
        <v>99.999870300292969</v>
      </c>
      <c r="H331" s="27">
        <v>0</v>
      </c>
      <c r="I331" s="27">
        <v>0</v>
      </c>
      <c r="J331" s="32" t="s">
        <v>49</v>
      </c>
      <c r="K331" s="32" t="s">
        <v>49</v>
      </c>
      <c r="L331" s="32" t="s">
        <v>49</v>
      </c>
      <c r="M331" s="32" t="s">
        <v>49</v>
      </c>
      <c r="N331" s="35" t="s">
        <v>457</v>
      </c>
      <c r="O331" s="63" t="s">
        <v>453</v>
      </c>
      <c r="P331" s="63"/>
      <c r="Q331" s="64">
        <v>0</v>
      </c>
      <c r="R331" s="63" t="s">
        <v>41</v>
      </c>
      <c r="S331" s="26" t="b">
        <f t="shared" si="50"/>
        <v>0</v>
      </c>
      <c r="T331" s="26" t="b">
        <f>NOT(OR((C331&lt;=$Q$1),(G331&lt;=$R$1),(K331&lt;=$S$1)))</f>
        <v>0</v>
      </c>
      <c r="U331" s="65" t="s">
        <v>42</v>
      </c>
      <c r="V331" s="65" t="s">
        <v>42</v>
      </c>
      <c r="W331" s="66" t="s">
        <v>49</v>
      </c>
      <c r="X331" s="65" t="s">
        <v>42</v>
      </c>
      <c r="Y331" s="82">
        <v>5</v>
      </c>
      <c r="Z331" s="83"/>
      <c r="AA331" s="83"/>
      <c r="AB331" s="83"/>
      <c r="AC331" s="84"/>
      <c r="AD331" s="63" t="s">
        <v>453</v>
      </c>
      <c r="AE331" s="63" t="s">
        <v>453</v>
      </c>
      <c r="AF331" s="63" t="s">
        <v>453</v>
      </c>
      <c r="AG331" s="63" t="s">
        <v>453</v>
      </c>
      <c r="AH331" s="63" t="s">
        <v>453</v>
      </c>
      <c r="AI331" s="63" t="s">
        <v>453</v>
      </c>
      <c r="AJ331" s="63" t="s">
        <v>453</v>
      </c>
      <c r="AK331" s="63" t="s">
        <v>453</v>
      </c>
      <c r="AL331" s="63" t="s">
        <v>453</v>
      </c>
      <c r="AM331" s="63" t="s">
        <v>453</v>
      </c>
      <c r="AN331" s="63" t="s">
        <v>453</v>
      </c>
      <c r="AO331" s="63" t="s">
        <v>453</v>
      </c>
      <c r="AP331" s="63" t="s">
        <v>453</v>
      </c>
      <c r="AQ331" s="63" t="s">
        <v>453</v>
      </c>
    </row>
    <row r="332" spans="1:43" x14ac:dyDescent="0.35">
      <c r="A332" s="70" t="s">
        <v>453</v>
      </c>
      <c r="B332" s="58" t="s">
        <v>453</v>
      </c>
      <c r="C332" s="58" t="s">
        <v>453</v>
      </c>
      <c r="D332" s="58" t="s">
        <v>453</v>
      </c>
      <c r="E332" s="58" t="s">
        <v>453</v>
      </c>
      <c r="F332" s="58" t="s">
        <v>453</v>
      </c>
      <c r="G332" s="58" t="s">
        <v>453</v>
      </c>
      <c r="H332" s="58" t="s">
        <v>453</v>
      </c>
      <c r="I332" s="58" t="s">
        <v>453</v>
      </c>
      <c r="J332" s="58" t="s">
        <v>453</v>
      </c>
      <c r="K332" s="58" t="s">
        <v>453</v>
      </c>
      <c r="L332" s="58" t="s">
        <v>453</v>
      </c>
      <c r="M332" s="58" t="s">
        <v>453</v>
      </c>
      <c r="N332" s="71" t="s">
        <v>458</v>
      </c>
      <c r="O332" s="72" t="s">
        <v>453</v>
      </c>
      <c r="P332" s="24" t="e">
        <f>SUMIF(S333:S335,TRUE, Q333:Q335)/SUM(Q333:Q335)</f>
        <v>#DIV/0!</v>
      </c>
      <c r="Q332" s="72" t="s">
        <v>453</v>
      </c>
      <c r="R332" s="72" t="s">
        <v>453</v>
      </c>
      <c r="S332" s="72" t="s">
        <v>453</v>
      </c>
      <c r="T332" s="60" t="s">
        <v>453</v>
      </c>
      <c r="U332" s="72" t="s">
        <v>453</v>
      </c>
      <c r="V332" s="72" t="s">
        <v>453</v>
      </c>
      <c r="W332" s="72" t="s">
        <v>453</v>
      </c>
      <c r="X332" s="72" t="s">
        <v>453</v>
      </c>
      <c r="Y332" s="63" t="s">
        <v>453</v>
      </c>
      <c r="Z332" s="63" t="s">
        <v>453</v>
      </c>
      <c r="AA332" s="63" t="s">
        <v>453</v>
      </c>
      <c r="AB332" s="63" t="s">
        <v>453</v>
      </c>
      <c r="AC332" s="63" t="s">
        <v>453</v>
      </c>
      <c r="AD332" s="63" t="s">
        <v>453</v>
      </c>
      <c r="AE332" s="63" t="s">
        <v>453</v>
      </c>
      <c r="AF332" s="63" t="s">
        <v>453</v>
      </c>
      <c r="AG332" s="63" t="s">
        <v>453</v>
      </c>
      <c r="AH332" s="63" t="s">
        <v>453</v>
      </c>
      <c r="AI332" s="63" t="s">
        <v>453</v>
      </c>
      <c r="AJ332" s="63" t="s">
        <v>453</v>
      </c>
      <c r="AK332" s="63" t="s">
        <v>453</v>
      </c>
      <c r="AL332" s="63" t="s">
        <v>453</v>
      </c>
      <c r="AM332" s="63" t="s">
        <v>453</v>
      </c>
      <c r="AN332" s="63" t="s">
        <v>453</v>
      </c>
      <c r="AO332" s="63" t="s">
        <v>453</v>
      </c>
      <c r="AP332" s="63" t="s">
        <v>453</v>
      </c>
      <c r="AQ332" s="63" t="s">
        <v>453</v>
      </c>
    </row>
    <row r="333" spans="1:43" ht="14.5" customHeight="1" x14ac:dyDescent="0.35">
      <c r="A333" s="62" t="s">
        <v>459</v>
      </c>
      <c r="B333" s="27">
        <v>93.799919128417969</v>
      </c>
      <c r="C333" s="27">
        <v>96.45697021484375</v>
      </c>
      <c r="D333" s="27">
        <v>96.502471923828125</v>
      </c>
      <c r="E333" s="27">
        <v>96.377159118652344</v>
      </c>
      <c r="F333" s="27">
        <v>76.498008728027344</v>
      </c>
      <c r="G333" s="27">
        <v>72.349143981933594</v>
      </c>
      <c r="H333" s="27">
        <v>66.939308166503906</v>
      </c>
      <c r="I333" s="27">
        <v>65.316429138183594</v>
      </c>
      <c r="J333" s="27">
        <v>86.922080993652344</v>
      </c>
      <c r="K333" s="27">
        <v>89.917755126953125</v>
      </c>
      <c r="L333" s="27">
        <v>88.00933837890625</v>
      </c>
      <c r="M333" s="27">
        <v>93.531059265136719</v>
      </c>
      <c r="N333" s="35" t="s">
        <v>194</v>
      </c>
      <c r="O333" s="63" t="s">
        <v>453</v>
      </c>
      <c r="P333" s="63" t="s">
        <v>453</v>
      </c>
      <c r="Q333" s="64">
        <v>0</v>
      </c>
      <c r="R333" s="63" t="s">
        <v>41</v>
      </c>
      <c r="S333" s="26" t="b">
        <f t="shared" ref="S333:S335" si="51">NOT(OR((D333&lt;=$Q$1),(H333&lt;=$R$1),(L333&lt;=$S$1)))</f>
        <v>0</v>
      </c>
      <c r="U333" s="65" t="s">
        <v>42</v>
      </c>
      <c r="V333" s="65" t="s">
        <v>42</v>
      </c>
      <c r="W333" s="66" t="s">
        <v>49</v>
      </c>
      <c r="X333" s="65" t="s">
        <v>42</v>
      </c>
      <c r="Y333" s="82">
        <v>5</v>
      </c>
      <c r="Z333" s="83"/>
      <c r="AA333" s="83"/>
      <c r="AB333" s="83"/>
      <c r="AC333" s="84"/>
      <c r="AD333" s="63" t="s">
        <v>453</v>
      </c>
      <c r="AE333" s="63" t="s">
        <v>453</v>
      </c>
      <c r="AF333" s="63" t="s">
        <v>453</v>
      </c>
      <c r="AG333" s="63" t="s">
        <v>453</v>
      </c>
      <c r="AH333" s="63" t="s">
        <v>453</v>
      </c>
      <c r="AI333" s="63" t="s">
        <v>453</v>
      </c>
      <c r="AJ333" s="63" t="s">
        <v>453</v>
      </c>
      <c r="AK333" s="63" t="s">
        <v>453</v>
      </c>
      <c r="AL333" s="63" t="s">
        <v>453</v>
      </c>
      <c r="AM333" s="63" t="s">
        <v>453</v>
      </c>
      <c r="AN333" s="63" t="s">
        <v>453</v>
      </c>
      <c r="AO333" s="63" t="s">
        <v>453</v>
      </c>
      <c r="AP333" s="63" t="s">
        <v>453</v>
      </c>
      <c r="AQ333" s="63" t="s">
        <v>453</v>
      </c>
    </row>
    <row r="334" spans="1:43" ht="14.5" customHeight="1" x14ac:dyDescent="0.35">
      <c r="A334" s="62" t="s">
        <v>460</v>
      </c>
      <c r="B334" s="27">
        <v>0</v>
      </c>
      <c r="C334" s="27">
        <v>0</v>
      </c>
      <c r="D334" s="27">
        <v>0</v>
      </c>
      <c r="E334" s="27">
        <v>0</v>
      </c>
      <c r="F334" s="27">
        <v>0</v>
      </c>
      <c r="G334" s="27">
        <v>0</v>
      </c>
      <c r="H334" s="27">
        <v>0</v>
      </c>
      <c r="I334" s="27">
        <v>0</v>
      </c>
      <c r="J334" s="27">
        <v>16.605310440063477</v>
      </c>
      <c r="K334" s="27">
        <v>2.0571017265319824</v>
      </c>
      <c r="L334" s="27">
        <v>1.6026690006256104</v>
      </c>
      <c r="M334" s="27">
        <v>1.4419453144073486</v>
      </c>
      <c r="N334" s="35" t="s">
        <v>194</v>
      </c>
      <c r="O334" s="63"/>
      <c r="P334" s="63"/>
      <c r="Q334" s="64">
        <v>0</v>
      </c>
      <c r="R334" s="63" t="s">
        <v>41</v>
      </c>
      <c r="S334" s="26" t="b">
        <f t="shared" si="51"/>
        <v>0</v>
      </c>
      <c r="T334" s="26" t="b">
        <f>NOT(OR((C334&lt;=$Q$1),(G334&lt;=$R$1),(K334&lt;=$S$1)))</f>
        <v>0</v>
      </c>
      <c r="U334" s="65"/>
      <c r="V334" s="65"/>
      <c r="W334" s="66"/>
      <c r="X334" s="65"/>
      <c r="Y334" s="67"/>
      <c r="Z334" s="68"/>
      <c r="AA334" s="68"/>
      <c r="AB334" s="68"/>
      <c r="AC334" s="69"/>
      <c r="AD334" s="63"/>
      <c r="AE334" s="63"/>
      <c r="AF334" s="63"/>
      <c r="AG334" s="63"/>
      <c r="AH334" s="63"/>
      <c r="AI334" s="63"/>
      <c r="AJ334" s="63"/>
      <c r="AK334" s="63"/>
      <c r="AL334" s="63"/>
      <c r="AM334" s="63"/>
      <c r="AN334" s="63"/>
      <c r="AO334" s="63"/>
      <c r="AP334" s="63"/>
      <c r="AQ334" s="63"/>
    </row>
    <row r="335" spans="1:43" ht="14.5" customHeight="1" x14ac:dyDescent="0.35">
      <c r="A335" s="62" t="s">
        <v>461</v>
      </c>
      <c r="B335" s="27">
        <v>0</v>
      </c>
      <c r="C335" s="27">
        <v>0</v>
      </c>
      <c r="D335" s="27">
        <v>0</v>
      </c>
      <c r="E335" s="27">
        <v>0</v>
      </c>
      <c r="F335" s="27">
        <v>0</v>
      </c>
      <c r="G335" s="27">
        <v>0</v>
      </c>
      <c r="H335" s="27">
        <v>0</v>
      </c>
      <c r="I335" s="27">
        <v>0</v>
      </c>
      <c r="J335" s="27">
        <v>33.097904205322266</v>
      </c>
      <c r="K335" s="27">
        <v>0</v>
      </c>
      <c r="L335" s="27">
        <v>0</v>
      </c>
      <c r="M335" s="27">
        <v>0</v>
      </c>
      <c r="N335" s="35" t="s">
        <v>194</v>
      </c>
      <c r="O335" s="63"/>
      <c r="P335" s="63"/>
      <c r="Q335" s="64">
        <v>0</v>
      </c>
      <c r="R335" s="63" t="s">
        <v>41</v>
      </c>
      <c r="S335" s="26" t="b">
        <f t="shared" si="51"/>
        <v>0</v>
      </c>
      <c r="T335" s="26" t="b">
        <f>NOT(OR((C335&lt;=$Q$1),(G335&lt;=$R$1),(K335&lt;=$S$1)))</f>
        <v>0</v>
      </c>
      <c r="U335" s="65"/>
      <c r="V335" s="65"/>
      <c r="W335" s="66"/>
      <c r="X335" s="65"/>
      <c r="Y335" s="67"/>
      <c r="Z335" s="68"/>
      <c r="AA335" s="68"/>
      <c r="AB335" s="68"/>
      <c r="AC335" s="69"/>
      <c r="AD335" s="63"/>
      <c r="AE335" s="63"/>
      <c r="AF335" s="63"/>
      <c r="AG335" s="63"/>
      <c r="AH335" s="63"/>
      <c r="AI335" s="63"/>
      <c r="AJ335" s="63"/>
      <c r="AK335" s="63"/>
      <c r="AL335" s="63"/>
      <c r="AM335" s="63"/>
      <c r="AN335" s="63"/>
      <c r="AO335" s="63"/>
      <c r="AP335" s="63"/>
      <c r="AQ335" s="63"/>
    </row>
    <row r="336" spans="1:43" x14ac:dyDescent="0.35">
      <c r="A336" s="36"/>
      <c r="B336" s="36"/>
      <c r="C336" s="36"/>
      <c r="D336" s="36"/>
      <c r="E336" s="36"/>
      <c r="F336" s="36"/>
      <c r="G336" s="36"/>
      <c r="H336" s="36"/>
      <c r="I336" s="36"/>
      <c r="J336" s="36"/>
      <c r="K336" s="36"/>
      <c r="L336" s="36"/>
      <c r="M336" s="36"/>
      <c r="N336" s="38" t="s">
        <v>462</v>
      </c>
      <c r="O336" s="36"/>
      <c r="P336" s="24">
        <f>SUMIF(S338:S340,TRUE, Q338:Q340)/SUM(Q338:Q340)</f>
        <v>1</v>
      </c>
      <c r="Q336" s="36"/>
      <c r="R336" s="36"/>
      <c r="S336" s="36"/>
      <c r="T336" s="36"/>
      <c r="U336" s="36"/>
      <c r="V336" s="36"/>
      <c r="W336" s="36"/>
      <c r="X336" s="36"/>
      <c r="Y336" s="36"/>
      <c r="Z336" s="36"/>
      <c r="AA336" s="36"/>
      <c r="AB336" s="36"/>
      <c r="AC336" s="36"/>
    </row>
    <row r="337" spans="1:29" x14ac:dyDescent="0.35">
      <c r="A337" s="36"/>
      <c r="B337" s="73"/>
      <c r="C337" s="36"/>
      <c r="D337" s="36"/>
      <c r="E337" s="36"/>
      <c r="F337" s="36"/>
      <c r="G337" s="36"/>
      <c r="H337" s="36"/>
      <c r="I337" s="36"/>
      <c r="J337" s="36"/>
      <c r="K337" s="36"/>
      <c r="L337" s="36"/>
      <c r="M337" s="36"/>
      <c r="N337" s="38"/>
      <c r="O337" s="36"/>
      <c r="P337" s="24"/>
      <c r="Q337" s="74"/>
      <c r="R337" s="74"/>
      <c r="S337" s="36"/>
      <c r="T337" s="36"/>
      <c r="U337" s="36"/>
      <c r="V337" s="36"/>
      <c r="W337" s="36"/>
      <c r="X337" s="36"/>
      <c r="Y337" s="75"/>
      <c r="Z337" s="76"/>
      <c r="AA337" s="76"/>
      <c r="AB337" s="76"/>
      <c r="AC337" s="73"/>
    </row>
    <row r="338" spans="1:29" x14ac:dyDescent="0.35">
      <c r="A338" s="44" t="s">
        <v>463</v>
      </c>
      <c r="B338" s="27">
        <v>91.664405822753906</v>
      </c>
      <c r="C338" s="27">
        <v>91.664405822753906</v>
      </c>
      <c r="D338" s="27">
        <v>91.664405822753906</v>
      </c>
      <c r="E338" s="27">
        <v>91.663772583007813</v>
      </c>
      <c r="F338" s="27">
        <v>99.999610900878906</v>
      </c>
      <c r="G338" s="27">
        <v>99.999610900878906</v>
      </c>
      <c r="H338" s="27">
        <v>99.999610900878906</v>
      </c>
      <c r="I338" s="27">
        <v>99.99884033203125</v>
      </c>
      <c r="J338" s="32" t="s">
        <v>49</v>
      </c>
      <c r="K338" s="32" t="s">
        <v>49</v>
      </c>
      <c r="L338" s="32" t="s">
        <v>49</v>
      </c>
      <c r="M338" s="32" t="s">
        <v>49</v>
      </c>
      <c r="N338" s="35"/>
      <c r="O338" s="35"/>
      <c r="Q338" s="64">
        <v>1</v>
      </c>
      <c r="R338" s="63" t="s">
        <v>41</v>
      </c>
      <c r="S338" s="26" t="b">
        <f>NOT(OR((D338&lt;=$Q$1),(H338&lt;=$R$1),(L338&lt;=$S$1)))</f>
        <v>1</v>
      </c>
      <c r="T338" s="26" t="b">
        <f>NOT(OR((C338&lt;=$Q$1),(G338&lt;=$R$1),(K338&lt;=$S$1)))</f>
        <v>1</v>
      </c>
      <c r="U338" s="65"/>
      <c r="V338" s="65"/>
      <c r="W338" s="66"/>
      <c r="X338" s="65"/>
      <c r="Y338" s="82"/>
      <c r="Z338" s="83"/>
      <c r="AA338" s="83"/>
      <c r="AB338" s="83"/>
      <c r="AC338" s="84"/>
    </row>
    <row r="339" spans="1:29" x14ac:dyDescent="0.35">
      <c r="A339" s="44" t="s">
        <v>464</v>
      </c>
      <c r="B339" s="27">
        <v>91.666450500488281</v>
      </c>
      <c r="C339" s="27">
        <v>91.666450500488281</v>
      </c>
      <c r="D339" s="27">
        <v>91.666450500488281</v>
      </c>
      <c r="E339" s="27">
        <v>91.666328430175781</v>
      </c>
      <c r="F339" s="27">
        <v>99.999610900878906</v>
      </c>
      <c r="G339" s="27">
        <v>99.999610900878906</v>
      </c>
      <c r="H339" s="27">
        <v>99.999610900878906</v>
      </c>
      <c r="I339" s="27">
        <v>99.99884033203125</v>
      </c>
      <c r="J339" s="32" t="s">
        <v>49</v>
      </c>
      <c r="K339" s="32" t="s">
        <v>49</v>
      </c>
      <c r="L339" s="32" t="s">
        <v>49</v>
      </c>
      <c r="M339" s="32" t="s">
        <v>49</v>
      </c>
      <c r="N339" s="35"/>
      <c r="O339" s="35"/>
      <c r="Q339" s="64">
        <v>1</v>
      </c>
      <c r="R339" s="63" t="s">
        <v>41</v>
      </c>
      <c r="S339" s="26" t="b">
        <f>NOT(OR((B339&lt;=$Q$1),(F339&lt;=$R$1),(J339&lt;=$S$1)))</f>
        <v>1</v>
      </c>
      <c r="T339" s="26" t="b">
        <f>NOT(OR((C339&lt;=$Q$1),(G339&lt;=$R$1),(K339&lt;=$S$1)))</f>
        <v>1</v>
      </c>
      <c r="U339" s="65"/>
      <c r="V339" s="65"/>
      <c r="W339" s="66"/>
      <c r="X339" s="65"/>
      <c r="Y339" s="67"/>
      <c r="Z339" s="68"/>
      <c r="AA339" s="68"/>
      <c r="AB339" s="68"/>
      <c r="AC339" s="69"/>
    </row>
    <row r="340" spans="1:29" x14ac:dyDescent="0.35">
      <c r="A340" s="44" t="s">
        <v>465</v>
      </c>
      <c r="B340" s="27">
        <v>91.666244506835938</v>
      </c>
      <c r="C340" s="27">
        <v>91.666244506835938</v>
      </c>
      <c r="D340" s="27">
        <v>91.666244506835938</v>
      </c>
      <c r="E340" s="27">
        <v>91.666191101074219</v>
      </c>
      <c r="F340" s="27">
        <v>99.999610900878906</v>
      </c>
      <c r="G340" s="27">
        <v>99.999610900878906</v>
      </c>
      <c r="H340" s="27">
        <v>99.999610900878906</v>
      </c>
      <c r="I340" s="27">
        <v>99.99884033203125</v>
      </c>
      <c r="J340" s="32" t="s">
        <v>49</v>
      </c>
      <c r="K340" s="32" t="s">
        <v>49</v>
      </c>
      <c r="L340" s="32" t="s">
        <v>49</v>
      </c>
      <c r="M340" s="32" t="s">
        <v>49</v>
      </c>
      <c r="N340" s="35"/>
      <c r="O340" s="35"/>
      <c r="Q340" s="64">
        <v>1</v>
      </c>
      <c r="R340" s="63" t="s">
        <v>41</v>
      </c>
      <c r="S340" s="26" t="b">
        <f>NOT(OR((D340&lt;=$Q$1),(H340&lt;=$R$1),(L340&lt;=$S$1)))</f>
        <v>1</v>
      </c>
      <c r="T340" s="26" t="b">
        <f>NOT(OR((C340&lt;=$Q$1),(G340&lt;=$R$1),(K340&lt;=$S$1)))</f>
        <v>1</v>
      </c>
      <c r="U340" s="65"/>
      <c r="V340" s="65"/>
      <c r="W340" s="66"/>
      <c r="X340" s="65"/>
      <c r="Y340" s="67"/>
      <c r="Z340" s="68"/>
      <c r="AA340" s="68"/>
      <c r="AB340" s="68"/>
      <c r="AC340" s="69"/>
    </row>
    <row r="341" spans="1:29" x14ac:dyDescent="0.35">
      <c r="A341" s="44" t="s">
        <v>466</v>
      </c>
      <c r="B341" s="27">
        <v>91.665679931640625</v>
      </c>
      <c r="C341" s="27">
        <v>91.665679931640625</v>
      </c>
      <c r="D341" s="27">
        <v>91.665679931640625</v>
      </c>
      <c r="E341" s="27">
        <v>91.666183471679688</v>
      </c>
      <c r="F341" s="27">
        <v>99.999610900878906</v>
      </c>
      <c r="G341" s="27">
        <v>99.999610900878906</v>
      </c>
      <c r="H341" s="27">
        <v>99.999610900878906</v>
      </c>
      <c r="I341" s="27">
        <v>99.99884033203125</v>
      </c>
      <c r="J341" s="32" t="s">
        <v>49</v>
      </c>
      <c r="K341" s="32" t="s">
        <v>49</v>
      </c>
      <c r="L341" s="32" t="s">
        <v>49</v>
      </c>
      <c r="M341" s="32" t="s">
        <v>49</v>
      </c>
      <c r="N341" s="35"/>
      <c r="O341" s="35"/>
      <c r="Q341" s="64">
        <v>1</v>
      </c>
      <c r="R341" s="63" t="s">
        <v>41</v>
      </c>
      <c r="S341" s="26" t="b">
        <f t="shared" ref="S341:S369" si="52">NOT(OR((D341&lt;=$Q$1),(H341&lt;=$R$1),(L341&lt;=$S$1)))</f>
        <v>1</v>
      </c>
      <c r="T341" s="26" t="b">
        <f t="shared" ref="T341:T369" si="53">NOT(OR((C341&lt;=$Q$1),(G341&lt;=$R$1),(K341&lt;=$S$1)))</f>
        <v>1</v>
      </c>
      <c r="U341" s="65"/>
      <c r="V341" s="65"/>
      <c r="W341" s="66"/>
      <c r="X341" s="65"/>
      <c r="Y341" s="67"/>
      <c r="Z341" s="68"/>
      <c r="AA341" s="68"/>
      <c r="AB341" s="68"/>
      <c r="AC341" s="69"/>
    </row>
    <row r="342" spans="1:29" x14ac:dyDescent="0.35">
      <c r="A342" s="44" t="s">
        <v>467</v>
      </c>
      <c r="B342" s="27">
        <v>91.665718078613281</v>
      </c>
      <c r="C342" s="27">
        <v>91.665718078613281</v>
      </c>
      <c r="D342" s="27">
        <v>91.665718078613281</v>
      </c>
      <c r="E342" s="27">
        <v>91.666275024414063</v>
      </c>
      <c r="F342" s="27">
        <v>99.999610900878906</v>
      </c>
      <c r="G342" s="27">
        <v>99.999610900878906</v>
      </c>
      <c r="H342" s="27">
        <v>99.999610900878906</v>
      </c>
      <c r="I342" s="27">
        <v>99.99884033203125</v>
      </c>
      <c r="J342" s="32" t="s">
        <v>49</v>
      </c>
      <c r="K342" s="32" t="s">
        <v>49</v>
      </c>
      <c r="L342" s="32" t="s">
        <v>49</v>
      </c>
      <c r="M342" s="32" t="s">
        <v>49</v>
      </c>
      <c r="N342" s="35"/>
      <c r="O342" s="35"/>
      <c r="Q342" s="64">
        <v>1</v>
      </c>
      <c r="R342" s="63" t="s">
        <v>41</v>
      </c>
      <c r="S342" s="26" t="b">
        <f t="shared" si="52"/>
        <v>1</v>
      </c>
      <c r="T342" s="26" t="b">
        <f t="shared" si="53"/>
        <v>1</v>
      </c>
      <c r="U342" s="65"/>
      <c r="V342" s="65"/>
      <c r="W342" s="66"/>
      <c r="X342" s="65"/>
      <c r="Y342" s="67"/>
      <c r="Z342" s="68"/>
      <c r="AA342" s="68"/>
      <c r="AB342" s="68"/>
      <c r="AC342" s="69"/>
    </row>
    <row r="343" spans="1:29" x14ac:dyDescent="0.35">
      <c r="A343" s="44" t="s">
        <v>468</v>
      </c>
      <c r="B343" s="27">
        <v>91.665763854980469</v>
      </c>
      <c r="C343" s="27">
        <v>91.665763854980469</v>
      </c>
      <c r="D343" s="27">
        <v>91.665763854980469</v>
      </c>
      <c r="E343" s="27">
        <v>91.666374206542969</v>
      </c>
      <c r="F343" s="27">
        <v>99.999610900878906</v>
      </c>
      <c r="G343" s="27">
        <v>99.999610900878906</v>
      </c>
      <c r="H343" s="27">
        <v>99.999610900878906</v>
      </c>
      <c r="I343" s="27">
        <v>99.99884033203125</v>
      </c>
      <c r="J343" s="32" t="s">
        <v>49</v>
      </c>
      <c r="K343" s="32" t="s">
        <v>49</v>
      </c>
      <c r="L343" s="32" t="s">
        <v>49</v>
      </c>
      <c r="M343" s="32" t="s">
        <v>49</v>
      </c>
      <c r="P343" s="26"/>
      <c r="Q343" s="64">
        <v>1</v>
      </c>
      <c r="R343" s="63" t="s">
        <v>41</v>
      </c>
      <c r="S343" s="26" t="b">
        <f t="shared" si="52"/>
        <v>1</v>
      </c>
      <c r="T343" s="26" t="b">
        <f t="shared" si="53"/>
        <v>1</v>
      </c>
    </row>
    <row r="344" spans="1:29" x14ac:dyDescent="0.35">
      <c r="A344" s="44" t="s">
        <v>469</v>
      </c>
      <c r="B344" s="27">
        <v>91.66571044921875</v>
      </c>
      <c r="C344" s="27">
        <v>91.66571044921875</v>
      </c>
      <c r="D344" s="27">
        <v>91.66571044921875</v>
      </c>
      <c r="E344" s="27">
        <v>91.666252136230469</v>
      </c>
      <c r="F344" s="27">
        <v>99.999610900878906</v>
      </c>
      <c r="G344" s="27">
        <v>99.999610900878906</v>
      </c>
      <c r="H344" s="27">
        <v>99.999610900878906</v>
      </c>
      <c r="I344" s="27">
        <v>99.99884033203125</v>
      </c>
      <c r="J344" s="32" t="s">
        <v>49</v>
      </c>
      <c r="K344" s="32" t="s">
        <v>49</v>
      </c>
      <c r="L344" s="32" t="s">
        <v>49</v>
      </c>
      <c r="M344" s="32" t="s">
        <v>49</v>
      </c>
      <c r="P344" s="26"/>
      <c r="Q344" s="64">
        <v>1</v>
      </c>
      <c r="R344" s="63" t="s">
        <v>41</v>
      </c>
      <c r="S344" s="26" t="b">
        <f t="shared" si="52"/>
        <v>1</v>
      </c>
      <c r="T344" s="26" t="b">
        <f t="shared" si="53"/>
        <v>1</v>
      </c>
    </row>
    <row r="345" spans="1:29" x14ac:dyDescent="0.35">
      <c r="A345" s="44" t="s">
        <v>470</v>
      </c>
      <c r="B345" s="27">
        <v>91.665733337402344</v>
      </c>
      <c r="C345" s="27">
        <v>91.665733337402344</v>
      </c>
      <c r="D345" s="27">
        <v>91.665733337402344</v>
      </c>
      <c r="E345" s="27">
        <v>91.666275024414063</v>
      </c>
      <c r="F345" s="27">
        <v>99.999610900878906</v>
      </c>
      <c r="G345" s="27">
        <v>99.999610900878906</v>
      </c>
      <c r="H345" s="27">
        <v>99.999610900878906</v>
      </c>
      <c r="I345" s="27">
        <v>99.99884033203125</v>
      </c>
      <c r="J345" s="32" t="s">
        <v>49</v>
      </c>
      <c r="K345" s="32" t="s">
        <v>49</v>
      </c>
      <c r="L345" s="32" t="s">
        <v>49</v>
      </c>
      <c r="M345" s="32" t="s">
        <v>49</v>
      </c>
      <c r="Q345" s="64">
        <v>1</v>
      </c>
      <c r="R345" s="63" t="s">
        <v>41</v>
      </c>
      <c r="S345" s="26" t="b">
        <f t="shared" si="52"/>
        <v>1</v>
      </c>
      <c r="T345" s="26" t="b">
        <f t="shared" si="53"/>
        <v>1</v>
      </c>
    </row>
    <row r="346" spans="1:29" x14ac:dyDescent="0.35">
      <c r="A346" s="44" t="s">
        <v>471</v>
      </c>
      <c r="B346" s="27">
        <v>91.666404724121094</v>
      </c>
      <c r="C346" s="27">
        <v>91.666404724121094</v>
      </c>
      <c r="D346" s="27">
        <v>91.666404724121094</v>
      </c>
      <c r="E346" s="27">
        <v>91.666099548339844</v>
      </c>
      <c r="F346" s="27">
        <v>99.999610900878906</v>
      </c>
      <c r="G346" s="27">
        <v>99.999610900878906</v>
      </c>
      <c r="H346" s="27">
        <v>99.999610900878906</v>
      </c>
      <c r="I346" s="27">
        <v>99.99884033203125</v>
      </c>
      <c r="J346" s="32" t="s">
        <v>49</v>
      </c>
      <c r="K346" s="32" t="s">
        <v>49</v>
      </c>
      <c r="L346" s="32" t="s">
        <v>49</v>
      </c>
      <c r="M346" s="32" t="s">
        <v>49</v>
      </c>
      <c r="Q346" s="64">
        <v>1</v>
      </c>
      <c r="R346" s="63" t="s">
        <v>41</v>
      </c>
      <c r="S346" s="26" t="b">
        <f t="shared" si="52"/>
        <v>1</v>
      </c>
      <c r="T346" s="26" t="b">
        <f t="shared" si="53"/>
        <v>1</v>
      </c>
    </row>
    <row r="347" spans="1:29" x14ac:dyDescent="0.35">
      <c r="A347" s="44" t="s">
        <v>472</v>
      </c>
      <c r="B347" s="27">
        <v>91.665809631347656</v>
      </c>
      <c r="C347" s="27">
        <v>91.665809631347656</v>
      </c>
      <c r="D347" s="27">
        <v>91.665809631347656</v>
      </c>
      <c r="E347" s="27">
        <v>91.666587829589844</v>
      </c>
      <c r="F347" s="27">
        <v>99.999610900878906</v>
      </c>
      <c r="G347" s="27">
        <v>99.999610900878906</v>
      </c>
      <c r="H347" s="27">
        <v>99.999610900878906</v>
      </c>
      <c r="I347" s="27">
        <v>99.99884033203125</v>
      </c>
      <c r="J347" s="32" t="s">
        <v>49</v>
      </c>
      <c r="K347" s="32" t="s">
        <v>49</v>
      </c>
      <c r="L347" s="32" t="s">
        <v>49</v>
      </c>
      <c r="M347" s="32" t="s">
        <v>49</v>
      </c>
      <c r="P347" s="26"/>
      <c r="Q347" s="64">
        <v>1</v>
      </c>
      <c r="R347" s="63" t="s">
        <v>41</v>
      </c>
      <c r="S347" s="26" t="b">
        <f t="shared" si="52"/>
        <v>1</v>
      </c>
      <c r="T347" s="26" t="b">
        <f t="shared" si="53"/>
        <v>1</v>
      </c>
    </row>
    <row r="348" spans="1:29" x14ac:dyDescent="0.35">
      <c r="A348" s="44" t="s">
        <v>473</v>
      </c>
      <c r="B348" s="27">
        <v>91.66656494140625</v>
      </c>
      <c r="C348" s="27">
        <v>91.66656494140625</v>
      </c>
      <c r="D348" s="27">
        <v>91.66656494140625</v>
      </c>
      <c r="E348" s="27">
        <v>91.666587829589844</v>
      </c>
      <c r="F348" s="27">
        <v>99.999610900878906</v>
      </c>
      <c r="G348" s="27">
        <v>99.999610900878906</v>
      </c>
      <c r="H348" s="27">
        <v>99.999610900878906</v>
      </c>
      <c r="I348" s="27">
        <v>99.99884033203125</v>
      </c>
      <c r="J348" s="32" t="s">
        <v>49</v>
      </c>
      <c r="K348" s="32" t="s">
        <v>49</v>
      </c>
      <c r="L348" s="32" t="s">
        <v>49</v>
      </c>
      <c r="M348" s="32" t="s">
        <v>49</v>
      </c>
      <c r="Q348" s="64">
        <v>1</v>
      </c>
      <c r="R348" s="63" t="s">
        <v>41</v>
      </c>
      <c r="S348" s="26" t="b">
        <f t="shared" si="52"/>
        <v>1</v>
      </c>
      <c r="T348" s="26" t="b">
        <f t="shared" si="53"/>
        <v>1</v>
      </c>
    </row>
    <row r="349" spans="1:29" x14ac:dyDescent="0.35">
      <c r="A349" s="44" t="s">
        <v>474</v>
      </c>
      <c r="B349" s="27">
        <v>91.666427612304688</v>
      </c>
      <c r="C349" s="27">
        <v>91.666427612304688</v>
      </c>
      <c r="D349" s="27">
        <v>91.666427612304688</v>
      </c>
      <c r="E349" s="27">
        <v>91.666259765625</v>
      </c>
      <c r="F349" s="27">
        <v>99.999610900878906</v>
      </c>
      <c r="G349" s="27">
        <v>99.999610900878906</v>
      </c>
      <c r="H349" s="27">
        <v>99.999610900878906</v>
      </c>
      <c r="I349" s="27">
        <v>99.99884033203125</v>
      </c>
      <c r="J349" s="32" t="s">
        <v>49</v>
      </c>
      <c r="K349" s="32" t="s">
        <v>49</v>
      </c>
      <c r="L349" s="32" t="s">
        <v>49</v>
      </c>
      <c r="M349" s="32" t="s">
        <v>49</v>
      </c>
      <c r="Q349" s="64">
        <v>1</v>
      </c>
      <c r="R349" s="63" t="s">
        <v>41</v>
      </c>
      <c r="S349" s="26" t="b">
        <f t="shared" si="52"/>
        <v>1</v>
      </c>
      <c r="T349" s="26" t="b">
        <f t="shared" si="53"/>
        <v>1</v>
      </c>
    </row>
    <row r="350" spans="1:29" x14ac:dyDescent="0.35">
      <c r="A350" s="44" t="s">
        <v>475</v>
      </c>
      <c r="B350" s="27">
        <v>91.6658935546875</v>
      </c>
      <c r="C350" s="27">
        <v>91.6658935546875</v>
      </c>
      <c r="D350" s="27">
        <v>91.6658935546875</v>
      </c>
      <c r="E350" s="27">
        <v>91.66650390625</v>
      </c>
      <c r="F350" s="27">
        <v>99.999610900878906</v>
      </c>
      <c r="G350" s="27">
        <v>99.999610900878906</v>
      </c>
      <c r="H350" s="27">
        <v>99.999610900878906</v>
      </c>
      <c r="I350" s="27">
        <v>99.99884033203125</v>
      </c>
      <c r="J350" s="32" t="s">
        <v>49</v>
      </c>
      <c r="K350" s="32" t="s">
        <v>49</v>
      </c>
      <c r="L350" s="32" t="s">
        <v>49</v>
      </c>
      <c r="M350" s="32" t="s">
        <v>49</v>
      </c>
      <c r="Q350" s="64">
        <v>1</v>
      </c>
      <c r="R350" s="63" t="s">
        <v>41</v>
      </c>
      <c r="S350" s="26" t="b">
        <f t="shared" si="52"/>
        <v>1</v>
      </c>
      <c r="T350" s="26" t="b">
        <f t="shared" si="53"/>
        <v>1</v>
      </c>
    </row>
    <row r="351" spans="1:29" x14ac:dyDescent="0.35">
      <c r="A351" s="44" t="s">
        <v>476</v>
      </c>
      <c r="B351" s="27">
        <v>91.665687561035156</v>
      </c>
      <c r="C351" s="27">
        <v>91.665687561035156</v>
      </c>
      <c r="D351" s="27">
        <v>91.665687561035156</v>
      </c>
      <c r="E351" s="27">
        <v>91.666282653808594</v>
      </c>
      <c r="F351" s="27">
        <v>99.999610900878906</v>
      </c>
      <c r="G351" s="27">
        <v>99.999610900878906</v>
      </c>
      <c r="H351" s="27">
        <v>99.999610900878906</v>
      </c>
      <c r="I351" s="27">
        <v>99.99884033203125</v>
      </c>
      <c r="J351" s="32" t="s">
        <v>49</v>
      </c>
      <c r="K351" s="32" t="s">
        <v>49</v>
      </c>
      <c r="L351" s="32" t="s">
        <v>49</v>
      </c>
      <c r="M351" s="32" t="s">
        <v>49</v>
      </c>
      <c r="Q351" s="64">
        <v>1</v>
      </c>
      <c r="R351" s="63" t="s">
        <v>41</v>
      </c>
      <c r="S351" s="26" t="b">
        <f t="shared" si="52"/>
        <v>1</v>
      </c>
      <c r="T351" s="26" t="b">
        <f t="shared" si="53"/>
        <v>1</v>
      </c>
    </row>
    <row r="352" spans="1:29" x14ac:dyDescent="0.35">
      <c r="A352" s="44" t="s">
        <v>477</v>
      </c>
      <c r="B352" s="27">
        <v>91.666046142578125</v>
      </c>
      <c r="C352" s="27">
        <v>91.666046142578125</v>
      </c>
      <c r="D352" s="27">
        <v>91.666046142578125</v>
      </c>
      <c r="E352" s="27">
        <v>91.666275024414063</v>
      </c>
      <c r="F352" s="27">
        <v>99.999610900878906</v>
      </c>
      <c r="G352" s="27">
        <v>99.999610900878906</v>
      </c>
      <c r="H352" s="27">
        <v>99.999610900878906</v>
      </c>
      <c r="I352" s="27">
        <v>99.99884033203125</v>
      </c>
      <c r="J352" s="32" t="s">
        <v>49</v>
      </c>
      <c r="K352" s="32" t="s">
        <v>49</v>
      </c>
      <c r="L352" s="32" t="s">
        <v>49</v>
      </c>
      <c r="M352" s="32" t="s">
        <v>49</v>
      </c>
      <c r="Q352" s="64">
        <v>1</v>
      </c>
      <c r="R352" s="63" t="s">
        <v>41</v>
      </c>
      <c r="S352" s="26" t="b">
        <f t="shared" si="52"/>
        <v>1</v>
      </c>
      <c r="T352" s="26" t="b">
        <f t="shared" si="53"/>
        <v>1</v>
      </c>
    </row>
    <row r="353" spans="1:20" x14ac:dyDescent="0.35">
      <c r="A353" s="44" t="s">
        <v>478</v>
      </c>
      <c r="B353" s="27">
        <v>91.665664672851563</v>
      </c>
      <c r="C353" s="27">
        <v>91.665664672851563</v>
      </c>
      <c r="D353" s="27">
        <v>91.665664672851563</v>
      </c>
      <c r="E353" s="27">
        <v>91.66632080078125</v>
      </c>
      <c r="F353" s="27">
        <v>99.999610900878906</v>
      </c>
      <c r="G353" s="27">
        <v>99.999610900878906</v>
      </c>
      <c r="H353" s="27">
        <v>99.999610900878906</v>
      </c>
      <c r="I353" s="27">
        <v>99.99884033203125</v>
      </c>
      <c r="J353" s="32" t="s">
        <v>49</v>
      </c>
      <c r="K353" s="32" t="s">
        <v>49</v>
      </c>
      <c r="L353" s="32" t="s">
        <v>49</v>
      </c>
      <c r="M353" s="32" t="s">
        <v>49</v>
      </c>
      <c r="Q353" s="64">
        <v>1</v>
      </c>
      <c r="R353" s="63" t="s">
        <v>41</v>
      </c>
      <c r="S353" s="26" t="b">
        <f t="shared" si="52"/>
        <v>1</v>
      </c>
      <c r="T353" s="26" t="b">
        <f t="shared" si="53"/>
        <v>1</v>
      </c>
    </row>
    <row r="354" spans="1:20" x14ac:dyDescent="0.35">
      <c r="A354" s="44" t="s">
        <v>479</v>
      </c>
      <c r="B354" s="27">
        <v>91.666465759277344</v>
      </c>
      <c r="C354" s="27">
        <v>91.666465759277344</v>
      </c>
      <c r="D354" s="27">
        <v>91.666465759277344</v>
      </c>
      <c r="E354" s="27">
        <v>91.666595458984375</v>
      </c>
      <c r="F354" s="27">
        <v>99.999610900878906</v>
      </c>
      <c r="G354" s="27">
        <v>99.999610900878906</v>
      </c>
      <c r="H354" s="27">
        <v>99.999610900878906</v>
      </c>
      <c r="I354" s="27">
        <v>99.99884033203125</v>
      </c>
      <c r="J354" s="32" t="s">
        <v>49</v>
      </c>
      <c r="K354" s="32" t="s">
        <v>49</v>
      </c>
      <c r="L354" s="32" t="s">
        <v>49</v>
      </c>
      <c r="M354" s="32" t="s">
        <v>49</v>
      </c>
      <c r="Q354" s="64">
        <v>1</v>
      </c>
      <c r="R354" s="63" t="s">
        <v>41</v>
      </c>
      <c r="S354" s="26" t="b">
        <f t="shared" si="52"/>
        <v>1</v>
      </c>
      <c r="T354" s="26" t="b">
        <f t="shared" si="53"/>
        <v>1</v>
      </c>
    </row>
    <row r="355" spans="1:20" x14ac:dyDescent="0.35">
      <c r="A355" s="44" t="s">
        <v>480</v>
      </c>
      <c r="B355" s="27">
        <v>91.666397094726563</v>
      </c>
      <c r="C355" s="27">
        <v>91.666397094726563</v>
      </c>
      <c r="D355" s="27">
        <v>91.666397094726563</v>
      </c>
      <c r="E355" s="27">
        <v>91.666099548339844</v>
      </c>
      <c r="F355" s="27">
        <v>99.999610900878906</v>
      </c>
      <c r="G355" s="27">
        <v>99.999610900878906</v>
      </c>
      <c r="H355" s="27">
        <v>99.999610900878906</v>
      </c>
      <c r="I355" s="27">
        <v>99.99884033203125</v>
      </c>
      <c r="J355" s="32" t="s">
        <v>49</v>
      </c>
      <c r="K355" s="32" t="s">
        <v>49</v>
      </c>
      <c r="L355" s="32" t="s">
        <v>49</v>
      </c>
      <c r="M355" s="32" t="s">
        <v>49</v>
      </c>
      <c r="Q355" s="64">
        <v>1</v>
      </c>
      <c r="R355" s="63" t="s">
        <v>41</v>
      </c>
      <c r="S355" s="26" t="b">
        <f t="shared" si="52"/>
        <v>1</v>
      </c>
      <c r="T355" s="26" t="b">
        <f t="shared" si="53"/>
        <v>1</v>
      </c>
    </row>
    <row r="356" spans="1:20" x14ac:dyDescent="0.35">
      <c r="A356" s="44" t="s">
        <v>481</v>
      </c>
      <c r="B356" s="27">
        <v>91.666419982910156</v>
      </c>
      <c r="C356" s="27">
        <v>91.666419982910156</v>
      </c>
      <c r="D356" s="27">
        <v>91.666419982910156</v>
      </c>
      <c r="E356" s="27">
        <v>91.666481018066406</v>
      </c>
      <c r="F356" s="27">
        <v>99.999610900878906</v>
      </c>
      <c r="G356" s="27">
        <v>99.999610900878906</v>
      </c>
      <c r="H356" s="27">
        <v>99.999610900878906</v>
      </c>
      <c r="I356" s="27">
        <v>99.99884033203125</v>
      </c>
      <c r="J356" s="32" t="s">
        <v>49</v>
      </c>
      <c r="K356" s="32" t="s">
        <v>49</v>
      </c>
      <c r="L356" s="32" t="s">
        <v>49</v>
      </c>
      <c r="M356" s="32" t="s">
        <v>49</v>
      </c>
      <c r="Q356" s="64">
        <v>1</v>
      </c>
      <c r="R356" s="63" t="s">
        <v>41</v>
      </c>
      <c r="S356" s="26" t="b">
        <f t="shared" si="52"/>
        <v>1</v>
      </c>
      <c r="T356" s="26" t="b">
        <f t="shared" si="53"/>
        <v>1</v>
      </c>
    </row>
    <row r="357" spans="1:20" x14ac:dyDescent="0.35">
      <c r="A357" s="44" t="s">
        <v>482</v>
      </c>
      <c r="B357" s="27">
        <v>91.666534423828125</v>
      </c>
      <c r="C357" s="27">
        <v>91.666534423828125</v>
      </c>
      <c r="D357" s="27">
        <v>91.666534423828125</v>
      </c>
      <c r="E357" s="27">
        <v>91.666641235351563</v>
      </c>
      <c r="F357" s="27">
        <v>99.999610900878906</v>
      </c>
      <c r="G357" s="27">
        <v>99.999610900878906</v>
      </c>
      <c r="H357" s="27">
        <v>99.999610900878906</v>
      </c>
      <c r="I357" s="27">
        <v>99.99884033203125</v>
      </c>
      <c r="J357" s="32" t="s">
        <v>49</v>
      </c>
      <c r="K357" s="32" t="s">
        <v>49</v>
      </c>
      <c r="L357" s="32" t="s">
        <v>49</v>
      </c>
      <c r="M357" s="32" t="s">
        <v>49</v>
      </c>
      <c r="Q357" s="64">
        <v>1</v>
      </c>
      <c r="R357" s="63" t="s">
        <v>41</v>
      </c>
      <c r="S357" s="26" t="b">
        <f t="shared" si="52"/>
        <v>1</v>
      </c>
      <c r="T357" s="26" t="b">
        <f t="shared" si="53"/>
        <v>1</v>
      </c>
    </row>
    <row r="358" spans="1:20" x14ac:dyDescent="0.35">
      <c r="A358" s="44" t="s">
        <v>483</v>
      </c>
      <c r="B358" s="27">
        <v>91.665702819824219</v>
      </c>
      <c r="C358" s="27">
        <v>91.665702819824219</v>
      </c>
      <c r="D358" s="27">
        <v>91.665702819824219</v>
      </c>
      <c r="E358" s="27">
        <v>91.666435241699219</v>
      </c>
      <c r="F358" s="27">
        <v>99.999610900878906</v>
      </c>
      <c r="G358" s="27">
        <v>99.999610900878906</v>
      </c>
      <c r="H358" s="27">
        <v>99.999610900878906</v>
      </c>
      <c r="I358" s="27">
        <v>99.99884033203125</v>
      </c>
      <c r="J358" s="32" t="s">
        <v>49</v>
      </c>
      <c r="K358" s="32" t="s">
        <v>49</v>
      </c>
      <c r="L358" s="32" t="s">
        <v>49</v>
      </c>
      <c r="M358" s="32" t="s">
        <v>49</v>
      </c>
      <c r="Q358" s="64">
        <v>1</v>
      </c>
      <c r="R358" s="63" t="s">
        <v>41</v>
      </c>
      <c r="S358" s="26" t="b">
        <f t="shared" si="52"/>
        <v>1</v>
      </c>
      <c r="T358" s="26" t="b">
        <f t="shared" si="53"/>
        <v>1</v>
      </c>
    </row>
    <row r="359" spans="1:20" x14ac:dyDescent="0.35">
      <c r="A359" s="44" t="s">
        <v>484</v>
      </c>
      <c r="B359" s="27">
        <v>91.6658935546875</v>
      </c>
      <c r="C359" s="27">
        <v>91.6658935546875</v>
      </c>
      <c r="D359" s="27">
        <v>91.6658935546875</v>
      </c>
      <c r="E359" s="27">
        <v>91.66656494140625</v>
      </c>
      <c r="F359" s="27">
        <v>99.999610900878906</v>
      </c>
      <c r="G359" s="27">
        <v>99.999610900878906</v>
      </c>
      <c r="H359" s="27">
        <v>99.999610900878906</v>
      </c>
      <c r="I359" s="27">
        <v>99.99884033203125</v>
      </c>
      <c r="J359" s="32" t="s">
        <v>49</v>
      </c>
      <c r="K359" s="32" t="s">
        <v>49</v>
      </c>
      <c r="L359" s="32" t="s">
        <v>49</v>
      </c>
      <c r="M359" s="32" t="s">
        <v>49</v>
      </c>
      <c r="Q359" s="64">
        <v>1</v>
      </c>
      <c r="R359" s="63" t="s">
        <v>41</v>
      </c>
      <c r="S359" s="26" t="b">
        <f t="shared" si="52"/>
        <v>1</v>
      </c>
      <c r="T359" s="26" t="b">
        <f t="shared" si="53"/>
        <v>1</v>
      </c>
    </row>
    <row r="360" spans="1:20" x14ac:dyDescent="0.35">
      <c r="A360" s="44" t="s">
        <v>485</v>
      </c>
      <c r="B360" s="27">
        <v>91.665725708007813</v>
      </c>
      <c r="C360" s="27">
        <v>91.665725708007813</v>
      </c>
      <c r="D360" s="27">
        <v>91.665725708007813</v>
      </c>
      <c r="E360" s="27">
        <v>91.666259765625</v>
      </c>
      <c r="F360" s="27">
        <v>99.999610900878906</v>
      </c>
      <c r="G360" s="27">
        <v>99.999610900878906</v>
      </c>
      <c r="H360" s="27">
        <v>99.999610900878906</v>
      </c>
      <c r="I360" s="27">
        <v>99.99884033203125</v>
      </c>
      <c r="J360" s="32" t="s">
        <v>49</v>
      </c>
      <c r="K360" s="32" t="s">
        <v>49</v>
      </c>
      <c r="L360" s="32" t="s">
        <v>49</v>
      </c>
      <c r="M360" s="32" t="s">
        <v>49</v>
      </c>
      <c r="Q360" s="64">
        <v>1</v>
      </c>
      <c r="R360" s="63" t="s">
        <v>41</v>
      </c>
      <c r="S360" s="26" t="b">
        <f t="shared" si="52"/>
        <v>1</v>
      </c>
      <c r="T360" s="26" t="b">
        <f t="shared" si="53"/>
        <v>1</v>
      </c>
    </row>
    <row r="361" spans="1:20" x14ac:dyDescent="0.35">
      <c r="A361" s="44" t="s">
        <v>486</v>
      </c>
      <c r="B361" s="27">
        <v>91.665840148925781</v>
      </c>
      <c r="C361" s="27">
        <v>91.665840148925781</v>
      </c>
      <c r="D361" s="27">
        <v>91.665840148925781</v>
      </c>
      <c r="E361" s="27">
        <v>91.666587829589844</v>
      </c>
      <c r="F361" s="27">
        <v>99.999610900878906</v>
      </c>
      <c r="G361" s="27">
        <v>99.999610900878906</v>
      </c>
      <c r="H361" s="27">
        <v>99.999610900878906</v>
      </c>
      <c r="I361" s="27">
        <v>99.99884033203125</v>
      </c>
      <c r="J361" s="32" t="s">
        <v>49</v>
      </c>
      <c r="K361" s="32" t="s">
        <v>49</v>
      </c>
      <c r="L361" s="32" t="s">
        <v>49</v>
      </c>
      <c r="M361" s="32" t="s">
        <v>49</v>
      </c>
      <c r="Q361" s="64">
        <v>1</v>
      </c>
      <c r="R361" s="63" t="s">
        <v>41</v>
      </c>
      <c r="S361" s="26" t="b">
        <f t="shared" si="52"/>
        <v>1</v>
      </c>
      <c r="T361" s="26" t="b">
        <f t="shared" si="53"/>
        <v>1</v>
      </c>
    </row>
    <row r="362" spans="1:20" x14ac:dyDescent="0.35">
      <c r="A362" s="44" t="s">
        <v>487</v>
      </c>
      <c r="B362" s="27">
        <v>91.665145874023438</v>
      </c>
      <c r="C362" s="27">
        <v>91.665145874023438</v>
      </c>
      <c r="D362" s="27">
        <v>91.665145874023438</v>
      </c>
      <c r="E362" s="27">
        <v>91.66632080078125</v>
      </c>
      <c r="F362" s="27">
        <v>99.999610900878906</v>
      </c>
      <c r="G362" s="27">
        <v>99.999610900878906</v>
      </c>
      <c r="H362" s="27">
        <v>99.999610900878906</v>
      </c>
      <c r="I362" s="27">
        <v>99.99884033203125</v>
      </c>
      <c r="J362" s="32" t="s">
        <v>49</v>
      </c>
      <c r="K362" s="32" t="s">
        <v>49</v>
      </c>
      <c r="L362" s="32" t="s">
        <v>49</v>
      </c>
      <c r="M362" s="32" t="s">
        <v>49</v>
      </c>
      <c r="Q362" s="64">
        <v>1</v>
      </c>
      <c r="R362" s="63" t="s">
        <v>41</v>
      </c>
      <c r="S362" s="26" t="b">
        <f t="shared" si="52"/>
        <v>1</v>
      </c>
      <c r="T362" s="26" t="b">
        <f t="shared" si="53"/>
        <v>1</v>
      </c>
    </row>
    <row r="363" spans="1:20" x14ac:dyDescent="0.35">
      <c r="A363" s="44" t="s">
        <v>488</v>
      </c>
      <c r="B363" s="27">
        <v>91.666000366210938</v>
      </c>
      <c r="C363" s="27">
        <v>91.666000366210938</v>
      </c>
      <c r="D363" s="27">
        <v>91.666000366210938</v>
      </c>
      <c r="E363" s="27">
        <v>91.666549682617188</v>
      </c>
      <c r="F363" s="27">
        <v>99.999610900878906</v>
      </c>
      <c r="G363" s="27">
        <v>99.999610900878906</v>
      </c>
      <c r="H363" s="27">
        <v>99.999610900878906</v>
      </c>
      <c r="I363" s="27">
        <v>99.99884033203125</v>
      </c>
      <c r="J363" s="32" t="s">
        <v>49</v>
      </c>
      <c r="K363" s="32" t="s">
        <v>49</v>
      </c>
      <c r="L363" s="32" t="s">
        <v>49</v>
      </c>
      <c r="M363" s="32" t="s">
        <v>49</v>
      </c>
      <c r="Q363" s="64">
        <v>1</v>
      </c>
      <c r="R363" s="63" t="s">
        <v>41</v>
      </c>
      <c r="S363" s="26" t="b">
        <f t="shared" si="52"/>
        <v>1</v>
      </c>
      <c r="T363" s="26" t="b">
        <f t="shared" si="53"/>
        <v>1</v>
      </c>
    </row>
    <row r="364" spans="1:20" x14ac:dyDescent="0.35">
      <c r="A364" s="44" t="s">
        <v>489</v>
      </c>
      <c r="B364" s="27">
        <v>91.66595458984375</v>
      </c>
      <c r="C364" s="27">
        <v>91.66595458984375</v>
      </c>
      <c r="D364" s="27">
        <v>91.66595458984375</v>
      </c>
      <c r="E364" s="27">
        <v>91.666275024414063</v>
      </c>
      <c r="F364" s="27">
        <v>99.999610900878906</v>
      </c>
      <c r="G364" s="27">
        <v>99.999610900878906</v>
      </c>
      <c r="H364" s="27">
        <v>99.999610900878906</v>
      </c>
      <c r="I364" s="27">
        <v>99.99884033203125</v>
      </c>
      <c r="J364" s="32" t="s">
        <v>49</v>
      </c>
      <c r="K364" s="32" t="s">
        <v>49</v>
      </c>
      <c r="L364" s="32" t="s">
        <v>49</v>
      </c>
      <c r="M364" s="32" t="s">
        <v>49</v>
      </c>
      <c r="Q364" s="64">
        <v>1</v>
      </c>
      <c r="R364" s="63" t="s">
        <v>41</v>
      </c>
      <c r="S364" s="26" t="b">
        <f t="shared" si="52"/>
        <v>1</v>
      </c>
      <c r="T364" s="26" t="b">
        <f t="shared" si="53"/>
        <v>1</v>
      </c>
    </row>
    <row r="365" spans="1:20" x14ac:dyDescent="0.35">
      <c r="A365" s="44" t="s">
        <v>490</v>
      </c>
      <c r="B365" s="27">
        <v>91.665077209472656</v>
      </c>
      <c r="C365" s="27">
        <v>91.665077209472656</v>
      </c>
      <c r="D365" s="27">
        <v>91.665077209472656</v>
      </c>
      <c r="E365" s="27">
        <v>91.663864135742188</v>
      </c>
      <c r="F365" s="27">
        <v>99.999610900878906</v>
      </c>
      <c r="G365" s="27">
        <v>99.999610900878906</v>
      </c>
      <c r="H365" s="27">
        <v>99.999610900878906</v>
      </c>
      <c r="I365" s="27">
        <v>99.99884033203125</v>
      </c>
      <c r="J365" s="32" t="s">
        <v>49</v>
      </c>
      <c r="K365" s="32" t="s">
        <v>49</v>
      </c>
      <c r="L365" s="32" t="s">
        <v>49</v>
      </c>
      <c r="M365" s="32" t="s">
        <v>49</v>
      </c>
      <c r="Q365" s="64">
        <v>1</v>
      </c>
      <c r="R365" s="63" t="s">
        <v>41</v>
      </c>
      <c r="S365" s="26" t="b">
        <f t="shared" si="52"/>
        <v>1</v>
      </c>
      <c r="T365" s="26" t="b">
        <f t="shared" si="53"/>
        <v>1</v>
      </c>
    </row>
    <row r="366" spans="1:20" x14ac:dyDescent="0.35">
      <c r="A366" s="44" t="s">
        <v>491</v>
      </c>
      <c r="B366" s="27">
        <v>91.666221618652344</v>
      </c>
      <c r="C366" s="27">
        <v>91.666221618652344</v>
      </c>
      <c r="D366" s="27">
        <v>91.666221618652344</v>
      </c>
      <c r="E366" s="27">
        <v>91.66656494140625</v>
      </c>
      <c r="F366" s="27">
        <v>99.999610900878906</v>
      </c>
      <c r="G366" s="27">
        <v>99.999610900878906</v>
      </c>
      <c r="H366" s="27">
        <v>99.999610900878906</v>
      </c>
      <c r="I366" s="27">
        <v>99.99884033203125</v>
      </c>
      <c r="J366" s="32" t="s">
        <v>49</v>
      </c>
      <c r="K366" s="32" t="s">
        <v>49</v>
      </c>
      <c r="L366" s="32" t="s">
        <v>49</v>
      </c>
      <c r="M366" s="32" t="s">
        <v>49</v>
      </c>
      <c r="Q366" s="64">
        <v>1</v>
      </c>
      <c r="R366" s="63" t="s">
        <v>41</v>
      </c>
      <c r="S366" s="26" t="b">
        <f t="shared" si="52"/>
        <v>1</v>
      </c>
      <c r="T366" s="26" t="b">
        <f t="shared" si="53"/>
        <v>1</v>
      </c>
    </row>
    <row r="367" spans="1:20" x14ac:dyDescent="0.35">
      <c r="A367" s="44" t="s">
        <v>492</v>
      </c>
      <c r="B367" s="27">
        <v>91.666213989257813</v>
      </c>
      <c r="C367" s="27">
        <v>91.666213989257813</v>
      </c>
      <c r="D367" s="27">
        <v>91.666213989257813</v>
      </c>
      <c r="E367" s="27">
        <v>91.666587829589844</v>
      </c>
      <c r="F367" s="27">
        <v>99.999610900878906</v>
      </c>
      <c r="G367" s="27">
        <v>99.999610900878906</v>
      </c>
      <c r="H367" s="27">
        <v>99.999610900878906</v>
      </c>
      <c r="I367" s="27">
        <v>99.99884033203125</v>
      </c>
      <c r="J367" s="32" t="s">
        <v>49</v>
      </c>
      <c r="K367" s="32" t="s">
        <v>49</v>
      </c>
      <c r="L367" s="32" t="s">
        <v>49</v>
      </c>
      <c r="M367" s="32" t="s">
        <v>49</v>
      </c>
      <c r="Q367" s="64">
        <v>1</v>
      </c>
      <c r="R367" s="63" t="s">
        <v>41</v>
      </c>
      <c r="S367" s="26" t="b">
        <f t="shared" si="52"/>
        <v>1</v>
      </c>
      <c r="T367" s="26" t="b">
        <f t="shared" si="53"/>
        <v>1</v>
      </c>
    </row>
    <row r="368" spans="1:20" x14ac:dyDescent="0.35">
      <c r="A368" s="44" t="s">
        <v>493</v>
      </c>
      <c r="B368" s="27">
        <v>91.6658935546875</v>
      </c>
      <c r="C368" s="27">
        <v>91.6658935546875</v>
      </c>
      <c r="D368" s="27">
        <v>91.6658935546875</v>
      </c>
      <c r="E368" s="27">
        <v>91.666213989257813</v>
      </c>
      <c r="F368" s="27">
        <v>99.999610900878906</v>
      </c>
      <c r="G368" s="27">
        <v>99.999610900878906</v>
      </c>
      <c r="H368" s="27">
        <v>99.999610900878906</v>
      </c>
      <c r="I368" s="27">
        <v>99.99884033203125</v>
      </c>
      <c r="J368" s="32" t="s">
        <v>49</v>
      </c>
      <c r="K368" s="32" t="s">
        <v>49</v>
      </c>
      <c r="L368" s="32" t="s">
        <v>49</v>
      </c>
      <c r="M368" s="32" t="s">
        <v>49</v>
      </c>
      <c r="Q368" s="64">
        <v>1</v>
      </c>
      <c r="R368" s="63" t="s">
        <v>41</v>
      </c>
      <c r="S368" s="26" t="b">
        <f t="shared" si="52"/>
        <v>1</v>
      </c>
      <c r="T368" s="26" t="b">
        <f t="shared" si="53"/>
        <v>1</v>
      </c>
    </row>
    <row r="369" spans="1:43" x14ac:dyDescent="0.35">
      <c r="A369" s="44" t="s">
        <v>494</v>
      </c>
      <c r="B369" s="27">
        <v>91.666450500488281</v>
      </c>
      <c r="C369" s="27">
        <v>91.666450500488281</v>
      </c>
      <c r="D369" s="27">
        <v>91.666450500488281</v>
      </c>
      <c r="E369" s="27">
        <v>91.666305541992188</v>
      </c>
      <c r="F369" s="27">
        <v>99.999610900878906</v>
      </c>
      <c r="G369" s="27">
        <v>99.999610900878906</v>
      </c>
      <c r="H369" s="27">
        <v>99.999610900878906</v>
      </c>
      <c r="I369" s="27">
        <v>99.99884033203125</v>
      </c>
      <c r="J369" s="32" t="s">
        <v>49</v>
      </c>
      <c r="K369" s="32" t="s">
        <v>49</v>
      </c>
      <c r="L369" s="32" t="s">
        <v>49</v>
      </c>
      <c r="M369" s="32" t="s">
        <v>49</v>
      </c>
      <c r="Q369" s="64">
        <v>1</v>
      </c>
      <c r="R369" s="63" t="s">
        <v>41</v>
      </c>
      <c r="S369" s="26" t="b">
        <f t="shared" si="52"/>
        <v>1</v>
      </c>
      <c r="T369" s="26" t="b">
        <f t="shared" si="53"/>
        <v>1</v>
      </c>
    </row>
    <row r="370" spans="1:43" x14ac:dyDescent="0.35">
      <c r="A370" s="57" t="s">
        <v>453</v>
      </c>
      <c r="B370" s="58" t="s">
        <v>453</v>
      </c>
      <c r="C370" s="58" t="s">
        <v>453</v>
      </c>
      <c r="D370" s="58" t="s">
        <v>453</v>
      </c>
      <c r="E370" s="58" t="s">
        <v>453</v>
      </c>
      <c r="F370" s="58" t="s">
        <v>453</v>
      </c>
      <c r="G370" s="58" t="s">
        <v>453</v>
      </c>
      <c r="H370" s="58" t="s">
        <v>453</v>
      </c>
      <c r="I370" s="58" t="s">
        <v>453</v>
      </c>
      <c r="J370" s="58" t="s">
        <v>453</v>
      </c>
      <c r="K370" s="58" t="s">
        <v>453</v>
      </c>
      <c r="L370" s="58" t="s">
        <v>453</v>
      </c>
      <c r="M370" s="58" t="s">
        <v>453</v>
      </c>
      <c r="N370" s="59" t="s">
        <v>495</v>
      </c>
      <c r="O370" s="58" t="s">
        <v>453</v>
      </c>
      <c r="P370" s="24">
        <f>SUMIF(S371:S372,TRUE, Q371:Q372)/SUM(Q371:Q372)</f>
        <v>0</v>
      </c>
      <c r="Q370" s="58" t="s">
        <v>453</v>
      </c>
      <c r="R370" s="58" t="s">
        <v>453</v>
      </c>
      <c r="S370" s="58" t="s">
        <v>453</v>
      </c>
      <c r="T370" s="60" t="s">
        <v>453</v>
      </c>
      <c r="U370" s="58" t="s">
        <v>453</v>
      </c>
      <c r="V370" s="58" t="s">
        <v>453</v>
      </c>
      <c r="W370" s="58" t="s">
        <v>453</v>
      </c>
      <c r="X370" s="58" t="s">
        <v>453</v>
      </c>
      <c r="Y370" s="61" t="s">
        <v>453</v>
      </c>
      <c r="Z370" s="61" t="s">
        <v>453</v>
      </c>
      <c r="AA370" s="61" t="s">
        <v>453</v>
      </c>
      <c r="AB370" s="61" t="s">
        <v>453</v>
      </c>
      <c r="AC370" s="61" t="s">
        <v>453</v>
      </c>
      <c r="AD370" s="61" t="s">
        <v>453</v>
      </c>
      <c r="AE370" s="61" t="s">
        <v>453</v>
      </c>
      <c r="AF370" s="61" t="s">
        <v>453</v>
      </c>
      <c r="AG370" s="61" t="s">
        <v>453</v>
      </c>
      <c r="AH370" s="61" t="s">
        <v>453</v>
      </c>
      <c r="AI370" s="61" t="s">
        <v>453</v>
      </c>
      <c r="AJ370" s="61" t="s">
        <v>453</v>
      </c>
      <c r="AK370" s="61" t="s">
        <v>453</v>
      </c>
      <c r="AL370" s="61" t="s">
        <v>453</v>
      </c>
      <c r="AM370" s="61" t="s">
        <v>453</v>
      </c>
      <c r="AN370" s="61" t="s">
        <v>453</v>
      </c>
      <c r="AO370" s="61" t="s">
        <v>453</v>
      </c>
      <c r="AP370" s="61" t="s">
        <v>453</v>
      </c>
      <c r="AQ370" s="61" t="s">
        <v>453</v>
      </c>
    </row>
    <row r="371" spans="1:43" ht="14.5" customHeight="1" x14ac:dyDescent="0.35">
      <c r="A371" s="62" t="s">
        <v>496</v>
      </c>
      <c r="B371" s="27">
        <v>68.453948974609375</v>
      </c>
      <c r="C371" s="27">
        <v>62.0408935546875</v>
      </c>
      <c r="D371" s="27">
        <v>63.36883544921875</v>
      </c>
      <c r="E371" s="27">
        <v>0</v>
      </c>
      <c r="F371" s="27">
        <v>97.801383972167969</v>
      </c>
      <c r="G371" s="27">
        <v>99.313621520996094</v>
      </c>
      <c r="H371" s="27">
        <v>99.999771118164063</v>
      </c>
      <c r="I371" s="27">
        <v>0</v>
      </c>
      <c r="J371" s="27">
        <v>0</v>
      </c>
      <c r="K371" s="27">
        <v>0</v>
      </c>
      <c r="L371" s="27">
        <v>0</v>
      </c>
      <c r="M371" s="27">
        <v>0</v>
      </c>
      <c r="N371" s="35"/>
      <c r="O371" s="63" t="s">
        <v>453</v>
      </c>
      <c r="P371" s="63" t="s">
        <v>453</v>
      </c>
      <c r="Q371" s="64">
        <v>1</v>
      </c>
      <c r="R371" s="63" t="s">
        <v>41</v>
      </c>
      <c r="S371" s="26" t="b">
        <f t="shared" ref="S371:S372" si="54">NOT(OR((D371&lt;=$Q$1),(H371&lt;=$R$1),(L371&lt;=$S$1)))</f>
        <v>0</v>
      </c>
      <c r="T371" s="26" t="b">
        <f>NOT(OR((C371&lt;=$Q$1),(G371&lt;=$R$1),(K371&lt;=$S$1)))</f>
        <v>0</v>
      </c>
      <c r="U371" s="65" t="s">
        <v>42</v>
      </c>
      <c r="V371" s="65" t="s">
        <v>42</v>
      </c>
      <c r="W371" s="66" t="s">
        <v>49</v>
      </c>
      <c r="X371" s="65" t="s">
        <v>42</v>
      </c>
      <c r="Y371" s="82">
        <v>5</v>
      </c>
      <c r="Z371" s="83"/>
      <c r="AA371" s="83"/>
      <c r="AB371" s="83"/>
      <c r="AC371" s="84"/>
      <c r="AD371" s="63" t="s">
        <v>453</v>
      </c>
      <c r="AE371" s="63" t="s">
        <v>453</v>
      </c>
      <c r="AF371" s="63" t="s">
        <v>453</v>
      </c>
      <c r="AG371" s="63" t="s">
        <v>453</v>
      </c>
      <c r="AH371" s="63" t="s">
        <v>453</v>
      </c>
      <c r="AI371" s="63" t="s">
        <v>453</v>
      </c>
      <c r="AJ371" s="63" t="s">
        <v>453</v>
      </c>
      <c r="AK371" s="63" t="s">
        <v>453</v>
      </c>
      <c r="AL371" s="63" t="s">
        <v>453</v>
      </c>
      <c r="AM371" s="63" t="s">
        <v>453</v>
      </c>
      <c r="AN371" s="63" t="s">
        <v>453</v>
      </c>
      <c r="AO371" s="63" t="s">
        <v>453</v>
      </c>
      <c r="AP371" s="63" t="s">
        <v>453</v>
      </c>
      <c r="AQ371" s="63" t="s">
        <v>453</v>
      </c>
    </row>
    <row r="372" spans="1:43" ht="14.5" customHeight="1" x14ac:dyDescent="0.35">
      <c r="A372" s="62" t="s">
        <v>498</v>
      </c>
      <c r="B372" s="27">
        <v>29.845724105834961</v>
      </c>
      <c r="C372" s="27">
        <v>33.486625671386719</v>
      </c>
      <c r="D372" s="27">
        <v>0</v>
      </c>
      <c r="E372" s="27">
        <v>0</v>
      </c>
      <c r="F372" s="27">
        <v>99.961952209472656</v>
      </c>
      <c r="G372" s="27">
        <v>99.94921875</v>
      </c>
      <c r="H372" s="27">
        <v>0</v>
      </c>
      <c r="I372" s="27">
        <v>0</v>
      </c>
      <c r="J372" s="27">
        <v>0</v>
      </c>
      <c r="K372" s="27">
        <v>0</v>
      </c>
      <c r="L372" s="27">
        <v>0</v>
      </c>
      <c r="M372" s="27">
        <v>0</v>
      </c>
      <c r="N372" s="35" t="s">
        <v>499</v>
      </c>
      <c r="O372" s="63" t="s">
        <v>453</v>
      </c>
      <c r="P372" s="63"/>
      <c r="Q372" s="64">
        <v>0</v>
      </c>
      <c r="R372" s="63" t="s">
        <v>41</v>
      </c>
      <c r="S372" s="26" t="b">
        <f t="shared" si="54"/>
        <v>0</v>
      </c>
      <c r="T372" s="26" t="b">
        <f>NOT(OR((C372&lt;=$Q$1),(G372&lt;=$R$1),(K372&lt;=$S$1)))</f>
        <v>0</v>
      </c>
      <c r="U372" s="65" t="s">
        <v>42</v>
      </c>
      <c r="V372" s="65" t="s">
        <v>42</v>
      </c>
      <c r="W372" s="66" t="s">
        <v>49</v>
      </c>
      <c r="X372" s="65" t="s">
        <v>42</v>
      </c>
      <c r="Y372" s="82">
        <v>5</v>
      </c>
      <c r="Z372" s="83"/>
      <c r="AA372" s="83"/>
      <c r="AB372" s="83"/>
      <c r="AC372" s="84"/>
      <c r="AD372" s="63" t="s">
        <v>453</v>
      </c>
      <c r="AE372" s="63" t="s">
        <v>453</v>
      </c>
      <c r="AF372" s="63" t="s">
        <v>453</v>
      </c>
      <c r="AG372" s="63" t="s">
        <v>453</v>
      </c>
      <c r="AH372" s="63" t="s">
        <v>453</v>
      </c>
      <c r="AI372" s="63" t="s">
        <v>453</v>
      </c>
      <c r="AJ372" s="63" t="s">
        <v>453</v>
      </c>
      <c r="AK372" s="63" t="s">
        <v>453</v>
      </c>
      <c r="AL372" s="63" t="s">
        <v>453</v>
      </c>
      <c r="AM372" s="63" t="s">
        <v>453</v>
      </c>
      <c r="AN372" s="63" t="s">
        <v>453</v>
      </c>
      <c r="AO372" s="63" t="s">
        <v>453</v>
      </c>
      <c r="AP372" s="63" t="s">
        <v>453</v>
      </c>
      <c r="AQ372" s="63" t="s">
        <v>453</v>
      </c>
    </row>
    <row r="373" spans="1:43" x14ac:dyDescent="0.35">
      <c r="A373" s="57" t="s">
        <v>453</v>
      </c>
      <c r="B373" s="58" t="s">
        <v>453</v>
      </c>
      <c r="C373" s="58" t="s">
        <v>453</v>
      </c>
      <c r="D373" s="58" t="s">
        <v>453</v>
      </c>
      <c r="E373" s="58" t="s">
        <v>453</v>
      </c>
      <c r="F373" s="58" t="s">
        <v>453</v>
      </c>
      <c r="G373" s="58" t="s">
        <v>453</v>
      </c>
      <c r="H373" s="58" t="s">
        <v>453</v>
      </c>
      <c r="I373" s="58" t="s">
        <v>453</v>
      </c>
      <c r="J373" s="58" t="s">
        <v>453</v>
      </c>
      <c r="K373" s="58" t="s">
        <v>453</v>
      </c>
      <c r="L373" s="58" t="s">
        <v>453</v>
      </c>
      <c r="M373" s="58" t="s">
        <v>453</v>
      </c>
      <c r="N373" s="59" t="s">
        <v>500</v>
      </c>
      <c r="O373" s="58" t="s">
        <v>453</v>
      </c>
      <c r="P373" s="24" t="e">
        <f>SUMIF(S374:S375,TRUE, Q374:Q375)/SUM(Q374:Q375)</f>
        <v>#DIV/0!</v>
      </c>
      <c r="Q373" s="58" t="s">
        <v>453</v>
      </c>
      <c r="R373" s="58" t="s">
        <v>453</v>
      </c>
      <c r="S373" s="58" t="s">
        <v>453</v>
      </c>
      <c r="T373" s="60" t="s">
        <v>453</v>
      </c>
      <c r="U373" s="58" t="s">
        <v>453</v>
      </c>
      <c r="V373" s="58" t="s">
        <v>453</v>
      </c>
      <c r="W373" s="58" t="s">
        <v>453</v>
      </c>
      <c r="X373" s="58" t="s">
        <v>453</v>
      </c>
      <c r="Y373" s="61" t="s">
        <v>453</v>
      </c>
      <c r="Z373" s="61" t="s">
        <v>453</v>
      </c>
      <c r="AA373" s="61" t="s">
        <v>453</v>
      </c>
      <c r="AB373" s="61" t="s">
        <v>453</v>
      </c>
      <c r="AC373" s="61" t="s">
        <v>453</v>
      </c>
      <c r="AD373" s="61" t="s">
        <v>453</v>
      </c>
      <c r="AE373" s="61" t="s">
        <v>453</v>
      </c>
      <c r="AF373" s="61" t="s">
        <v>453</v>
      </c>
      <c r="AG373" s="61" t="s">
        <v>453</v>
      </c>
      <c r="AH373" s="61" t="s">
        <v>453</v>
      </c>
      <c r="AI373" s="61" t="s">
        <v>453</v>
      </c>
      <c r="AJ373" s="61" t="s">
        <v>453</v>
      </c>
      <c r="AK373" s="61" t="s">
        <v>453</v>
      </c>
      <c r="AL373" s="61" t="s">
        <v>453</v>
      </c>
      <c r="AM373" s="61" t="s">
        <v>453</v>
      </c>
      <c r="AN373" s="61" t="s">
        <v>453</v>
      </c>
      <c r="AO373" s="61" t="s">
        <v>453</v>
      </c>
      <c r="AP373" s="61" t="s">
        <v>453</v>
      </c>
      <c r="AQ373" s="61" t="s">
        <v>453</v>
      </c>
    </row>
    <row r="374" spans="1:43" ht="14.5" customHeight="1" x14ac:dyDescent="0.35">
      <c r="A374" s="62" t="s">
        <v>501</v>
      </c>
      <c r="B374" s="27">
        <v>73.749443054199219</v>
      </c>
      <c r="C374" s="27">
        <v>77.611557006835938</v>
      </c>
      <c r="D374" s="27">
        <v>20.005611419677734</v>
      </c>
      <c r="E374" s="27">
        <v>0</v>
      </c>
      <c r="F374" s="27">
        <v>98.74700927734375</v>
      </c>
      <c r="G374" s="27">
        <v>99.999954223632813</v>
      </c>
      <c r="H374" s="27">
        <v>99.999420166015625</v>
      </c>
      <c r="I374" s="27">
        <v>0</v>
      </c>
      <c r="J374" s="27">
        <v>90.877044677734375</v>
      </c>
      <c r="K374" s="27">
        <v>98.199958801269531</v>
      </c>
      <c r="L374" s="27">
        <v>92.285560607910156</v>
      </c>
      <c r="M374" s="27">
        <v>45.999435424804688</v>
      </c>
      <c r="N374" s="35"/>
      <c r="O374" s="63" t="s">
        <v>453</v>
      </c>
      <c r="P374" s="63" t="s">
        <v>453</v>
      </c>
      <c r="Q374" s="64">
        <v>0</v>
      </c>
      <c r="R374" s="63" t="s">
        <v>41</v>
      </c>
      <c r="S374" s="26" t="b">
        <f t="shared" ref="S374:S375" si="55">NOT(OR((D374&lt;=$Q$1),(H374&lt;=$R$1),(L374&lt;=$S$1)))</f>
        <v>0</v>
      </c>
      <c r="T374" s="26" t="b">
        <f>NOT(OR((C374&lt;=$Q$1),(G374&lt;=$R$1),(K374&lt;=$S$1)))</f>
        <v>0</v>
      </c>
      <c r="U374" s="65" t="s">
        <v>42</v>
      </c>
      <c r="V374" s="65" t="s">
        <v>42</v>
      </c>
      <c r="W374" s="66" t="s">
        <v>49</v>
      </c>
      <c r="X374" s="65" t="s">
        <v>42</v>
      </c>
      <c r="Y374" s="82">
        <v>5</v>
      </c>
      <c r="Z374" s="83"/>
      <c r="AA374" s="83"/>
      <c r="AB374" s="83"/>
      <c r="AC374" s="84"/>
      <c r="AD374" s="63" t="s">
        <v>453</v>
      </c>
      <c r="AE374" s="63" t="s">
        <v>453</v>
      </c>
      <c r="AF374" s="63" t="s">
        <v>453</v>
      </c>
      <c r="AG374" s="63" t="s">
        <v>453</v>
      </c>
      <c r="AH374" s="63" t="s">
        <v>453</v>
      </c>
      <c r="AI374" s="63" t="s">
        <v>453</v>
      </c>
      <c r="AJ374" s="63" t="s">
        <v>453</v>
      </c>
      <c r="AK374" s="63" t="s">
        <v>453</v>
      </c>
      <c r="AL374" s="63" t="s">
        <v>453</v>
      </c>
      <c r="AM374" s="63" t="s">
        <v>453</v>
      </c>
      <c r="AN374" s="63" t="s">
        <v>453</v>
      </c>
      <c r="AO374" s="63" t="s">
        <v>453</v>
      </c>
      <c r="AP374" s="63" t="s">
        <v>453</v>
      </c>
      <c r="AQ374" s="63" t="s">
        <v>453</v>
      </c>
    </row>
    <row r="375" spans="1:43" ht="14.5" customHeight="1" x14ac:dyDescent="0.35">
      <c r="A375" s="62" t="s">
        <v>502</v>
      </c>
      <c r="B375" s="27">
        <v>80.069671630859375</v>
      </c>
      <c r="C375" s="27">
        <v>77.406402587890625</v>
      </c>
      <c r="D375" s="27">
        <v>19.951389312744141</v>
      </c>
      <c r="E375" s="27">
        <v>0</v>
      </c>
      <c r="F375" s="27">
        <v>88.323661804199219</v>
      </c>
      <c r="G375" s="27">
        <v>63.864944458007813</v>
      </c>
      <c r="H375" s="27">
        <v>99.999420166015625</v>
      </c>
      <c r="I375" s="27">
        <v>0</v>
      </c>
      <c r="J375" s="32" t="s">
        <v>49</v>
      </c>
      <c r="K375" s="32" t="s">
        <v>49</v>
      </c>
      <c r="L375" s="32" t="s">
        <v>49</v>
      </c>
      <c r="M375" s="32" t="s">
        <v>49</v>
      </c>
      <c r="N375" s="35"/>
      <c r="O375" s="63" t="s">
        <v>453</v>
      </c>
      <c r="P375" s="63"/>
      <c r="Q375" s="64">
        <v>0</v>
      </c>
      <c r="R375" s="63" t="s">
        <v>41</v>
      </c>
      <c r="S375" s="26" t="b">
        <f t="shared" si="55"/>
        <v>0</v>
      </c>
      <c r="T375" s="26" t="b">
        <f>NOT(OR((C375&lt;=$Q$1),(G375&lt;=$R$1),(K375&lt;=$S$1)))</f>
        <v>0</v>
      </c>
      <c r="U375" s="65" t="s">
        <v>42</v>
      </c>
      <c r="V375" s="65" t="s">
        <v>42</v>
      </c>
      <c r="W375" s="66" t="s">
        <v>49</v>
      </c>
      <c r="X375" s="65" t="s">
        <v>42</v>
      </c>
      <c r="Y375" s="82">
        <v>5</v>
      </c>
      <c r="Z375" s="83"/>
      <c r="AA375" s="83"/>
      <c r="AB375" s="83"/>
      <c r="AC375" s="84"/>
      <c r="AD375" s="63" t="s">
        <v>453</v>
      </c>
      <c r="AE375" s="63" t="s">
        <v>453</v>
      </c>
      <c r="AF375" s="63" t="s">
        <v>453</v>
      </c>
      <c r="AG375" s="63" t="s">
        <v>453</v>
      </c>
      <c r="AH375" s="63" t="s">
        <v>453</v>
      </c>
      <c r="AI375" s="63" t="s">
        <v>453</v>
      </c>
      <c r="AJ375" s="63" t="s">
        <v>453</v>
      </c>
      <c r="AK375" s="63" t="s">
        <v>453</v>
      </c>
      <c r="AL375" s="63" t="s">
        <v>453</v>
      </c>
      <c r="AM375" s="63" t="s">
        <v>453</v>
      </c>
      <c r="AN375" s="63" t="s">
        <v>453</v>
      </c>
      <c r="AO375" s="63" t="s">
        <v>453</v>
      </c>
      <c r="AP375" s="63" t="s">
        <v>453</v>
      </c>
      <c r="AQ375" s="63" t="s">
        <v>453</v>
      </c>
    </row>
    <row r="376" spans="1:43" x14ac:dyDescent="0.35">
      <c r="A376" s="57" t="s">
        <v>453</v>
      </c>
      <c r="B376" s="58" t="s">
        <v>453</v>
      </c>
      <c r="C376" s="58" t="s">
        <v>453</v>
      </c>
      <c r="D376" s="58" t="s">
        <v>453</v>
      </c>
      <c r="E376" s="58" t="s">
        <v>453</v>
      </c>
      <c r="F376" s="58" t="s">
        <v>453</v>
      </c>
      <c r="G376" s="58" t="s">
        <v>453</v>
      </c>
      <c r="H376" s="58" t="s">
        <v>453</v>
      </c>
      <c r="I376" s="58" t="s">
        <v>453</v>
      </c>
      <c r="J376" s="58" t="s">
        <v>453</v>
      </c>
      <c r="K376" s="58" t="s">
        <v>453</v>
      </c>
      <c r="L376" s="58" t="s">
        <v>453</v>
      </c>
      <c r="M376" s="58" t="s">
        <v>453</v>
      </c>
      <c r="N376" s="59" t="s">
        <v>503</v>
      </c>
      <c r="O376" s="58" t="s">
        <v>453</v>
      </c>
      <c r="P376" s="24" t="e">
        <f>P379=SUMIF(S380,TRUE, Q380)/SUM(Q377:Q378)</f>
        <v>#DIV/0!</v>
      </c>
      <c r="Q376" s="58" t="s">
        <v>453</v>
      </c>
      <c r="R376" s="58" t="s">
        <v>453</v>
      </c>
      <c r="S376" s="58" t="s">
        <v>453</v>
      </c>
      <c r="T376" s="60" t="s">
        <v>453</v>
      </c>
      <c r="U376" s="58" t="s">
        <v>453</v>
      </c>
      <c r="V376" s="58" t="s">
        <v>453</v>
      </c>
      <c r="W376" s="58" t="s">
        <v>453</v>
      </c>
      <c r="X376" s="58" t="s">
        <v>453</v>
      </c>
      <c r="Y376" s="61" t="s">
        <v>453</v>
      </c>
      <c r="Z376" s="61" t="s">
        <v>453</v>
      </c>
      <c r="AA376" s="61" t="s">
        <v>453</v>
      </c>
      <c r="AB376" s="61" t="s">
        <v>453</v>
      </c>
      <c r="AC376" s="61" t="s">
        <v>453</v>
      </c>
      <c r="AD376" s="61" t="s">
        <v>453</v>
      </c>
      <c r="AE376" s="61" t="s">
        <v>453</v>
      </c>
      <c r="AF376" s="61" t="s">
        <v>453</v>
      </c>
      <c r="AG376" s="61" t="s">
        <v>453</v>
      </c>
      <c r="AH376" s="61" t="s">
        <v>453</v>
      </c>
      <c r="AI376" s="61" t="s">
        <v>453</v>
      </c>
      <c r="AJ376" s="61" t="s">
        <v>453</v>
      </c>
      <c r="AK376" s="61" t="s">
        <v>453</v>
      </c>
      <c r="AL376" s="61" t="s">
        <v>453</v>
      </c>
      <c r="AM376" s="61" t="s">
        <v>453</v>
      </c>
      <c r="AN376" s="61" t="s">
        <v>453</v>
      </c>
      <c r="AO376" s="61" t="s">
        <v>453</v>
      </c>
      <c r="AP376" s="61" t="s">
        <v>453</v>
      </c>
      <c r="AQ376" s="61" t="s">
        <v>453</v>
      </c>
    </row>
    <row r="377" spans="1:43" ht="14.5" customHeight="1" x14ac:dyDescent="0.35">
      <c r="A377" s="62" t="s">
        <v>504</v>
      </c>
      <c r="B377" s="27">
        <v>75.261703491210938</v>
      </c>
      <c r="C377" s="27">
        <v>85.407669067382813</v>
      </c>
      <c r="D377" s="27">
        <v>92.219841003417969</v>
      </c>
      <c r="E377" s="27">
        <v>93.1632080078125</v>
      </c>
      <c r="F377" s="27">
        <v>95.123603820800781</v>
      </c>
      <c r="G377" s="27">
        <v>99.99969482421875</v>
      </c>
      <c r="H377" s="27">
        <v>99.999832153320313</v>
      </c>
      <c r="I377" s="27">
        <v>99.99884033203125</v>
      </c>
      <c r="J377" s="27">
        <v>92.741897583007813</v>
      </c>
      <c r="K377" s="27">
        <v>93.200935363769531</v>
      </c>
      <c r="L377" s="27">
        <v>86.169540405273438</v>
      </c>
      <c r="M377" s="27">
        <v>99.99884033203125</v>
      </c>
      <c r="N377" s="35"/>
      <c r="O377" s="63" t="s">
        <v>453</v>
      </c>
      <c r="P377" s="63" t="s">
        <v>453</v>
      </c>
      <c r="Q377" s="64">
        <v>0</v>
      </c>
      <c r="R377" s="63" t="s">
        <v>41</v>
      </c>
      <c r="S377" s="26" t="b">
        <f t="shared" ref="S377:S378" si="56">NOT(OR((D377&lt;=$Q$1),(H377&lt;=$R$1),(L377&lt;=$S$1)))</f>
        <v>0</v>
      </c>
      <c r="T377" s="26" t="b">
        <f>NOT(OR((C377&lt;=$Q$1),(G377&lt;=$R$1),(K377&lt;=$S$1)))</f>
        <v>0</v>
      </c>
      <c r="U377" s="65" t="s">
        <v>42</v>
      </c>
      <c r="V377" s="65" t="s">
        <v>42</v>
      </c>
      <c r="W377" s="66" t="s">
        <v>49</v>
      </c>
      <c r="X377" s="65" t="s">
        <v>42</v>
      </c>
      <c r="Y377" s="82">
        <v>5</v>
      </c>
      <c r="Z377" s="83"/>
      <c r="AA377" s="83"/>
      <c r="AB377" s="83"/>
      <c r="AC377" s="84"/>
      <c r="AD377" s="63" t="s">
        <v>453</v>
      </c>
      <c r="AE377" s="63" t="s">
        <v>453</v>
      </c>
      <c r="AF377" s="63" t="s">
        <v>453</v>
      </c>
      <c r="AG377" s="63" t="s">
        <v>453</v>
      </c>
      <c r="AH377" s="63" t="s">
        <v>453</v>
      </c>
      <c r="AI377" s="63" t="s">
        <v>453</v>
      </c>
      <c r="AJ377" s="63" t="s">
        <v>453</v>
      </c>
      <c r="AK377" s="63" t="s">
        <v>453</v>
      </c>
      <c r="AL377" s="63" t="s">
        <v>453</v>
      </c>
      <c r="AM377" s="63" t="s">
        <v>453</v>
      </c>
      <c r="AN377" s="63" t="s">
        <v>453</v>
      </c>
      <c r="AO377" s="63" t="s">
        <v>453</v>
      </c>
      <c r="AP377" s="63" t="s">
        <v>453</v>
      </c>
      <c r="AQ377" s="63" t="s">
        <v>453</v>
      </c>
    </row>
    <row r="378" spans="1:43" ht="14.5" customHeight="1" x14ac:dyDescent="0.35">
      <c r="A378" s="62" t="s">
        <v>505</v>
      </c>
      <c r="B378" s="27">
        <v>91.927230834960938</v>
      </c>
      <c r="C378" s="27">
        <v>96.036354064941406</v>
      </c>
      <c r="D378" s="27">
        <v>95.951583862304688</v>
      </c>
      <c r="E378" s="27">
        <v>95.554862976074219</v>
      </c>
      <c r="F378" s="27">
        <v>99.831977844238281</v>
      </c>
      <c r="G378" s="27">
        <v>99.999114990234375</v>
      </c>
      <c r="H378" s="27">
        <v>99.999778747558594</v>
      </c>
      <c r="I378" s="27">
        <v>99.99884033203125</v>
      </c>
      <c r="J378" s="27">
        <v>43.317478179931641</v>
      </c>
      <c r="K378" s="27">
        <v>55.803531646728516</v>
      </c>
      <c r="L378" s="27">
        <v>29.446443557739258</v>
      </c>
      <c r="M378" s="27">
        <v>0</v>
      </c>
      <c r="N378" s="35"/>
      <c r="O378" s="63" t="s">
        <v>453</v>
      </c>
      <c r="P378" s="63"/>
      <c r="Q378" s="64">
        <v>0</v>
      </c>
      <c r="R378" s="63" t="s">
        <v>41</v>
      </c>
      <c r="S378" s="26" t="b">
        <f t="shared" si="56"/>
        <v>0</v>
      </c>
      <c r="T378" s="26" t="b">
        <f>NOT(OR((C378&lt;=$Q$1),(G378&lt;=$R$1),(K378&lt;=$S$1)))</f>
        <v>0</v>
      </c>
      <c r="U378" s="65" t="s">
        <v>42</v>
      </c>
      <c r="V378" s="65" t="s">
        <v>42</v>
      </c>
      <c r="W378" s="66" t="s">
        <v>49</v>
      </c>
      <c r="X378" s="65" t="s">
        <v>42</v>
      </c>
      <c r="Y378" s="82">
        <v>5</v>
      </c>
      <c r="Z378" s="83"/>
      <c r="AA378" s="83"/>
      <c r="AB378" s="83"/>
      <c r="AC378" s="84"/>
      <c r="AD378" s="63" t="s">
        <v>453</v>
      </c>
      <c r="AE378" s="63" t="s">
        <v>453</v>
      </c>
      <c r="AF378" s="63" t="s">
        <v>453</v>
      </c>
      <c r="AG378" s="63" t="s">
        <v>453</v>
      </c>
      <c r="AH378" s="63" t="s">
        <v>453</v>
      </c>
      <c r="AI378" s="63" t="s">
        <v>453</v>
      </c>
      <c r="AJ378" s="63" t="s">
        <v>453</v>
      </c>
      <c r="AK378" s="63" t="s">
        <v>453</v>
      </c>
      <c r="AL378" s="63" t="s">
        <v>453</v>
      </c>
      <c r="AM378" s="63" t="s">
        <v>453</v>
      </c>
      <c r="AN378" s="63" t="s">
        <v>453</v>
      </c>
      <c r="AO378" s="63" t="s">
        <v>453</v>
      </c>
      <c r="AP378" s="63" t="s">
        <v>453</v>
      </c>
      <c r="AQ378" s="63" t="s">
        <v>453</v>
      </c>
    </row>
    <row r="379" spans="1:43" x14ac:dyDescent="0.35">
      <c r="A379" s="57" t="s">
        <v>453</v>
      </c>
      <c r="B379" s="58" t="s">
        <v>453</v>
      </c>
      <c r="C379" s="58" t="s">
        <v>453</v>
      </c>
      <c r="D379" s="58" t="s">
        <v>453</v>
      </c>
      <c r="E379" s="58" t="s">
        <v>453</v>
      </c>
      <c r="F379" s="58" t="s">
        <v>453</v>
      </c>
      <c r="G379" s="58" t="s">
        <v>453</v>
      </c>
      <c r="H379" s="58" t="s">
        <v>453</v>
      </c>
      <c r="I379" s="58" t="s">
        <v>453</v>
      </c>
      <c r="J379" s="58" t="s">
        <v>453</v>
      </c>
      <c r="K379" s="58" t="s">
        <v>453</v>
      </c>
      <c r="L379" s="58" t="s">
        <v>453</v>
      </c>
      <c r="M379" s="58" t="s">
        <v>453</v>
      </c>
      <c r="N379" s="59" t="s">
        <v>506</v>
      </c>
      <c r="O379" s="58" t="s">
        <v>453</v>
      </c>
      <c r="P379" s="24">
        <f>SUMIF(S380,TRUE, Q380)/SUM(Q380)</f>
        <v>0</v>
      </c>
      <c r="Q379" s="58" t="s">
        <v>453</v>
      </c>
      <c r="R379" s="58" t="s">
        <v>453</v>
      </c>
      <c r="S379" s="58" t="s">
        <v>453</v>
      </c>
      <c r="T379" s="60" t="s">
        <v>453</v>
      </c>
      <c r="U379" s="58" t="s">
        <v>453</v>
      </c>
      <c r="V379" s="58" t="s">
        <v>453</v>
      </c>
      <c r="W379" s="58" t="s">
        <v>453</v>
      </c>
      <c r="X379" s="58" t="s">
        <v>453</v>
      </c>
      <c r="Y379" s="61" t="s">
        <v>453</v>
      </c>
      <c r="Z379" s="61" t="s">
        <v>453</v>
      </c>
      <c r="AA379" s="61" t="s">
        <v>453</v>
      </c>
      <c r="AB379" s="61" t="s">
        <v>453</v>
      </c>
      <c r="AC379" s="61" t="s">
        <v>453</v>
      </c>
      <c r="AD379" s="61" t="s">
        <v>453</v>
      </c>
      <c r="AE379" s="61" t="s">
        <v>453</v>
      </c>
      <c r="AF379" s="61" t="s">
        <v>453</v>
      </c>
      <c r="AG379" s="61" t="s">
        <v>453</v>
      </c>
      <c r="AH379" s="61" t="s">
        <v>453</v>
      </c>
      <c r="AI379" s="61" t="s">
        <v>453</v>
      </c>
      <c r="AJ379" s="61" t="s">
        <v>453</v>
      </c>
      <c r="AK379" s="61" t="s">
        <v>453</v>
      </c>
      <c r="AL379" s="61" t="s">
        <v>453</v>
      </c>
      <c r="AM379" s="61" t="s">
        <v>453</v>
      </c>
      <c r="AN379" s="61" t="s">
        <v>453</v>
      </c>
      <c r="AO379" s="61" t="s">
        <v>453</v>
      </c>
      <c r="AP379" s="61" t="s">
        <v>453</v>
      </c>
      <c r="AQ379" s="61" t="s">
        <v>453</v>
      </c>
    </row>
    <row r="380" spans="1:43" ht="14.5" customHeight="1" x14ac:dyDescent="0.35">
      <c r="A380" s="62" t="s">
        <v>507</v>
      </c>
      <c r="B380" s="27">
        <v>86.0015869140625</v>
      </c>
      <c r="C380" s="27">
        <v>95.637893676757813</v>
      </c>
      <c r="D380" s="27">
        <v>95.712089538574219</v>
      </c>
      <c r="E380" s="27">
        <v>95.552818298339844</v>
      </c>
      <c r="F380" s="27">
        <v>99.995819091796875</v>
      </c>
      <c r="G380" s="27">
        <v>99.998672485351563</v>
      </c>
      <c r="H380" s="27">
        <v>99.999832153320313</v>
      </c>
      <c r="I380" s="27">
        <v>99.99884033203125</v>
      </c>
      <c r="J380" s="27">
        <v>74.447364807128906</v>
      </c>
      <c r="K380" s="27">
        <v>99.999961853027344</v>
      </c>
      <c r="L380" s="27">
        <v>99.999832153320313</v>
      </c>
      <c r="M380" s="27">
        <v>99.99884033203125</v>
      </c>
      <c r="N380" s="35"/>
      <c r="O380" s="63" t="s">
        <v>453</v>
      </c>
      <c r="P380" s="63" t="s">
        <v>453</v>
      </c>
      <c r="Q380" s="64">
        <v>1</v>
      </c>
      <c r="R380" s="63" t="s">
        <v>41</v>
      </c>
      <c r="S380" s="31">
        <v>-1</v>
      </c>
      <c r="T380" s="31">
        <v>0</v>
      </c>
      <c r="U380" s="65" t="s">
        <v>42</v>
      </c>
      <c r="V380" s="65" t="s">
        <v>42</v>
      </c>
      <c r="W380" s="66" t="s">
        <v>49</v>
      </c>
      <c r="X380" s="65" t="s">
        <v>42</v>
      </c>
      <c r="Y380" s="82">
        <v>5</v>
      </c>
      <c r="Z380" s="83"/>
      <c r="AA380" s="83"/>
      <c r="AB380" s="83"/>
      <c r="AC380" s="84"/>
      <c r="AD380" s="63" t="s">
        <v>453</v>
      </c>
      <c r="AE380" s="63" t="s">
        <v>453</v>
      </c>
      <c r="AF380" s="63" t="s">
        <v>453</v>
      </c>
      <c r="AG380" s="63" t="s">
        <v>453</v>
      </c>
      <c r="AH380" s="63" t="s">
        <v>453</v>
      </c>
      <c r="AI380" s="63" t="s">
        <v>453</v>
      </c>
      <c r="AJ380" s="63" t="s">
        <v>453</v>
      </c>
      <c r="AK380" s="63" t="s">
        <v>453</v>
      </c>
      <c r="AL380" s="63" t="s">
        <v>453</v>
      </c>
      <c r="AM380" s="63" t="s">
        <v>453</v>
      </c>
      <c r="AN380" s="63" t="s">
        <v>453</v>
      </c>
      <c r="AO380" s="63" t="s">
        <v>453</v>
      </c>
      <c r="AP380" s="63" t="s">
        <v>453</v>
      </c>
      <c r="AQ380" s="63" t="s">
        <v>453</v>
      </c>
    </row>
    <row r="381" spans="1:43" x14ac:dyDescent="0.35">
      <c r="A381" s="57" t="s">
        <v>453</v>
      </c>
      <c r="B381" s="58" t="s">
        <v>453</v>
      </c>
      <c r="C381" s="58" t="s">
        <v>453</v>
      </c>
      <c r="D381" s="58" t="s">
        <v>453</v>
      </c>
      <c r="E381" s="58" t="s">
        <v>453</v>
      </c>
      <c r="F381" s="58" t="s">
        <v>453</v>
      </c>
      <c r="G381" s="58" t="s">
        <v>453</v>
      </c>
      <c r="H381" s="58" t="s">
        <v>453</v>
      </c>
      <c r="I381" s="58" t="s">
        <v>453</v>
      </c>
      <c r="J381" s="58" t="s">
        <v>453</v>
      </c>
      <c r="K381" s="58" t="s">
        <v>453</v>
      </c>
      <c r="L381" s="58" t="s">
        <v>453</v>
      </c>
      <c r="M381" s="27" t="s">
        <v>453</v>
      </c>
      <c r="N381" s="59" t="s">
        <v>508</v>
      </c>
      <c r="O381" s="58" t="s">
        <v>453</v>
      </c>
      <c r="P381" s="24" t="e">
        <f>SUMIF(S382,TRUE, Q382)/SUM(Q382)</f>
        <v>#DIV/0!</v>
      </c>
      <c r="Q381" s="58" t="s">
        <v>453</v>
      </c>
      <c r="R381" s="58" t="s">
        <v>453</v>
      </c>
      <c r="S381" s="58" t="s">
        <v>453</v>
      </c>
      <c r="T381" s="60" t="s">
        <v>453</v>
      </c>
      <c r="U381" s="58" t="s">
        <v>453</v>
      </c>
      <c r="V381" s="58" t="s">
        <v>453</v>
      </c>
      <c r="W381" s="58" t="s">
        <v>453</v>
      </c>
      <c r="X381" s="58" t="s">
        <v>453</v>
      </c>
      <c r="Y381" s="61" t="s">
        <v>453</v>
      </c>
      <c r="Z381" s="61" t="s">
        <v>453</v>
      </c>
      <c r="AA381" s="61" t="s">
        <v>453</v>
      </c>
      <c r="AB381" s="61" t="s">
        <v>453</v>
      </c>
      <c r="AC381" s="61" t="s">
        <v>453</v>
      </c>
      <c r="AD381" s="61" t="s">
        <v>453</v>
      </c>
      <c r="AE381" s="61" t="s">
        <v>453</v>
      </c>
      <c r="AF381" s="61" t="s">
        <v>453</v>
      </c>
      <c r="AG381" s="61" t="s">
        <v>453</v>
      </c>
      <c r="AH381" s="61" t="s">
        <v>453</v>
      </c>
      <c r="AI381" s="61" t="s">
        <v>453</v>
      </c>
      <c r="AJ381" s="61" t="s">
        <v>453</v>
      </c>
      <c r="AK381" s="61" t="s">
        <v>453</v>
      </c>
      <c r="AL381" s="61" t="s">
        <v>453</v>
      </c>
      <c r="AM381" s="61" t="s">
        <v>453</v>
      </c>
      <c r="AN381" s="61" t="s">
        <v>453</v>
      </c>
      <c r="AO381" s="61" t="s">
        <v>453</v>
      </c>
      <c r="AP381" s="61" t="s">
        <v>453</v>
      </c>
      <c r="AQ381" s="61" t="s">
        <v>453</v>
      </c>
    </row>
    <row r="382" spans="1:43" ht="14.5" customHeight="1" x14ac:dyDescent="0.35">
      <c r="A382" s="62" t="s">
        <v>501</v>
      </c>
      <c r="B382" s="27">
        <v>73.749443054199219</v>
      </c>
      <c r="C382" s="27">
        <v>77.611557006835938</v>
      </c>
      <c r="D382" s="27">
        <v>20.005611419677734</v>
      </c>
      <c r="E382" s="27">
        <v>0</v>
      </c>
      <c r="F382" s="27">
        <v>98.74700927734375</v>
      </c>
      <c r="G382" s="27">
        <v>99.999954223632813</v>
      </c>
      <c r="H382" s="27">
        <v>99.999420166015625</v>
      </c>
      <c r="I382" s="27">
        <v>0</v>
      </c>
      <c r="J382" s="27">
        <v>90.877044677734375</v>
      </c>
      <c r="K382" s="27">
        <v>98.199958801269531</v>
      </c>
      <c r="L382" s="27">
        <v>92.285560607910156</v>
      </c>
      <c r="M382" s="27">
        <v>45.999435424804688</v>
      </c>
      <c r="N382" s="35"/>
      <c r="O382" s="63" t="s">
        <v>453</v>
      </c>
      <c r="P382" s="63" t="s">
        <v>453</v>
      </c>
      <c r="Q382" s="64">
        <v>0</v>
      </c>
      <c r="R382" s="63" t="s">
        <v>41</v>
      </c>
      <c r="S382" s="26" t="b">
        <f t="shared" ref="S382:S383" si="57">NOT(OR((D382&lt;=$Q$1),(H382&lt;=$R$1),(L382&lt;=$S$1)))</f>
        <v>0</v>
      </c>
      <c r="T382" s="26" t="b">
        <f>NOT(OR((C382&lt;=$Q$1),(G382&lt;=$R$1),(K382&lt;=$S$1)))</f>
        <v>0</v>
      </c>
      <c r="U382" s="65" t="s">
        <v>42</v>
      </c>
      <c r="V382" s="65" t="s">
        <v>42</v>
      </c>
      <c r="W382" s="66" t="s">
        <v>49</v>
      </c>
      <c r="X382" s="65" t="s">
        <v>42</v>
      </c>
      <c r="Y382" s="82">
        <v>5</v>
      </c>
      <c r="Z382" s="83"/>
      <c r="AA382" s="83"/>
      <c r="AB382" s="83"/>
      <c r="AC382" s="84"/>
      <c r="AD382" s="63" t="s">
        <v>453</v>
      </c>
      <c r="AE382" s="63" t="s">
        <v>453</v>
      </c>
      <c r="AF382" s="63" t="s">
        <v>453</v>
      </c>
      <c r="AG382" s="63" t="s">
        <v>453</v>
      </c>
      <c r="AH382" s="63" t="s">
        <v>453</v>
      </c>
      <c r="AI382" s="63" t="s">
        <v>453</v>
      </c>
      <c r="AJ382" s="63" t="s">
        <v>453</v>
      </c>
      <c r="AK382" s="63" t="s">
        <v>453</v>
      </c>
      <c r="AL382" s="63" t="s">
        <v>453</v>
      </c>
      <c r="AM382" s="63" t="s">
        <v>453</v>
      </c>
      <c r="AN382" s="63" t="s">
        <v>453</v>
      </c>
      <c r="AO382" s="63" t="s">
        <v>453</v>
      </c>
      <c r="AP382" s="63" t="s">
        <v>453</v>
      </c>
      <c r="AQ382" s="63" t="s">
        <v>453</v>
      </c>
    </row>
    <row r="383" spans="1:43" ht="14.5" customHeight="1" x14ac:dyDescent="0.35">
      <c r="A383" s="62" t="s">
        <v>502</v>
      </c>
      <c r="B383" s="27">
        <v>80.069671630859375</v>
      </c>
      <c r="C383" s="27">
        <v>77.406402587890625</v>
      </c>
      <c r="D383" s="27">
        <v>19.951389312744141</v>
      </c>
      <c r="E383" s="27">
        <v>0</v>
      </c>
      <c r="F383" s="27">
        <v>88.323661804199219</v>
      </c>
      <c r="G383" s="27">
        <v>63.864944458007813</v>
      </c>
      <c r="H383" s="27">
        <v>99.999420166015625</v>
      </c>
      <c r="I383" s="27">
        <v>0</v>
      </c>
      <c r="J383" s="32" t="s">
        <v>49</v>
      </c>
      <c r="K383" s="32" t="s">
        <v>49</v>
      </c>
      <c r="L383" s="32" t="s">
        <v>49</v>
      </c>
      <c r="M383" s="32" t="s">
        <v>49</v>
      </c>
      <c r="N383" s="35"/>
      <c r="O383" s="63" t="s">
        <v>453</v>
      </c>
      <c r="P383" s="63"/>
      <c r="Q383" s="64">
        <v>0</v>
      </c>
      <c r="R383" s="63" t="s">
        <v>41</v>
      </c>
      <c r="S383" s="26" t="b">
        <f t="shared" si="57"/>
        <v>0</v>
      </c>
      <c r="T383" s="26" t="b">
        <f>NOT(OR((C383&lt;=$Q$1),(G383&lt;=$R$1),(K383&lt;=$S$1)))</f>
        <v>0</v>
      </c>
      <c r="U383" s="65" t="s">
        <v>42</v>
      </c>
      <c r="V383" s="65" t="s">
        <v>42</v>
      </c>
      <c r="W383" s="66" t="s">
        <v>49</v>
      </c>
      <c r="X383" s="65" t="s">
        <v>42</v>
      </c>
      <c r="Y383" s="82">
        <v>5</v>
      </c>
      <c r="Z383" s="83"/>
      <c r="AA383" s="83"/>
      <c r="AB383" s="83"/>
      <c r="AC383" s="84"/>
      <c r="AD383" s="63" t="s">
        <v>453</v>
      </c>
      <c r="AE383" s="63" t="s">
        <v>453</v>
      </c>
      <c r="AF383" s="63" t="s">
        <v>453</v>
      </c>
      <c r="AG383" s="63" t="s">
        <v>453</v>
      </c>
      <c r="AH383" s="63" t="s">
        <v>453</v>
      </c>
      <c r="AI383" s="63" t="s">
        <v>453</v>
      </c>
      <c r="AJ383" s="63" t="s">
        <v>453</v>
      </c>
      <c r="AK383" s="63" t="s">
        <v>453</v>
      </c>
      <c r="AL383" s="63" t="s">
        <v>453</v>
      </c>
      <c r="AM383" s="63" t="s">
        <v>453</v>
      </c>
      <c r="AN383" s="63" t="s">
        <v>453</v>
      </c>
      <c r="AO383" s="63" t="s">
        <v>453</v>
      </c>
      <c r="AP383" s="63" t="s">
        <v>453</v>
      </c>
      <c r="AQ383" s="63" t="s">
        <v>453</v>
      </c>
    </row>
    <row r="394" spans="16:18" x14ac:dyDescent="0.35">
      <c r="P394" s="35" t="s">
        <v>509</v>
      </c>
      <c r="Q394" s="26">
        <f>COUNTA(Q14:Q333)</f>
        <v>248</v>
      </c>
    </row>
    <row r="395" spans="16:18" x14ac:dyDescent="0.35">
      <c r="P395" s="35" t="s">
        <v>510</v>
      </c>
      <c r="Q395" s="26">
        <f>SUM(Q15:Q333)</f>
        <v>202</v>
      </c>
      <c r="R395" s="77">
        <f>Q395/Q394</f>
        <v>0.81451612903225812</v>
      </c>
    </row>
    <row r="398" spans="16:18" x14ac:dyDescent="0.35">
      <c r="P398" s="35" t="s">
        <v>511</v>
      </c>
      <c r="Q398" s="35">
        <f>SUMIF(T15:T340,TRUE,Q15:Q340)/SUM(Q15:Q340)</f>
        <v>0.58048780487804874</v>
      </c>
    </row>
  </sheetData>
  <mergeCells count="297">
    <mergeCell ref="Y6:AC6"/>
    <mergeCell ref="Y7:AC7"/>
    <mergeCell ref="AF7:AG7"/>
    <mergeCell ref="AH7:AQ7"/>
    <mergeCell ref="Y8:AC8"/>
    <mergeCell ref="Y9:AC9"/>
    <mergeCell ref="V1:X1"/>
    <mergeCell ref="Y3:AC3"/>
    <mergeCell ref="Y4:AC4"/>
    <mergeCell ref="AF4:AG4"/>
    <mergeCell ref="AH4:AQ4"/>
    <mergeCell ref="Y5:AC5"/>
    <mergeCell ref="Y15:AC15"/>
    <mergeCell ref="Y16:AC16"/>
    <mergeCell ref="Y17:AC17"/>
    <mergeCell ref="Y18:AC18"/>
    <mergeCell ref="Y19:AC19"/>
    <mergeCell ref="Y20:AC20"/>
    <mergeCell ref="Y10:AC10"/>
    <mergeCell ref="AH10:AQ10"/>
    <mergeCell ref="Y11:AC11"/>
    <mergeCell ref="Y12:AC12"/>
    <mergeCell ref="Y13:AC13"/>
    <mergeCell ref="Y14:AC14"/>
    <mergeCell ref="Y26:AC26"/>
    <mergeCell ref="Y27:AC27"/>
    <mergeCell ref="Y28:AC28"/>
    <mergeCell ref="Y29:AC29"/>
    <mergeCell ref="Y30:AC30"/>
    <mergeCell ref="Y31:AC31"/>
    <mergeCell ref="Y21:AC21"/>
    <mergeCell ref="AJ21:AQ21"/>
    <mergeCell ref="Y22:AC22"/>
    <mergeCell ref="Y23:AC23"/>
    <mergeCell ref="Y24:AC24"/>
    <mergeCell ref="Y25:AC25"/>
    <mergeCell ref="Y39:AC39"/>
    <mergeCell ref="Y40:AC40"/>
    <mergeCell ref="Y41:AC41"/>
    <mergeCell ref="Y42:AC42"/>
    <mergeCell ref="Y43:AC43"/>
    <mergeCell ref="Y44:AC44"/>
    <mergeCell ref="Y32:AC32"/>
    <mergeCell ref="Y33:AC33"/>
    <mergeCell ref="Y35:AC35"/>
    <mergeCell ref="Y36:AC36"/>
    <mergeCell ref="Y37:AC37"/>
    <mergeCell ref="Y38:AC38"/>
    <mergeCell ref="Y61:AC61"/>
    <mergeCell ref="Y64:AC64"/>
    <mergeCell ref="AF64:AG64"/>
    <mergeCell ref="AH64:AQ64"/>
    <mergeCell ref="Y65:AC65"/>
    <mergeCell ref="Y66:AC66"/>
    <mergeCell ref="Y45:AC45"/>
    <mergeCell ref="Y46:AC46"/>
    <mergeCell ref="Y47:AC47"/>
    <mergeCell ref="Y48:AC48"/>
    <mergeCell ref="Y49:AC49"/>
    <mergeCell ref="Y50:AC50"/>
    <mergeCell ref="Y73:AC73"/>
    <mergeCell ref="Y74:AC74"/>
    <mergeCell ref="Y75:AC75"/>
    <mergeCell ref="Y76:AC76"/>
    <mergeCell ref="Y77:AC77"/>
    <mergeCell ref="Y78:AC78"/>
    <mergeCell ref="Y67:AC67"/>
    <mergeCell ref="Y68:AC68"/>
    <mergeCell ref="Y69:AC69"/>
    <mergeCell ref="Y70:AC70"/>
    <mergeCell ref="Y71:AC71"/>
    <mergeCell ref="Y72:AC72"/>
    <mergeCell ref="Y86:AC86"/>
    <mergeCell ref="Y87:AC87"/>
    <mergeCell ref="Y88:AC88"/>
    <mergeCell ref="Y89:AC89"/>
    <mergeCell ref="Y91:AC91"/>
    <mergeCell ref="Y97:AC97"/>
    <mergeCell ref="Y79:AC79"/>
    <mergeCell ref="Y80:AC80"/>
    <mergeCell ref="Y81:AC81"/>
    <mergeCell ref="Y83:AC83"/>
    <mergeCell ref="Y84:AC84"/>
    <mergeCell ref="Y85:AC85"/>
    <mergeCell ref="Y111:AC111"/>
    <mergeCell ref="Y112:AC112"/>
    <mergeCell ref="Y113:AC113"/>
    <mergeCell ref="Y114:AC114"/>
    <mergeCell ref="Y115:AC115"/>
    <mergeCell ref="Y116:AC116"/>
    <mergeCell ref="Y99:AC99"/>
    <mergeCell ref="AF99:AG99"/>
    <mergeCell ref="AH99:AQ99"/>
    <mergeCell ref="Y110:AC110"/>
    <mergeCell ref="AF110:AG110"/>
    <mergeCell ref="AH110:AQ110"/>
    <mergeCell ref="AF127:AG127"/>
    <mergeCell ref="AH127:AQ127"/>
    <mergeCell ref="Y128:AC128"/>
    <mergeCell ref="Y121:AC121"/>
    <mergeCell ref="Y122:AC122"/>
    <mergeCell ref="AF122:AG122"/>
    <mergeCell ref="AH122:AQ122"/>
    <mergeCell ref="Y123:AC123"/>
    <mergeCell ref="Y124:AC124"/>
    <mergeCell ref="Y130:AC130"/>
    <mergeCell ref="Y132:AC132"/>
    <mergeCell ref="Y133:AC133"/>
    <mergeCell ref="Y134:AC134"/>
    <mergeCell ref="Y135:AC135"/>
    <mergeCell ref="Y136:AC136"/>
    <mergeCell ref="Y125:AC125"/>
    <mergeCell ref="Y126:AC126"/>
    <mergeCell ref="Y127:AC127"/>
    <mergeCell ref="Y143:AC143"/>
    <mergeCell ref="Y144:AC144"/>
    <mergeCell ref="Y145:AC145"/>
    <mergeCell ref="Y146:AC146"/>
    <mergeCell ref="Y147:AC147"/>
    <mergeCell ref="Y148:AC148"/>
    <mergeCell ref="Y137:AC137"/>
    <mergeCell ref="Y138:AC138"/>
    <mergeCell ref="Y139:AC139"/>
    <mergeCell ref="Y140:AC140"/>
    <mergeCell ref="Y141:AC141"/>
    <mergeCell ref="Y142:AC142"/>
    <mergeCell ref="Y155:AC155"/>
    <mergeCell ref="Y156:AC156"/>
    <mergeCell ref="Y157:AC157"/>
    <mergeCell ref="Y158:AC158"/>
    <mergeCell ref="Y159:AC159"/>
    <mergeCell ref="Y160:AC160"/>
    <mergeCell ref="Y149:AC149"/>
    <mergeCell ref="Y150:AC150"/>
    <mergeCell ref="Y151:AC151"/>
    <mergeCell ref="Y152:AC152"/>
    <mergeCell ref="Y153:AC153"/>
    <mergeCell ref="Y154:AC154"/>
    <mergeCell ref="AF186:AG186"/>
    <mergeCell ref="AH186:AQ186"/>
    <mergeCell ref="Y187:AC187"/>
    <mergeCell ref="Y161:AC161"/>
    <mergeCell ref="Y168:AC168"/>
    <mergeCell ref="Y169:AC169"/>
    <mergeCell ref="Y170:AC170"/>
    <mergeCell ref="Y171:AC171"/>
    <mergeCell ref="Y172:AC172"/>
    <mergeCell ref="Y188:AC188"/>
    <mergeCell ref="Y189:AC189"/>
    <mergeCell ref="Y190:AC190"/>
    <mergeCell ref="Y191:AC191"/>
    <mergeCell ref="Y192:AC192"/>
    <mergeCell ref="Y193:AC193"/>
    <mergeCell ref="Y174:AC174"/>
    <mergeCell ref="Y175:AC175"/>
    <mergeCell ref="Y186:AC186"/>
    <mergeCell ref="AH202:AQ202"/>
    <mergeCell ref="Y203:AC203"/>
    <mergeCell ref="Y204:AC204"/>
    <mergeCell ref="Y205:AC205"/>
    <mergeCell ref="Y206:AC206"/>
    <mergeCell ref="Y210:AC210"/>
    <mergeCell ref="Y194:AC194"/>
    <mergeCell ref="Y195:AC195"/>
    <mergeCell ref="Y198:AC198"/>
    <mergeCell ref="Y199:AC199"/>
    <mergeCell ref="Y200:AC200"/>
    <mergeCell ref="Y202:AC202"/>
    <mergeCell ref="Y216:AC216"/>
    <mergeCell ref="Y217:AC217"/>
    <mergeCell ref="Y218:AC218"/>
    <mergeCell ref="Y219:AC219"/>
    <mergeCell ref="Y220:AC220"/>
    <mergeCell ref="Y221:AC221"/>
    <mergeCell ref="Y211:AC211"/>
    <mergeCell ref="Y212:AC212"/>
    <mergeCell ref="AH212:AQ212"/>
    <mergeCell ref="Y213:AC213"/>
    <mergeCell ref="Y214:AC214"/>
    <mergeCell ref="Y215:AC215"/>
    <mergeCell ref="Y225:AC225"/>
    <mergeCell ref="Y226:AC226"/>
    <mergeCell ref="Y227:AC227"/>
    <mergeCell ref="AF227:AG227"/>
    <mergeCell ref="AH227:AQ227"/>
    <mergeCell ref="Y228:AC228"/>
    <mergeCell ref="AF228:AG228"/>
    <mergeCell ref="AH228:AQ228"/>
    <mergeCell ref="Y222:AC222"/>
    <mergeCell ref="AF222:AG222"/>
    <mergeCell ref="AH222:AQ222"/>
    <mergeCell ref="Y223:AC223"/>
    <mergeCell ref="Y224:AC224"/>
    <mergeCell ref="AF224:AG224"/>
    <mergeCell ref="AH224:AQ224"/>
    <mergeCell ref="Y233:AC233"/>
    <mergeCell ref="Y234:AC234"/>
    <mergeCell ref="Y235:AC235"/>
    <mergeCell ref="Y236:AC236"/>
    <mergeCell ref="AF236:AG236"/>
    <mergeCell ref="AH236:AQ236"/>
    <mergeCell ref="Y229:AC229"/>
    <mergeCell ref="Y230:AC230"/>
    <mergeCell ref="Y231:AC231"/>
    <mergeCell ref="AF231:AG231"/>
    <mergeCell ref="AH231:AQ231"/>
    <mergeCell ref="Y232:AC232"/>
    <mergeCell ref="AF243:AG243"/>
    <mergeCell ref="AH243:AQ243"/>
    <mergeCell ref="Y244:AC244"/>
    <mergeCell ref="Y237:AC237"/>
    <mergeCell ref="Y238:AC238"/>
    <mergeCell ref="Y239:AC239"/>
    <mergeCell ref="AF239:AG239"/>
    <mergeCell ref="AH239:AQ239"/>
    <mergeCell ref="Y240:AC240"/>
    <mergeCell ref="Y245:AC245"/>
    <mergeCell ref="Y246:AC246"/>
    <mergeCell ref="Y247:AC247"/>
    <mergeCell ref="Y248:AC248"/>
    <mergeCell ref="Y249:AC249"/>
    <mergeCell ref="Y250:AC250"/>
    <mergeCell ref="Y241:AC241"/>
    <mergeCell ref="Y242:AC242"/>
    <mergeCell ref="Y243:AC243"/>
    <mergeCell ref="Y257:AC257"/>
    <mergeCell ref="Y258:AC258"/>
    <mergeCell ref="Y259:AC259"/>
    <mergeCell ref="Y260:AC260"/>
    <mergeCell ref="Y261:AC261"/>
    <mergeCell ref="Y264:AC264"/>
    <mergeCell ref="Y251:AC251"/>
    <mergeCell ref="Y252:AC252"/>
    <mergeCell ref="Y253:AC253"/>
    <mergeCell ref="Y254:AC254"/>
    <mergeCell ref="Y255:AC255"/>
    <mergeCell ref="Y256:AC256"/>
    <mergeCell ref="Y273:AC273"/>
    <mergeCell ref="Y274:AC274"/>
    <mergeCell ref="Y275:AC275"/>
    <mergeCell ref="Y280:AC280"/>
    <mergeCell ref="Y281:AC281"/>
    <mergeCell ref="Y282:AC282"/>
    <mergeCell ref="Y266:AC266"/>
    <mergeCell ref="Y267:AC267"/>
    <mergeCell ref="Y269:AC269"/>
    <mergeCell ref="Y270:AC270"/>
    <mergeCell ref="Y271:AC271"/>
    <mergeCell ref="Y272:AC272"/>
    <mergeCell ref="Y289:AC289"/>
    <mergeCell ref="Y291:AC291"/>
    <mergeCell ref="Y292:AC292"/>
    <mergeCell ref="Y293:AC293"/>
    <mergeCell ref="Y294:AC294"/>
    <mergeCell ref="Y295:AC295"/>
    <mergeCell ref="Y283:AC283"/>
    <mergeCell ref="Y284:AC284"/>
    <mergeCell ref="Y285:AC285"/>
    <mergeCell ref="Y286:AC286"/>
    <mergeCell ref="Y287:AC287"/>
    <mergeCell ref="Y288:AC288"/>
    <mergeCell ref="Y309:AC309"/>
    <mergeCell ref="Y311:AC311"/>
    <mergeCell ref="Y313:AC313"/>
    <mergeCell ref="Y314:AC314"/>
    <mergeCell ref="Y315:AC315"/>
    <mergeCell ref="Y316:AC316"/>
    <mergeCell ref="Y296:AC296"/>
    <mergeCell ref="Y298:AC298"/>
    <mergeCell ref="Y299:AC299"/>
    <mergeCell ref="Y303:AC303"/>
    <mergeCell ref="Y306:AC306"/>
    <mergeCell ref="Y308:AC308"/>
    <mergeCell ref="Y323:AC323"/>
    <mergeCell ref="Y324:AC324"/>
    <mergeCell ref="Y325:AC325"/>
    <mergeCell ref="Y326:AC326"/>
    <mergeCell ref="Y327:AC327"/>
    <mergeCell ref="Y330:AC330"/>
    <mergeCell ref="Y317:AC317"/>
    <mergeCell ref="Y318:AC318"/>
    <mergeCell ref="Y319:AC319"/>
    <mergeCell ref="Y320:AC320"/>
    <mergeCell ref="Y321:AC321"/>
    <mergeCell ref="Y322:AC322"/>
    <mergeCell ref="Y375:AC375"/>
    <mergeCell ref="Y377:AC377"/>
    <mergeCell ref="Y378:AC378"/>
    <mergeCell ref="Y380:AC380"/>
    <mergeCell ref="Y382:AC382"/>
    <mergeCell ref="Y383:AC383"/>
    <mergeCell ref="Y331:AC331"/>
    <mergeCell ref="Y333:AC333"/>
    <mergeCell ref="Y338:AC338"/>
    <mergeCell ref="Y371:AC371"/>
    <mergeCell ref="Y372:AC372"/>
    <mergeCell ref="Y374:AC374"/>
  </mergeCells>
  <conditionalFormatting sqref="B232:E234 B229:E229 B225:E225 B3:E3 B206:E206 B5:E5 B8:E9 B168:D168 B111:E120 B121:I121 B27:M32 B61:E61 E63 B246:D250 G246:H246 F177:I183 B297:M297 B200:M200 F247:H250 J246:L250 B11:E20 B128:E138 B139:D159 E139:E160 B162:M167 B170:D173 E168:E173 B174:E183 B187:E193 B123:I126 B35:M49 B260:E263 I260:I263 B384:E1048576 B22:E24 E97:I109 B97:C109 D83:D109 E244:E254 I244:I254 M244:M254">
    <cfRule type="colorScale" priority="315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24:A225 A227:A229 A266:A267 A247:A250 A168 A206 A27:A32 A162:A163 A111:A116 A202 A63 A1:A6 N7 N231 A292:A303 A261:A263 A121:A159 A35:A61 A348:A369 A232:A234 A8:A24 A198 A200 A97:A109 A170:A193 A384:A1048576">
    <cfRule type="containsBlanks" priority="3154" stopIfTrue="1">
      <formula>LEN(TRIM(A1))=0</formula>
    </cfRule>
    <cfRule type="containsText" dxfId="23779" priority="3156" stopIfTrue="1" operator="containsText" text="fcd">
      <formula>NOT(ISERROR(SEARCH("fcd",A1)))</formula>
    </cfRule>
    <cfRule type="containsText" dxfId="23778" priority="3157" stopIfTrue="1" operator="containsText" text="server">
      <formula>NOT(ISERROR(SEARCH("server",A1)))</formula>
    </cfRule>
    <cfRule type="containsText" dxfId="23777" priority="3158" stopIfTrue="1" operator="containsText" text="ft">
      <formula>NOT(ISERROR(SEARCH("ft",A1)))</formula>
    </cfRule>
    <cfRule type="containsText" dxfId="23776" priority="3159" stopIfTrue="1" operator="containsText" text="lynxx_">
      <formula>NOT(ISERROR(SEARCH("lynxx_",A1)))</formula>
    </cfRule>
    <cfRule type="containsText" dxfId="23775" priority="3160" operator="containsText" text="_">
      <formula>NOT(ISERROR(SEARCH("_",A1)))</formula>
    </cfRule>
  </conditionalFormatting>
  <conditionalFormatting sqref="B235:E235">
    <cfRule type="colorScale" priority="314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35">
    <cfRule type="containsBlanks" priority="3147" stopIfTrue="1">
      <formula>LEN(TRIM(A235))=0</formula>
    </cfRule>
    <cfRule type="containsText" dxfId="23774" priority="3149" stopIfTrue="1" operator="containsText" text="fcd">
      <formula>NOT(ISERROR(SEARCH("fcd",A235)))</formula>
    </cfRule>
    <cfRule type="containsText" dxfId="23773" priority="3150" stopIfTrue="1" operator="containsText" text="server">
      <formula>NOT(ISERROR(SEARCH("server",A235)))</formula>
    </cfRule>
    <cfRule type="containsText" dxfId="23772" priority="3151" stopIfTrue="1" operator="containsText" text="ft">
      <formula>NOT(ISERROR(SEARCH("ft",A235)))</formula>
    </cfRule>
    <cfRule type="containsText" dxfId="23771" priority="3152" stopIfTrue="1" operator="containsText" text="lynxx_">
      <formula>NOT(ISERROR(SEARCH("lynxx_",A235)))</formula>
    </cfRule>
    <cfRule type="containsText" dxfId="23770" priority="3153" operator="containsText" text="_">
      <formula>NOT(ISERROR(SEARCH("_",A235)))</formula>
    </cfRule>
  </conditionalFormatting>
  <conditionalFormatting sqref="B230:C230">
    <cfRule type="colorScale" priority="314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30">
    <cfRule type="containsBlanks" priority="3140" stopIfTrue="1">
      <formula>LEN(TRIM(A230))=0</formula>
    </cfRule>
    <cfRule type="containsText" dxfId="23769" priority="3142" stopIfTrue="1" operator="containsText" text="fcd">
      <formula>NOT(ISERROR(SEARCH("fcd",A230)))</formula>
    </cfRule>
    <cfRule type="containsText" dxfId="23768" priority="3143" stopIfTrue="1" operator="containsText" text="server">
      <formula>NOT(ISERROR(SEARCH("server",A230)))</formula>
    </cfRule>
    <cfRule type="containsText" dxfId="23767" priority="3144" stopIfTrue="1" operator="containsText" text="ft">
      <formula>NOT(ISERROR(SEARCH("ft",A230)))</formula>
    </cfRule>
    <cfRule type="containsText" dxfId="23766" priority="3145" stopIfTrue="1" operator="containsText" text="lynxx_">
      <formula>NOT(ISERROR(SEARCH("lynxx_",A230)))</formula>
    </cfRule>
    <cfRule type="containsText" dxfId="23765" priority="3146" operator="containsText" text="_">
      <formula>NOT(ISERROR(SEARCH("_",A230)))</formula>
    </cfRule>
  </conditionalFormatting>
  <conditionalFormatting sqref="B195:E201">
    <cfRule type="colorScale" priority="313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194:A201">
    <cfRule type="containsBlanks" priority="3133" stopIfTrue="1">
      <formula>LEN(TRIM(A194))=0</formula>
    </cfRule>
    <cfRule type="containsText" dxfId="23764" priority="3135" stopIfTrue="1" operator="containsText" text="fcd">
      <formula>NOT(ISERROR(SEARCH("fcd",A194)))</formula>
    </cfRule>
    <cfRule type="containsText" dxfId="23763" priority="3136" stopIfTrue="1" operator="containsText" text="server">
      <formula>NOT(ISERROR(SEARCH("server",A194)))</formula>
    </cfRule>
    <cfRule type="containsText" dxfId="23762" priority="3137" stopIfTrue="1" operator="containsText" text="ft">
      <formula>NOT(ISERROR(SEARCH("ft",A194)))</formula>
    </cfRule>
    <cfRule type="containsText" dxfId="23761" priority="3138" stopIfTrue="1" operator="containsText" text="lynxx_">
      <formula>NOT(ISERROR(SEARCH("lynxx_",A194)))</formula>
    </cfRule>
    <cfRule type="containsText" dxfId="23760" priority="3139" operator="containsText" text="_">
      <formula>NOT(ISERROR(SEARCH("_",A194)))</formula>
    </cfRule>
  </conditionalFormatting>
  <conditionalFormatting sqref="A210">
    <cfRule type="containsBlanks" priority="3127" stopIfTrue="1">
      <formula>LEN(TRIM(A210))=0</formula>
    </cfRule>
    <cfRule type="containsText" dxfId="23759" priority="3128" stopIfTrue="1" operator="containsText" text="fcd">
      <formula>NOT(ISERROR(SEARCH("fcd",A210)))</formula>
    </cfRule>
    <cfRule type="containsText" dxfId="23758" priority="3129" stopIfTrue="1" operator="containsText" text="server">
      <formula>NOT(ISERROR(SEARCH("server",A210)))</formula>
    </cfRule>
    <cfRule type="containsText" dxfId="23757" priority="3130" stopIfTrue="1" operator="containsText" text="ft">
      <formula>NOT(ISERROR(SEARCH("ft",A210)))</formula>
    </cfRule>
    <cfRule type="containsText" dxfId="23756" priority="3131" stopIfTrue="1" operator="containsText" text="lynxx_">
      <formula>NOT(ISERROR(SEARCH("lynxx_",A210)))</formula>
    </cfRule>
    <cfRule type="containsText" dxfId="23755" priority="3132" operator="containsText" text="_">
      <formula>NOT(ISERROR(SEARCH("_",A210)))</formula>
    </cfRule>
  </conditionalFormatting>
  <conditionalFormatting sqref="B226:E226">
    <cfRule type="colorScale" priority="312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26">
    <cfRule type="containsBlanks" priority="3120" stopIfTrue="1">
      <formula>LEN(TRIM(A226))=0</formula>
    </cfRule>
    <cfRule type="containsText" dxfId="23754" priority="3122" stopIfTrue="1" operator="containsText" text="fcd">
      <formula>NOT(ISERROR(SEARCH("fcd",A226)))</formula>
    </cfRule>
    <cfRule type="containsText" dxfId="23753" priority="3123" stopIfTrue="1" operator="containsText" text="server">
      <formula>NOT(ISERROR(SEARCH("server",A226)))</formula>
    </cfRule>
    <cfRule type="containsText" dxfId="23752" priority="3124" stopIfTrue="1" operator="containsText" text="ft">
      <formula>NOT(ISERROR(SEARCH("ft",A226)))</formula>
    </cfRule>
    <cfRule type="containsText" dxfId="23751" priority="3125" stopIfTrue="1" operator="containsText" text="lynxx_">
      <formula>NOT(ISERROR(SEARCH("lynxx_",A226)))</formula>
    </cfRule>
    <cfRule type="containsText" dxfId="23750" priority="3126" operator="containsText" text="_">
      <formula>NOT(ISERROR(SEARCH("_",A226)))</formula>
    </cfRule>
  </conditionalFormatting>
  <conditionalFormatting sqref="A222">
    <cfRule type="containsBlanks" priority="3114" stopIfTrue="1">
      <formula>LEN(TRIM(A222))=0</formula>
    </cfRule>
    <cfRule type="containsText" dxfId="23749" priority="3115" stopIfTrue="1" operator="containsText" text="fcd">
      <formula>NOT(ISERROR(SEARCH("fcd",A222)))</formula>
    </cfRule>
    <cfRule type="containsText" dxfId="23748" priority="3116" stopIfTrue="1" operator="containsText" text="server">
      <formula>NOT(ISERROR(SEARCH("server",A222)))</formula>
    </cfRule>
    <cfRule type="containsText" dxfId="23747" priority="3117" stopIfTrue="1" operator="containsText" text="ft">
      <formula>NOT(ISERROR(SEARCH("ft",A222)))</formula>
    </cfRule>
    <cfRule type="containsText" dxfId="23746" priority="3118" stopIfTrue="1" operator="containsText" text="lynxx_">
      <formula>NOT(ISERROR(SEARCH("lynxx_",A222)))</formula>
    </cfRule>
    <cfRule type="containsText" dxfId="23745" priority="3119" operator="containsText" text="_">
      <formula>NOT(ISERROR(SEARCH("_",A222)))</formula>
    </cfRule>
  </conditionalFormatting>
  <conditionalFormatting sqref="B223:C223">
    <cfRule type="colorScale" priority="310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23">
    <cfRule type="containsBlanks" priority="3107" stopIfTrue="1">
      <formula>LEN(TRIM(A223))=0</formula>
    </cfRule>
    <cfRule type="containsText" dxfId="23744" priority="3109" stopIfTrue="1" operator="containsText" text="fcd">
      <formula>NOT(ISERROR(SEARCH("fcd",A223)))</formula>
    </cfRule>
    <cfRule type="containsText" dxfId="23743" priority="3110" stopIfTrue="1" operator="containsText" text="server">
      <formula>NOT(ISERROR(SEARCH("server",A223)))</formula>
    </cfRule>
    <cfRule type="containsText" dxfId="23742" priority="3111" stopIfTrue="1" operator="containsText" text="ft">
      <formula>NOT(ISERROR(SEARCH("ft",A223)))</formula>
    </cfRule>
    <cfRule type="containsText" dxfId="23741" priority="3112" stopIfTrue="1" operator="containsText" text="lynxx_">
      <formula>NOT(ISERROR(SEARCH("lynxx_",A223)))</formula>
    </cfRule>
    <cfRule type="containsText" dxfId="23740" priority="3113" operator="containsText" text="_">
      <formula>NOT(ISERROR(SEARCH("_",A223)))</formula>
    </cfRule>
  </conditionalFormatting>
  <conditionalFormatting sqref="AE1 AE3:AE10 Y1:AD4 Y262:AD263 Y31:AE31 AD32:AE32 Y268:AD268 AD266:AD267 Y168:AE168 Y206:AE206 AE21:AE23 Y28:AC30 AD26:AE30 AD5:AD23 Y33:AC40 Y210:AE210 Y162:AE163 Y61:AE61 Y297:AD297 Y63:AE63 Y348:AD369 Y170:AE183 AD308:AD310 AD305 Y303:AD304 Y306:AD307 Y111:AE159 Y311:AD311 Y328:AD328 AD35:AE49 Y44:AC60 AD260:AD261 Y222:AE238 AD24:AE24 Y185:AE202 Y98:AE109 AD244:AD254 Y244:AC248 Y384:AD1048576">
    <cfRule type="cellIs" dxfId="23739" priority="3103" operator="equal">
      <formula>1</formula>
    </cfRule>
    <cfRule type="cellIs" dxfId="23738" priority="3104" operator="equal">
      <formula>2</formula>
    </cfRule>
    <cfRule type="cellIs" dxfId="23737" priority="3105" operator="equal">
      <formula>3</formula>
    </cfRule>
    <cfRule type="cellIs" dxfId="23736" priority="3106" operator="equal">
      <formula>4</formula>
    </cfRule>
    <cfRule type="cellIs" dxfId="23735" priority="3161" operator="equal">
      <formula>5</formula>
    </cfRule>
  </conditionalFormatting>
  <conditionalFormatting sqref="Y1:AD2">
    <cfRule type="notContainsBlanks" dxfId="23734" priority="3102">
      <formula>LEN(TRIM(Y1))&gt;0</formula>
    </cfRule>
  </conditionalFormatting>
  <conditionalFormatting sqref="U5:V5 X5 U1:X4 U6:X8 U14:V14 X14 U116:V120 X116:X120 U114:X115 U112:V112 X112 U121:X121 V156 U149:V151 X149:X151 U152:X152 U153:V155 U157:V159 U142:V142 X142 U111 W111:X111 U113 W113:X113 V133:X133 U48:X48 U47 W47:X47 U49 W49:X49 U128:V131 X128:X131 U18:V18 X18 U15:X17 U132:X132 U134:X141 U143:X148 W153:X159 U206:X206 U241:X241 U50:X61 U26:X46 U282:X282 U288:X289 U210:X210 U127:X127 U162:X168 U297:X297 U63:X63 U266:X270 U274:X274 U348:X369 U170:X183 U303:X303 J260:M263 J120:M121 U277:X280 U260:X263 U222:X239 U19:X24 U185:X202 U98:X99 U243:X254 U10:X13 U384:X1048576">
    <cfRule type="containsBlanks" priority="3095" stopIfTrue="1">
      <formula>LEN(TRIM(J1))=0</formula>
    </cfRule>
    <cfRule type="cellIs" dxfId="23733" priority="3097" operator="equal">
      <formula>"N/A"</formula>
    </cfRule>
    <cfRule type="cellIs" dxfId="23732" priority="3098" operator="equal">
      <formula>"OK"</formula>
    </cfRule>
    <cfRule type="containsText" dxfId="23731" priority="3099" operator="containsText" text="Unsure">
      <formula>NOT(ISERROR(SEARCH("Unsure",J1)))</formula>
    </cfRule>
    <cfRule type="containsText" dxfId="23730" priority="3100" operator="containsText" text="Can't See">
      <formula>NOT(ISERROR(SEARCH("Can't See",J1)))</formula>
    </cfRule>
    <cfRule type="notContainsText" dxfId="23729" priority="3101" operator="notContains" text="OK&amp;N/A">
      <formula>ISERROR(SEARCH("OK&amp;N/A",J1))</formula>
    </cfRule>
  </conditionalFormatting>
  <conditionalFormatting sqref="U3:X3 V1:X2">
    <cfRule type="notContainsBlanks" priority="3096" stopIfTrue="1">
      <formula>LEN(TRIM(U1))&gt;0</formula>
    </cfRule>
  </conditionalFormatting>
  <conditionalFormatting sqref="B237:E237">
    <cfRule type="colorScale" priority="308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36:A237">
    <cfRule type="containsBlanks" priority="3088" stopIfTrue="1">
      <formula>LEN(TRIM(A236))=0</formula>
    </cfRule>
    <cfRule type="containsText" dxfId="23728" priority="3090" stopIfTrue="1" operator="containsText" text="fcd">
      <formula>NOT(ISERROR(SEARCH("fcd",A236)))</formula>
    </cfRule>
    <cfRule type="containsText" dxfId="23727" priority="3091" stopIfTrue="1" operator="containsText" text="server">
      <formula>NOT(ISERROR(SEARCH("server",A236)))</formula>
    </cfRule>
    <cfRule type="containsText" dxfId="23726" priority="3092" stopIfTrue="1" operator="containsText" text="ft">
      <formula>NOT(ISERROR(SEARCH("ft",A236)))</formula>
    </cfRule>
    <cfRule type="containsText" dxfId="23725" priority="3093" stopIfTrue="1" operator="containsText" text="lynxx_">
      <formula>NOT(ISERROR(SEARCH("lynxx_",A236)))</formula>
    </cfRule>
    <cfRule type="containsText" dxfId="23724" priority="3094" operator="containsText" text="_">
      <formula>NOT(ISERROR(SEARCH("_",A236)))</formula>
    </cfRule>
  </conditionalFormatting>
  <conditionalFormatting sqref="B238:D238">
    <cfRule type="colorScale" priority="308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38">
    <cfRule type="containsBlanks" priority="3081" stopIfTrue="1">
      <formula>LEN(TRIM(A238))=0</formula>
    </cfRule>
    <cfRule type="containsText" dxfId="23723" priority="3083" stopIfTrue="1" operator="containsText" text="fcd">
      <formula>NOT(ISERROR(SEARCH("fcd",A238)))</formula>
    </cfRule>
    <cfRule type="containsText" dxfId="23722" priority="3084" stopIfTrue="1" operator="containsText" text="server">
      <formula>NOT(ISERROR(SEARCH("server",A238)))</formula>
    </cfRule>
    <cfRule type="containsText" dxfId="23721" priority="3085" stopIfTrue="1" operator="containsText" text="ft">
      <formula>NOT(ISERROR(SEARCH("ft",A238)))</formula>
    </cfRule>
    <cfRule type="containsText" dxfId="23720" priority="3086" stopIfTrue="1" operator="containsText" text="lynxx_">
      <formula>NOT(ISERROR(SEARCH("lynxx_",A238)))</formula>
    </cfRule>
    <cfRule type="containsText" dxfId="23719" priority="3087" operator="containsText" text="_">
      <formula>NOT(ISERROR(SEARCH("_",A238)))</formula>
    </cfRule>
  </conditionalFormatting>
  <conditionalFormatting sqref="F232:I234 F229:I229 F225:I225 F3:I3 F206:I206 F5:I5 F8:I8 F111:I120 F11:I18 F168:I168 F170:I173 F128:I159 F260:H263 F187:I193 F384:I1048576 F22:I24">
    <cfRule type="colorScale" priority="308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35:I235">
    <cfRule type="colorScale" priority="307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37:I237">
    <cfRule type="colorScale" priority="307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29:M229 J225:M225 J3:M3 J206:M206 J5:M5 J111:M117 J168:M168 J170:M173 J128:M159 J384:M1048576 J119:M119 J11:L18 J187:M193 J22:M24">
    <cfRule type="colorScale" priority="307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6:M6">
    <cfRule type="containsBlanks" priority="3071" stopIfTrue="1">
      <formula>LEN(TRIM(J6))=0</formula>
    </cfRule>
    <cfRule type="cellIs" dxfId="23718" priority="3072" operator="equal">
      <formula>"N/A"</formula>
    </cfRule>
    <cfRule type="cellIs" dxfId="23717" priority="3073" operator="equal">
      <formula>"OK"</formula>
    </cfRule>
    <cfRule type="containsText" dxfId="23716" priority="3074" operator="containsText" text="Unsure">
      <formula>NOT(ISERROR(SEARCH("Unsure",J6)))</formula>
    </cfRule>
    <cfRule type="containsText" dxfId="23715" priority="3075" operator="containsText" text="Can't See">
      <formula>NOT(ISERROR(SEARCH("Can't See",J6)))</formula>
    </cfRule>
    <cfRule type="notContainsText" dxfId="23714" priority="3076" operator="notContains" text="OK&amp;N/A">
      <formula>ISERROR(SEARCH("OK&amp;N/A",J6))</formula>
    </cfRule>
  </conditionalFormatting>
  <conditionalFormatting sqref="J9:M9">
    <cfRule type="containsBlanks" priority="3065" stopIfTrue="1">
      <formula>LEN(TRIM(J9))=0</formula>
    </cfRule>
    <cfRule type="cellIs" dxfId="23713" priority="3066" operator="equal">
      <formula>"N/A"</formula>
    </cfRule>
    <cfRule type="cellIs" dxfId="23712" priority="3067" operator="equal">
      <formula>"OK"</formula>
    </cfRule>
    <cfRule type="containsText" dxfId="23711" priority="3068" operator="containsText" text="Unsure">
      <formula>NOT(ISERROR(SEARCH("Unsure",J9)))</formula>
    </cfRule>
    <cfRule type="containsText" dxfId="23710" priority="3069" operator="containsText" text="Can't See">
      <formula>NOT(ISERROR(SEARCH("Can't See",J9)))</formula>
    </cfRule>
    <cfRule type="notContainsText" dxfId="23709" priority="3070" operator="notContains" text="OK&amp;N/A">
      <formula>ISERROR(SEARCH("OK&amp;N/A",J9))</formula>
    </cfRule>
  </conditionalFormatting>
  <conditionalFormatting sqref="J195:M197 J200:M201">
    <cfRule type="containsBlanks" priority="3059" stopIfTrue="1">
      <formula>LEN(TRIM(J195))=0</formula>
    </cfRule>
    <cfRule type="cellIs" dxfId="23708" priority="3060" operator="equal">
      <formula>"N/A"</formula>
    </cfRule>
    <cfRule type="cellIs" dxfId="23707" priority="3061" operator="equal">
      <formula>"OK"</formula>
    </cfRule>
    <cfRule type="containsText" dxfId="23706" priority="3062" operator="containsText" text="Unsure">
      <formula>NOT(ISERROR(SEARCH("Unsure",J195)))</formula>
    </cfRule>
    <cfRule type="containsText" dxfId="23705" priority="3063" operator="containsText" text="Can't See">
      <formula>NOT(ISERROR(SEARCH("Can't See",J195)))</formula>
    </cfRule>
    <cfRule type="notContainsText" dxfId="23704" priority="3064" operator="notContains" text="OK&amp;N/A">
      <formula>ISERROR(SEARCH("OK&amp;N/A",J195))</formula>
    </cfRule>
  </conditionalFormatting>
  <conditionalFormatting sqref="J210:M210">
    <cfRule type="containsBlanks" priority="3053" stopIfTrue="1">
      <formula>LEN(TRIM(J210))=0</formula>
    </cfRule>
    <cfRule type="cellIs" dxfId="23703" priority="3054" operator="equal">
      <formula>"N/A"</formula>
    </cfRule>
    <cfRule type="cellIs" dxfId="23702" priority="3055" operator="equal">
      <formula>"OK"</formula>
    </cfRule>
    <cfRule type="containsText" dxfId="23701" priority="3056" operator="containsText" text="Unsure">
      <formula>NOT(ISERROR(SEARCH("Unsure",J210)))</formula>
    </cfRule>
    <cfRule type="containsText" dxfId="23700" priority="3057" operator="containsText" text="Can't See">
      <formula>NOT(ISERROR(SEARCH("Can't See",J210)))</formula>
    </cfRule>
    <cfRule type="notContainsText" dxfId="23699" priority="3058" operator="notContains" text="OK&amp;N/A">
      <formula>ISERROR(SEARCH("OK&amp;N/A",J210))</formula>
    </cfRule>
  </conditionalFormatting>
  <conditionalFormatting sqref="J223:M223">
    <cfRule type="containsBlanks" priority="3047" stopIfTrue="1">
      <formula>LEN(TRIM(J223))=0</formula>
    </cfRule>
    <cfRule type="cellIs" dxfId="23698" priority="3048" operator="equal">
      <formula>"N/A"</formula>
    </cfRule>
    <cfRule type="cellIs" dxfId="23697" priority="3049" operator="equal">
      <formula>"OK"</formula>
    </cfRule>
    <cfRule type="containsText" dxfId="23696" priority="3050" operator="containsText" text="Unsure">
      <formula>NOT(ISERROR(SEARCH("Unsure",J223)))</formula>
    </cfRule>
    <cfRule type="containsText" dxfId="23695" priority="3051" operator="containsText" text="Can't See">
      <formula>NOT(ISERROR(SEARCH("Can't See",J223)))</formula>
    </cfRule>
    <cfRule type="notContainsText" dxfId="23694" priority="3052" operator="notContains" text="OK&amp;N/A">
      <formula>ISERROR(SEARCH("OK&amp;N/A",J223))</formula>
    </cfRule>
  </conditionalFormatting>
  <conditionalFormatting sqref="J226:M226">
    <cfRule type="containsBlanks" priority="3041" stopIfTrue="1">
      <formula>LEN(TRIM(J226))=0</formula>
    </cfRule>
    <cfRule type="cellIs" dxfId="23693" priority="3042" operator="equal">
      <formula>"N/A"</formula>
    </cfRule>
    <cfRule type="cellIs" dxfId="23692" priority="3043" operator="equal">
      <formula>"OK"</formula>
    </cfRule>
    <cfRule type="containsText" dxfId="23691" priority="3044" operator="containsText" text="Unsure">
      <formula>NOT(ISERROR(SEARCH("Unsure",J226)))</formula>
    </cfRule>
    <cfRule type="containsText" dxfId="23690" priority="3045" operator="containsText" text="Can't See">
      <formula>NOT(ISERROR(SEARCH("Can't See",J226)))</formula>
    </cfRule>
    <cfRule type="notContainsText" dxfId="23689" priority="3046" operator="notContains" text="OK&amp;N/A">
      <formula>ISERROR(SEARCH("OK&amp;N/A",J226))</formula>
    </cfRule>
  </conditionalFormatting>
  <conditionalFormatting sqref="B6:I6">
    <cfRule type="colorScale" priority="304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9:I9">
    <cfRule type="colorScale" priority="303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19:I19 I20">
    <cfRule type="colorScale" priority="303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0:H20">
    <cfRule type="colorScale" priority="303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61:I61 F63">
    <cfRule type="colorScale" priority="303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61:M61 J63:M63">
    <cfRule type="containsBlanks" priority="3030" stopIfTrue="1">
      <formula>LEN(TRIM(J61))=0</formula>
    </cfRule>
    <cfRule type="cellIs" dxfId="23688" priority="3031" operator="equal">
      <formula>"N/A"</formula>
    </cfRule>
    <cfRule type="cellIs" dxfId="23687" priority="3032" operator="equal">
      <formula>"OK"</formula>
    </cfRule>
    <cfRule type="containsText" dxfId="23686" priority="3033" operator="containsText" text="Unsure">
      <formula>NOT(ISERROR(SEARCH("Unsure",J61)))</formula>
    </cfRule>
    <cfRule type="containsText" dxfId="23685" priority="3034" operator="containsText" text="Can't See">
      <formula>NOT(ISERROR(SEARCH("Can't See",J61)))</formula>
    </cfRule>
    <cfRule type="notContainsText" dxfId="23684" priority="3035" operator="notContains" text="OK&amp;N/A">
      <formula>ISERROR(SEARCH("OK&amp;N/A",J61))</formula>
    </cfRule>
  </conditionalFormatting>
  <conditionalFormatting sqref="K174:M177">
    <cfRule type="containsBlanks" priority="3024" stopIfTrue="1">
      <formula>LEN(TRIM(K174))=0</formula>
    </cfRule>
    <cfRule type="cellIs" dxfId="23683" priority="3025" operator="equal">
      <formula>"N/A"</formula>
    </cfRule>
    <cfRule type="cellIs" dxfId="23682" priority="3026" operator="equal">
      <formula>"OK"</formula>
    </cfRule>
    <cfRule type="containsText" dxfId="23681" priority="3027" operator="containsText" text="Unsure">
      <formula>NOT(ISERROR(SEARCH("Unsure",K174)))</formula>
    </cfRule>
    <cfRule type="containsText" dxfId="23680" priority="3028" operator="containsText" text="Can't See">
      <formula>NOT(ISERROR(SEARCH("Can't See",K174)))</formula>
    </cfRule>
    <cfRule type="notContainsText" dxfId="23679" priority="3029" operator="notContains" text="OK&amp;N/A">
      <formula>ISERROR(SEARCH("OK&amp;N/A",K174))</formula>
    </cfRule>
  </conditionalFormatting>
  <conditionalFormatting sqref="F174:I183">
    <cfRule type="colorScale" priority="302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174:J177">
    <cfRule type="containsBlanks" priority="3017" stopIfTrue="1">
      <formula>LEN(TRIM(J174))=0</formula>
    </cfRule>
    <cfRule type="cellIs" dxfId="23678" priority="3018" operator="equal">
      <formula>"N/A"</formula>
    </cfRule>
    <cfRule type="cellIs" dxfId="23677" priority="3019" operator="equal">
      <formula>"OK"</formula>
    </cfRule>
    <cfRule type="containsText" dxfId="23676" priority="3020" operator="containsText" text="Unsure">
      <formula>NOT(ISERROR(SEARCH("Unsure",J174)))</formula>
    </cfRule>
    <cfRule type="containsText" dxfId="23675" priority="3021" operator="containsText" text="Can't See">
      <formula>NOT(ISERROR(SEARCH("Can't See",J174)))</formula>
    </cfRule>
    <cfRule type="notContainsText" dxfId="23674" priority="3022" operator="notContains" text="OK&amp;N/A">
      <formula>ISERROR(SEARCH("OK&amp;N/A",J174))</formula>
    </cfRule>
  </conditionalFormatting>
  <conditionalFormatting sqref="F195:I201">
    <cfRule type="colorScale" priority="301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10:I210">
    <cfRule type="colorScale" priority="301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26:I226">
    <cfRule type="colorScale" priority="301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D230:I230">
    <cfRule type="colorScale" priority="301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30:M230">
    <cfRule type="containsBlanks" priority="3007" stopIfTrue="1">
      <formula>LEN(TRIM(J230))=0</formula>
    </cfRule>
    <cfRule type="cellIs" dxfId="23673" priority="3008" operator="equal">
      <formula>"N/A"</formula>
    </cfRule>
    <cfRule type="cellIs" dxfId="23672" priority="3009" operator="equal">
      <formula>"OK"</formula>
    </cfRule>
    <cfRule type="containsText" dxfId="23671" priority="3010" operator="containsText" text="Unsure">
      <formula>NOT(ISERROR(SEARCH("Unsure",J230)))</formula>
    </cfRule>
    <cfRule type="containsText" dxfId="23670" priority="3011" operator="containsText" text="Can't See">
      <formula>NOT(ISERROR(SEARCH("Can't See",J230)))</formula>
    </cfRule>
    <cfRule type="notContainsText" dxfId="23669" priority="3012" operator="notContains" text="OK&amp;N/A">
      <formula>ISERROR(SEARCH("OK&amp;N/A",J230))</formula>
    </cfRule>
  </conditionalFormatting>
  <conditionalFormatting sqref="J235:M235 J232:J234">
    <cfRule type="containsBlanks" priority="3001" stopIfTrue="1">
      <formula>LEN(TRIM(J232))=0</formula>
    </cfRule>
    <cfRule type="cellIs" dxfId="23668" priority="3002" operator="equal">
      <formula>"N/A"</formula>
    </cfRule>
    <cfRule type="cellIs" dxfId="23667" priority="3003" operator="equal">
      <formula>"OK"</formula>
    </cfRule>
    <cfRule type="containsText" dxfId="23666" priority="3004" operator="containsText" text="Unsure">
      <formula>NOT(ISERROR(SEARCH("Unsure",J232)))</formula>
    </cfRule>
    <cfRule type="containsText" dxfId="23665" priority="3005" operator="containsText" text="Can't See">
      <formula>NOT(ISERROR(SEARCH("Can't See",J232)))</formula>
    </cfRule>
    <cfRule type="notContainsText" dxfId="23664" priority="3006" operator="notContains" text="OK&amp;N/A">
      <formula>ISERROR(SEARCH("OK&amp;N/A",J232))</formula>
    </cfRule>
  </conditionalFormatting>
  <conditionalFormatting sqref="E238:I238">
    <cfRule type="colorScale" priority="300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38:M238">
    <cfRule type="containsBlanks" priority="2994" stopIfTrue="1">
      <formula>LEN(TRIM(J238))=0</formula>
    </cfRule>
    <cfRule type="cellIs" dxfId="23663" priority="2995" operator="equal">
      <formula>"N/A"</formula>
    </cfRule>
    <cfRule type="cellIs" dxfId="23662" priority="2996" operator="equal">
      <formula>"OK"</formula>
    </cfRule>
    <cfRule type="containsText" dxfId="23661" priority="2997" operator="containsText" text="Unsure">
      <formula>NOT(ISERROR(SEARCH("Unsure",J238)))</formula>
    </cfRule>
    <cfRule type="containsText" dxfId="23660" priority="2998" operator="containsText" text="Can't See">
      <formula>NOT(ISERROR(SEARCH("Can't See",J238)))</formula>
    </cfRule>
    <cfRule type="notContainsText" dxfId="23659" priority="2999" operator="notContains" text="OK&amp;N/A">
      <formula>ISERROR(SEARCH("OK&amp;N/A",J238))</formula>
    </cfRule>
  </conditionalFormatting>
  <conditionalFormatting sqref="J19:M20">
    <cfRule type="containsBlanks" priority="2988" stopIfTrue="1">
      <formula>LEN(TRIM(J19))=0</formula>
    </cfRule>
    <cfRule type="cellIs" dxfId="23658" priority="2989" operator="equal">
      <formula>"N/A"</formula>
    </cfRule>
    <cfRule type="cellIs" dxfId="23657" priority="2990" operator="equal">
      <formula>"OK"</formula>
    </cfRule>
    <cfRule type="containsText" dxfId="23656" priority="2991" operator="containsText" text="Unsure">
      <formula>NOT(ISERROR(SEARCH("Unsure",J19)))</formula>
    </cfRule>
    <cfRule type="containsText" dxfId="23655" priority="2992" operator="containsText" text="Can't See">
      <formula>NOT(ISERROR(SEARCH("Can't See",J19)))</formula>
    </cfRule>
    <cfRule type="notContainsText" dxfId="23654" priority="2993" operator="notContains" text="OK&amp;N/A">
      <formula>ISERROR(SEARCH("OK&amp;N/A",J19))</formula>
    </cfRule>
  </conditionalFormatting>
  <conditionalFormatting sqref="AE11:AE20">
    <cfRule type="cellIs" dxfId="23653" priority="2982" operator="equal">
      <formula>1</formula>
    </cfRule>
    <cfRule type="cellIs" dxfId="23652" priority="2983" operator="equal">
      <formula>2</formula>
    </cfRule>
    <cfRule type="cellIs" dxfId="23651" priority="2984" operator="equal">
      <formula>3</formula>
    </cfRule>
    <cfRule type="cellIs" dxfId="23650" priority="2985" operator="equal">
      <formula>4</formula>
    </cfRule>
    <cfRule type="cellIs" dxfId="23649" priority="2986" operator="equal">
      <formula>5</formula>
    </cfRule>
  </conditionalFormatting>
  <conditionalFormatting sqref="D223:I223">
    <cfRule type="colorScale" priority="298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G21">
    <cfRule type="containsBlanks" priority="2975" stopIfTrue="1">
      <formula>LEN(TRIM(AG21))=0</formula>
    </cfRule>
    <cfRule type="containsText" dxfId="23648" priority="2976" stopIfTrue="1" operator="containsText" text="fcd">
      <formula>NOT(ISERROR(SEARCH("fcd",AG21)))</formula>
    </cfRule>
    <cfRule type="containsText" dxfId="23647" priority="2977" stopIfTrue="1" operator="containsText" text="server">
      <formula>NOT(ISERROR(SEARCH("server",AG21)))</formula>
    </cfRule>
    <cfRule type="containsText" dxfId="23646" priority="2978" stopIfTrue="1" operator="containsText" text="ft">
      <formula>NOT(ISERROR(SEARCH("ft",AG21)))</formula>
    </cfRule>
    <cfRule type="containsText" dxfId="23645" priority="2979" stopIfTrue="1" operator="containsText" text="lynxx_">
      <formula>NOT(ISERROR(SEARCH("lynxx_",AG21)))</formula>
    </cfRule>
    <cfRule type="containsText" dxfId="23644" priority="2980" operator="containsText" text="_">
      <formula>NOT(ISERROR(SEARCH("_",AG21)))</formula>
    </cfRule>
  </conditionalFormatting>
  <conditionalFormatting sqref="AH10">
    <cfRule type="containsBlanks" priority="2969" stopIfTrue="1">
      <formula>LEN(TRIM(AH10))=0</formula>
    </cfRule>
    <cfRule type="containsText" dxfId="23643" priority="2970" stopIfTrue="1" operator="containsText" text="fcd">
      <formula>NOT(ISERROR(SEARCH("fcd",AH10)))</formula>
    </cfRule>
    <cfRule type="containsText" dxfId="23642" priority="2971" stopIfTrue="1" operator="containsText" text="server">
      <formula>NOT(ISERROR(SEARCH("server",AH10)))</formula>
    </cfRule>
    <cfRule type="containsText" dxfId="23641" priority="2972" stopIfTrue="1" operator="containsText" text="ft">
      <formula>NOT(ISERROR(SEARCH("ft",AH10)))</formula>
    </cfRule>
    <cfRule type="containsText" dxfId="23640" priority="2973" stopIfTrue="1" operator="containsText" text="lynxx_">
      <formula>NOT(ISERROR(SEARCH("lynxx_",AH10)))</formula>
    </cfRule>
    <cfRule type="containsText" dxfId="23639" priority="2974" operator="containsText" text="_">
      <formula>NOT(ISERROR(SEARCH("_",AH10)))</formula>
    </cfRule>
  </conditionalFormatting>
  <conditionalFormatting sqref="AH7">
    <cfRule type="containsBlanks" priority="2963" stopIfTrue="1">
      <formula>LEN(TRIM(AH7))=0</formula>
    </cfRule>
    <cfRule type="containsText" dxfId="23638" priority="2964" stopIfTrue="1" operator="containsText" text="fcd">
      <formula>NOT(ISERROR(SEARCH("fcd",AH7)))</formula>
    </cfRule>
    <cfRule type="containsText" dxfId="23637" priority="2965" stopIfTrue="1" operator="containsText" text="server">
      <formula>NOT(ISERROR(SEARCH("server",AH7)))</formula>
    </cfRule>
    <cfRule type="containsText" dxfId="23636" priority="2966" stopIfTrue="1" operator="containsText" text="ft">
      <formula>NOT(ISERROR(SEARCH("ft",AH7)))</formula>
    </cfRule>
    <cfRule type="containsText" dxfId="23635" priority="2967" stopIfTrue="1" operator="containsText" text="lynxx_">
      <formula>NOT(ISERROR(SEARCH("lynxx_",AH7)))</formula>
    </cfRule>
    <cfRule type="containsText" dxfId="23634" priority="2968" operator="containsText" text="_">
      <formula>NOT(ISERROR(SEARCH("_",AH7)))</formula>
    </cfRule>
  </conditionalFormatting>
  <conditionalFormatting sqref="AH4">
    <cfRule type="containsBlanks" priority="2957" stopIfTrue="1">
      <formula>LEN(TRIM(AH4))=0</formula>
    </cfRule>
    <cfRule type="containsText" dxfId="23633" priority="2958" stopIfTrue="1" operator="containsText" text="fcd">
      <formula>NOT(ISERROR(SEARCH("fcd",AH4)))</formula>
    </cfRule>
    <cfRule type="containsText" dxfId="23632" priority="2959" stopIfTrue="1" operator="containsText" text="server">
      <formula>NOT(ISERROR(SEARCH("server",AH4)))</formula>
    </cfRule>
    <cfRule type="containsText" dxfId="23631" priority="2960" stopIfTrue="1" operator="containsText" text="ft">
      <formula>NOT(ISERROR(SEARCH("ft",AH4)))</formula>
    </cfRule>
    <cfRule type="containsText" dxfId="23630" priority="2961" stopIfTrue="1" operator="containsText" text="lynxx_">
      <formula>NOT(ISERROR(SEARCH("lynxx_",AH4)))</formula>
    </cfRule>
    <cfRule type="containsText" dxfId="23629" priority="2962" operator="containsText" text="_">
      <formula>NOT(ISERROR(SEARCH("_",AH4)))</formula>
    </cfRule>
  </conditionalFormatting>
  <conditionalFormatting sqref="AH127">
    <cfRule type="containsBlanks" priority="2951" stopIfTrue="1">
      <formula>LEN(TRIM(AH127))=0</formula>
    </cfRule>
    <cfRule type="containsText" dxfId="23628" priority="2952" stopIfTrue="1" operator="containsText" text="fcd">
      <formula>NOT(ISERROR(SEARCH("fcd",AH127)))</formula>
    </cfRule>
    <cfRule type="containsText" dxfId="23627" priority="2953" stopIfTrue="1" operator="containsText" text="server">
      <formula>NOT(ISERROR(SEARCH("server",AH127)))</formula>
    </cfRule>
    <cfRule type="containsText" dxfId="23626" priority="2954" stopIfTrue="1" operator="containsText" text="ft">
      <formula>NOT(ISERROR(SEARCH("ft",AH127)))</formula>
    </cfRule>
    <cfRule type="containsText" dxfId="23625" priority="2955" stopIfTrue="1" operator="containsText" text="lynxx_">
      <formula>NOT(ISERROR(SEARCH("lynxx_",AH127)))</formula>
    </cfRule>
    <cfRule type="containsText" dxfId="23624" priority="2956" operator="containsText" text="_">
      <formula>NOT(ISERROR(SEARCH("_",AH127)))</formula>
    </cfRule>
  </conditionalFormatting>
  <conditionalFormatting sqref="AH186">
    <cfRule type="containsBlanks" priority="2945" stopIfTrue="1">
      <formula>LEN(TRIM(AH186))=0</formula>
    </cfRule>
    <cfRule type="containsText" dxfId="23623" priority="2946" stopIfTrue="1" operator="containsText" text="fcd">
      <formula>NOT(ISERROR(SEARCH("fcd",AH186)))</formula>
    </cfRule>
    <cfRule type="containsText" dxfId="23622" priority="2947" stopIfTrue="1" operator="containsText" text="server">
      <formula>NOT(ISERROR(SEARCH("server",AH186)))</formula>
    </cfRule>
    <cfRule type="containsText" dxfId="23621" priority="2948" stopIfTrue="1" operator="containsText" text="ft">
      <formula>NOT(ISERROR(SEARCH("ft",AH186)))</formula>
    </cfRule>
    <cfRule type="containsText" dxfId="23620" priority="2949" stopIfTrue="1" operator="containsText" text="lynxx_">
      <formula>NOT(ISERROR(SEARCH("lynxx_",AH186)))</formula>
    </cfRule>
    <cfRule type="containsText" dxfId="23619" priority="2950" operator="containsText" text="_">
      <formula>NOT(ISERROR(SEARCH("_",AH186)))</formula>
    </cfRule>
  </conditionalFormatting>
  <conditionalFormatting sqref="AH202">
    <cfRule type="containsBlanks" priority="2939" stopIfTrue="1">
      <formula>LEN(TRIM(AH202))=0</formula>
    </cfRule>
    <cfRule type="containsText" dxfId="23618" priority="2940" stopIfTrue="1" operator="containsText" text="fcd">
      <formula>NOT(ISERROR(SEARCH("fcd",AH202)))</formula>
    </cfRule>
    <cfRule type="containsText" dxfId="23617" priority="2941" stopIfTrue="1" operator="containsText" text="server">
      <formula>NOT(ISERROR(SEARCH("server",AH202)))</formula>
    </cfRule>
    <cfRule type="containsText" dxfId="23616" priority="2942" stopIfTrue="1" operator="containsText" text="ft">
      <formula>NOT(ISERROR(SEARCH("ft",AH202)))</formula>
    </cfRule>
    <cfRule type="containsText" dxfId="23615" priority="2943" stopIfTrue="1" operator="containsText" text="lynxx_">
      <formula>NOT(ISERROR(SEARCH("lynxx_",AH202)))</formula>
    </cfRule>
    <cfRule type="containsText" dxfId="23614" priority="2944" operator="containsText" text="_">
      <formula>NOT(ISERROR(SEARCH("_",AH202)))</formula>
    </cfRule>
  </conditionalFormatting>
  <conditionalFormatting sqref="AH222">
    <cfRule type="containsBlanks" priority="2933" stopIfTrue="1">
      <formula>LEN(TRIM(AH222))=0</formula>
    </cfRule>
    <cfRule type="containsText" dxfId="23613" priority="2934" stopIfTrue="1" operator="containsText" text="fcd">
      <formula>NOT(ISERROR(SEARCH("fcd",AH222)))</formula>
    </cfRule>
    <cfRule type="containsText" dxfId="23612" priority="2935" stopIfTrue="1" operator="containsText" text="server">
      <formula>NOT(ISERROR(SEARCH("server",AH222)))</formula>
    </cfRule>
    <cfRule type="containsText" dxfId="23611" priority="2936" stopIfTrue="1" operator="containsText" text="ft">
      <formula>NOT(ISERROR(SEARCH("ft",AH222)))</formula>
    </cfRule>
    <cfRule type="containsText" dxfId="23610" priority="2937" stopIfTrue="1" operator="containsText" text="lynxx_">
      <formula>NOT(ISERROR(SEARCH("lynxx_",AH222)))</formula>
    </cfRule>
    <cfRule type="containsText" dxfId="23609" priority="2938" operator="containsText" text="_">
      <formula>NOT(ISERROR(SEARCH("_",AH222)))</formula>
    </cfRule>
  </conditionalFormatting>
  <conditionalFormatting sqref="AH224">
    <cfRule type="containsBlanks" priority="2927" stopIfTrue="1">
      <formula>LEN(TRIM(AH224))=0</formula>
    </cfRule>
    <cfRule type="containsText" dxfId="23608" priority="2928" stopIfTrue="1" operator="containsText" text="fcd">
      <formula>NOT(ISERROR(SEARCH("fcd",AH224)))</formula>
    </cfRule>
    <cfRule type="containsText" dxfId="23607" priority="2929" stopIfTrue="1" operator="containsText" text="server">
      <formula>NOT(ISERROR(SEARCH("server",AH224)))</formula>
    </cfRule>
    <cfRule type="containsText" dxfId="23606" priority="2930" stopIfTrue="1" operator="containsText" text="ft">
      <formula>NOT(ISERROR(SEARCH("ft",AH224)))</formula>
    </cfRule>
    <cfRule type="containsText" dxfId="23605" priority="2931" stopIfTrue="1" operator="containsText" text="lynxx_">
      <formula>NOT(ISERROR(SEARCH("lynxx_",AH224)))</formula>
    </cfRule>
    <cfRule type="containsText" dxfId="23604" priority="2932" operator="containsText" text="_">
      <formula>NOT(ISERROR(SEARCH("_",AH224)))</formula>
    </cfRule>
  </conditionalFormatting>
  <conditionalFormatting sqref="AH227">
    <cfRule type="containsBlanks" priority="2921" stopIfTrue="1">
      <formula>LEN(TRIM(AH227))=0</formula>
    </cfRule>
    <cfRule type="containsText" dxfId="23603" priority="2922" stopIfTrue="1" operator="containsText" text="fcd">
      <formula>NOT(ISERROR(SEARCH("fcd",AH227)))</formula>
    </cfRule>
    <cfRule type="containsText" dxfId="23602" priority="2923" stopIfTrue="1" operator="containsText" text="server">
      <formula>NOT(ISERROR(SEARCH("server",AH227)))</formula>
    </cfRule>
    <cfRule type="containsText" dxfId="23601" priority="2924" stopIfTrue="1" operator="containsText" text="ft">
      <formula>NOT(ISERROR(SEARCH("ft",AH227)))</formula>
    </cfRule>
    <cfRule type="containsText" dxfId="23600" priority="2925" stopIfTrue="1" operator="containsText" text="lynxx_">
      <formula>NOT(ISERROR(SEARCH("lynxx_",AH227)))</formula>
    </cfRule>
    <cfRule type="containsText" dxfId="23599" priority="2926" operator="containsText" text="_">
      <formula>NOT(ISERROR(SEARCH("_",AH227)))</formula>
    </cfRule>
  </conditionalFormatting>
  <conditionalFormatting sqref="AH228">
    <cfRule type="containsBlanks" priority="2915" stopIfTrue="1">
      <formula>LEN(TRIM(AH228))=0</formula>
    </cfRule>
    <cfRule type="containsText" dxfId="23598" priority="2916" stopIfTrue="1" operator="containsText" text="fcd">
      <formula>NOT(ISERROR(SEARCH("fcd",AH228)))</formula>
    </cfRule>
    <cfRule type="containsText" dxfId="23597" priority="2917" stopIfTrue="1" operator="containsText" text="server">
      <formula>NOT(ISERROR(SEARCH("server",AH228)))</formula>
    </cfRule>
    <cfRule type="containsText" dxfId="23596" priority="2918" stopIfTrue="1" operator="containsText" text="ft">
      <formula>NOT(ISERROR(SEARCH("ft",AH228)))</formula>
    </cfRule>
    <cfRule type="containsText" dxfId="23595" priority="2919" stopIfTrue="1" operator="containsText" text="lynxx_">
      <formula>NOT(ISERROR(SEARCH("lynxx_",AH228)))</formula>
    </cfRule>
    <cfRule type="containsText" dxfId="23594" priority="2920" operator="containsText" text="_">
      <formula>NOT(ISERROR(SEARCH("_",AH228)))</formula>
    </cfRule>
  </conditionalFormatting>
  <conditionalFormatting sqref="AH231">
    <cfRule type="containsBlanks" priority="2909" stopIfTrue="1">
      <formula>LEN(TRIM(AH231))=0</formula>
    </cfRule>
    <cfRule type="containsText" dxfId="23593" priority="2910" stopIfTrue="1" operator="containsText" text="fcd">
      <formula>NOT(ISERROR(SEARCH("fcd",AH231)))</formula>
    </cfRule>
    <cfRule type="containsText" dxfId="23592" priority="2911" stopIfTrue="1" operator="containsText" text="server">
      <formula>NOT(ISERROR(SEARCH("server",AH231)))</formula>
    </cfRule>
    <cfRule type="containsText" dxfId="23591" priority="2912" stopIfTrue="1" operator="containsText" text="ft">
      <formula>NOT(ISERROR(SEARCH("ft",AH231)))</formula>
    </cfRule>
    <cfRule type="containsText" dxfId="23590" priority="2913" stopIfTrue="1" operator="containsText" text="lynxx_">
      <formula>NOT(ISERROR(SEARCH("lynxx_",AH231)))</formula>
    </cfRule>
    <cfRule type="containsText" dxfId="23589" priority="2914" operator="containsText" text="_">
      <formula>NOT(ISERROR(SEARCH("_",AH231)))</formula>
    </cfRule>
  </conditionalFormatting>
  <conditionalFormatting sqref="AH236">
    <cfRule type="containsBlanks" priority="2903" stopIfTrue="1">
      <formula>LEN(TRIM(AH236))=0</formula>
    </cfRule>
    <cfRule type="containsText" dxfId="23588" priority="2904" stopIfTrue="1" operator="containsText" text="fcd">
      <formula>NOT(ISERROR(SEARCH("fcd",AH236)))</formula>
    </cfRule>
    <cfRule type="containsText" dxfId="23587" priority="2905" stopIfTrue="1" operator="containsText" text="server">
      <formula>NOT(ISERROR(SEARCH("server",AH236)))</formula>
    </cfRule>
    <cfRule type="containsText" dxfId="23586" priority="2906" stopIfTrue="1" operator="containsText" text="ft">
      <formula>NOT(ISERROR(SEARCH("ft",AH236)))</formula>
    </cfRule>
    <cfRule type="containsText" dxfId="23585" priority="2907" stopIfTrue="1" operator="containsText" text="lynxx_">
      <formula>NOT(ISERROR(SEARCH("lynxx_",AH236)))</formula>
    </cfRule>
    <cfRule type="containsText" dxfId="23584" priority="2908" operator="containsText" text="_">
      <formula>NOT(ISERROR(SEARCH("_",AH236)))</formula>
    </cfRule>
  </conditionalFormatting>
  <conditionalFormatting sqref="AF21">
    <cfRule type="cellIs" dxfId="23583" priority="2898" operator="equal">
      <formula>1</formula>
    </cfRule>
    <cfRule type="cellIs" dxfId="23582" priority="2899" operator="equal">
      <formula>2</formula>
    </cfRule>
    <cfRule type="cellIs" dxfId="23581" priority="2900" operator="equal">
      <formula>3</formula>
    </cfRule>
    <cfRule type="cellIs" dxfId="23580" priority="2901" operator="equal">
      <formula>4</formula>
    </cfRule>
    <cfRule type="cellIs" dxfId="23579" priority="2902" operator="equal">
      <formula>5</formula>
    </cfRule>
  </conditionalFormatting>
  <conditionalFormatting sqref="AF10">
    <cfRule type="cellIs" dxfId="23578" priority="2893" operator="equal">
      <formula>1</formula>
    </cfRule>
    <cfRule type="cellIs" dxfId="23577" priority="2894" operator="equal">
      <formula>2</formula>
    </cfRule>
    <cfRule type="cellIs" dxfId="23576" priority="2895" operator="equal">
      <formula>3</formula>
    </cfRule>
    <cfRule type="cellIs" dxfId="23575" priority="2896" operator="equal">
      <formula>4</formula>
    </cfRule>
    <cfRule type="cellIs" dxfId="23574" priority="2897" operator="equal">
      <formula>5</formula>
    </cfRule>
  </conditionalFormatting>
  <conditionalFormatting sqref="AG10">
    <cfRule type="cellIs" dxfId="23573" priority="2888" operator="equal">
      <formula>1</formula>
    </cfRule>
    <cfRule type="cellIs" dxfId="23572" priority="2889" operator="equal">
      <formula>2</formula>
    </cfRule>
    <cfRule type="cellIs" dxfId="23571" priority="2890" operator="equal">
      <formula>3</formula>
    </cfRule>
    <cfRule type="cellIs" dxfId="23570" priority="2891" operator="equal">
      <formula>4</formula>
    </cfRule>
    <cfRule type="cellIs" dxfId="23569" priority="2892" operator="equal">
      <formula>5</formula>
    </cfRule>
  </conditionalFormatting>
  <conditionalFormatting sqref="AF7">
    <cfRule type="containsBlanks" priority="2882" stopIfTrue="1">
      <formula>LEN(TRIM(AF7))=0</formula>
    </cfRule>
    <cfRule type="containsText" dxfId="23568" priority="2883" stopIfTrue="1" operator="containsText" text="fcd">
      <formula>NOT(ISERROR(SEARCH("fcd",AF7)))</formula>
    </cfRule>
    <cfRule type="containsText" dxfId="23567" priority="2884" stopIfTrue="1" operator="containsText" text="server">
      <formula>NOT(ISERROR(SEARCH("server",AF7)))</formula>
    </cfRule>
    <cfRule type="containsText" dxfId="23566" priority="2885" stopIfTrue="1" operator="containsText" text="ft">
      <formula>NOT(ISERROR(SEARCH("ft",AF7)))</formula>
    </cfRule>
    <cfRule type="containsText" dxfId="23565" priority="2886" stopIfTrue="1" operator="containsText" text="lynxx_">
      <formula>NOT(ISERROR(SEARCH("lynxx_",AF7)))</formula>
    </cfRule>
    <cfRule type="containsText" dxfId="23564" priority="2887" operator="containsText" text="_">
      <formula>NOT(ISERROR(SEARCH("_",AF7)))</formula>
    </cfRule>
  </conditionalFormatting>
  <conditionalFormatting sqref="AF4">
    <cfRule type="containsBlanks" priority="2876" stopIfTrue="1">
      <formula>LEN(TRIM(AF4))=0</formula>
    </cfRule>
    <cfRule type="containsText" dxfId="23563" priority="2877" stopIfTrue="1" operator="containsText" text="fcd">
      <formula>NOT(ISERROR(SEARCH("fcd",AF4)))</formula>
    </cfRule>
    <cfRule type="containsText" dxfId="23562" priority="2878" stopIfTrue="1" operator="containsText" text="server">
      <formula>NOT(ISERROR(SEARCH("server",AF4)))</formula>
    </cfRule>
    <cfRule type="containsText" dxfId="23561" priority="2879" stopIfTrue="1" operator="containsText" text="ft">
      <formula>NOT(ISERROR(SEARCH("ft",AF4)))</formula>
    </cfRule>
    <cfRule type="containsText" dxfId="23560" priority="2880" stopIfTrue="1" operator="containsText" text="lynxx_">
      <formula>NOT(ISERROR(SEARCH("lynxx_",AF4)))</formula>
    </cfRule>
    <cfRule type="containsText" dxfId="23559" priority="2881" operator="containsText" text="_">
      <formula>NOT(ISERROR(SEARCH("_",AF4)))</formula>
    </cfRule>
  </conditionalFormatting>
  <conditionalFormatting sqref="AF127">
    <cfRule type="containsBlanks" priority="2870" stopIfTrue="1">
      <formula>LEN(TRIM(AF127))=0</formula>
    </cfRule>
    <cfRule type="containsText" dxfId="23558" priority="2871" stopIfTrue="1" operator="containsText" text="fcd">
      <formula>NOT(ISERROR(SEARCH("fcd",AF127)))</formula>
    </cfRule>
    <cfRule type="containsText" dxfId="23557" priority="2872" stopIfTrue="1" operator="containsText" text="server">
      <formula>NOT(ISERROR(SEARCH("server",AF127)))</formula>
    </cfRule>
    <cfRule type="containsText" dxfId="23556" priority="2873" stopIfTrue="1" operator="containsText" text="ft">
      <formula>NOT(ISERROR(SEARCH("ft",AF127)))</formula>
    </cfRule>
    <cfRule type="containsText" dxfId="23555" priority="2874" stopIfTrue="1" operator="containsText" text="lynxx_">
      <formula>NOT(ISERROR(SEARCH("lynxx_",AF127)))</formula>
    </cfRule>
    <cfRule type="containsText" dxfId="23554" priority="2875" operator="containsText" text="_">
      <formula>NOT(ISERROR(SEARCH("_",AF127)))</formula>
    </cfRule>
  </conditionalFormatting>
  <conditionalFormatting sqref="AF186">
    <cfRule type="containsBlanks" priority="2864" stopIfTrue="1">
      <formula>LEN(TRIM(AF186))=0</formula>
    </cfRule>
    <cfRule type="containsText" dxfId="23553" priority="2865" stopIfTrue="1" operator="containsText" text="fcd">
      <formula>NOT(ISERROR(SEARCH("fcd",AF186)))</formula>
    </cfRule>
    <cfRule type="containsText" dxfId="23552" priority="2866" stopIfTrue="1" operator="containsText" text="server">
      <formula>NOT(ISERROR(SEARCH("server",AF186)))</formula>
    </cfRule>
    <cfRule type="containsText" dxfId="23551" priority="2867" stopIfTrue="1" operator="containsText" text="ft">
      <formula>NOT(ISERROR(SEARCH("ft",AF186)))</formula>
    </cfRule>
    <cfRule type="containsText" dxfId="23550" priority="2868" stopIfTrue="1" operator="containsText" text="lynxx_">
      <formula>NOT(ISERROR(SEARCH("lynxx_",AF186)))</formula>
    </cfRule>
    <cfRule type="containsText" dxfId="23549" priority="2869" operator="containsText" text="_">
      <formula>NOT(ISERROR(SEARCH("_",AF186)))</formula>
    </cfRule>
  </conditionalFormatting>
  <conditionalFormatting sqref="AF222">
    <cfRule type="containsBlanks" priority="2858" stopIfTrue="1">
      <formula>LEN(TRIM(AF222))=0</formula>
    </cfRule>
    <cfRule type="containsText" dxfId="23548" priority="2859" stopIfTrue="1" operator="containsText" text="fcd">
      <formula>NOT(ISERROR(SEARCH("fcd",AF222)))</formula>
    </cfRule>
    <cfRule type="containsText" dxfId="23547" priority="2860" stopIfTrue="1" operator="containsText" text="server">
      <formula>NOT(ISERROR(SEARCH("server",AF222)))</formula>
    </cfRule>
    <cfRule type="containsText" dxfId="23546" priority="2861" stopIfTrue="1" operator="containsText" text="ft">
      <formula>NOT(ISERROR(SEARCH("ft",AF222)))</formula>
    </cfRule>
    <cfRule type="containsText" dxfId="23545" priority="2862" stopIfTrue="1" operator="containsText" text="lynxx_">
      <formula>NOT(ISERROR(SEARCH("lynxx_",AF222)))</formula>
    </cfRule>
    <cfRule type="containsText" dxfId="23544" priority="2863" operator="containsText" text="_">
      <formula>NOT(ISERROR(SEARCH("_",AF222)))</formula>
    </cfRule>
  </conditionalFormatting>
  <conditionalFormatting sqref="AF227">
    <cfRule type="containsBlanks" priority="2852" stopIfTrue="1">
      <formula>LEN(TRIM(AF227))=0</formula>
    </cfRule>
    <cfRule type="containsText" dxfId="23543" priority="2853" stopIfTrue="1" operator="containsText" text="fcd">
      <formula>NOT(ISERROR(SEARCH("fcd",AF227)))</formula>
    </cfRule>
    <cfRule type="containsText" dxfId="23542" priority="2854" stopIfTrue="1" operator="containsText" text="server">
      <formula>NOT(ISERROR(SEARCH("server",AF227)))</formula>
    </cfRule>
    <cfRule type="containsText" dxfId="23541" priority="2855" stopIfTrue="1" operator="containsText" text="ft">
      <formula>NOT(ISERROR(SEARCH("ft",AF227)))</formula>
    </cfRule>
    <cfRule type="containsText" dxfId="23540" priority="2856" stopIfTrue="1" operator="containsText" text="lynxx_">
      <formula>NOT(ISERROR(SEARCH("lynxx_",AF227)))</formula>
    </cfRule>
    <cfRule type="containsText" dxfId="23539" priority="2857" operator="containsText" text="_">
      <formula>NOT(ISERROR(SEARCH("_",AF227)))</formula>
    </cfRule>
  </conditionalFormatting>
  <conditionalFormatting sqref="AF236">
    <cfRule type="containsBlanks" priority="2828" stopIfTrue="1">
      <formula>LEN(TRIM(AF236))=0</formula>
    </cfRule>
    <cfRule type="containsText" dxfId="23538" priority="2829" stopIfTrue="1" operator="containsText" text="fcd">
      <formula>NOT(ISERROR(SEARCH("fcd",AF236)))</formula>
    </cfRule>
    <cfRule type="containsText" dxfId="23537" priority="2830" stopIfTrue="1" operator="containsText" text="server">
      <formula>NOT(ISERROR(SEARCH("server",AF236)))</formula>
    </cfRule>
    <cfRule type="containsText" dxfId="23536" priority="2831" stopIfTrue="1" operator="containsText" text="ft">
      <formula>NOT(ISERROR(SEARCH("ft",AF236)))</formula>
    </cfRule>
    <cfRule type="containsText" dxfId="23535" priority="2832" stopIfTrue="1" operator="containsText" text="lynxx_">
      <formula>NOT(ISERROR(SEARCH("lynxx_",AF236)))</formula>
    </cfRule>
    <cfRule type="containsText" dxfId="23534" priority="2833" operator="containsText" text="_">
      <formula>NOT(ISERROR(SEARCH("_",AF236)))</formula>
    </cfRule>
  </conditionalFormatting>
  <conditionalFormatting sqref="AF224">
    <cfRule type="containsBlanks" priority="2846" stopIfTrue="1">
      <formula>LEN(TRIM(AF224))=0</formula>
    </cfRule>
    <cfRule type="containsText" dxfId="23533" priority="2847" stopIfTrue="1" operator="containsText" text="fcd">
      <formula>NOT(ISERROR(SEARCH("fcd",AF224)))</formula>
    </cfRule>
    <cfRule type="containsText" dxfId="23532" priority="2848" stopIfTrue="1" operator="containsText" text="server">
      <formula>NOT(ISERROR(SEARCH("server",AF224)))</formula>
    </cfRule>
    <cfRule type="containsText" dxfId="23531" priority="2849" stopIfTrue="1" operator="containsText" text="ft">
      <formula>NOT(ISERROR(SEARCH("ft",AF224)))</formula>
    </cfRule>
    <cfRule type="containsText" dxfId="23530" priority="2850" stopIfTrue="1" operator="containsText" text="lynxx_">
      <formula>NOT(ISERROR(SEARCH("lynxx_",AF224)))</formula>
    </cfRule>
    <cfRule type="containsText" dxfId="23529" priority="2851" operator="containsText" text="_">
      <formula>NOT(ISERROR(SEARCH("_",AF224)))</formula>
    </cfRule>
  </conditionalFormatting>
  <conditionalFormatting sqref="AF228">
    <cfRule type="containsBlanks" priority="2840" stopIfTrue="1">
      <formula>LEN(TRIM(AF228))=0</formula>
    </cfRule>
    <cfRule type="containsText" dxfId="23528" priority="2841" stopIfTrue="1" operator="containsText" text="fcd">
      <formula>NOT(ISERROR(SEARCH("fcd",AF228)))</formula>
    </cfRule>
    <cfRule type="containsText" dxfId="23527" priority="2842" stopIfTrue="1" operator="containsText" text="server">
      <formula>NOT(ISERROR(SEARCH("server",AF228)))</formula>
    </cfRule>
    <cfRule type="containsText" dxfId="23526" priority="2843" stopIfTrue="1" operator="containsText" text="ft">
      <formula>NOT(ISERROR(SEARCH("ft",AF228)))</formula>
    </cfRule>
    <cfRule type="containsText" dxfId="23525" priority="2844" stopIfTrue="1" operator="containsText" text="lynxx_">
      <formula>NOT(ISERROR(SEARCH("lynxx_",AF228)))</formula>
    </cfRule>
    <cfRule type="containsText" dxfId="23524" priority="2845" operator="containsText" text="_">
      <formula>NOT(ISERROR(SEARCH("_",AF228)))</formula>
    </cfRule>
  </conditionalFormatting>
  <conditionalFormatting sqref="AF231">
    <cfRule type="containsBlanks" priority="2834" stopIfTrue="1">
      <formula>LEN(TRIM(AF231))=0</formula>
    </cfRule>
    <cfRule type="containsText" dxfId="23523" priority="2835" stopIfTrue="1" operator="containsText" text="fcd">
      <formula>NOT(ISERROR(SEARCH("fcd",AF231)))</formula>
    </cfRule>
    <cfRule type="containsText" dxfId="23522" priority="2836" stopIfTrue="1" operator="containsText" text="server">
      <formula>NOT(ISERROR(SEARCH("server",AF231)))</formula>
    </cfRule>
    <cfRule type="containsText" dxfId="23521" priority="2837" stopIfTrue="1" operator="containsText" text="ft">
      <formula>NOT(ISERROR(SEARCH("ft",AF231)))</formula>
    </cfRule>
    <cfRule type="containsText" dxfId="23520" priority="2838" stopIfTrue="1" operator="containsText" text="lynxx_">
      <formula>NOT(ISERROR(SEARCH("lynxx_",AF231)))</formula>
    </cfRule>
    <cfRule type="containsText" dxfId="23519" priority="2839" operator="containsText" text="_">
      <formula>NOT(ISERROR(SEARCH("_",AF231)))</formula>
    </cfRule>
  </conditionalFormatting>
  <conditionalFormatting sqref="AD239 AD241">
    <cfRule type="cellIs" dxfId="23518" priority="2823" operator="equal">
      <formula>1</formula>
    </cfRule>
    <cfRule type="cellIs" dxfId="23517" priority="2824" operator="equal">
      <formula>2</formula>
    </cfRule>
    <cfRule type="cellIs" dxfId="23516" priority="2825" operator="equal">
      <formula>3</formula>
    </cfRule>
    <cfRule type="cellIs" dxfId="23515" priority="2826" operator="equal">
      <formula>4</formula>
    </cfRule>
    <cfRule type="cellIs" dxfId="23514" priority="2827" operator="equal">
      <formula>5</formula>
    </cfRule>
  </conditionalFormatting>
  <conditionalFormatting sqref="B241:E241">
    <cfRule type="colorScale" priority="281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39 A241">
    <cfRule type="containsBlanks" priority="2816" stopIfTrue="1">
      <formula>LEN(TRIM(A239))=0</formula>
    </cfRule>
    <cfRule type="containsText" dxfId="23513" priority="2818" stopIfTrue="1" operator="containsText" text="fcd">
      <formula>NOT(ISERROR(SEARCH("fcd",A239)))</formula>
    </cfRule>
    <cfRule type="containsText" dxfId="23512" priority="2819" stopIfTrue="1" operator="containsText" text="server">
      <formula>NOT(ISERROR(SEARCH("server",A239)))</formula>
    </cfRule>
    <cfRule type="containsText" dxfId="23511" priority="2820" stopIfTrue="1" operator="containsText" text="ft">
      <formula>NOT(ISERROR(SEARCH("ft",A239)))</formula>
    </cfRule>
    <cfRule type="containsText" dxfId="23510" priority="2821" stopIfTrue="1" operator="containsText" text="lynxx_">
      <formula>NOT(ISERROR(SEARCH("lynxx_",A239)))</formula>
    </cfRule>
    <cfRule type="containsText" dxfId="23509" priority="2822" operator="containsText" text="_">
      <formula>NOT(ISERROR(SEARCH("_",A239)))</formula>
    </cfRule>
  </conditionalFormatting>
  <conditionalFormatting sqref="F241:I241">
    <cfRule type="colorScale" priority="281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E239 AE241">
    <cfRule type="cellIs" dxfId="23508" priority="2810" operator="equal">
      <formula>1</formula>
    </cfRule>
    <cfRule type="cellIs" dxfId="23507" priority="2811" operator="equal">
      <formula>2</formula>
    </cfRule>
    <cfRule type="cellIs" dxfId="23506" priority="2812" operator="equal">
      <formula>3</formula>
    </cfRule>
    <cfRule type="cellIs" dxfId="23505" priority="2813" operator="equal">
      <formula>4</formula>
    </cfRule>
    <cfRule type="cellIs" dxfId="23504" priority="2814" operator="equal">
      <formula>5</formula>
    </cfRule>
  </conditionalFormatting>
  <conditionalFormatting sqref="AH239">
    <cfRule type="containsBlanks" priority="2804" stopIfTrue="1">
      <formula>LEN(TRIM(AH239))=0</formula>
    </cfRule>
    <cfRule type="containsText" dxfId="23503" priority="2805" stopIfTrue="1" operator="containsText" text="fcd">
      <formula>NOT(ISERROR(SEARCH("fcd",AH239)))</formula>
    </cfRule>
    <cfRule type="containsText" dxfId="23502" priority="2806" stopIfTrue="1" operator="containsText" text="server">
      <formula>NOT(ISERROR(SEARCH("server",AH239)))</formula>
    </cfRule>
    <cfRule type="containsText" dxfId="23501" priority="2807" stopIfTrue="1" operator="containsText" text="ft">
      <formula>NOT(ISERROR(SEARCH("ft",AH239)))</formula>
    </cfRule>
    <cfRule type="containsText" dxfId="23500" priority="2808" stopIfTrue="1" operator="containsText" text="lynxx_">
      <formula>NOT(ISERROR(SEARCH("lynxx_",AH239)))</formula>
    </cfRule>
    <cfRule type="containsText" dxfId="23499" priority="2809" operator="containsText" text="_">
      <formula>NOT(ISERROR(SEARCH("_",AH239)))</formula>
    </cfRule>
  </conditionalFormatting>
  <conditionalFormatting sqref="AF239">
    <cfRule type="containsBlanks" priority="2798" stopIfTrue="1">
      <formula>LEN(TRIM(AF239))=0</formula>
    </cfRule>
    <cfRule type="containsText" dxfId="23498" priority="2799" stopIfTrue="1" operator="containsText" text="fcd">
      <formula>NOT(ISERROR(SEARCH("fcd",AF239)))</formula>
    </cfRule>
    <cfRule type="containsText" dxfId="23497" priority="2800" stopIfTrue="1" operator="containsText" text="server">
      <formula>NOT(ISERROR(SEARCH("server",AF239)))</formula>
    </cfRule>
    <cfRule type="containsText" dxfId="23496" priority="2801" stopIfTrue="1" operator="containsText" text="ft">
      <formula>NOT(ISERROR(SEARCH("ft",AF239)))</formula>
    </cfRule>
    <cfRule type="containsText" dxfId="23495" priority="2802" stopIfTrue="1" operator="containsText" text="lynxx_">
      <formula>NOT(ISERROR(SEARCH("lynxx_",AF239)))</formula>
    </cfRule>
    <cfRule type="containsText" dxfId="23494" priority="2803" operator="containsText" text="_">
      <formula>NOT(ISERROR(SEARCH("_",AF239)))</formula>
    </cfRule>
  </conditionalFormatting>
  <conditionalFormatting sqref="B40:E40">
    <cfRule type="colorScale" priority="279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40">
    <cfRule type="containsBlanks" priority="2790" stopIfTrue="1">
      <formula>LEN(TRIM(A40))=0</formula>
    </cfRule>
    <cfRule type="containsText" dxfId="23493" priority="2792" stopIfTrue="1" operator="containsText" text="fcd">
      <formula>NOT(ISERROR(SEARCH("fcd",A40)))</formula>
    </cfRule>
    <cfRule type="containsText" dxfId="23492" priority="2793" stopIfTrue="1" operator="containsText" text="server">
      <formula>NOT(ISERROR(SEARCH("server",A40)))</formula>
    </cfRule>
    <cfRule type="containsText" dxfId="23491" priority="2794" stopIfTrue="1" operator="containsText" text="ft">
      <formula>NOT(ISERROR(SEARCH("ft",A40)))</formula>
    </cfRule>
    <cfRule type="containsText" dxfId="23490" priority="2795" stopIfTrue="1" operator="containsText" text="lynxx_">
      <formula>NOT(ISERROR(SEARCH("lynxx_",A40)))</formula>
    </cfRule>
    <cfRule type="containsText" dxfId="23489" priority="2796" operator="containsText" text="_">
      <formula>NOT(ISERROR(SEARCH("_",A40)))</formula>
    </cfRule>
  </conditionalFormatting>
  <conditionalFormatting sqref="AD40">
    <cfRule type="cellIs" dxfId="23488" priority="2786" operator="equal">
      <formula>1</formula>
    </cfRule>
    <cfRule type="cellIs" dxfId="23487" priority="2787" operator="equal">
      <formula>2</formula>
    </cfRule>
    <cfRule type="cellIs" dxfId="23486" priority="2788" operator="equal">
      <formula>3</formula>
    </cfRule>
    <cfRule type="cellIs" dxfId="23485" priority="2789" operator="equal">
      <formula>4</formula>
    </cfRule>
    <cfRule type="cellIs" dxfId="23484" priority="2797" operator="equal">
      <formula>5</formula>
    </cfRule>
  </conditionalFormatting>
  <conditionalFormatting sqref="F40:I40">
    <cfRule type="colorScale" priority="278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40:M40">
    <cfRule type="colorScale" priority="278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E40">
    <cfRule type="cellIs" dxfId="23483" priority="2779" operator="equal">
      <formula>1</formula>
    </cfRule>
    <cfRule type="cellIs" dxfId="23482" priority="2780" operator="equal">
      <formula>2</formula>
    </cfRule>
    <cfRule type="cellIs" dxfId="23481" priority="2781" operator="equal">
      <formula>3</formula>
    </cfRule>
    <cfRule type="cellIs" dxfId="23480" priority="2782" operator="equal">
      <formula>4</formula>
    </cfRule>
    <cfRule type="cellIs" dxfId="23479" priority="2783" operator="equal">
      <formula>5</formula>
    </cfRule>
  </conditionalFormatting>
  <conditionalFormatting sqref="W5">
    <cfRule type="containsBlanks" priority="2773" stopIfTrue="1">
      <formula>LEN(TRIM(W5))=0</formula>
    </cfRule>
    <cfRule type="cellIs" dxfId="23478" priority="2774" operator="equal">
      <formula>"N/A"</formula>
    </cfRule>
    <cfRule type="cellIs" dxfId="23477" priority="2775" operator="equal">
      <formula>"OK"</formula>
    </cfRule>
    <cfRule type="containsText" dxfId="23476" priority="2776" operator="containsText" text="Unsure">
      <formula>NOT(ISERROR(SEARCH("Unsure",W5)))</formula>
    </cfRule>
    <cfRule type="containsText" dxfId="23475" priority="2777" operator="containsText" text="Can't See">
      <formula>NOT(ISERROR(SEARCH("Can't See",W5)))</formula>
    </cfRule>
    <cfRule type="notContainsText" dxfId="23474" priority="2778" operator="notContains" text="OK&amp;N/A">
      <formula>ISERROR(SEARCH("OK&amp;N/A",W5))</formula>
    </cfRule>
  </conditionalFormatting>
  <conditionalFormatting sqref="A243">
    <cfRule type="containsBlanks" priority="2767" stopIfTrue="1">
      <formula>LEN(TRIM(A243))=0</formula>
    </cfRule>
    <cfRule type="containsText" dxfId="23473" priority="2768" stopIfTrue="1" operator="containsText" text="fcd">
      <formula>NOT(ISERROR(SEARCH("fcd",A243)))</formula>
    </cfRule>
    <cfRule type="containsText" dxfId="23472" priority="2769" stopIfTrue="1" operator="containsText" text="server">
      <formula>NOT(ISERROR(SEARCH("server",A243)))</formula>
    </cfRule>
    <cfRule type="containsText" dxfId="23471" priority="2770" stopIfTrue="1" operator="containsText" text="ft">
      <formula>NOT(ISERROR(SEARCH("ft",A243)))</formula>
    </cfRule>
    <cfRule type="containsText" dxfId="23470" priority="2771" stopIfTrue="1" operator="containsText" text="lynxx_">
      <formula>NOT(ISERROR(SEARCH("lynxx_",A243)))</formula>
    </cfRule>
    <cfRule type="containsText" dxfId="23469" priority="2772" operator="containsText" text="_">
      <formula>NOT(ISERROR(SEARCH("_",A243)))</formula>
    </cfRule>
  </conditionalFormatting>
  <conditionalFormatting sqref="B244:D245">
    <cfRule type="colorScale" priority="276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44:H245">
    <cfRule type="colorScale" priority="276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44:L245">
    <cfRule type="colorScale" priority="276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251:B252 D251:D252">
    <cfRule type="colorScale" priority="276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52:H252 G251:H251">
    <cfRule type="colorScale" priority="276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51:L252">
    <cfRule type="colorScale" priority="276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D253:D254 B253:B254">
    <cfRule type="colorScale" priority="276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53:H254">
    <cfRule type="colorScale" priority="275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53:L254">
    <cfRule type="colorScale" priority="275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44">
    <cfRule type="containsBlanks" priority="2752" stopIfTrue="1">
      <formula>LEN(TRIM(A244))=0</formula>
    </cfRule>
    <cfRule type="containsText" dxfId="23468" priority="2753" stopIfTrue="1" operator="containsText" text="fcd">
      <formula>NOT(ISERROR(SEARCH("fcd",A244)))</formula>
    </cfRule>
    <cfRule type="containsText" dxfId="23467" priority="2754" stopIfTrue="1" operator="containsText" text="server">
      <formula>NOT(ISERROR(SEARCH("server",A244)))</formula>
    </cfRule>
    <cfRule type="containsText" dxfId="23466" priority="2755" stopIfTrue="1" operator="containsText" text="ft">
      <formula>NOT(ISERROR(SEARCH("ft",A244)))</formula>
    </cfRule>
    <cfRule type="containsText" dxfId="23465" priority="2756" stopIfTrue="1" operator="containsText" text="lynxx_">
      <formula>NOT(ISERROR(SEARCH("lynxx_",A244)))</formula>
    </cfRule>
    <cfRule type="containsText" dxfId="23464" priority="2757" operator="containsText" text="_">
      <formula>NOT(ISERROR(SEARCH("_",A244)))</formula>
    </cfRule>
  </conditionalFormatting>
  <conditionalFormatting sqref="A245">
    <cfRule type="containsBlanks" priority="2746" stopIfTrue="1">
      <formula>LEN(TRIM(A245))=0</formula>
    </cfRule>
    <cfRule type="containsText" dxfId="23463" priority="2747" stopIfTrue="1" operator="containsText" text="fcd">
      <formula>NOT(ISERROR(SEARCH("fcd",A245)))</formula>
    </cfRule>
    <cfRule type="containsText" dxfId="23462" priority="2748" stopIfTrue="1" operator="containsText" text="server">
      <formula>NOT(ISERROR(SEARCH("server",A245)))</formula>
    </cfRule>
    <cfRule type="containsText" dxfId="23461" priority="2749" stopIfTrue="1" operator="containsText" text="ft">
      <formula>NOT(ISERROR(SEARCH("ft",A245)))</formula>
    </cfRule>
    <cfRule type="containsText" dxfId="23460" priority="2750" stopIfTrue="1" operator="containsText" text="lynxx_">
      <formula>NOT(ISERROR(SEARCH("lynxx_",A245)))</formula>
    </cfRule>
    <cfRule type="containsText" dxfId="23459" priority="2751" operator="containsText" text="_">
      <formula>NOT(ISERROR(SEARCH("_",A245)))</formula>
    </cfRule>
  </conditionalFormatting>
  <conditionalFormatting sqref="A246">
    <cfRule type="containsBlanks" priority="2740" stopIfTrue="1">
      <formula>LEN(TRIM(A246))=0</formula>
    </cfRule>
    <cfRule type="containsText" dxfId="23458" priority="2741" stopIfTrue="1" operator="containsText" text="fcd">
      <formula>NOT(ISERROR(SEARCH("fcd",A246)))</formula>
    </cfRule>
    <cfRule type="containsText" dxfId="23457" priority="2742" stopIfTrue="1" operator="containsText" text="server">
      <formula>NOT(ISERROR(SEARCH("server",A246)))</formula>
    </cfRule>
    <cfRule type="containsText" dxfId="23456" priority="2743" stopIfTrue="1" operator="containsText" text="ft">
      <formula>NOT(ISERROR(SEARCH("ft",A246)))</formula>
    </cfRule>
    <cfRule type="containsText" dxfId="23455" priority="2744" stopIfTrue="1" operator="containsText" text="lynxx_">
      <formula>NOT(ISERROR(SEARCH("lynxx_",A246)))</formula>
    </cfRule>
    <cfRule type="containsText" dxfId="23454" priority="2745" operator="containsText" text="_">
      <formula>NOT(ISERROR(SEARCH("_",A246)))</formula>
    </cfRule>
  </conditionalFormatting>
  <conditionalFormatting sqref="A251">
    <cfRule type="containsBlanks" priority="2734" stopIfTrue="1">
      <formula>LEN(TRIM(A251))=0</formula>
    </cfRule>
    <cfRule type="containsText" dxfId="23453" priority="2735" stopIfTrue="1" operator="containsText" text="fcd">
      <formula>NOT(ISERROR(SEARCH("fcd",A251)))</formula>
    </cfRule>
    <cfRule type="containsText" dxfId="23452" priority="2736" stopIfTrue="1" operator="containsText" text="server">
      <formula>NOT(ISERROR(SEARCH("server",A251)))</formula>
    </cfRule>
    <cfRule type="containsText" dxfId="23451" priority="2737" stopIfTrue="1" operator="containsText" text="ft">
      <formula>NOT(ISERROR(SEARCH("ft",A251)))</formula>
    </cfRule>
    <cfRule type="containsText" dxfId="23450" priority="2738" stopIfTrue="1" operator="containsText" text="lynxx_">
      <formula>NOT(ISERROR(SEARCH("lynxx_",A251)))</formula>
    </cfRule>
    <cfRule type="containsText" dxfId="23449" priority="2739" operator="containsText" text="_">
      <formula>NOT(ISERROR(SEARCH("_",A251)))</formula>
    </cfRule>
  </conditionalFormatting>
  <conditionalFormatting sqref="A252">
    <cfRule type="containsBlanks" priority="2728" stopIfTrue="1">
      <formula>LEN(TRIM(A252))=0</formula>
    </cfRule>
    <cfRule type="containsText" dxfId="23448" priority="2729" stopIfTrue="1" operator="containsText" text="fcd">
      <formula>NOT(ISERROR(SEARCH("fcd",A252)))</formula>
    </cfRule>
    <cfRule type="containsText" dxfId="23447" priority="2730" stopIfTrue="1" operator="containsText" text="server">
      <formula>NOT(ISERROR(SEARCH("server",A252)))</formula>
    </cfRule>
    <cfRule type="containsText" dxfId="23446" priority="2731" stopIfTrue="1" operator="containsText" text="ft">
      <formula>NOT(ISERROR(SEARCH("ft",A252)))</formula>
    </cfRule>
    <cfRule type="containsText" dxfId="23445" priority="2732" stopIfTrue="1" operator="containsText" text="lynxx_">
      <formula>NOT(ISERROR(SEARCH("lynxx_",A252)))</formula>
    </cfRule>
    <cfRule type="containsText" dxfId="23444" priority="2733" operator="containsText" text="_">
      <formula>NOT(ISERROR(SEARCH("_",A252)))</formula>
    </cfRule>
  </conditionalFormatting>
  <conditionalFormatting sqref="A253:A254">
    <cfRule type="containsBlanks" priority="2722" stopIfTrue="1">
      <formula>LEN(TRIM(A253))=0</formula>
    </cfRule>
    <cfRule type="containsText" dxfId="23443" priority="2723" stopIfTrue="1" operator="containsText" text="fcd">
      <formula>NOT(ISERROR(SEARCH("fcd",A253)))</formula>
    </cfRule>
    <cfRule type="containsText" dxfId="23442" priority="2724" stopIfTrue="1" operator="containsText" text="server">
      <formula>NOT(ISERROR(SEARCH("server",A253)))</formula>
    </cfRule>
    <cfRule type="containsText" dxfId="23441" priority="2725" stopIfTrue="1" operator="containsText" text="ft">
      <formula>NOT(ISERROR(SEARCH("ft",A253)))</formula>
    </cfRule>
    <cfRule type="containsText" dxfId="23440" priority="2726" stopIfTrue="1" operator="containsText" text="lynxx_">
      <formula>NOT(ISERROR(SEARCH("lynxx_",A253)))</formula>
    </cfRule>
    <cfRule type="containsText" dxfId="23439" priority="2727" operator="containsText" text="_">
      <formula>NOT(ISERROR(SEARCH("_",A253)))</formula>
    </cfRule>
  </conditionalFormatting>
  <conditionalFormatting sqref="A254">
    <cfRule type="containsBlanks" priority="2716" stopIfTrue="1">
      <formula>LEN(TRIM(A254))=0</formula>
    </cfRule>
    <cfRule type="containsText" dxfId="23438" priority="2717" stopIfTrue="1" operator="containsText" text="fcd">
      <formula>NOT(ISERROR(SEARCH("fcd",A254)))</formula>
    </cfRule>
    <cfRule type="containsText" dxfId="23437" priority="2718" stopIfTrue="1" operator="containsText" text="server">
      <formula>NOT(ISERROR(SEARCH("server",A254)))</formula>
    </cfRule>
    <cfRule type="containsText" dxfId="23436" priority="2719" stopIfTrue="1" operator="containsText" text="ft">
      <formula>NOT(ISERROR(SEARCH("ft",A254)))</formula>
    </cfRule>
    <cfRule type="containsText" dxfId="23435" priority="2720" stopIfTrue="1" operator="containsText" text="lynxx_">
      <formula>NOT(ISERROR(SEARCH("lynxx_",A254)))</formula>
    </cfRule>
    <cfRule type="containsText" dxfId="23434" priority="2721" operator="containsText" text="_">
      <formula>NOT(ISERROR(SEARCH("_",A254)))</formula>
    </cfRule>
  </conditionalFormatting>
  <conditionalFormatting sqref="A260">
    <cfRule type="containsBlanks" priority="2710" stopIfTrue="1">
      <formula>LEN(TRIM(A260))=0</formula>
    </cfRule>
    <cfRule type="containsText" dxfId="23433" priority="2711" stopIfTrue="1" operator="containsText" text="fcd">
      <formula>NOT(ISERROR(SEARCH("fcd",A260)))</formula>
    </cfRule>
    <cfRule type="containsText" dxfId="23432" priority="2712" stopIfTrue="1" operator="containsText" text="server">
      <formula>NOT(ISERROR(SEARCH("server",A260)))</formula>
    </cfRule>
    <cfRule type="containsText" dxfId="23431" priority="2713" stopIfTrue="1" operator="containsText" text="ft">
      <formula>NOT(ISERROR(SEARCH("ft",A260)))</formula>
    </cfRule>
    <cfRule type="containsText" dxfId="23430" priority="2714" stopIfTrue="1" operator="containsText" text="lynxx_">
      <formula>NOT(ISERROR(SEARCH("lynxx_",A260)))</formula>
    </cfRule>
    <cfRule type="containsText" dxfId="23429" priority="2715" operator="containsText" text="_">
      <formula>NOT(ISERROR(SEARCH("_",A260)))</formula>
    </cfRule>
  </conditionalFormatting>
  <conditionalFormatting sqref="Y260:AC260">
    <cfRule type="cellIs" dxfId="23428" priority="2705" operator="equal">
      <formula>1</formula>
    </cfRule>
    <cfRule type="cellIs" dxfId="23427" priority="2706" operator="equal">
      <formula>2</formula>
    </cfRule>
    <cfRule type="cellIs" dxfId="23426" priority="2707" operator="equal">
      <formula>3</formula>
    </cfRule>
    <cfRule type="cellIs" dxfId="23425" priority="2708" operator="equal">
      <formula>4</formula>
    </cfRule>
    <cfRule type="cellIs" dxfId="23424" priority="2709" operator="equal">
      <formula>5</formula>
    </cfRule>
  </conditionalFormatting>
  <conditionalFormatting sqref="Y261:AC261">
    <cfRule type="cellIs" dxfId="23423" priority="2700" operator="equal">
      <formula>1</formula>
    </cfRule>
    <cfRule type="cellIs" dxfId="23422" priority="2701" operator="equal">
      <formula>2</formula>
    </cfRule>
    <cfRule type="cellIs" dxfId="23421" priority="2702" operator="equal">
      <formula>3</formula>
    </cfRule>
    <cfRule type="cellIs" dxfId="23420" priority="2703" operator="equal">
      <formula>4</formula>
    </cfRule>
    <cfRule type="cellIs" dxfId="23419" priority="2704" operator="equal">
      <formula>5</formula>
    </cfRule>
  </conditionalFormatting>
  <conditionalFormatting sqref="AD243">
    <cfRule type="cellIs" dxfId="23418" priority="2695" operator="equal">
      <formula>1</formula>
    </cfRule>
    <cfRule type="cellIs" dxfId="23417" priority="2696" operator="equal">
      <formula>2</formula>
    </cfRule>
    <cfRule type="cellIs" dxfId="23416" priority="2697" operator="equal">
      <formula>3</formula>
    </cfRule>
    <cfRule type="cellIs" dxfId="23415" priority="2698" operator="equal">
      <formula>4</formula>
    </cfRule>
    <cfRule type="cellIs" dxfId="23414" priority="2699" operator="equal">
      <formula>5</formula>
    </cfRule>
  </conditionalFormatting>
  <conditionalFormatting sqref="AE243">
    <cfRule type="cellIs" dxfId="23413" priority="2690" operator="equal">
      <formula>1</formula>
    </cfRule>
    <cfRule type="cellIs" dxfId="23412" priority="2691" operator="equal">
      <formula>2</formula>
    </cfRule>
    <cfRule type="cellIs" dxfId="23411" priority="2692" operator="equal">
      <formula>3</formula>
    </cfRule>
    <cfRule type="cellIs" dxfId="23410" priority="2693" operator="equal">
      <formula>4</formula>
    </cfRule>
    <cfRule type="cellIs" dxfId="23409" priority="2694" operator="equal">
      <formula>5</formula>
    </cfRule>
  </conditionalFormatting>
  <conditionalFormatting sqref="AF243">
    <cfRule type="containsBlanks" priority="2684" stopIfTrue="1">
      <formula>LEN(TRIM(AF243))=0</formula>
    </cfRule>
    <cfRule type="containsText" dxfId="23408" priority="2685" stopIfTrue="1" operator="containsText" text="fcd">
      <formula>NOT(ISERROR(SEARCH("fcd",AF243)))</formula>
    </cfRule>
    <cfRule type="containsText" dxfId="23407" priority="2686" stopIfTrue="1" operator="containsText" text="server">
      <formula>NOT(ISERROR(SEARCH("server",AF243)))</formula>
    </cfRule>
    <cfRule type="containsText" dxfId="23406" priority="2687" stopIfTrue="1" operator="containsText" text="ft">
      <formula>NOT(ISERROR(SEARCH("ft",AF243)))</formula>
    </cfRule>
    <cfRule type="containsText" dxfId="23405" priority="2688" stopIfTrue="1" operator="containsText" text="lynxx_">
      <formula>NOT(ISERROR(SEARCH("lynxx_",AF243)))</formula>
    </cfRule>
    <cfRule type="containsText" dxfId="23404" priority="2689" operator="containsText" text="_">
      <formula>NOT(ISERROR(SEARCH("_",AF243)))</formula>
    </cfRule>
  </conditionalFormatting>
  <conditionalFormatting sqref="AH243">
    <cfRule type="containsBlanks" priority="2678" stopIfTrue="1">
      <formula>LEN(TRIM(AH243))=0</formula>
    </cfRule>
    <cfRule type="containsText" dxfId="23403" priority="2679" stopIfTrue="1" operator="containsText" text="fcd">
      <formula>NOT(ISERROR(SEARCH("fcd",AH243)))</formula>
    </cfRule>
    <cfRule type="containsText" dxfId="23402" priority="2680" stopIfTrue="1" operator="containsText" text="server">
      <formula>NOT(ISERROR(SEARCH("server",AH243)))</formula>
    </cfRule>
    <cfRule type="containsText" dxfId="23401" priority="2681" stopIfTrue="1" operator="containsText" text="ft">
      <formula>NOT(ISERROR(SEARCH("ft",AH243)))</formula>
    </cfRule>
    <cfRule type="containsText" dxfId="23400" priority="2682" stopIfTrue="1" operator="containsText" text="lynxx_">
      <formula>NOT(ISERROR(SEARCH("lynxx_",AH243)))</formula>
    </cfRule>
    <cfRule type="containsText" dxfId="23399" priority="2683" operator="containsText" text="_">
      <formula>NOT(ISERROR(SEARCH("_",AH243)))</formula>
    </cfRule>
  </conditionalFormatting>
  <conditionalFormatting sqref="Y27 Y32:AC32 Y5:AC26">
    <cfRule type="cellIs" dxfId="23398" priority="2673" operator="equal">
      <formula>1</formula>
    </cfRule>
    <cfRule type="cellIs" dxfId="23397" priority="2674" operator="equal">
      <formula>2</formula>
    </cfRule>
    <cfRule type="cellIs" dxfId="23396" priority="2675" operator="equal">
      <formula>3</formula>
    </cfRule>
    <cfRule type="cellIs" dxfId="23395" priority="2676" operator="equal">
      <formula>4</formula>
    </cfRule>
    <cfRule type="cellIs" dxfId="23394" priority="2677" operator="equal">
      <formula>5</formula>
    </cfRule>
  </conditionalFormatting>
  <conditionalFormatting sqref="Y239:AC239 Y241:AC241">
    <cfRule type="cellIs" dxfId="23393" priority="2668" operator="equal">
      <formula>1</formula>
    </cfRule>
    <cfRule type="cellIs" dxfId="23392" priority="2669" operator="equal">
      <formula>2</formula>
    </cfRule>
    <cfRule type="cellIs" dxfId="23391" priority="2670" operator="equal">
      <formula>3</formula>
    </cfRule>
    <cfRule type="cellIs" dxfId="23390" priority="2671" operator="equal">
      <formula>4</formula>
    </cfRule>
    <cfRule type="cellIs" dxfId="23389" priority="2672" operator="equal">
      <formula>5</formula>
    </cfRule>
  </conditionalFormatting>
  <conditionalFormatting sqref="Y243:AC243">
    <cfRule type="cellIs" dxfId="23388" priority="2663" operator="equal">
      <formula>1</formula>
    </cfRule>
    <cfRule type="cellIs" dxfId="23387" priority="2664" operator="equal">
      <formula>2</formula>
    </cfRule>
    <cfRule type="cellIs" dxfId="23386" priority="2665" operator="equal">
      <formula>3</formula>
    </cfRule>
    <cfRule type="cellIs" dxfId="23385" priority="2666" operator="equal">
      <formula>4</formula>
    </cfRule>
    <cfRule type="cellIs" dxfId="23384" priority="2667" operator="equal">
      <formula>5</formula>
    </cfRule>
  </conditionalFormatting>
  <conditionalFormatting sqref="Y251:AC254">
    <cfRule type="cellIs" dxfId="23383" priority="2658" operator="equal">
      <formula>1</formula>
    </cfRule>
    <cfRule type="cellIs" dxfId="23382" priority="2659" operator="equal">
      <formula>2</formula>
    </cfRule>
    <cfRule type="cellIs" dxfId="23381" priority="2660" operator="equal">
      <formula>3</formula>
    </cfRule>
    <cfRule type="cellIs" dxfId="23380" priority="2661" operator="equal">
      <formula>4</formula>
    </cfRule>
    <cfRule type="cellIs" dxfId="23379" priority="2662" operator="equal">
      <formula>5</formula>
    </cfRule>
  </conditionalFormatting>
  <conditionalFormatting sqref="B31:E31">
    <cfRule type="colorScale" priority="265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31">
    <cfRule type="containsBlanks" priority="2650" stopIfTrue="1">
      <formula>LEN(TRIM(A31))=0</formula>
    </cfRule>
    <cfRule type="containsText" dxfId="23378" priority="2652" stopIfTrue="1" operator="containsText" text="fcd">
      <formula>NOT(ISERROR(SEARCH("fcd",A31)))</formula>
    </cfRule>
    <cfRule type="containsText" dxfId="23377" priority="2653" stopIfTrue="1" operator="containsText" text="server">
      <formula>NOT(ISERROR(SEARCH("server",A31)))</formula>
    </cfRule>
    <cfRule type="containsText" dxfId="23376" priority="2654" stopIfTrue="1" operator="containsText" text="ft">
      <formula>NOT(ISERROR(SEARCH("ft",A31)))</formula>
    </cfRule>
    <cfRule type="containsText" dxfId="23375" priority="2655" stopIfTrue="1" operator="containsText" text="lynxx_">
      <formula>NOT(ISERROR(SEARCH("lynxx_",A31)))</formula>
    </cfRule>
    <cfRule type="containsText" dxfId="23374" priority="2656" operator="containsText" text="_">
      <formula>NOT(ISERROR(SEARCH("_",A31)))</formula>
    </cfRule>
  </conditionalFormatting>
  <conditionalFormatting sqref="AD31">
    <cfRule type="cellIs" dxfId="23373" priority="2646" operator="equal">
      <formula>1</formula>
    </cfRule>
    <cfRule type="cellIs" dxfId="23372" priority="2647" operator="equal">
      <formula>2</formula>
    </cfRule>
    <cfRule type="cellIs" dxfId="23371" priority="2648" operator="equal">
      <formula>3</formula>
    </cfRule>
    <cfRule type="cellIs" dxfId="23370" priority="2649" operator="equal">
      <formula>4</formula>
    </cfRule>
    <cfRule type="cellIs" dxfId="23369" priority="2657" operator="equal">
      <formula>5</formula>
    </cfRule>
  </conditionalFormatting>
  <conditionalFormatting sqref="F31:I31">
    <cfRule type="colorScale" priority="264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31:M31">
    <cfRule type="colorScale" priority="264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E31">
    <cfRule type="cellIs" dxfId="23368" priority="2639" operator="equal">
      <formula>1</formula>
    </cfRule>
    <cfRule type="cellIs" dxfId="23367" priority="2640" operator="equal">
      <formula>2</formula>
    </cfRule>
    <cfRule type="cellIs" dxfId="23366" priority="2641" operator="equal">
      <formula>3</formula>
    </cfRule>
    <cfRule type="cellIs" dxfId="23365" priority="2642" operator="equal">
      <formula>4</formula>
    </cfRule>
    <cfRule type="cellIs" dxfId="23364" priority="2643" operator="equal">
      <formula>5</formula>
    </cfRule>
  </conditionalFormatting>
  <conditionalFormatting sqref="Y31:AC31 Y33:AC34">
    <cfRule type="cellIs" dxfId="23363" priority="2634" operator="equal">
      <formula>1</formula>
    </cfRule>
    <cfRule type="cellIs" dxfId="23362" priority="2635" operator="equal">
      <formula>2</formula>
    </cfRule>
    <cfRule type="cellIs" dxfId="23361" priority="2636" operator="equal">
      <formula>3</formula>
    </cfRule>
    <cfRule type="cellIs" dxfId="23360" priority="2637" operator="equal">
      <formula>4</formula>
    </cfRule>
    <cfRule type="cellIs" dxfId="23359" priority="2638" operator="equal">
      <formula>5</formula>
    </cfRule>
  </conditionalFormatting>
  <conditionalFormatting sqref="A32">
    <cfRule type="containsBlanks" priority="2628" stopIfTrue="1">
      <formula>LEN(TRIM(A32))=0</formula>
    </cfRule>
    <cfRule type="containsText" dxfId="23358" priority="2629" stopIfTrue="1" operator="containsText" text="fcd">
      <formula>NOT(ISERROR(SEARCH("fcd",A32)))</formula>
    </cfRule>
    <cfRule type="containsText" dxfId="23357" priority="2630" stopIfTrue="1" operator="containsText" text="server">
      <formula>NOT(ISERROR(SEARCH("server",A32)))</formula>
    </cfRule>
    <cfRule type="containsText" dxfId="23356" priority="2631" stopIfTrue="1" operator="containsText" text="ft">
      <formula>NOT(ISERROR(SEARCH("ft",A32)))</formula>
    </cfRule>
    <cfRule type="containsText" dxfId="23355" priority="2632" stopIfTrue="1" operator="containsText" text="lynxx_">
      <formula>NOT(ISERROR(SEARCH("lynxx_",A32)))</formula>
    </cfRule>
    <cfRule type="containsText" dxfId="23354" priority="2633" operator="containsText" text="_">
      <formula>NOT(ISERROR(SEARCH("_",A32)))</formula>
    </cfRule>
  </conditionalFormatting>
  <conditionalFormatting sqref="A32">
    <cfRule type="containsBlanks" priority="2622" stopIfTrue="1">
      <formula>LEN(TRIM(A32))=0</formula>
    </cfRule>
    <cfRule type="containsText" dxfId="23353" priority="2623" stopIfTrue="1" operator="containsText" text="fcd">
      <formula>NOT(ISERROR(SEARCH("fcd",A32)))</formula>
    </cfRule>
    <cfRule type="containsText" dxfId="23352" priority="2624" stopIfTrue="1" operator="containsText" text="server">
      <formula>NOT(ISERROR(SEARCH("server",A32)))</formula>
    </cfRule>
    <cfRule type="containsText" dxfId="23351" priority="2625" stopIfTrue="1" operator="containsText" text="ft">
      <formula>NOT(ISERROR(SEARCH("ft",A32)))</formula>
    </cfRule>
    <cfRule type="containsText" dxfId="23350" priority="2626" stopIfTrue="1" operator="containsText" text="lynxx_">
      <formula>NOT(ISERROR(SEARCH("lynxx_",A32)))</formula>
    </cfRule>
    <cfRule type="containsText" dxfId="23349" priority="2627" operator="containsText" text="_">
      <formula>NOT(ISERROR(SEARCH("_",A32)))</formula>
    </cfRule>
  </conditionalFormatting>
  <conditionalFormatting sqref="B33:M34">
    <cfRule type="colorScale" priority="262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33:A34">
    <cfRule type="containsBlanks" priority="2615" stopIfTrue="1">
      <formula>LEN(TRIM(A33))=0</formula>
    </cfRule>
    <cfRule type="containsText" dxfId="23348" priority="2616" stopIfTrue="1" operator="containsText" text="fcd">
      <formula>NOT(ISERROR(SEARCH("fcd",A33)))</formula>
    </cfRule>
    <cfRule type="containsText" dxfId="23347" priority="2617" stopIfTrue="1" operator="containsText" text="server">
      <formula>NOT(ISERROR(SEARCH("server",A33)))</formula>
    </cfRule>
    <cfRule type="containsText" dxfId="23346" priority="2618" stopIfTrue="1" operator="containsText" text="ft">
      <formula>NOT(ISERROR(SEARCH("ft",A33)))</formula>
    </cfRule>
    <cfRule type="containsText" dxfId="23345" priority="2619" stopIfTrue="1" operator="containsText" text="lynxx_">
      <formula>NOT(ISERROR(SEARCH("lynxx_",A33)))</formula>
    </cfRule>
    <cfRule type="containsText" dxfId="23344" priority="2620" operator="containsText" text="_">
      <formula>NOT(ISERROR(SEARCH("_",A33)))</formula>
    </cfRule>
  </conditionalFormatting>
  <conditionalFormatting sqref="A33:A34">
    <cfRule type="containsBlanks" priority="2609" stopIfTrue="1">
      <formula>LEN(TRIM(A33))=0</formula>
    </cfRule>
    <cfRule type="containsText" dxfId="23343" priority="2610" stopIfTrue="1" operator="containsText" text="fcd">
      <formula>NOT(ISERROR(SEARCH("fcd",A33)))</formula>
    </cfRule>
    <cfRule type="containsText" dxfId="23342" priority="2611" stopIfTrue="1" operator="containsText" text="server">
      <formula>NOT(ISERROR(SEARCH("server",A33)))</formula>
    </cfRule>
    <cfRule type="containsText" dxfId="23341" priority="2612" stopIfTrue="1" operator="containsText" text="ft">
      <formula>NOT(ISERROR(SEARCH("ft",A33)))</formula>
    </cfRule>
    <cfRule type="containsText" dxfId="23340" priority="2613" stopIfTrue="1" operator="containsText" text="lynxx_">
      <formula>NOT(ISERROR(SEARCH("lynxx_",A33)))</formula>
    </cfRule>
    <cfRule type="containsText" dxfId="23339" priority="2614" operator="containsText" text="_">
      <formula>NOT(ISERROR(SEARCH("_",A33)))</formula>
    </cfRule>
  </conditionalFormatting>
  <conditionalFormatting sqref="A33:A34">
    <cfRule type="containsBlanks" priority="2603" stopIfTrue="1">
      <formula>LEN(TRIM(A33))=0</formula>
    </cfRule>
    <cfRule type="containsText" dxfId="23338" priority="2604" stopIfTrue="1" operator="containsText" text="fcd">
      <formula>NOT(ISERROR(SEARCH("fcd",A33)))</formula>
    </cfRule>
    <cfRule type="containsText" dxfId="23337" priority="2605" stopIfTrue="1" operator="containsText" text="server">
      <formula>NOT(ISERROR(SEARCH("server",A33)))</formula>
    </cfRule>
    <cfRule type="containsText" dxfId="23336" priority="2606" stopIfTrue="1" operator="containsText" text="ft">
      <formula>NOT(ISERROR(SEARCH("ft",A33)))</formula>
    </cfRule>
    <cfRule type="containsText" dxfId="23335" priority="2607" stopIfTrue="1" operator="containsText" text="lynxx_">
      <formula>NOT(ISERROR(SEARCH("lynxx_",A33)))</formula>
    </cfRule>
    <cfRule type="containsText" dxfId="23334" priority="2608" operator="containsText" text="_">
      <formula>NOT(ISERROR(SEARCH("_",A33)))</formula>
    </cfRule>
  </conditionalFormatting>
  <conditionalFormatting sqref="J8:M8">
    <cfRule type="colorScale" priority="260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41 M241">
    <cfRule type="colorScale" priority="260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26:E26">
    <cfRule type="colorScale" priority="259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6">
    <cfRule type="containsBlanks" priority="2594" stopIfTrue="1">
      <formula>LEN(TRIM(A26))=0</formula>
    </cfRule>
    <cfRule type="containsText" dxfId="23333" priority="2596" stopIfTrue="1" operator="containsText" text="fcd">
      <formula>NOT(ISERROR(SEARCH("fcd",A26)))</formula>
    </cfRule>
    <cfRule type="containsText" dxfId="23332" priority="2597" stopIfTrue="1" operator="containsText" text="server">
      <formula>NOT(ISERROR(SEARCH("server",A26)))</formula>
    </cfRule>
    <cfRule type="containsText" dxfId="23331" priority="2598" stopIfTrue="1" operator="containsText" text="ft">
      <formula>NOT(ISERROR(SEARCH("ft",A26)))</formula>
    </cfRule>
    <cfRule type="containsText" dxfId="23330" priority="2599" stopIfTrue="1" operator="containsText" text="lynxx_">
      <formula>NOT(ISERROR(SEARCH("lynxx_",A26)))</formula>
    </cfRule>
    <cfRule type="containsText" dxfId="23329" priority="2600" operator="containsText" text="_">
      <formula>NOT(ISERROR(SEARCH("_",A26)))</formula>
    </cfRule>
  </conditionalFormatting>
  <conditionalFormatting sqref="F26">
    <cfRule type="colorScale" priority="259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6:M26">
    <cfRule type="colorScale" priority="259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50:M60">
    <cfRule type="colorScale" priority="259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Y41:AC41">
    <cfRule type="cellIs" dxfId="23328" priority="2586" operator="equal">
      <formula>1</formula>
    </cfRule>
    <cfRule type="cellIs" dxfId="23327" priority="2587" operator="equal">
      <formula>2</formula>
    </cfRule>
    <cfRule type="cellIs" dxfId="23326" priority="2588" operator="equal">
      <formula>3</formula>
    </cfRule>
    <cfRule type="cellIs" dxfId="23325" priority="2589" operator="equal">
      <formula>4</formula>
    </cfRule>
    <cfRule type="cellIs" dxfId="23324" priority="2590" operator="equal">
      <formula>5</formula>
    </cfRule>
  </conditionalFormatting>
  <conditionalFormatting sqref="Y42:AC42">
    <cfRule type="cellIs" dxfId="23323" priority="2581" operator="equal">
      <formula>1</formula>
    </cfRule>
    <cfRule type="cellIs" dxfId="23322" priority="2582" operator="equal">
      <formula>2</formula>
    </cfRule>
    <cfRule type="cellIs" dxfId="23321" priority="2583" operator="equal">
      <formula>3</formula>
    </cfRule>
    <cfRule type="cellIs" dxfId="23320" priority="2584" operator="equal">
      <formula>4</formula>
    </cfRule>
    <cfRule type="cellIs" dxfId="23319" priority="2585" operator="equal">
      <formula>5</formula>
    </cfRule>
  </conditionalFormatting>
  <conditionalFormatting sqref="Y43:AC43">
    <cfRule type="cellIs" dxfId="23318" priority="2576" operator="equal">
      <formula>1</formula>
    </cfRule>
    <cfRule type="cellIs" dxfId="23317" priority="2577" operator="equal">
      <formula>2</formula>
    </cfRule>
    <cfRule type="cellIs" dxfId="23316" priority="2578" operator="equal">
      <formula>3</formula>
    </cfRule>
    <cfRule type="cellIs" dxfId="23315" priority="2579" operator="equal">
      <formula>4</formula>
    </cfRule>
    <cfRule type="cellIs" dxfId="23314" priority="2580" operator="equal">
      <formula>5</formula>
    </cfRule>
  </conditionalFormatting>
  <conditionalFormatting sqref="B267:E267">
    <cfRule type="colorScale" priority="257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67:I267">
    <cfRule type="colorScale" priority="257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266:E266">
    <cfRule type="colorScale" priority="257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66:I266">
    <cfRule type="colorScale" priority="257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66:M266">
    <cfRule type="colorScale" priority="257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67:M267">
    <cfRule type="containsBlanks" priority="2565" stopIfTrue="1">
      <formula>LEN(TRIM(J267))=0</formula>
    </cfRule>
    <cfRule type="cellIs" dxfId="23313" priority="2566" operator="equal">
      <formula>"N/A"</formula>
    </cfRule>
    <cfRule type="cellIs" dxfId="23312" priority="2567" operator="equal">
      <formula>"OK"</formula>
    </cfRule>
    <cfRule type="containsText" dxfId="23311" priority="2568" operator="containsText" text="Unsure">
      <formula>NOT(ISERROR(SEARCH("Unsure",J267)))</formula>
    </cfRule>
    <cfRule type="containsText" dxfId="23310" priority="2569" operator="containsText" text="Can't See">
      <formula>NOT(ISERROR(SEARCH("Can't See",J267)))</formula>
    </cfRule>
    <cfRule type="notContainsText" dxfId="23309" priority="2570" operator="notContains" text="OK&amp;N/A">
      <formula>ISERROR(SEARCH("OK&amp;N/A",J267))</formula>
    </cfRule>
  </conditionalFormatting>
  <conditionalFormatting sqref="Y249:AC249">
    <cfRule type="cellIs" dxfId="23308" priority="2560" operator="equal">
      <formula>1</formula>
    </cfRule>
    <cfRule type="cellIs" dxfId="23307" priority="2561" operator="equal">
      <formula>2</formula>
    </cfRule>
    <cfRule type="cellIs" dxfId="23306" priority="2562" operator="equal">
      <formula>3</formula>
    </cfRule>
    <cfRule type="cellIs" dxfId="23305" priority="2563" operator="equal">
      <formula>4</formula>
    </cfRule>
    <cfRule type="cellIs" dxfId="23304" priority="2564" operator="equal">
      <formula>5</formula>
    </cfRule>
  </conditionalFormatting>
  <conditionalFormatting sqref="Y250:AC250">
    <cfRule type="cellIs" dxfId="23303" priority="2555" operator="equal">
      <formula>1</formula>
    </cfRule>
    <cfRule type="cellIs" dxfId="23302" priority="2556" operator="equal">
      <formula>2</formula>
    </cfRule>
    <cfRule type="cellIs" dxfId="23301" priority="2557" operator="equal">
      <formula>3</formula>
    </cfRule>
    <cfRule type="cellIs" dxfId="23300" priority="2558" operator="equal">
      <formula>4</formula>
    </cfRule>
    <cfRule type="cellIs" dxfId="23299" priority="2559" operator="equal">
      <formula>5</formula>
    </cfRule>
  </conditionalFormatting>
  <conditionalFormatting sqref="Y248:AC248">
    <cfRule type="cellIs" dxfId="23298" priority="2550" operator="equal">
      <formula>1</formula>
    </cfRule>
    <cfRule type="cellIs" dxfId="23297" priority="2551" operator="equal">
      <formula>2</formula>
    </cfRule>
    <cfRule type="cellIs" dxfId="23296" priority="2552" operator="equal">
      <formula>3</formula>
    </cfRule>
    <cfRule type="cellIs" dxfId="23295" priority="2553" operator="equal">
      <formula>4</formula>
    </cfRule>
    <cfRule type="cellIs" dxfId="23294" priority="2554" operator="equal">
      <formula>5</formula>
    </cfRule>
  </conditionalFormatting>
  <conditionalFormatting sqref="Y266:AC266">
    <cfRule type="cellIs" dxfId="23293" priority="2545" operator="equal">
      <formula>1</formula>
    </cfRule>
    <cfRule type="cellIs" dxfId="23292" priority="2546" operator="equal">
      <formula>2</formula>
    </cfRule>
    <cfRule type="cellIs" dxfId="23291" priority="2547" operator="equal">
      <formula>3</formula>
    </cfRule>
    <cfRule type="cellIs" dxfId="23290" priority="2548" operator="equal">
      <formula>4</formula>
    </cfRule>
    <cfRule type="cellIs" dxfId="23289" priority="2549" operator="equal">
      <formula>5</formula>
    </cfRule>
  </conditionalFormatting>
  <conditionalFormatting sqref="Y267:AC267">
    <cfRule type="cellIs" dxfId="23288" priority="2540" operator="equal">
      <formula>1</formula>
    </cfRule>
    <cfRule type="cellIs" dxfId="23287" priority="2541" operator="equal">
      <formula>2</formula>
    </cfRule>
    <cfRule type="cellIs" dxfId="23286" priority="2542" operator="equal">
      <formula>3</formula>
    </cfRule>
    <cfRule type="cellIs" dxfId="23285" priority="2543" operator="equal">
      <formula>4</formula>
    </cfRule>
    <cfRule type="cellIs" dxfId="23284" priority="2544" operator="equal">
      <formula>5</formula>
    </cfRule>
  </conditionalFormatting>
  <conditionalFormatting sqref="A268">
    <cfRule type="containsBlanks" priority="2534" stopIfTrue="1">
      <formula>LEN(TRIM(A268))=0</formula>
    </cfRule>
    <cfRule type="containsText" dxfId="23283" priority="2535" stopIfTrue="1" operator="containsText" text="fcd">
      <formula>NOT(ISERROR(SEARCH("fcd",A268)))</formula>
    </cfRule>
    <cfRule type="containsText" dxfId="23282" priority="2536" stopIfTrue="1" operator="containsText" text="server">
      <formula>NOT(ISERROR(SEARCH("server",A268)))</formula>
    </cfRule>
    <cfRule type="containsText" dxfId="23281" priority="2537" stopIfTrue="1" operator="containsText" text="ft">
      <formula>NOT(ISERROR(SEARCH("ft",A268)))</formula>
    </cfRule>
    <cfRule type="containsText" dxfId="23280" priority="2538" stopIfTrue="1" operator="containsText" text="lynxx_">
      <formula>NOT(ISERROR(SEARCH("lynxx_",A268)))</formula>
    </cfRule>
    <cfRule type="containsText" dxfId="23279" priority="2539" operator="containsText" text="_">
      <formula>NOT(ISERROR(SEARCH("_",A268)))</formula>
    </cfRule>
  </conditionalFormatting>
  <conditionalFormatting sqref="A269">
    <cfRule type="containsBlanks" priority="2527" stopIfTrue="1">
      <formula>LEN(TRIM(A269))=0</formula>
    </cfRule>
    <cfRule type="containsText" dxfId="23278" priority="2528" stopIfTrue="1" operator="containsText" text="fcd">
      <formula>NOT(ISERROR(SEARCH("fcd",A269)))</formula>
    </cfRule>
    <cfRule type="containsText" dxfId="23277" priority="2529" stopIfTrue="1" operator="containsText" text="server">
      <formula>NOT(ISERROR(SEARCH("server",A269)))</formula>
    </cfRule>
    <cfRule type="containsText" dxfId="23276" priority="2530" stopIfTrue="1" operator="containsText" text="ft">
      <formula>NOT(ISERROR(SEARCH("ft",A269)))</formula>
    </cfRule>
    <cfRule type="containsText" dxfId="23275" priority="2531" stopIfTrue="1" operator="containsText" text="lynxx_">
      <formula>NOT(ISERROR(SEARCH("lynxx_",A269)))</formula>
    </cfRule>
    <cfRule type="containsText" dxfId="23274" priority="2532" operator="containsText" text="_">
      <formula>NOT(ISERROR(SEARCH("_",A269)))</formula>
    </cfRule>
  </conditionalFormatting>
  <conditionalFormatting sqref="AD269">
    <cfRule type="cellIs" dxfId="23273" priority="2523" operator="equal">
      <formula>1</formula>
    </cfRule>
    <cfRule type="cellIs" dxfId="23272" priority="2524" operator="equal">
      <formula>2</formula>
    </cfRule>
    <cfRule type="cellIs" dxfId="23271" priority="2525" operator="equal">
      <formula>3</formula>
    </cfRule>
    <cfRule type="cellIs" dxfId="23270" priority="2526" operator="equal">
      <formula>4</formula>
    </cfRule>
    <cfRule type="cellIs" dxfId="23269" priority="2533" operator="equal">
      <formula>5</formula>
    </cfRule>
  </conditionalFormatting>
  <conditionalFormatting sqref="B269:E269">
    <cfRule type="colorScale" priority="252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69:I269">
    <cfRule type="colorScale" priority="252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69:M269">
    <cfRule type="colorScale" priority="252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69">
    <cfRule type="containsBlanks" priority="2514" stopIfTrue="1">
      <formula>LEN(TRIM(A269))=0</formula>
    </cfRule>
    <cfRule type="containsText" dxfId="23268" priority="2515" stopIfTrue="1" operator="containsText" text="fcd">
      <formula>NOT(ISERROR(SEARCH("fcd",A269)))</formula>
    </cfRule>
    <cfRule type="containsText" dxfId="23267" priority="2516" stopIfTrue="1" operator="containsText" text="server">
      <formula>NOT(ISERROR(SEARCH("server",A269)))</formula>
    </cfRule>
    <cfRule type="containsText" dxfId="23266" priority="2517" stopIfTrue="1" operator="containsText" text="ft">
      <formula>NOT(ISERROR(SEARCH("ft",A269)))</formula>
    </cfRule>
    <cfRule type="containsText" dxfId="23265" priority="2518" stopIfTrue="1" operator="containsText" text="lynxx_">
      <formula>NOT(ISERROR(SEARCH("lynxx_",A269)))</formula>
    </cfRule>
    <cfRule type="containsText" dxfId="23264" priority="2519" operator="containsText" text="_">
      <formula>NOT(ISERROR(SEARCH("_",A269)))</formula>
    </cfRule>
  </conditionalFormatting>
  <conditionalFormatting sqref="Y269:AC269">
    <cfRule type="cellIs" dxfId="23263" priority="2509" operator="equal">
      <formula>1</formula>
    </cfRule>
    <cfRule type="cellIs" dxfId="23262" priority="2510" operator="equal">
      <formula>2</formula>
    </cfRule>
    <cfRule type="cellIs" dxfId="23261" priority="2511" operator="equal">
      <formula>3</formula>
    </cfRule>
    <cfRule type="cellIs" dxfId="23260" priority="2512" operator="equal">
      <formula>4</formula>
    </cfRule>
    <cfRule type="cellIs" dxfId="23259" priority="2513" operator="equal">
      <formula>5</formula>
    </cfRule>
  </conditionalFormatting>
  <conditionalFormatting sqref="A270">
    <cfRule type="containsBlanks" priority="2502" stopIfTrue="1">
      <formula>LEN(TRIM(A270))=0</formula>
    </cfRule>
    <cfRule type="containsText" dxfId="23258" priority="2503" stopIfTrue="1" operator="containsText" text="fcd">
      <formula>NOT(ISERROR(SEARCH("fcd",A270)))</formula>
    </cfRule>
    <cfRule type="containsText" dxfId="23257" priority="2504" stopIfTrue="1" operator="containsText" text="server">
      <formula>NOT(ISERROR(SEARCH("server",A270)))</formula>
    </cfRule>
    <cfRule type="containsText" dxfId="23256" priority="2505" stopIfTrue="1" operator="containsText" text="ft">
      <formula>NOT(ISERROR(SEARCH("ft",A270)))</formula>
    </cfRule>
    <cfRule type="containsText" dxfId="23255" priority="2506" stopIfTrue="1" operator="containsText" text="lynxx_">
      <formula>NOT(ISERROR(SEARCH("lynxx_",A270)))</formula>
    </cfRule>
    <cfRule type="containsText" dxfId="23254" priority="2507" operator="containsText" text="_">
      <formula>NOT(ISERROR(SEARCH("_",A270)))</formula>
    </cfRule>
  </conditionalFormatting>
  <conditionalFormatting sqref="AD270">
    <cfRule type="cellIs" dxfId="23253" priority="2498" operator="equal">
      <formula>1</formula>
    </cfRule>
    <cfRule type="cellIs" dxfId="23252" priority="2499" operator="equal">
      <formula>2</formula>
    </cfRule>
    <cfRule type="cellIs" dxfId="23251" priority="2500" operator="equal">
      <formula>3</formula>
    </cfRule>
    <cfRule type="cellIs" dxfId="23250" priority="2501" operator="equal">
      <formula>4</formula>
    </cfRule>
    <cfRule type="cellIs" dxfId="23249" priority="2508" operator="equal">
      <formula>5</formula>
    </cfRule>
  </conditionalFormatting>
  <conditionalFormatting sqref="A270">
    <cfRule type="containsBlanks" priority="2492" stopIfTrue="1">
      <formula>LEN(TRIM(A270))=0</formula>
    </cfRule>
    <cfRule type="containsText" dxfId="23248" priority="2493" stopIfTrue="1" operator="containsText" text="fcd">
      <formula>NOT(ISERROR(SEARCH("fcd",A270)))</formula>
    </cfRule>
    <cfRule type="containsText" dxfId="23247" priority="2494" stopIfTrue="1" operator="containsText" text="server">
      <formula>NOT(ISERROR(SEARCH("server",A270)))</formula>
    </cfRule>
    <cfRule type="containsText" dxfId="23246" priority="2495" stopIfTrue="1" operator="containsText" text="ft">
      <formula>NOT(ISERROR(SEARCH("ft",A270)))</formula>
    </cfRule>
    <cfRule type="containsText" dxfId="23245" priority="2496" stopIfTrue="1" operator="containsText" text="lynxx_">
      <formula>NOT(ISERROR(SEARCH("lynxx_",A270)))</formula>
    </cfRule>
    <cfRule type="containsText" dxfId="23244" priority="2497" operator="containsText" text="_">
      <formula>NOT(ISERROR(SEARCH("_",A270)))</formula>
    </cfRule>
  </conditionalFormatting>
  <conditionalFormatting sqref="Y270:AC270">
    <cfRule type="cellIs" dxfId="23243" priority="2487" operator="equal">
      <formula>1</formula>
    </cfRule>
    <cfRule type="cellIs" dxfId="23242" priority="2488" operator="equal">
      <formula>2</formula>
    </cfRule>
    <cfRule type="cellIs" dxfId="23241" priority="2489" operator="equal">
      <formula>3</formula>
    </cfRule>
    <cfRule type="cellIs" dxfId="23240" priority="2490" operator="equal">
      <formula>4</formula>
    </cfRule>
    <cfRule type="cellIs" dxfId="23239" priority="2491" operator="equal">
      <formula>5</formula>
    </cfRule>
  </conditionalFormatting>
  <conditionalFormatting sqref="B270:E270">
    <cfRule type="colorScale" priority="248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70:I270">
    <cfRule type="colorScale" priority="248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70:M270">
    <cfRule type="colorScale" priority="248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74 A277:A278">
    <cfRule type="containsBlanks" priority="2477" stopIfTrue="1">
      <formula>LEN(TRIM(A274))=0</formula>
    </cfRule>
    <cfRule type="containsText" dxfId="23238" priority="2478" stopIfTrue="1" operator="containsText" text="fcd">
      <formula>NOT(ISERROR(SEARCH("fcd",A274)))</formula>
    </cfRule>
    <cfRule type="containsText" dxfId="23237" priority="2479" stopIfTrue="1" operator="containsText" text="server">
      <formula>NOT(ISERROR(SEARCH("server",A274)))</formula>
    </cfRule>
    <cfRule type="containsText" dxfId="23236" priority="2480" stopIfTrue="1" operator="containsText" text="ft">
      <formula>NOT(ISERROR(SEARCH("ft",A274)))</formula>
    </cfRule>
    <cfRule type="containsText" dxfId="23235" priority="2481" stopIfTrue="1" operator="containsText" text="lynxx_">
      <formula>NOT(ISERROR(SEARCH("lynxx_",A274)))</formula>
    </cfRule>
    <cfRule type="containsText" dxfId="23234" priority="2482" operator="containsText" text="_">
      <formula>NOT(ISERROR(SEARCH("_",A274)))</formula>
    </cfRule>
  </conditionalFormatting>
  <conditionalFormatting sqref="AD274 AD276:AD278">
    <cfRule type="cellIs" dxfId="23233" priority="2473" operator="equal">
      <formula>1</formula>
    </cfRule>
    <cfRule type="cellIs" dxfId="23232" priority="2474" operator="equal">
      <formula>2</formula>
    </cfRule>
    <cfRule type="cellIs" dxfId="23231" priority="2475" operator="equal">
      <formula>3</formula>
    </cfRule>
    <cfRule type="cellIs" dxfId="23230" priority="2476" operator="equal">
      <formula>4</formula>
    </cfRule>
    <cfRule type="cellIs" dxfId="23229" priority="2483" operator="equal">
      <formula>5</formula>
    </cfRule>
  </conditionalFormatting>
  <conditionalFormatting sqref="B274:E274">
    <cfRule type="colorScale" priority="247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74:I274">
    <cfRule type="colorScale" priority="247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74:M274">
    <cfRule type="containsBlanks" priority="2465" stopIfTrue="1">
      <formula>LEN(TRIM(J274))=0</formula>
    </cfRule>
    <cfRule type="cellIs" dxfId="23228" priority="2466" operator="equal">
      <formula>"N/A"</formula>
    </cfRule>
    <cfRule type="cellIs" dxfId="23227" priority="2467" operator="equal">
      <formula>"OK"</formula>
    </cfRule>
    <cfRule type="containsText" dxfId="23226" priority="2468" operator="containsText" text="Unsure">
      <formula>NOT(ISERROR(SEARCH("Unsure",J274)))</formula>
    </cfRule>
    <cfRule type="containsText" dxfId="23225" priority="2469" operator="containsText" text="Can't See">
      <formula>NOT(ISERROR(SEARCH("Can't See",J274)))</formula>
    </cfRule>
    <cfRule type="notContainsText" dxfId="23224" priority="2470" operator="notContains" text="OK&amp;N/A">
      <formula>ISERROR(SEARCH("OK&amp;N/A",J274))</formula>
    </cfRule>
  </conditionalFormatting>
  <conditionalFormatting sqref="Y274:AC274 Y276:AC278">
    <cfRule type="cellIs" dxfId="23223" priority="2460" operator="equal">
      <formula>1</formula>
    </cfRule>
    <cfRule type="cellIs" dxfId="23222" priority="2461" operator="equal">
      <formula>2</formula>
    </cfRule>
    <cfRule type="cellIs" dxfId="23221" priority="2462" operator="equal">
      <formula>3</formula>
    </cfRule>
    <cfRule type="cellIs" dxfId="23220" priority="2463" operator="equal">
      <formula>4</formula>
    </cfRule>
    <cfRule type="cellIs" dxfId="23219" priority="2464" operator="equal">
      <formula>5</formula>
    </cfRule>
  </conditionalFormatting>
  <conditionalFormatting sqref="Y289:AC289">
    <cfRule type="cellIs" dxfId="23218" priority="2375" operator="equal">
      <formula>1</formula>
    </cfRule>
    <cfRule type="cellIs" dxfId="23217" priority="2376" operator="equal">
      <formula>2</formula>
    </cfRule>
    <cfRule type="cellIs" dxfId="23216" priority="2377" operator="equal">
      <formula>3</formula>
    </cfRule>
    <cfRule type="cellIs" dxfId="23215" priority="2378" operator="equal">
      <formula>4</formula>
    </cfRule>
    <cfRule type="cellIs" dxfId="23214" priority="2379" operator="equal">
      <formula>5</formula>
    </cfRule>
  </conditionalFormatting>
  <conditionalFormatting sqref="Y279:AD279">
    <cfRule type="cellIs" dxfId="23213" priority="2455" operator="equal">
      <formula>1</formula>
    </cfRule>
    <cfRule type="cellIs" dxfId="23212" priority="2456" operator="equal">
      <formula>2</formula>
    </cfRule>
    <cfRule type="cellIs" dxfId="23211" priority="2457" operator="equal">
      <formula>3</formula>
    </cfRule>
    <cfRule type="cellIs" dxfId="23210" priority="2458" operator="equal">
      <formula>4</formula>
    </cfRule>
    <cfRule type="cellIs" dxfId="23209" priority="2459" operator="equal">
      <formula>5</formula>
    </cfRule>
  </conditionalFormatting>
  <conditionalFormatting sqref="A279">
    <cfRule type="containsBlanks" priority="2449" stopIfTrue="1">
      <formula>LEN(TRIM(A279))=0</formula>
    </cfRule>
    <cfRule type="containsText" dxfId="23208" priority="2450" stopIfTrue="1" operator="containsText" text="fcd">
      <formula>NOT(ISERROR(SEARCH("fcd",A279)))</formula>
    </cfRule>
    <cfRule type="containsText" dxfId="23207" priority="2451" stopIfTrue="1" operator="containsText" text="server">
      <formula>NOT(ISERROR(SEARCH("server",A279)))</formula>
    </cfRule>
    <cfRule type="containsText" dxfId="23206" priority="2452" stopIfTrue="1" operator="containsText" text="ft">
      <formula>NOT(ISERROR(SEARCH("ft",A279)))</formula>
    </cfRule>
    <cfRule type="containsText" dxfId="23205" priority="2453" stopIfTrue="1" operator="containsText" text="lynxx_">
      <formula>NOT(ISERROR(SEARCH("lynxx_",A279)))</formula>
    </cfRule>
    <cfRule type="containsText" dxfId="23204" priority="2454" operator="containsText" text="_">
      <formula>NOT(ISERROR(SEARCH("_",A279)))</formula>
    </cfRule>
  </conditionalFormatting>
  <conditionalFormatting sqref="A280">
    <cfRule type="containsBlanks" priority="2442" stopIfTrue="1">
      <formula>LEN(TRIM(A280))=0</formula>
    </cfRule>
    <cfRule type="containsText" dxfId="23203" priority="2443" stopIfTrue="1" operator="containsText" text="fcd">
      <formula>NOT(ISERROR(SEARCH("fcd",A280)))</formula>
    </cfRule>
    <cfRule type="containsText" dxfId="23202" priority="2444" stopIfTrue="1" operator="containsText" text="server">
      <formula>NOT(ISERROR(SEARCH("server",A280)))</formula>
    </cfRule>
    <cfRule type="containsText" dxfId="23201" priority="2445" stopIfTrue="1" operator="containsText" text="ft">
      <formula>NOT(ISERROR(SEARCH("ft",A280)))</formula>
    </cfRule>
    <cfRule type="containsText" dxfId="23200" priority="2446" stopIfTrue="1" operator="containsText" text="lynxx_">
      <formula>NOT(ISERROR(SEARCH("lynxx_",A280)))</formula>
    </cfRule>
    <cfRule type="containsText" dxfId="23199" priority="2447" operator="containsText" text="_">
      <formula>NOT(ISERROR(SEARCH("_",A280)))</formula>
    </cfRule>
  </conditionalFormatting>
  <conditionalFormatting sqref="AD280">
    <cfRule type="cellIs" dxfId="23198" priority="2438" operator="equal">
      <formula>1</formula>
    </cfRule>
    <cfRule type="cellIs" dxfId="23197" priority="2439" operator="equal">
      <formula>2</formula>
    </cfRule>
    <cfRule type="cellIs" dxfId="23196" priority="2440" operator="equal">
      <formula>3</formula>
    </cfRule>
    <cfRule type="cellIs" dxfId="23195" priority="2441" operator="equal">
      <formula>4</formula>
    </cfRule>
    <cfRule type="cellIs" dxfId="23194" priority="2448" operator="equal">
      <formula>5</formula>
    </cfRule>
  </conditionalFormatting>
  <conditionalFormatting sqref="B280:E280">
    <cfRule type="colorScale" priority="243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80:I280">
    <cfRule type="colorScale" priority="243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80:M280">
    <cfRule type="colorScale" priority="243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80">
    <cfRule type="containsBlanks" priority="2429" stopIfTrue="1">
      <formula>LEN(TRIM(A280))=0</formula>
    </cfRule>
    <cfRule type="containsText" dxfId="23193" priority="2430" stopIfTrue="1" operator="containsText" text="fcd">
      <formula>NOT(ISERROR(SEARCH("fcd",A280)))</formula>
    </cfRule>
    <cfRule type="containsText" dxfId="23192" priority="2431" stopIfTrue="1" operator="containsText" text="server">
      <formula>NOT(ISERROR(SEARCH("server",A280)))</formula>
    </cfRule>
    <cfRule type="containsText" dxfId="23191" priority="2432" stopIfTrue="1" operator="containsText" text="ft">
      <formula>NOT(ISERROR(SEARCH("ft",A280)))</formula>
    </cfRule>
    <cfRule type="containsText" dxfId="23190" priority="2433" stopIfTrue="1" operator="containsText" text="lynxx_">
      <formula>NOT(ISERROR(SEARCH("lynxx_",A280)))</formula>
    </cfRule>
    <cfRule type="containsText" dxfId="23189" priority="2434" operator="containsText" text="_">
      <formula>NOT(ISERROR(SEARCH("_",A280)))</formula>
    </cfRule>
  </conditionalFormatting>
  <conditionalFormatting sqref="Y280:AC280">
    <cfRule type="cellIs" dxfId="23188" priority="2424" operator="equal">
      <formula>1</formula>
    </cfRule>
    <cfRule type="cellIs" dxfId="23187" priority="2425" operator="equal">
      <formula>2</formula>
    </cfRule>
    <cfRule type="cellIs" dxfId="23186" priority="2426" operator="equal">
      <formula>3</formula>
    </cfRule>
    <cfRule type="cellIs" dxfId="23185" priority="2427" operator="equal">
      <formula>4</formula>
    </cfRule>
    <cfRule type="cellIs" dxfId="23184" priority="2428" operator="equal">
      <formula>5</formula>
    </cfRule>
  </conditionalFormatting>
  <conditionalFormatting sqref="A288">
    <cfRule type="containsBlanks" priority="2417" stopIfTrue="1">
      <formula>LEN(TRIM(A288))=0</formula>
    </cfRule>
    <cfRule type="containsText" dxfId="23183" priority="2418" stopIfTrue="1" operator="containsText" text="fcd">
      <formula>NOT(ISERROR(SEARCH("fcd",A288)))</formula>
    </cfRule>
    <cfRule type="containsText" dxfId="23182" priority="2419" stopIfTrue="1" operator="containsText" text="server">
      <formula>NOT(ISERROR(SEARCH("server",A288)))</formula>
    </cfRule>
    <cfRule type="containsText" dxfId="23181" priority="2420" stopIfTrue="1" operator="containsText" text="ft">
      <formula>NOT(ISERROR(SEARCH("ft",A288)))</formula>
    </cfRule>
    <cfRule type="containsText" dxfId="23180" priority="2421" stopIfTrue="1" operator="containsText" text="lynxx_">
      <formula>NOT(ISERROR(SEARCH("lynxx_",A288)))</formula>
    </cfRule>
    <cfRule type="containsText" dxfId="23179" priority="2422" operator="containsText" text="_">
      <formula>NOT(ISERROR(SEARCH("_",A288)))</formula>
    </cfRule>
  </conditionalFormatting>
  <conditionalFormatting sqref="AD288">
    <cfRule type="cellIs" dxfId="23178" priority="2413" operator="equal">
      <formula>1</formula>
    </cfRule>
    <cfRule type="cellIs" dxfId="23177" priority="2414" operator="equal">
      <formula>2</formula>
    </cfRule>
    <cfRule type="cellIs" dxfId="23176" priority="2415" operator="equal">
      <formula>3</formula>
    </cfRule>
    <cfRule type="cellIs" dxfId="23175" priority="2416" operator="equal">
      <formula>4</formula>
    </cfRule>
    <cfRule type="cellIs" dxfId="23174" priority="2423" operator="equal">
      <formula>5</formula>
    </cfRule>
  </conditionalFormatting>
  <conditionalFormatting sqref="A288">
    <cfRule type="containsBlanks" priority="2407" stopIfTrue="1">
      <formula>LEN(TRIM(A288))=0</formula>
    </cfRule>
    <cfRule type="containsText" dxfId="23173" priority="2408" stopIfTrue="1" operator="containsText" text="fcd">
      <formula>NOT(ISERROR(SEARCH("fcd",A288)))</formula>
    </cfRule>
    <cfRule type="containsText" dxfId="23172" priority="2409" stopIfTrue="1" operator="containsText" text="server">
      <formula>NOT(ISERROR(SEARCH("server",A288)))</formula>
    </cfRule>
    <cfRule type="containsText" dxfId="23171" priority="2410" stopIfTrue="1" operator="containsText" text="ft">
      <formula>NOT(ISERROR(SEARCH("ft",A288)))</formula>
    </cfRule>
    <cfRule type="containsText" dxfId="23170" priority="2411" stopIfTrue="1" operator="containsText" text="lynxx_">
      <formula>NOT(ISERROR(SEARCH("lynxx_",A288)))</formula>
    </cfRule>
    <cfRule type="containsText" dxfId="23169" priority="2412" operator="containsText" text="_">
      <formula>NOT(ISERROR(SEARCH("_",A288)))</formula>
    </cfRule>
  </conditionalFormatting>
  <conditionalFormatting sqref="Y288:AC288">
    <cfRule type="cellIs" dxfId="23168" priority="2402" operator="equal">
      <formula>1</formula>
    </cfRule>
    <cfRule type="cellIs" dxfId="23167" priority="2403" operator="equal">
      <formula>2</formula>
    </cfRule>
    <cfRule type="cellIs" dxfId="23166" priority="2404" operator="equal">
      <formula>3</formula>
    </cfRule>
    <cfRule type="cellIs" dxfId="23165" priority="2405" operator="equal">
      <formula>4</formula>
    </cfRule>
    <cfRule type="cellIs" dxfId="23164" priority="2406" operator="equal">
      <formula>5</formula>
    </cfRule>
  </conditionalFormatting>
  <conditionalFormatting sqref="B288:E288">
    <cfRule type="colorScale" priority="240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88:I288">
    <cfRule type="colorScale" priority="240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88:M288">
    <cfRule type="colorScale" priority="239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89">
    <cfRule type="containsBlanks" priority="2392" stopIfTrue="1">
      <formula>LEN(TRIM(A289))=0</formula>
    </cfRule>
    <cfRule type="containsText" dxfId="23163" priority="2393" stopIfTrue="1" operator="containsText" text="fcd">
      <formula>NOT(ISERROR(SEARCH("fcd",A289)))</formula>
    </cfRule>
    <cfRule type="containsText" dxfId="23162" priority="2394" stopIfTrue="1" operator="containsText" text="server">
      <formula>NOT(ISERROR(SEARCH("server",A289)))</formula>
    </cfRule>
    <cfRule type="containsText" dxfId="23161" priority="2395" stopIfTrue="1" operator="containsText" text="ft">
      <formula>NOT(ISERROR(SEARCH("ft",A289)))</formula>
    </cfRule>
    <cfRule type="containsText" dxfId="23160" priority="2396" stopIfTrue="1" operator="containsText" text="lynxx_">
      <formula>NOT(ISERROR(SEARCH("lynxx_",A289)))</formula>
    </cfRule>
    <cfRule type="containsText" dxfId="23159" priority="2397" operator="containsText" text="_">
      <formula>NOT(ISERROR(SEARCH("_",A289)))</formula>
    </cfRule>
  </conditionalFormatting>
  <conditionalFormatting sqref="AD289">
    <cfRule type="cellIs" dxfId="23158" priority="2388" operator="equal">
      <formula>1</formula>
    </cfRule>
    <cfRule type="cellIs" dxfId="23157" priority="2389" operator="equal">
      <formula>2</formula>
    </cfRule>
    <cfRule type="cellIs" dxfId="23156" priority="2390" operator="equal">
      <formula>3</formula>
    </cfRule>
    <cfRule type="cellIs" dxfId="23155" priority="2391" operator="equal">
      <formula>4</formula>
    </cfRule>
    <cfRule type="cellIs" dxfId="23154" priority="2398" operator="equal">
      <formula>5</formula>
    </cfRule>
  </conditionalFormatting>
  <conditionalFormatting sqref="B289:E289">
    <cfRule type="colorScale" priority="238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89:I289">
    <cfRule type="colorScale" priority="238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89:M289">
    <cfRule type="containsBlanks" priority="2380" stopIfTrue="1">
      <formula>LEN(TRIM(J289))=0</formula>
    </cfRule>
    <cfRule type="cellIs" dxfId="23153" priority="2381" operator="equal">
      <formula>"N/A"</formula>
    </cfRule>
    <cfRule type="cellIs" dxfId="23152" priority="2382" operator="equal">
      <formula>"OK"</formula>
    </cfRule>
    <cfRule type="containsText" dxfId="23151" priority="2383" operator="containsText" text="Unsure">
      <formula>NOT(ISERROR(SEARCH("Unsure",J289)))</formula>
    </cfRule>
    <cfRule type="containsText" dxfId="23150" priority="2384" operator="containsText" text="Can't See">
      <formula>NOT(ISERROR(SEARCH("Can't See",J289)))</formula>
    </cfRule>
    <cfRule type="notContainsText" dxfId="23149" priority="2385" operator="notContains" text="OK&amp;N/A">
      <formula>ISERROR(SEARCH("OK&amp;N/A",J289))</formula>
    </cfRule>
  </conditionalFormatting>
  <conditionalFormatting sqref="A282">
    <cfRule type="containsBlanks" priority="2368" stopIfTrue="1">
      <formula>LEN(TRIM(A282))=0</formula>
    </cfRule>
    <cfRule type="containsText" dxfId="23148" priority="2369" stopIfTrue="1" operator="containsText" text="fcd">
      <formula>NOT(ISERROR(SEARCH("fcd",A282)))</formula>
    </cfRule>
    <cfRule type="containsText" dxfId="23147" priority="2370" stopIfTrue="1" operator="containsText" text="server">
      <formula>NOT(ISERROR(SEARCH("server",A282)))</formula>
    </cfRule>
    <cfRule type="containsText" dxfId="23146" priority="2371" stopIfTrue="1" operator="containsText" text="ft">
      <formula>NOT(ISERROR(SEARCH("ft",A282)))</formula>
    </cfRule>
    <cfRule type="containsText" dxfId="23145" priority="2372" stopIfTrue="1" operator="containsText" text="lynxx_">
      <formula>NOT(ISERROR(SEARCH("lynxx_",A282)))</formula>
    </cfRule>
    <cfRule type="containsText" dxfId="23144" priority="2373" operator="containsText" text="_">
      <formula>NOT(ISERROR(SEARCH("_",A282)))</formula>
    </cfRule>
  </conditionalFormatting>
  <conditionalFormatting sqref="AD282">
    <cfRule type="cellIs" dxfId="23143" priority="2364" operator="equal">
      <formula>1</formula>
    </cfRule>
    <cfRule type="cellIs" dxfId="23142" priority="2365" operator="equal">
      <formula>2</formula>
    </cfRule>
    <cfRule type="cellIs" dxfId="23141" priority="2366" operator="equal">
      <formula>3</formula>
    </cfRule>
    <cfRule type="cellIs" dxfId="23140" priority="2367" operator="equal">
      <formula>4</formula>
    </cfRule>
    <cfRule type="cellIs" dxfId="23139" priority="2374" operator="equal">
      <formula>5</formula>
    </cfRule>
  </conditionalFormatting>
  <conditionalFormatting sqref="B282:E282">
    <cfRule type="colorScale" priority="236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82:I282">
    <cfRule type="colorScale" priority="236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82:M282">
    <cfRule type="colorScale" priority="236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82">
    <cfRule type="containsBlanks" priority="2355" stopIfTrue="1">
      <formula>LEN(TRIM(A282))=0</formula>
    </cfRule>
    <cfRule type="containsText" dxfId="23138" priority="2356" stopIfTrue="1" operator="containsText" text="fcd">
      <formula>NOT(ISERROR(SEARCH("fcd",A282)))</formula>
    </cfRule>
    <cfRule type="containsText" dxfId="23137" priority="2357" stopIfTrue="1" operator="containsText" text="server">
      <formula>NOT(ISERROR(SEARCH("server",A282)))</formula>
    </cfRule>
    <cfRule type="containsText" dxfId="23136" priority="2358" stopIfTrue="1" operator="containsText" text="ft">
      <formula>NOT(ISERROR(SEARCH("ft",A282)))</formula>
    </cfRule>
    <cfRule type="containsText" dxfId="23135" priority="2359" stopIfTrue="1" operator="containsText" text="lynxx_">
      <formula>NOT(ISERROR(SEARCH("lynxx_",A282)))</formula>
    </cfRule>
    <cfRule type="containsText" dxfId="23134" priority="2360" operator="containsText" text="_">
      <formula>NOT(ISERROR(SEARCH("_",A282)))</formula>
    </cfRule>
  </conditionalFormatting>
  <conditionalFormatting sqref="Y282:AC282">
    <cfRule type="cellIs" dxfId="23133" priority="2350" operator="equal">
      <formula>1</formula>
    </cfRule>
    <cfRule type="cellIs" dxfId="23132" priority="2351" operator="equal">
      <formula>2</formula>
    </cfRule>
    <cfRule type="cellIs" dxfId="23131" priority="2352" operator="equal">
      <formula>3</formula>
    </cfRule>
    <cfRule type="cellIs" dxfId="23130" priority="2353" operator="equal">
      <formula>4</formula>
    </cfRule>
    <cfRule type="cellIs" dxfId="23129" priority="2354" operator="equal">
      <formula>5</formula>
    </cfRule>
  </conditionalFormatting>
  <conditionalFormatting sqref="Y177:AE183">
    <cfRule type="cellIs" dxfId="23128" priority="2345" operator="equal">
      <formula>1</formula>
    </cfRule>
    <cfRule type="cellIs" dxfId="23127" priority="2346" operator="equal">
      <formula>2</formula>
    </cfRule>
    <cfRule type="cellIs" dxfId="23126" priority="2347" operator="equal">
      <formula>3</formula>
    </cfRule>
    <cfRule type="cellIs" dxfId="23125" priority="2348" operator="equal">
      <formula>4</formula>
    </cfRule>
    <cfRule type="cellIs" dxfId="23124" priority="2349" operator="equal">
      <formula>5</formula>
    </cfRule>
  </conditionalFormatting>
  <conditionalFormatting sqref="A164">
    <cfRule type="containsBlanks" priority="2338" stopIfTrue="1">
      <formula>LEN(TRIM(A164))=0</formula>
    </cfRule>
    <cfRule type="containsText" dxfId="23123" priority="2339" stopIfTrue="1" operator="containsText" text="fcd">
      <formula>NOT(ISERROR(SEARCH("fcd",A164)))</formula>
    </cfRule>
    <cfRule type="containsText" dxfId="23122" priority="2340" stopIfTrue="1" operator="containsText" text="server">
      <formula>NOT(ISERROR(SEARCH("server",A164)))</formula>
    </cfRule>
    <cfRule type="containsText" dxfId="23121" priority="2341" stopIfTrue="1" operator="containsText" text="ft">
      <formula>NOT(ISERROR(SEARCH("ft",A164)))</formula>
    </cfRule>
    <cfRule type="containsText" dxfId="23120" priority="2342" stopIfTrue="1" operator="containsText" text="lynxx_">
      <formula>NOT(ISERROR(SEARCH("lynxx_",A164)))</formula>
    </cfRule>
    <cfRule type="containsText" dxfId="23119" priority="2343" operator="containsText" text="_">
      <formula>NOT(ISERROR(SEARCH("_",A164)))</formula>
    </cfRule>
  </conditionalFormatting>
  <conditionalFormatting sqref="Y164:AE164">
    <cfRule type="cellIs" dxfId="23118" priority="2334" operator="equal">
      <formula>1</formula>
    </cfRule>
    <cfRule type="cellIs" dxfId="23117" priority="2335" operator="equal">
      <formula>2</formula>
    </cfRule>
    <cfRule type="cellIs" dxfId="23116" priority="2336" operator="equal">
      <formula>3</formula>
    </cfRule>
    <cfRule type="cellIs" dxfId="23115" priority="2337" operator="equal">
      <formula>4</formula>
    </cfRule>
    <cfRule type="cellIs" dxfId="23114" priority="2344" operator="equal">
      <formula>5</formula>
    </cfRule>
  </conditionalFormatting>
  <conditionalFormatting sqref="A165">
    <cfRule type="containsBlanks" priority="2327" stopIfTrue="1">
      <formula>LEN(TRIM(A165))=0</formula>
    </cfRule>
    <cfRule type="containsText" dxfId="23113" priority="2328" stopIfTrue="1" operator="containsText" text="fcd">
      <formula>NOT(ISERROR(SEARCH("fcd",A165)))</formula>
    </cfRule>
    <cfRule type="containsText" dxfId="23112" priority="2329" stopIfTrue="1" operator="containsText" text="server">
      <formula>NOT(ISERROR(SEARCH("server",A165)))</formula>
    </cfRule>
    <cfRule type="containsText" dxfId="23111" priority="2330" stopIfTrue="1" operator="containsText" text="ft">
      <formula>NOT(ISERROR(SEARCH("ft",A165)))</formula>
    </cfRule>
    <cfRule type="containsText" dxfId="23110" priority="2331" stopIfTrue="1" operator="containsText" text="lynxx_">
      <formula>NOT(ISERROR(SEARCH("lynxx_",A165)))</formula>
    </cfRule>
    <cfRule type="containsText" dxfId="23109" priority="2332" operator="containsText" text="_">
      <formula>NOT(ISERROR(SEARCH("_",A165)))</formula>
    </cfRule>
  </conditionalFormatting>
  <conditionalFormatting sqref="Y165:AE165">
    <cfRule type="cellIs" dxfId="23108" priority="2323" operator="equal">
      <formula>1</formula>
    </cfRule>
    <cfRule type="cellIs" dxfId="23107" priority="2324" operator="equal">
      <formula>2</formula>
    </cfRule>
    <cfRule type="cellIs" dxfId="23106" priority="2325" operator="equal">
      <formula>3</formula>
    </cfRule>
    <cfRule type="cellIs" dxfId="23105" priority="2326" operator="equal">
      <formula>4</formula>
    </cfRule>
    <cfRule type="cellIs" dxfId="23104" priority="2333" operator="equal">
      <formula>5</formula>
    </cfRule>
  </conditionalFormatting>
  <conditionalFormatting sqref="A166">
    <cfRule type="containsBlanks" priority="2316" stopIfTrue="1">
      <formula>LEN(TRIM(A166))=0</formula>
    </cfRule>
    <cfRule type="containsText" dxfId="23103" priority="2317" stopIfTrue="1" operator="containsText" text="fcd">
      <formula>NOT(ISERROR(SEARCH("fcd",A166)))</formula>
    </cfRule>
    <cfRule type="containsText" dxfId="23102" priority="2318" stopIfTrue="1" operator="containsText" text="server">
      <formula>NOT(ISERROR(SEARCH("server",A166)))</formula>
    </cfRule>
    <cfRule type="containsText" dxfId="23101" priority="2319" stopIfTrue="1" operator="containsText" text="ft">
      <formula>NOT(ISERROR(SEARCH("ft",A166)))</formula>
    </cfRule>
    <cfRule type="containsText" dxfId="23100" priority="2320" stopIfTrue="1" operator="containsText" text="lynxx_">
      <formula>NOT(ISERROR(SEARCH("lynxx_",A166)))</formula>
    </cfRule>
    <cfRule type="containsText" dxfId="23099" priority="2321" operator="containsText" text="_">
      <formula>NOT(ISERROR(SEARCH("_",A166)))</formula>
    </cfRule>
  </conditionalFormatting>
  <conditionalFormatting sqref="Y166:AE166">
    <cfRule type="cellIs" dxfId="23098" priority="2312" operator="equal">
      <formula>1</formula>
    </cfRule>
    <cfRule type="cellIs" dxfId="23097" priority="2313" operator="equal">
      <formula>2</formula>
    </cfRule>
    <cfRule type="cellIs" dxfId="23096" priority="2314" operator="equal">
      <formula>3</formula>
    </cfRule>
    <cfRule type="cellIs" dxfId="23095" priority="2315" operator="equal">
      <formula>4</formula>
    </cfRule>
    <cfRule type="cellIs" dxfId="23094" priority="2322" operator="equal">
      <formula>5</formula>
    </cfRule>
  </conditionalFormatting>
  <conditionalFormatting sqref="A167">
    <cfRule type="containsBlanks" priority="2305" stopIfTrue="1">
      <formula>LEN(TRIM(A167))=0</formula>
    </cfRule>
    <cfRule type="containsText" dxfId="23093" priority="2306" stopIfTrue="1" operator="containsText" text="fcd">
      <formula>NOT(ISERROR(SEARCH("fcd",A167)))</formula>
    </cfRule>
    <cfRule type="containsText" dxfId="23092" priority="2307" stopIfTrue="1" operator="containsText" text="server">
      <formula>NOT(ISERROR(SEARCH("server",A167)))</formula>
    </cfRule>
    <cfRule type="containsText" dxfId="23091" priority="2308" stopIfTrue="1" operator="containsText" text="ft">
      <formula>NOT(ISERROR(SEARCH("ft",A167)))</formula>
    </cfRule>
    <cfRule type="containsText" dxfId="23090" priority="2309" stopIfTrue="1" operator="containsText" text="lynxx_">
      <formula>NOT(ISERROR(SEARCH("lynxx_",A167)))</formula>
    </cfRule>
    <cfRule type="containsText" dxfId="23089" priority="2310" operator="containsText" text="_">
      <formula>NOT(ISERROR(SEARCH("_",A167)))</formula>
    </cfRule>
  </conditionalFormatting>
  <conditionalFormatting sqref="Y167:AE167">
    <cfRule type="cellIs" dxfId="23088" priority="2301" operator="equal">
      <formula>1</formula>
    </cfRule>
    <cfRule type="cellIs" dxfId="23087" priority="2302" operator="equal">
      <formula>2</formula>
    </cfRule>
    <cfRule type="cellIs" dxfId="23086" priority="2303" operator="equal">
      <formula>3</formula>
    </cfRule>
    <cfRule type="cellIs" dxfId="23085" priority="2304" operator="equal">
      <formula>4</formula>
    </cfRule>
    <cfRule type="cellIs" dxfId="23084" priority="2311" operator="equal">
      <formula>5</formula>
    </cfRule>
  </conditionalFormatting>
  <conditionalFormatting sqref="W14">
    <cfRule type="containsBlanks" priority="2295" stopIfTrue="1">
      <formula>LEN(TRIM(W14))=0</formula>
    </cfRule>
    <cfRule type="cellIs" dxfId="23083" priority="2296" operator="equal">
      <formula>"N/A"</formula>
    </cfRule>
    <cfRule type="cellIs" dxfId="23082" priority="2297" operator="equal">
      <formula>"OK"</formula>
    </cfRule>
    <cfRule type="containsText" dxfId="23081" priority="2298" operator="containsText" text="Unsure">
      <formula>NOT(ISERROR(SEARCH("Unsure",W14)))</formula>
    </cfRule>
    <cfRule type="containsText" dxfId="23080" priority="2299" operator="containsText" text="Can't See">
      <formula>NOT(ISERROR(SEARCH("Can't See",W14)))</formula>
    </cfRule>
    <cfRule type="notContainsText" dxfId="23079" priority="2300" operator="notContains" text="OK&amp;N/A">
      <formula>ISERROR(SEARCH("OK&amp;N/A",W14))</formula>
    </cfRule>
  </conditionalFormatting>
  <conditionalFormatting sqref="W116:W120">
    <cfRule type="containsBlanks" priority="2289" stopIfTrue="1">
      <formula>LEN(TRIM(W116))=0</formula>
    </cfRule>
    <cfRule type="containsText" dxfId="23078" priority="2290" stopIfTrue="1" operator="containsText" text="fcd">
      <formula>NOT(ISERROR(SEARCH("fcd",W116)))</formula>
    </cfRule>
    <cfRule type="containsText" dxfId="23077" priority="2291" stopIfTrue="1" operator="containsText" text="server">
      <formula>NOT(ISERROR(SEARCH("server",W116)))</formula>
    </cfRule>
    <cfRule type="containsText" dxfId="23076" priority="2292" stopIfTrue="1" operator="containsText" text="ft">
      <formula>NOT(ISERROR(SEARCH("ft",W116)))</formula>
    </cfRule>
    <cfRule type="containsText" dxfId="23075" priority="2293" stopIfTrue="1" operator="containsText" text="lynxx_">
      <formula>NOT(ISERROR(SEARCH("lynxx_",W116)))</formula>
    </cfRule>
    <cfRule type="containsText" dxfId="23074" priority="2294" operator="containsText" text="_">
      <formula>NOT(ISERROR(SEARCH("_",W116)))</formula>
    </cfRule>
  </conditionalFormatting>
  <conditionalFormatting sqref="W112">
    <cfRule type="containsBlanks" priority="2283" stopIfTrue="1">
      <formula>LEN(TRIM(W112))=0</formula>
    </cfRule>
    <cfRule type="containsText" dxfId="23073" priority="2284" stopIfTrue="1" operator="containsText" text="fcd">
      <formula>NOT(ISERROR(SEARCH("fcd",W112)))</formula>
    </cfRule>
    <cfRule type="containsText" dxfId="23072" priority="2285" stopIfTrue="1" operator="containsText" text="server">
      <formula>NOT(ISERROR(SEARCH("server",W112)))</formula>
    </cfRule>
    <cfRule type="containsText" dxfId="23071" priority="2286" stopIfTrue="1" operator="containsText" text="ft">
      <formula>NOT(ISERROR(SEARCH("ft",W112)))</formula>
    </cfRule>
    <cfRule type="containsText" dxfId="23070" priority="2287" stopIfTrue="1" operator="containsText" text="lynxx_">
      <formula>NOT(ISERROR(SEARCH("lynxx_",W112)))</formula>
    </cfRule>
    <cfRule type="containsText" dxfId="23069" priority="2288" operator="containsText" text="_">
      <formula>NOT(ISERROR(SEARCH("_",W112)))</formula>
    </cfRule>
  </conditionalFormatting>
  <conditionalFormatting sqref="U156">
    <cfRule type="containsBlanks" priority="2277" stopIfTrue="1">
      <formula>LEN(TRIM(U156))=0</formula>
    </cfRule>
    <cfRule type="containsText" dxfId="23068" priority="2278" stopIfTrue="1" operator="containsText" text="fcd">
      <formula>NOT(ISERROR(SEARCH("fcd",U156)))</formula>
    </cfRule>
    <cfRule type="containsText" dxfId="23067" priority="2279" stopIfTrue="1" operator="containsText" text="server">
      <formula>NOT(ISERROR(SEARCH("server",U156)))</formula>
    </cfRule>
    <cfRule type="containsText" dxfId="23066" priority="2280" stopIfTrue="1" operator="containsText" text="ft">
      <formula>NOT(ISERROR(SEARCH("ft",U156)))</formula>
    </cfRule>
    <cfRule type="containsText" dxfId="23065" priority="2281" stopIfTrue="1" operator="containsText" text="lynxx_">
      <formula>NOT(ISERROR(SEARCH("lynxx_",U156)))</formula>
    </cfRule>
    <cfRule type="containsText" dxfId="23064" priority="2282" operator="containsText" text="_">
      <formula>NOT(ISERROR(SEARCH("_",U156)))</formula>
    </cfRule>
  </conditionalFormatting>
  <conditionalFormatting sqref="W151">
    <cfRule type="containsBlanks" priority="2271" stopIfTrue="1">
      <formula>LEN(TRIM(W151))=0</formula>
    </cfRule>
    <cfRule type="containsText" dxfId="23063" priority="2272" stopIfTrue="1" operator="containsText" text="fcd">
      <formula>NOT(ISERROR(SEARCH("fcd",W151)))</formula>
    </cfRule>
    <cfRule type="containsText" dxfId="23062" priority="2273" stopIfTrue="1" operator="containsText" text="server">
      <formula>NOT(ISERROR(SEARCH("server",W151)))</formula>
    </cfRule>
    <cfRule type="containsText" dxfId="23061" priority="2274" stopIfTrue="1" operator="containsText" text="ft">
      <formula>NOT(ISERROR(SEARCH("ft",W151)))</formula>
    </cfRule>
    <cfRule type="containsText" dxfId="23060" priority="2275" stopIfTrue="1" operator="containsText" text="lynxx_">
      <formula>NOT(ISERROR(SEARCH("lynxx_",W151)))</formula>
    </cfRule>
    <cfRule type="containsText" dxfId="23059" priority="2276" operator="containsText" text="_">
      <formula>NOT(ISERROR(SEARCH("_",W151)))</formula>
    </cfRule>
  </conditionalFormatting>
  <conditionalFormatting sqref="W128:W129">
    <cfRule type="containsBlanks" priority="2265" stopIfTrue="1">
      <formula>LEN(TRIM(W128))=0</formula>
    </cfRule>
    <cfRule type="containsText" dxfId="23058" priority="2266" stopIfTrue="1" operator="containsText" text="fcd">
      <formula>NOT(ISERROR(SEARCH("fcd",W128)))</formula>
    </cfRule>
    <cfRule type="containsText" dxfId="23057" priority="2267" stopIfTrue="1" operator="containsText" text="server">
      <formula>NOT(ISERROR(SEARCH("server",W128)))</formula>
    </cfRule>
    <cfRule type="containsText" dxfId="23056" priority="2268" stopIfTrue="1" operator="containsText" text="ft">
      <formula>NOT(ISERROR(SEARCH("ft",W128)))</formula>
    </cfRule>
    <cfRule type="containsText" dxfId="23055" priority="2269" stopIfTrue="1" operator="containsText" text="lynxx_">
      <formula>NOT(ISERROR(SEARCH("lynxx_",W128)))</formula>
    </cfRule>
    <cfRule type="containsText" dxfId="23054" priority="2270" operator="containsText" text="_">
      <formula>NOT(ISERROR(SEARCH("_",W128)))</formula>
    </cfRule>
  </conditionalFormatting>
  <conditionalFormatting sqref="W149">
    <cfRule type="containsBlanks" priority="2259" stopIfTrue="1">
      <formula>LEN(TRIM(W149))=0</formula>
    </cfRule>
    <cfRule type="containsText" dxfId="23053" priority="2260" stopIfTrue="1" operator="containsText" text="fcd">
      <formula>NOT(ISERROR(SEARCH("fcd",W149)))</formula>
    </cfRule>
    <cfRule type="containsText" dxfId="23052" priority="2261" stopIfTrue="1" operator="containsText" text="server">
      <formula>NOT(ISERROR(SEARCH("server",W149)))</formula>
    </cfRule>
    <cfRule type="containsText" dxfId="23051" priority="2262" stopIfTrue="1" operator="containsText" text="ft">
      <formula>NOT(ISERROR(SEARCH("ft",W149)))</formula>
    </cfRule>
    <cfRule type="containsText" dxfId="23050" priority="2263" stopIfTrue="1" operator="containsText" text="lynxx_">
      <formula>NOT(ISERROR(SEARCH("lynxx_",W149)))</formula>
    </cfRule>
    <cfRule type="containsText" dxfId="23049" priority="2264" operator="containsText" text="_">
      <formula>NOT(ISERROR(SEARCH("_",W149)))</formula>
    </cfRule>
  </conditionalFormatting>
  <conditionalFormatting sqref="W150">
    <cfRule type="containsBlanks" priority="2253" stopIfTrue="1">
      <formula>LEN(TRIM(W150))=0</formula>
    </cfRule>
    <cfRule type="containsText" dxfId="23048" priority="2254" stopIfTrue="1" operator="containsText" text="fcd">
      <formula>NOT(ISERROR(SEARCH("fcd",W150)))</formula>
    </cfRule>
    <cfRule type="containsText" dxfId="23047" priority="2255" stopIfTrue="1" operator="containsText" text="server">
      <formula>NOT(ISERROR(SEARCH("server",W150)))</formula>
    </cfRule>
    <cfRule type="containsText" dxfId="23046" priority="2256" stopIfTrue="1" operator="containsText" text="ft">
      <formula>NOT(ISERROR(SEARCH("ft",W150)))</formula>
    </cfRule>
    <cfRule type="containsText" dxfId="23045" priority="2257" stopIfTrue="1" operator="containsText" text="lynxx_">
      <formula>NOT(ISERROR(SEARCH("lynxx_",W150)))</formula>
    </cfRule>
    <cfRule type="containsText" dxfId="23044" priority="2258" operator="containsText" text="_">
      <formula>NOT(ISERROR(SEARCH("_",W150)))</formula>
    </cfRule>
  </conditionalFormatting>
  <conditionalFormatting sqref="B169:D169">
    <cfRule type="colorScale" priority="224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169">
    <cfRule type="containsBlanks" priority="2245" stopIfTrue="1">
      <formula>LEN(TRIM(A169))=0</formula>
    </cfRule>
    <cfRule type="containsText" dxfId="23043" priority="2247" stopIfTrue="1" operator="containsText" text="fcd">
      <formula>NOT(ISERROR(SEARCH("fcd",A169)))</formula>
    </cfRule>
    <cfRule type="containsText" dxfId="23042" priority="2248" stopIfTrue="1" operator="containsText" text="server">
      <formula>NOT(ISERROR(SEARCH("server",A169)))</formula>
    </cfRule>
    <cfRule type="containsText" dxfId="23041" priority="2249" stopIfTrue="1" operator="containsText" text="ft">
      <formula>NOT(ISERROR(SEARCH("ft",A169)))</formula>
    </cfRule>
    <cfRule type="containsText" dxfId="23040" priority="2250" stopIfTrue="1" operator="containsText" text="lynxx_">
      <formula>NOT(ISERROR(SEARCH("lynxx_",A169)))</formula>
    </cfRule>
    <cfRule type="containsText" dxfId="23039" priority="2251" operator="containsText" text="_">
      <formula>NOT(ISERROR(SEARCH("_",A169)))</formula>
    </cfRule>
  </conditionalFormatting>
  <conditionalFormatting sqref="Y169:AE169">
    <cfRule type="cellIs" dxfId="23038" priority="2241" operator="equal">
      <formula>1</formula>
    </cfRule>
    <cfRule type="cellIs" dxfId="23037" priority="2242" operator="equal">
      <formula>2</formula>
    </cfRule>
    <cfRule type="cellIs" dxfId="23036" priority="2243" operator="equal">
      <formula>3</formula>
    </cfRule>
    <cfRule type="cellIs" dxfId="23035" priority="2244" operator="equal">
      <formula>4</formula>
    </cfRule>
    <cfRule type="cellIs" dxfId="23034" priority="2252" operator="equal">
      <formula>5</formula>
    </cfRule>
  </conditionalFormatting>
  <conditionalFormatting sqref="U169:X169">
    <cfRule type="containsBlanks" priority="2235" stopIfTrue="1">
      <formula>LEN(TRIM(U169))=0</formula>
    </cfRule>
    <cfRule type="cellIs" dxfId="23033" priority="2236" operator="equal">
      <formula>"N/A"</formula>
    </cfRule>
    <cfRule type="cellIs" dxfId="23032" priority="2237" operator="equal">
      <formula>"OK"</formula>
    </cfRule>
    <cfRule type="containsText" dxfId="23031" priority="2238" operator="containsText" text="Unsure">
      <formula>NOT(ISERROR(SEARCH("Unsure",U169)))</formula>
    </cfRule>
    <cfRule type="containsText" dxfId="23030" priority="2239" operator="containsText" text="Can't See">
      <formula>NOT(ISERROR(SEARCH("Can't See",U169)))</formula>
    </cfRule>
    <cfRule type="notContainsText" dxfId="23029" priority="2240" operator="notContains" text="OK&amp;N/A">
      <formula>ISERROR(SEARCH("OK&amp;N/A",U169))</formula>
    </cfRule>
  </conditionalFormatting>
  <conditionalFormatting sqref="F169:I169">
    <cfRule type="colorScale" priority="223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169:M169">
    <cfRule type="colorScale" priority="223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W142">
    <cfRule type="containsBlanks" priority="2227" stopIfTrue="1">
      <formula>LEN(TRIM(W142))=0</formula>
    </cfRule>
    <cfRule type="containsText" dxfId="23028" priority="2228" stopIfTrue="1" operator="containsText" text="fcd">
      <formula>NOT(ISERROR(SEARCH("fcd",W142)))</formula>
    </cfRule>
    <cfRule type="containsText" dxfId="23027" priority="2229" stopIfTrue="1" operator="containsText" text="server">
      <formula>NOT(ISERROR(SEARCH("server",W142)))</formula>
    </cfRule>
    <cfRule type="containsText" dxfId="23026" priority="2230" stopIfTrue="1" operator="containsText" text="ft">
      <formula>NOT(ISERROR(SEARCH("ft",W142)))</formula>
    </cfRule>
    <cfRule type="containsText" dxfId="23025" priority="2231" stopIfTrue="1" operator="containsText" text="lynxx_">
      <formula>NOT(ISERROR(SEARCH("lynxx_",W142)))</formula>
    </cfRule>
    <cfRule type="containsText" dxfId="23024" priority="2232" operator="containsText" text="_">
      <formula>NOT(ISERROR(SEARCH("_",W142)))</formula>
    </cfRule>
  </conditionalFormatting>
  <conditionalFormatting sqref="V111">
    <cfRule type="containsBlanks" priority="2221" stopIfTrue="1">
      <formula>LEN(TRIM(V111))=0</formula>
    </cfRule>
    <cfRule type="containsText" dxfId="23023" priority="2222" stopIfTrue="1" operator="containsText" text="fcd">
      <formula>NOT(ISERROR(SEARCH("fcd",V111)))</formula>
    </cfRule>
    <cfRule type="containsText" dxfId="23022" priority="2223" stopIfTrue="1" operator="containsText" text="server">
      <formula>NOT(ISERROR(SEARCH("server",V111)))</formula>
    </cfRule>
    <cfRule type="containsText" dxfId="23021" priority="2224" stopIfTrue="1" operator="containsText" text="ft">
      <formula>NOT(ISERROR(SEARCH("ft",V111)))</formula>
    </cfRule>
    <cfRule type="containsText" dxfId="23020" priority="2225" stopIfTrue="1" operator="containsText" text="lynxx_">
      <formula>NOT(ISERROR(SEARCH("lynxx_",V111)))</formula>
    </cfRule>
    <cfRule type="containsText" dxfId="23019" priority="2226" operator="containsText" text="_">
      <formula>NOT(ISERROR(SEARCH("_",V111)))</formula>
    </cfRule>
  </conditionalFormatting>
  <conditionalFormatting sqref="V113">
    <cfRule type="containsBlanks" priority="2215" stopIfTrue="1">
      <formula>LEN(TRIM(V113))=0</formula>
    </cfRule>
    <cfRule type="containsText" dxfId="23018" priority="2216" stopIfTrue="1" operator="containsText" text="fcd">
      <formula>NOT(ISERROR(SEARCH("fcd",V113)))</formula>
    </cfRule>
    <cfRule type="containsText" dxfId="23017" priority="2217" stopIfTrue="1" operator="containsText" text="server">
      <formula>NOT(ISERROR(SEARCH("server",V113)))</formula>
    </cfRule>
    <cfRule type="containsText" dxfId="23016" priority="2218" stopIfTrue="1" operator="containsText" text="ft">
      <formula>NOT(ISERROR(SEARCH("ft",V113)))</formula>
    </cfRule>
    <cfRule type="containsText" dxfId="23015" priority="2219" stopIfTrue="1" operator="containsText" text="lynxx_">
      <formula>NOT(ISERROR(SEARCH("lynxx_",V113)))</formula>
    </cfRule>
    <cfRule type="containsText" dxfId="23014" priority="2220" operator="containsText" text="_">
      <formula>NOT(ISERROR(SEARCH("_",V113)))</formula>
    </cfRule>
  </conditionalFormatting>
  <conditionalFormatting sqref="U133">
    <cfRule type="containsBlanks" priority="2209" stopIfTrue="1">
      <formula>LEN(TRIM(U133))=0</formula>
    </cfRule>
    <cfRule type="containsText" dxfId="23013" priority="2210" stopIfTrue="1" operator="containsText" text="fcd">
      <formula>NOT(ISERROR(SEARCH("fcd",U133)))</formula>
    </cfRule>
    <cfRule type="containsText" dxfId="23012" priority="2211" stopIfTrue="1" operator="containsText" text="server">
      <formula>NOT(ISERROR(SEARCH("server",U133)))</formula>
    </cfRule>
    <cfRule type="containsText" dxfId="23011" priority="2212" stopIfTrue="1" operator="containsText" text="ft">
      <formula>NOT(ISERROR(SEARCH("ft",U133)))</formula>
    </cfRule>
    <cfRule type="containsText" dxfId="23010" priority="2213" stopIfTrue="1" operator="containsText" text="lynxx_">
      <formula>NOT(ISERROR(SEARCH("lynxx_",U133)))</formula>
    </cfRule>
    <cfRule type="containsText" dxfId="23009" priority="2214" operator="containsText" text="_">
      <formula>NOT(ISERROR(SEARCH("_",U133)))</formula>
    </cfRule>
  </conditionalFormatting>
  <conditionalFormatting sqref="V47">
    <cfRule type="containsBlanks" priority="2203" stopIfTrue="1">
      <formula>LEN(TRIM(V47))=0</formula>
    </cfRule>
    <cfRule type="containsText" dxfId="23008" priority="2204" stopIfTrue="1" operator="containsText" text="fcd">
      <formula>NOT(ISERROR(SEARCH("fcd",V47)))</formula>
    </cfRule>
    <cfRule type="containsText" dxfId="23007" priority="2205" stopIfTrue="1" operator="containsText" text="server">
      <formula>NOT(ISERROR(SEARCH("server",V47)))</formula>
    </cfRule>
    <cfRule type="containsText" dxfId="23006" priority="2206" stopIfTrue="1" operator="containsText" text="ft">
      <formula>NOT(ISERROR(SEARCH("ft",V47)))</formula>
    </cfRule>
    <cfRule type="containsText" dxfId="23005" priority="2207" stopIfTrue="1" operator="containsText" text="lynxx_">
      <formula>NOT(ISERROR(SEARCH("lynxx_",V47)))</formula>
    </cfRule>
    <cfRule type="containsText" dxfId="23004" priority="2208" operator="containsText" text="_">
      <formula>NOT(ISERROR(SEARCH("_",V47)))</formula>
    </cfRule>
  </conditionalFormatting>
  <conditionalFormatting sqref="V49">
    <cfRule type="containsBlanks" priority="2197" stopIfTrue="1">
      <formula>LEN(TRIM(V49))=0</formula>
    </cfRule>
    <cfRule type="containsText" dxfId="23003" priority="2198" stopIfTrue="1" operator="containsText" text="fcd">
      <formula>NOT(ISERROR(SEARCH("fcd",V49)))</formula>
    </cfRule>
    <cfRule type="containsText" dxfId="23002" priority="2199" stopIfTrue="1" operator="containsText" text="server">
      <formula>NOT(ISERROR(SEARCH("server",V49)))</formula>
    </cfRule>
    <cfRule type="containsText" dxfId="23001" priority="2200" stopIfTrue="1" operator="containsText" text="ft">
      <formula>NOT(ISERROR(SEARCH("ft",V49)))</formula>
    </cfRule>
    <cfRule type="containsText" dxfId="23000" priority="2201" stopIfTrue="1" operator="containsText" text="lynxx_">
      <formula>NOT(ISERROR(SEARCH("lynxx_",V49)))</formula>
    </cfRule>
    <cfRule type="containsText" dxfId="22999" priority="2202" operator="containsText" text="_">
      <formula>NOT(ISERROR(SEARCH("_",V49)))</formula>
    </cfRule>
  </conditionalFormatting>
  <conditionalFormatting sqref="W130:W131">
    <cfRule type="containsBlanks" priority="2191" stopIfTrue="1">
      <formula>LEN(TRIM(W130))=0</formula>
    </cfRule>
    <cfRule type="containsText" dxfId="22998" priority="2192" stopIfTrue="1" operator="containsText" text="fcd">
      <formula>NOT(ISERROR(SEARCH("fcd",W130)))</formula>
    </cfRule>
    <cfRule type="containsText" dxfId="22997" priority="2193" stopIfTrue="1" operator="containsText" text="server">
      <formula>NOT(ISERROR(SEARCH("server",W130)))</formula>
    </cfRule>
    <cfRule type="containsText" dxfId="22996" priority="2194" stopIfTrue="1" operator="containsText" text="ft">
      <formula>NOT(ISERROR(SEARCH("ft",W130)))</formula>
    </cfRule>
    <cfRule type="containsText" dxfId="22995" priority="2195" stopIfTrue="1" operator="containsText" text="lynxx_">
      <formula>NOT(ISERROR(SEARCH("lynxx_",W130)))</formula>
    </cfRule>
    <cfRule type="containsText" dxfId="22994" priority="2196" operator="containsText" text="_">
      <formula>NOT(ISERROR(SEARCH("_",W130)))</formula>
    </cfRule>
  </conditionalFormatting>
  <conditionalFormatting sqref="W18">
    <cfRule type="containsBlanks" priority="2185" stopIfTrue="1">
      <formula>LEN(TRIM(W18))=0</formula>
    </cfRule>
    <cfRule type="containsText" dxfId="22993" priority="2186" stopIfTrue="1" operator="containsText" text="fcd">
      <formula>NOT(ISERROR(SEARCH("fcd",W18)))</formula>
    </cfRule>
    <cfRule type="containsText" dxfId="22992" priority="2187" stopIfTrue="1" operator="containsText" text="server">
      <formula>NOT(ISERROR(SEARCH("server",W18)))</formula>
    </cfRule>
    <cfRule type="containsText" dxfId="22991" priority="2188" stopIfTrue="1" operator="containsText" text="ft">
      <formula>NOT(ISERROR(SEARCH("ft",W18)))</formula>
    </cfRule>
    <cfRule type="containsText" dxfId="22990" priority="2189" stopIfTrue="1" operator="containsText" text="lynxx_">
      <formula>NOT(ISERROR(SEARCH("lynxx_",W18)))</formula>
    </cfRule>
    <cfRule type="containsText" dxfId="22989" priority="2190" operator="containsText" text="_">
      <formula>NOT(ISERROR(SEARCH("_",W18)))</formula>
    </cfRule>
  </conditionalFormatting>
  <conditionalFormatting sqref="B203:E203">
    <cfRule type="colorScale" priority="217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03">
    <cfRule type="containsBlanks" priority="2177" stopIfTrue="1">
      <formula>LEN(TRIM(A203))=0</formula>
    </cfRule>
    <cfRule type="containsText" dxfId="22988" priority="2179" stopIfTrue="1" operator="containsText" text="fcd">
      <formula>NOT(ISERROR(SEARCH("fcd",A203)))</formula>
    </cfRule>
    <cfRule type="containsText" dxfId="22987" priority="2180" stopIfTrue="1" operator="containsText" text="server">
      <formula>NOT(ISERROR(SEARCH("server",A203)))</formula>
    </cfRule>
    <cfRule type="containsText" dxfId="22986" priority="2181" stopIfTrue="1" operator="containsText" text="ft">
      <formula>NOT(ISERROR(SEARCH("ft",A203)))</formula>
    </cfRule>
    <cfRule type="containsText" dxfId="22985" priority="2182" stopIfTrue="1" operator="containsText" text="lynxx_">
      <formula>NOT(ISERROR(SEARCH("lynxx_",A203)))</formula>
    </cfRule>
    <cfRule type="containsText" dxfId="22984" priority="2183" operator="containsText" text="_">
      <formula>NOT(ISERROR(SEARCH("_",A203)))</formula>
    </cfRule>
  </conditionalFormatting>
  <conditionalFormatting sqref="Y203:AE203">
    <cfRule type="cellIs" dxfId="22983" priority="2173" operator="equal">
      <formula>1</formula>
    </cfRule>
    <cfRule type="cellIs" dxfId="22982" priority="2174" operator="equal">
      <formula>2</formula>
    </cfRule>
    <cfRule type="cellIs" dxfId="22981" priority="2175" operator="equal">
      <formula>3</formula>
    </cfRule>
    <cfRule type="cellIs" dxfId="22980" priority="2176" operator="equal">
      <formula>4</formula>
    </cfRule>
    <cfRule type="cellIs" dxfId="22979" priority="2184" operator="equal">
      <formula>5</formula>
    </cfRule>
  </conditionalFormatting>
  <conditionalFormatting sqref="U203:X203">
    <cfRule type="containsBlanks" priority="2167" stopIfTrue="1">
      <formula>LEN(TRIM(U203))=0</formula>
    </cfRule>
    <cfRule type="cellIs" dxfId="22978" priority="2168" operator="equal">
      <formula>"N/A"</formula>
    </cfRule>
    <cfRule type="cellIs" dxfId="22977" priority="2169" operator="equal">
      <formula>"OK"</formula>
    </cfRule>
    <cfRule type="containsText" dxfId="22976" priority="2170" operator="containsText" text="Unsure">
      <formula>NOT(ISERROR(SEARCH("Unsure",U203)))</formula>
    </cfRule>
    <cfRule type="containsText" dxfId="22975" priority="2171" operator="containsText" text="Can't See">
      <formula>NOT(ISERROR(SEARCH("Can't See",U203)))</formula>
    </cfRule>
    <cfRule type="notContainsText" dxfId="22974" priority="2172" operator="notContains" text="OK&amp;N/A">
      <formula>ISERROR(SEARCH("OK&amp;N/A",U203))</formula>
    </cfRule>
  </conditionalFormatting>
  <conditionalFormatting sqref="F203:I203">
    <cfRule type="colorScale" priority="216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03:M203">
    <cfRule type="colorScale" priority="216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204:E204">
    <cfRule type="colorScale" priority="215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04">
    <cfRule type="containsBlanks" priority="2157" stopIfTrue="1">
      <formula>LEN(TRIM(A204))=0</formula>
    </cfRule>
    <cfRule type="containsText" dxfId="22973" priority="2159" stopIfTrue="1" operator="containsText" text="fcd">
      <formula>NOT(ISERROR(SEARCH("fcd",A204)))</formula>
    </cfRule>
    <cfRule type="containsText" dxfId="22972" priority="2160" stopIfTrue="1" operator="containsText" text="server">
      <formula>NOT(ISERROR(SEARCH("server",A204)))</formula>
    </cfRule>
    <cfRule type="containsText" dxfId="22971" priority="2161" stopIfTrue="1" operator="containsText" text="ft">
      <formula>NOT(ISERROR(SEARCH("ft",A204)))</formula>
    </cfRule>
    <cfRule type="containsText" dxfId="22970" priority="2162" stopIfTrue="1" operator="containsText" text="lynxx_">
      <formula>NOT(ISERROR(SEARCH("lynxx_",A204)))</formula>
    </cfRule>
    <cfRule type="containsText" dxfId="22969" priority="2163" operator="containsText" text="_">
      <formula>NOT(ISERROR(SEARCH("_",A204)))</formula>
    </cfRule>
  </conditionalFormatting>
  <conditionalFormatting sqref="Y204:AE204">
    <cfRule type="cellIs" dxfId="22968" priority="2153" operator="equal">
      <formula>1</formula>
    </cfRule>
    <cfRule type="cellIs" dxfId="22967" priority="2154" operator="equal">
      <formula>2</formula>
    </cfRule>
    <cfRule type="cellIs" dxfId="22966" priority="2155" operator="equal">
      <formula>3</formula>
    </cfRule>
    <cfRule type="cellIs" dxfId="22965" priority="2156" operator="equal">
      <formula>4</formula>
    </cfRule>
    <cfRule type="cellIs" dxfId="22964" priority="2164" operator="equal">
      <formula>5</formula>
    </cfRule>
  </conditionalFormatting>
  <conditionalFormatting sqref="U204:X204">
    <cfRule type="containsBlanks" priority="2147" stopIfTrue="1">
      <formula>LEN(TRIM(U204))=0</formula>
    </cfRule>
    <cfRule type="cellIs" dxfId="22963" priority="2148" operator="equal">
      <formula>"N/A"</formula>
    </cfRule>
    <cfRule type="cellIs" dxfId="22962" priority="2149" operator="equal">
      <formula>"OK"</formula>
    </cfRule>
    <cfRule type="containsText" dxfId="22961" priority="2150" operator="containsText" text="Unsure">
      <formula>NOT(ISERROR(SEARCH("Unsure",U204)))</formula>
    </cfRule>
    <cfRule type="containsText" dxfId="22960" priority="2151" operator="containsText" text="Can't See">
      <formula>NOT(ISERROR(SEARCH("Can't See",U204)))</formula>
    </cfRule>
    <cfRule type="notContainsText" dxfId="22959" priority="2152" operator="notContains" text="OK&amp;N/A">
      <formula>ISERROR(SEARCH("OK&amp;N/A",U204))</formula>
    </cfRule>
  </conditionalFormatting>
  <conditionalFormatting sqref="F204:I204">
    <cfRule type="colorScale" priority="214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04:M204">
    <cfRule type="colorScale" priority="214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205:E205">
    <cfRule type="colorScale" priority="213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05">
    <cfRule type="containsBlanks" priority="2137" stopIfTrue="1">
      <formula>LEN(TRIM(A205))=0</formula>
    </cfRule>
    <cfRule type="containsText" dxfId="22958" priority="2139" stopIfTrue="1" operator="containsText" text="fcd">
      <formula>NOT(ISERROR(SEARCH("fcd",A205)))</formula>
    </cfRule>
    <cfRule type="containsText" dxfId="22957" priority="2140" stopIfTrue="1" operator="containsText" text="server">
      <formula>NOT(ISERROR(SEARCH("server",A205)))</formula>
    </cfRule>
    <cfRule type="containsText" dxfId="22956" priority="2141" stopIfTrue="1" operator="containsText" text="ft">
      <formula>NOT(ISERROR(SEARCH("ft",A205)))</formula>
    </cfRule>
    <cfRule type="containsText" dxfId="22955" priority="2142" stopIfTrue="1" operator="containsText" text="lynxx_">
      <formula>NOT(ISERROR(SEARCH("lynxx_",A205)))</formula>
    </cfRule>
    <cfRule type="containsText" dxfId="22954" priority="2143" operator="containsText" text="_">
      <formula>NOT(ISERROR(SEARCH("_",A205)))</formula>
    </cfRule>
  </conditionalFormatting>
  <conditionalFormatting sqref="Y205:AE205">
    <cfRule type="cellIs" dxfId="22953" priority="2133" operator="equal">
      <formula>1</formula>
    </cfRule>
    <cfRule type="cellIs" dxfId="22952" priority="2134" operator="equal">
      <formula>2</formula>
    </cfRule>
    <cfRule type="cellIs" dxfId="22951" priority="2135" operator="equal">
      <formula>3</formula>
    </cfRule>
    <cfRule type="cellIs" dxfId="22950" priority="2136" operator="equal">
      <formula>4</formula>
    </cfRule>
    <cfRule type="cellIs" dxfId="22949" priority="2144" operator="equal">
      <formula>5</formula>
    </cfRule>
  </conditionalFormatting>
  <conditionalFormatting sqref="U205:X205">
    <cfRule type="containsBlanks" priority="2127" stopIfTrue="1">
      <formula>LEN(TRIM(U205))=0</formula>
    </cfRule>
    <cfRule type="cellIs" dxfId="22948" priority="2128" operator="equal">
      <formula>"N/A"</formula>
    </cfRule>
    <cfRule type="cellIs" dxfId="22947" priority="2129" operator="equal">
      <formula>"OK"</formula>
    </cfRule>
    <cfRule type="containsText" dxfId="22946" priority="2130" operator="containsText" text="Unsure">
      <formula>NOT(ISERROR(SEARCH("Unsure",U205)))</formula>
    </cfRule>
    <cfRule type="containsText" dxfId="22945" priority="2131" operator="containsText" text="Can't See">
      <formula>NOT(ISERROR(SEARCH("Can't See",U205)))</formula>
    </cfRule>
    <cfRule type="notContainsText" dxfId="22944" priority="2132" operator="notContains" text="OK&amp;N/A">
      <formula>ISERROR(SEARCH("OK&amp;N/A",U205))</formula>
    </cfRule>
  </conditionalFormatting>
  <conditionalFormatting sqref="F205:I205">
    <cfRule type="colorScale" priority="212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05:M205">
    <cfRule type="colorScale" priority="212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09">
    <cfRule type="containsBlanks" priority="2118" stopIfTrue="1">
      <formula>LEN(TRIM(A209))=0</formula>
    </cfRule>
    <cfRule type="containsText" dxfId="22943" priority="2119" stopIfTrue="1" operator="containsText" text="fcd">
      <formula>NOT(ISERROR(SEARCH("fcd",A209)))</formula>
    </cfRule>
    <cfRule type="containsText" dxfId="22942" priority="2120" stopIfTrue="1" operator="containsText" text="server">
      <formula>NOT(ISERROR(SEARCH("server",A209)))</formula>
    </cfRule>
    <cfRule type="containsText" dxfId="22941" priority="2121" stopIfTrue="1" operator="containsText" text="ft">
      <formula>NOT(ISERROR(SEARCH("ft",A209)))</formula>
    </cfRule>
    <cfRule type="containsText" dxfId="22940" priority="2122" stopIfTrue="1" operator="containsText" text="lynxx_">
      <formula>NOT(ISERROR(SEARCH("lynxx_",A209)))</formula>
    </cfRule>
    <cfRule type="containsText" dxfId="22939" priority="2123" operator="containsText" text="_">
      <formula>NOT(ISERROR(SEARCH("_",A209)))</formula>
    </cfRule>
  </conditionalFormatting>
  <conditionalFormatting sqref="Y209:AE209">
    <cfRule type="cellIs" dxfId="22938" priority="2114" operator="equal">
      <formula>1</formula>
    </cfRule>
    <cfRule type="cellIs" dxfId="22937" priority="2115" operator="equal">
      <formula>2</formula>
    </cfRule>
    <cfRule type="cellIs" dxfId="22936" priority="2116" operator="equal">
      <formula>3</formula>
    </cfRule>
    <cfRule type="cellIs" dxfId="22935" priority="2117" operator="equal">
      <formula>4</formula>
    </cfRule>
    <cfRule type="cellIs" dxfId="22934" priority="2124" operator="equal">
      <formula>5</formula>
    </cfRule>
  </conditionalFormatting>
  <conditionalFormatting sqref="U209:X209">
    <cfRule type="containsBlanks" priority="2108" stopIfTrue="1">
      <formula>LEN(TRIM(U209))=0</formula>
    </cfRule>
    <cfRule type="cellIs" dxfId="22933" priority="2109" operator="equal">
      <formula>"N/A"</formula>
    </cfRule>
    <cfRule type="cellIs" dxfId="22932" priority="2110" operator="equal">
      <formula>"OK"</formula>
    </cfRule>
    <cfRule type="containsText" dxfId="22931" priority="2111" operator="containsText" text="Unsure">
      <formula>NOT(ISERROR(SEARCH("Unsure",U209)))</formula>
    </cfRule>
    <cfRule type="containsText" dxfId="22930" priority="2112" operator="containsText" text="Can't See">
      <formula>NOT(ISERROR(SEARCH("Can't See",U209)))</formula>
    </cfRule>
    <cfRule type="notContainsText" dxfId="22929" priority="2113" operator="notContains" text="OK&amp;N/A">
      <formula>ISERROR(SEARCH("OK&amp;N/A",U209))</formula>
    </cfRule>
  </conditionalFormatting>
  <conditionalFormatting sqref="B209:E209">
    <cfRule type="colorScale" priority="210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09:I209">
    <cfRule type="colorScale" priority="210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07">
    <cfRule type="containsBlanks" priority="2099" stopIfTrue="1">
      <formula>LEN(TRIM(A207))=0</formula>
    </cfRule>
    <cfRule type="containsText" dxfId="22928" priority="2100" stopIfTrue="1" operator="containsText" text="fcd">
      <formula>NOT(ISERROR(SEARCH("fcd",A207)))</formula>
    </cfRule>
    <cfRule type="containsText" dxfId="22927" priority="2101" stopIfTrue="1" operator="containsText" text="server">
      <formula>NOT(ISERROR(SEARCH("server",A207)))</formula>
    </cfRule>
    <cfRule type="containsText" dxfId="22926" priority="2102" stopIfTrue="1" operator="containsText" text="ft">
      <formula>NOT(ISERROR(SEARCH("ft",A207)))</formula>
    </cfRule>
    <cfRule type="containsText" dxfId="22925" priority="2103" stopIfTrue="1" operator="containsText" text="lynxx_">
      <formula>NOT(ISERROR(SEARCH("lynxx_",A207)))</formula>
    </cfRule>
    <cfRule type="containsText" dxfId="22924" priority="2104" operator="containsText" text="_">
      <formula>NOT(ISERROR(SEARCH("_",A207)))</formula>
    </cfRule>
  </conditionalFormatting>
  <conditionalFormatting sqref="Y207:AE207">
    <cfRule type="cellIs" dxfId="22923" priority="2095" operator="equal">
      <formula>1</formula>
    </cfRule>
    <cfRule type="cellIs" dxfId="22922" priority="2096" operator="equal">
      <formula>2</formula>
    </cfRule>
    <cfRule type="cellIs" dxfId="22921" priority="2097" operator="equal">
      <formula>3</formula>
    </cfRule>
    <cfRule type="cellIs" dxfId="22920" priority="2098" operator="equal">
      <formula>4</formula>
    </cfRule>
    <cfRule type="cellIs" dxfId="22919" priority="2105" operator="equal">
      <formula>5</formula>
    </cfRule>
  </conditionalFormatting>
  <conditionalFormatting sqref="U207:X207">
    <cfRule type="containsBlanks" priority="2089" stopIfTrue="1">
      <formula>LEN(TRIM(U207))=0</formula>
    </cfRule>
    <cfRule type="cellIs" dxfId="22918" priority="2090" operator="equal">
      <formula>"N/A"</formula>
    </cfRule>
    <cfRule type="cellIs" dxfId="22917" priority="2091" operator="equal">
      <formula>"OK"</formula>
    </cfRule>
    <cfRule type="containsText" dxfId="22916" priority="2092" operator="containsText" text="Unsure">
      <formula>NOT(ISERROR(SEARCH("Unsure",U207)))</formula>
    </cfRule>
    <cfRule type="containsText" dxfId="22915" priority="2093" operator="containsText" text="Can't See">
      <formula>NOT(ISERROR(SEARCH("Can't See",U207)))</formula>
    </cfRule>
    <cfRule type="notContainsText" dxfId="22914" priority="2094" operator="notContains" text="OK&amp;N/A">
      <formula>ISERROR(SEARCH("OK&amp;N/A",U207))</formula>
    </cfRule>
  </conditionalFormatting>
  <conditionalFormatting sqref="B207:E207">
    <cfRule type="colorScale" priority="208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07:I207">
    <cfRule type="colorScale" priority="208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08">
    <cfRule type="containsBlanks" priority="2080" stopIfTrue="1">
      <formula>LEN(TRIM(A208))=0</formula>
    </cfRule>
    <cfRule type="containsText" dxfId="22913" priority="2081" stopIfTrue="1" operator="containsText" text="fcd">
      <formula>NOT(ISERROR(SEARCH("fcd",A208)))</formula>
    </cfRule>
    <cfRule type="containsText" dxfId="22912" priority="2082" stopIfTrue="1" operator="containsText" text="server">
      <formula>NOT(ISERROR(SEARCH("server",A208)))</formula>
    </cfRule>
    <cfRule type="containsText" dxfId="22911" priority="2083" stopIfTrue="1" operator="containsText" text="ft">
      <formula>NOT(ISERROR(SEARCH("ft",A208)))</formula>
    </cfRule>
    <cfRule type="containsText" dxfId="22910" priority="2084" stopIfTrue="1" operator="containsText" text="lynxx_">
      <formula>NOT(ISERROR(SEARCH("lynxx_",A208)))</formula>
    </cfRule>
    <cfRule type="containsText" dxfId="22909" priority="2085" operator="containsText" text="_">
      <formula>NOT(ISERROR(SEARCH("_",A208)))</formula>
    </cfRule>
  </conditionalFormatting>
  <conditionalFormatting sqref="Y208:AE208">
    <cfRule type="cellIs" dxfId="22908" priority="2076" operator="equal">
      <formula>1</formula>
    </cfRule>
    <cfRule type="cellIs" dxfId="22907" priority="2077" operator="equal">
      <formula>2</formula>
    </cfRule>
    <cfRule type="cellIs" dxfId="22906" priority="2078" operator="equal">
      <formula>3</formula>
    </cfRule>
    <cfRule type="cellIs" dxfId="22905" priority="2079" operator="equal">
      <formula>4</formula>
    </cfRule>
    <cfRule type="cellIs" dxfId="22904" priority="2086" operator="equal">
      <formula>5</formula>
    </cfRule>
  </conditionalFormatting>
  <conditionalFormatting sqref="U208:X208">
    <cfRule type="containsBlanks" priority="2070" stopIfTrue="1">
      <formula>LEN(TRIM(U208))=0</formula>
    </cfRule>
    <cfRule type="cellIs" dxfId="22903" priority="2071" operator="equal">
      <formula>"N/A"</formula>
    </cfRule>
    <cfRule type="cellIs" dxfId="22902" priority="2072" operator="equal">
      <formula>"OK"</formula>
    </cfRule>
    <cfRule type="containsText" dxfId="22901" priority="2073" operator="containsText" text="Unsure">
      <formula>NOT(ISERROR(SEARCH("Unsure",U208)))</formula>
    </cfRule>
    <cfRule type="containsText" dxfId="22900" priority="2074" operator="containsText" text="Can't See">
      <formula>NOT(ISERROR(SEARCH("Can't See",U208)))</formula>
    </cfRule>
    <cfRule type="notContainsText" dxfId="22899" priority="2075" operator="notContains" text="OK&amp;N/A">
      <formula>ISERROR(SEARCH("OK&amp;N/A",U208))</formula>
    </cfRule>
  </conditionalFormatting>
  <conditionalFormatting sqref="B208:E208">
    <cfRule type="colorScale" priority="206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08:I208">
    <cfRule type="colorScale" priority="206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U240:X240">
    <cfRule type="containsBlanks" priority="2062" stopIfTrue="1">
      <formula>LEN(TRIM(U240))=0</formula>
    </cfRule>
    <cfRule type="cellIs" dxfId="22898" priority="2063" operator="equal">
      <formula>"N/A"</formula>
    </cfRule>
    <cfRule type="cellIs" dxfId="22897" priority="2064" operator="equal">
      <formula>"OK"</formula>
    </cfRule>
    <cfRule type="containsText" dxfId="22896" priority="2065" operator="containsText" text="Unsure">
      <formula>NOT(ISERROR(SEARCH("Unsure",U240)))</formula>
    </cfRule>
    <cfRule type="containsText" dxfId="22895" priority="2066" operator="containsText" text="Can't See">
      <formula>NOT(ISERROR(SEARCH("Can't See",U240)))</formula>
    </cfRule>
    <cfRule type="notContainsText" dxfId="22894" priority="2067" operator="notContains" text="OK&amp;N/A">
      <formula>ISERROR(SEARCH("OK&amp;N/A",U240))</formula>
    </cfRule>
  </conditionalFormatting>
  <conditionalFormatting sqref="AD240">
    <cfRule type="cellIs" dxfId="22893" priority="2057" operator="equal">
      <formula>1</formula>
    </cfRule>
    <cfRule type="cellIs" dxfId="22892" priority="2058" operator="equal">
      <formula>2</formula>
    </cfRule>
    <cfRule type="cellIs" dxfId="22891" priority="2059" operator="equal">
      <formula>3</formula>
    </cfRule>
    <cfRule type="cellIs" dxfId="22890" priority="2060" operator="equal">
      <formula>4</formula>
    </cfRule>
    <cfRule type="cellIs" dxfId="22889" priority="2061" operator="equal">
      <formula>5</formula>
    </cfRule>
  </conditionalFormatting>
  <conditionalFormatting sqref="B240:E240">
    <cfRule type="colorScale" priority="205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40">
    <cfRule type="containsBlanks" priority="2050" stopIfTrue="1">
      <formula>LEN(TRIM(A240))=0</formula>
    </cfRule>
    <cfRule type="containsText" dxfId="22888" priority="2052" stopIfTrue="1" operator="containsText" text="fcd">
      <formula>NOT(ISERROR(SEARCH("fcd",A240)))</formula>
    </cfRule>
    <cfRule type="containsText" dxfId="22887" priority="2053" stopIfTrue="1" operator="containsText" text="server">
      <formula>NOT(ISERROR(SEARCH("server",A240)))</formula>
    </cfRule>
    <cfRule type="containsText" dxfId="22886" priority="2054" stopIfTrue="1" operator="containsText" text="ft">
      <formula>NOT(ISERROR(SEARCH("ft",A240)))</formula>
    </cfRule>
    <cfRule type="containsText" dxfId="22885" priority="2055" stopIfTrue="1" operator="containsText" text="lynxx_">
      <formula>NOT(ISERROR(SEARCH("lynxx_",A240)))</formula>
    </cfRule>
    <cfRule type="containsText" dxfId="22884" priority="2056" operator="containsText" text="_">
      <formula>NOT(ISERROR(SEARCH("_",A240)))</formula>
    </cfRule>
  </conditionalFormatting>
  <conditionalFormatting sqref="F240:I240">
    <cfRule type="colorScale" priority="204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E240">
    <cfRule type="cellIs" dxfId="22883" priority="2044" operator="equal">
      <formula>1</formula>
    </cfRule>
    <cfRule type="cellIs" dxfId="22882" priority="2045" operator="equal">
      <formula>2</formula>
    </cfRule>
    <cfRule type="cellIs" dxfId="22881" priority="2046" operator="equal">
      <formula>3</formula>
    </cfRule>
    <cfRule type="cellIs" dxfId="22880" priority="2047" operator="equal">
      <formula>4</formula>
    </cfRule>
    <cfRule type="cellIs" dxfId="22879" priority="2048" operator="equal">
      <formula>5</formula>
    </cfRule>
  </conditionalFormatting>
  <conditionalFormatting sqref="Y240:AC240">
    <cfRule type="cellIs" dxfId="22878" priority="2039" operator="equal">
      <formula>1</formula>
    </cfRule>
    <cfRule type="cellIs" dxfId="22877" priority="2040" operator="equal">
      <formula>2</formula>
    </cfRule>
    <cfRule type="cellIs" dxfId="22876" priority="2041" operator="equal">
      <formula>3</formula>
    </cfRule>
    <cfRule type="cellIs" dxfId="22875" priority="2042" operator="equal">
      <formula>4</formula>
    </cfRule>
    <cfRule type="cellIs" dxfId="22874" priority="2043" operator="equal">
      <formula>5</formula>
    </cfRule>
  </conditionalFormatting>
  <conditionalFormatting sqref="K240:M240">
    <cfRule type="colorScale" priority="203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E1">
    <cfRule type="notContainsBlanks" dxfId="22873" priority="2987">
      <formula>LEN(TRIM(#REF!))&gt;0</formula>
    </cfRule>
  </conditionalFormatting>
  <conditionalFormatting sqref="AD25:AE25">
    <cfRule type="cellIs" dxfId="22872" priority="2033" operator="equal">
      <formula>1</formula>
    </cfRule>
    <cfRule type="cellIs" dxfId="22871" priority="2034" operator="equal">
      <formula>2</formula>
    </cfRule>
    <cfRule type="cellIs" dxfId="22870" priority="2035" operator="equal">
      <formula>3</formula>
    </cfRule>
    <cfRule type="cellIs" dxfId="22869" priority="2036" operator="equal">
      <formula>4</formula>
    </cfRule>
    <cfRule type="cellIs" dxfId="22868" priority="2037" operator="equal">
      <formula>5</formula>
    </cfRule>
  </conditionalFormatting>
  <conditionalFormatting sqref="U25:X25">
    <cfRule type="containsBlanks" priority="2027" stopIfTrue="1">
      <formula>LEN(TRIM(U25))=0</formula>
    </cfRule>
    <cfRule type="cellIs" dxfId="22867" priority="2028" operator="equal">
      <formula>"N/A"</formula>
    </cfRule>
    <cfRule type="cellIs" dxfId="22866" priority="2029" operator="equal">
      <formula>"OK"</formula>
    </cfRule>
    <cfRule type="containsText" dxfId="22865" priority="2030" operator="containsText" text="Unsure">
      <formula>NOT(ISERROR(SEARCH("Unsure",U25)))</formula>
    </cfRule>
    <cfRule type="containsText" dxfId="22864" priority="2031" operator="containsText" text="Can't See">
      <formula>NOT(ISERROR(SEARCH("Can't See",U25)))</formula>
    </cfRule>
    <cfRule type="notContainsText" dxfId="22863" priority="2032" operator="notContains" text="OK&amp;N/A">
      <formula>ISERROR(SEARCH("OK&amp;N/A",U25))</formula>
    </cfRule>
  </conditionalFormatting>
  <conditionalFormatting sqref="B25:E25">
    <cfRule type="colorScale" priority="202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5">
    <cfRule type="containsBlanks" priority="2020" stopIfTrue="1">
      <formula>LEN(TRIM(A25))=0</formula>
    </cfRule>
    <cfRule type="containsText" dxfId="22862" priority="2022" stopIfTrue="1" operator="containsText" text="fcd">
      <formula>NOT(ISERROR(SEARCH("fcd",A25)))</formula>
    </cfRule>
    <cfRule type="containsText" dxfId="22861" priority="2023" stopIfTrue="1" operator="containsText" text="server">
      <formula>NOT(ISERROR(SEARCH("server",A25)))</formula>
    </cfRule>
    <cfRule type="containsText" dxfId="22860" priority="2024" stopIfTrue="1" operator="containsText" text="ft">
      <formula>NOT(ISERROR(SEARCH("ft",A25)))</formula>
    </cfRule>
    <cfRule type="containsText" dxfId="22859" priority="2025" stopIfTrue="1" operator="containsText" text="lynxx_">
      <formula>NOT(ISERROR(SEARCH("lynxx_",A25)))</formula>
    </cfRule>
    <cfRule type="containsText" dxfId="22858" priority="2026" operator="containsText" text="_">
      <formula>NOT(ISERROR(SEARCH("_",A25)))</formula>
    </cfRule>
  </conditionalFormatting>
  <conditionalFormatting sqref="F25:I25">
    <cfRule type="colorScale" priority="201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5:M25">
    <cfRule type="colorScale" priority="201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07">
    <cfRule type="colorScale" priority="201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L208">
    <cfRule type="colorScale" priority="201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M207:M209 K208:K209 K207:L207 L209">
    <cfRule type="colorScale" priority="201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08">
    <cfRule type="colorScale" priority="201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09">
    <cfRule type="colorScale" priority="201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U242:X242">
    <cfRule type="containsBlanks" priority="2007" stopIfTrue="1">
      <formula>LEN(TRIM(U242))=0</formula>
    </cfRule>
    <cfRule type="cellIs" dxfId="22857" priority="2008" operator="equal">
      <formula>"N/A"</formula>
    </cfRule>
    <cfRule type="cellIs" dxfId="22856" priority="2009" operator="equal">
      <formula>"OK"</formula>
    </cfRule>
    <cfRule type="containsText" dxfId="22855" priority="2010" operator="containsText" text="Unsure">
      <formula>NOT(ISERROR(SEARCH("Unsure",U242)))</formula>
    </cfRule>
    <cfRule type="containsText" dxfId="22854" priority="2011" operator="containsText" text="Can't See">
      <formula>NOT(ISERROR(SEARCH("Can't See",U242)))</formula>
    </cfRule>
    <cfRule type="notContainsText" dxfId="22853" priority="2012" operator="notContains" text="OK&amp;N/A">
      <formula>ISERROR(SEARCH("OK&amp;N/A",U242))</formula>
    </cfRule>
  </conditionalFormatting>
  <conditionalFormatting sqref="AD242">
    <cfRule type="cellIs" dxfId="22852" priority="2002" operator="equal">
      <formula>1</formula>
    </cfRule>
    <cfRule type="cellIs" dxfId="22851" priority="2003" operator="equal">
      <formula>2</formula>
    </cfRule>
    <cfRule type="cellIs" dxfId="22850" priority="2004" operator="equal">
      <formula>3</formula>
    </cfRule>
    <cfRule type="cellIs" dxfId="22849" priority="2005" operator="equal">
      <formula>4</formula>
    </cfRule>
    <cfRule type="cellIs" dxfId="22848" priority="2006" operator="equal">
      <formula>5</formula>
    </cfRule>
  </conditionalFormatting>
  <conditionalFormatting sqref="B242:D242">
    <cfRule type="colorScale" priority="199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42">
    <cfRule type="containsBlanks" priority="1995" stopIfTrue="1">
      <formula>LEN(TRIM(A242))=0</formula>
    </cfRule>
    <cfRule type="containsText" dxfId="22847" priority="1997" stopIfTrue="1" operator="containsText" text="fcd">
      <formula>NOT(ISERROR(SEARCH("fcd",A242)))</formula>
    </cfRule>
    <cfRule type="containsText" dxfId="22846" priority="1998" stopIfTrue="1" operator="containsText" text="server">
      <formula>NOT(ISERROR(SEARCH("server",A242)))</formula>
    </cfRule>
    <cfRule type="containsText" dxfId="22845" priority="1999" stopIfTrue="1" operator="containsText" text="ft">
      <formula>NOT(ISERROR(SEARCH("ft",A242)))</formula>
    </cfRule>
    <cfRule type="containsText" dxfId="22844" priority="2000" stopIfTrue="1" operator="containsText" text="lynxx_">
      <formula>NOT(ISERROR(SEARCH("lynxx_",A242)))</formula>
    </cfRule>
    <cfRule type="containsText" dxfId="22843" priority="2001" operator="containsText" text="_">
      <formula>NOT(ISERROR(SEARCH("_",A242)))</formula>
    </cfRule>
  </conditionalFormatting>
  <conditionalFormatting sqref="E242:I242">
    <cfRule type="colorScale" priority="199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E242">
    <cfRule type="cellIs" dxfId="22842" priority="1989" operator="equal">
      <formula>1</formula>
    </cfRule>
    <cfRule type="cellIs" dxfId="22841" priority="1990" operator="equal">
      <formula>2</formula>
    </cfRule>
    <cfRule type="cellIs" dxfId="22840" priority="1991" operator="equal">
      <formula>3</formula>
    </cfRule>
    <cfRule type="cellIs" dxfId="22839" priority="1992" operator="equal">
      <formula>4</formula>
    </cfRule>
    <cfRule type="cellIs" dxfId="22838" priority="1993" operator="equal">
      <formula>5</formula>
    </cfRule>
  </conditionalFormatting>
  <conditionalFormatting sqref="Y242:AC242">
    <cfRule type="cellIs" dxfId="22837" priority="1984" operator="equal">
      <formula>1</formula>
    </cfRule>
    <cfRule type="cellIs" dxfId="22836" priority="1985" operator="equal">
      <formula>2</formula>
    </cfRule>
    <cfRule type="cellIs" dxfId="22835" priority="1986" operator="equal">
      <formula>3</formula>
    </cfRule>
    <cfRule type="cellIs" dxfId="22834" priority="1987" operator="equal">
      <formula>4</formula>
    </cfRule>
    <cfRule type="cellIs" dxfId="22833" priority="1988" operator="equal">
      <formula>5</formula>
    </cfRule>
  </conditionalFormatting>
  <conditionalFormatting sqref="J242:M242">
    <cfRule type="containsBlanks" priority="1978" stopIfTrue="1">
      <formula>LEN(TRIM(J242))=0</formula>
    </cfRule>
    <cfRule type="cellIs" dxfId="22832" priority="1979" operator="equal">
      <formula>"N/A"</formula>
    </cfRule>
    <cfRule type="cellIs" dxfId="22831" priority="1980" operator="equal">
      <formula>"OK"</formula>
    </cfRule>
    <cfRule type="containsText" dxfId="22830" priority="1981" operator="containsText" text="Unsure">
      <formula>NOT(ISERROR(SEARCH("Unsure",J242)))</formula>
    </cfRule>
    <cfRule type="containsText" dxfId="22829" priority="1982" operator="containsText" text="Can't See">
      <formula>NOT(ISERROR(SEARCH("Can't See",J242)))</formula>
    </cfRule>
    <cfRule type="notContainsText" dxfId="22828" priority="1983" operator="notContains" text="OK&amp;N/A">
      <formula>ISERROR(SEARCH("OK&amp;N/A",J242))</formula>
    </cfRule>
  </conditionalFormatting>
  <conditionalFormatting sqref="G63">
    <cfRule type="colorScale" priority="197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U281:X281">
    <cfRule type="containsBlanks" priority="1971" stopIfTrue="1">
      <formula>LEN(TRIM(U281))=0</formula>
    </cfRule>
    <cfRule type="cellIs" dxfId="22827" priority="1972" operator="equal">
      <formula>"N/A"</formula>
    </cfRule>
    <cfRule type="cellIs" dxfId="22826" priority="1973" operator="equal">
      <formula>"OK"</formula>
    </cfRule>
    <cfRule type="containsText" dxfId="22825" priority="1974" operator="containsText" text="Unsure">
      <formula>NOT(ISERROR(SEARCH("Unsure",U281)))</formula>
    </cfRule>
    <cfRule type="containsText" dxfId="22824" priority="1975" operator="containsText" text="Can't See">
      <formula>NOT(ISERROR(SEARCH("Can't See",U281)))</formula>
    </cfRule>
    <cfRule type="notContainsText" dxfId="22823" priority="1976" operator="notContains" text="OK&amp;N/A">
      <formula>ISERROR(SEARCH("OK&amp;N/A",U281))</formula>
    </cfRule>
  </conditionalFormatting>
  <conditionalFormatting sqref="A281">
    <cfRule type="containsBlanks" priority="1964" stopIfTrue="1">
      <formula>LEN(TRIM(A281))=0</formula>
    </cfRule>
    <cfRule type="containsText" dxfId="22822" priority="1965" stopIfTrue="1" operator="containsText" text="fcd">
      <formula>NOT(ISERROR(SEARCH("fcd",A281)))</formula>
    </cfRule>
    <cfRule type="containsText" dxfId="22821" priority="1966" stopIfTrue="1" operator="containsText" text="server">
      <formula>NOT(ISERROR(SEARCH("server",A281)))</formula>
    </cfRule>
    <cfRule type="containsText" dxfId="22820" priority="1967" stopIfTrue="1" operator="containsText" text="ft">
      <formula>NOT(ISERROR(SEARCH("ft",A281)))</formula>
    </cfRule>
    <cfRule type="containsText" dxfId="22819" priority="1968" stopIfTrue="1" operator="containsText" text="lynxx_">
      <formula>NOT(ISERROR(SEARCH("lynxx_",A281)))</formula>
    </cfRule>
    <cfRule type="containsText" dxfId="22818" priority="1969" operator="containsText" text="_">
      <formula>NOT(ISERROR(SEARCH("_",A281)))</formula>
    </cfRule>
  </conditionalFormatting>
  <conditionalFormatting sqref="AD281">
    <cfRule type="cellIs" dxfId="22817" priority="1960" operator="equal">
      <formula>1</formula>
    </cfRule>
    <cfRule type="cellIs" dxfId="22816" priority="1961" operator="equal">
      <formula>2</formula>
    </cfRule>
    <cfRule type="cellIs" dxfId="22815" priority="1962" operator="equal">
      <formula>3</formula>
    </cfRule>
    <cfRule type="cellIs" dxfId="22814" priority="1963" operator="equal">
      <formula>4</formula>
    </cfRule>
    <cfRule type="cellIs" dxfId="22813" priority="1970" operator="equal">
      <formula>5</formula>
    </cfRule>
  </conditionalFormatting>
  <conditionalFormatting sqref="B281:E281">
    <cfRule type="colorScale" priority="195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81:I281">
    <cfRule type="colorScale" priority="195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81:M281">
    <cfRule type="colorScale" priority="195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81">
    <cfRule type="containsBlanks" priority="1951" stopIfTrue="1">
      <formula>LEN(TRIM(A281))=0</formula>
    </cfRule>
    <cfRule type="containsText" dxfId="22812" priority="1952" stopIfTrue="1" operator="containsText" text="fcd">
      <formula>NOT(ISERROR(SEARCH("fcd",A281)))</formula>
    </cfRule>
    <cfRule type="containsText" dxfId="22811" priority="1953" stopIfTrue="1" operator="containsText" text="server">
      <formula>NOT(ISERROR(SEARCH("server",A281)))</formula>
    </cfRule>
    <cfRule type="containsText" dxfId="22810" priority="1954" stopIfTrue="1" operator="containsText" text="ft">
      <formula>NOT(ISERROR(SEARCH("ft",A281)))</formula>
    </cfRule>
    <cfRule type="containsText" dxfId="22809" priority="1955" stopIfTrue="1" operator="containsText" text="lynxx_">
      <formula>NOT(ISERROR(SEARCH("lynxx_",A281)))</formula>
    </cfRule>
    <cfRule type="containsText" dxfId="22808" priority="1956" operator="containsText" text="_">
      <formula>NOT(ISERROR(SEARCH("_",A281)))</formula>
    </cfRule>
  </conditionalFormatting>
  <conditionalFormatting sqref="Y281:AC281">
    <cfRule type="cellIs" dxfId="22807" priority="1946" operator="equal">
      <formula>1</formula>
    </cfRule>
    <cfRule type="cellIs" dxfId="22806" priority="1947" operator="equal">
      <formula>2</formula>
    </cfRule>
    <cfRule type="cellIs" dxfId="22805" priority="1948" operator="equal">
      <formula>3</formula>
    </cfRule>
    <cfRule type="cellIs" dxfId="22804" priority="1949" operator="equal">
      <formula>4</formula>
    </cfRule>
    <cfRule type="cellIs" dxfId="22803" priority="1950" operator="equal">
      <formula>5</formula>
    </cfRule>
  </conditionalFormatting>
  <conditionalFormatting sqref="U285:X285">
    <cfRule type="containsBlanks" priority="1940" stopIfTrue="1">
      <formula>LEN(TRIM(U285))=0</formula>
    </cfRule>
    <cfRule type="cellIs" dxfId="22802" priority="1941" operator="equal">
      <formula>"N/A"</formula>
    </cfRule>
    <cfRule type="cellIs" dxfId="22801" priority="1942" operator="equal">
      <formula>"OK"</formula>
    </cfRule>
    <cfRule type="containsText" dxfId="22800" priority="1943" operator="containsText" text="Unsure">
      <formula>NOT(ISERROR(SEARCH("Unsure",U285)))</formula>
    </cfRule>
    <cfRule type="containsText" dxfId="22799" priority="1944" operator="containsText" text="Can't See">
      <formula>NOT(ISERROR(SEARCH("Can't See",U285)))</formula>
    </cfRule>
    <cfRule type="notContainsText" dxfId="22798" priority="1945" operator="notContains" text="OK&amp;N/A">
      <formula>ISERROR(SEARCH("OK&amp;N/A",U285))</formula>
    </cfRule>
  </conditionalFormatting>
  <conditionalFormatting sqref="A285">
    <cfRule type="containsBlanks" priority="1933" stopIfTrue="1">
      <formula>LEN(TRIM(A285))=0</formula>
    </cfRule>
    <cfRule type="containsText" dxfId="22797" priority="1934" stopIfTrue="1" operator="containsText" text="fcd">
      <formula>NOT(ISERROR(SEARCH("fcd",A285)))</formula>
    </cfRule>
    <cfRule type="containsText" dxfId="22796" priority="1935" stopIfTrue="1" operator="containsText" text="server">
      <formula>NOT(ISERROR(SEARCH("server",A285)))</formula>
    </cfRule>
    <cfRule type="containsText" dxfId="22795" priority="1936" stopIfTrue="1" operator="containsText" text="ft">
      <formula>NOT(ISERROR(SEARCH("ft",A285)))</formula>
    </cfRule>
    <cfRule type="containsText" dxfId="22794" priority="1937" stopIfTrue="1" operator="containsText" text="lynxx_">
      <formula>NOT(ISERROR(SEARCH("lynxx_",A285)))</formula>
    </cfRule>
    <cfRule type="containsText" dxfId="22793" priority="1938" operator="containsText" text="_">
      <formula>NOT(ISERROR(SEARCH("_",A285)))</formula>
    </cfRule>
  </conditionalFormatting>
  <conditionalFormatting sqref="AD285">
    <cfRule type="cellIs" dxfId="22792" priority="1929" operator="equal">
      <formula>1</formula>
    </cfRule>
    <cfRule type="cellIs" dxfId="22791" priority="1930" operator="equal">
      <formula>2</formula>
    </cfRule>
    <cfRule type="cellIs" dxfId="22790" priority="1931" operator="equal">
      <formula>3</formula>
    </cfRule>
    <cfRule type="cellIs" dxfId="22789" priority="1932" operator="equal">
      <formula>4</formula>
    </cfRule>
    <cfRule type="cellIs" dxfId="22788" priority="1939" operator="equal">
      <formula>5</formula>
    </cfRule>
  </conditionalFormatting>
  <conditionalFormatting sqref="B285:E285">
    <cfRule type="colorScale" priority="192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85:I285">
    <cfRule type="colorScale" priority="192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85:M285">
    <cfRule type="colorScale" priority="192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85">
    <cfRule type="containsBlanks" priority="1920" stopIfTrue="1">
      <formula>LEN(TRIM(A285))=0</formula>
    </cfRule>
    <cfRule type="containsText" dxfId="22787" priority="1921" stopIfTrue="1" operator="containsText" text="fcd">
      <formula>NOT(ISERROR(SEARCH("fcd",A285)))</formula>
    </cfRule>
    <cfRule type="containsText" dxfId="22786" priority="1922" stopIfTrue="1" operator="containsText" text="server">
      <formula>NOT(ISERROR(SEARCH("server",A285)))</formula>
    </cfRule>
    <cfRule type="containsText" dxfId="22785" priority="1923" stopIfTrue="1" operator="containsText" text="ft">
      <formula>NOT(ISERROR(SEARCH("ft",A285)))</formula>
    </cfRule>
    <cfRule type="containsText" dxfId="22784" priority="1924" stopIfTrue="1" operator="containsText" text="lynxx_">
      <formula>NOT(ISERROR(SEARCH("lynxx_",A285)))</formula>
    </cfRule>
    <cfRule type="containsText" dxfId="22783" priority="1925" operator="containsText" text="_">
      <formula>NOT(ISERROR(SEARCH("_",A285)))</formula>
    </cfRule>
  </conditionalFormatting>
  <conditionalFormatting sqref="Y285:AC285">
    <cfRule type="cellIs" dxfId="22782" priority="1915" operator="equal">
      <formula>1</formula>
    </cfRule>
    <cfRule type="cellIs" dxfId="22781" priority="1916" operator="equal">
      <formula>2</formula>
    </cfRule>
    <cfRule type="cellIs" dxfId="22780" priority="1917" operator="equal">
      <formula>3</formula>
    </cfRule>
    <cfRule type="cellIs" dxfId="22779" priority="1918" operator="equal">
      <formula>4</formula>
    </cfRule>
    <cfRule type="cellIs" dxfId="22778" priority="1919" operator="equal">
      <formula>5</formula>
    </cfRule>
  </conditionalFormatting>
  <conditionalFormatting sqref="U286:X286">
    <cfRule type="containsBlanks" priority="1909" stopIfTrue="1">
      <formula>LEN(TRIM(U286))=0</formula>
    </cfRule>
    <cfRule type="cellIs" dxfId="22777" priority="1910" operator="equal">
      <formula>"N/A"</formula>
    </cfRule>
    <cfRule type="cellIs" dxfId="22776" priority="1911" operator="equal">
      <formula>"OK"</formula>
    </cfRule>
    <cfRule type="containsText" dxfId="22775" priority="1912" operator="containsText" text="Unsure">
      <formula>NOT(ISERROR(SEARCH("Unsure",U286)))</formula>
    </cfRule>
    <cfRule type="containsText" dxfId="22774" priority="1913" operator="containsText" text="Can't See">
      <formula>NOT(ISERROR(SEARCH("Can't See",U286)))</formula>
    </cfRule>
    <cfRule type="notContainsText" dxfId="22773" priority="1914" operator="notContains" text="OK&amp;N/A">
      <formula>ISERROR(SEARCH("OK&amp;N/A",U286))</formula>
    </cfRule>
  </conditionalFormatting>
  <conditionalFormatting sqref="A286">
    <cfRule type="containsBlanks" priority="1902" stopIfTrue="1">
      <formula>LEN(TRIM(A286))=0</formula>
    </cfRule>
    <cfRule type="containsText" dxfId="22772" priority="1903" stopIfTrue="1" operator="containsText" text="fcd">
      <formula>NOT(ISERROR(SEARCH("fcd",A286)))</formula>
    </cfRule>
    <cfRule type="containsText" dxfId="22771" priority="1904" stopIfTrue="1" operator="containsText" text="server">
      <formula>NOT(ISERROR(SEARCH("server",A286)))</formula>
    </cfRule>
    <cfRule type="containsText" dxfId="22770" priority="1905" stopIfTrue="1" operator="containsText" text="ft">
      <formula>NOT(ISERROR(SEARCH("ft",A286)))</formula>
    </cfRule>
    <cfRule type="containsText" dxfId="22769" priority="1906" stopIfTrue="1" operator="containsText" text="lynxx_">
      <formula>NOT(ISERROR(SEARCH("lynxx_",A286)))</formula>
    </cfRule>
    <cfRule type="containsText" dxfId="22768" priority="1907" operator="containsText" text="_">
      <formula>NOT(ISERROR(SEARCH("_",A286)))</formula>
    </cfRule>
  </conditionalFormatting>
  <conditionalFormatting sqref="AD286">
    <cfRule type="cellIs" dxfId="22767" priority="1898" operator="equal">
      <formula>1</formula>
    </cfRule>
    <cfRule type="cellIs" dxfId="22766" priority="1899" operator="equal">
      <formula>2</formula>
    </cfRule>
    <cfRule type="cellIs" dxfId="22765" priority="1900" operator="equal">
      <formula>3</formula>
    </cfRule>
    <cfRule type="cellIs" dxfId="22764" priority="1901" operator="equal">
      <formula>4</formula>
    </cfRule>
    <cfRule type="cellIs" dxfId="22763" priority="1908" operator="equal">
      <formula>5</formula>
    </cfRule>
  </conditionalFormatting>
  <conditionalFormatting sqref="B286:E286">
    <cfRule type="colorScale" priority="189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86:I286">
    <cfRule type="colorScale" priority="189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86:M286">
    <cfRule type="colorScale" priority="189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86">
    <cfRule type="containsBlanks" priority="1889" stopIfTrue="1">
      <formula>LEN(TRIM(A286))=0</formula>
    </cfRule>
    <cfRule type="containsText" dxfId="22762" priority="1890" stopIfTrue="1" operator="containsText" text="fcd">
      <formula>NOT(ISERROR(SEARCH("fcd",A286)))</formula>
    </cfRule>
    <cfRule type="containsText" dxfId="22761" priority="1891" stopIfTrue="1" operator="containsText" text="server">
      <formula>NOT(ISERROR(SEARCH("server",A286)))</formula>
    </cfRule>
    <cfRule type="containsText" dxfId="22760" priority="1892" stopIfTrue="1" operator="containsText" text="ft">
      <formula>NOT(ISERROR(SEARCH("ft",A286)))</formula>
    </cfRule>
    <cfRule type="containsText" dxfId="22759" priority="1893" stopIfTrue="1" operator="containsText" text="lynxx_">
      <formula>NOT(ISERROR(SEARCH("lynxx_",A286)))</formula>
    </cfRule>
    <cfRule type="containsText" dxfId="22758" priority="1894" operator="containsText" text="_">
      <formula>NOT(ISERROR(SEARCH("_",A286)))</formula>
    </cfRule>
  </conditionalFormatting>
  <conditionalFormatting sqref="Y286:AC286">
    <cfRule type="cellIs" dxfId="22757" priority="1884" operator="equal">
      <formula>1</formula>
    </cfRule>
    <cfRule type="cellIs" dxfId="22756" priority="1885" operator="equal">
      <formula>2</formula>
    </cfRule>
    <cfRule type="cellIs" dxfId="22755" priority="1886" operator="equal">
      <formula>3</formula>
    </cfRule>
    <cfRule type="cellIs" dxfId="22754" priority="1887" operator="equal">
      <formula>4</formula>
    </cfRule>
    <cfRule type="cellIs" dxfId="22753" priority="1888" operator="equal">
      <formula>5</formula>
    </cfRule>
  </conditionalFormatting>
  <conditionalFormatting sqref="U283:X283">
    <cfRule type="containsBlanks" priority="1878" stopIfTrue="1">
      <formula>LEN(TRIM(U283))=0</formula>
    </cfRule>
    <cfRule type="cellIs" dxfId="22752" priority="1879" operator="equal">
      <formula>"N/A"</formula>
    </cfRule>
    <cfRule type="cellIs" dxfId="22751" priority="1880" operator="equal">
      <formula>"OK"</formula>
    </cfRule>
    <cfRule type="containsText" dxfId="22750" priority="1881" operator="containsText" text="Unsure">
      <formula>NOT(ISERROR(SEARCH("Unsure",U283)))</formula>
    </cfRule>
    <cfRule type="containsText" dxfId="22749" priority="1882" operator="containsText" text="Can't See">
      <formula>NOT(ISERROR(SEARCH("Can't See",U283)))</formula>
    </cfRule>
    <cfRule type="notContainsText" dxfId="22748" priority="1883" operator="notContains" text="OK&amp;N/A">
      <formula>ISERROR(SEARCH("OK&amp;N/A",U283))</formula>
    </cfRule>
  </conditionalFormatting>
  <conditionalFormatting sqref="A283">
    <cfRule type="containsBlanks" priority="1871" stopIfTrue="1">
      <formula>LEN(TRIM(A283))=0</formula>
    </cfRule>
    <cfRule type="containsText" dxfId="22747" priority="1872" stopIfTrue="1" operator="containsText" text="fcd">
      <formula>NOT(ISERROR(SEARCH("fcd",A283)))</formula>
    </cfRule>
    <cfRule type="containsText" dxfId="22746" priority="1873" stopIfTrue="1" operator="containsText" text="server">
      <formula>NOT(ISERROR(SEARCH("server",A283)))</formula>
    </cfRule>
    <cfRule type="containsText" dxfId="22745" priority="1874" stopIfTrue="1" operator="containsText" text="ft">
      <formula>NOT(ISERROR(SEARCH("ft",A283)))</formula>
    </cfRule>
    <cfRule type="containsText" dxfId="22744" priority="1875" stopIfTrue="1" operator="containsText" text="lynxx_">
      <formula>NOT(ISERROR(SEARCH("lynxx_",A283)))</formula>
    </cfRule>
    <cfRule type="containsText" dxfId="22743" priority="1876" operator="containsText" text="_">
      <formula>NOT(ISERROR(SEARCH("_",A283)))</formula>
    </cfRule>
  </conditionalFormatting>
  <conditionalFormatting sqref="AD283">
    <cfRule type="cellIs" dxfId="22742" priority="1867" operator="equal">
      <formula>1</formula>
    </cfRule>
    <cfRule type="cellIs" dxfId="22741" priority="1868" operator="equal">
      <formula>2</formula>
    </cfRule>
    <cfRule type="cellIs" dxfId="22740" priority="1869" operator="equal">
      <formula>3</formula>
    </cfRule>
    <cfRule type="cellIs" dxfId="22739" priority="1870" operator="equal">
      <formula>4</formula>
    </cfRule>
    <cfRule type="cellIs" dxfId="22738" priority="1877" operator="equal">
      <formula>5</formula>
    </cfRule>
  </conditionalFormatting>
  <conditionalFormatting sqref="B283:E283">
    <cfRule type="colorScale" priority="186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83:I283">
    <cfRule type="colorScale" priority="186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83:M283">
    <cfRule type="colorScale" priority="186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83">
    <cfRule type="containsBlanks" priority="1858" stopIfTrue="1">
      <formula>LEN(TRIM(A283))=0</formula>
    </cfRule>
    <cfRule type="containsText" dxfId="22737" priority="1859" stopIfTrue="1" operator="containsText" text="fcd">
      <formula>NOT(ISERROR(SEARCH("fcd",A283)))</formula>
    </cfRule>
    <cfRule type="containsText" dxfId="22736" priority="1860" stopIfTrue="1" operator="containsText" text="server">
      <formula>NOT(ISERROR(SEARCH("server",A283)))</formula>
    </cfRule>
    <cfRule type="containsText" dxfId="22735" priority="1861" stopIfTrue="1" operator="containsText" text="ft">
      <formula>NOT(ISERROR(SEARCH("ft",A283)))</formula>
    </cfRule>
    <cfRule type="containsText" dxfId="22734" priority="1862" stopIfTrue="1" operator="containsText" text="lynxx_">
      <formula>NOT(ISERROR(SEARCH("lynxx_",A283)))</formula>
    </cfRule>
    <cfRule type="containsText" dxfId="22733" priority="1863" operator="containsText" text="_">
      <formula>NOT(ISERROR(SEARCH("_",A283)))</formula>
    </cfRule>
  </conditionalFormatting>
  <conditionalFormatting sqref="Y283:AC283">
    <cfRule type="cellIs" dxfId="22732" priority="1853" operator="equal">
      <formula>1</formula>
    </cfRule>
    <cfRule type="cellIs" dxfId="22731" priority="1854" operator="equal">
      <formula>2</formula>
    </cfRule>
    <cfRule type="cellIs" dxfId="22730" priority="1855" operator="equal">
      <formula>3</formula>
    </cfRule>
    <cfRule type="cellIs" dxfId="22729" priority="1856" operator="equal">
      <formula>4</formula>
    </cfRule>
    <cfRule type="cellIs" dxfId="22728" priority="1857" operator="equal">
      <formula>5</formula>
    </cfRule>
  </conditionalFormatting>
  <conditionalFormatting sqref="U284:X284">
    <cfRule type="containsBlanks" priority="1847" stopIfTrue="1">
      <formula>LEN(TRIM(U284))=0</formula>
    </cfRule>
    <cfRule type="cellIs" dxfId="22727" priority="1848" operator="equal">
      <formula>"N/A"</formula>
    </cfRule>
    <cfRule type="cellIs" dxfId="22726" priority="1849" operator="equal">
      <formula>"OK"</formula>
    </cfRule>
    <cfRule type="containsText" dxfId="22725" priority="1850" operator="containsText" text="Unsure">
      <formula>NOT(ISERROR(SEARCH("Unsure",U284)))</formula>
    </cfRule>
    <cfRule type="containsText" dxfId="22724" priority="1851" operator="containsText" text="Can't See">
      <formula>NOT(ISERROR(SEARCH("Can't See",U284)))</formula>
    </cfRule>
    <cfRule type="notContainsText" dxfId="22723" priority="1852" operator="notContains" text="OK&amp;N/A">
      <formula>ISERROR(SEARCH("OK&amp;N/A",U284))</formula>
    </cfRule>
  </conditionalFormatting>
  <conditionalFormatting sqref="A284">
    <cfRule type="containsBlanks" priority="1840" stopIfTrue="1">
      <formula>LEN(TRIM(A284))=0</formula>
    </cfRule>
    <cfRule type="containsText" dxfId="22722" priority="1841" stopIfTrue="1" operator="containsText" text="fcd">
      <formula>NOT(ISERROR(SEARCH("fcd",A284)))</formula>
    </cfRule>
    <cfRule type="containsText" dxfId="22721" priority="1842" stopIfTrue="1" operator="containsText" text="server">
      <formula>NOT(ISERROR(SEARCH("server",A284)))</formula>
    </cfRule>
    <cfRule type="containsText" dxfId="22720" priority="1843" stopIfTrue="1" operator="containsText" text="ft">
      <formula>NOT(ISERROR(SEARCH("ft",A284)))</formula>
    </cfRule>
    <cfRule type="containsText" dxfId="22719" priority="1844" stopIfTrue="1" operator="containsText" text="lynxx_">
      <formula>NOT(ISERROR(SEARCH("lynxx_",A284)))</formula>
    </cfRule>
    <cfRule type="containsText" dxfId="22718" priority="1845" operator="containsText" text="_">
      <formula>NOT(ISERROR(SEARCH("_",A284)))</formula>
    </cfRule>
  </conditionalFormatting>
  <conditionalFormatting sqref="AD284">
    <cfRule type="cellIs" dxfId="22717" priority="1836" operator="equal">
      <formula>1</formula>
    </cfRule>
    <cfRule type="cellIs" dxfId="22716" priority="1837" operator="equal">
      <formula>2</formula>
    </cfRule>
    <cfRule type="cellIs" dxfId="22715" priority="1838" operator="equal">
      <formula>3</formula>
    </cfRule>
    <cfRule type="cellIs" dxfId="22714" priority="1839" operator="equal">
      <formula>4</formula>
    </cfRule>
    <cfRule type="cellIs" dxfId="22713" priority="1846" operator="equal">
      <formula>5</formula>
    </cfRule>
  </conditionalFormatting>
  <conditionalFormatting sqref="B284:E284">
    <cfRule type="colorScale" priority="183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84">
    <cfRule type="colorScale" priority="183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84">
    <cfRule type="containsBlanks" priority="1828" stopIfTrue="1">
      <formula>LEN(TRIM(A284))=0</formula>
    </cfRule>
    <cfRule type="containsText" dxfId="22712" priority="1829" stopIfTrue="1" operator="containsText" text="fcd">
      <formula>NOT(ISERROR(SEARCH("fcd",A284)))</formula>
    </cfRule>
    <cfRule type="containsText" dxfId="22711" priority="1830" stopIfTrue="1" operator="containsText" text="server">
      <formula>NOT(ISERROR(SEARCH("server",A284)))</formula>
    </cfRule>
    <cfRule type="containsText" dxfId="22710" priority="1831" stopIfTrue="1" operator="containsText" text="ft">
      <formula>NOT(ISERROR(SEARCH("ft",A284)))</formula>
    </cfRule>
    <cfRule type="containsText" dxfId="22709" priority="1832" stopIfTrue="1" operator="containsText" text="lynxx_">
      <formula>NOT(ISERROR(SEARCH("lynxx_",A284)))</formula>
    </cfRule>
    <cfRule type="containsText" dxfId="22708" priority="1833" operator="containsText" text="_">
      <formula>NOT(ISERROR(SEARCH("_",A284)))</formula>
    </cfRule>
  </conditionalFormatting>
  <conditionalFormatting sqref="Y284:AC284">
    <cfRule type="cellIs" dxfId="22707" priority="1823" operator="equal">
      <formula>1</formula>
    </cfRule>
    <cfRule type="cellIs" dxfId="22706" priority="1824" operator="equal">
      <formula>2</formula>
    </cfRule>
    <cfRule type="cellIs" dxfId="22705" priority="1825" operator="equal">
      <formula>3</formula>
    </cfRule>
    <cfRule type="cellIs" dxfId="22704" priority="1826" operator="equal">
      <formula>4</formula>
    </cfRule>
    <cfRule type="cellIs" dxfId="22703" priority="1827" operator="equal">
      <formula>5</formula>
    </cfRule>
  </conditionalFormatting>
  <conditionalFormatting sqref="I63">
    <cfRule type="colorScale" priority="182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H63">
    <cfRule type="colorScale" priority="182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D63">
    <cfRule type="colorScale" priority="182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C63">
    <cfRule type="colorScale" priority="181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63">
    <cfRule type="colorScale" priority="181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51">
    <cfRule type="colorScale" priority="181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46">
    <cfRule type="colorScale" priority="181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I26">
    <cfRule type="colorScale" priority="181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H26">
    <cfRule type="colorScale" priority="181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G26">
    <cfRule type="colorScale" priority="181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40">
    <cfRule type="colorScale" priority="181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K241">
    <cfRule type="colorScale" priority="181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L241">
    <cfRule type="colorScale" priority="181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C210">
    <cfRule type="colorScale" priority="180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D210">
    <cfRule type="colorScale" priority="180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E210">
    <cfRule type="colorScale" priority="180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210">
    <cfRule type="colorScale" priority="180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U276:X276">
    <cfRule type="containsBlanks" priority="1800" stopIfTrue="1">
      <formula>LEN(TRIM(U276))=0</formula>
    </cfRule>
    <cfRule type="cellIs" dxfId="22702" priority="1801" operator="equal">
      <formula>"N/A"</formula>
    </cfRule>
    <cfRule type="cellIs" dxfId="22701" priority="1802" operator="equal">
      <formula>"OK"</formula>
    </cfRule>
    <cfRule type="containsText" dxfId="22700" priority="1803" operator="containsText" text="Unsure">
      <formula>NOT(ISERROR(SEARCH("Unsure",U276)))</formula>
    </cfRule>
    <cfRule type="containsText" dxfId="22699" priority="1804" operator="containsText" text="Can't See">
      <formula>NOT(ISERROR(SEARCH("Can't See",U276)))</formula>
    </cfRule>
    <cfRule type="notContainsText" dxfId="22698" priority="1805" operator="notContains" text="OK&amp;N/A">
      <formula>ISERROR(SEARCH("OK&amp;N/A",U276))</formula>
    </cfRule>
  </conditionalFormatting>
  <conditionalFormatting sqref="A276">
    <cfRule type="containsBlanks" priority="1794" stopIfTrue="1">
      <formula>LEN(TRIM(A276))=0</formula>
    </cfRule>
    <cfRule type="containsText" dxfId="22697" priority="1795" stopIfTrue="1" operator="containsText" text="fcd">
      <formula>NOT(ISERROR(SEARCH("fcd",A276)))</formula>
    </cfRule>
    <cfRule type="containsText" dxfId="22696" priority="1796" stopIfTrue="1" operator="containsText" text="server">
      <formula>NOT(ISERROR(SEARCH("server",A276)))</formula>
    </cfRule>
    <cfRule type="containsText" dxfId="22695" priority="1797" stopIfTrue="1" operator="containsText" text="ft">
      <formula>NOT(ISERROR(SEARCH("ft",A276)))</formula>
    </cfRule>
    <cfRule type="containsText" dxfId="22694" priority="1798" stopIfTrue="1" operator="containsText" text="lynxx_">
      <formula>NOT(ISERROR(SEARCH("lynxx_",A276)))</formula>
    </cfRule>
    <cfRule type="containsText" dxfId="22693" priority="1799" operator="containsText" text="_">
      <formula>NOT(ISERROR(SEARCH("_",A276)))</formula>
    </cfRule>
  </conditionalFormatting>
  <conditionalFormatting sqref="A265">
    <cfRule type="containsBlanks" priority="1777" stopIfTrue="1">
      <formula>LEN(TRIM(A265))=0</formula>
    </cfRule>
    <cfRule type="containsText" dxfId="22692" priority="1778" stopIfTrue="1" operator="containsText" text="fcd">
      <formula>NOT(ISERROR(SEARCH("fcd",A265)))</formula>
    </cfRule>
    <cfRule type="containsText" dxfId="22691" priority="1779" stopIfTrue="1" operator="containsText" text="server">
      <formula>NOT(ISERROR(SEARCH("server",A265)))</formula>
    </cfRule>
    <cfRule type="containsText" dxfId="22690" priority="1780" stopIfTrue="1" operator="containsText" text="ft">
      <formula>NOT(ISERROR(SEARCH("ft",A265)))</formula>
    </cfRule>
    <cfRule type="containsText" dxfId="22689" priority="1781" stopIfTrue="1" operator="containsText" text="lynxx_">
      <formula>NOT(ISERROR(SEARCH("lynxx_",A265)))</formula>
    </cfRule>
    <cfRule type="containsText" dxfId="22688" priority="1782" operator="containsText" text="_">
      <formula>NOT(ISERROR(SEARCH("_",A265)))</formula>
    </cfRule>
  </conditionalFormatting>
  <conditionalFormatting sqref="Y265:AD265">
    <cfRule type="cellIs" dxfId="22687" priority="1789" operator="equal">
      <formula>1</formula>
    </cfRule>
    <cfRule type="cellIs" dxfId="22686" priority="1790" operator="equal">
      <formula>2</formula>
    </cfRule>
    <cfRule type="cellIs" dxfId="22685" priority="1791" operator="equal">
      <formula>3</formula>
    </cfRule>
    <cfRule type="cellIs" dxfId="22684" priority="1792" operator="equal">
      <formula>4</formula>
    </cfRule>
    <cfRule type="cellIs" dxfId="22683" priority="1793" operator="equal">
      <formula>5</formula>
    </cfRule>
  </conditionalFormatting>
  <conditionalFormatting sqref="U265:X265">
    <cfRule type="containsBlanks" priority="1783" stopIfTrue="1">
      <formula>LEN(TRIM(U265))=0</formula>
    </cfRule>
    <cfRule type="cellIs" dxfId="22682" priority="1784" operator="equal">
      <formula>"N/A"</formula>
    </cfRule>
    <cfRule type="cellIs" dxfId="22681" priority="1785" operator="equal">
      <formula>"OK"</formula>
    </cfRule>
    <cfRule type="containsText" dxfId="22680" priority="1786" operator="containsText" text="Unsure">
      <formula>NOT(ISERROR(SEARCH("Unsure",U265)))</formula>
    </cfRule>
    <cfRule type="containsText" dxfId="22679" priority="1787" operator="containsText" text="Can't See">
      <formula>NOT(ISERROR(SEARCH("Can't See",U265)))</formula>
    </cfRule>
    <cfRule type="notContainsText" dxfId="22678" priority="1788" operator="notContains" text="OK&amp;N/A">
      <formula>ISERROR(SEARCH("OK&amp;N/A",U265))</formula>
    </cfRule>
  </conditionalFormatting>
  <conditionalFormatting sqref="M284">
    <cfRule type="colorScale" priority="177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L284">
    <cfRule type="colorScale" priority="177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K284">
    <cfRule type="colorScale" priority="177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84">
    <cfRule type="colorScale" priority="177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I284">
    <cfRule type="colorScale" priority="177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H284">
    <cfRule type="colorScale" priority="177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G284">
    <cfRule type="colorScale" priority="177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C251">
    <cfRule type="colorScale" priority="176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C252">
    <cfRule type="colorScale" priority="176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C253:C254">
    <cfRule type="colorScale" priority="176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C254">
    <cfRule type="colorScale" priority="176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U123:V123 X123 U124 W124:X124 U122:X122 W126:X126 U126 U125:V125 X125">
    <cfRule type="containsBlanks" priority="1760" stopIfTrue="1">
      <formula>LEN(TRIM(U122))=0</formula>
    </cfRule>
    <cfRule type="cellIs" dxfId="22677" priority="1761" operator="equal">
      <formula>"N/A"</formula>
    </cfRule>
    <cfRule type="cellIs" dxfId="22676" priority="1762" operator="equal">
      <formula>"OK"</formula>
    </cfRule>
    <cfRule type="containsText" dxfId="22675" priority="1763" operator="containsText" text="Unsure">
      <formula>NOT(ISERROR(SEARCH("Unsure",U122)))</formula>
    </cfRule>
    <cfRule type="containsText" dxfId="22674" priority="1764" operator="containsText" text="Can't See">
      <formula>NOT(ISERROR(SEARCH("Can't See",U122)))</formula>
    </cfRule>
    <cfRule type="notContainsText" dxfId="22673" priority="1765" operator="notContains" text="OK&amp;N/A">
      <formula>ISERROR(SEARCH("OK&amp;N/A",U122))</formula>
    </cfRule>
  </conditionalFormatting>
  <conditionalFormatting sqref="AH122">
    <cfRule type="containsBlanks" priority="1754" stopIfTrue="1">
      <formula>LEN(TRIM(AH122))=0</formula>
    </cfRule>
    <cfRule type="containsText" dxfId="22672" priority="1755" stopIfTrue="1" operator="containsText" text="fcd">
      <formula>NOT(ISERROR(SEARCH("fcd",AH122)))</formula>
    </cfRule>
    <cfRule type="containsText" dxfId="22671" priority="1756" stopIfTrue="1" operator="containsText" text="server">
      <formula>NOT(ISERROR(SEARCH("server",AH122)))</formula>
    </cfRule>
    <cfRule type="containsText" dxfId="22670" priority="1757" stopIfTrue="1" operator="containsText" text="ft">
      <formula>NOT(ISERROR(SEARCH("ft",AH122)))</formula>
    </cfRule>
    <cfRule type="containsText" dxfId="22669" priority="1758" stopIfTrue="1" operator="containsText" text="lynxx_">
      <formula>NOT(ISERROR(SEARCH("lynxx_",AH122)))</formula>
    </cfRule>
    <cfRule type="containsText" dxfId="22668" priority="1759" operator="containsText" text="_">
      <formula>NOT(ISERROR(SEARCH("_",AH122)))</formula>
    </cfRule>
  </conditionalFormatting>
  <conditionalFormatting sqref="AF122">
    <cfRule type="containsBlanks" priority="1748" stopIfTrue="1">
      <formula>LEN(TRIM(AF122))=0</formula>
    </cfRule>
    <cfRule type="containsText" dxfId="22667" priority="1749" stopIfTrue="1" operator="containsText" text="fcd">
      <formula>NOT(ISERROR(SEARCH("fcd",AF122)))</formula>
    </cfRule>
    <cfRule type="containsText" dxfId="22666" priority="1750" stopIfTrue="1" operator="containsText" text="server">
      <formula>NOT(ISERROR(SEARCH("server",AF122)))</formula>
    </cfRule>
    <cfRule type="containsText" dxfId="22665" priority="1751" stopIfTrue="1" operator="containsText" text="ft">
      <formula>NOT(ISERROR(SEARCH("ft",AF122)))</formula>
    </cfRule>
    <cfRule type="containsText" dxfId="22664" priority="1752" stopIfTrue="1" operator="containsText" text="lynxx_">
      <formula>NOT(ISERROR(SEARCH("lynxx_",AF122)))</formula>
    </cfRule>
    <cfRule type="containsText" dxfId="22663" priority="1753" operator="containsText" text="_">
      <formula>NOT(ISERROR(SEARCH("_",AF122)))</formula>
    </cfRule>
  </conditionalFormatting>
  <conditionalFormatting sqref="W123">
    <cfRule type="containsBlanks" priority="1742" stopIfTrue="1">
      <formula>LEN(TRIM(W123))=0</formula>
    </cfRule>
    <cfRule type="containsText" dxfId="22662" priority="1743" stopIfTrue="1" operator="containsText" text="fcd">
      <formula>NOT(ISERROR(SEARCH("fcd",W123)))</formula>
    </cfRule>
    <cfRule type="containsText" dxfId="22661" priority="1744" stopIfTrue="1" operator="containsText" text="server">
      <formula>NOT(ISERROR(SEARCH("server",W123)))</formula>
    </cfRule>
    <cfRule type="containsText" dxfId="22660" priority="1745" stopIfTrue="1" operator="containsText" text="ft">
      <formula>NOT(ISERROR(SEARCH("ft",W123)))</formula>
    </cfRule>
    <cfRule type="containsText" dxfId="22659" priority="1746" stopIfTrue="1" operator="containsText" text="lynxx_">
      <formula>NOT(ISERROR(SEARCH("lynxx_",W123)))</formula>
    </cfRule>
    <cfRule type="containsText" dxfId="22658" priority="1747" operator="containsText" text="_">
      <formula>NOT(ISERROR(SEARCH("_",W123)))</formula>
    </cfRule>
  </conditionalFormatting>
  <conditionalFormatting sqref="V126">
    <cfRule type="containsBlanks" priority="1736" stopIfTrue="1">
      <formula>LEN(TRIM(V126))=0</formula>
    </cfRule>
    <cfRule type="containsText" dxfId="22657" priority="1737" stopIfTrue="1" operator="containsText" text="fcd">
      <formula>NOT(ISERROR(SEARCH("fcd",V126)))</formula>
    </cfRule>
    <cfRule type="containsText" dxfId="22656" priority="1738" stopIfTrue="1" operator="containsText" text="server">
      <formula>NOT(ISERROR(SEARCH("server",V126)))</formula>
    </cfRule>
    <cfRule type="containsText" dxfId="22655" priority="1739" stopIfTrue="1" operator="containsText" text="ft">
      <formula>NOT(ISERROR(SEARCH("ft",V126)))</formula>
    </cfRule>
    <cfRule type="containsText" dxfId="22654" priority="1740" stopIfTrue="1" operator="containsText" text="lynxx_">
      <formula>NOT(ISERROR(SEARCH("lynxx_",V126)))</formula>
    </cfRule>
    <cfRule type="containsText" dxfId="22653" priority="1741" operator="containsText" text="_">
      <formula>NOT(ISERROR(SEARCH("_",V126)))</formula>
    </cfRule>
  </conditionalFormatting>
  <conditionalFormatting sqref="V124 V126">
    <cfRule type="containsBlanks" priority="1730" stopIfTrue="1">
      <formula>LEN(TRIM(V124))=0</formula>
    </cfRule>
    <cfRule type="containsText" dxfId="22652" priority="1731" stopIfTrue="1" operator="containsText" text="fcd">
      <formula>NOT(ISERROR(SEARCH("fcd",V124)))</formula>
    </cfRule>
    <cfRule type="containsText" dxfId="22651" priority="1732" stopIfTrue="1" operator="containsText" text="server">
      <formula>NOT(ISERROR(SEARCH("server",V124)))</formula>
    </cfRule>
    <cfRule type="containsText" dxfId="22650" priority="1733" stopIfTrue="1" operator="containsText" text="ft">
      <formula>NOT(ISERROR(SEARCH("ft",V124)))</formula>
    </cfRule>
    <cfRule type="containsText" dxfId="22649" priority="1734" stopIfTrue="1" operator="containsText" text="lynxx_">
      <formula>NOT(ISERROR(SEARCH("lynxx_",V124)))</formula>
    </cfRule>
    <cfRule type="containsText" dxfId="22648" priority="1735" operator="containsText" text="_">
      <formula>NOT(ISERROR(SEARCH("_",V124)))</formula>
    </cfRule>
  </conditionalFormatting>
  <conditionalFormatting sqref="B277:E277">
    <cfRule type="colorScale" priority="172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77:I277">
    <cfRule type="colorScale" priority="172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77:M277">
    <cfRule type="colorScale" priority="172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161:E161 B160:D160">
    <cfRule type="colorScale" priority="172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160:A161">
    <cfRule type="containsBlanks" priority="1719" stopIfTrue="1">
      <formula>LEN(TRIM(A160))=0</formula>
    </cfRule>
    <cfRule type="containsText" dxfId="22647" priority="1721" stopIfTrue="1" operator="containsText" text="fcd">
      <formula>NOT(ISERROR(SEARCH("fcd",A160)))</formula>
    </cfRule>
    <cfRule type="containsText" dxfId="22646" priority="1722" stopIfTrue="1" operator="containsText" text="server">
      <formula>NOT(ISERROR(SEARCH("server",A160)))</formula>
    </cfRule>
    <cfRule type="containsText" dxfId="22645" priority="1723" stopIfTrue="1" operator="containsText" text="ft">
      <formula>NOT(ISERROR(SEARCH("ft",A160)))</formula>
    </cfRule>
    <cfRule type="containsText" dxfId="22644" priority="1724" stopIfTrue="1" operator="containsText" text="lynxx_">
      <formula>NOT(ISERROR(SEARCH("lynxx_",A160)))</formula>
    </cfRule>
    <cfRule type="containsText" dxfId="22643" priority="1725" operator="containsText" text="_">
      <formula>NOT(ISERROR(SEARCH("_",A160)))</formula>
    </cfRule>
  </conditionalFormatting>
  <conditionalFormatting sqref="Y160:AE161">
    <cfRule type="cellIs" dxfId="22642" priority="1715" operator="equal">
      <formula>1</formula>
    </cfRule>
    <cfRule type="cellIs" dxfId="22641" priority="1716" operator="equal">
      <formula>2</formula>
    </cfRule>
    <cfRule type="cellIs" dxfId="22640" priority="1717" operator="equal">
      <formula>3</formula>
    </cfRule>
    <cfRule type="cellIs" dxfId="22639" priority="1718" operator="equal">
      <formula>4</formula>
    </cfRule>
    <cfRule type="cellIs" dxfId="22638" priority="1726" operator="equal">
      <formula>5</formula>
    </cfRule>
  </conditionalFormatting>
  <conditionalFormatting sqref="U160:X161">
    <cfRule type="containsBlanks" priority="1709" stopIfTrue="1">
      <formula>LEN(TRIM(U160))=0</formula>
    </cfRule>
    <cfRule type="cellIs" dxfId="22637" priority="1710" operator="equal">
      <formula>"N/A"</formula>
    </cfRule>
    <cfRule type="cellIs" dxfId="22636" priority="1711" operator="equal">
      <formula>"OK"</formula>
    </cfRule>
    <cfRule type="containsText" dxfId="22635" priority="1712" operator="containsText" text="Unsure">
      <formula>NOT(ISERROR(SEARCH("Unsure",U160)))</formula>
    </cfRule>
    <cfRule type="containsText" dxfId="22634" priority="1713" operator="containsText" text="Can't See">
      <formula>NOT(ISERROR(SEARCH("Can't See",U160)))</formula>
    </cfRule>
    <cfRule type="notContainsText" dxfId="22633" priority="1714" operator="notContains" text="OK&amp;N/A">
      <formula>ISERROR(SEARCH("OK&amp;N/A",U160))</formula>
    </cfRule>
  </conditionalFormatting>
  <conditionalFormatting sqref="F160:I161">
    <cfRule type="colorScale" priority="170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160:M161">
    <cfRule type="colorScale" priority="170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Y211:AE211 AD213:AE221">
    <cfRule type="cellIs" dxfId="22632" priority="1702" operator="equal">
      <formula>1</formula>
    </cfRule>
    <cfRule type="cellIs" dxfId="22631" priority="1703" operator="equal">
      <formula>2</formula>
    </cfRule>
    <cfRule type="cellIs" dxfId="22630" priority="1704" operator="equal">
      <formula>3</formula>
    </cfRule>
    <cfRule type="cellIs" dxfId="22629" priority="1705" operator="equal">
      <formula>4</formula>
    </cfRule>
    <cfRule type="cellIs" dxfId="22628" priority="1706" operator="equal">
      <formula>5</formula>
    </cfRule>
  </conditionalFormatting>
  <conditionalFormatting sqref="U211:X211">
    <cfRule type="containsBlanks" priority="1696" stopIfTrue="1">
      <formula>LEN(TRIM(U211))=0</formula>
    </cfRule>
    <cfRule type="cellIs" dxfId="22627" priority="1697" operator="equal">
      <formula>"N/A"</formula>
    </cfRule>
    <cfRule type="cellIs" dxfId="22626" priority="1698" operator="equal">
      <formula>"OK"</formula>
    </cfRule>
    <cfRule type="containsText" dxfId="22625" priority="1699" operator="containsText" text="Unsure">
      <formula>NOT(ISERROR(SEARCH("Unsure",U211)))</formula>
    </cfRule>
    <cfRule type="containsText" dxfId="22624" priority="1700" operator="containsText" text="Can't See">
      <formula>NOT(ISERROR(SEARCH("Can't See",U211)))</formula>
    </cfRule>
    <cfRule type="notContainsText" dxfId="22623" priority="1701" operator="notContains" text="OK&amp;N/A">
      <formula>ISERROR(SEARCH("OK&amp;N/A",U211))</formula>
    </cfRule>
  </conditionalFormatting>
  <conditionalFormatting sqref="J211:M211 J221:M221">
    <cfRule type="containsBlanks" priority="1690" stopIfTrue="1">
      <formula>LEN(TRIM(J211))=0</formula>
    </cfRule>
    <cfRule type="cellIs" dxfId="22622" priority="1691" operator="equal">
      <formula>"N/A"</formula>
    </cfRule>
    <cfRule type="cellIs" dxfId="22621" priority="1692" operator="equal">
      <formula>"OK"</formula>
    </cfRule>
    <cfRule type="containsText" dxfId="22620" priority="1693" operator="containsText" text="Unsure">
      <formula>NOT(ISERROR(SEARCH("Unsure",J211)))</formula>
    </cfRule>
    <cfRule type="containsText" dxfId="22619" priority="1694" operator="containsText" text="Can't See">
      <formula>NOT(ISERROR(SEARCH("Can't See",J211)))</formula>
    </cfRule>
    <cfRule type="notContainsText" dxfId="22618" priority="1695" operator="notContains" text="OK&amp;N/A">
      <formula>ISERROR(SEARCH("OK&amp;N/A",J211))</formula>
    </cfRule>
  </conditionalFormatting>
  <conditionalFormatting sqref="F211:I211 F221:I221">
    <cfRule type="colorScale" priority="168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C221 C211">
    <cfRule type="colorScale" priority="168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D221 D211">
    <cfRule type="colorScale" priority="168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E221 E211">
    <cfRule type="colorScale" priority="168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221 B211">
    <cfRule type="colorScale" priority="168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11 A213:A221">
    <cfRule type="containsBlanks" priority="1679" stopIfTrue="1">
      <formula>LEN(TRIM(A211))=0</formula>
    </cfRule>
    <cfRule type="containsText" dxfId="22617" priority="1680" stopIfTrue="1" operator="containsText" text="fcd">
      <formula>NOT(ISERROR(SEARCH("fcd",A211)))</formula>
    </cfRule>
    <cfRule type="containsText" dxfId="22616" priority="1681" stopIfTrue="1" operator="containsText" text="server">
      <formula>NOT(ISERROR(SEARCH("server",A211)))</formula>
    </cfRule>
    <cfRule type="containsText" dxfId="22615" priority="1682" stopIfTrue="1" operator="containsText" text="ft">
      <formula>NOT(ISERROR(SEARCH("ft",A211)))</formula>
    </cfRule>
    <cfRule type="containsText" dxfId="22614" priority="1683" stopIfTrue="1" operator="containsText" text="lynxx_">
      <formula>NOT(ISERROR(SEARCH("lynxx_",A211)))</formula>
    </cfRule>
    <cfRule type="containsText" dxfId="22613" priority="1684" operator="containsText" text="_">
      <formula>NOT(ISERROR(SEARCH("_",A211)))</formula>
    </cfRule>
  </conditionalFormatting>
  <conditionalFormatting sqref="B278">
    <cfRule type="containsBlanks" priority="1673" stopIfTrue="1">
      <formula>LEN(TRIM(B278))=0</formula>
    </cfRule>
    <cfRule type="cellIs" dxfId="22612" priority="1674" operator="equal">
      <formula>"N/A"</formula>
    </cfRule>
    <cfRule type="cellIs" dxfId="22611" priority="1675" operator="equal">
      <formula>"OK"</formula>
    </cfRule>
    <cfRule type="containsText" dxfId="22610" priority="1676" operator="containsText" text="Unsure">
      <formula>NOT(ISERROR(SEARCH("Unsure",B278)))</formula>
    </cfRule>
    <cfRule type="containsText" dxfId="22609" priority="1677" operator="containsText" text="Can't See">
      <formula>NOT(ISERROR(SEARCH("Can't See",B278)))</formula>
    </cfRule>
    <cfRule type="notContainsText" dxfId="22608" priority="1678" operator="notContains" text="OK&amp;N/A">
      <formula>ISERROR(SEARCH("OK&amp;N/A",B278))</formula>
    </cfRule>
  </conditionalFormatting>
  <conditionalFormatting sqref="A64">
    <cfRule type="containsBlanks" priority="1666" stopIfTrue="1">
      <formula>LEN(TRIM(A64))=0</formula>
    </cfRule>
    <cfRule type="containsText" dxfId="22607" priority="1667" stopIfTrue="1" operator="containsText" text="fcd">
      <formula>NOT(ISERROR(SEARCH("fcd",A64)))</formula>
    </cfRule>
    <cfRule type="containsText" dxfId="22606" priority="1668" stopIfTrue="1" operator="containsText" text="server">
      <formula>NOT(ISERROR(SEARCH("server",A64)))</formula>
    </cfRule>
    <cfRule type="containsText" dxfId="22605" priority="1669" stopIfTrue="1" operator="containsText" text="ft">
      <formula>NOT(ISERROR(SEARCH("ft",A64)))</formula>
    </cfRule>
    <cfRule type="containsText" dxfId="22604" priority="1670" stopIfTrue="1" operator="containsText" text="lynxx_">
      <formula>NOT(ISERROR(SEARCH("lynxx_",A64)))</formula>
    </cfRule>
    <cfRule type="containsText" dxfId="22603" priority="1671" operator="containsText" text="_">
      <formula>NOT(ISERROR(SEARCH("_",A64)))</formula>
    </cfRule>
  </conditionalFormatting>
  <conditionalFormatting sqref="Y64:AE64">
    <cfRule type="cellIs" dxfId="22602" priority="1662" operator="equal">
      <formula>1</formula>
    </cfRule>
    <cfRule type="cellIs" dxfId="22601" priority="1663" operator="equal">
      <formula>2</formula>
    </cfRule>
    <cfRule type="cellIs" dxfId="22600" priority="1664" operator="equal">
      <formula>3</formula>
    </cfRule>
    <cfRule type="cellIs" dxfId="22599" priority="1665" operator="equal">
      <formula>4</formula>
    </cfRule>
    <cfRule type="cellIs" dxfId="22598" priority="1672" operator="equal">
      <formula>5</formula>
    </cfRule>
  </conditionalFormatting>
  <conditionalFormatting sqref="U64:X64">
    <cfRule type="containsBlanks" priority="1656" stopIfTrue="1">
      <formula>LEN(TRIM(U64))=0</formula>
    </cfRule>
    <cfRule type="cellIs" dxfId="22597" priority="1657" operator="equal">
      <formula>"N/A"</formula>
    </cfRule>
    <cfRule type="cellIs" dxfId="22596" priority="1658" operator="equal">
      <formula>"OK"</formula>
    </cfRule>
    <cfRule type="containsText" dxfId="22595" priority="1659" operator="containsText" text="Unsure">
      <formula>NOT(ISERROR(SEARCH("Unsure",U64)))</formula>
    </cfRule>
    <cfRule type="containsText" dxfId="22594" priority="1660" operator="containsText" text="Can't See">
      <formula>NOT(ISERROR(SEARCH("Can't See",U64)))</formula>
    </cfRule>
    <cfRule type="notContainsText" dxfId="22593" priority="1661" operator="notContains" text="OK&amp;N/A">
      <formula>ISERROR(SEARCH("OK&amp;N/A",U64))</formula>
    </cfRule>
  </conditionalFormatting>
  <conditionalFormatting sqref="AH64">
    <cfRule type="containsBlanks" priority="1650" stopIfTrue="1">
      <formula>LEN(TRIM(AH64))=0</formula>
    </cfRule>
    <cfRule type="containsText" dxfId="22592" priority="1651" stopIfTrue="1" operator="containsText" text="fcd">
      <formula>NOT(ISERROR(SEARCH("fcd",AH64)))</formula>
    </cfRule>
    <cfRule type="containsText" dxfId="22591" priority="1652" stopIfTrue="1" operator="containsText" text="server">
      <formula>NOT(ISERROR(SEARCH("server",AH64)))</formula>
    </cfRule>
    <cfRule type="containsText" dxfId="22590" priority="1653" stopIfTrue="1" operator="containsText" text="ft">
      <formula>NOT(ISERROR(SEARCH("ft",AH64)))</formula>
    </cfRule>
    <cfRule type="containsText" dxfId="22589" priority="1654" stopIfTrue="1" operator="containsText" text="lynxx_">
      <formula>NOT(ISERROR(SEARCH("lynxx_",AH64)))</formula>
    </cfRule>
    <cfRule type="containsText" dxfId="22588" priority="1655" operator="containsText" text="_">
      <formula>NOT(ISERROR(SEARCH("_",AH64)))</formula>
    </cfRule>
  </conditionalFormatting>
  <conditionalFormatting sqref="AF64">
    <cfRule type="containsBlanks" priority="1644" stopIfTrue="1">
      <formula>LEN(TRIM(AF64))=0</formula>
    </cfRule>
    <cfRule type="containsText" dxfId="22587" priority="1645" stopIfTrue="1" operator="containsText" text="fcd">
      <formula>NOT(ISERROR(SEARCH("fcd",AF64)))</formula>
    </cfRule>
    <cfRule type="containsText" dxfId="22586" priority="1646" stopIfTrue="1" operator="containsText" text="server">
      <formula>NOT(ISERROR(SEARCH("server",AF64)))</formula>
    </cfRule>
    <cfRule type="containsText" dxfId="22585" priority="1647" stopIfTrue="1" operator="containsText" text="ft">
      <formula>NOT(ISERROR(SEARCH("ft",AF64)))</formula>
    </cfRule>
    <cfRule type="containsText" dxfId="22584" priority="1648" stopIfTrue="1" operator="containsText" text="lynxx_">
      <formula>NOT(ISERROR(SEARCH("lynxx_",AF64)))</formula>
    </cfRule>
    <cfRule type="containsText" dxfId="22583" priority="1649" operator="containsText" text="_">
      <formula>NOT(ISERROR(SEARCH("_",AF64)))</formula>
    </cfRule>
  </conditionalFormatting>
  <conditionalFormatting sqref="A65:A80">
    <cfRule type="containsBlanks" priority="1637" stopIfTrue="1">
      <formula>LEN(TRIM(A65))=0</formula>
    </cfRule>
    <cfRule type="containsText" dxfId="22582" priority="1638" stopIfTrue="1" operator="containsText" text="fcd">
      <formula>NOT(ISERROR(SEARCH("fcd",A65)))</formula>
    </cfRule>
    <cfRule type="containsText" dxfId="22581" priority="1639" stopIfTrue="1" operator="containsText" text="server">
      <formula>NOT(ISERROR(SEARCH("server",A65)))</formula>
    </cfRule>
    <cfRule type="containsText" dxfId="22580" priority="1640" stopIfTrue="1" operator="containsText" text="ft">
      <formula>NOT(ISERROR(SEARCH("ft",A65)))</formula>
    </cfRule>
    <cfRule type="containsText" dxfId="22579" priority="1641" stopIfTrue="1" operator="containsText" text="lynxx_">
      <formula>NOT(ISERROR(SEARCH("lynxx_",A65)))</formula>
    </cfRule>
    <cfRule type="containsText" dxfId="22578" priority="1642" operator="containsText" text="_">
      <formula>NOT(ISERROR(SEARCH("_",A65)))</formula>
    </cfRule>
  </conditionalFormatting>
  <conditionalFormatting sqref="Y65:AE80">
    <cfRule type="cellIs" dxfId="22577" priority="1633" operator="equal">
      <formula>1</formula>
    </cfRule>
    <cfRule type="cellIs" dxfId="22576" priority="1634" operator="equal">
      <formula>2</formula>
    </cfRule>
    <cfRule type="cellIs" dxfId="22575" priority="1635" operator="equal">
      <formula>3</formula>
    </cfRule>
    <cfRule type="cellIs" dxfId="22574" priority="1636" operator="equal">
      <formula>4</formula>
    </cfRule>
    <cfRule type="cellIs" dxfId="22573" priority="1643" operator="equal">
      <formula>5</formula>
    </cfRule>
  </conditionalFormatting>
  <conditionalFormatting sqref="U77:V77 X77 V68:X68 U65:V66 X65:X66 U67:X67 U69:X76 U78:X80">
    <cfRule type="containsBlanks" priority="1627" stopIfTrue="1">
      <formula>LEN(TRIM(U65))=0</formula>
    </cfRule>
    <cfRule type="cellIs" dxfId="22572" priority="1628" operator="equal">
      <formula>"N/A"</formula>
    </cfRule>
    <cfRule type="cellIs" dxfId="22571" priority="1629" operator="equal">
      <formula>"OK"</formula>
    </cfRule>
    <cfRule type="containsText" dxfId="22570" priority="1630" operator="containsText" text="Unsure">
      <formula>NOT(ISERROR(SEARCH("Unsure",U65)))</formula>
    </cfRule>
    <cfRule type="containsText" dxfId="22569" priority="1631" operator="containsText" text="Can't See">
      <formula>NOT(ISERROR(SEARCH("Can't See",U65)))</formula>
    </cfRule>
    <cfRule type="notContainsText" dxfId="22568" priority="1632" operator="notContains" text="OK&amp;N/A">
      <formula>ISERROR(SEARCH("OK&amp;N/A",U65))</formula>
    </cfRule>
  </conditionalFormatting>
  <conditionalFormatting sqref="W65">
    <cfRule type="containsBlanks" priority="1621" stopIfTrue="1">
      <formula>LEN(TRIM(W65))=0</formula>
    </cfRule>
    <cfRule type="containsText" dxfId="22567" priority="1622" stopIfTrue="1" operator="containsText" text="fcd">
      <formula>NOT(ISERROR(SEARCH("fcd",W65)))</formula>
    </cfRule>
    <cfRule type="containsText" dxfId="22566" priority="1623" stopIfTrue="1" operator="containsText" text="server">
      <formula>NOT(ISERROR(SEARCH("server",W65)))</formula>
    </cfRule>
    <cfRule type="containsText" dxfId="22565" priority="1624" stopIfTrue="1" operator="containsText" text="ft">
      <formula>NOT(ISERROR(SEARCH("ft",W65)))</formula>
    </cfRule>
    <cfRule type="containsText" dxfId="22564" priority="1625" stopIfTrue="1" operator="containsText" text="lynxx_">
      <formula>NOT(ISERROR(SEARCH("lynxx_",W65)))</formula>
    </cfRule>
    <cfRule type="containsText" dxfId="22563" priority="1626" operator="containsText" text="_">
      <formula>NOT(ISERROR(SEARCH("_",W65)))</formula>
    </cfRule>
  </conditionalFormatting>
  <conditionalFormatting sqref="W77">
    <cfRule type="containsBlanks" priority="1615" stopIfTrue="1">
      <formula>LEN(TRIM(W77))=0</formula>
    </cfRule>
    <cfRule type="containsText" dxfId="22562" priority="1616" stopIfTrue="1" operator="containsText" text="fcd">
      <formula>NOT(ISERROR(SEARCH("fcd",W77)))</formula>
    </cfRule>
    <cfRule type="containsText" dxfId="22561" priority="1617" stopIfTrue="1" operator="containsText" text="server">
      <formula>NOT(ISERROR(SEARCH("server",W77)))</formula>
    </cfRule>
    <cfRule type="containsText" dxfId="22560" priority="1618" stopIfTrue="1" operator="containsText" text="ft">
      <formula>NOT(ISERROR(SEARCH("ft",W77)))</formula>
    </cfRule>
    <cfRule type="containsText" dxfId="22559" priority="1619" stopIfTrue="1" operator="containsText" text="lynxx_">
      <formula>NOT(ISERROR(SEARCH("lynxx_",W77)))</formula>
    </cfRule>
    <cfRule type="containsText" dxfId="22558" priority="1620" operator="containsText" text="_">
      <formula>NOT(ISERROR(SEARCH("_",W77)))</formula>
    </cfRule>
  </conditionalFormatting>
  <conditionalFormatting sqref="U68">
    <cfRule type="containsBlanks" priority="1609" stopIfTrue="1">
      <formula>LEN(TRIM(U68))=0</formula>
    </cfRule>
    <cfRule type="containsText" dxfId="22557" priority="1610" stopIfTrue="1" operator="containsText" text="fcd">
      <formula>NOT(ISERROR(SEARCH("fcd",U68)))</formula>
    </cfRule>
    <cfRule type="containsText" dxfId="22556" priority="1611" stopIfTrue="1" operator="containsText" text="server">
      <formula>NOT(ISERROR(SEARCH("server",U68)))</formula>
    </cfRule>
    <cfRule type="containsText" dxfId="22555" priority="1612" stopIfTrue="1" operator="containsText" text="ft">
      <formula>NOT(ISERROR(SEARCH("ft",U68)))</formula>
    </cfRule>
    <cfRule type="containsText" dxfId="22554" priority="1613" stopIfTrue="1" operator="containsText" text="lynxx_">
      <formula>NOT(ISERROR(SEARCH("lynxx_",U68)))</formula>
    </cfRule>
    <cfRule type="containsText" dxfId="22553" priority="1614" operator="containsText" text="_">
      <formula>NOT(ISERROR(SEARCH("_",U68)))</formula>
    </cfRule>
  </conditionalFormatting>
  <conditionalFormatting sqref="W66">
    <cfRule type="containsBlanks" priority="1603" stopIfTrue="1">
      <formula>LEN(TRIM(W66))=0</formula>
    </cfRule>
    <cfRule type="containsText" dxfId="22552" priority="1604" stopIfTrue="1" operator="containsText" text="fcd">
      <formula>NOT(ISERROR(SEARCH("fcd",W66)))</formula>
    </cfRule>
    <cfRule type="containsText" dxfId="22551" priority="1605" stopIfTrue="1" operator="containsText" text="server">
      <formula>NOT(ISERROR(SEARCH("server",W66)))</formula>
    </cfRule>
    <cfRule type="containsText" dxfId="22550" priority="1606" stopIfTrue="1" operator="containsText" text="ft">
      <formula>NOT(ISERROR(SEARCH("ft",W66)))</formula>
    </cfRule>
    <cfRule type="containsText" dxfId="22549" priority="1607" stopIfTrue="1" operator="containsText" text="lynxx_">
      <formula>NOT(ISERROR(SEARCH("lynxx_",W66)))</formula>
    </cfRule>
    <cfRule type="containsText" dxfId="22548" priority="1608" operator="containsText" text="_">
      <formula>NOT(ISERROR(SEARCH("_",W66)))</formula>
    </cfRule>
  </conditionalFormatting>
  <conditionalFormatting sqref="E81">
    <cfRule type="colorScale" priority="159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81">
    <cfRule type="containsBlanks" priority="1595" stopIfTrue="1">
      <formula>LEN(TRIM(A81))=0</formula>
    </cfRule>
    <cfRule type="containsText" dxfId="22547" priority="1597" stopIfTrue="1" operator="containsText" text="fcd">
      <formula>NOT(ISERROR(SEARCH("fcd",A81)))</formula>
    </cfRule>
    <cfRule type="containsText" dxfId="22546" priority="1598" stopIfTrue="1" operator="containsText" text="server">
      <formula>NOT(ISERROR(SEARCH("server",A81)))</formula>
    </cfRule>
    <cfRule type="containsText" dxfId="22545" priority="1599" stopIfTrue="1" operator="containsText" text="ft">
      <formula>NOT(ISERROR(SEARCH("ft",A81)))</formula>
    </cfRule>
    <cfRule type="containsText" dxfId="22544" priority="1600" stopIfTrue="1" operator="containsText" text="lynxx_">
      <formula>NOT(ISERROR(SEARCH("lynxx_",A81)))</formula>
    </cfRule>
    <cfRule type="containsText" dxfId="22543" priority="1601" operator="containsText" text="_">
      <formula>NOT(ISERROR(SEARCH("_",A81)))</formula>
    </cfRule>
  </conditionalFormatting>
  <conditionalFormatting sqref="Y81:AE82">
    <cfRule type="cellIs" dxfId="22542" priority="1591" operator="equal">
      <formula>1</formula>
    </cfRule>
    <cfRule type="cellIs" dxfId="22541" priority="1592" operator="equal">
      <formula>2</formula>
    </cfRule>
    <cfRule type="cellIs" dxfId="22540" priority="1593" operator="equal">
      <formula>3</formula>
    </cfRule>
    <cfRule type="cellIs" dxfId="22539" priority="1594" operator="equal">
      <formula>4</formula>
    </cfRule>
    <cfRule type="cellIs" dxfId="22538" priority="1602" operator="equal">
      <formula>5</formula>
    </cfRule>
  </conditionalFormatting>
  <conditionalFormatting sqref="U81:X82">
    <cfRule type="containsBlanks" priority="1585" stopIfTrue="1">
      <formula>LEN(TRIM(U81))=0</formula>
    </cfRule>
    <cfRule type="cellIs" dxfId="22537" priority="1586" operator="equal">
      <formula>"N/A"</formula>
    </cfRule>
    <cfRule type="cellIs" dxfId="22536" priority="1587" operator="equal">
      <formula>"OK"</formula>
    </cfRule>
    <cfRule type="containsText" dxfId="22535" priority="1588" operator="containsText" text="Unsure">
      <formula>NOT(ISERROR(SEARCH("Unsure",U81)))</formula>
    </cfRule>
    <cfRule type="containsText" dxfId="22534" priority="1589" operator="containsText" text="Can't See">
      <formula>NOT(ISERROR(SEARCH("Can't See",U81)))</formula>
    </cfRule>
    <cfRule type="notContainsText" dxfId="22533" priority="1590" operator="notContains" text="OK&amp;N/A">
      <formula>ISERROR(SEARCH("OK&amp;N/A",U81))</formula>
    </cfRule>
  </conditionalFormatting>
  <conditionalFormatting sqref="F81">
    <cfRule type="colorScale" priority="158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81:L81">
    <cfRule type="containsBlanks" priority="1578" stopIfTrue="1">
      <formula>LEN(TRIM(J81))=0</formula>
    </cfRule>
    <cfRule type="cellIs" dxfId="22532" priority="1579" operator="equal">
      <formula>"N/A"</formula>
    </cfRule>
    <cfRule type="cellIs" dxfId="22531" priority="1580" operator="equal">
      <formula>"OK"</formula>
    </cfRule>
    <cfRule type="containsText" dxfId="22530" priority="1581" operator="containsText" text="Unsure">
      <formula>NOT(ISERROR(SEARCH("Unsure",J81)))</formula>
    </cfRule>
    <cfRule type="containsText" dxfId="22529" priority="1582" operator="containsText" text="Can't See">
      <formula>NOT(ISERROR(SEARCH("Can't See",J81)))</formula>
    </cfRule>
    <cfRule type="notContainsText" dxfId="22528" priority="1583" operator="notContains" text="OK&amp;N/A">
      <formula>ISERROR(SEARCH("OK&amp;N/A",J81))</formula>
    </cfRule>
  </conditionalFormatting>
  <conditionalFormatting sqref="G81">
    <cfRule type="colorScale" priority="157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I81">
    <cfRule type="colorScale" priority="157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H81">
    <cfRule type="colorScale" priority="157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D81">
    <cfRule type="colorScale" priority="157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C81">
    <cfRule type="colorScale" priority="157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81">
    <cfRule type="colorScale" priority="157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110">
    <cfRule type="containsBlanks" priority="1565" stopIfTrue="1">
      <formula>LEN(TRIM(A110))=0</formula>
    </cfRule>
    <cfRule type="containsText" dxfId="22527" priority="1566" stopIfTrue="1" operator="containsText" text="fcd">
      <formula>NOT(ISERROR(SEARCH("fcd",A110)))</formula>
    </cfRule>
    <cfRule type="containsText" dxfId="22526" priority="1567" stopIfTrue="1" operator="containsText" text="server">
      <formula>NOT(ISERROR(SEARCH("server",A110)))</formula>
    </cfRule>
    <cfRule type="containsText" dxfId="22525" priority="1568" stopIfTrue="1" operator="containsText" text="ft">
      <formula>NOT(ISERROR(SEARCH("ft",A110)))</formula>
    </cfRule>
    <cfRule type="containsText" dxfId="22524" priority="1569" stopIfTrue="1" operator="containsText" text="lynxx_">
      <formula>NOT(ISERROR(SEARCH("lynxx_",A110)))</formula>
    </cfRule>
    <cfRule type="containsText" dxfId="22523" priority="1570" operator="containsText" text="_">
      <formula>NOT(ISERROR(SEARCH("_",A110)))</formula>
    </cfRule>
  </conditionalFormatting>
  <conditionalFormatting sqref="Y110:AE110">
    <cfRule type="cellIs" dxfId="22522" priority="1561" operator="equal">
      <formula>1</formula>
    </cfRule>
    <cfRule type="cellIs" dxfId="22521" priority="1562" operator="equal">
      <formula>2</formula>
    </cfRule>
    <cfRule type="cellIs" dxfId="22520" priority="1563" operator="equal">
      <formula>3</formula>
    </cfRule>
    <cfRule type="cellIs" dxfId="22519" priority="1564" operator="equal">
      <formula>4</formula>
    </cfRule>
    <cfRule type="cellIs" dxfId="22518" priority="1571" operator="equal">
      <formula>5</formula>
    </cfRule>
  </conditionalFormatting>
  <conditionalFormatting sqref="U110:X110">
    <cfRule type="containsBlanks" priority="1555" stopIfTrue="1">
      <formula>LEN(TRIM(U110))=0</formula>
    </cfRule>
    <cfRule type="cellIs" dxfId="22517" priority="1556" operator="equal">
      <formula>"N/A"</formula>
    </cfRule>
    <cfRule type="cellIs" dxfId="22516" priority="1557" operator="equal">
      <formula>"OK"</formula>
    </cfRule>
    <cfRule type="containsText" dxfId="22515" priority="1558" operator="containsText" text="Unsure">
      <formula>NOT(ISERROR(SEARCH("Unsure",U110)))</formula>
    </cfRule>
    <cfRule type="containsText" dxfId="22514" priority="1559" operator="containsText" text="Can't See">
      <formula>NOT(ISERROR(SEARCH("Can't See",U110)))</formula>
    </cfRule>
    <cfRule type="notContainsText" dxfId="22513" priority="1560" operator="notContains" text="OK&amp;N/A">
      <formula>ISERROR(SEARCH("OK&amp;N/A",U110))</formula>
    </cfRule>
  </conditionalFormatting>
  <conditionalFormatting sqref="AH110">
    <cfRule type="containsBlanks" priority="1549" stopIfTrue="1">
      <formula>LEN(TRIM(AH110))=0</formula>
    </cfRule>
    <cfRule type="containsText" dxfId="22512" priority="1550" stopIfTrue="1" operator="containsText" text="fcd">
      <formula>NOT(ISERROR(SEARCH("fcd",AH110)))</formula>
    </cfRule>
    <cfRule type="containsText" dxfId="22511" priority="1551" stopIfTrue="1" operator="containsText" text="server">
      <formula>NOT(ISERROR(SEARCH("server",AH110)))</formula>
    </cfRule>
    <cfRule type="containsText" dxfId="22510" priority="1552" stopIfTrue="1" operator="containsText" text="ft">
      <formula>NOT(ISERROR(SEARCH("ft",AH110)))</formula>
    </cfRule>
    <cfRule type="containsText" dxfId="22509" priority="1553" stopIfTrue="1" operator="containsText" text="lynxx_">
      <formula>NOT(ISERROR(SEARCH("lynxx_",AH110)))</formula>
    </cfRule>
    <cfRule type="containsText" dxfId="22508" priority="1554" operator="containsText" text="_">
      <formula>NOT(ISERROR(SEARCH("_",AH110)))</formula>
    </cfRule>
  </conditionalFormatting>
  <conditionalFormatting sqref="AF110">
    <cfRule type="containsBlanks" priority="1543" stopIfTrue="1">
      <formula>LEN(TRIM(AF110))=0</formula>
    </cfRule>
    <cfRule type="containsText" dxfId="22507" priority="1544" stopIfTrue="1" operator="containsText" text="fcd">
      <formula>NOT(ISERROR(SEARCH("fcd",AF110)))</formula>
    </cfRule>
    <cfRule type="containsText" dxfId="22506" priority="1545" stopIfTrue="1" operator="containsText" text="server">
      <formula>NOT(ISERROR(SEARCH("server",AF110)))</formula>
    </cfRule>
    <cfRule type="containsText" dxfId="22505" priority="1546" stopIfTrue="1" operator="containsText" text="ft">
      <formula>NOT(ISERROR(SEARCH("ft",AF110)))</formula>
    </cfRule>
    <cfRule type="containsText" dxfId="22504" priority="1547" stopIfTrue="1" operator="containsText" text="lynxx_">
      <formula>NOT(ISERROR(SEARCH("lynxx_",AF110)))</formula>
    </cfRule>
    <cfRule type="containsText" dxfId="22503" priority="1548" operator="containsText" text="_">
      <formula>NOT(ISERROR(SEARCH("_",AF110)))</formula>
    </cfRule>
  </conditionalFormatting>
  <conditionalFormatting sqref="B65:M80">
    <cfRule type="colorScale" priority="154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70:E70">
    <cfRule type="colorScale" priority="154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70:I70">
    <cfRule type="colorScale" priority="154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70:M70">
    <cfRule type="colorScale" priority="153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U293:X293 U290:X291 U297:X297">
    <cfRule type="containsBlanks" priority="1533" stopIfTrue="1">
      <formula>LEN(TRIM(U290))=0</formula>
    </cfRule>
    <cfRule type="cellIs" dxfId="22502" priority="1534" operator="equal">
      <formula>"N/A"</formula>
    </cfRule>
    <cfRule type="cellIs" dxfId="22501" priority="1535" operator="equal">
      <formula>"OK"</formula>
    </cfRule>
    <cfRule type="containsText" dxfId="22500" priority="1536" operator="containsText" text="Unsure">
      <formula>NOT(ISERROR(SEARCH("Unsure",U290)))</formula>
    </cfRule>
    <cfRule type="containsText" dxfId="22499" priority="1537" operator="containsText" text="Can't See">
      <formula>NOT(ISERROR(SEARCH("Can't See",U290)))</formula>
    </cfRule>
    <cfRule type="notContainsText" dxfId="22498" priority="1538" operator="notContains" text="OK&amp;N/A">
      <formula>ISERROR(SEARCH("OK&amp;N/A",U290))</formula>
    </cfRule>
  </conditionalFormatting>
  <conditionalFormatting sqref="Y290:AD290">
    <cfRule type="cellIs" dxfId="22497" priority="1528" operator="equal">
      <formula>1</formula>
    </cfRule>
    <cfRule type="cellIs" dxfId="22496" priority="1529" operator="equal">
      <formula>2</formula>
    </cfRule>
    <cfRule type="cellIs" dxfId="22495" priority="1530" operator="equal">
      <formula>3</formula>
    </cfRule>
    <cfRule type="cellIs" dxfId="22494" priority="1531" operator="equal">
      <formula>4</formula>
    </cfRule>
    <cfRule type="cellIs" dxfId="22493" priority="1532" operator="equal">
      <formula>5</formula>
    </cfRule>
  </conditionalFormatting>
  <conditionalFormatting sqref="A290">
    <cfRule type="containsBlanks" priority="1522" stopIfTrue="1">
      <formula>LEN(TRIM(A290))=0</formula>
    </cfRule>
    <cfRule type="containsText" dxfId="22492" priority="1523" stopIfTrue="1" operator="containsText" text="fcd">
      <formula>NOT(ISERROR(SEARCH("fcd",A290)))</formula>
    </cfRule>
    <cfRule type="containsText" dxfId="22491" priority="1524" stopIfTrue="1" operator="containsText" text="server">
      <formula>NOT(ISERROR(SEARCH("server",A290)))</formula>
    </cfRule>
    <cfRule type="containsText" dxfId="22490" priority="1525" stopIfTrue="1" operator="containsText" text="ft">
      <formula>NOT(ISERROR(SEARCH("ft",A290)))</formula>
    </cfRule>
    <cfRule type="containsText" dxfId="22489" priority="1526" stopIfTrue="1" operator="containsText" text="lynxx_">
      <formula>NOT(ISERROR(SEARCH("lynxx_",A290)))</formula>
    </cfRule>
    <cfRule type="containsText" dxfId="22488" priority="1527" operator="containsText" text="_">
      <formula>NOT(ISERROR(SEARCH("_",A290)))</formula>
    </cfRule>
  </conditionalFormatting>
  <conditionalFormatting sqref="AD291">
    <cfRule type="cellIs" dxfId="22487" priority="1517" operator="equal">
      <formula>1</formula>
    </cfRule>
    <cfRule type="cellIs" dxfId="22486" priority="1518" operator="equal">
      <formula>2</formula>
    </cfRule>
    <cfRule type="cellIs" dxfId="22485" priority="1519" operator="equal">
      <formula>3</formula>
    </cfRule>
    <cfRule type="cellIs" dxfId="22484" priority="1520" operator="equal">
      <formula>4</formula>
    </cfRule>
    <cfRule type="cellIs" dxfId="22483" priority="1521" operator="equal">
      <formula>5</formula>
    </cfRule>
  </conditionalFormatting>
  <conditionalFormatting sqref="B291:E291">
    <cfRule type="colorScale" priority="151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91:I291">
    <cfRule type="colorScale" priority="151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91:M291">
    <cfRule type="colorScale" priority="151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Y291:AC291">
    <cfRule type="cellIs" dxfId="22482" priority="1509" operator="equal">
      <formula>1</formula>
    </cfRule>
    <cfRule type="cellIs" dxfId="22481" priority="1510" operator="equal">
      <formula>2</formula>
    </cfRule>
    <cfRule type="cellIs" dxfId="22480" priority="1511" operator="equal">
      <formula>3</formula>
    </cfRule>
    <cfRule type="cellIs" dxfId="22479" priority="1512" operator="equal">
      <formula>4</formula>
    </cfRule>
    <cfRule type="cellIs" dxfId="22478" priority="1513" operator="equal">
      <formula>5</formula>
    </cfRule>
  </conditionalFormatting>
  <conditionalFormatting sqref="AD293">
    <cfRule type="cellIs" dxfId="22477" priority="1504" operator="equal">
      <formula>1</formula>
    </cfRule>
    <cfRule type="cellIs" dxfId="22476" priority="1505" operator="equal">
      <formula>2</formula>
    </cfRule>
    <cfRule type="cellIs" dxfId="22475" priority="1506" operator="equal">
      <formula>3</formula>
    </cfRule>
    <cfRule type="cellIs" dxfId="22474" priority="1507" operator="equal">
      <formula>4</formula>
    </cfRule>
    <cfRule type="cellIs" dxfId="22473" priority="1508" operator="equal">
      <formula>5</formula>
    </cfRule>
  </conditionalFormatting>
  <conditionalFormatting sqref="B293:E293">
    <cfRule type="colorScale" priority="150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93:I293">
    <cfRule type="colorScale" priority="150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93:M293">
    <cfRule type="colorScale" priority="150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Y293:AC293">
    <cfRule type="cellIs" dxfId="22472" priority="1496" operator="equal">
      <formula>1</formula>
    </cfRule>
    <cfRule type="cellIs" dxfId="22471" priority="1497" operator="equal">
      <formula>2</formula>
    </cfRule>
    <cfRule type="cellIs" dxfId="22470" priority="1498" operator="equal">
      <formula>3</formula>
    </cfRule>
    <cfRule type="cellIs" dxfId="22469" priority="1499" operator="equal">
      <formula>4</formula>
    </cfRule>
    <cfRule type="cellIs" dxfId="22468" priority="1500" operator="equal">
      <formula>5</formula>
    </cfRule>
  </conditionalFormatting>
  <conditionalFormatting sqref="U292:X292">
    <cfRule type="containsBlanks" priority="1490" stopIfTrue="1">
      <formula>LEN(TRIM(U292))=0</formula>
    </cfRule>
    <cfRule type="cellIs" dxfId="22467" priority="1491" operator="equal">
      <formula>"N/A"</formula>
    </cfRule>
    <cfRule type="cellIs" dxfId="22466" priority="1492" operator="equal">
      <formula>"OK"</formula>
    </cfRule>
    <cfRule type="containsText" dxfId="22465" priority="1493" operator="containsText" text="Unsure">
      <formula>NOT(ISERROR(SEARCH("Unsure",U292)))</formula>
    </cfRule>
    <cfRule type="containsText" dxfId="22464" priority="1494" operator="containsText" text="Can't See">
      <formula>NOT(ISERROR(SEARCH("Can't See",U292)))</formula>
    </cfRule>
    <cfRule type="notContainsText" dxfId="22463" priority="1495" operator="notContains" text="OK&amp;N/A">
      <formula>ISERROR(SEARCH("OK&amp;N/A",U292))</formula>
    </cfRule>
  </conditionalFormatting>
  <conditionalFormatting sqref="AD292">
    <cfRule type="cellIs" dxfId="22462" priority="1485" operator="equal">
      <formula>1</formula>
    </cfRule>
    <cfRule type="cellIs" dxfId="22461" priority="1486" operator="equal">
      <formula>2</formula>
    </cfRule>
    <cfRule type="cellIs" dxfId="22460" priority="1487" operator="equal">
      <formula>3</formula>
    </cfRule>
    <cfRule type="cellIs" dxfId="22459" priority="1488" operator="equal">
      <formula>4</formula>
    </cfRule>
    <cfRule type="cellIs" dxfId="22458" priority="1489" operator="equal">
      <formula>5</formula>
    </cfRule>
  </conditionalFormatting>
  <conditionalFormatting sqref="B292:E292">
    <cfRule type="colorScale" priority="148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92:I292">
    <cfRule type="colorScale" priority="148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92:M292">
    <cfRule type="colorScale" priority="148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Y292:AC292">
    <cfRule type="cellIs" dxfId="22457" priority="1477" operator="equal">
      <formula>1</formula>
    </cfRule>
    <cfRule type="cellIs" dxfId="22456" priority="1478" operator="equal">
      <formula>2</formula>
    </cfRule>
    <cfRule type="cellIs" dxfId="22455" priority="1479" operator="equal">
      <formula>3</formula>
    </cfRule>
    <cfRule type="cellIs" dxfId="22454" priority="1480" operator="equal">
      <formula>4</formula>
    </cfRule>
    <cfRule type="cellIs" dxfId="22453" priority="1481" operator="equal">
      <formula>5</formula>
    </cfRule>
  </conditionalFormatting>
  <conditionalFormatting sqref="U296:X296">
    <cfRule type="containsBlanks" priority="1471" stopIfTrue="1">
      <formula>LEN(TRIM(U296))=0</formula>
    </cfRule>
    <cfRule type="cellIs" dxfId="22452" priority="1472" operator="equal">
      <formula>"N/A"</formula>
    </cfRule>
    <cfRule type="cellIs" dxfId="22451" priority="1473" operator="equal">
      <formula>"OK"</formula>
    </cfRule>
    <cfRule type="containsText" dxfId="22450" priority="1474" operator="containsText" text="Unsure">
      <formula>NOT(ISERROR(SEARCH("Unsure",U296)))</formula>
    </cfRule>
    <cfRule type="containsText" dxfId="22449" priority="1475" operator="containsText" text="Can't See">
      <formula>NOT(ISERROR(SEARCH("Can't See",U296)))</formula>
    </cfRule>
    <cfRule type="notContainsText" dxfId="22448" priority="1476" operator="notContains" text="OK&amp;N/A">
      <formula>ISERROR(SEARCH("OK&amp;N/A",U296))</formula>
    </cfRule>
  </conditionalFormatting>
  <conditionalFormatting sqref="AD296">
    <cfRule type="cellIs" dxfId="22447" priority="1466" operator="equal">
      <formula>1</formula>
    </cfRule>
    <cfRule type="cellIs" dxfId="22446" priority="1467" operator="equal">
      <formula>2</formula>
    </cfRule>
    <cfRule type="cellIs" dxfId="22445" priority="1468" operator="equal">
      <formula>3</formula>
    </cfRule>
    <cfRule type="cellIs" dxfId="22444" priority="1469" operator="equal">
      <formula>4</formula>
    </cfRule>
    <cfRule type="cellIs" dxfId="22443" priority="1470" operator="equal">
      <formula>5</formula>
    </cfRule>
  </conditionalFormatting>
  <conditionalFormatting sqref="B296:E296">
    <cfRule type="colorScale" priority="146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96:I296">
    <cfRule type="colorScale" priority="146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96:M296">
    <cfRule type="colorScale" priority="146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Y296:AC296">
    <cfRule type="cellIs" dxfId="22442" priority="1458" operator="equal">
      <formula>1</formula>
    </cfRule>
    <cfRule type="cellIs" dxfId="22441" priority="1459" operator="equal">
      <formula>2</formula>
    </cfRule>
    <cfRule type="cellIs" dxfId="22440" priority="1460" operator="equal">
      <formula>3</formula>
    </cfRule>
    <cfRule type="cellIs" dxfId="22439" priority="1461" operator="equal">
      <formula>4</formula>
    </cfRule>
    <cfRule type="cellIs" dxfId="22438" priority="1462" operator="equal">
      <formula>5</formula>
    </cfRule>
  </conditionalFormatting>
  <conditionalFormatting sqref="U294:X294">
    <cfRule type="containsBlanks" priority="1452" stopIfTrue="1">
      <formula>LEN(TRIM(U294))=0</formula>
    </cfRule>
    <cfRule type="cellIs" dxfId="22437" priority="1453" operator="equal">
      <formula>"N/A"</formula>
    </cfRule>
    <cfRule type="cellIs" dxfId="22436" priority="1454" operator="equal">
      <formula>"OK"</formula>
    </cfRule>
    <cfRule type="containsText" dxfId="22435" priority="1455" operator="containsText" text="Unsure">
      <formula>NOT(ISERROR(SEARCH("Unsure",U294)))</formula>
    </cfRule>
    <cfRule type="containsText" dxfId="22434" priority="1456" operator="containsText" text="Can't See">
      <formula>NOT(ISERROR(SEARCH("Can't See",U294)))</formula>
    </cfRule>
    <cfRule type="notContainsText" dxfId="22433" priority="1457" operator="notContains" text="OK&amp;N/A">
      <formula>ISERROR(SEARCH("OK&amp;N/A",U294))</formula>
    </cfRule>
  </conditionalFormatting>
  <conditionalFormatting sqref="AD294">
    <cfRule type="cellIs" dxfId="22432" priority="1447" operator="equal">
      <formula>1</formula>
    </cfRule>
    <cfRule type="cellIs" dxfId="22431" priority="1448" operator="equal">
      <formula>2</formula>
    </cfRule>
    <cfRule type="cellIs" dxfId="22430" priority="1449" operator="equal">
      <formula>3</formula>
    </cfRule>
    <cfRule type="cellIs" dxfId="22429" priority="1450" operator="equal">
      <formula>4</formula>
    </cfRule>
    <cfRule type="cellIs" dxfId="22428" priority="1451" operator="equal">
      <formula>5</formula>
    </cfRule>
  </conditionalFormatting>
  <conditionalFormatting sqref="B294:E294">
    <cfRule type="colorScale" priority="144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94:I294">
    <cfRule type="colorScale" priority="144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94:M294">
    <cfRule type="colorScale" priority="144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Y294:AC294">
    <cfRule type="cellIs" dxfId="22427" priority="1439" operator="equal">
      <formula>1</formula>
    </cfRule>
    <cfRule type="cellIs" dxfId="22426" priority="1440" operator="equal">
      <formula>2</formula>
    </cfRule>
    <cfRule type="cellIs" dxfId="22425" priority="1441" operator="equal">
      <formula>3</formula>
    </cfRule>
    <cfRule type="cellIs" dxfId="22424" priority="1442" operator="equal">
      <formula>4</formula>
    </cfRule>
    <cfRule type="cellIs" dxfId="22423" priority="1443" operator="equal">
      <formula>5</formula>
    </cfRule>
  </conditionalFormatting>
  <conditionalFormatting sqref="U295:X295">
    <cfRule type="containsBlanks" priority="1433" stopIfTrue="1">
      <formula>LEN(TRIM(U295))=0</formula>
    </cfRule>
    <cfRule type="cellIs" dxfId="22422" priority="1434" operator="equal">
      <formula>"N/A"</formula>
    </cfRule>
    <cfRule type="cellIs" dxfId="22421" priority="1435" operator="equal">
      <formula>"OK"</formula>
    </cfRule>
    <cfRule type="containsText" dxfId="22420" priority="1436" operator="containsText" text="Unsure">
      <formula>NOT(ISERROR(SEARCH("Unsure",U295)))</formula>
    </cfRule>
    <cfRule type="containsText" dxfId="22419" priority="1437" operator="containsText" text="Can't See">
      <formula>NOT(ISERROR(SEARCH("Can't See",U295)))</formula>
    </cfRule>
    <cfRule type="notContainsText" dxfId="22418" priority="1438" operator="notContains" text="OK&amp;N/A">
      <formula>ISERROR(SEARCH("OK&amp;N/A",U295))</formula>
    </cfRule>
  </conditionalFormatting>
  <conditionalFormatting sqref="AD295">
    <cfRule type="cellIs" dxfId="22417" priority="1428" operator="equal">
      <formula>1</formula>
    </cfRule>
    <cfRule type="cellIs" dxfId="22416" priority="1429" operator="equal">
      <formula>2</formula>
    </cfRule>
    <cfRule type="cellIs" dxfId="22415" priority="1430" operator="equal">
      <formula>3</formula>
    </cfRule>
    <cfRule type="cellIs" dxfId="22414" priority="1431" operator="equal">
      <formula>4</formula>
    </cfRule>
    <cfRule type="cellIs" dxfId="22413" priority="1432" operator="equal">
      <formula>5</formula>
    </cfRule>
  </conditionalFormatting>
  <conditionalFormatting sqref="B295:E295">
    <cfRule type="colorScale" priority="142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95">
    <cfRule type="colorScale" priority="142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Y295:AC295">
    <cfRule type="cellIs" dxfId="22412" priority="1421" operator="equal">
      <formula>1</formula>
    </cfRule>
    <cfRule type="cellIs" dxfId="22411" priority="1422" operator="equal">
      <formula>2</formula>
    </cfRule>
    <cfRule type="cellIs" dxfId="22410" priority="1423" operator="equal">
      <formula>3</formula>
    </cfRule>
    <cfRule type="cellIs" dxfId="22409" priority="1424" operator="equal">
      <formula>4</formula>
    </cfRule>
    <cfRule type="cellIs" dxfId="22408" priority="1425" operator="equal">
      <formula>5</formula>
    </cfRule>
  </conditionalFormatting>
  <conditionalFormatting sqref="M295">
    <cfRule type="colorScale" priority="142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L295">
    <cfRule type="colorScale" priority="141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K295">
    <cfRule type="colorScale" priority="141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95">
    <cfRule type="colorScale" priority="141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I295">
    <cfRule type="colorScale" priority="141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H295">
    <cfRule type="colorScale" priority="141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G295">
    <cfRule type="colorScale" priority="141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D297">
    <cfRule type="cellIs" dxfId="22407" priority="1409" operator="equal">
      <formula>1</formula>
    </cfRule>
    <cfRule type="cellIs" dxfId="22406" priority="1410" operator="equal">
      <formula>2</formula>
    </cfRule>
    <cfRule type="cellIs" dxfId="22405" priority="1411" operator="equal">
      <formula>3</formula>
    </cfRule>
    <cfRule type="cellIs" dxfId="22404" priority="1412" operator="equal">
      <formula>4</formula>
    </cfRule>
    <cfRule type="cellIs" dxfId="22403" priority="1413" operator="equal">
      <formula>5</formula>
    </cfRule>
  </conditionalFormatting>
  <conditionalFormatting sqref="Y297:AC297">
    <cfRule type="cellIs" dxfId="22402" priority="1404" operator="equal">
      <formula>1</formula>
    </cfRule>
    <cfRule type="cellIs" dxfId="22401" priority="1405" operator="equal">
      <formula>2</formula>
    </cfRule>
    <cfRule type="cellIs" dxfId="22400" priority="1406" operator="equal">
      <formula>3</formula>
    </cfRule>
    <cfRule type="cellIs" dxfId="22399" priority="1407" operator="equal">
      <formula>4</formula>
    </cfRule>
    <cfRule type="cellIs" dxfId="22398" priority="1408" operator="equal">
      <formula>5</formula>
    </cfRule>
  </conditionalFormatting>
  <conditionalFormatting sqref="B297:E297">
    <cfRule type="colorScale" priority="140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97:I297">
    <cfRule type="colorScale" priority="140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97:M297">
    <cfRule type="colorScale" priority="140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298:E299">
    <cfRule type="colorScale" priority="139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Y298:AD302">
    <cfRule type="cellIs" dxfId="22397" priority="1395" operator="equal">
      <formula>1</formula>
    </cfRule>
    <cfRule type="cellIs" dxfId="22396" priority="1396" operator="equal">
      <formula>2</formula>
    </cfRule>
    <cfRule type="cellIs" dxfId="22395" priority="1397" operator="equal">
      <formula>3</formula>
    </cfRule>
    <cfRule type="cellIs" dxfId="22394" priority="1398" operator="equal">
      <formula>4</formula>
    </cfRule>
    <cfRule type="cellIs" dxfId="22393" priority="1400" operator="equal">
      <formula>5</formula>
    </cfRule>
  </conditionalFormatting>
  <conditionalFormatting sqref="U298:X302">
    <cfRule type="containsBlanks" priority="1389" stopIfTrue="1">
      <formula>LEN(TRIM(U298))=0</formula>
    </cfRule>
    <cfRule type="cellIs" dxfId="22392" priority="1390" operator="equal">
      <formula>"N/A"</formula>
    </cfRule>
    <cfRule type="cellIs" dxfId="22391" priority="1391" operator="equal">
      <formula>"OK"</formula>
    </cfRule>
    <cfRule type="containsText" dxfId="22390" priority="1392" operator="containsText" text="Unsure">
      <formula>NOT(ISERROR(SEARCH("Unsure",U298)))</formula>
    </cfRule>
    <cfRule type="containsText" dxfId="22389" priority="1393" operator="containsText" text="Can't See">
      <formula>NOT(ISERROR(SEARCH("Can't See",U298)))</formula>
    </cfRule>
    <cfRule type="notContainsText" dxfId="22388" priority="1394" operator="notContains" text="OK&amp;N/A">
      <formula>ISERROR(SEARCH("OK&amp;N/A",U298))</formula>
    </cfRule>
  </conditionalFormatting>
  <conditionalFormatting sqref="F298:I299">
    <cfRule type="colorScale" priority="138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98:M299">
    <cfRule type="colorScale" priority="138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U300:X302">
    <cfRule type="containsBlanks" priority="1381" stopIfTrue="1">
      <formula>LEN(TRIM(U300))=0</formula>
    </cfRule>
    <cfRule type="cellIs" dxfId="22387" priority="1382" operator="equal">
      <formula>"N/A"</formula>
    </cfRule>
    <cfRule type="cellIs" dxfId="22386" priority="1383" operator="equal">
      <formula>"OK"</formula>
    </cfRule>
    <cfRule type="containsText" dxfId="22385" priority="1384" operator="containsText" text="Unsure">
      <formula>NOT(ISERROR(SEARCH("Unsure",U300)))</formula>
    </cfRule>
    <cfRule type="containsText" dxfId="22384" priority="1385" operator="containsText" text="Can't See">
      <formula>NOT(ISERROR(SEARCH("Can't See",U300)))</formula>
    </cfRule>
    <cfRule type="notContainsText" dxfId="22383" priority="1386" operator="notContains" text="OK&amp;N/A">
      <formula>ISERROR(SEARCH("OK&amp;N/A",U300))</formula>
    </cfRule>
  </conditionalFormatting>
  <conditionalFormatting sqref="AD300:AD302">
    <cfRule type="cellIs" dxfId="22382" priority="1376" operator="equal">
      <formula>1</formula>
    </cfRule>
    <cfRule type="cellIs" dxfId="22381" priority="1377" operator="equal">
      <formula>2</formula>
    </cfRule>
    <cfRule type="cellIs" dxfId="22380" priority="1378" operator="equal">
      <formula>3</formula>
    </cfRule>
    <cfRule type="cellIs" dxfId="22379" priority="1379" operator="equal">
      <formula>4</formula>
    </cfRule>
    <cfRule type="cellIs" dxfId="22378" priority="1380" operator="equal">
      <formula>5</formula>
    </cfRule>
  </conditionalFormatting>
  <conditionalFormatting sqref="Y300:AC302">
    <cfRule type="cellIs" dxfId="22377" priority="1371" operator="equal">
      <formula>1</formula>
    </cfRule>
    <cfRule type="cellIs" dxfId="22376" priority="1372" operator="equal">
      <formula>2</formula>
    </cfRule>
    <cfRule type="cellIs" dxfId="22375" priority="1373" operator="equal">
      <formula>3</formula>
    </cfRule>
    <cfRule type="cellIs" dxfId="22374" priority="1374" operator="equal">
      <formula>4</formula>
    </cfRule>
    <cfRule type="cellIs" dxfId="22373" priority="1375" operator="equal">
      <formula>5</formula>
    </cfRule>
  </conditionalFormatting>
  <conditionalFormatting sqref="U298:X298">
    <cfRule type="containsBlanks" priority="1365" stopIfTrue="1">
      <formula>LEN(TRIM(U298))=0</formula>
    </cfRule>
    <cfRule type="cellIs" dxfId="22372" priority="1366" operator="equal">
      <formula>"N/A"</formula>
    </cfRule>
    <cfRule type="cellIs" dxfId="22371" priority="1367" operator="equal">
      <formula>"OK"</formula>
    </cfRule>
    <cfRule type="containsText" dxfId="22370" priority="1368" operator="containsText" text="Unsure">
      <formula>NOT(ISERROR(SEARCH("Unsure",U298)))</formula>
    </cfRule>
    <cfRule type="containsText" dxfId="22369" priority="1369" operator="containsText" text="Can't See">
      <formula>NOT(ISERROR(SEARCH("Can't See",U298)))</formula>
    </cfRule>
    <cfRule type="notContainsText" dxfId="22368" priority="1370" operator="notContains" text="OK&amp;N/A">
      <formula>ISERROR(SEARCH("OK&amp;N/A",U298))</formula>
    </cfRule>
  </conditionalFormatting>
  <conditionalFormatting sqref="AD298">
    <cfRule type="cellIs" dxfId="22367" priority="1360" operator="equal">
      <formula>1</formula>
    </cfRule>
    <cfRule type="cellIs" dxfId="22366" priority="1361" operator="equal">
      <formula>2</formula>
    </cfRule>
    <cfRule type="cellIs" dxfId="22365" priority="1362" operator="equal">
      <formula>3</formula>
    </cfRule>
    <cfRule type="cellIs" dxfId="22364" priority="1363" operator="equal">
      <formula>4</formula>
    </cfRule>
    <cfRule type="cellIs" dxfId="22363" priority="1364" operator="equal">
      <formula>5</formula>
    </cfRule>
  </conditionalFormatting>
  <conditionalFormatting sqref="B298:E298">
    <cfRule type="colorScale" priority="135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98:I298">
    <cfRule type="colorScale" priority="135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98:M298">
    <cfRule type="colorScale" priority="135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Y298:AC298">
    <cfRule type="cellIs" dxfId="22362" priority="1352" operator="equal">
      <formula>1</formula>
    </cfRule>
    <cfRule type="cellIs" dxfId="22361" priority="1353" operator="equal">
      <formula>2</formula>
    </cfRule>
    <cfRule type="cellIs" dxfId="22360" priority="1354" operator="equal">
      <formula>3</formula>
    </cfRule>
    <cfRule type="cellIs" dxfId="22359" priority="1355" operator="equal">
      <formula>4</formula>
    </cfRule>
    <cfRule type="cellIs" dxfId="22358" priority="1356" operator="equal">
      <formula>5</formula>
    </cfRule>
  </conditionalFormatting>
  <conditionalFormatting sqref="U299:X299">
    <cfRule type="containsBlanks" priority="1346" stopIfTrue="1">
      <formula>LEN(TRIM(U299))=0</formula>
    </cfRule>
    <cfRule type="cellIs" dxfId="22357" priority="1347" operator="equal">
      <formula>"N/A"</formula>
    </cfRule>
    <cfRule type="cellIs" dxfId="22356" priority="1348" operator="equal">
      <formula>"OK"</formula>
    </cfRule>
    <cfRule type="containsText" dxfId="22355" priority="1349" operator="containsText" text="Unsure">
      <formula>NOT(ISERROR(SEARCH("Unsure",U299)))</formula>
    </cfRule>
    <cfRule type="containsText" dxfId="22354" priority="1350" operator="containsText" text="Can't See">
      <formula>NOT(ISERROR(SEARCH("Can't See",U299)))</formula>
    </cfRule>
    <cfRule type="notContainsText" dxfId="22353" priority="1351" operator="notContains" text="OK&amp;N/A">
      <formula>ISERROR(SEARCH("OK&amp;N/A",U299))</formula>
    </cfRule>
  </conditionalFormatting>
  <conditionalFormatting sqref="AD299">
    <cfRule type="cellIs" dxfId="22352" priority="1341" operator="equal">
      <formula>1</formula>
    </cfRule>
    <cfRule type="cellIs" dxfId="22351" priority="1342" operator="equal">
      <formula>2</formula>
    </cfRule>
    <cfRule type="cellIs" dxfId="22350" priority="1343" operator="equal">
      <formula>3</formula>
    </cfRule>
    <cfRule type="cellIs" dxfId="22349" priority="1344" operator="equal">
      <formula>4</formula>
    </cfRule>
    <cfRule type="cellIs" dxfId="22348" priority="1345" operator="equal">
      <formula>5</formula>
    </cfRule>
  </conditionalFormatting>
  <conditionalFormatting sqref="B299:E299">
    <cfRule type="colorScale" priority="134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99:I299">
    <cfRule type="colorScale" priority="133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99:M299">
    <cfRule type="colorScale" priority="133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Y299:AC299">
    <cfRule type="cellIs" dxfId="22347" priority="1333" operator="equal">
      <formula>1</formula>
    </cfRule>
    <cfRule type="cellIs" dxfId="22346" priority="1334" operator="equal">
      <formula>2</formula>
    </cfRule>
    <cfRule type="cellIs" dxfId="22345" priority="1335" operator="equal">
      <formula>3</formula>
    </cfRule>
    <cfRule type="cellIs" dxfId="22344" priority="1336" operator="equal">
      <formula>4</formula>
    </cfRule>
    <cfRule type="cellIs" dxfId="22343" priority="1337" operator="equal">
      <formula>5</formula>
    </cfRule>
  </conditionalFormatting>
  <conditionalFormatting sqref="A291">
    <cfRule type="containsBlanks" priority="1327" stopIfTrue="1">
      <formula>LEN(TRIM(A291))=0</formula>
    </cfRule>
    <cfRule type="containsText" dxfId="22342" priority="1328" stopIfTrue="1" operator="containsText" text="fcd">
      <formula>NOT(ISERROR(SEARCH("fcd",A291)))</formula>
    </cfRule>
    <cfRule type="containsText" dxfId="22341" priority="1329" stopIfTrue="1" operator="containsText" text="server">
      <formula>NOT(ISERROR(SEARCH("server",A291)))</formula>
    </cfRule>
    <cfRule type="containsText" dxfId="22340" priority="1330" stopIfTrue="1" operator="containsText" text="ft">
      <formula>NOT(ISERROR(SEARCH("ft",A291)))</formula>
    </cfRule>
    <cfRule type="containsText" dxfId="22339" priority="1331" stopIfTrue="1" operator="containsText" text="lynxx_">
      <formula>NOT(ISERROR(SEARCH("lynxx_",A291)))</formula>
    </cfRule>
    <cfRule type="containsText" dxfId="22338" priority="1332" operator="containsText" text="_">
      <formula>NOT(ISERROR(SEARCH("_",A291)))</formula>
    </cfRule>
  </conditionalFormatting>
  <conditionalFormatting sqref="A291">
    <cfRule type="containsBlanks" priority="1321" stopIfTrue="1">
      <formula>LEN(TRIM(A291))=0</formula>
    </cfRule>
    <cfRule type="containsText" dxfId="22337" priority="1322" stopIfTrue="1" operator="containsText" text="fcd">
      <formula>NOT(ISERROR(SEARCH("fcd",A291)))</formula>
    </cfRule>
    <cfRule type="containsText" dxfId="22336" priority="1323" stopIfTrue="1" operator="containsText" text="server">
      <formula>NOT(ISERROR(SEARCH("server",A291)))</formula>
    </cfRule>
    <cfRule type="containsText" dxfId="22335" priority="1324" stopIfTrue="1" operator="containsText" text="ft">
      <formula>NOT(ISERROR(SEARCH("ft",A291)))</formula>
    </cfRule>
    <cfRule type="containsText" dxfId="22334" priority="1325" stopIfTrue="1" operator="containsText" text="lynxx_">
      <formula>NOT(ISERROR(SEARCH("lynxx_",A291)))</formula>
    </cfRule>
    <cfRule type="containsText" dxfId="22333" priority="1326" operator="containsText" text="_">
      <formula>NOT(ISERROR(SEARCH("_",A291)))</formula>
    </cfRule>
  </conditionalFormatting>
  <conditionalFormatting sqref="F185">
    <cfRule type="colorScale" priority="132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G185">
    <cfRule type="colorScale" priority="131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H185">
    <cfRule type="colorScale" priority="131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I185">
    <cfRule type="colorScale" priority="131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K185:M185">
    <cfRule type="containsBlanks" priority="1311" stopIfTrue="1">
      <formula>LEN(TRIM(K185))=0</formula>
    </cfRule>
    <cfRule type="cellIs" dxfId="22332" priority="1312" operator="equal">
      <formula>"N/A"</formula>
    </cfRule>
    <cfRule type="cellIs" dxfId="22331" priority="1313" operator="equal">
      <formula>"OK"</formula>
    </cfRule>
    <cfRule type="containsText" dxfId="22330" priority="1314" operator="containsText" text="Unsure">
      <formula>NOT(ISERROR(SEARCH("Unsure",K185)))</formula>
    </cfRule>
    <cfRule type="containsText" dxfId="22329" priority="1315" operator="containsText" text="Can't See">
      <formula>NOT(ISERROR(SEARCH("Can't See",K185)))</formula>
    </cfRule>
    <cfRule type="notContainsText" dxfId="22328" priority="1316" operator="notContains" text="OK&amp;N/A">
      <formula>ISERROR(SEARCH("OK&amp;N/A",K185))</formula>
    </cfRule>
  </conditionalFormatting>
  <conditionalFormatting sqref="J185">
    <cfRule type="containsBlanks" priority="1305" stopIfTrue="1">
      <formula>LEN(TRIM(J185))=0</formula>
    </cfRule>
    <cfRule type="cellIs" dxfId="22327" priority="1306" operator="equal">
      <formula>"N/A"</formula>
    </cfRule>
    <cfRule type="cellIs" dxfId="22326" priority="1307" operator="equal">
      <formula>"OK"</formula>
    </cfRule>
    <cfRule type="containsText" dxfId="22325" priority="1308" operator="containsText" text="Unsure">
      <formula>NOT(ISERROR(SEARCH("Unsure",J185)))</formula>
    </cfRule>
    <cfRule type="containsText" dxfId="22324" priority="1309" operator="containsText" text="Can't See">
      <formula>NOT(ISERROR(SEARCH("Can't See",J185)))</formula>
    </cfRule>
    <cfRule type="notContainsText" dxfId="22323" priority="1310" operator="notContains" text="OK&amp;N/A">
      <formula>ISERROR(SEARCH("OK&amp;N/A",J185))</formula>
    </cfRule>
  </conditionalFormatting>
  <conditionalFormatting sqref="U273:X274">
    <cfRule type="containsBlanks" priority="1299" stopIfTrue="1">
      <formula>LEN(TRIM(U273))=0</formula>
    </cfRule>
    <cfRule type="cellIs" dxfId="22322" priority="1300" operator="equal">
      <formula>"N/A"</formula>
    </cfRule>
    <cfRule type="cellIs" dxfId="22321" priority="1301" operator="equal">
      <formula>"OK"</formula>
    </cfRule>
    <cfRule type="containsText" dxfId="22320" priority="1302" operator="containsText" text="Unsure">
      <formula>NOT(ISERROR(SEARCH("Unsure",U273)))</formula>
    </cfRule>
    <cfRule type="containsText" dxfId="22319" priority="1303" operator="containsText" text="Can't See">
      <formula>NOT(ISERROR(SEARCH("Can't See",U273)))</formula>
    </cfRule>
    <cfRule type="notContainsText" dxfId="22318" priority="1304" operator="notContains" text="OK&amp;N/A">
      <formula>ISERROR(SEARCH("OK&amp;N/A",U273))</formula>
    </cfRule>
  </conditionalFormatting>
  <conditionalFormatting sqref="A273:A274">
    <cfRule type="containsBlanks" priority="1292" stopIfTrue="1">
      <formula>LEN(TRIM(A273))=0</formula>
    </cfRule>
    <cfRule type="containsText" dxfId="22317" priority="1293" stopIfTrue="1" operator="containsText" text="fcd">
      <formula>NOT(ISERROR(SEARCH("fcd",A273)))</formula>
    </cfRule>
    <cfRule type="containsText" dxfId="22316" priority="1294" stopIfTrue="1" operator="containsText" text="server">
      <formula>NOT(ISERROR(SEARCH("server",A273)))</formula>
    </cfRule>
    <cfRule type="containsText" dxfId="22315" priority="1295" stopIfTrue="1" operator="containsText" text="ft">
      <formula>NOT(ISERROR(SEARCH("ft",A273)))</formula>
    </cfRule>
    <cfRule type="containsText" dxfId="22314" priority="1296" stopIfTrue="1" operator="containsText" text="lynxx_">
      <formula>NOT(ISERROR(SEARCH("lynxx_",A273)))</formula>
    </cfRule>
    <cfRule type="containsText" dxfId="22313" priority="1297" operator="containsText" text="_">
      <formula>NOT(ISERROR(SEARCH("_",A273)))</formula>
    </cfRule>
  </conditionalFormatting>
  <conditionalFormatting sqref="AD273:AD274">
    <cfRule type="cellIs" dxfId="22312" priority="1288" operator="equal">
      <formula>1</formula>
    </cfRule>
    <cfRule type="cellIs" dxfId="22311" priority="1289" operator="equal">
      <formula>2</formula>
    </cfRule>
    <cfRule type="cellIs" dxfId="22310" priority="1290" operator="equal">
      <formula>3</formula>
    </cfRule>
    <cfRule type="cellIs" dxfId="22309" priority="1291" operator="equal">
      <formula>4</formula>
    </cfRule>
    <cfRule type="cellIs" dxfId="22308" priority="1298" operator="equal">
      <formula>5</formula>
    </cfRule>
  </conditionalFormatting>
  <conditionalFormatting sqref="A273:A274">
    <cfRule type="containsBlanks" priority="1282" stopIfTrue="1">
      <formula>LEN(TRIM(A273))=0</formula>
    </cfRule>
    <cfRule type="containsText" dxfId="22307" priority="1283" stopIfTrue="1" operator="containsText" text="fcd">
      <formula>NOT(ISERROR(SEARCH("fcd",A273)))</formula>
    </cfRule>
    <cfRule type="containsText" dxfId="22306" priority="1284" stopIfTrue="1" operator="containsText" text="server">
      <formula>NOT(ISERROR(SEARCH("server",A273)))</formula>
    </cfRule>
    <cfRule type="containsText" dxfId="22305" priority="1285" stopIfTrue="1" operator="containsText" text="ft">
      <formula>NOT(ISERROR(SEARCH("ft",A273)))</formula>
    </cfRule>
    <cfRule type="containsText" dxfId="22304" priority="1286" stopIfTrue="1" operator="containsText" text="lynxx_">
      <formula>NOT(ISERROR(SEARCH("lynxx_",A273)))</formula>
    </cfRule>
    <cfRule type="containsText" dxfId="22303" priority="1287" operator="containsText" text="_">
      <formula>NOT(ISERROR(SEARCH("_",A273)))</formula>
    </cfRule>
  </conditionalFormatting>
  <conditionalFormatting sqref="Y273:AC274">
    <cfRule type="cellIs" dxfId="22302" priority="1277" operator="equal">
      <formula>1</formula>
    </cfRule>
    <cfRule type="cellIs" dxfId="22301" priority="1278" operator="equal">
      <formula>2</formula>
    </cfRule>
    <cfRule type="cellIs" dxfId="22300" priority="1279" operator="equal">
      <formula>3</formula>
    </cfRule>
    <cfRule type="cellIs" dxfId="22299" priority="1280" operator="equal">
      <formula>4</formula>
    </cfRule>
    <cfRule type="cellIs" dxfId="22298" priority="1281" operator="equal">
      <formula>5</formula>
    </cfRule>
  </conditionalFormatting>
  <conditionalFormatting sqref="B273:E274">
    <cfRule type="colorScale" priority="127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73:I274">
    <cfRule type="colorScale" priority="127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73:M274">
    <cfRule type="colorScale" priority="127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U272:X272">
    <cfRule type="containsBlanks" priority="1268" stopIfTrue="1">
      <formula>LEN(TRIM(U272))=0</formula>
    </cfRule>
    <cfRule type="cellIs" dxfId="22297" priority="1269" operator="equal">
      <formula>"N/A"</formula>
    </cfRule>
    <cfRule type="cellIs" dxfId="22296" priority="1270" operator="equal">
      <formula>"OK"</formula>
    </cfRule>
    <cfRule type="containsText" dxfId="22295" priority="1271" operator="containsText" text="Unsure">
      <formula>NOT(ISERROR(SEARCH("Unsure",U272)))</formula>
    </cfRule>
    <cfRule type="containsText" dxfId="22294" priority="1272" operator="containsText" text="Can't See">
      <formula>NOT(ISERROR(SEARCH("Can't See",U272)))</formula>
    </cfRule>
    <cfRule type="notContainsText" dxfId="22293" priority="1273" operator="notContains" text="OK&amp;N/A">
      <formula>ISERROR(SEARCH("OK&amp;N/A",U272))</formula>
    </cfRule>
  </conditionalFormatting>
  <conditionalFormatting sqref="A272">
    <cfRule type="containsBlanks" priority="1261" stopIfTrue="1">
      <formula>LEN(TRIM(A272))=0</formula>
    </cfRule>
    <cfRule type="containsText" dxfId="22292" priority="1262" stopIfTrue="1" operator="containsText" text="fcd">
      <formula>NOT(ISERROR(SEARCH("fcd",A272)))</formula>
    </cfRule>
    <cfRule type="containsText" dxfId="22291" priority="1263" stopIfTrue="1" operator="containsText" text="server">
      <formula>NOT(ISERROR(SEARCH("server",A272)))</formula>
    </cfRule>
    <cfRule type="containsText" dxfId="22290" priority="1264" stopIfTrue="1" operator="containsText" text="ft">
      <formula>NOT(ISERROR(SEARCH("ft",A272)))</formula>
    </cfRule>
    <cfRule type="containsText" dxfId="22289" priority="1265" stopIfTrue="1" operator="containsText" text="lynxx_">
      <formula>NOT(ISERROR(SEARCH("lynxx_",A272)))</formula>
    </cfRule>
    <cfRule type="containsText" dxfId="22288" priority="1266" operator="containsText" text="_">
      <formula>NOT(ISERROR(SEARCH("_",A272)))</formula>
    </cfRule>
  </conditionalFormatting>
  <conditionalFormatting sqref="AD272">
    <cfRule type="cellIs" dxfId="22287" priority="1257" operator="equal">
      <formula>1</formula>
    </cfRule>
    <cfRule type="cellIs" dxfId="22286" priority="1258" operator="equal">
      <formula>2</formula>
    </cfRule>
    <cfRule type="cellIs" dxfId="22285" priority="1259" operator="equal">
      <formula>3</formula>
    </cfRule>
    <cfRule type="cellIs" dxfId="22284" priority="1260" operator="equal">
      <formula>4</formula>
    </cfRule>
    <cfRule type="cellIs" dxfId="22283" priority="1267" operator="equal">
      <formula>5</formula>
    </cfRule>
  </conditionalFormatting>
  <conditionalFormatting sqref="A272">
    <cfRule type="containsBlanks" priority="1251" stopIfTrue="1">
      <formula>LEN(TRIM(A272))=0</formula>
    </cfRule>
    <cfRule type="containsText" dxfId="22282" priority="1252" stopIfTrue="1" operator="containsText" text="fcd">
      <formula>NOT(ISERROR(SEARCH("fcd",A272)))</formula>
    </cfRule>
    <cfRule type="containsText" dxfId="22281" priority="1253" stopIfTrue="1" operator="containsText" text="server">
      <formula>NOT(ISERROR(SEARCH("server",A272)))</formula>
    </cfRule>
    <cfRule type="containsText" dxfId="22280" priority="1254" stopIfTrue="1" operator="containsText" text="ft">
      <formula>NOT(ISERROR(SEARCH("ft",A272)))</formula>
    </cfRule>
    <cfRule type="containsText" dxfId="22279" priority="1255" stopIfTrue="1" operator="containsText" text="lynxx_">
      <formula>NOT(ISERROR(SEARCH("lynxx_",A272)))</formula>
    </cfRule>
    <cfRule type="containsText" dxfId="22278" priority="1256" operator="containsText" text="_">
      <formula>NOT(ISERROR(SEARCH("_",A272)))</formula>
    </cfRule>
  </conditionalFormatting>
  <conditionalFormatting sqref="Y272:AC272">
    <cfRule type="cellIs" dxfId="22277" priority="1246" operator="equal">
      <formula>1</formula>
    </cfRule>
    <cfRule type="cellIs" dxfId="22276" priority="1247" operator="equal">
      <formula>2</formula>
    </cfRule>
    <cfRule type="cellIs" dxfId="22275" priority="1248" operator="equal">
      <formula>3</formula>
    </cfRule>
    <cfRule type="cellIs" dxfId="22274" priority="1249" operator="equal">
      <formula>4</formula>
    </cfRule>
    <cfRule type="cellIs" dxfId="22273" priority="1250" operator="equal">
      <formula>5</formula>
    </cfRule>
  </conditionalFormatting>
  <conditionalFormatting sqref="B272:E272">
    <cfRule type="colorScale" priority="124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72:I272">
    <cfRule type="colorScale" priority="124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72:M272">
    <cfRule type="colorScale" priority="124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E62">
    <cfRule type="colorScale" priority="123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62">
    <cfRule type="containsBlanks" priority="1235" stopIfTrue="1">
      <formula>LEN(TRIM(A62))=0</formula>
    </cfRule>
    <cfRule type="containsText" dxfId="22272" priority="1237" stopIfTrue="1" operator="containsText" text="fcd">
      <formula>NOT(ISERROR(SEARCH("fcd",A62)))</formula>
    </cfRule>
    <cfRule type="containsText" dxfId="22271" priority="1238" stopIfTrue="1" operator="containsText" text="server">
      <formula>NOT(ISERROR(SEARCH("server",A62)))</formula>
    </cfRule>
    <cfRule type="containsText" dxfId="22270" priority="1239" stopIfTrue="1" operator="containsText" text="ft">
      <formula>NOT(ISERROR(SEARCH("ft",A62)))</formula>
    </cfRule>
    <cfRule type="containsText" dxfId="22269" priority="1240" stopIfTrue="1" operator="containsText" text="lynxx_">
      <formula>NOT(ISERROR(SEARCH("lynxx_",A62)))</formula>
    </cfRule>
    <cfRule type="containsText" dxfId="22268" priority="1241" operator="containsText" text="_">
      <formula>NOT(ISERROR(SEARCH("_",A62)))</formula>
    </cfRule>
  </conditionalFormatting>
  <conditionalFormatting sqref="Y62:AE62">
    <cfRule type="cellIs" dxfId="22267" priority="1231" operator="equal">
      <formula>1</formula>
    </cfRule>
    <cfRule type="cellIs" dxfId="22266" priority="1232" operator="equal">
      <formula>2</formula>
    </cfRule>
    <cfRule type="cellIs" dxfId="22265" priority="1233" operator="equal">
      <formula>3</formula>
    </cfRule>
    <cfRule type="cellIs" dxfId="22264" priority="1234" operator="equal">
      <formula>4</formula>
    </cfRule>
    <cfRule type="cellIs" dxfId="22263" priority="1242" operator="equal">
      <formula>5</formula>
    </cfRule>
  </conditionalFormatting>
  <conditionalFormatting sqref="U62:X62">
    <cfRule type="containsBlanks" priority="1225" stopIfTrue="1">
      <formula>LEN(TRIM(U62))=0</formula>
    </cfRule>
    <cfRule type="cellIs" dxfId="22262" priority="1226" operator="equal">
      <formula>"N/A"</formula>
    </cfRule>
    <cfRule type="cellIs" dxfId="22261" priority="1227" operator="equal">
      <formula>"OK"</formula>
    </cfRule>
    <cfRule type="containsText" dxfId="22260" priority="1228" operator="containsText" text="Unsure">
      <formula>NOT(ISERROR(SEARCH("Unsure",U62)))</formula>
    </cfRule>
    <cfRule type="containsText" dxfId="22259" priority="1229" operator="containsText" text="Can't See">
      <formula>NOT(ISERROR(SEARCH("Can't See",U62)))</formula>
    </cfRule>
    <cfRule type="notContainsText" dxfId="22258" priority="1230" operator="notContains" text="OK&amp;N/A">
      <formula>ISERROR(SEARCH("OK&amp;N/A",U62))</formula>
    </cfRule>
  </conditionalFormatting>
  <conditionalFormatting sqref="F62">
    <cfRule type="colorScale" priority="122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62:M62">
    <cfRule type="containsBlanks" priority="1218" stopIfTrue="1">
      <formula>LEN(TRIM(J62))=0</formula>
    </cfRule>
    <cfRule type="cellIs" dxfId="22257" priority="1219" operator="equal">
      <formula>"N/A"</formula>
    </cfRule>
    <cfRule type="cellIs" dxfId="22256" priority="1220" operator="equal">
      <formula>"OK"</formula>
    </cfRule>
    <cfRule type="containsText" dxfId="22255" priority="1221" operator="containsText" text="Unsure">
      <formula>NOT(ISERROR(SEARCH("Unsure",J62)))</formula>
    </cfRule>
    <cfRule type="containsText" dxfId="22254" priority="1222" operator="containsText" text="Can't See">
      <formula>NOT(ISERROR(SEARCH("Can't See",J62)))</formula>
    </cfRule>
    <cfRule type="notContainsText" dxfId="22253" priority="1223" operator="notContains" text="OK&amp;N/A">
      <formula>ISERROR(SEARCH("OK&amp;N/A",J62))</formula>
    </cfRule>
  </conditionalFormatting>
  <conditionalFormatting sqref="G62">
    <cfRule type="colorScale" priority="121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I62">
    <cfRule type="colorScale" priority="121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H62">
    <cfRule type="colorScale" priority="121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D62">
    <cfRule type="colorScale" priority="121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C62">
    <cfRule type="colorScale" priority="121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62">
    <cfRule type="colorScale" priority="121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U275:X275">
    <cfRule type="containsBlanks" priority="1206" stopIfTrue="1">
      <formula>LEN(TRIM(U275))=0</formula>
    </cfRule>
    <cfRule type="cellIs" dxfId="22252" priority="1207" operator="equal">
      <formula>"N/A"</formula>
    </cfRule>
    <cfRule type="cellIs" dxfId="22251" priority="1208" operator="equal">
      <formula>"OK"</formula>
    </cfRule>
    <cfRule type="containsText" dxfId="22250" priority="1209" operator="containsText" text="Unsure">
      <formula>NOT(ISERROR(SEARCH("Unsure",U275)))</formula>
    </cfRule>
    <cfRule type="containsText" dxfId="22249" priority="1210" operator="containsText" text="Can't See">
      <formula>NOT(ISERROR(SEARCH("Can't See",U275)))</formula>
    </cfRule>
    <cfRule type="notContainsText" dxfId="22248" priority="1211" operator="notContains" text="OK&amp;N/A">
      <formula>ISERROR(SEARCH("OK&amp;N/A",U275))</formula>
    </cfRule>
  </conditionalFormatting>
  <conditionalFormatting sqref="A275">
    <cfRule type="containsBlanks" priority="1199" stopIfTrue="1">
      <formula>LEN(TRIM(A275))=0</formula>
    </cfRule>
    <cfRule type="containsText" dxfId="22247" priority="1200" stopIfTrue="1" operator="containsText" text="fcd">
      <formula>NOT(ISERROR(SEARCH("fcd",A275)))</formula>
    </cfRule>
    <cfRule type="containsText" dxfId="22246" priority="1201" stopIfTrue="1" operator="containsText" text="server">
      <formula>NOT(ISERROR(SEARCH("server",A275)))</formula>
    </cfRule>
    <cfRule type="containsText" dxfId="22245" priority="1202" stopIfTrue="1" operator="containsText" text="ft">
      <formula>NOT(ISERROR(SEARCH("ft",A275)))</formula>
    </cfRule>
    <cfRule type="containsText" dxfId="22244" priority="1203" stopIfTrue="1" operator="containsText" text="lynxx_">
      <formula>NOT(ISERROR(SEARCH("lynxx_",A275)))</formula>
    </cfRule>
    <cfRule type="containsText" dxfId="22243" priority="1204" operator="containsText" text="_">
      <formula>NOT(ISERROR(SEARCH("_",A275)))</formula>
    </cfRule>
  </conditionalFormatting>
  <conditionalFormatting sqref="AD275">
    <cfRule type="cellIs" dxfId="22242" priority="1195" operator="equal">
      <formula>1</formula>
    </cfRule>
    <cfRule type="cellIs" dxfId="22241" priority="1196" operator="equal">
      <formula>2</formula>
    </cfRule>
    <cfRule type="cellIs" dxfId="22240" priority="1197" operator="equal">
      <formula>3</formula>
    </cfRule>
    <cfRule type="cellIs" dxfId="22239" priority="1198" operator="equal">
      <formula>4</formula>
    </cfRule>
    <cfRule type="cellIs" dxfId="22238" priority="1205" operator="equal">
      <formula>5</formula>
    </cfRule>
  </conditionalFormatting>
  <conditionalFormatting sqref="J275:M275">
    <cfRule type="containsBlanks" priority="1189" stopIfTrue="1">
      <formula>LEN(TRIM(J275))=0</formula>
    </cfRule>
    <cfRule type="cellIs" dxfId="22237" priority="1190" operator="equal">
      <formula>"N/A"</formula>
    </cfRule>
    <cfRule type="cellIs" dxfId="22236" priority="1191" operator="equal">
      <formula>"OK"</formula>
    </cfRule>
    <cfRule type="containsText" dxfId="22235" priority="1192" operator="containsText" text="Unsure">
      <formula>NOT(ISERROR(SEARCH("Unsure",J275)))</formula>
    </cfRule>
    <cfRule type="containsText" dxfId="22234" priority="1193" operator="containsText" text="Can't See">
      <formula>NOT(ISERROR(SEARCH("Can't See",J275)))</formula>
    </cfRule>
    <cfRule type="notContainsText" dxfId="22233" priority="1194" operator="notContains" text="OK&amp;N/A">
      <formula>ISERROR(SEARCH("OK&amp;N/A",J275))</formula>
    </cfRule>
  </conditionalFormatting>
  <conditionalFormatting sqref="Y275:AC275">
    <cfRule type="cellIs" dxfId="22232" priority="1184" operator="equal">
      <formula>1</formula>
    </cfRule>
    <cfRule type="cellIs" dxfId="22231" priority="1185" operator="equal">
      <formula>2</formula>
    </cfRule>
    <cfRule type="cellIs" dxfId="22230" priority="1186" operator="equal">
      <formula>3</formula>
    </cfRule>
    <cfRule type="cellIs" dxfId="22229" priority="1187" operator="equal">
      <formula>4</formula>
    </cfRule>
    <cfRule type="cellIs" dxfId="22228" priority="1188" operator="equal">
      <formula>5</formula>
    </cfRule>
  </conditionalFormatting>
  <conditionalFormatting sqref="B275">
    <cfRule type="colorScale" priority="118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C275:F275">
    <cfRule type="colorScale" priority="118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G275">
    <cfRule type="colorScale" priority="118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H275">
    <cfRule type="colorScale" priority="118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I275">
    <cfRule type="colorScale" priority="117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185">
    <cfRule type="colorScale" priority="117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C185">
    <cfRule type="colorScale" priority="117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D185">
    <cfRule type="colorScale" priority="117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E185">
    <cfRule type="colorScale" priority="117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Y197:AD197">
    <cfRule type="cellIs" dxfId="22227" priority="1170" operator="equal">
      <formula>1</formula>
    </cfRule>
    <cfRule type="cellIs" dxfId="22226" priority="1171" operator="equal">
      <formula>2</formula>
    </cfRule>
    <cfRule type="cellIs" dxfId="22225" priority="1172" operator="equal">
      <formula>3</formula>
    </cfRule>
    <cfRule type="cellIs" dxfId="22224" priority="1173" operator="equal">
      <formula>4</formula>
    </cfRule>
    <cfRule type="cellIs" dxfId="22223" priority="1174" operator="equal">
      <formula>5</formula>
    </cfRule>
  </conditionalFormatting>
  <conditionalFormatting sqref="U197:X197">
    <cfRule type="containsBlanks" priority="1164" stopIfTrue="1">
      <formula>LEN(TRIM(U197))=0</formula>
    </cfRule>
    <cfRule type="cellIs" dxfId="22222" priority="1165" operator="equal">
      <formula>"N/A"</formula>
    </cfRule>
    <cfRule type="cellIs" dxfId="22221" priority="1166" operator="equal">
      <formula>"OK"</formula>
    </cfRule>
    <cfRule type="containsText" dxfId="22220" priority="1167" operator="containsText" text="Unsure">
      <formula>NOT(ISERROR(SEARCH("Unsure",U197)))</formula>
    </cfRule>
    <cfRule type="containsText" dxfId="22219" priority="1168" operator="containsText" text="Can't See">
      <formula>NOT(ISERROR(SEARCH("Can't See",U197)))</formula>
    </cfRule>
    <cfRule type="notContainsText" dxfId="22218" priority="1169" operator="notContains" text="OK&amp;N/A">
      <formula>ISERROR(SEARCH("OK&amp;N/A",U197))</formula>
    </cfRule>
  </conditionalFormatting>
  <conditionalFormatting sqref="A197">
    <cfRule type="containsBlanks" priority="1158" stopIfTrue="1">
      <formula>LEN(TRIM(A197))=0</formula>
    </cfRule>
    <cfRule type="containsText" dxfId="22217" priority="1159" stopIfTrue="1" operator="containsText" text="fcd">
      <formula>NOT(ISERROR(SEARCH("fcd",A197)))</formula>
    </cfRule>
    <cfRule type="containsText" dxfId="22216" priority="1160" stopIfTrue="1" operator="containsText" text="server">
      <formula>NOT(ISERROR(SEARCH("server",A197)))</formula>
    </cfRule>
    <cfRule type="containsText" dxfId="22215" priority="1161" stopIfTrue="1" operator="containsText" text="ft">
      <formula>NOT(ISERROR(SEARCH("ft",A197)))</formula>
    </cfRule>
    <cfRule type="containsText" dxfId="22214" priority="1162" stopIfTrue="1" operator="containsText" text="lynxx_">
      <formula>NOT(ISERROR(SEARCH("lynxx_",A197)))</formula>
    </cfRule>
    <cfRule type="containsText" dxfId="22213" priority="1163" operator="containsText" text="_">
      <formula>NOT(ISERROR(SEARCH("_",A197)))</formula>
    </cfRule>
  </conditionalFormatting>
  <conditionalFormatting sqref="U200:X200">
    <cfRule type="containsBlanks" priority="1152" stopIfTrue="1">
      <formula>LEN(TRIM(U200))=0</formula>
    </cfRule>
    <cfRule type="cellIs" dxfId="22212" priority="1153" operator="equal">
      <formula>"N/A"</formula>
    </cfRule>
    <cfRule type="cellIs" dxfId="22211" priority="1154" operator="equal">
      <formula>"OK"</formula>
    </cfRule>
    <cfRule type="containsText" dxfId="22210" priority="1155" operator="containsText" text="Unsure">
      <formula>NOT(ISERROR(SEARCH("Unsure",U200)))</formula>
    </cfRule>
    <cfRule type="containsText" dxfId="22209" priority="1156" operator="containsText" text="Can't See">
      <formula>NOT(ISERROR(SEARCH("Can't See",U200)))</formula>
    </cfRule>
    <cfRule type="notContainsText" dxfId="22208" priority="1157" operator="notContains" text="OK&amp;N/A">
      <formula>ISERROR(SEARCH("OK&amp;N/A",U200))</formula>
    </cfRule>
  </conditionalFormatting>
  <conditionalFormatting sqref="Y200:AC200">
    <cfRule type="cellIs" dxfId="22207" priority="1147" operator="equal">
      <formula>1</formula>
    </cfRule>
    <cfRule type="cellIs" dxfId="22206" priority="1148" operator="equal">
      <formula>2</formula>
    </cfRule>
    <cfRule type="cellIs" dxfId="22205" priority="1149" operator="equal">
      <formula>3</formula>
    </cfRule>
    <cfRule type="cellIs" dxfId="22204" priority="1150" operator="equal">
      <formula>4</formula>
    </cfRule>
    <cfRule type="cellIs" dxfId="22203" priority="1151" operator="equal">
      <formula>5</formula>
    </cfRule>
  </conditionalFormatting>
  <conditionalFormatting sqref="I278">
    <cfRule type="colorScale" priority="114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H278">
    <cfRule type="colorScale" priority="114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G278">
    <cfRule type="colorScale" priority="114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78">
    <cfRule type="colorScale" priority="114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78:M278">
    <cfRule type="containsBlanks" priority="1137" stopIfTrue="1">
      <formula>LEN(TRIM(J278))=0</formula>
    </cfRule>
    <cfRule type="cellIs" dxfId="22202" priority="1138" operator="equal">
      <formula>"N/A"</formula>
    </cfRule>
    <cfRule type="cellIs" dxfId="22201" priority="1139" operator="equal">
      <formula>"OK"</formula>
    </cfRule>
    <cfRule type="containsText" dxfId="22200" priority="1140" operator="containsText" text="Unsure">
      <formula>NOT(ISERROR(SEARCH("Unsure",J278)))</formula>
    </cfRule>
    <cfRule type="containsText" dxfId="22199" priority="1141" operator="containsText" text="Can't See">
      <formula>NOT(ISERROR(SEARCH("Can't See",J278)))</formula>
    </cfRule>
    <cfRule type="notContainsText" dxfId="22198" priority="1142" operator="notContains" text="OK&amp;N/A">
      <formula>ISERROR(SEARCH("OK&amp;N/A",J278))</formula>
    </cfRule>
  </conditionalFormatting>
  <conditionalFormatting sqref="M178:M183">
    <cfRule type="colorScale" priority="113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M178:M183">
    <cfRule type="colorScale" priority="113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L178:L179">
    <cfRule type="colorScale" priority="113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L180">
    <cfRule type="colorScale" priority="113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L180">
    <cfRule type="colorScale" priority="113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L181">
    <cfRule type="colorScale" priority="113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L182">
    <cfRule type="colorScale" priority="113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L183">
    <cfRule type="colorScale" priority="112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L183">
    <cfRule type="colorScale" priority="112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K183">
    <cfRule type="colorScale" priority="112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K183">
    <cfRule type="colorScale" priority="112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K181:K182">
    <cfRule type="colorScale" priority="112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K180">
    <cfRule type="colorScale" priority="112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K180">
    <cfRule type="colorScale" priority="112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K179">
    <cfRule type="colorScale" priority="112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K179">
    <cfRule type="colorScale" priority="112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K178">
    <cfRule type="colorScale" priority="112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K178">
    <cfRule type="colorScale" priority="111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178">
    <cfRule type="colorScale" priority="111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179">
    <cfRule type="colorScale" priority="111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180">
    <cfRule type="colorScale" priority="111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180">
    <cfRule type="colorScale" priority="111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181">
    <cfRule type="colorScale" priority="111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182">
    <cfRule type="colorScale" priority="111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183">
    <cfRule type="colorScale" priority="111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183">
    <cfRule type="colorScale" priority="111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U271:X271">
    <cfRule type="containsBlanks" priority="1105" stopIfTrue="1">
      <formula>LEN(TRIM(U271))=0</formula>
    </cfRule>
    <cfRule type="cellIs" dxfId="22197" priority="1106" operator="equal">
      <formula>"N/A"</formula>
    </cfRule>
    <cfRule type="cellIs" dxfId="22196" priority="1107" operator="equal">
      <formula>"OK"</formula>
    </cfRule>
    <cfRule type="containsText" dxfId="22195" priority="1108" operator="containsText" text="Unsure">
      <formula>NOT(ISERROR(SEARCH("Unsure",U271)))</formula>
    </cfRule>
    <cfRule type="containsText" dxfId="22194" priority="1109" operator="containsText" text="Can't See">
      <formula>NOT(ISERROR(SEARCH("Can't See",U271)))</formula>
    </cfRule>
    <cfRule type="notContainsText" dxfId="22193" priority="1110" operator="notContains" text="OK&amp;N/A">
      <formula>ISERROR(SEARCH("OK&amp;N/A",U271))</formula>
    </cfRule>
  </conditionalFormatting>
  <conditionalFormatting sqref="A271">
    <cfRule type="containsBlanks" priority="1098" stopIfTrue="1">
      <formula>LEN(TRIM(A271))=0</formula>
    </cfRule>
    <cfRule type="containsText" dxfId="22192" priority="1099" stopIfTrue="1" operator="containsText" text="fcd">
      <formula>NOT(ISERROR(SEARCH("fcd",A271)))</formula>
    </cfRule>
    <cfRule type="containsText" dxfId="22191" priority="1100" stopIfTrue="1" operator="containsText" text="server">
      <formula>NOT(ISERROR(SEARCH("server",A271)))</formula>
    </cfRule>
    <cfRule type="containsText" dxfId="22190" priority="1101" stopIfTrue="1" operator="containsText" text="ft">
      <formula>NOT(ISERROR(SEARCH("ft",A271)))</formula>
    </cfRule>
    <cfRule type="containsText" dxfId="22189" priority="1102" stopIfTrue="1" operator="containsText" text="lynxx_">
      <formula>NOT(ISERROR(SEARCH("lynxx_",A271)))</formula>
    </cfRule>
    <cfRule type="containsText" dxfId="22188" priority="1103" operator="containsText" text="_">
      <formula>NOT(ISERROR(SEARCH("_",A271)))</formula>
    </cfRule>
  </conditionalFormatting>
  <conditionalFormatting sqref="AD271">
    <cfRule type="cellIs" dxfId="22187" priority="1094" operator="equal">
      <formula>1</formula>
    </cfRule>
    <cfRule type="cellIs" dxfId="22186" priority="1095" operator="equal">
      <formula>2</formula>
    </cfRule>
    <cfRule type="cellIs" dxfId="22185" priority="1096" operator="equal">
      <formula>3</formula>
    </cfRule>
    <cfRule type="cellIs" dxfId="22184" priority="1097" operator="equal">
      <formula>4</formula>
    </cfRule>
    <cfRule type="cellIs" dxfId="22183" priority="1104" operator="equal">
      <formula>5</formula>
    </cfRule>
  </conditionalFormatting>
  <conditionalFormatting sqref="A271">
    <cfRule type="containsBlanks" priority="1088" stopIfTrue="1">
      <formula>LEN(TRIM(A271))=0</formula>
    </cfRule>
    <cfRule type="containsText" dxfId="22182" priority="1089" stopIfTrue="1" operator="containsText" text="fcd">
      <formula>NOT(ISERROR(SEARCH("fcd",A271)))</formula>
    </cfRule>
    <cfRule type="containsText" dxfId="22181" priority="1090" stopIfTrue="1" operator="containsText" text="server">
      <formula>NOT(ISERROR(SEARCH("server",A271)))</formula>
    </cfRule>
    <cfRule type="containsText" dxfId="22180" priority="1091" stopIfTrue="1" operator="containsText" text="ft">
      <formula>NOT(ISERROR(SEARCH("ft",A271)))</formula>
    </cfRule>
    <cfRule type="containsText" dxfId="22179" priority="1092" stopIfTrue="1" operator="containsText" text="lynxx_">
      <formula>NOT(ISERROR(SEARCH("lynxx_",A271)))</formula>
    </cfRule>
    <cfRule type="containsText" dxfId="22178" priority="1093" operator="containsText" text="_">
      <formula>NOT(ISERROR(SEARCH("_",A271)))</formula>
    </cfRule>
  </conditionalFormatting>
  <conditionalFormatting sqref="Y271:AC271">
    <cfRule type="cellIs" dxfId="22177" priority="1083" operator="equal">
      <formula>1</formula>
    </cfRule>
    <cfRule type="cellIs" dxfId="22176" priority="1084" operator="equal">
      <formula>2</formula>
    </cfRule>
    <cfRule type="cellIs" dxfId="22175" priority="1085" operator="equal">
      <formula>3</formula>
    </cfRule>
    <cfRule type="cellIs" dxfId="22174" priority="1086" operator="equal">
      <formula>4</formula>
    </cfRule>
    <cfRule type="cellIs" dxfId="22173" priority="1087" operator="equal">
      <formula>5</formula>
    </cfRule>
  </conditionalFormatting>
  <conditionalFormatting sqref="B271:E271">
    <cfRule type="colorScale" priority="108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71:I271">
    <cfRule type="colorScale" priority="108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71:M271">
    <cfRule type="colorScale" priority="108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83:A88 A90:A96">
    <cfRule type="containsBlanks" priority="1073" stopIfTrue="1">
      <formula>LEN(TRIM(A83))=0</formula>
    </cfRule>
    <cfRule type="containsText" dxfId="22172" priority="1074" stopIfTrue="1" operator="containsText" text="fcd">
      <formula>NOT(ISERROR(SEARCH("fcd",A83)))</formula>
    </cfRule>
    <cfRule type="containsText" dxfId="22171" priority="1075" stopIfTrue="1" operator="containsText" text="server">
      <formula>NOT(ISERROR(SEARCH("server",A83)))</formula>
    </cfRule>
    <cfRule type="containsText" dxfId="22170" priority="1076" stopIfTrue="1" operator="containsText" text="ft">
      <formula>NOT(ISERROR(SEARCH("ft",A83)))</formula>
    </cfRule>
    <cfRule type="containsText" dxfId="22169" priority="1077" stopIfTrue="1" operator="containsText" text="lynxx_">
      <formula>NOT(ISERROR(SEARCH("lynxx_",A83)))</formula>
    </cfRule>
    <cfRule type="containsText" dxfId="22168" priority="1078" operator="containsText" text="_">
      <formula>NOT(ISERROR(SEARCH("_",A83)))</formula>
    </cfRule>
  </conditionalFormatting>
  <conditionalFormatting sqref="Y83:AE88 Y90:AE96">
    <cfRule type="cellIs" dxfId="22167" priority="1069" operator="equal">
      <formula>1</formula>
    </cfRule>
    <cfRule type="cellIs" dxfId="22166" priority="1070" operator="equal">
      <formula>2</formula>
    </cfRule>
    <cfRule type="cellIs" dxfId="22165" priority="1071" operator="equal">
      <formula>3</formula>
    </cfRule>
    <cfRule type="cellIs" dxfId="22164" priority="1072" operator="equal">
      <formula>4</formula>
    </cfRule>
    <cfRule type="cellIs" dxfId="22163" priority="1079" operator="equal">
      <formula>5</formula>
    </cfRule>
  </conditionalFormatting>
  <conditionalFormatting sqref="U86:V86 X86 U83:X85 U87:X88 U90:X96">
    <cfRule type="containsBlanks" priority="1063" stopIfTrue="1">
      <formula>LEN(TRIM(U83))=0</formula>
    </cfRule>
    <cfRule type="cellIs" dxfId="22162" priority="1064" operator="equal">
      <formula>"N/A"</formula>
    </cfRule>
    <cfRule type="cellIs" dxfId="22161" priority="1065" operator="equal">
      <formula>"OK"</formula>
    </cfRule>
    <cfRule type="containsText" dxfId="22160" priority="1066" operator="containsText" text="Unsure">
      <formula>NOT(ISERROR(SEARCH("Unsure",U83)))</formula>
    </cfRule>
    <cfRule type="containsText" dxfId="22159" priority="1067" operator="containsText" text="Can't See">
      <formula>NOT(ISERROR(SEARCH("Can't See",U83)))</formula>
    </cfRule>
    <cfRule type="notContainsText" dxfId="22158" priority="1068" operator="notContains" text="OK&amp;N/A">
      <formula>ISERROR(SEARCH("OK&amp;N/A",U83))</formula>
    </cfRule>
  </conditionalFormatting>
  <conditionalFormatting sqref="W86">
    <cfRule type="containsBlanks" priority="1057" stopIfTrue="1">
      <formula>LEN(TRIM(W86))=0</formula>
    </cfRule>
    <cfRule type="containsText" dxfId="22157" priority="1058" stopIfTrue="1" operator="containsText" text="fcd">
      <formula>NOT(ISERROR(SEARCH("fcd",W86)))</formula>
    </cfRule>
    <cfRule type="containsText" dxfId="22156" priority="1059" stopIfTrue="1" operator="containsText" text="server">
      <formula>NOT(ISERROR(SEARCH("server",W86)))</formula>
    </cfRule>
    <cfRule type="containsText" dxfId="22155" priority="1060" stopIfTrue="1" operator="containsText" text="ft">
      <formula>NOT(ISERROR(SEARCH("ft",W86)))</formula>
    </cfRule>
    <cfRule type="containsText" dxfId="22154" priority="1061" stopIfTrue="1" operator="containsText" text="lynxx_">
      <formula>NOT(ISERROR(SEARCH("lynxx_",W86)))</formula>
    </cfRule>
    <cfRule type="containsText" dxfId="22153" priority="1062" operator="containsText" text="_">
      <formula>NOT(ISERROR(SEARCH("_",W86)))</formula>
    </cfRule>
  </conditionalFormatting>
  <conditionalFormatting sqref="X100:X109">
    <cfRule type="containsBlanks" priority="1051" stopIfTrue="1">
      <formula>LEN(TRIM(X100))=0</formula>
    </cfRule>
    <cfRule type="cellIs" dxfId="22152" priority="1052" operator="equal">
      <formula>"N/A"</formula>
    </cfRule>
    <cfRule type="cellIs" dxfId="22151" priority="1053" operator="equal">
      <formula>"OK"</formula>
    </cfRule>
    <cfRule type="containsText" dxfId="22150" priority="1054" operator="containsText" text="Unsure">
      <formula>NOT(ISERROR(SEARCH("Unsure",X100)))</formula>
    </cfRule>
    <cfRule type="containsText" dxfId="22149" priority="1055" operator="containsText" text="Can't See">
      <formula>NOT(ISERROR(SEARCH("Can't See",X100)))</formula>
    </cfRule>
    <cfRule type="notContainsText" dxfId="22148" priority="1056" operator="notContains" text="OK&amp;N/A">
      <formula>ISERROR(SEARCH("OK&amp;N/A",X100))</formula>
    </cfRule>
  </conditionalFormatting>
  <conditionalFormatting sqref="J98:M99 J109:M109">
    <cfRule type="containsBlanks" priority="1045" stopIfTrue="1">
      <formula>LEN(TRIM(J98))=0</formula>
    </cfRule>
    <cfRule type="cellIs" dxfId="22147" priority="1046" operator="equal">
      <formula>"N/A"</formula>
    </cfRule>
    <cfRule type="cellIs" dxfId="22146" priority="1047" operator="equal">
      <formula>"OK"</formula>
    </cfRule>
    <cfRule type="containsText" dxfId="22145" priority="1048" operator="containsText" text="Unsure">
      <formula>NOT(ISERROR(SEARCH("Unsure",J98)))</formula>
    </cfRule>
    <cfRule type="containsText" dxfId="22144" priority="1049" operator="containsText" text="Can't See">
      <formula>NOT(ISERROR(SEARCH("Can't See",J98)))</formula>
    </cfRule>
    <cfRule type="notContainsText" dxfId="22143" priority="1050" operator="notContains" text="OK&amp;N/A">
      <formula>ISERROR(SEARCH("OK&amp;N/A",J98))</formula>
    </cfRule>
  </conditionalFormatting>
  <conditionalFormatting sqref="I90:K93 B83:C88 I84:K88 M83:M88 E84:G88 E90:G93 E83:K83 H84:H93 E94:K94 B90:C96 M90:M94 E95:M96">
    <cfRule type="colorScale" priority="104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82">
    <cfRule type="containsBlanks" priority="1038" stopIfTrue="1">
      <formula>LEN(TRIM(A82))=0</formula>
    </cfRule>
    <cfRule type="containsText" dxfId="22142" priority="1039" stopIfTrue="1" operator="containsText" text="fcd">
      <formula>NOT(ISERROR(SEARCH("fcd",A82)))</formula>
    </cfRule>
    <cfRule type="containsText" dxfId="22141" priority="1040" stopIfTrue="1" operator="containsText" text="server">
      <formula>NOT(ISERROR(SEARCH("server",A82)))</formula>
    </cfRule>
    <cfRule type="containsText" dxfId="22140" priority="1041" stopIfTrue="1" operator="containsText" text="ft">
      <formula>NOT(ISERROR(SEARCH("ft",A82)))</formula>
    </cfRule>
    <cfRule type="containsText" dxfId="22139" priority="1042" stopIfTrue="1" operator="containsText" text="lynxx_">
      <formula>NOT(ISERROR(SEARCH("lynxx_",A82)))</formula>
    </cfRule>
    <cfRule type="containsText" dxfId="22138" priority="1043" operator="containsText" text="_">
      <formula>NOT(ISERROR(SEARCH("_",A82)))</formula>
    </cfRule>
  </conditionalFormatting>
  <conditionalFormatting sqref="B82">
    <cfRule type="containsBlanks" priority="1032" stopIfTrue="1">
      <formula>LEN(TRIM(B82))=0</formula>
    </cfRule>
    <cfRule type="containsText" dxfId="22137" priority="1033" stopIfTrue="1" operator="containsText" text="fcd">
      <formula>NOT(ISERROR(SEARCH("fcd",B82)))</formula>
    </cfRule>
    <cfRule type="containsText" dxfId="22136" priority="1034" stopIfTrue="1" operator="containsText" text="server">
      <formula>NOT(ISERROR(SEARCH("server",B82)))</formula>
    </cfRule>
    <cfRule type="containsText" dxfId="22135" priority="1035" stopIfTrue="1" operator="containsText" text="ft">
      <formula>NOT(ISERROR(SEARCH("ft",B82)))</formula>
    </cfRule>
    <cfRule type="containsText" dxfId="22134" priority="1036" stopIfTrue="1" operator="containsText" text="lynxx_">
      <formula>NOT(ISERROR(SEARCH("lynxx_",B82)))</formula>
    </cfRule>
    <cfRule type="containsText" dxfId="22133" priority="1037" operator="containsText" text="_">
      <formula>NOT(ISERROR(SEARCH("_",B82)))</formula>
    </cfRule>
  </conditionalFormatting>
  <conditionalFormatting sqref="C82">
    <cfRule type="containsBlanks" priority="1026" stopIfTrue="1">
      <formula>LEN(TRIM(C82))=0</formula>
    </cfRule>
    <cfRule type="containsText" dxfId="22132" priority="1027" stopIfTrue="1" operator="containsText" text="fcd">
      <formula>NOT(ISERROR(SEARCH("fcd",C82)))</formula>
    </cfRule>
    <cfRule type="containsText" dxfId="22131" priority="1028" stopIfTrue="1" operator="containsText" text="server">
      <formula>NOT(ISERROR(SEARCH("server",C82)))</formula>
    </cfRule>
    <cfRule type="containsText" dxfId="22130" priority="1029" stopIfTrue="1" operator="containsText" text="ft">
      <formula>NOT(ISERROR(SEARCH("ft",C82)))</formula>
    </cfRule>
    <cfRule type="containsText" dxfId="22129" priority="1030" stopIfTrue="1" operator="containsText" text="lynxx_">
      <formula>NOT(ISERROR(SEARCH("lynxx_",C82)))</formula>
    </cfRule>
    <cfRule type="containsText" dxfId="22128" priority="1031" operator="containsText" text="_">
      <formula>NOT(ISERROR(SEARCH("_",C82)))</formula>
    </cfRule>
  </conditionalFormatting>
  <conditionalFormatting sqref="D82">
    <cfRule type="containsBlanks" priority="1020" stopIfTrue="1">
      <formula>LEN(TRIM(D82))=0</formula>
    </cfRule>
    <cfRule type="containsText" dxfId="22127" priority="1021" stopIfTrue="1" operator="containsText" text="fcd">
      <formula>NOT(ISERROR(SEARCH("fcd",D82)))</formula>
    </cfRule>
    <cfRule type="containsText" dxfId="22126" priority="1022" stopIfTrue="1" operator="containsText" text="server">
      <formula>NOT(ISERROR(SEARCH("server",D82)))</formula>
    </cfRule>
    <cfRule type="containsText" dxfId="22125" priority="1023" stopIfTrue="1" operator="containsText" text="ft">
      <formula>NOT(ISERROR(SEARCH("ft",D82)))</formula>
    </cfRule>
    <cfRule type="containsText" dxfId="22124" priority="1024" stopIfTrue="1" operator="containsText" text="lynxx_">
      <formula>NOT(ISERROR(SEARCH("lynxx_",D82)))</formula>
    </cfRule>
    <cfRule type="containsText" dxfId="22123" priority="1025" operator="containsText" text="_">
      <formula>NOT(ISERROR(SEARCH("_",D82)))</formula>
    </cfRule>
  </conditionalFormatting>
  <conditionalFormatting sqref="E82">
    <cfRule type="containsBlanks" priority="1014" stopIfTrue="1">
      <formula>LEN(TRIM(E82))=0</formula>
    </cfRule>
    <cfRule type="containsText" dxfId="22122" priority="1015" stopIfTrue="1" operator="containsText" text="fcd">
      <formula>NOT(ISERROR(SEARCH("fcd",E82)))</formula>
    </cfRule>
    <cfRule type="containsText" dxfId="22121" priority="1016" stopIfTrue="1" operator="containsText" text="server">
      <formula>NOT(ISERROR(SEARCH("server",E82)))</formula>
    </cfRule>
    <cfRule type="containsText" dxfId="22120" priority="1017" stopIfTrue="1" operator="containsText" text="ft">
      <formula>NOT(ISERROR(SEARCH("ft",E82)))</formula>
    </cfRule>
    <cfRule type="containsText" dxfId="22119" priority="1018" stopIfTrue="1" operator="containsText" text="lynxx_">
      <formula>NOT(ISERROR(SEARCH("lynxx_",E82)))</formula>
    </cfRule>
    <cfRule type="containsText" dxfId="22118" priority="1019" operator="containsText" text="_">
      <formula>NOT(ISERROR(SEARCH("_",E82)))</formula>
    </cfRule>
  </conditionalFormatting>
  <conditionalFormatting sqref="F82">
    <cfRule type="containsBlanks" priority="1008" stopIfTrue="1">
      <formula>LEN(TRIM(F82))=0</formula>
    </cfRule>
    <cfRule type="containsText" dxfId="22117" priority="1009" stopIfTrue="1" operator="containsText" text="fcd">
      <formula>NOT(ISERROR(SEARCH("fcd",F82)))</formula>
    </cfRule>
    <cfRule type="containsText" dxfId="22116" priority="1010" stopIfTrue="1" operator="containsText" text="server">
      <formula>NOT(ISERROR(SEARCH("server",F82)))</formula>
    </cfRule>
    <cfRule type="containsText" dxfId="22115" priority="1011" stopIfTrue="1" operator="containsText" text="ft">
      <formula>NOT(ISERROR(SEARCH("ft",F82)))</formula>
    </cfRule>
    <cfRule type="containsText" dxfId="22114" priority="1012" stopIfTrue="1" operator="containsText" text="lynxx_">
      <formula>NOT(ISERROR(SEARCH("lynxx_",F82)))</formula>
    </cfRule>
    <cfRule type="containsText" dxfId="22113" priority="1013" operator="containsText" text="_">
      <formula>NOT(ISERROR(SEARCH("_",F82)))</formula>
    </cfRule>
  </conditionalFormatting>
  <conditionalFormatting sqref="G82">
    <cfRule type="containsBlanks" priority="1002" stopIfTrue="1">
      <formula>LEN(TRIM(G82))=0</formula>
    </cfRule>
    <cfRule type="containsText" dxfId="22112" priority="1003" stopIfTrue="1" operator="containsText" text="fcd">
      <formula>NOT(ISERROR(SEARCH("fcd",G82)))</formula>
    </cfRule>
    <cfRule type="containsText" dxfId="22111" priority="1004" stopIfTrue="1" operator="containsText" text="server">
      <formula>NOT(ISERROR(SEARCH("server",G82)))</formula>
    </cfRule>
    <cfRule type="containsText" dxfId="22110" priority="1005" stopIfTrue="1" operator="containsText" text="ft">
      <formula>NOT(ISERROR(SEARCH("ft",G82)))</formula>
    </cfRule>
    <cfRule type="containsText" dxfId="22109" priority="1006" stopIfTrue="1" operator="containsText" text="lynxx_">
      <formula>NOT(ISERROR(SEARCH("lynxx_",G82)))</formula>
    </cfRule>
    <cfRule type="containsText" dxfId="22108" priority="1007" operator="containsText" text="_">
      <formula>NOT(ISERROR(SEARCH("_",G82)))</formula>
    </cfRule>
  </conditionalFormatting>
  <conditionalFormatting sqref="H82">
    <cfRule type="containsBlanks" priority="996" stopIfTrue="1">
      <formula>LEN(TRIM(H82))=0</formula>
    </cfRule>
    <cfRule type="containsText" dxfId="22107" priority="997" stopIfTrue="1" operator="containsText" text="fcd">
      <formula>NOT(ISERROR(SEARCH("fcd",H82)))</formula>
    </cfRule>
    <cfRule type="containsText" dxfId="22106" priority="998" stopIfTrue="1" operator="containsText" text="server">
      <formula>NOT(ISERROR(SEARCH("server",H82)))</formula>
    </cfRule>
    <cfRule type="containsText" dxfId="22105" priority="999" stopIfTrue="1" operator="containsText" text="ft">
      <formula>NOT(ISERROR(SEARCH("ft",H82)))</formula>
    </cfRule>
    <cfRule type="containsText" dxfId="22104" priority="1000" stopIfTrue="1" operator="containsText" text="lynxx_">
      <formula>NOT(ISERROR(SEARCH("lynxx_",H82)))</formula>
    </cfRule>
    <cfRule type="containsText" dxfId="22103" priority="1001" operator="containsText" text="_">
      <formula>NOT(ISERROR(SEARCH("_",H82)))</formula>
    </cfRule>
  </conditionalFormatting>
  <conditionalFormatting sqref="I82">
    <cfRule type="containsBlanks" priority="990" stopIfTrue="1">
      <formula>LEN(TRIM(I82))=0</formula>
    </cfRule>
    <cfRule type="containsText" dxfId="22102" priority="991" stopIfTrue="1" operator="containsText" text="fcd">
      <formula>NOT(ISERROR(SEARCH("fcd",I82)))</formula>
    </cfRule>
    <cfRule type="containsText" dxfId="22101" priority="992" stopIfTrue="1" operator="containsText" text="server">
      <formula>NOT(ISERROR(SEARCH("server",I82)))</formula>
    </cfRule>
    <cfRule type="containsText" dxfId="22100" priority="993" stopIfTrue="1" operator="containsText" text="ft">
      <formula>NOT(ISERROR(SEARCH("ft",I82)))</formula>
    </cfRule>
    <cfRule type="containsText" dxfId="22099" priority="994" stopIfTrue="1" operator="containsText" text="lynxx_">
      <formula>NOT(ISERROR(SEARCH("lynxx_",I82)))</formula>
    </cfRule>
    <cfRule type="containsText" dxfId="22098" priority="995" operator="containsText" text="_">
      <formula>NOT(ISERROR(SEARCH("_",I82)))</formula>
    </cfRule>
  </conditionalFormatting>
  <conditionalFormatting sqref="J82">
    <cfRule type="containsBlanks" priority="984" stopIfTrue="1">
      <formula>LEN(TRIM(J82))=0</formula>
    </cfRule>
    <cfRule type="containsText" dxfId="22097" priority="985" stopIfTrue="1" operator="containsText" text="fcd">
      <formula>NOT(ISERROR(SEARCH("fcd",J82)))</formula>
    </cfRule>
    <cfRule type="containsText" dxfId="22096" priority="986" stopIfTrue="1" operator="containsText" text="server">
      <formula>NOT(ISERROR(SEARCH("server",J82)))</formula>
    </cfRule>
    <cfRule type="containsText" dxfId="22095" priority="987" stopIfTrue="1" operator="containsText" text="ft">
      <formula>NOT(ISERROR(SEARCH("ft",J82)))</formula>
    </cfRule>
    <cfRule type="containsText" dxfId="22094" priority="988" stopIfTrue="1" operator="containsText" text="lynxx_">
      <formula>NOT(ISERROR(SEARCH("lynxx_",J82)))</formula>
    </cfRule>
    <cfRule type="containsText" dxfId="22093" priority="989" operator="containsText" text="_">
      <formula>NOT(ISERROR(SEARCH("_",J82)))</formula>
    </cfRule>
  </conditionalFormatting>
  <conditionalFormatting sqref="L82">
    <cfRule type="containsBlanks" priority="978" stopIfTrue="1">
      <formula>LEN(TRIM(L82))=0</formula>
    </cfRule>
    <cfRule type="containsText" dxfId="22092" priority="979" stopIfTrue="1" operator="containsText" text="fcd">
      <formula>NOT(ISERROR(SEARCH("fcd",L82)))</formula>
    </cfRule>
    <cfRule type="containsText" dxfId="22091" priority="980" stopIfTrue="1" operator="containsText" text="server">
      <formula>NOT(ISERROR(SEARCH("server",L82)))</formula>
    </cfRule>
    <cfRule type="containsText" dxfId="22090" priority="981" stopIfTrue="1" operator="containsText" text="ft">
      <formula>NOT(ISERROR(SEARCH("ft",L82)))</formula>
    </cfRule>
    <cfRule type="containsText" dxfId="22089" priority="982" stopIfTrue="1" operator="containsText" text="lynxx_">
      <formula>NOT(ISERROR(SEARCH("lynxx_",L82)))</formula>
    </cfRule>
    <cfRule type="containsText" dxfId="22088" priority="983" operator="containsText" text="_">
      <formula>NOT(ISERROR(SEARCH("_",L82)))</formula>
    </cfRule>
  </conditionalFormatting>
  <conditionalFormatting sqref="M81">
    <cfRule type="containsBlanks" priority="972" stopIfTrue="1">
      <formula>LEN(TRIM(M81))=0</formula>
    </cfRule>
    <cfRule type="containsText" dxfId="22087" priority="973" stopIfTrue="1" operator="containsText" text="fcd">
      <formula>NOT(ISERROR(SEARCH("fcd",M81)))</formula>
    </cfRule>
    <cfRule type="containsText" dxfId="22086" priority="974" stopIfTrue="1" operator="containsText" text="server">
      <formula>NOT(ISERROR(SEARCH("server",M81)))</formula>
    </cfRule>
    <cfRule type="containsText" dxfId="22085" priority="975" stopIfTrue="1" operator="containsText" text="ft">
      <formula>NOT(ISERROR(SEARCH("ft",M81)))</formula>
    </cfRule>
    <cfRule type="containsText" dxfId="22084" priority="976" stopIfTrue="1" operator="containsText" text="lynxx_">
      <formula>NOT(ISERROR(SEARCH("lynxx_",M81)))</formula>
    </cfRule>
    <cfRule type="containsText" dxfId="22083" priority="977" operator="containsText" text="_">
      <formula>NOT(ISERROR(SEARCH("_",M81)))</formula>
    </cfRule>
  </conditionalFormatting>
  <conditionalFormatting sqref="O82">
    <cfRule type="containsBlanks" priority="966" stopIfTrue="1">
      <formula>LEN(TRIM(O82))=0</formula>
    </cfRule>
    <cfRule type="containsText" dxfId="22082" priority="967" stopIfTrue="1" operator="containsText" text="fcd">
      <formula>NOT(ISERROR(SEARCH("fcd",O82)))</formula>
    </cfRule>
    <cfRule type="containsText" dxfId="22081" priority="968" stopIfTrue="1" operator="containsText" text="server">
      <formula>NOT(ISERROR(SEARCH("server",O82)))</formula>
    </cfRule>
    <cfRule type="containsText" dxfId="22080" priority="969" stopIfTrue="1" operator="containsText" text="ft">
      <formula>NOT(ISERROR(SEARCH("ft",O82)))</formula>
    </cfRule>
    <cfRule type="containsText" dxfId="22079" priority="970" stopIfTrue="1" operator="containsText" text="lynxx_">
      <formula>NOT(ISERROR(SEARCH("lynxx_",O82)))</formula>
    </cfRule>
    <cfRule type="containsText" dxfId="22078" priority="971" operator="containsText" text="_">
      <formula>NOT(ISERROR(SEARCH("_",O82)))</formula>
    </cfRule>
  </conditionalFormatting>
  <conditionalFormatting sqref="Q82">
    <cfRule type="containsBlanks" priority="960" stopIfTrue="1">
      <formula>LEN(TRIM(Q82))=0</formula>
    </cfRule>
    <cfRule type="containsText" dxfId="22077" priority="961" stopIfTrue="1" operator="containsText" text="fcd">
      <formula>NOT(ISERROR(SEARCH("fcd",Q82)))</formula>
    </cfRule>
    <cfRule type="containsText" dxfId="22076" priority="962" stopIfTrue="1" operator="containsText" text="server">
      <formula>NOT(ISERROR(SEARCH("server",Q82)))</formula>
    </cfRule>
    <cfRule type="containsText" dxfId="22075" priority="963" stopIfTrue="1" operator="containsText" text="ft">
      <formula>NOT(ISERROR(SEARCH("ft",Q82)))</formula>
    </cfRule>
    <cfRule type="containsText" dxfId="22074" priority="964" stopIfTrue="1" operator="containsText" text="lynxx_">
      <formula>NOT(ISERROR(SEARCH("lynxx_",Q82)))</formula>
    </cfRule>
    <cfRule type="containsText" dxfId="22073" priority="965" operator="containsText" text="_">
      <formula>NOT(ISERROR(SEARCH("_",Q82)))</formula>
    </cfRule>
  </conditionalFormatting>
  <conditionalFormatting sqref="R82">
    <cfRule type="containsBlanks" priority="954" stopIfTrue="1">
      <formula>LEN(TRIM(R82))=0</formula>
    </cfRule>
    <cfRule type="containsText" dxfId="22072" priority="955" stopIfTrue="1" operator="containsText" text="fcd">
      <formula>NOT(ISERROR(SEARCH("fcd",R82)))</formula>
    </cfRule>
    <cfRule type="containsText" dxfId="22071" priority="956" stopIfTrue="1" operator="containsText" text="server">
      <formula>NOT(ISERROR(SEARCH("server",R82)))</formula>
    </cfRule>
    <cfRule type="containsText" dxfId="22070" priority="957" stopIfTrue="1" operator="containsText" text="ft">
      <formula>NOT(ISERROR(SEARCH("ft",R82)))</formula>
    </cfRule>
    <cfRule type="containsText" dxfId="22069" priority="958" stopIfTrue="1" operator="containsText" text="lynxx_">
      <formula>NOT(ISERROR(SEARCH("lynxx_",R82)))</formula>
    </cfRule>
    <cfRule type="containsText" dxfId="22068" priority="959" operator="containsText" text="_">
      <formula>NOT(ISERROR(SEARCH("_",R82)))</formula>
    </cfRule>
  </conditionalFormatting>
  <conditionalFormatting sqref="S82:T82">
    <cfRule type="containsBlanks" priority="948" stopIfTrue="1">
      <formula>LEN(TRIM(S82))=0</formula>
    </cfRule>
    <cfRule type="containsText" dxfId="22067" priority="949" stopIfTrue="1" operator="containsText" text="fcd">
      <formula>NOT(ISERROR(SEARCH("fcd",S82)))</formula>
    </cfRule>
    <cfRule type="containsText" dxfId="22066" priority="950" stopIfTrue="1" operator="containsText" text="server">
      <formula>NOT(ISERROR(SEARCH("server",S82)))</formula>
    </cfRule>
    <cfRule type="containsText" dxfId="22065" priority="951" stopIfTrue="1" operator="containsText" text="ft">
      <formula>NOT(ISERROR(SEARCH("ft",S82)))</formula>
    </cfRule>
    <cfRule type="containsText" dxfId="22064" priority="952" stopIfTrue="1" operator="containsText" text="lynxx_">
      <formula>NOT(ISERROR(SEARCH("lynxx_",S82)))</formula>
    </cfRule>
    <cfRule type="containsText" dxfId="22063" priority="953" operator="containsText" text="_">
      <formula>NOT(ISERROR(SEARCH("_",S82)))</formula>
    </cfRule>
  </conditionalFormatting>
  <conditionalFormatting sqref="A89">
    <cfRule type="containsBlanks" priority="941" stopIfTrue="1">
      <formula>LEN(TRIM(A89))=0</formula>
    </cfRule>
    <cfRule type="containsText" dxfId="22062" priority="942" stopIfTrue="1" operator="containsText" text="fcd">
      <formula>NOT(ISERROR(SEARCH("fcd",A89)))</formula>
    </cfRule>
    <cfRule type="containsText" dxfId="22061" priority="943" stopIfTrue="1" operator="containsText" text="server">
      <formula>NOT(ISERROR(SEARCH("server",A89)))</formula>
    </cfRule>
    <cfRule type="containsText" dxfId="22060" priority="944" stopIfTrue="1" operator="containsText" text="ft">
      <formula>NOT(ISERROR(SEARCH("ft",A89)))</formula>
    </cfRule>
    <cfRule type="containsText" dxfId="22059" priority="945" stopIfTrue="1" operator="containsText" text="lynxx_">
      <formula>NOT(ISERROR(SEARCH("lynxx_",A89)))</formula>
    </cfRule>
    <cfRule type="containsText" dxfId="22058" priority="946" operator="containsText" text="_">
      <formula>NOT(ISERROR(SEARCH("_",A89)))</formula>
    </cfRule>
  </conditionalFormatting>
  <conditionalFormatting sqref="Y89:AE89">
    <cfRule type="cellIs" dxfId="22057" priority="937" operator="equal">
      <formula>1</formula>
    </cfRule>
    <cfRule type="cellIs" dxfId="22056" priority="938" operator="equal">
      <formula>2</formula>
    </cfRule>
    <cfRule type="cellIs" dxfId="22055" priority="939" operator="equal">
      <formula>3</formula>
    </cfRule>
    <cfRule type="cellIs" dxfId="22054" priority="940" operator="equal">
      <formula>4</formula>
    </cfRule>
    <cfRule type="cellIs" dxfId="22053" priority="947" operator="equal">
      <formula>5</formula>
    </cfRule>
  </conditionalFormatting>
  <conditionalFormatting sqref="U89:X89">
    <cfRule type="containsBlanks" priority="931" stopIfTrue="1">
      <formula>LEN(TRIM(U89))=0</formula>
    </cfRule>
    <cfRule type="cellIs" dxfId="22052" priority="932" operator="equal">
      <formula>"N/A"</formula>
    </cfRule>
    <cfRule type="cellIs" dxfId="22051" priority="933" operator="equal">
      <formula>"OK"</formula>
    </cfRule>
    <cfRule type="containsText" dxfId="22050" priority="934" operator="containsText" text="Unsure">
      <formula>NOT(ISERROR(SEARCH("Unsure",U89)))</formula>
    </cfRule>
    <cfRule type="containsText" dxfId="22049" priority="935" operator="containsText" text="Can't See">
      <formula>NOT(ISERROR(SEARCH("Can't See",U89)))</formula>
    </cfRule>
    <cfRule type="notContainsText" dxfId="22048" priority="936" operator="notContains" text="OK&amp;N/A">
      <formula>ISERROR(SEARCH("OK&amp;N/A",U89))</formula>
    </cfRule>
  </conditionalFormatting>
  <conditionalFormatting sqref="B89:C89 I89:K89 M89 E89:G89">
    <cfRule type="colorScale" priority="93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K82">
    <cfRule type="containsBlanks" priority="924" stopIfTrue="1">
      <formula>LEN(TRIM(K82))=0</formula>
    </cfRule>
    <cfRule type="containsText" dxfId="22047" priority="925" stopIfTrue="1" operator="containsText" text="fcd">
      <formula>NOT(ISERROR(SEARCH("fcd",K82)))</formula>
    </cfRule>
    <cfRule type="containsText" dxfId="22046" priority="926" stopIfTrue="1" operator="containsText" text="server">
      <formula>NOT(ISERROR(SEARCH("server",K82)))</formula>
    </cfRule>
    <cfRule type="containsText" dxfId="22045" priority="927" stopIfTrue="1" operator="containsText" text="ft">
      <formula>NOT(ISERROR(SEARCH("ft",K82)))</formula>
    </cfRule>
    <cfRule type="containsText" dxfId="22044" priority="928" stopIfTrue="1" operator="containsText" text="lynxx_">
      <formula>NOT(ISERROR(SEARCH("lynxx_",K82)))</formula>
    </cfRule>
    <cfRule type="containsText" dxfId="22043" priority="929" operator="containsText" text="_">
      <formula>NOT(ISERROR(SEARCH("_",K82)))</formula>
    </cfRule>
  </conditionalFormatting>
  <conditionalFormatting sqref="M82">
    <cfRule type="containsBlanks" priority="918" stopIfTrue="1">
      <formula>LEN(TRIM(M82))=0</formula>
    </cfRule>
    <cfRule type="containsText" dxfId="22042" priority="919" stopIfTrue="1" operator="containsText" text="fcd">
      <formula>NOT(ISERROR(SEARCH("fcd",M82)))</formula>
    </cfRule>
    <cfRule type="containsText" dxfId="22041" priority="920" stopIfTrue="1" operator="containsText" text="server">
      <formula>NOT(ISERROR(SEARCH("server",M82)))</formula>
    </cfRule>
    <cfRule type="containsText" dxfId="22040" priority="921" stopIfTrue="1" operator="containsText" text="ft">
      <formula>NOT(ISERROR(SEARCH("ft",M82)))</formula>
    </cfRule>
    <cfRule type="containsText" dxfId="22039" priority="922" stopIfTrue="1" operator="containsText" text="lynxx_">
      <formula>NOT(ISERROR(SEARCH("lynxx_",M82)))</formula>
    </cfRule>
    <cfRule type="containsText" dxfId="22038" priority="923" operator="containsText" text="_">
      <formula>NOT(ISERROR(SEARCH("_",M82)))</formula>
    </cfRule>
  </conditionalFormatting>
  <conditionalFormatting sqref="P41:P43 P45 P28:P35 P22:P25">
    <cfRule type="colorScale" priority="9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4:P175 P168 P162:P165 P177:P183">
    <cfRule type="colorScale" priority="9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87">
    <cfRule type="colorScale" priority="9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05:P206">
    <cfRule type="colorScale" priority="9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07:P210">
    <cfRule type="colorScale" priority="9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40:P241">
    <cfRule type="colorScale" priority="9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42">
    <cfRule type="colorScale" priority="9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69:P270 P272">
    <cfRule type="colorScale" priority="9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73">
    <cfRule type="colorScale" priority="90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71">
    <cfRule type="colorScale" priority="90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93 P291">
    <cfRule type="colorScale" priority="90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117 A119:A120">
    <cfRule type="containsBlanks" priority="901" stopIfTrue="1">
      <formula>LEN(TRIM(A117))=0</formula>
    </cfRule>
    <cfRule type="containsText" dxfId="22037" priority="902" stopIfTrue="1" operator="containsText" text="fcd">
      <formula>NOT(ISERROR(SEARCH("fcd",A117)))</formula>
    </cfRule>
    <cfRule type="containsText" dxfId="22036" priority="903" stopIfTrue="1" operator="containsText" text="server">
      <formula>NOT(ISERROR(SEARCH("server",A117)))</formula>
    </cfRule>
    <cfRule type="containsText" dxfId="22035" priority="904" stopIfTrue="1" operator="containsText" text="ft">
      <formula>NOT(ISERROR(SEARCH("ft",A117)))</formula>
    </cfRule>
    <cfRule type="containsText" dxfId="22034" priority="905" stopIfTrue="1" operator="containsText" text="lynxx_">
      <formula>NOT(ISERROR(SEARCH("lynxx_",A117)))</formula>
    </cfRule>
    <cfRule type="containsText" dxfId="22033" priority="906" operator="containsText" text="_">
      <formula>NOT(ISERROR(SEARCH("_",A117)))</formula>
    </cfRule>
  </conditionalFormatting>
  <conditionalFormatting sqref="P203:P204">
    <cfRule type="colorScale" priority="90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13:P221 P211">
    <cfRule type="colorScale" priority="89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7">
    <cfRule type="colorScale" priority="89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82">
    <cfRule type="colorScale" priority="89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1 S3 S223 S111:S119 S178:S183 S225 S229 S237 S240:S241 S269:S273 S277 S187:S193 S280:S288 S384:S1048576 S232:S234 S22:S60 S198 S123:S125 S244:S254 S266:S267 S5 S8 S11:S20">
    <cfRule type="cellIs" dxfId="22032" priority="896" operator="equal">
      <formula>FALSE</formula>
    </cfRule>
  </conditionalFormatting>
  <conditionalFormatting sqref="T260:T263 T384:T1048576 T222:T254 T265:T328 T1:T5 T10:T183 T7:T8 T185:T211">
    <cfRule type="cellIs" dxfId="22031" priority="895" operator="equal">
      <formula>FALSE</formula>
    </cfRule>
  </conditionalFormatting>
  <conditionalFormatting sqref="O1">
    <cfRule type="colorScale" priority="894">
      <colorScale>
        <cfvo type="num" val="0"/>
        <cfvo type="num" val="0.6"/>
        <cfvo type="num" val="1"/>
        <color rgb="FFF8696B"/>
        <color theme="7" tint="0.59999389629810485"/>
        <color rgb="FF63BE7B"/>
      </colorScale>
    </cfRule>
  </conditionalFormatting>
  <conditionalFormatting sqref="P268">
    <cfRule type="colorScale" priority="89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4:P15">
    <cfRule type="colorScale" priority="31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83:L94">
    <cfRule type="colorScale" priority="89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P176">
    <cfRule type="colorScale" priority="89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109">
    <cfRule type="cellIs" dxfId="22030" priority="890" operator="equal">
      <formula>FALSE</formula>
    </cfRule>
  </conditionalFormatting>
  <conditionalFormatting sqref="T100 T104 T108">
    <cfRule type="containsBlanks" priority="884" stopIfTrue="1">
      <formula>LEN(TRIM(T100))=0</formula>
    </cfRule>
    <cfRule type="containsText" dxfId="22029" priority="885" stopIfTrue="1" operator="containsText" text="fcd">
      <formula>NOT(ISERROR(SEARCH("fcd",T100)))</formula>
    </cfRule>
    <cfRule type="containsText" dxfId="22028" priority="886" stopIfTrue="1" operator="containsText" text="server">
      <formula>NOT(ISERROR(SEARCH("server",T100)))</formula>
    </cfRule>
    <cfRule type="containsText" dxfId="22027" priority="887" stopIfTrue="1" operator="containsText" text="ft">
      <formula>NOT(ISERROR(SEARCH("ft",T100)))</formula>
    </cfRule>
    <cfRule type="containsText" dxfId="22026" priority="888" stopIfTrue="1" operator="containsText" text="lynxx_">
      <formula>NOT(ISERROR(SEARCH("lynxx_",T100)))</formula>
    </cfRule>
    <cfRule type="containsText" dxfId="22025" priority="889" operator="containsText" text="_">
      <formula>NOT(ISERROR(SEARCH("_",T100)))</formula>
    </cfRule>
  </conditionalFormatting>
  <conditionalFormatting sqref="U100:W102 U103:V103 U104:W109">
    <cfRule type="containsBlanks" priority="878" stopIfTrue="1">
      <formula>LEN(TRIM(U100))=0</formula>
    </cfRule>
    <cfRule type="cellIs" dxfId="22024" priority="879" operator="equal">
      <formula>"N/A"</formula>
    </cfRule>
    <cfRule type="cellIs" dxfId="22023" priority="880" operator="equal">
      <formula>"OK"</formula>
    </cfRule>
    <cfRule type="containsText" dxfId="22022" priority="881" operator="containsText" text="Unsure">
      <formula>NOT(ISERROR(SEARCH("Unsure",U100)))</formula>
    </cfRule>
    <cfRule type="containsText" dxfId="22021" priority="882" operator="containsText" text="Can't See">
      <formula>NOT(ISERROR(SEARCH("Can't See",U100)))</formula>
    </cfRule>
    <cfRule type="notContainsText" dxfId="22020" priority="883" operator="notContains" text="OK&amp;N/A">
      <formula>ISERROR(SEARCH("OK&amp;N/A",U100))</formula>
    </cfRule>
  </conditionalFormatting>
  <conditionalFormatting sqref="W103">
    <cfRule type="containsBlanks" priority="872" stopIfTrue="1">
      <formula>LEN(TRIM(W103))=0</formula>
    </cfRule>
    <cfRule type="cellIs" dxfId="22019" priority="873" operator="equal">
      <formula>"N/A"</formula>
    </cfRule>
    <cfRule type="cellIs" dxfId="22018" priority="874" operator="equal">
      <formula>"OK"</formula>
    </cfRule>
    <cfRule type="containsText" dxfId="22017" priority="875" operator="containsText" text="Unsure">
      <formula>NOT(ISERROR(SEARCH("Unsure",W103)))</formula>
    </cfRule>
    <cfRule type="containsText" dxfId="22016" priority="876" operator="containsText" text="Can't See">
      <formula>NOT(ISERROR(SEARCH("Can't See",W103)))</formula>
    </cfRule>
    <cfRule type="notContainsText" dxfId="22015" priority="877" operator="notContains" text="OK&amp;N/A">
      <formula>ISERROR(SEARCH("OK&amp;N/A",W103))</formula>
    </cfRule>
  </conditionalFormatting>
  <conditionalFormatting sqref="P99">
    <cfRule type="colorScale" priority="8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00:M108">
    <cfRule type="colorScale" priority="87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P44">
    <cfRule type="colorScale" priority="86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57:P161 P130:P155">
    <cfRule type="colorScale" priority="31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40">
    <cfRule type="colorScale" priority="8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66:P167">
    <cfRule type="colorScale" priority="8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212">
    <cfRule type="containsBlanks" priority="860" stopIfTrue="1">
      <formula>LEN(TRIM(A212))=0</formula>
    </cfRule>
    <cfRule type="containsText" dxfId="22014" priority="861" stopIfTrue="1" operator="containsText" text="fcd">
      <formula>NOT(ISERROR(SEARCH("fcd",A212)))</formula>
    </cfRule>
    <cfRule type="containsText" dxfId="22013" priority="862" stopIfTrue="1" operator="containsText" text="server">
      <formula>NOT(ISERROR(SEARCH("server",A212)))</formula>
    </cfRule>
    <cfRule type="containsText" dxfId="22012" priority="863" stopIfTrue="1" operator="containsText" text="ft">
      <formula>NOT(ISERROR(SEARCH("ft",A212)))</formula>
    </cfRule>
    <cfRule type="containsText" dxfId="22011" priority="864" stopIfTrue="1" operator="containsText" text="lynxx_">
      <formula>NOT(ISERROR(SEARCH("lynxx_",A212)))</formula>
    </cfRule>
    <cfRule type="containsText" dxfId="22010" priority="865" operator="containsText" text="_">
      <formula>NOT(ISERROR(SEARCH("_",A212)))</formula>
    </cfRule>
  </conditionalFormatting>
  <conditionalFormatting sqref="Y212:AE212">
    <cfRule type="cellIs" dxfId="22009" priority="856" operator="equal">
      <formula>1</formula>
    </cfRule>
    <cfRule type="cellIs" dxfId="22008" priority="857" operator="equal">
      <formula>2</formula>
    </cfRule>
    <cfRule type="cellIs" dxfId="22007" priority="858" operator="equal">
      <formula>3</formula>
    </cfRule>
    <cfRule type="cellIs" dxfId="22006" priority="859" operator="equal">
      <formula>4</formula>
    </cfRule>
    <cfRule type="cellIs" dxfId="22005" priority="866" operator="equal">
      <formula>5</formula>
    </cfRule>
  </conditionalFormatting>
  <conditionalFormatting sqref="U212:X212">
    <cfRule type="containsBlanks" priority="850" stopIfTrue="1">
      <formula>LEN(TRIM(U212))=0</formula>
    </cfRule>
    <cfRule type="cellIs" dxfId="22004" priority="851" operator="equal">
      <formula>"N/A"</formula>
    </cfRule>
    <cfRule type="cellIs" dxfId="22003" priority="852" operator="equal">
      <formula>"OK"</formula>
    </cfRule>
    <cfRule type="containsText" dxfId="22002" priority="853" operator="containsText" text="Unsure">
      <formula>NOT(ISERROR(SEARCH("Unsure",U212)))</formula>
    </cfRule>
    <cfRule type="containsText" dxfId="22001" priority="854" operator="containsText" text="Can't See">
      <formula>NOT(ISERROR(SEARCH("Can't See",U212)))</formula>
    </cfRule>
    <cfRule type="notContainsText" dxfId="22000" priority="855" operator="notContains" text="OK&amp;N/A">
      <formula>ISERROR(SEARCH("OK&amp;N/A",U212))</formula>
    </cfRule>
  </conditionalFormatting>
  <conditionalFormatting sqref="AH212">
    <cfRule type="containsBlanks" priority="844" stopIfTrue="1">
      <formula>LEN(TRIM(AH212))=0</formula>
    </cfRule>
    <cfRule type="containsText" dxfId="21999" priority="845" stopIfTrue="1" operator="containsText" text="fcd">
      <formula>NOT(ISERROR(SEARCH("fcd",AH212)))</formula>
    </cfRule>
    <cfRule type="containsText" dxfId="21998" priority="846" stopIfTrue="1" operator="containsText" text="server">
      <formula>NOT(ISERROR(SEARCH("server",AH212)))</formula>
    </cfRule>
    <cfRule type="containsText" dxfId="21997" priority="847" stopIfTrue="1" operator="containsText" text="ft">
      <formula>NOT(ISERROR(SEARCH("ft",AH212)))</formula>
    </cfRule>
    <cfRule type="containsText" dxfId="21996" priority="848" stopIfTrue="1" operator="containsText" text="lynxx_">
      <formula>NOT(ISERROR(SEARCH("lynxx_",AH212)))</formula>
    </cfRule>
    <cfRule type="containsText" dxfId="21995" priority="849" operator="containsText" text="_">
      <formula>NOT(ISERROR(SEARCH("_",AH212)))</formula>
    </cfRule>
  </conditionalFormatting>
  <conditionalFormatting sqref="T212">
    <cfRule type="cellIs" dxfId="21994" priority="843" operator="equal">
      <formula>FALSE</formula>
    </cfRule>
  </conditionalFormatting>
  <conditionalFormatting sqref="Y221:AC221">
    <cfRule type="cellIs" dxfId="21993" priority="838" operator="equal">
      <formula>1</formula>
    </cfRule>
    <cfRule type="cellIs" dxfId="21992" priority="839" operator="equal">
      <formula>2</formula>
    </cfRule>
    <cfRule type="cellIs" dxfId="21991" priority="840" operator="equal">
      <formula>3</formula>
    </cfRule>
    <cfRule type="cellIs" dxfId="21990" priority="841" operator="equal">
      <formula>4</formula>
    </cfRule>
    <cfRule type="cellIs" dxfId="21989" priority="842" operator="equal">
      <formula>5</formula>
    </cfRule>
  </conditionalFormatting>
  <conditionalFormatting sqref="U221:X221">
    <cfRule type="containsBlanks" priority="832" stopIfTrue="1">
      <formula>LEN(TRIM(U221))=0</formula>
    </cfRule>
    <cfRule type="cellIs" dxfId="21988" priority="833" operator="equal">
      <formula>"N/A"</formula>
    </cfRule>
    <cfRule type="cellIs" dxfId="21987" priority="834" operator="equal">
      <formula>"OK"</formula>
    </cfRule>
    <cfRule type="containsText" dxfId="21986" priority="835" operator="containsText" text="Unsure">
      <formula>NOT(ISERROR(SEARCH("Unsure",U221)))</formula>
    </cfRule>
    <cfRule type="containsText" dxfId="21985" priority="836" operator="containsText" text="Can't See">
      <formula>NOT(ISERROR(SEARCH("Can't See",U221)))</formula>
    </cfRule>
    <cfRule type="notContainsText" dxfId="21984" priority="837" operator="notContains" text="OK&amp;N/A">
      <formula>ISERROR(SEARCH("OK&amp;N/A",U221))</formula>
    </cfRule>
  </conditionalFormatting>
  <conditionalFormatting sqref="U215:X215 U220:X220 U213:X213">
    <cfRule type="containsBlanks" priority="826" stopIfTrue="1">
      <formula>LEN(TRIM(U213))=0</formula>
    </cfRule>
    <cfRule type="cellIs" dxfId="21983" priority="827" operator="equal">
      <formula>"N/A"</formula>
    </cfRule>
    <cfRule type="cellIs" dxfId="21982" priority="828" operator="equal">
      <formula>"OK"</formula>
    </cfRule>
    <cfRule type="containsText" dxfId="21981" priority="829" operator="containsText" text="Unsure">
      <formula>NOT(ISERROR(SEARCH("Unsure",U213)))</formula>
    </cfRule>
    <cfRule type="containsText" dxfId="21980" priority="830" operator="containsText" text="Can't See">
      <formula>NOT(ISERROR(SEARCH("Can't See",U213)))</formula>
    </cfRule>
    <cfRule type="notContainsText" dxfId="21979" priority="831" operator="notContains" text="OK&amp;N/A">
      <formula>ISERROR(SEARCH("OK&amp;N/A",U213))</formula>
    </cfRule>
  </conditionalFormatting>
  <conditionalFormatting sqref="Y213:AC213">
    <cfRule type="cellIs" dxfId="21978" priority="821" operator="equal">
      <formula>1</formula>
    </cfRule>
    <cfRule type="cellIs" dxfId="21977" priority="822" operator="equal">
      <formula>2</formula>
    </cfRule>
    <cfRule type="cellIs" dxfId="21976" priority="823" operator="equal">
      <formula>3</formula>
    </cfRule>
    <cfRule type="cellIs" dxfId="21975" priority="824" operator="equal">
      <formula>4</formula>
    </cfRule>
    <cfRule type="cellIs" dxfId="21974" priority="825" operator="equal">
      <formula>5</formula>
    </cfRule>
  </conditionalFormatting>
  <conditionalFormatting sqref="Y220:AC220">
    <cfRule type="cellIs" dxfId="21973" priority="816" operator="equal">
      <formula>1</formula>
    </cfRule>
    <cfRule type="cellIs" dxfId="21972" priority="817" operator="equal">
      <formula>2</formula>
    </cfRule>
    <cfRule type="cellIs" dxfId="21971" priority="818" operator="equal">
      <formula>3</formula>
    </cfRule>
    <cfRule type="cellIs" dxfId="21970" priority="819" operator="equal">
      <formula>4</formula>
    </cfRule>
    <cfRule type="cellIs" dxfId="21969" priority="820" operator="equal">
      <formula>5</formula>
    </cfRule>
  </conditionalFormatting>
  <conditionalFormatting sqref="Y215:AC215">
    <cfRule type="cellIs" dxfId="21968" priority="811" operator="equal">
      <formula>1</formula>
    </cfRule>
    <cfRule type="cellIs" dxfId="21967" priority="812" operator="equal">
      <formula>2</formula>
    </cfRule>
    <cfRule type="cellIs" dxfId="21966" priority="813" operator="equal">
      <formula>3</formula>
    </cfRule>
    <cfRule type="cellIs" dxfId="21965" priority="814" operator="equal">
      <formula>4</formula>
    </cfRule>
    <cfRule type="cellIs" dxfId="21964" priority="815" operator="equal">
      <formula>5</formula>
    </cfRule>
  </conditionalFormatting>
  <conditionalFormatting sqref="U214:X214">
    <cfRule type="containsBlanks" priority="805" stopIfTrue="1">
      <formula>LEN(TRIM(U214))=0</formula>
    </cfRule>
    <cfRule type="cellIs" dxfId="21963" priority="806" operator="equal">
      <formula>"N/A"</formula>
    </cfRule>
    <cfRule type="cellIs" dxfId="21962" priority="807" operator="equal">
      <formula>"OK"</formula>
    </cfRule>
    <cfRule type="containsText" dxfId="21961" priority="808" operator="containsText" text="Unsure">
      <formula>NOT(ISERROR(SEARCH("Unsure",U214)))</formula>
    </cfRule>
    <cfRule type="containsText" dxfId="21960" priority="809" operator="containsText" text="Can't See">
      <formula>NOT(ISERROR(SEARCH("Can't See",U214)))</formula>
    </cfRule>
    <cfRule type="notContainsText" dxfId="21959" priority="810" operator="notContains" text="OK&amp;N/A">
      <formula>ISERROR(SEARCH("OK&amp;N/A",U214))</formula>
    </cfRule>
  </conditionalFormatting>
  <conditionalFormatting sqref="Y214:AC214">
    <cfRule type="cellIs" dxfId="21958" priority="800" operator="equal">
      <formula>1</formula>
    </cfRule>
    <cfRule type="cellIs" dxfId="21957" priority="801" operator="equal">
      <formula>2</formula>
    </cfRule>
    <cfRule type="cellIs" dxfId="21956" priority="802" operator="equal">
      <formula>3</formula>
    </cfRule>
    <cfRule type="cellIs" dxfId="21955" priority="803" operator="equal">
      <formula>4</formula>
    </cfRule>
    <cfRule type="cellIs" dxfId="21954" priority="804" operator="equal">
      <formula>5</formula>
    </cfRule>
  </conditionalFormatting>
  <conditionalFormatting sqref="U218:X218">
    <cfRule type="containsBlanks" priority="794" stopIfTrue="1">
      <formula>LEN(TRIM(U218))=0</formula>
    </cfRule>
    <cfRule type="cellIs" dxfId="21953" priority="795" operator="equal">
      <formula>"N/A"</formula>
    </cfRule>
    <cfRule type="cellIs" dxfId="21952" priority="796" operator="equal">
      <formula>"OK"</formula>
    </cfRule>
    <cfRule type="containsText" dxfId="21951" priority="797" operator="containsText" text="Unsure">
      <formula>NOT(ISERROR(SEARCH("Unsure",U218)))</formula>
    </cfRule>
    <cfRule type="containsText" dxfId="21950" priority="798" operator="containsText" text="Can't See">
      <formula>NOT(ISERROR(SEARCH("Can't See",U218)))</formula>
    </cfRule>
    <cfRule type="notContainsText" dxfId="21949" priority="799" operator="notContains" text="OK&amp;N/A">
      <formula>ISERROR(SEARCH("OK&amp;N/A",U218))</formula>
    </cfRule>
  </conditionalFormatting>
  <conditionalFormatting sqref="Y218:AC218">
    <cfRule type="cellIs" dxfId="21948" priority="789" operator="equal">
      <formula>1</formula>
    </cfRule>
    <cfRule type="cellIs" dxfId="21947" priority="790" operator="equal">
      <formula>2</formula>
    </cfRule>
    <cfRule type="cellIs" dxfId="21946" priority="791" operator="equal">
      <formula>3</formula>
    </cfRule>
    <cfRule type="cellIs" dxfId="21945" priority="792" operator="equal">
      <formula>4</formula>
    </cfRule>
    <cfRule type="cellIs" dxfId="21944" priority="793" operator="equal">
      <formula>5</formula>
    </cfRule>
  </conditionalFormatting>
  <conditionalFormatting sqref="U219:X219">
    <cfRule type="containsBlanks" priority="783" stopIfTrue="1">
      <formula>LEN(TRIM(U219))=0</formula>
    </cfRule>
    <cfRule type="cellIs" dxfId="21943" priority="784" operator="equal">
      <formula>"N/A"</formula>
    </cfRule>
    <cfRule type="cellIs" dxfId="21942" priority="785" operator="equal">
      <formula>"OK"</formula>
    </cfRule>
    <cfRule type="containsText" dxfId="21941" priority="786" operator="containsText" text="Unsure">
      <formula>NOT(ISERROR(SEARCH("Unsure",U219)))</formula>
    </cfRule>
    <cfRule type="containsText" dxfId="21940" priority="787" operator="containsText" text="Can't See">
      <formula>NOT(ISERROR(SEARCH("Can't See",U219)))</formula>
    </cfRule>
    <cfRule type="notContainsText" dxfId="21939" priority="788" operator="notContains" text="OK&amp;N/A">
      <formula>ISERROR(SEARCH("OK&amp;N/A",U219))</formula>
    </cfRule>
  </conditionalFormatting>
  <conditionalFormatting sqref="Y219:AC219">
    <cfRule type="cellIs" dxfId="21938" priority="778" operator="equal">
      <formula>1</formula>
    </cfRule>
    <cfRule type="cellIs" dxfId="21937" priority="779" operator="equal">
      <formula>2</formula>
    </cfRule>
    <cfRule type="cellIs" dxfId="21936" priority="780" operator="equal">
      <formula>3</formula>
    </cfRule>
    <cfRule type="cellIs" dxfId="21935" priority="781" operator="equal">
      <formula>4</formula>
    </cfRule>
    <cfRule type="cellIs" dxfId="21934" priority="782" operator="equal">
      <formula>5</formula>
    </cfRule>
  </conditionalFormatting>
  <conditionalFormatting sqref="U216:X216">
    <cfRule type="containsBlanks" priority="772" stopIfTrue="1">
      <formula>LEN(TRIM(U216))=0</formula>
    </cfRule>
    <cfRule type="cellIs" dxfId="21933" priority="773" operator="equal">
      <formula>"N/A"</formula>
    </cfRule>
    <cfRule type="cellIs" dxfId="21932" priority="774" operator="equal">
      <formula>"OK"</formula>
    </cfRule>
    <cfRule type="containsText" dxfId="21931" priority="775" operator="containsText" text="Unsure">
      <formula>NOT(ISERROR(SEARCH("Unsure",U216)))</formula>
    </cfRule>
    <cfRule type="containsText" dxfId="21930" priority="776" operator="containsText" text="Can't See">
      <formula>NOT(ISERROR(SEARCH("Can't See",U216)))</formula>
    </cfRule>
    <cfRule type="notContainsText" dxfId="21929" priority="777" operator="notContains" text="OK&amp;N/A">
      <formula>ISERROR(SEARCH("OK&amp;N/A",U216))</formula>
    </cfRule>
  </conditionalFormatting>
  <conditionalFormatting sqref="Y216:AC216">
    <cfRule type="cellIs" dxfId="21928" priority="767" operator="equal">
      <formula>1</formula>
    </cfRule>
    <cfRule type="cellIs" dxfId="21927" priority="768" operator="equal">
      <formula>2</formula>
    </cfRule>
    <cfRule type="cellIs" dxfId="21926" priority="769" operator="equal">
      <formula>3</formula>
    </cfRule>
    <cfRule type="cellIs" dxfId="21925" priority="770" operator="equal">
      <formula>4</formula>
    </cfRule>
    <cfRule type="cellIs" dxfId="21924" priority="771" operator="equal">
      <formula>5</formula>
    </cfRule>
  </conditionalFormatting>
  <conditionalFormatting sqref="U217:X217">
    <cfRule type="containsBlanks" priority="761" stopIfTrue="1">
      <formula>LEN(TRIM(U217))=0</formula>
    </cfRule>
    <cfRule type="cellIs" dxfId="21923" priority="762" operator="equal">
      <formula>"N/A"</formula>
    </cfRule>
    <cfRule type="cellIs" dxfId="21922" priority="763" operator="equal">
      <formula>"OK"</formula>
    </cfRule>
    <cfRule type="containsText" dxfId="21921" priority="764" operator="containsText" text="Unsure">
      <formula>NOT(ISERROR(SEARCH("Unsure",U217)))</formula>
    </cfRule>
    <cfRule type="containsText" dxfId="21920" priority="765" operator="containsText" text="Can't See">
      <formula>NOT(ISERROR(SEARCH("Can't See",U217)))</formula>
    </cfRule>
    <cfRule type="notContainsText" dxfId="21919" priority="766" operator="notContains" text="OK&amp;N/A">
      <formula>ISERROR(SEARCH("OK&amp;N/A",U217))</formula>
    </cfRule>
  </conditionalFormatting>
  <conditionalFormatting sqref="Y217:AC217">
    <cfRule type="cellIs" dxfId="21918" priority="756" operator="equal">
      <formula>1</formula>
    </cfRule>
    <cfRule type="cellIs" dxfId="21917" priority="757" operator="equal">
      <formula>2</formula>
    </cfRule>
    <cfRule type="cellIs" dxfId="21916" priority="758" operator="equal">
      <formula>3</formula>
    </cfRule>
    <cfRule type="cellIs" dxfId="21915" priority="759" operator="equal">
      <formula>4</formula>
    </cfRule>
    <cfRule type="cellIs" dxfId="21914" priority="760" operator="equal">
      <formula>5</formula>
    </cfRule>
  </conditionalFormatting>
  <conditionalFormatting sqref="P212">
    <cfRule type="colorScale" priority="7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216:E216">
    <cfRule type="colorScale" priority="75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16:I216">
    <cfRule type="colorScale" priority="75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16:M216">
    <cfRule type="colorScale" priority="75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213:E213 B220:E220">
    <cfRule type="colorScale" priority="75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13:I213 F220:I220">
    <cfRule type="colorScale" priority="75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13:M213 J220:M220">
    <cfRule type="colorScale" priority="74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214:E214">
    <cfRule type="colorScale" priority="74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14:I214">
    <cfRule type="colorScale" priority="74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14:M214">
    <cfRule type="colorScale" priority="74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215:E215">
    <cfRule type="colorScale" priority="74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15:I215">
    <cfRule type="colorScale" priority="74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15:M215">
    <cfRule type="colorScale" priority="74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219:E219">
    <cfRule type="colorScale" priority="74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19:I219">
    <cfRule type="colorScale" priority="74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217:E217">
    <cfRule type="colorScale" priority="74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17:I217">
    <cfRule type="colorScale" priority="73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218:E218">
    <cfRule type="colorScale" priority="73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18:I218">
    <cfRule type="colorScale" priority="73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17">
    <cfRule type="colorScale" priority="73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L218">
    <cfRule type="colorScale" priority="73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M217:M219 K218:K219 K217:L217 L219">
    <cfRule type="colorScale" priority="73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18">
    <cfRule type="colorScale" priority="73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19">
    <cfRule type="colorScale" priority="73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118">
    <cfRule type="containsBlanks" priority="726" stopIfTrue="1">
      <formula>LEN(TRIM(J118))=0</formula>
    </cfRule>
    <cfRule type="cellIs" dxfId="21913" priority="727" operator="equal">
      <formula>"N/A"</formula>
    </cfRule>
    <cfRule type="cellIs" dxfId="21912" priority="728" operator="equal">
      <formula>"OK"</formula>
    </cfRule>
    <cfRule type="containsText" dxfId="21911" priority="729" operator="containsText" text="Unsure">
      <formula>NOT(ISERROR(SEARCH("Unsure",J118)))</formula>
    </cfRule>
    <cfRule type="containsText" dxfId="21910" priority="730" operator="containsText" text="Can't See">
      <formula>NOT(ISERROR(SEARCH("Can't See",J118)))</formula>
    </cfRule>
    <cfRule type="notContainsText" dxfId="21909" priority="731" operator="notContains" text="OK&amp;N/A">
      <formula>ISERROR(SEARCH("OK&amp;N/A",J118))</formula>
    </cfRule>
  </conditionalFormatting>
  <conditionalFormatting sqref="M11:M18">
    <cfRule type="colorScale" priority="72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T213:T221">
    <cfRule type="cellIs" dxfId="21908" priority="724" operator="equal">
      <formula>FALSE</formula>
    </cfRule>
  </conditionalFormatting>
  <conditionalFormatting sqref="P169:P173">
    <cfRule type="colorScale" priority="7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232:M234">
    <cfRule type="colorScale" priority="72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L232:L234">
    <cfRule type="colorScale" priority="72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S65:S80">
    <cfRule type="cellIs" dxfId="21907" priority="720" operator="equal">
      <formula>FALSE</formula>
    </cfRule>
  </conditionalFormatting>
  <conditionalFormatting sqref="S83:S96">
    <cfRule type="cellIs" dxfId="21906" priority="719" operator="equal">
      <formula>FALSE</formula>
    </cfRule>
  </conditionalFormatting>
  <conditionalFormatting sqref="S100:S108">
    <cfRule type="cellIs" dxfId="21905" priority="718" operator="equal">
      <formula>FALSE</formula>
    </cfRule>
  </conditionalFormatting>
  <conditionalFormatting sqref="S128:S177">
    <cfRule type="cellIs" dxfId="21904" priority="717" operator="equal">
      <formula>FALSE</formula>
    </cfRule>
  </conditionalFormatting>
  <conditionalFormatting sqref="S203:S209">
    <cfRule type="cellIs" dxfId="21903" priority="716" operator="equal">
      <formula>FALSE</formula>
    </cfRule>
  </conditionalFormatting>
  <conditionalFormatting sqref="S213:S220">
    <cfRule type="cellIs" dxfId="21902" priority="715" operator="equal">
      <formula>FALSE</formula>
    </cfRule>
  </conditionalFormatting>
  <conditionalFormatting sqref="A308:A310">
    <cfRule type="containsBlanks" priority="709" stopIfTrue="1">
      <formula>LEN(TRIM(A308))=0</formula>
    </cfRule>
    <cfRule type="containsText" dxfId="21901" priority="710" stopIfTrue="1" operator="containsText" text="fcd">
      <formula>NOT(ISERROR(SEARCH("fcd",A308)))</formula>
    </cfRule>
    <cfRule type="containsText" dxfId="21900" priority="711" stopIfTrue="1" operator="containsText" text="server">
      <formula>NOT(ISERROR(SEARCH("server",A308)))</formula>
    </cfRule>
    <cfRule type="containsText" dxfId="21899" priority="712" stopIfTrue="1" operator="containsText" text="ft">
      <formula>NOT(ISERROR(SEARCH("ft",A308)))</formula>
    </cfRule>
    <cfRule type="containsText" dxfId="21898" priority="713" stopIfTrue="1" operator="containsText" text="lynxx_">
      <formula>NOT(ISERROR(SEARCH("lynxx_",A308)))</formula>
    </cfRule>
    <cfRule type="containsText" dxfId="21897" priority="714" operator="containsText" text="_">
      <formula>NOT(ISERROR(SEARCH("_",A308)))</formula>
    </cfRule>
  </conditionalFormatting>
  <conditionalFormatting sqref="U307:X307">
    <cfRule type="containsBlanks" priority="703" stopIfTrue="1">
      <formula>LEN(TRIM(U307))=0</formula>
    </cfRule>
    <cfRule type="cellIs" dxfId="21896" priority="704" operator="equal">
      <formula>"N/A"</formula>
    </cfRule>
    <cfRule type="cellIs" dxfId="21895" priority="705" operator="equal">
      <formula>"OK"</formula>
    </cfRule>
    <cfRule type="containsText" dxfId="21894" priority="706" operator="containsText" text="Unsure">
      <formula>NOT(ISERROR(SEARCH("Unsure",U307)))</formula>
    </cfRule>
    <cfRule type="containsText" dxfId="21893" priority="707" operator="containsText" text="Can't See">
      <formula>NOT(ISERROR(SEARCH("Can't See",U307)))</formula>
    </cfRule>
    <cfRule type="notContainsText" dxfId="21892" priority="708" operator="notContains" text="OK&amp;N/A">
      <formula>ISERROR(SEARCH("OK&amp;N/A",U307))</formula>
    </cfRule>
  </conditionalFormatting>
  <conditionalFormatting sqref="A307">
    <cfRule type="containsBlanks" priority="697" stopIfTrue="1">
      <formula>LEN(TRIM(A307))=0</formula>
    </cfRule>
    <cfRule type="containsText" dxfId="21891" priority="698" stopIfTrue="1" operator="containsText" text="fcd">
      <formula>NOT(ISERROR(SEARCH("fcd",A307)))</formula>
    </cfRule>
    <cfRule type="containsText" dxfId="21890" priority="699" stopIfTrue="1" operator="containsText" text="server">
      <formula>NOT(ISERROR(SEARCH("server",A307)))</formula>
    </cfRule>
    <cfRule type="containsText" dxfId="21889" priority="700" stopIfTrue="1" operator="containsText" text="ft">
      <formula>NOT(ISERROR(SEARCH("ft",A307)))</formula>
    </cfRule>
    <cfRule type="containsText" dxfId="21888" priority="701" stopIfTrue="1" operator="containsText" text="lynxx_">
      <formula>NOT(ISERROR(SEARCH("lynxx_",A307)))</formula>
    </cfRule>
    <cfRule type="containsText" dxfId="21887" priority="702" operator="containsText" text="_">
      <formula>NOT(ISERROR(SEARCH("_",A307)))</formula>
    </cfRule>
  </conditionalFormatting>
  <conditionalFormatting sqref="U310:X310 U308:V309 X308:X309">
    <cfRule type="containsBlanks" priority="691" stopIfTrue="1">
      <formula>LEN(TRIM(U308))=0</formula>
    </cfRule>
    <cfRule type="cellIs" dxfId="21886" priority="692" operator="equal">
      <formula>"N/A"</formula>
    </cfRule>
    <cfRule type="cellIs" dxfId="21885" priority="693" operator="equal">
      <formula>"OK"</formula>
    </cfRule>
    <cfRule type="containsText" dxfId="21884" priority="694" operator="containsText" text="Unsure">
      <formula>NOT(ISERROR(SEARCH("Unsure",U308)))</formula>
    </cfRule>
    <cfRule type="containsText" dxfId="21883" priority="695" operator="containsText" text="Can't See">
      <formula>NOT(ISERROR(SEARCH("Can't See",U308)))</formula>
    </cfRule>
    <cfRule type="notContainsText" dxfId="21882" priority="696" operator="notContains" text="OK&amp;N/A">
      <formula>ISERROR(SEARCH("OK&amp;N/A",U308))</formula>
    </cfRule>
  </conditionalFormatting>
  <conditionalFormatting sqref="Y309:AC310">
    <cfRule type="cellIs" dxfId="21881" priority="686" operator="equal">
      <formula>1</formula>
    </cfRule>
    <cfRule type="cellIs" dxfId="21880" priority="687" operator="equal">
      <formula>2</formula>
    </cfRule>
    <cfRule type="cellIs" dxfId="21879" priority="688" operator="equal">
      <formula>3</formula>
    </cfRule>
    <cfRule type="cellIs" dxfId="21878" priority="689" operator="equal">
      <formula>4</formula>
    </cfRule>
    <cfRule type="cellIs" dxfId="21877" priority="690" operator="equal">
      <formula>5</formula>
    </cfRule>
  </conditionalFormatting>
  <conditionalFormatting sqref="Y308:AC308">
    <cfRule type="cellIs" dxfId="21876" priority="681" operator="equal">
      <formula>1</formula>
    </cfRule>
    <cfRule type="cellIs" dxfId="21875" priority="682" operator="equal">
      <formula>2</formula>
    </cfRule>
    <cfRule type="cellIs" dxfId="21874" priority="683" operator="equal">
      <formula>3</formula>
    </cfRule>
    <cfRule type="cellIs" dxfId="21873" priority="684" operator="equal">
      <formula>4</formula>
    </cfRule>
    <cfRule type="cellIs" dxfId="21872" priority="685" operator="equal">
      <formula>5</formula>
    </cfRule>
  </conditionalFormatting>
  <conditionalFormatting sqref="P307">
    <cfRule type="colorScale" priority="68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08:P310">
    <cfRule type="colorScale" priority="67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308:S310">
    <cfRule type="cellIs" dxfId="21871" priority="678" operator="equal">
      <formula>FALSE</formula>
    </cfRule>
  </conditionalFormatting>
  <conditionalFormatting sqref="A305">
    <cfRule type="containsBlanks" priority="672" stopIfTrue="1">
      <formula>LEN(TRIM(A305))=0</formula>
    </cfRule>
    <cfRule type="containsText" dxfId="21870" priority="673" stopIfTrue="1" operator="containsText" text="fcd">
      <formula>NOT(ISERROR(SEARCH("fcd",A305)))</formula>
    </cfRule>
    <cfRule type="containsText" dxfId="21869" priority="674" stopIfTrue="1" operator="containsText" text="server">
      <formula>NOT(ISERROR(SEARCH("server",A305)))</formula>
    </cfRule>
    <cfRule type="containsText" dxfId="21868" priority="675" stopIfTrue="1" operator="containsText" text="ft">
      <formula>NOT(ISERROR(SEARCH("ft",A305)))</formula>
    </cfRule>
    <cfRule type="containsText" dxfId="21867" priority="676" stopIfTrue="1" operator="containsText" text="lynxx_">
      <formula>NOT(ISERROR(SEARCH("lynxx_",A305)))</formula>
    </cfRule>
    <cfRule type="containsText" dxfId="21866" priority="677" operator="containsText" text="_">
      <formula>NOT(ISERROR(SEARCH("_",A305)))</formula>
    </cfRule>
  </conditionalFormatting>
  <conditionalFormatting sqref="U304:X304">
    <cfRule type="containsBlanks" priority="666" stopIfTrue="1">
      <formula>LEN(TRIM(U304))=0</formula>
    </cfRule>
    <cfRule type="cellIs" dxfId="21865" priority="667" operator="equal">
      <formula>"N/A"</formula>
    </cfRule>
    <cfRule type="cellIs" dxfId="21864" priority="668" operator="equal">
      <formula>"OK"</formula>
    </cfRule>
    <cfRule type="containsText" dxfId="21863" priority="669" operator="containsText" text="Unsure">
      <formula>NOT(ISERROR(SEARCH("Unsure",U304)))</formula>
    </cfRule>
    <cfRule type="containsText" dxfId="21862" priority="670" operator="containsText" text="Can't See">
      <formula>NOT(ISERROR(SEARCH("Can't See",U304)))</formula>
    </cfRule>
    <cfRule type="notContainsText" dxfId="21861" priority="671" operator="notContains" text="OK&amp;N/A">
      <formula>ISERROR(SEARCH("OK&amp;N/A",U304))</formula>
    </cfRule>
  </conditionalFormatting>
  <conditionalFormatting sqref="A304">
    <cfRule type="containsBlanks" priority="660" stopIfTrue="1">
      <formula>LEN(TRIM(A304))=0</formula>
    </cfRule>
    <cfRule type="containsText" dxfId="21860" priority="661" stopIfTrue="1" operator="containsText" text="fcd">
      <formula>NOT(ISERROR(SEARCH("fcd",A304)))</formula>
    </cfRule>
    <cfRule type="containsText" dxfId="21859" priority="662" stopIfTrue="1" operator="containsText" text="server">
      <formula>NOT(ISERROR(SEARCH("server",A304)))</formula>
    </cfRule>
    <cfRule type="containsText" dxfId="21858" priority="663" stopIfTrue="1" operator="containsText" text="ft">
      <formula>NOT(ISERROR(SEARCH("ft",A304)))</formula>
    </cfRule>
    <cfRule type="containsText" dxfId="21857" priority="664" stopIfTrue="1" operator="containsText" text="lynxx_">
      <formula>NOT(ISERROR(SEARCH("lynxx_",A304)))</formula>
    </cfRule>
    <cfRule type="containsText" dxfId="21856" priority="665" operator="containsText" text="_">
      <formula>NOT(ISERROR(SEARCH("_",A304)))</formula>
    </cfRule>
  </conditionalFormatting>
  <conditionalFormatting sqref="U305:V305 X305">
    <cfRule type="containsBlanks" priority="654" stopIfTrue="1">
      <formula>LEN(TRIM(U305))=0</formula>
    </cfRule>
    <cfRule type="cellIs" dxfId="21855" priority="655" operator="equal">
      <formula>"N/A"</formula>
    </cfRule>
    <cfRule type="cellIs" dxfId="21854" priority="656" operator="equal">
      <formula>"OK"</formula>
    </cfRule>
    <cfRule type="containsText" dxfId="21853" priority="657" operator="containsText" text="Unsure">
      <formula>NOT(ISERROR(SEARCH("Unsure",U305)))</formula>
    </cfRule>
    <cfRule type="containsText" dxfId="21852" priority="658" operator="containsText" text="Can't See">
      <formula>NOT(ISERROR(SEARCH("Can't See",U305)))</formula>
    </cfRule>
    <cfRule type="notContainsText" dxfId="21851" priority="659" operator="notContains" text="OK&amp;N/A">
      <formula>ISERROR(SEARCH("OK&amp;N/A",U305))</formula>
    </cfRule>
  </conditionalFormatting>
  <conditionalFormatting sqref="Y305:AC305">
    <cfRule type="cellIs" dxfId="21850" priority="649" operator="equal">
      <formula>1</formula>
    </cfRule>
    <cfRule type="cellIs" dxfId="21849" priority="650" operator="equal">
      <formula>2</formula>
    </cfRule>
    <cfRule type="cellIs" dxfId="21848" priority="651" operator="equal">
      <formula>3</formula>
    </cfRule>
    <cfRule type="cellIs" dxfId="21847" priority="652" operator="equal">
      <formula>4</formula>
    </cfRule>
    <cfRule type="cellIs" dxfId="21846" priority="653" operator="equal">
      <formula>5</formula>
    </cfRule>
  </conditionalFormatting>
  <conditionalFormatting sqref="P304">
    <cfRule type="colorScale" priority="6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05">
    <cfRule type="colorScale" priority="6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305">
    <cfRule type="cellIs" dxfId="21845" priority="646" operator="equal">
      <formula>FALSE</formula>
    </cfRule>
  </conditionalFormatting>
  <conditionalFormatting sqref="P156">
    <cfRule type="colorScale" priority="6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306">
    <cfRule type="containsBlanks" priority="639" stopIfTrue="1">
      <formula>LEN(TRIM(A306))=0</formula>
    </cfRule>
    <cfRule type="containsText" dxfId="21844" priority="640" stopIfTrue="1" operator="containsText" text="fcd">
      <formula>NOT(ISERROR(SEARCH("fcd",A306)))</formula>
    </cfRule>
    <cfRule type="containsText" dxfId="21843" priority="641" stopIfTrue="1" operator="containsText" text="server">
      <formula>NOT(ISERROR(SEARCH("server",A306)))</formula>
    </cfRule>
    <cfRule type="containsText" dxfId="21842" priority="642" stopIfTrue="1" operator="containsText" text="ft">
      <formula>NOT(ISERROR(SEARCH("ft",A306)))</formula>
    </cfRule>
    <cfRule type="containsText" dxfId="21841" priority="643" stopIfTrue="1" operator="containsText" text="lynxx_">
      <formula>NOT(ISERROR(SEARCH("lynxx_",A306)))</formula>
    </cfRule>
    <cfRule type="containsText" dxfId="21840" priority="644" operator="containsText" text="_">
      <formula>NOT(ISERROR(SEARCH("_",A306)))</formula>
    </cfRule>
  </conditionalFormatting>
  <conditionalFormatting sqref="U306:X306 J306:M306">
    <cfRule type="containsBlanks" priority="633" stopIfTrue="1">
      <formula>LEN(TRIM(J306))=0</formula>
    </cfRule>
    <cfRule type="cellIs" dxfId="21839" priority="634" operator="equal">
      <formula>"N/A"</formula>
    </cfRule>
    <cfRule type="cellIs" dxfId="21838" priority="635" operator="equal">
      <formula>"OK"</formula>
    </cfRule>
    <cfRule type="containsText" dxfId="21837" priority="636" operator="containsText" text="Unsure">
      <formula>NOT(ISERROR(SEARCH("Unsure",J306)))</formula>
    </cfRule>
    <cfRule type="containsText" dxfId="21836" priority="637" operator="containsText" text="Can't See">
      <formula>NOT(ISERROR(SEARCH("Can't See",J306)))</formula>
    </cfRule>
    <cfRule type="notContainsText" dxfId="21835" priority="638" operator="notContains" text="OK&amp;N/A">
      <formula>ISERROR(SEARCH("OK&amp;N/A",J306))</formula>
    </cfRule>
  </conditionalFormatting>
  <conditionalFormatting sqref="B184:I184">
    <cfRule type="colorScale" priority="63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Y184:AE184">
    <cfRule type="cellIs" dxfId="21834" priority="626" operator="equal">
      <formula>1</formula>
    </cfRule>
    <cfRule type="cellIs" dxfId="21833" priority="627" operator="equal">
      <formula>2</formula>
    </cfRule>
    <cfRule type="cellIs" dxfId="21832" priority="628" operator="equal">
      <formula>3</formula>
    </cfRule>
    <cfRule type="cellIs" dxfId="21831" priority="629" operator="equal">
      <formula>4</formula>
    </cfRule>
    <cfRule type="cellIs" dxfId="21830" priority="631" operator="equal">
      <formula>5</formula>
    </cfRule>
  </conditionalFormatting>
  <conditionalFormatting sqref="U184:X184">
    <cfRule type="containsBlanks" priority="620" stopIfTrue="1">
      <formula>LEN(TRIM(U184))=0</formula>
    </cfRule>
    <cfRule type="cellIs" dxfId="21829" priority="621" operator="equal">
      <formula>"N/A"</formula>
    </cfRule>
    <cfRule type="cellIs" dxfId="21828" priority="622" operator="equal">
      <formula>"OK"</formula>
    </cfRule>
    <cfRule type="containsText" dxfId="21827" priority="623" operator="containsText" text="Unsure">
      <formula>NOT(ISERROR(SEARCH("Unsure",U184)))</formula>
    </cfRule>
    <cfRule type="containsText" dxfId="21826" priority="624" operator="containsText" text="Can't See">
      <formula>NOT(ISERROR(SEARCH("Can't See",U184)))</formula>
    </cfRule>
    <cfRule type="notContainsText" dxfId="21825" priority="625" operator="notContains" text="OK&amp;N/A">
      <formula>ISERROR(SEARCH("OK&amp;N/A",U184))</formula>
    </cfRule>
  </conditionalFormatting>
  <conditionalFormatting sqref="F184:I184">
    <cfRule type="colorScale" priority="61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Y184:AE184">
    <cfRule type="cellIs" dxfId="21824" priority="614" operator="equal">
      <formula>1</formula>
    </cfRule>
    <cfRule type="cellIs" dxfId="21823" priority="615" operator="equal">
      <formula>2</formula>
    </cfRule>
    <cfRule type="cellIs" dxfId="21822" priority="616" operator="equal">
      <formula>3</formula>
    </cfRule>
    <cfRule type="cellIs" dxfId="21821" priority="617" operator="equal">
      <formula>4</formula>
    </cfRule>
    <cfRule type="cellIs" dxfId="21820" priority="618" operator="equal">
      <formula>5</formula>
    </cfRule>
  </conditionalFormatting>
  <conditionalFormatting sqref="M184">
    <cfRule type="colorScale" priority="61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M184">
    <cfRule type="colorScale" priority="61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L184">
    <cfRule type="colorScale" priority="61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L184">
    <cfRule type="colorScale" priority="61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K184">
    <cfRule type="colorScale" priority="60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K184">
    <cfRule type="colorScale" priority="60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184">
    <cfRule type="colorScale" priority="60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184">
    <cfRule type="colorScale" priority="60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S184">
    <cfRule type="cellIs" dxfId="21819" priority="605" operator="equal">
      <formula>FALSE</formula>
    </cfRule>
  </conditionalFormatting>
  <conditionalFormatting sqref="T184">
    <cfRule type="cellIs" dxfId="21818" priority="604" operator="equal">
      <formula>FALSE</formula>
    </cfRule>
  </conditionalFormatting>
  <conditionalFormatting sqref="P184">
    <cfRule type="colorScale" priority="6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0">
    <cfRule type="colorScale" priority="60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94:E194">
    <cfRule type="colorScale" priority="60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194:M194">
    <cfRule type="containsBlanks" priority="596" stopIfTrue="1">
      <formula>LEN(TRIM(J194))=0</formula>
    </cfRule>
    <cfRule type="cellIs" dxfId="21817" priority="597" operator="equal">
      <formula>"N/A"</formula>
    </cfRule>
    <cfRule type="cellIs" dxfId="21816" priority="598" operator="equal">
      <formula>"OK"</formula>
    </cfRule>
    <cfRule type="containsText" dxfId="21815" priority="599" operator="containsText" text="Unsure">
      <formula>NOT(ISERROR(SEARCH("Unsure",J194)))</formula>
    </cfRule>
    <cfRule type="containsText" dxfId="21814" priority="600" operator="containsText" text="Can't See">
      <formula>NOT(ISERROR(SEARCH("Can't See",J194)))</formula>
    </cfRule>
    <cfRule type="notContainsText" dxfId="21813" priority="601" operator="notContains" text="OK&amp;N/A">
      <formula>ISERROR(SEARCH("OK&amp;N/A",J194))</formula>
    </cfRule>
  </conditionalFormatting>
  <conditionalFormatting sqref="F194:I194">
    <cfRule type="colorScale" priority="59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W125">
    <cfRule type="containsBlanks" priority="589" stopIfTrue="1">
      <formula>LEN(TRIM(W125))=0</formula>
    </cfRule>
    <cfRule type="containsText" dxfId="21812" priority="590" stopIfTrue="1" operator="containsText" text="fcd">
      <formula>NOT(ISERROR(SEARCH("fcd",W125)))</formula>
    </cfRule>
    <cfRule type="containsText" dxfId="21811" priority="591" stopIfTrue="1" operator="containsText" text="server">
      <formula>NOT(ISERROR(SEARCH("server",W125)))</formula>
    </cfRule>
    <cfRule type="containsText" dxfId="21810" priority="592" stopIfTrue="1" operator="containsText" text="ft">
      <formula>NOT(ISERROR(SEARCH("ft",W125)))</formula>
    </cfRule>
    <cfRule type="containsText" dxfId="21809" priority="593" stopIfTrue="1" operator="containsText" text="lynxx_">
      <formula>NOT(ISERROR(SEARCH("lynxx_",W125)))</formula>
    </cfRule>
    <cfRule type="containsText" dxfId="21808" priority="594" operator="containsText" text="_">
      <formula>NOT(ISERROR(SEARCH("_",W125)))</formula>
    </cfRule>
  </conditionalFormatting>
  <conditionalFormatting sqref="A118">
    <cfRule type="containsBlanks" priority="583" stopIfTrue="1">
      <formula>LEN(TRIM(A118))=0</formula>
    </cfRule>
    <cfRule type="containsText" dxfId="21807" priority="584" stopIfTrue="1" operator="containsText" text="fcd">
      <formula>NOT(ISERROR(SEARCH("fcd",A118)))</formula>
    </cfRule>
    <cfRule type="containsText" dxfId="21806" priority="585" stopIfTrue="1" operator="containsText" text="server">
      <formula>NOT(ISERROR(SEARCH("server",A118)))</formula>
    </cfRule>
    <cfRule type="containsText" dxfId="21805" priority="586" stopIfTrue="1" operator="containsText" text="ft">
      <formula>NOT(ISERROR(SEARCH("ft",A118)))</formula>
    </cfRule>
    <cfRule type="containsText" dxfId="21804" priority="587" stopIfTrue="1" operator="containsText" text="lynxx_">
      <formula>NOT(ISERROR(SEARCH("lynxx_",A118)))</formula>
    </cfRule>
    <cfRule type="containsText" dxfId="21803" priority="588" operator="containsText" text="_">
      <formula>NOT(ISERROR(SEARCH("_",A118)))</formula>
    </cfRule>
  </conditionalFormatting>
  <conditionalFormatting sqref="A311 A328">
    <cfRule type="containsBlanks" priority="577" stopIfTrue="1">
      <formula>LEN(TRIM(A311))=0</formula>
    </cfRule>
    <cfRule type="containsText" dxfId="21802" priority="578" stopIfTrue="1" operator="containsText" text="fcd">
      <formula>NOT(ISERROR(SEARCH("fcd",A311)))</formula>
    </cfRule>
    <cfRule type="containsText" dxfId="21801" priority="579" stopIfTrue="1" operator="containsText" text="server">
      <formula>NOT(ISERROR(SEARCH("server",A311)))</formula>
    </cfRule>
    <cfRule type="containsText" dxfId="21800" priority="580" stopIfTrue="1" operator="containsText" text="ft">
      <formula>NOT(ISERROR(SEARCH("ft",A311)))</formula>
    </cfRule>
    <cfRule type="containsText" dxfId="21799" priority="581" stopIfTrue="1" operator="containsText" text="lynxx_">
      <formula>NOT(ISERROR(SEARCH("lynxx_",A311)))</formula>
    </cfRule>
    <cfRule type="containsText" dxfId="21798" priority="582" operator="containsText" text="_">
      <formula>NOT(ISERROR(SEARCH("_",A311)))</formula>
    </cfRule>
  </conditionalFormatting>
  <conditionalFormatting sqref="U311:X311 B328:M328 U328:X328">
    <cfRule type="containsBlanks" priority="571" stopIfTrue="1">
      <formula>LEN(TRIM(B311))=0</formula>
    </cfRule>
    <cfRule type="cellIs" dxfId="21797" priority="572" operator="equal">
      <formula>"N/A"</formula>
    </cfRule>
    <cfRule type="cellIs" dxfId="21796" priority="573" operator="equal">
      <formula>"OK"</formula>
    </cfRule>
    <cfRule type="containsText" dxfId="21795" priority="574" operator="containsText" text="Unsure">
      <formula>NOT(ISERROR(SEARCH("Unsure",B311)))</formula>
    </cfRule>
    <cfRule type="containsText" dxfId="21794" priority="575" operator="containsText" text="Can't See">
      <formula>NOT(ISERROR(SEARCH("Can't See",B311)))</formula>
    </cfRule>
    <cfRule type="notContainsText" dxfId="21793" priority="576" operator="notContains" text="OK&amp;N/A">
      <formula>ISERROR(SEARCH("OK&amp;N/A",B311))</formula>
    </cfRule>
  </conditionalFormatting>
  <conditionalFormatting sqref="U312:X327">
    <cfRule type="containsBlanks" priority="565" stopIfTrue="1">
      <formula>LEN(TRIM(U312))=0</formula>
    </cfRule>
    <cfRule type="cellIs" dxfId="21792" priority="566" operator="equal">
      <formula>"N/A"</formula>
    </cfRule>
    <cfRule type="cellIs" dxfId="21791" priority="567" operator="equal">
      <formula>"OK"</formula>
    </cfRule>
    <cfRule type="containsText" dxfId="21790" priority="568" operator="containsText" text="Unsure">
      <formula>NOT(ISERROR(SEARCH("Unsure",U312)))</formula>
    </cfRule>
    <cfRule type="containsText" dxfId="21789" priority="569" operator="containsText" text="Can't See">
      <formula>NOT(ISERROR(SEARCH("Can't See",U312)))</formula>
    </cfRule>
    <cfRule type="notContainsText" dxfId="21788" priority="570" operator="notContains" text="OK&amp;N/A">
      <formula>ISERROR(SEARCH("OK&amp;N/A",U312))</formula>
    </cfRule>
  </conditionalFormatting>
  <conditionalFormatting sqref="Y312:AD312">
    <cfRule type="cellIs" dxfId="21787" priority="560" operator="equal">
      <formula>1</formula>
    </cfRule>
    <cfRule type="cellIs" dxfId="21786" priority="561" operator="equal">
      <formula>2</formula>
    </cfRule>
    <cfRule type="cellIs" dxfId="21785" priority="562" operator="equal">
      <formula>3</formula>
    </cfRule>
    <cfRule type="cellIs" dxfId="21784" priority="563" operator="equal">
      <formula>4</formula>
    </cfRule>
    <cfRule type="cellIs" dxfId="21783" priority="564" operator="equal">
      <formula>5</formula>
    </cfRule>
  </conditionalFormatting>
  <conditionalFormatting sqref="A312">
    <cfRule type="containsBlanks" priority="554" stopIfTrue="1">
      <formula>LEN(TRIM(A312))=0</formula>
    </cfRule>
    <cfRule type="containsText" dxfId="21782" priority="555" stopIfTrue="1" operator="containsText" text="fcd">
      <formula>NOT(ISERROR(SEARCH("fcd",A312)))</formula>
    </cfRule>
    <cfRule type="containsText" dxfId="21781" priority="556" stopIfTrue="1" operator="containsText" text="server">
      <formula>NOT(ISERROR(SEARCH("server",A312)))</formula>
    </cfRule>
    <cfRule type="containsText" dxfId="21780" priority="557" stopIfTrue="1" operator="containsText" text="ft">
      <formula>NOT(ISERROR(SEARCH("ft",A312)))</formula>
    </cfRule>
    <cfRule type="containsText" dxfId="21779" priority="558" stopIfTrue="1" operator="containsText" text="lynxx_">
      <formula>NOT(ISERROR(SEARCH("lynxx_",A312)))</formula>
    </cfRule>
    <cfRule type="containsText" dxfId="21778" priority="559" operator="containsText" text="_">
      <formula>NOT(ISERROR(SEARCH("_",A312)))</formula>
    </cfRule>
  </conditionalFormatting>
  <conditionalFormatting sqref="AD313:AD327">
    <cfRule type="cellIs" dxfId="21777" priority="549" operator="equal">
      <formula>1</formula>
    </cfRule>
    <cfRule type="cellIs" dxfId="21776" priority="550" operator="equal">
      <formula>2</formula>
    </cfRule>
    <cfRule type="cellIs" dxfId="21775" priority="551" operator="equal">
      <formula>3</formula>
    </cfRule>
    <cfRule type="cellIs" dxfId="21774" priority="552" operator="equal">
      <formula>4</formula>
    </cfRule>
    <cfRule type="cellIs" dxfId="21773" priority="553" operator="equal">
      <formula>5</formula>
    </cfRule>
  </conditionalFormatting>
  <conditionalFormatting sqref="B313:E313">
    <cfRule type="colorScale" priority="54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313:H313">
    <cfRule type="colorScale" priority="54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Y313:AC313">
    <cfRule type="cellIs" dxfId="21772" priority="542" operator="equal">
      <formula>1</formula>
    </cfRule>
    <cfRule type="cellIs" dxfId="21771" priority="543" operator="equal">
      <formula>2</formula>
    </cfRule>
    <cfRule type="cellIs" dxfId="21770" priority="544" operator="equal">
      <formula>3</formula>
    </cfRule>
    <cfRule type="cellIs" dxfId="21769" priority="545" operator="equal">
      <formula>4</formula>
    </cfRule>
    <cfRule type="cellIs" dxfId="21768" priority="546" operator="equal">
      <formula>5</formula>
    </cfRule>
  </conditionalFormatting>
  <conditionalFormatting sqref="P312">
    <cfRule type="colorScale" priority="5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313:S327">
    <cfRule type="cellIs" dxfId="21767" priority="540" operator="equal">
      <formula>FALSE</formula>
    </cfRule>
  </conditionalFormatting>
  <conditionalFormatting sqref="A313:A327">
    <cfRule type="containsBlanks" priority="534" stopIfTrue="1">
      <formula>LEN(TRIM(A313))=0</formula>
    </cfRule>
    <cfRule type="containsText" dxfId="21766" priority="535" stopIfTrue="1" operator="containsText" text="fcd">
      <formula>NOT(ISERROR(SEARCH("fcd",A313)))</formula>
    </cfRule>
    <cfRule type="containsText" dxfId="21765" priority="536" stopIfTrue="1" operator="containsText" text="server">
      <formula>NOT(ISERROR(SEARCH("server",A313)))</formula>
    </cfRule>
    <cfRule type="containsText" dxfId="21764" priority="537" stopIfTrue="1" operator="containsText" text="ft">
      <formula>NOT(ISERROR(SEARCH("ft",A313)))</formula>
    </cfRule>
    <cfRule type="containsText" dxfId="21763" priority="538" stopIfTrue="1" operator="containsText" text="lynxx_">
      <formula>NOT(ISERROR(SEARCH("lynxx_",A313)))</formula>
    </cfRule>
    <cfRule type="containsText" dxfId="21762" priority="539" operator="containsText" text="_">
      <formula>NOT(ISERROR(SEARCH("_",A313)))</formula>
    </cfRule>
  </conditionalFormatting>
  <conditionalFormatting sqref="B314:E327">
    <cfRule type="colorScale" priority="53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314:H327">
    <cfRule type="colorScale" priority="53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Y314:AC327">
    <cfRule type="cellIs" dxfId="21761" priority="527" operator="equal">
      <formula>1</formula>
    </cfRule>
    <cfRule type="cellIs" dxfId="21760" priority="528" operator="equal">
      <formula>2</formula>
    </cfRule>
    <cfRule type="cellIs" dxfId="21759" priority="529" operator="equal">
      <formula>3</formula>
    </cfRule>
    <cfRule type="cellIs" dxfId="21758" priority="530" operator="equal">
      <formula>4</formula>
    </cfRule>
    <cfRule type="cellIs" dxfId="21757" priority="531" operator="equal">
      <formula>5</formula>
    </cfRule>
  </conditionalFormatting>
  <conditionalFormatting sqref="U287:X287">
    <cfRule type="containsBlanks" priority="521" stopIfTrue="1">
      <formula>LEN(TRIM(U287))=0</formula>
    </cfRule>
    <cfRule type="cellIs" dxfId="21756" priority="522" operator="equal">
      <formula>"N/A"</formula>
    </cfRule>
    <cfRule type="cellIs" dxfId="21755" priority="523" operator="equal">
      <formula>"OK"</formula>
    </cfRule>
    <cfRule type="containsText" dxfId="21754" priority="524" operator="containsText" text="Unsure">
      <formula>NOT(ISERROR(SEARCH("Unsure",U287)))</formula>
    </cfRule>
    <cfRule type="containsText" dxfId="21753" priority="525" operator="containsText" text="Can't See">
      <formula>NOT(ISERROR(SEARCH("Can't See",U287)))</formula>
    </cfRule>
    <cfRule type="notContainsText" dxfId="21752" priority="526" operator="notContains" text="OK&amp;N/A">
      <formula>ISERROR(SEARCH("OK&amp;N/A",U287))</formula>
    </cfRule>
  </conditionalFormatting>
  <conditionalFormatting sqref="A287">
    <cfRule type="containsBlanks" priority="514" stopIfTrue="1">
      <formula>LEN(TRIM(A287))=0</formula>
    </cfRule>
    <cfRule type="containsText" dxfId="21751" priority="515" stopIfTrue="1" operator="containsText" text="fcd">
      <formula>NOT(ISERROR(SEARCH("fcd",A287)))</formula>
    </cfRule>
    <cfRule type="containsText" dxfId="21750" priority="516" stopIfTrue="1" operator="containsText" text="server">
      <formula>NOT(ISERROR(SEARCH("server",A287)))</formula>
    </cfRule>
    <cfRule type="containsText" dxfId="21749" priority="517" stopIfTrue="1" operator="containsText" text="ft">
      <formula>NOT(ISERROR(SEARCH("ft",A287)))</formula>
    </cfRule>
    <cfRule type="containsText" dxfId="21748" priority="518" stopIfTrue="1" operator="containsText" text="lynxx_">
      <formula>NOT(ISERROR(SEARCH("lynxx_",A287)))</formula>
    </cfRule>
    <cfRule type="containsText" dxfId="21747" priority="519" operator="containsText" text="_">
      <formula>NOT(ISERROR(SEARCH("_",A287)))</formula>
    </cfRule>
  </conditionalFormatting>
  <conditionalFormatting sqref="AD287">
    <cfRule type="cellIs" dxfId="21746" priority="510" operator="equal">
      <formula>1</formula>
    </cfRule>
    <cfRule type="cellIs" dxfId="21745" priority="511" operator="equal">
      <formula>2</formula>
    </cfRule>
    <cfRule type="cellIs" dxfId="21744" priority="512" operator="equal">
      <formula>3</formula>
    </cfRule>
    <cfRule type="cellIs" dxfId="21743" priority="513" operator="equal">
      <formula>4</formula>
    </cfRule>
    <cfRule type="cellIs" dxfId="21742" priority="520" operator="equal">
      <formula>5</formula>
    </cfRule>
  </conditionalFormatting>
  <conditionalFormatting sqref="B287:E287">
    <cfRule type="colorScale" priority="50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87:I287">
    <cfRule type="colorScale" priority="50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87:M287">
    <cfRule type="colorScale" priority="50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87">
    <cfRule type="containsBlanks" priority="501" stopIfTrue="1">
      <formula>LEN(TRIM(A287))=0</formula>
    </cfRule>
    <cfRule type="containsText" dxfId="21741" priority="502" stopIfTrue="1" operator="containsText" text="fcd">
      <formula>NOT(ISERROR(SEARCH("fcd",A287)))</formula>
    </cfRule>
    <cfRule type="containsText" dxfId="21740" priority="503" stopIfTrue="1" operator="containsText" text="server">
      <formula>NOT(ISERROR(SEARCH("server",A287)))</formula>
    </cfRule>
    <cfRule type="containsText" dxfId="21739" priority="504" stopIfTrue="1" operator="containsText" text="ft">
      <formula>NOT(ISERROR(SEARCH("ft",A287)))</formula>
    </cfRule>
    <cfRule type="containsText" dxfId="21738" priority="505" stopIfTrue="1" operator="containsText" text="lynxx_">
      <formula>NOT(ISERROR(SEARCH("lynxx_",A287)))</formula>
    </cfRule>
    <cfRule type="containsText" dxfId="21737" priority="506" operator="containsText" text="_">
      <formula>NOT(ISERROR(SEARCH("_",A287)))</formula>
    </cfRule>
  </conditionalFormatting>
  <conditionalFormatting sqref="Y287:AC287">
    <cfRule type="cellIs" dxfId="21736" priority="496" operator="equal">
      <formula>1</formula>
    </cfRule>
    <cfRule type="cellIs" dxfId="21735" priority="497" operator="equal">
      <formula>2</formula>
    </cfRule>
    <cfRule type="cellIs" dxfId="21734" priority="498" operator="equal">
      <formula>3</formula>
    </cfRule>
    <cfRule type="cellIs" dxfId="21733" priority="499" operator="equal">
      <formula>4</formula>
    </cfRule>
    <cfRule type="cellIs" dxfId="21732" priority="500" operator="equal">
      <formula>5</formula>
    </cfRule>
  </conditionalFormatting>
  <conditionalFormatting sqref="W308:W309">
    <cfRule type="containsBlanks" priority="490" stopIfTrue="1">
      <formula>LEN(TRIM(W308))=0</formula>
    </cfRule>
    <cfRule type="cellIs" dxfId="21731" priority="491" operator="equal">
      <formula>"N/A"</formula>
    </cfRule>
    <cfRule type="cellIs" dxfId="21730" priority="492" operator="equal">
      <formula>"OK"</formula>
    </cfRule>
    <cfRule type="containsText" dxfId="21729" priority="493" operator="containsText" text="Unsure">
      <formula>NOT(ISERROR(SEARCH("Unsure",W308)))</formula>
    </cfRule>
    <cfRule type="containsText" dxfId="21728" priority="494" operator="containsText" text="Can't See">
      <formula>NOT(ISERROR(SEARCH("Can't See",W308)))</formula>
    </cfRule>
    <cfRule type="notContainsText" dxfId="21727" priority="495" operator="notContains" text="OK&amp;N/A">
      <formula>ISERROR(SEARCH("OK&amp;N/A",W308))</formula>
    </cfRule>
  </conditionalFormatting>
  <conditionalFormatting sqref="W305">
    <cfRule type="containsBlanks" priority="484" stopIfTrue="1">
      <formula>LEN(TRIM(W305))=0</formula>
    </cfRule>
    <cfRule type="cellIs" dxfId="21726" priority="485" operator="equal">
      <formula>"N/A"</formula>
    </cfRule>
    <cfRule type="cellIs" dxfId="21725" priority="486" operator="equal">
      <formula>"OK"</formula>
    </cfRule>
    <cfRule type="containsText" dxfId="21724" priority="487" operator="containsText" text="Unsure">
      <formula>NOT(ISERROR(SEARCH("Unsure",W305)))</formula>
    </cfRule>
    <cfRule type="containsText" dxfId="21723" priority="488" operator="containsText" text="Can't See">
      <formula>NOT(ISERROR(SEARCH("Can't See",W305)))</formula>
    </cfRule>
    <cfRule type="notContainsText" dxfId="21722" priority="489" operator="notContains" text="OK&amp;N/A">
      <formula>ISERROR(SEARCH("OK&amp;N/A",W305))</formula>
    </cfRule>
  </conditionalFormatting>
  <conditionalFormatting sqref="AD255:AD259">
    <cfRule type="cellIs" dxfId="21721" priority="479" operator="equal">
      <formula>1</formula>
    </cfRule>
    <cfRule type="cellIs" dxfId="21720" priority="480" operator="equal">
      <formula>2</formula>
    </cfRule>
    <cfRule type="cellIs" dxfId="21719" priority="481" operator="equal">
      <formula>3</formula>
    </cfRule>
    <cfRule type="cellIs" dxfId="21718" priority="482" operator="equal">
      <formula>4</formula>
    </cfRule>
    <cfRule type="cellIs" dxfId="21717" priority="483" operator="equal">
      <formula>5</formula>
    </cfRule>
  </conditionalFormatting>
  <conditionalFormatting sqref="U255:X259">
    <cfRule type="containsBlanks" priority="473" stopIfTrue="1">
      <formula>LEN(TRIM(U255))=0</formula>
    </cfRule>
    <cfRule type="cellIs" dxfId="21716" priority="474" operator="equal">
      <formula>"N/A"</formula>
    </cfRule>
    <cfRule type="cellIs" dxfId="21715" priority="475" operator="equal">
      <formula>"OK"</formula>
    </cfRule>
    <cfRule type="containsText" dxfId="21714" priority="476" operator="containsText" text="Unsure">
      <formula>NOT(ISERROR(SEARCH("Unsure",U255)))</formula>
    </cfRule>
    <cfRule type="containsText" dxfId="21713" priority="477" operator="containsText" text="Can't See">
      <formula>NOT(ISERROR(SEARCH("Can't See",U255)))</formula>
    </cfRule>
    <cfRule type="notContainsText" dxfId="21712" priority="478" operator="notContains" text="OK&amp;N/A">
      <formula>ISERROR(SEARCH("OK&amp;N/A",U255))</formula>
    </cfRule>
  </conditionalFormatting>
  <conditionalFormatting sqref="B257:B259 D257:D259">
    <cfRule type="colorScale" priority="47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57:H259">
    <cfRule type="colorScale" priority="47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57:L259">
    <cfRule type="colorScale" priority="47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55:A259">
    <cfRule type="containsBlanks" priority="464" stopIfTrue="1">
      <formula>LEN(TRIM(A255))=0</formula>
    </cfRule>
    <cfRule type="containsText" dxfId="21711" priority="465" stopIfTrue="1" operator="containsText" text="fcd">
      <formula>NOT(ISERROR(SEARCH("fcd",A255)))</formula>
    </cfRule>
    <cfRule type="containsText" dxfId="21710" priority="466" stopIfTrue="1" operator="containsText" text="server">
      <formula>NOT(ISERROR(SEARCH("server",A255)))</formula>
    </cfRule>
    <cfRule type="containsText" dxfId="21709" priority="467" stopIfTrue="1" operator="containsText" text="ft">
      <formula>NOT(ISERROR(SEARCH("ft",A255)))</formula>
    </cfRule>
    <cfRule type="containsText" dxfId="21708" priority="468" stopIfTrue="1" operator="containsText" text="lynxx_">
      <formula>NOT(ISERROR(SEARCH("lynxx_",A255)))</formula>
    </cfRule>
    <cfRule type="containsText" dxfId="21707" priority="469" operator="containsText" text="_">
      <formula>NOT(ISERROR(SEARCH("_",A255)))</formula>
    </cfRule>
  </conditionalFormatting>
  <conditionalFormatting sqref="Y255:AC259">
    <cfRule type="cellIs" dxfId="21706" priority="459" operator="equal">
      <formula>1</formula>
    </cfRule>
    <cfRule type="cellIs" dxfId="21705" priority="460" operator="equal">
      <formula>2</formula>
    </cfRule>
    <cfRule type="cellIs" dxfId="21704" priority="461" operator="equal">
      <formula>3</formula>
    </cfRule>
    <cfRule type="cellIs" dxfId="21703" priority="462" operator="equal">
      <formula>4</formula>
    </cfRule>
    <cfRule type="cellIs" dxfId="21702" priority="463" operator="equal">
      <formula>5</formula>
    </cfRule>
  </conditionalFormatting>
  <conditionalFormatting sqref="C258:C259">
    <cfRule type="colorScale" priority="45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S255:S259">
    <cfRule type="cellIs" dxfId="21701" priority="457" operator="equal">
      <formula>FALSE</formula>
    </cfRule>
  </conditionalFormatting>
  <conditionalFormatting sqref="T255:T259">
    <cfRule type="cellIs" dxfId="21700" priority="456" operator="equal">
      <formula>FALSE</formula>
    </cfRule>
  </conditionalFormatting>
  <conditionalFormatting sqref="E255:E259">
    <cfRule type="colorScale" priority="45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I255:I259">
    <cfRule type="colorScale" priority="45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M255:M259">
    <cfRule type="colorScale" priority="45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255:B256 D255:D256">
    <cfRule type="colorScale" priority="45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56:H256 G255:H255">
    <cfRule type="colorScale" priority="45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55:L256">
    <cfRule type="colorScale" priority="45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55">
    <cfRule type="colorScale" priority="44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C255">
    <cfRule type="colorScale" priority="44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C256">
    <cfRule type="colorScale" priority="44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C257">
    <cfRule type="colorScale" priority="44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264:D264">
    <cfRule type="colorScale" priority="44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D264">
    <cfRule type="cellIs" dxfId="21699" priority="440" operator="equal">
      <formula>1</formula>
    </cfRule>
    <cfRule type="cellIs" dxfId="21698" priority="441" operator="equal">
      <formula>2</formula>
    </cfRule>
    <cfRule type="cellIs" dxfId="21697" priority="442" operator="equal">
      <formula>3</formula>
    </cfRule>
    <cfRule type="cellIs" dxfId="21696" priority="443" operator="equal">
      <formula>4</formula>
    </cfRule>
    <cfRule type="cellIs" dxfId="21695" priority="445" operator="equal">
      <formula>5</formula>
    </cfRule>
  </conditionalFormatting>
  <conditionalFormatting sqref="J264:M264 U264:X264">
    <cfRule type="containsBlanks" priority="434" stopIfTrue="1">
      <formula>LEN(TRIM(J264))=0</formula>
    </cfRule>
    <cfRule type="cellIs" dxfId="21694" priority="435" operator="equal">
      <formula>"N/A"</formula>
    </cfRule>
    <cfRule type="cellIs" dxfId="21693" priority="436" operator="equal">
      <formula>"OK"</formula>
    </cfRule>
    <cfRule type="containsText" dxfId="21692" priority="437" operator="containsText" text="Unsure">
      <formula>NOT(ISERROR(SEARCH("Unsure",J264)))</formula>
    </cfRule>
    <cfRule type="containsText" dxfId="21691" priority="438" operator="containsText" text="Can't See">
      <formula>NOT(ISERROR(SEARCH("Can't See",J264)))</formula>
    </cfRule>
    <cfRule type="notContainsText" dxfId="21690" priority="439" operator="notContains" text="OK&amp;N/A">
      <formula>ISERROR(SEARCH("OK&amp;N/A",J264))</formula>
    </cfRule>
  </conditionalFormatting>
  <conditionalFormatting sqref="F264:H264">
    <cfRule type="colorScale" priority="43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T264">
    <cfRule type="cellIs" dxfId="21689" priority="432" operator="equal">
      <formula>FALSE</formula>
    </cfRule>
  </conditionalFormatting>
  <conditionalFormatting sqref="E264">
    <cfRule type="colorScale" priority="43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I264">
    <cfRule type="colorScale" priority="43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Y264:AC264">
    <cfRule type="cellIs" dxfId="21688" priority="425" operator="equal">
      <formula>1</formula>
    </cfRule>
    <cfRule type="cellIs" dxfId="21687" priority="426" operator="equal">
      <formula>2</formula>
    </cfRule>
    <cfRule type="cellIs" dxfId="21686" priority="427" operator="equal">
      <formula>3</formula>
    </cfRule>
    <cfRule type="cellIs" dxfId="21685" priority="428" operator="equal">
      <formula>4</formula>
    </cfRule>
    <cfRule type="cellIs" dxfId="21684" priority="429" operator="equal">
      <formula>5</formula>
    </cfRule>
  </conditionalFormatting>
  <conditionalFormatting sqref="B305:E305">
    <cfRule type="colorScale" priority="42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305:I305">
    <cfRule type="colorScale" priority="42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305:E305">
    <cfRule type="colorScale" priority="42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305:I305">
    <cfRule type="colorScale" priority="42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308:E310">
    <cfRule type="colorScale" priority="42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308:I310">
    <cfRule type="colorScale" priority="41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308:E310">
    <cfRule type="colorScale" priority="41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308:I310">
    <cfRule type="colorScale" priority="41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P297">
    <cfRule type="colorScale" priority="4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291:S297">
    <cfRule type="cellIs" dxfId="21683" priority="415" operator="equal">
      <formula>FALSE</formula>
    </cfRule>
  </conditionalFormatting>
  <conditionalFormatting sqref="S298:S299">
    <cfRule type="cellIs" dxfId="21682" priority="414" operator="equal">
      <formula>FALSE</formula>
    </cfRule>
  </conditionalFormatting>
  <conditionalFormatting sqref="S300:S301">
    <cfRule type="cellIs" dxfId="21681" priority="413" operator="equal">
      <formula>FALSE</formula>
    </cfRule>
  </conditionalFormatting>
  <conditionalFormatting sqref="S302">
    <cfRule type="cellIs" dxfId="21680" priority="412" operator="equal">
      <formula>FALSE</formula>
    </cfRule>
  </conditionalFormatting>
  <conditionalFormatting sqref="P299">
    <cfRule type="colorScale" priority="4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01">
    <cfRule type="colorScale" priority="4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18:M118">
    <cfRule type="colorScale" priority="40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K232:K234">
    <cfRule type="colorScale" priority="40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343:A347">
    <cfRule type="containsBlanks" priority="401" stopIfTrue="1">
      <formula>LEN(TRIM(A343))=0</formula>
    </cfRule>
    <cfRule type="containsText" dxfId="21679" priority="402" stopIfTrue="1" operator="containsText" text="fcd">
      <formula>NOT(ISERROR(SEARCH("fcd",A343)))</formula>
    </cfRule>
    <cfRule type="containsText" dxfId="21678" priority="403" stopIfTrue="1" operator="containsText" text="server">
      <formula>NOT(ISERROR(SEARCH("server",A343)))</formula>
    </cfRule>
    <cfRule type="containsText" dxfId="21677" priority="404" stopIfTrue="1" operator="containsText" text="ft">
      <formula>NOT(ISERROR(SEARCH("ft",A343)))</formula>
    </cfRule>
    <cfRule type="containsText" dxfId="21676" priority="405" stopIfTrue="1" operator="containsText" text="lynxx_">
      <formula>NOT(ISERROR(SEARCH("lynxx_",A343)))</formula>
    </cfRule>
    <cfRule type="containsText" dxfId="21675" priority="406" operator="containsText" text="_">
      <formula>NOT(ISERROR(SEARCH("_",A343)))</formula>
    </cfRule>
  </conditionalFormatting>
  <conditionalFormatting sqref="Y343:AD347">
    <cfRule type="cellIs" dxfId="21674" priority="397" operator="equal">
      <formula>1</formula>
    </cfRule>
    <cfRule type="cellIs" dxfId="21673" priority="398" operator="equal">
      <formula>2</formula>
    </cfRule>
    <cfRule type="cellIs" dxfId="21672" priority="399" operator="equal">
      <formula>3</formula>
    </cfRule>
    <cfRule type="cellIs" dxfId="21671" priority="400" operator="equal">
      <formula>4</formula>
    </cfRule>
    <cfRule type="cellIs" dxfId="21670" priority="407" operator="equal">
      <formula>5</formula>
    </cfRule>
  </conditionalFormatting>
  <conditionalFormatting sqref="U343:X347">
    <cfRule type="containsBlanks" priority="391" stopIfTrue="1">
      <formula>LEN(TRIM(U343))=0</formula>
    </cfRule>
    <cfRule type="cellIs" dxfId="21669" priority="392" operator="equal">
      <formula>"N/A"</formula>
    </cfRule>
    <cfRule type="cellIs" dxfId="21668" priority="393" operator="equal">
      <formula>"OK"</formula>
    </cfRule>
    <cfRule type="containsText" dxfId="21667" priority="394" operator="containsText" text="Unsure">
      <formula>NOT(ISERROR(SEARCH("Unsure",U343)))</formula>
    </cfRule>
    <cfRule type="containsText" dxfId="21666" priority="395" operator="containsText" text="Can't See">
      <formula>NOT(ISERROR(SEARCH("Can't See",U343)))</formula>
    </cfRule>
    <cfRule type="notContainsText" dxfId="21665" priority="396" operator="notContains" text="OK&amp;N/A">
      <formula>ISERROR(SEARCH("OK&amp;N/A",U343))</formula>
    </cfRule>
  </conditionalFormatting>
  <conditionalFormatting sqref="B331:E331">
    <cfRule type="colorScale" priority="39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331:I331">
    <cfRule type="colorScale" priority="38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333:E333">
    <cfRule type="colorScale" priority="38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333:I333">
    <cfRule type="colorScale" priority="38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334:E335">
    <cfRule type="colorScale" priority="38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334:I335">
    <cfRule type="colorScale" priority="38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P191">
    <cfRule type="colorScale" priority="38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3">
    <cfRule type="colorScale" priority="38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2">
    <cfRule type="colorScale" priority="38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278">
    <cfRule type="colorScale" priority="38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D278">
    <cfRule type="colorScale" priority="38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C278">
    <cfRule type="colorScale" priority="37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S330">
    <cfRule type="cellIs" dxfId="21664" priority="378" operator="equal">
      <formula>FALSE</formula>
    </cfRule>
  </conditionalFormatting>
  <conditionalFormatting sqref="S331">
    <cfRule type="cellIs" dxfId="21663" priority="377" operator="equal">
      <formula>FALSE</formula>
    </cfRule>
  </conditionalFormatting>
  <conditionalFormatting sqref="S333">
    <cfRule type="cellIs" dxfId="21662" priority="376" operator="equal">
      <formula>FALSE</formula>
    </cfRule>
  </conditionalFormatting>
  <conditionalFormatting sqref="S334">
    <cfRule type="cellIs" dxfId="21661" priority="375" operator="equal">
      <formula>FALSE</formula>
    </cfRule>
  </conditionalFormatting>
  <conditionalFormatting sqref="S335">
    <cfRule type="cellIs" dxfId="21660" priority="374" operator="equal">
      <formula>FALSE</formula>
    </cfRule>
  </conditionalFormatting>
  <conditionalFormatting sqref="B306:I306">
    <cfRule type="colorScale" priority="37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311:I311">
    <cfRule type="colorScale" priority="37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U336:AC337">
    <cfRule type="containsBlanks" priority="366" stopIfTrue="1">
      <formula>LEN(TRIM(U336))=0</formula>
    </cfRule>
    <cfRule type="cellIs" dxfId="21659" priority="367" operator="equal">
      <formula>"N/A"</formula>
    </cfRule>
    <cfRule type="cellIs" dxfId="21658" priority="368" operator="equal">
      <formula>"OK"</formula>
    </cfRule>
    <cfRule type="containsText" dxfId="21657" priority="369" operator="containsText" text="Unsure">
      <formula>NOT(ISERROR(SEARCH("Unsure",U336)))</formula>
    </cfRule>
    <cfRule type="containsText" dxfId="21656" priority="370" operator="containsText" text="Can't See">
      <formula>NOT(ISERROR(SEARCH("Can't See",U336)))</formula>
    </cfRule>
    <cfRule type="notContainsText" dxfId="21655" priority="371" operator="notContains" text="OK&amp;N/A">
      <formula>ISERROR(SEARCH("OK&amp;N/A",U336))</formula>
    </cfRule>
  </conditionalFormatting>
  <conditionalFormatting sqref="AD336:AD342">
    <cfRule type="cellIs" dxfId="21654" priority="361" operator="equal">
      <formula>1</formula>
    </cfRule>
    <cfRule type="cellIs" dxfId="21653" priority="362" operator="equal">
      <formula>2</formula>
    </cfRule>
    <cfRule type="cellIs" dxfId="21652" priority="363" operator="equal">
      <formula>3</formula>
    </cfRule>
    <cfRule type="cellIs" dxfId="21651" priority="364" operator="equal">
      <formula>4</formula>
    </cfRule>
    <cfRule type="cellIs" dxfId="21650" priority="365" operator="equal">
      <formula>5</formula>
    </cfRule>
  </conditionalFormatting>
  <conditionalFormatting sqref="A336:A337">
    <cfRule type="containsBlanks" priority="355" stopIfTrue="1">
      <formula>LEN(TRIM(A336))=0</formula>
    </cfRule>
    <cfRule type="containsText" dxfId="21649" priority="356" stopIfTrue="1" operator="containsText" text="fcd">
      <formula>NOT(ISERROR(SEARCH("fcd",A336)))</formula>
    </cfRule>
    <cfRule type="containsText" dxfId="21648" priority="357" stopIfTrue="1" operator="containsText" text="server">
      <formula>NOT(ISERROR(SEARCH("server",A336)))</formula>
    </cfRule>
    <cfRule type="containsText" dxfId="21647" priority="358" stopIfTrue="1" operator="containsText" text="ft">
      <formula>NOT(ISERROR(SEARCH("ft",A336)))</formula>
    </cfRule>
    <cfRule type="containsText" dxfId="21646" priority="359" stopIfTrue="1" operator="containsText" text="lynxx_">
      <formula>NOT(ISERROR(SEARCH("lynxx_",A336)))</formula>
    </cfRule>
    <cfRule type="containsText" dxfId="21645" priority="360" operator="containsText" text="_">
      <formula>NOT(ISERROR(SEARCH("_",A336)))</formula>
    </cfRule>
  </conditionalFormatting>
  <conditionalFormatting sqref="A338:A342">
    <cfRule type="containsBlanks" priority="349" stopIfTrue="1">
      <formula>LEN(TRIM(A338))=0</formula>
    </cfRule>
    <cfRule type="containsText" dxfId="21644" priority="350" stopIfTrue="1" operator="containsText" text="fcd">
      <formula>NOT(ISERROR(SEARCH("fcd",A338)))</formula>
    </cfRule>
    <cfRule type="containsText" dxfId="21643" priority="351" stopIfTrue="1" operator="containsText" text="server">
      <formula>NOT(ISERROR(SEARCH("server",A338)))</formula>
    </cfRule>
    <cfRule type="containsText" dxfId="21642" priority="352" stopIfTrue="1" operator="containsText" text="ft">
      <formula>NOT(ISERROR(SEARCH("ft",A338)))</formula>
    </cfRule>
    <cfRule type="containsText" dxfId="21641" priority="353" stopIfTrue="1" operator="containsText" text="lynxx_">
      <formula>NOT(ISERROR(SEARCH("lynxx_",A338)))</formula>
    </cfRule>
    <cfRule type="containsText" dxfId="21640" priority="354" operator="containsText" text="_">
      <formula>NOT(ISERROR(SEARCH("_",A338)))</formula>
    </cfRule>
  </conditionalFormatting>
  <conditionalFormatting sqref="S338 S340:S369">
    <cfRule type="cellIs" dxfId="21639" priority="348" operator="equal">
      <formula>FALSE</formula>
    </cfRule>
  </conditionalFormatting>
  <conditionalFormatting sqref="J123:M125">
    <cfRule type="colorScale" priority="34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T334:T335 T330:T331 T338:T369">
    <cfRule type="cellIs" dxfId="21638" priority="346" operator="equal">
      <formula>FALSE</formula>
    </cfRule>
  </conditionalFormatting>
  <conditionalFormatting sqref="P329">
    <cfRule type="colorScale" priority="3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32">
    <cfRule type="colorScale" priority="3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36:P337">
    <cfRule type="colorScale" priority="3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98:I198">
    <cfRule type="colorScale" priority="34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Y198:AC198">
    <cfRule type="cellIs" dxfId="21637" priority="331" operator="equal">
      <formula>1</formula>
    </cfRule>
    <cfRule type="cellIs" dxfId="21636" priority="332" operator="equal">
      <formula>2</formula>
    </cfRule>
    <cfRule type="cellIs" dxfId="21635" priority="333" operator="equal">
      <formula>3</formula>
    </cfRule>
    <cfRule type="cellIs" dxfId="21634" priority="334" operator="equal">
      <formula>4</formula>
    </cfRule>
    <cfRule type="cellIs" dxfId="21633" priority="335" operator="equal">
      <formula>5</formula>
    </cfRule>
  </conditionalFormatting>
  <conditionalFormatting sqref="U198:X198">
    <cfRule type="containsBlanks" priority="336" stopIfTrue="1">
      <formula>LEN(TRIM(U198))=0</formula>
    </cfRule>
    <cfRule type="cellIs" dxfId="21632" priority="337" operator="equal">
      <formula>"N/A"</formula>
    </cfRule>
    <cfRule type="cellIs" dxfId="21631" priority="338" operator="equal">
      <formula>"OK"</formula>
    </cfRule>
    <cfRule type="containsText" dxfId="21630" priority="339" operator="containsText" text="Unsure">
      <formula>NOT(ISERROR(SEARCH("Unsure",U198)))</formula>
    </cfRule>
    <cfRule type="containsText" dxfId="21629" priority="340" operator="containsText" text="Can't See">
      <formula>NOT(ISERROR(SEARCH("Can't See",U198)))</formula>
    </cfRule>
    <cfRule type="notContainsText" dxfId="21628" priority="341" operator="notContains" text="OK&amp;N/A">
      <formula>ISERROR(SEARCH("OK&amp;N/A",U198))</formula>
    </cfRule>
  </conditionalFormatting>
  <conditionalFormatting sqref="J198:M198">
    <cfRule type="colorScale" priority="33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199:M199">
    <cfRule type="containsBlanks" priority="324" stopIfTrue="1">
      <formula>LEN(TRIM(J199))=0</formula>
    </cfRule>
    <cfRule type="cellIs" dxfId="21627" priority="325" operator="equal">
      <formula>"N/A"</formula>
    </cfRule>
    <cfRule type="cellIs" dxfId="21626" priority="326" operator="equal">
      <formula>"OK"</formula>
    </cfRule>
    <cfRule type="containsText" dxfId="21625" priority="327" operator="containsText" text="Unsure">
      <formula>NOT(ISERROR(SEARCH("Unsure",J199)))</formula>
    </cfRule>
    <cfRule type="containsText" dxfId="21624" priority="328" operator="containsText" text="Can't See">
      <formula>NOT(ISERROR(SEARCH("Can't See",J199)))</formula>
    </cfRule>
    <cfRule type="notContainsText" dxfId="21623" priority="329" operator="notContains" text="OK&amp;N/A">
      <formula>ISERROR(SEARCH("OK&amp;N/A",J199))</formula>
    </cfRule>
  </conditionalFormatting>
  <conditionalFormatting sqref="Y97:AE97">
    <cfRule type="cellIs" dxfId="21622" priority="319" operator="equal">
      <formula>1</formula>
    </cfRule>
    <cfRule type="cellIs" dxfId="21621" priority="320" operator="equal">
      <formula>2</formula>
    </cfRule>
    <cfRule type="cellIs" dxfId="21620" priority="321" operator="equal">
      <formula>3</formula>
    </cfRule>
    <cfRule type="cellIs" dxfId="21619" priority="322" operator="equal">
      <formula>4</formula>
    </cfRule>
    <cfRule type="cellIs" dxfId="21618" priority="323" operator="equal">
      <formula>5</formula>
    </cfRule>
  </conditionalFormatting>
  <conditionalFormatting sqref="U97:X97">
    <cfRule type="containsBlanks" priority="313" stopIfTrue="1">
      <formula>LEN(TRIM(U97))=0</formula>
    </cfRule>
    <cfRule type="cellIs" dxfId="21617" priority="314" operator="equal">
      <formula>"N/A"</formula>
    </cfRule>
    <cfRule type="cellIs" dxfId="21616" priority="315" operator="equal">
      <formula>"OK"</formula>
    </cfRule>
    <cfRule type="containsText" dxfId="21615" priority="316" operator="containsText" text="Unsure">
      <formula>NOT(ISERROR(SEARCH("Unsure",U97)))</formula>
    </cfRule>
    <cfRule type="containsText" dxfId="21614" priority="317" operator="containsText" text="Can't See">
      <formula>NOT(ISERROR(SEARCH("Can't See",U97)))</formula>
    </cfRule>
    <cfRule type="notContainsText" dxfId="21613" priority="318" operator="notContains" text="OK&amp;N/A">
      <formula>ISERROR(SEARCH("OK&amp;N/A",U97))</formula>
    </cfRule>
  </conditionalFormatting>
  <conditionalFormatting sqref="J97:M97">
    <cfRule type="containsBlanks" priority="307" stopIfTrue="1">
      <formula>LEN(TRIM(J97))=0</formula>
    </cfRule>
    <cfRule type="cellIs" dxfId="21612" priority="308" operator="equal">
      <formula>"N/A"</formula>
    </cfRule>
    <cfRule type="cellIs" dxfId="21611" priority="309" operator="equal">
      <formula>"OK"</formula>
    </cfRule>
    <cfRule type="containsText" dxfId="21610" priority="310" operator="containsText" text="Unsure">
      <formula>NOT(ISERROR(SEARCH("Unsure",J97)))</formula>
    </cfRule>
    <cfRule type="containsText" dxfId="21609" priority="311" operator="containsText" text="Can't See">
      <formula>NOT(ISERROR(SEARCH("Can't See",J97)))</formula>
    </cfRule>
    <cfRule type="notContainsText" dxfId="21608" priority="312" operator="notContains" text="OK&amp;N/A">
      <formula>ISERROR(SEARCH("OK&amp;N/A",J97))</formula>
    </cfRule>
  </conditionalFormatting>
  <conditionalFormatting sqref="B303:I303">
    <cfRule type="colorScale" priority="30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303:I303">
    <cfRule type="colorScale" priority="30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P290 P279 P243 P222 P202 P127 P110 P64 P21 P10 P4 P122 P186 P197 P224 P228 P231 P236 P239 P265 P276 P7">
    <cfRule type="colorScale" priority="316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330:I330">
    <cfRule type="colorScale" priority="30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330:L330 J331:M331">
    <cfRule type="colorScale" priority="30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330:L330 J331:M331">
    <cfRule type="containsBlanks" priority="297" stopIfTrue="1">
      <formula>LEN(TRIM(J330))=0</formula>
    </cfRule>
    <cfRule type="cellIs" dxfId="21607" priority="298" operator="equal">
      <formula>"N/A"</formula>
    </cfRule>
    <cfRule type="cellIs" dxfId="21606" priority="299" operator="equal">
      <formula>"OK"</formula>
    </cfRule>
    <cfRule type="containsText" dxfId="21605" priority="300" operator="containsText" text="Unsure">
      <formula>NOT(ISERROR(SEARCH("Unsure",J330)))</formula>
    </cfRule>
    <cfRule type="containsText" dxfId="21604" priority="301" operator="containsText" text="Can't See">
      <formula>NOT(ISERROR(SEARCH("Can't See",J330)))</formula>
    </cfRule>
    <cfRule type="notContainsText" dxfId="21603" priority="302" operator="notContains" text="OK&amp;N/A">
      <formula>ISERROR(SEARCH("OK&amp;N/A",J330))</formula>
    </cfRule>
  </conditionalFormatting>
  <conditionalFormatting sqref="J303:M303">
    <cfRule type="colorScale" priority="29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303:M303">
    <cfRule type="containsBlanks" priority="290" stopIfTrue="1">
      <formula>LEN(TRIM(J303))=0</formula>
    </cfRule>
    <cfRule type="cellIs" dxfId="21602" priority="291" operator="equal">
      <formula>"N/A"</formula>
    </cfRule>
    <cfRule type="cellIs" dxfId="21601" priority="292" operator="equal">
      <formula>"OK"</formula>
    </cfRule>
    <cfRule type="containsText" dxfId="21600" priority="293" operator="containsText" text="Unsure">
      <formula>NOT(ISERROR(SEARCH("Unsure",J303)))</formula>
    </cfRule>
    <cfRule type="containsText" dxfId="21599" priority="294" operator="containsText" text="Can't See">
      <formula>NOT(ISERROR(SEARCH("Can't See",J303)))</formula>
    </cfRule>
    <cfRule type="notContainsText" dxfId="21598" priority="295" operator="notContains" text="OK&amp;N/A">
      <formula>ISERROR(SEARCH("OK&amp;N/A",J303))</formula>
    </cfRule>
  </conditionalFormatting>
  <conditionalFormatting sqref="J311:M311">
    <cfRule type="containsBlanks" priority="284" stopIfTrue="1">
      <formula>LEN(TRIM(J311))=0</formula>
    </cfRule>
    <cfRule type="cellIs" dxfId="21597" priority="285" operator="equal">
      <formula>"N/A"</formula>
    </cfRule>
    <cfRule type="cellIs" dxfId="21596" priority="286" operator="equal">
      <formula>"OK"</formula>
    </cfRule>
    <cfRule type="containsText" dxfId="21595" priority="287" operator="containsText" text="Unsure">
      <formula>NOT(ISERROR(SEARCH("Unsure",J311)))</formula>
    </cfRule>
    <cfRule type="containsText" dxfId="21594" priority="288" operator="containsText" text="Can't See">
      <formula>NOT(ISERROR(SEARCH("Can't See",J311)))</formula>
    </cfRule>
    <cfRule type="notContainsText" dxfId="21593" priority="289" operator="notContains" text="OK&amp;N/A">
      <formula>ISERROR(SEARCH("OK&amp;N/A",J311))</formula>
    </cfRule>
  </conditionalFormatting>
  <conditionalFormatting sqref="B300:M302">
    <cfRule type="colorScale" priority="28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300:M302">
    <cfRule type="colorScale" priority="28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M334">
    <cfRule type="colorScale" priority="28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M334">
    <cfRule type="containsBlanks" priority="275" stopIfTrue="1">
      <formula>LEN(TRIM(M334))=0</formula>
    </cfRule>
    <cfRule type="cellIs" dxfId="21592" priority="276" operator="equal">
      <formula>"N/A"</formula>
    </cfRule>
    <cfRule type="cellIs" dxfId="21591" priority="277" operator="equal">
      <formula>"OK"</formula>
    </cfRule>
    <cfRule type="containsText" dxfId="21590" priority="278" operator="containsText" text="Unsure">
      <formula>NOT(ISERROR(SEARCH("Unsure",M334)))</formula>
    </cfRule>
    <cfRule type="containsText" dxfId="21589" priority="279" operator="containsText" text="Can't See">
      <formula>NOT(ISERROR(SEARCH("Can't See",M334)))</formula>
    </cfRule>
    <cfRule type="notContainsText" dxfId="21588" priority="280" operator="notContains" text="OK&amp;N/A">
      <formula>ISERROR(SEARCH("OK&amp;N/A",M334))</formula>
    </cfRule>
  </conditionalFormatting>
  <conditionalFormatting sqref="L334">
    <cfRule type="colorScale" priority="27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L334">
    <cfRule type="containsBlanks" priority="268" stopIfTrue="1">
      <formula>LEN(TRIM(L334))=0</formula>
    </cfRule>
    <cfRule type="cellIs" dxfId="21587" priority="269" operator="equal">
      <formula>"N/A"</formula>
    </cfRule>
    <cfRule type="cellIs" dxfId="21586" priority="270" operator="equal">
      <formula>"OK"</formula>
    </cfRule>
    <cfRule type="containsText" dxfId="21585" priority="271" operator="containsText" text="Unsure">
      <formula>NOT(ISERROR(SEARCH("Unsure",L334)))</formula>
    </cfRule>
    <cfRule type="containsText" dxfId="21584" priority="272" operator="containsText" text="Can't See">
      <formula>NOT(ISERROR(SEARCH("Can't See",L334)))</formula>
    </cfRule>
    <cfRule type="notContainsText" dxfId="21583" priority="273" operator="notContains" text="OK&amp;N/A">
      <formula>ISERROR(SEARCH("OK&amp;N/A",L334))</formula>
    </cfRule>
  </conditionalFormatting>
  <conditionalFormatting sqref="K334">
    <cfRule type="colorScale" priority="26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K334">
    <cfRule type="containsBlanks" priority="261" stopIfTrue="1">
      <formula>LEN(TRIM(K334))=0</formula>
    </cfRule>
    <cfRule type="cellIs" dxfId="21582" priority="262" operator="equal">
      <formula>"N/A"</formula>
    </cfRule>
    <cfRule type="cellIs" dxfId="21581" priority="263" operator="equal">
      <formula>"OK"</formula>
    </cfRule>
    <cfRule type="containsText" dxfId="21580" priority="264" operator="containsText" text="Unsure">
      <formula>NOT(ISERROR(SEARCH("Unsure",K334)))</formula>
    </cfRule>
    <cfRule type="containsText" dxfId="21579" priority="265" operator="containsText" text="Can't See">
      <formula>NOT(ISERROR(SEARCH("Can't See",K334)))</formula>
    </cfRule>
    <cfRule type="notContainsText" dxfId="21578" priority="266" operator="notContains" text="OK&amp;N/A">
      <formula>ISERROR(SEARCH("OK&amp;N/A",K334))</formula>
    </cfRule>
  </conditionalFormatting>
  <conditionalFormatting sqref="K335">
    <cfRule type="colorScale" priority="26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K335">
    <cfRule type="containsBlanks" priority="254" stopIfTrue="1">
      <formula>LEN(TRIM(K335))=0</formula>
    </cfRule>
    <cfRule type="cellIs" dxfId="21577" priority="255" operator="equal">
      <formula>"N/A"</formula>
    </cfRule>
    <cfRule type="cellIs" dxfId="21576" priority="256" operator="equal">
      <formula>"OK"</formula>
    </cfRule>
    <cfRule type="containsText" dxfId="21575" priority="257" operator="containsText" text="Unsure">
      <formula>NOT(ISERROR(SEARCH("Unsure",K335)))</formula>
    </cfRule>
    <cfRule type="containsText" dxfId="21574" priority="258" operator="containsText" text="Can't See">
      <formula>NOT(ISERROR(SEARCH("Can't See",K335)))</formula>
    </cfRule>
    <cfRule type="notContainsText" dxfId="21573" priority="259" operator="notContains" text="OK&amp;N/A">
      <formula>ISERROR(SEARCH("OK&amp;N/A",K335))</formula>
    </cfRule>
  </conditionalFormatting>
  <conditionalFormatting sqref="J334:J335">
    <cfRule type="colorScale" priority="25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334:J335">
    <cfRule type="containsBlanks" priority="247" stopIfTrue="1">
      <formula>LEN(TRIM(J334))=0</formula>
    </cfRule>
    <cfRule type="cellIs" dxfId="21572" priority="248" operator="equal">
      <formula>"N/A"</formula>
    </cfRule>
    <cfRule type="cellIs" dxfId="21571" priority="249" operator="equal">
      <formula>"OK"</formula>
    </cfRule>
    <cfRule type="containsText" dxfId="21570" priority="250" operator="containsText" text="Unsure">
      <formula>NOT(ISERROR(SEARCH("Unsure",J334)))</formula>
    </cfRule>
    <cfRule type="containsText" dxfId="21569" priority="251" operator="containsText" text="Can't See">
      <formula>NOT(ISERROR(SEARCH("Can't See",J334)))</formula>
    </cfRule>
    <cfRule type="notContainsText" dxfId="21568" priority="252" operator="notContains" text="OK&amp;N/A">
      <formula>ISERROR(SEARCH("OK&amp;N/A",J334))</formula>
    </cfRule>
  </conditionalFormatting>
  <conditionalFormatting sqref="J333">
    <cfRule type="colorScale" priority="24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333">
    <cfRule type="containsBlanks" priority="240" stopIfTrue="1">
      <formula>LEN(TRIM(J333))=0</formula>
    </cfRule>
    <cfRule type="cellIs" dxfId="21567" priority="241" operator="equal">
      <formula>"N/A"</formula>
    </cfRule>
    <cfRule type="cellIs" dxfId="21566" priority="242" operator="equal">
      <formula>"OK"</formula>
    </cfRule>
    <cfRule type="containsText" dxfId="21565" priority="243" operator="containsText" text="Unsure">
      <formula>NOT(ISERROR(SEARCH("Unsure",J333)))</formula>
    </cfRule>
    <cfRule type="containsText" dxfId="21564" priority="244" operator="containsText" text="Can't See">
      <formula>NOT(ISERROR(SEARCH("Can't See",J333)))</formula>
    </cfRule>
    <cfRule type="notContainsText" dxfId="21563" priority="245" operator="notContains" text="OK&amp;N/A">
      <formula>ISERROR(SEARCH("OK&amp;N/A",J333))</formula>
    </cfRule>
  </conditionalFormatting>
  <conditionalFormatting sqref="K333">
    <cfRule type="colorScale" priority="23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K333">
    <cfRule type="containsBlanks" priority="233" stopIfTrue="1">
      <formula>LEN(TRIM(K333))=0</formula>
    </cfRule>
    <cfRule type="cellIs" dxfId="21562" priority="234" operator="equal">
      <formula>"N/A"</formula>
    </cfRule>
    <cfRule type="cellIs" dxfId="21561" priority="235" operator="equal">
      <formula>"OK"</formula>
    </cfRule>
    <cfRule type="containsText" dxfId="21560" priority="236" operator="containsText" text="Unsure">
      <formula>NOT(ISERROR(SEARCH("Unsure",K333)))</formula>
    </cfRule>
    <cfRule type="containsText" dxfId="21559" priority="237" operator="containsText" text="Can't See">
      <formula>NOT(ISERROR(SEARCH("Can't See",K333)))</formula>
    </cfRule>
    <cfRule type="notContainsText" dxfId="21558" priority="238" operator="notContains" text="OK&amp;N/A">
      <formula>ISERROR(SEARCH("OK&amp;N/A",K333))</formula>
    </cfRule>
  </conditionalFormatting>
  <conditionalFormatting sqref="L333">
    <cfRule type="colorScale" priority="23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L333">
    <cfRule type="containsBlanks" priority="226" stopIfTrue="1">
      <formula>LEN(TRIM(L333))=0</formula>
    </cfRule>
    <cfRule type="cellIs" dxfId="21557" priority="227" operator="equal">
      <formula>"N/A"</formula>
    </cfRule>
    <cfRule type="cellIs" dxfId="21556" priority="228" operator="equal">
      <formula>"OK"</formula>
    </cfRule>
    <cfRule type="containsText" dxfId="21555" priority="229" operator="containsText" text="Unsure">
      <formula>NOT(ISERROR(SEARCH("Unsure",L333)))</formula>
    </cfRule>
    <cfRule type="containsText" dxfId="21554" priority="230" operator="containsText" text="Can't See">
      <formula>NOT(ISERROR(SEARCH("Can't See",L333)))</formula>
    </cfRule>
    <cfRule type="notContainsText" dxfId="21553" priority="231" operator="notContains" text="OK&amp;N/A">
      <formula>ISERROR(SEARCH("OK&amp;N/A",L333))</formula>
    </cfRule>
  </conditionalFormatting>
  <conditionalFormatting sqref="J237">
    <cfRule type="colorScale" priority="22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K237">
    <cfRule type="colorScale" priority="22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L237">
    <cfRule type="colorScale" priority="22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M237">
    <cfRule type="colorScale" priority="22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330:K330">
    <cfRule type="colorScale" priority="22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330:K330">
    <cfRule type="containsBlanks" priority="215" stopIfTrue="1">
      <formula>LEN(TRIM(J330))=0</formula>
    </cfRule>
    <cfRule type="cellIs" dxfId="21552" priority="216" operator="equal">
      <formula>"N/A"</formula>
    </cfRule>
    <cfRule type="cellIs" dxfId="21551" priority="217" operator="equal">
      <formula>"OK"</formula>
    </cfRule>
    <cfRule type="containsText" dxfId="21550" priority="218" operator="containsText" text="Unsure">
      <formula>NOT(ISERROR(SEARCH("Unsure",J330)))</formula>
    </cfRule>
    <cfRule type="containsText" dxfId="21549" priority="219" operator="containsText" text="Can't See">
      <formula>NOT(ISERROR(SEARCH("Can't See",J330)))</formula>
    </cfRule>
    <cfRule type="notContainsText" dxfId="21548" priority="220" operator="notContains" text="OK&amp;N/A">
      <formula>ISERROR(SEARCH("OK&amp;N/A",J330))</formula>
    </cfRule>
  </conditionalFormatting>
  <conditionalFormatting sqref="M333">
    <cfRule type="colorScale" priority="21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M335">
    <cfRule type="colorScale" priority="21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L335">
    <cfRule type="colorScale" priority="21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308:M310">
    <cfRule type="colorScale" priority="21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308:M310">
    <cfRule type="containsBlanks" priority="205" stopIfTrue="1">
      <formula>LEN(TRIM(J308))=0</formula>
    </cfRule>
    <cfRule type="cellIs" dxfId="21547" priority="206" operator="equal">
      <formula>"N/A"</formula>
    </cfRule>
    <cfRule type="cellIs" dxfId="21546" priority="207" operator="equal">
      <formula>"OK"</formula>
    </cfRule>
    <cfRule type="containsText" dxfId="21545" priority="208" operator="containsText" text="Unsure">
      <formula>NOT(ISERROR(SEARCH("Unsure",J308)))</formula>
    </cfRule>
    <cfRule type="containsText" dxfId="21544" priority="209" operator="containsText" text="Can't See">
      <formula>NOT(ISERROR(SEARCH("Can't See",J308)))</formula>
    </cfRule>
    <cfRule type="notContainsText" dxfId="21543" priority="210" operator="notContains" text="OK&amp;N/A">
      <formula>ISERROR(SEARCH("OK&amp;N/A",J308))</formula>
    </cfRule>
  </conditionalFormatting>
  <conditionalFormatting sqref="J305:M305">
    <cfRule type="colorScale" priority="20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305:M305">
    <cfRule type="containsBlanks" priority="198" stopIfTrue="1">
      <formula>LEN(TRIM(J305))=0</formula>
    </cfRule>
    <cfRule type="cellIs" dxfId="21542" priority="199" operator="equal">
      <formula>"N/A"</formula>
    </cfRule>
    <cfRule type="cellIs" dxfId="21541" priority="200" operator="equal">
      <formula>"OK"</formula>
    </cfRule>
    <cfRule type="containsText" dxfId="21540" priority="201" operator="containsText" text="Unsure">
      <formula>NOT(ISERROR(SEARCH("Unsure",J305)))</formula>
    </cfRule>
    <cfRule type="containsText" dxfId="21539" priority="202" operator="containsText" text="Can't See">
      <formula>NOT(ISERROR(SEARCH("Can't See",J305)))</formula>
    </cfRule>
    <cfRule type="notContainsText" dxfId="21538" priority="203" operator="notContains" text="OK&amp;N/A">
      <formula>ISERROR(SEARCH("OK&amp;N/A",J305))</formula>
    </cfRule>
  </conditionalFormatting>
  <conditionalFormatting sqref="J338:M352">
    <cfRule type="colorScale" priority="19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338:M352">
    <cfRule type="containsBlanks" priority="191" stopIfTrue="1">
      <formula>LEN(TRIM(J338))=0</formula>
    </cfRule>
    <cfRule type="cellIs" dxfId="21537" priority="192" operator="equal">
      <formula>"N/A"</formula>
    </cfRule>
    <cfRule type="cellIs" dxfId="21536" priority="193" operator="equal">
      <formula>"OK"</formula>
    </cfRule>
    <cfRule type="containsText" dxfId="21535" priority="194" operator="containsText" text="Unsure">
      <formula>NOT(ISERROR(SEARCH("Unsure",J338)))</formula>
    </cfRule>
    <cfRule type="containsText" dxfId="21534" priority="195" operator="containsText" text="Can't See">
      <formula>NOT(ISERROR(SEARCH("Can't See",J338)))</formula>
    </cfRule>
    <cfRule type="notContainsText" dxfId="21533" priority="196" operator="notContains" text="OK&amp;N/A">
      <formula>ISERROR(SEARCH("OK&amp;N/A",J338))</formula>
    </cfRule>
  </conditionalFormatting>
  <conditionalFormatting sqref="J353:M367">
    <cfRule type="colorScale" priority="19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353:M367">
    <cfRule type="containsBlanks" priority="184" stopIfTrue="1">
      <formula>LEN(TRIM(J353))=0</formula>
    </cfRule>
    <cfRule type="cellIs" dxfId="21532" priority="185" operator="equal">
      <formula>"N/A"</formula>
    </cfRule>
    <cfRule type="cellIs" dxfId="21531" priority="186" operator="equal">
      <formula>"OK"</formula>
    </cfRule>
    <cfRule type="containsText" dxfId="21530" priority="187" operator="containsText" text="Unsure">
      <formula>NOT(ISERROR(SEARCH("Unsure",J353)))</formula>
    </cfRule>
    <cfRule type="containsText" dxfId="21529" priority="188" operator="containsText" text="Can't See">
      <formula>NOT(ISERROR(SEARCH("Can't See",J353)))</formula>
    </cfRule>
    <cfRule type="notContainsText" dxfId="21528" priority="189" operator="notContains" text="OK&amp;N/A">
      <formula>ISERROR(SEARCH("OK&amp;N/A",J353))</formula>
    </cfRule>
  </conditionalFormatting>
  <conditionalFormatting sqref="J368:M369">
    <cfRule type="colorScale" priority="18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368:M369">
    <cfRule type="containsBlanks" priority="177" stopIfTrue="1">
      <formula>LEN(TRIM(J368))=0</formula>
    </cfRule>
    <cfRule type="cellIs" dxfId="21527" priority="178" operator="equal">
      <formula>"N/A"</formula>
    </cfRule>
    <cfRule type="cellIs" dxfId="21526" priority="179" operator="equal">
      <formula>"OK"</formula>
    </cfRule>
    <cfRule type="containsText" dxfId="21525" priority="180" operator="containsText" text="Unsure">
      <formula>NOT(ISERROR(SEARCH("Unsure",J368)))</formula>
    </cfRule>
    <cfRule type="containsText" dxfId="21524" priority="181" operator="containsText" text="Can't See">
      <formula>NOT(ISERROR(SEARCH("Can't See",J368)))</formula>
    </cfRule>
    <cfRule type="notContainsText" dxfId="21523" priority="182" operator="notContains" text="OK&amp;N/A">
      <formula>ISERROR(SEARCH("OK&amp;N/A",J368))</formula>
    </cfRule>
  </conditionalFormatting>
  <conditionalFormatting sqref="S339">
    <cfRule type="cellIs" dxfId="21522" priority="176" operator="equal">
      <formula>FALSE</formula>
    </cfRule>
  </conditionalFormatting>
  <conditionalFormatting sqref="B338:I369">
    <cfRule type="colorScale" priority="17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M330">
    <cfRule type="colorScale" priority="17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M330">
    <cfRule type="containsBlanks" priority="168" stopIfTrue="1">
      <formula>LEN(TRIM(M330))=0</formula>
    </cfRule>
    <cfRule type="cellIs" dxfId="21521" priority="169" operator="equal">
      <formula>"N/A"</formula>
    </cfRule>
    <cfRule type="cellIs" dxfId="21520" priority="170" operator="equal">
      <formula>"OK"</formula>
    </cfRule>
    <cfRule type="containsText" dxfId="21519" priority="171" operator="containsText" text="Unsure">
      <formula>NOT(ISERROR(SEARCH("Unsure",M330)))</formula>
    </cfRule>
    <cfRule type="containsText" dxfId="21518" priority="172" operator="containsText" text="Can't See">
      <formula>NOT(ISERROR(SEARCH("Can't See",M330)))</formula>
    </cfRule>
    <cfRule type="notContainsText" dxfId="21517" priority="173" operator="notContains" text="OK&amp;N/A">
      <formula>ISERROR(SEARCH("OK&amp;N/A",M330))</formula>
    </cfRule>
  </conditionalFormatting>
  <conditionalFormatting sqref="B372:E372">
    <cfRule type="colorScale" priority="16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372:I372">
    <cfRule type="colorScale" priority="16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S371">
    <cfRule type="cellIs" dxfId="21516" priority="165" operator="equal">
      <formula>FALSE</formula>
    </cfRule>
  </conditionalFormatting>
  <conditionalFormatting sqref="S372">
    <cfRule type="cellIs" dxfId="21515" priority="164" operator="equal">
      <formula>FALSE</formula>
    </cfRule>
  </conditionalFormatting>
  <conditionalFormatting sqref="T371:T372">
    <cfRule type="cellIs" dxfId="21514" priority="163" operator="equal">
      <formula>FALSE</formula>
    </cfRule>
  </conditionalFormatting>
  <conditionalFormatting sqref="P370">
    <cfRule type="colorScale" priority="1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371:I371">
    <cfRule type="colorScale" priority="16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375:E375">
    <cfRule type="colorScale" priority="16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375:I375">
    <cfRule type="colorScale" priority="15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S374">
    <cfRule type="cellIs" dxfId="21513" priority="158" operator="equal">
      <formula>FALSE</formula>
    </cfRule>
  </conditionalFormatting>
  <conditionalFormatting sqref="S375">
    <cfRule type="cellIs" dxfId="21512" priority="157" operator="equal">
      <formula>FALSE</formula>
    </cfRule>
  </conditionalFormatting>
  <conditionalFormatting sqref="T374:T375">
    <cfRule type="cellIs" dxfId="21511" priority="156" operator="equal">
      <formula>FALSE</formula>
    </cfRule>
  </conditionalFormatting>
  <conditionalFormatting sqref="P373">
    <cfRule type="colorScale" priority="1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374:H374">
    <cfRule type="colorScale" priority="15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375:M375">
    <cfRule type="colorScale" priority="15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375:M375">
    <cfRule type="containsBlanks" priority="147" stopIfTrue="1">
      <formula>LEN(TRIM(J375))=0</formula>
    </cfRule>
    <cfRule type="cellIs" dxfId="21510" priority="148" operator="equal">
      <formula>"N/A"</formula>
    </cfRule>
    <cfRule type="cellIs" dxfId="21509" priority="149" operator="equal">
      <formula>"OK"</formula>
    </cfRule>
    <cfRule type="containsText" dxfId="21508" priority="150" operator="containsText" text="Unsure">
      <formula>NOT(ISERROR(SEARCH("Unsure",J375)))</formula>
    </cfRule>
    <cfRule type="containsText" dxfId="21507" priority="151" operator="containsText" text="Can't See">
      <formula>NOT(ISERROR(SEARCH("Can't See",J375)))</formula>
    </cfRule>
    <cfRule type="notContainsText" dxfId="21506" priority="152" operator="notContains" text="OK&amp;N/A">
      <formula>ISERROR(SEARCH("OK&amp;N/A",J375))</formula>
    </cfRule>
  </conditionalFormatting>
  <conditionalFormatting sqref="B378:E378">
    <cfRule type="colorScale" priority="14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378:I378">
    <cfRule type="colorScale" priority="14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S377">
    <cfRule type="cellIs" dxfId="21505" priority="144" operator="equal">
      <formula>FALSE</formula>
    </cfRule>
  </conditionalFormatting>
  <conditionalFormatting sqref="S378">
    <cfRule type="cellIs" dxfId="21504" priority="143" operator="equal">
      <formula>FALSE</formula>
    </cfRule>
  </conditionalFormatting>
  <conditionalFormatting sqref="T377:T378">
    <cfRule type="cellIs" dxfId="21503" priority="142" operator="equal">
      <formula>FALSE</formula>
    </cfRule>
  </conditionalFormatting>
  <conditionalFormatting sqref="P376">
    <cfRule type="colorScale" priority="1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377:I377">
    <cfRule type="colorScale" priority="14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S380">
    <cfRule type="cellIs" dxfId="21502" priority="139" operator="equal">
      <formula>FALSE</formula>
    </cfRule>
  </conditionalFormatting>
  <conditionalFormatting sqref="T380">
    <cfRule type="cellIs" dxfId="21501" priority="138" operator="equal">
      <formula>FALSE</formula>
    </cfRule>
  </conditionalFormatting>
  <conditionalFormatting sqref="B380:K380">
    <cfRule type="colorScale" priority="13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383:E383">
    <cfRule type="colorScale" priority="13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383:I383">
    <cfRule type="colorScale" priority="13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S382">
    <cfRule type="cellIs" dxfId="21500" priority="134" operator="equal">
      <formula>FALSE</formula>
    </cfRule>
  </conditionalFormatting>
  <conditionalFormatting sqref="S383">
    <cfRule type="cellIs" dxfId="21499" priority="133" operator="equal">
      <formula>FALSE</formula>
    </cfRule>
  </conditionalFormatting>
  <conditionalFormatting sqref="T382:T383">
    <cfRule type="cellIs" dxfId="21498" priority="132" operator="equal">
      <formula>FALSE</formula>
    </cfRule>
  </conditionalFormatting>
  <conditionalFormatting sqref="P381">
    <cfRule type="colorScale" priority="1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382:H382">
    <cfRule type="colorScale" priority="13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383:M383">
    <cfRule type="colorScale" priority="12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383:M383">
    <cfRule type="containsBlanks" priority="123" stopIfTrue="1">
      <formula>LEN(TRIM(J383))=0</formula>
    </cfRule>
    <cfRule type="cellIs" dxfId="21497" priority="124" operator="equal">
      <formula>"N/A"</formula>
    </cfRule>
    <cfRule type="cellIs" dxfId="21496" priority="125" operator="equal">
      <formula>"OK"</formula>
    </cfRule>
    <cfRule type="containsText" dxfId="21495" priority="126" operator="containsText" text="Unsure">
      <formula>NOT(ISERROR(SEARCH("Unsure",J383)))</formula>
    </cfRule>
    <cfRule type="containsText" dxfId="21494" priority="127" operator="containsText" text="Can't See">
      <formula>NOT(ISERROR(SEARCH("Can't See",J383)))</formula>
    </cfRule>
    <cfRule type="notContainsText" dxfId="21493" priority="128" operator="notContains" text="OK&amp;N/A">
      <formula>ISERROR(SEARCH("OK&amp;N/A",J383))</formula>
    </cfRule>
  </conditionalFormatting>
  <conditionalFormatting sqref="M381">
    <cfRule type="colorScale" priority="12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M380">
    <cfRule type="colorScale" priority="12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L380">
    <cfRule type="colorScale" priority="12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377:M378">
    <cfRule type="colorScale" priority="11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I374:M374">
    <cfRule type="colorScale" priority="11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P379">
    <cfRule type="colorScale" priority="1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382">
    <cfRule type="colorScale" priority="11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M382">
    <cfRule type="colorScale" priority="11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M382">
    <cfRule type="containsBlanks" priority="109" stopIfTrue="1">
      <formula>LEN(TRIM(M382))=0</formula>
    </cfRule>
    <cfRule type="cellIs" dxfId="21492" priority="110" operator="equal">
      <formula>"N/A"</formula>
    </cfRule>
    <cfRule type="cellIs" dxfId="21491" priority="111" operator="equal">
      <formula>"OK"</formula>
    </cfRule>
    <cfRule type="containsText" dxfId="21490" priority="112" operator="containsText" text="Unsure">
      <formula>NOT(ISERROR(SEARCH("Unsure",M382)))</formula>
    </cfRule>
    <cfRule type="containsText" dxfId="21489" priority="113" operator="containsText" text="Can't See">
      <formula>NOT(ISERROR(SEARCH("Can't See",M382)))</formula>
    </cfRule>
    <cfRule type="notContainsText" dxfId="21488" priority="114" operator="notContains" text="OK&amp;N/A">
      <formula>ISERROR(SEARCH("OK&amp;N/A",M382))</formula>
    </cfRule>
  </conditionalFormatting>
  <conditionalFormatting sqref="L382">
    <cfRule type="colorScale" priority="10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L382">
    <cfRule type="containsBlanks" priority="102" stopIfTrue="1">
      <formula>LEN(TRIM(L382))=0</formula>
    </cfRule>
    <cfRule type="cellIs" dxfId="21487" priority="103" operator="equal">
      <formula>"N/A"</formula>
    </cfRule>
    <cfRule type="cellIs" dxfId="21486" priority="104" operator="equal">
      <formula>"OK"</formula>
    </cfRule>
    <cfRule type="containsText" dxfId="21485" priority="105" operator="containsText" text="Unsure">
      <formula>NOT(ISERROR(SEARCH("Unsure",L382)))</formula>
    </cfRule>
    <cfRule type="containsText" dxfId="21484" priority="106" operator="containsText" text="Can't See">
      <formula>NOT(ISERROR(SEARCH("Can't See",L382)))</formula>
    </cfRule>
    <cfRule type="notContainsText" dxfId="21483" priority="107" operator="notContains" text="OK&amp;N/A">
      <formula>ISERROR(SEARCH("OK&amp;N/A",L382))</formula>
    </cfRule>
  </conditionalFormatting>
  <conditionalFormatting sqref="K382">
    <cfRule type="colorScale" priority="10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K382">
    <cfRule type="containsBlanks" priority="95" stopIfTrue="1">
      <formula>LEN(TRIM(K382))=0</formula>
    </cfRule>
    <cfRule type="cellIs" dxfId="21482" priority="96" operator="equal">
      <formula>"N/A"</formula>
    </cfRule>
    <cfRule type="cellIs" dxfId="21481" priority="97" operator="equal">
      <formula>"OK"</formula>
    </cfRule>
    <cfRule type="containsText" dxfId="21480" priority="98" operator="containsText" text="Unsure">
      <formula>NOT(ISERROR(SEARCH("Unsure",K382)))</formula>
    </cfRule>
    <cfRule type="containsText" dxfId="21479" priority="99" operator="containsText" text="Can't See">
      <formula>NOT(ISERROR(SEARCH("Can't See",K382)))</formula>
    </cfRule>
    <cfRule type="notContainsText" dxfId="21478" priority="100" operator="notContains" text="OK&amp;N/A">
      <formula>ISERROR(SEARCH("OK&amp;N/A",K382))</formula>
    </cfRule>
  </conditionalFormatting>
  <conditionalFormatting sqref="J382">
    <cfRule type="colorScale" priority="9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382">
    <cfRule type="containsBlanks" priority="88" stopIfTrue="1">
      <formula>LEN(TRIM(J382))=0</formula>
    </cfRule>
    <cfRule type="cellIs" dxfId="21477" priority="89" operator="equal">
      <formula>"N/A"</formula>
    </cfRule>
    <cfRule type="cellIs" dxfId="21476" priority="90" operator="equal">
      <formula>"OK"</formula>
    </cfRule>
    <cfRule type="containsText" dxfId="21475" priority="91" operator="containsText" text="Unsure">
      <formula>NOT(ISERROR(SEARCH("Unsure",J382)))</formula>
    </cfRule>
    <cfRule type="containsText" dxfId="21474" priority="92" operator="containsText" text="Can't See">
      <formula>NOT(ISERROR(SEARCH("Can't See",J382)))</formula>
    </cfRule>
    <cfRule type="notContainsText" dxfId="21473" priority="93" operator="notContains" text="OK&amp;N/A">
      <formula>ISERROR(SEARCH("OK&amp;N/A",J382))</formula>
    </cfRule>
  </conditionalFormatting>
  <conditionalFormatting sqref="I313:I327">
    <cfRule type="colorScale" priority="8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I313:I327">
    <cfRule type="containsBlanks" priority="81" stopIfTrue="1">
      <formula>LEN(TRIM(I313))=0</formula>
    </cfRule>
    <cfRule type="cellIs" dxfId="21472" priority="82" operator="equal">
      <formula>"N/A"</formula>
    </cfRule>
    <cfRule type="cellIs" dxfId="21471" priority="83" operator="equal">
      <formula>"OK"</formula>
    </cfRule>
    <cfRule type="containsText" dxfId="21470" priority="84" operator="containsText" text="Unsure">
      <formula>NOT(ISERROR(SEARCH("Unsure",I313)))</formula>
    </cfRule>
    <cfRule type="containsText" dxfId="21469" priority="85" operator="containsText" text="Can't See">
      <formula>NOT(ISERROR(SEARCH("Can't See",I313)))</formula>
    </cfRule>
    <cfRule type="notContainsText" dxfId="21468" priority="86" operator="notContains" text="OK&amp;N/A">
      <formula>ISERROR(SEARCH("OK&amp;N/A",I313))</formula>
    </cfRule>
  </conditionalFormatting>
  <conditionalFormatting sqref="M313:M327">
    <cfRule type="containsBlanks" priority="75" stopIfTrue="1">
      <formula>LEN(TRIM(M313))=0</formula>
    </cfRule>
    <cfRule type="cellIs" dxfId="21467" priority="76" operator="equal">
      <formula>"N/A"</formula>
    </cfRule>
    <cfRule type="cellIs" dxfId="21466" priority="77" operator="equal">
      <formula>"OK"</formula>
    </cfRule>
    <cfRule type="containsText" dxfId="21465" priority="78" operator="containsText" text="Unsure">
      <formula>NOT(ISERROR(SEARCH("Unsure",M313)))</formula>
    </cfRule>
    <cfRule type="containsText" dxfId="21464" priority="79" operator="containsText" text="Can't See">
      <formula>NOT(ISERROR(SEARCH("Can't See",M313)))</formula>
    </cfRule>
    <cfRule type="notContainsText" dxfId="21463" priority="80" operator="notContains" text="OK&amp;N/A">
      <formula>ISERROR(SEARCH("OK&amp;N/A",M313))</formula>
    </cfRule>
  </conditionalFormatting>
  <conditionalFormatting sqref="L313:L327">
    <cfRule type="containsBlanks" priority="69" stopIfTrue="1">
      <formula>LEN(TRIM(L313))=0</formula>
    </cfRule>
    <cfRule type="cellIs" dxfId="21462" priority="70" operator="equal">
      <formula>"N/A"</formula>
    </cfRule>
    <cfRule type="cellIs" dxfId="21461" priority="71" operator="equal">
      <formula>"OK"</formula>
    </cfRule>
    <cfRule type="containsText" dxfId="21460" priority="72" operator="containsText" text="Unsure">
      <formula>NOT(ISERROR(SEARCH("Unsure",L313)))</formula>
    </cfRule>
    <cfRule type="containsText" dxfId="21459" priority="73" operator="containsText" text="Can't See">
      <formula>NOT(ISERROR(SEARCH("Can't See",L313)))</formula>
    </cfRule>
    <cfRule type="notContainsText" dxfId="21458" priority="74" operator="notContains" text="OK&amp;N/A">
      <formula>ISERROR(SEARCH("OK&amp;N/A",L313))</formula>
    </cfRule>
  </conditionalFormatting>
  <conditionalFormatting sqref="K313:K327">
    <cfRule type="containsBlanks" priority="63" stopIfTrue="1">
      <formula>LEN(TRIM(K313))=0</formula>
    </cfRule>
    <cfRule type="cellIs" dxfId="21457" priority="64" operator="equal">
      <formula>"N/A"</formula>
    </cfRule>
    <cfRule type="cellIs" dxfId="21456" priority="65" operator="equal">
      <formula>"OK"</formula>
    </cfRule>
    <cfRule type="containsText" dxfId="21455" priority="66" operator="containsText" text="Unsure">
      <formula>NOT(ISERROR(SEARCH("Unsure",K313)))</formula>
    </cfRule>
    <cfRule type="containsText" dxfId="21454" priority="67" operator="containsText" text="Can't See">
      <formula>NOT(ISERROR(SEARCH("Can't See",K313)))</formula>
    </cfRule>
    <cfRule type="notContainsText" dxfId="21453" priority="68" operator="notContains" text="OK&amp;N/A">
      <formula>ISERROR(SEARCH("OK&amp;N/A",K313))</formula>
    </cfRule>
  </conditionalFormatting>
  <conditionalFormatting sqref="J313:J327">
    <cfRule type="containsBlanks" priority="57" stopIfTrue="1">
      <formula>LEN(TRIM(J313))=0</formula>
    </cfRule>
    <cfRule type="cellIs" dxfId="21452" priority="58" operator="equal">
      <formula>"N/A"</formula>
    </cfRule>
    <cfRule type="cellIs" dxfId="21451" priority="59" operator="equal">
      <formula>"OK"</formula>
    </cfRule>
    <cfRule type="containsText" dxfId="21450" priority="60" operator="containsText" text="Unsure">
      <formula>NOT(ISERROR(SEARCH("Unsure",J313)))</formula>
    </cfRule>
    <cfRule type="containsText" dxfId="21449" priority="61" operator="containsText" text="Can't See">
      <formula>NOT(ISERROR(SEARCH("Can't See",J313)))</formula>
    </cfRule>
    <cfRule type="notContainsText" dxfId="21448" priority="62" operator="notContains" text="OK&amp;N/A">
      <formula>ISERROR(SEARCH("OK&amp;N/A",J313))</formula>
    </cfRule>
  </conditionalFormatting>
  <conditionalFormatting sqref="M371">
    <cfRule type="colorScale" priority="5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M371">
    <cfRule type="containsBlanks" priority="50" stopIfTrue="1">
      <formula>LEN(TRIM(M371))=0</formula>
    </cfRule>
    <cfRule type="cellIs" dxfId="21447" priority="51" operator="equal">
      <formula>"N/A"</formula>
    </cfRule>
    <cfRule type="cellIs" dxfId="21446" priority="52" operator="equal">
      <formula>"OK"</formula>
    </cfRule>
    <cfRule type="containsText" dxfId="21445" priority="53" operator="containsText" text="Unsure">
      <formula>NOT(ISERROR(SEARCH("Unsure",M371)))</formula>
    </cfRule>
    <cfRule type="containsText" dxfId="21444" priority="54" operator="containsText" text="Can't See">
      <formula>NOT(ISERROR(SEARCH("Can't See",M371)))</formula>
    </cfRule>
    <cfRule type="notContainsText" dxfId="21443" priority="55" operator="notContains" text="OK&amp;N/A">
      <formula>ISERROR(SEARCH("OK&amp;N/A",M371))</formula>
    </cfRule>
  </conditionalFormatting>
  <conditionalFormatting sqref="L371">
    <cfRule type="colorScale" priority="4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L371">
    <cfRule type="containsBlanks" priority="43" stopIfTrue="1">
      <formula>LEN(TRIM(L371))=0</formula>
    </cfRule>
    <cfRule type="cellIs" dxfId="21442" priority="44" operator="equal">
      <formula>"N/A"</formula>
    </cfRule>
    <cfRule type="cellIs" dxfId="21441" priority="45" operator="equal">
      <formula>"OK"</formula>
    </cfRule>
    <cfRule type="containsText" dxfId="21440" priority="46" operator="containsText" text="Unsure">
      <formula>NOT(ISERROR(SEARCH("Unsure",L371)))</formula>
    </cfRule>
    <cfRule type="containsText" dxfId="21439" priority="47" operator="containsText" text="Can't See">
      <formula>NOT(ISERROR(SEARCH("Can't See",L371)))</formula>
    </cfRule>
    <cfRule type="notContainsText" dxfId="21438" priority="48" operator="notContains" text="OK&amp;N/A">
      <formula>ISERROR(SEARCH("OK&amp;N/A",L371))</formula>
    </cfRule>
  </conditionalFormatting>
  <conditionalFormatting sqref="K371">
    <cfRule type="colorScale" priority="4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K371">
    <cfRule type="containsBlanks" priority="36" stopIfTrue="1">
      <formula>LEN(TRIM(K371))=0</formula>
    </cfRule>
    <cfRule type="cellIs" dxfId="21437" priority="37" operator="equal">
      <formula>"N/A"</formula>
    </cfRule>
    <cfRule type="cellIs" dxfId="21436" priority="38" operator="equal">
      <formula>"OK"</formula>
    </cfRule>
    <cfRule type="containsText" dxfId="21435" priority="39" operator="containsText" text="Unsure">
      <formula>NOT(ISERROR(SEARCH("Unsure",K371)))</formula>
    </cfRule>
    <cfRule type="containsText" dxfId="21434" priority="40" operator="containsText" text="Can't See">
      <formula>NOT(ISERROR(SEARCH("Can't See",K371)))</formula>
    </cfRule>
    <cfRule type="notContainsText" dxfId="21433" priority="41" operator="notContains" text="OK&amp;N/A">
      <formula>ISERROR(SEARCH("OK&amp;N/A",K371))</formula>
    </cfRule>
  </conditionalFormatting>
  <conditionalFormatting sqref="J371">
    <cfRule type="colorScale" priority="3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371">
    <cfRule type="containsBlanks" priority="29" stopIfTrue="1">
      <formula>LEN(TRIM(J371))=0</formula>
    </cfRule>
    <cfRule type="cellIs" dxfId="21432" priority="30" operator="equal">
      <formula>"N/A"</formula>
    </cfRule>
    <cfRule type="cellIs" dxfId="21431" priority="31" operator="equal">
      <formula>"OK"</formula>
    </cfRule>
    <cfRule type="containsText" dxfId="21430" priority="32" operator="containsText" text="Unsure">
      <formula>NOT(ISERROR(SEARCH("Unsure",J371)))</formula>
    </cfRule>
    <cfRule type="containsText" dxfId="21429" priority="33" operator="containsText" text="Can't See">
      <formula>NOT(ISERROR(SEARCH("Can't See",J371)))</formula>
    </cfRule>
    <cfRule type="notContainsText" dxfId="21428" priority="34" operator="notContains" text="OK&amp;N/A">
      <formula>ISERROR(SEARCH("OK&amp;N/A",J371))</formula>
    </cfRule>
  </conditionalFormatting>
  <conditionalFormatting sqref="J372">
    <cfRule type="colorScale" priority="2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372">
    <cfRule type="containsBlanks" priority="22" stopIfTrue="1">
      <formula>LEN(TRIM(J372))=0</formula>
    </cfRule>
    <cfRule type="cellIs" dxfId="21427" priority="23" operator="equal">
      <formula>"N/A"</formula>
    </cfRule>
    <cfRule type="cellIs" dxfId="21426" priority="24" operator="equal">
      <formula>"OK"</formula>
    </cfRule>
    <cfRule type="containsText" dxfId="21425" priority="25" operator="containsText" text="Unsure">
      <formula>NOT(ISERROR(SEARCH("Unsure",J372)))</formula>
    </cfRule>
    <cfRule type="containsText" dxfId="21424" priority="26" operator="containsText" text="Can't See">
      <formula>NOT(ISERROR(SEARCH("Can't See",J372)))</formula>
    </cfRule>
    <cfRule type="notContainsText" dxfId="21423" priority="27" operator="notContains" text="OK&amp;N/A">
      <formula>ISERROR(SEARCH("OK&amp;N/A",J372))</formula>
    </cfRule>
  </conditionalFormatting>
  <conditionalFormatting sqref="K372">
    <cfRule type="colorScale" priority="2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K372">
    <cfRule type="containsBlanks" priority="15" stopIfTrue="1">
      <formula>LEN(TRIM(K372))=0</formula>
    </cfRule>
    <cfRule type="cellIs" dxfId="21422" priority="16" operator="equal">
      <formula>"N/A"</formula>
    </cfRule>
    <cfRule type="cellIs" dxfId="21421" priority="17" operator="equal">
      <formula>"OK"</formula>
    </cfRule>
    <cfRule type="containsText" dxfId="21420" priority="18" operator="containsText" text="Unsure">
      <formula>NOT(ISERROR(SEARCH("Unsure",K372)))</formula>
    </cfRule>
    <cfRule type="containsText" dxfId="21419" priority="19" operator="containsText" text="Can't See">
      <formula>NOT(ISERROR(SEARCH("Can't See",K372)))</formula>
    </cfRule>
    <cfRule type="notContainsText" dxfId="21418" priority="20" operator="notContains" text="OK&amp;N/A">
      <formula>ISERROR(SEARCH("OK&amp;N/A",K372))</formula>
    </cfRule>
  </conditionalFormatting>
  <conditionalFormatting sqref="L372">
    <cfRule type="colorScale" priority="1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L372">
    <cfRule type="containsBlanks" priority="8" stopIfTrue="1">
      <formula>LEN(TRIM(L372))=0</formula>
    </cfRule>
    <cfRule type="cellIs" dxfId="21417" priority="9" operator="equal">
      <formula>"N/A"</formula>
    </cfRule>
    <cfRule type="cellIs" dxfId="21416" priority="10" operator="equal">
      <formula>"OK"</formula>
    </cfRule>
    <cfRule type="containsText" dxfId="21415" priority="11" operator="containsText" text="Unsure">
      <formula>NOT(ISERROR(SEARCH("Unsure",L372)))</formula>
    </cfRule>
    <cfRule type="containsText" dxfId="21414" priority="12" operator="containsText" text="Can't See">
      <formula>NOT(ISERROR(SEARCH("Can't See",L372)))</formula>
    </cfRule>
    <cfRule type="notContainsText" dxfId="21413" priority="13" operator="notContains" text="OK&amp;N/A">
      <formula>ISERROR(SEARCH("OK&amp;N/A",L372))</formula>
    </cfRule>
  </conditionalFormatting>
  <conditionalFormatting sqref="M372">
    <cfRule type="colorScale" priority="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M372">
    <cfRule type="containsBlanks" priority="1" stopIfTrue="1">
      <formula>LEN(TRIM(M372))=0</formula>
    </cfRule>
    <cfRule type="cellIs" dxfId="21412" priority="2" operator="equal">
      <formula>"N/A"</formula>
    </cfRule>
    <cfRule type="cellIs" dxfId="21411" priority="3" operator="equal">
      <formula>"OK"</formula>
    </cfRule>
    <cfRule type="containsText" dxfId="21410" priority="4" operator="containsText" text="Unsure">
      <formula>NOT(ISERROR(SEARCH("Unsure",M372)))</formula>
    </cfRule>
    <cfRule type="containsText" dxfId="21409" priority="5" operator="containsText" text="Can't See">
      <formula>NOT(ISERROR(SEARCH("Can't See",M372)))</formula>
    </cfRule>
    <cfRule type="notContainsText" dxfId="21408" priority="6" operator="notContains" text="OK&amp;N/A">
      <formula>ISERROR(SEARCH("OK&amp;N/A",M372))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0E8C31-1287-489C-B8C7-094CE8EE8847}">
  <sheetPr codeName="Sheet279"/>
  <dimension ref="A1:AQ398"/>
  <sheetViews>
    <sheetView topLeftCell="B1" workbookViewId="0">
      <selection activeCell="K16" sqref="K16"/>
    </sheetView>
  </sheetViews>
  <sheetFormatPr defaultColWidth="9.453125" defaultRowHeight="14.5" x14ac:dyDescent="0.35"/>
  <cols>
    <col min="1" max="1" width="41.1796875" style="26" customWidth="1"/>
    <col min="2" max="2" width="6.54296875" style="26" customWidth="1"/>
    <col min="3" max="3" width="6.1796875" style="26" customWidth="1"/>
    <col min="4" max="4" width="6.54296875" style="26" customWidth="1"/>
    <col min="5" max="5" width="6.453125" style="26" customWidth="1"/>
    <col min="6" max="6" width="6.54296875" style="26" customWidth="1"/>
    <col min="7" max="7" width="7.453125" style="26" customWidth="1"/>
    <col min="8" max="8" width="6.54296875" style="26" customWidth="1"/>
    <col min="9" max="9" width="7" style="26" customWidth="1"/>
    <col min="10" max="10" width="6.81640625" style="26" customWidth="1"/>
    <col min="11" max="13" width="6.54296875" style="26" customWidth="1"/>
    <col min="14" max="14" width="40.453125" style="33" customWidth="1"/>
    <col min="15" max="15" width="11.81640625" style="26" customWidth="1"/>
    <col min="16" max="16" width="43.1796875" style="35" bestFit="1" customWidth="1"/>
    <col min="17" max="18" width="8.54296875" style="31" customWidth="1"/>
    <col min="19" max="19" width="11.54296875" style="26" bestFit="1" customWidth="1"/>
    <col min="20" max="20" width="12.453125" style="26" bestFit="1" customWidth="1"/>
    <col min="21" max="21" width="14.54296875" style="26" customWidth="1"/>
    <col min="22" max="22" width="13.54296875" style="26" customWidth="1"/>
    <col min="23" max="23" width="19.81640625" style="26" bestFit="1" customWidth="1"/>
    <col min="24" max="24" width="13.54296875" style="26" customWidth="1"/>
    <col min="25" max="26" width="4.453125" style="26" customWidth="1"/>
    <col min="27" max="27" width="4.54296875" style="26" customWidth="1"/>
    <col min="28" max="28" width="4.453125" style="26" customWidth="1"/>
    <col min="29" max="29" width="4.54296875" style="26" customWidth="1"/>
    <col min="30" max="30" width="24.453125" style="26" customWidth="1"/>
    <col min="31" max="31" width="21.1796875" style="26" customWidth="1"/>
    <col min="32" max="32" width="84.453125" style="26" customWidth="1"/>
    <col min="33" max="33" width="67.453125" style="26" customWidth="1"/>
    <col min="34" max="34" width="4.453125" style="26" customWidth="1"/>
    <col min="35" max="35" width="16.453125" style="26" customWidth="1"/>
    <col min="36" max="36" width="9.453125" style="26"/>
    <col min="37" max="37" width="10.453125" style="26" customWidth="1"/>
    <col min="38" max="38" width="19.54296875" style="26" customWidth="1"/>
    <col min="39" max="39" width="23.54296875" style="26" customWidth="1"/>
    <col min="40" max="40" width="52.453125" style="26" customWidth="1"/>
    <col min="41" max="41" width="14.54296875" style="26" customWidth="1"/>
    <col min="42" max="42" width="19.453125" style="26" customWidth="1"/>
    <col min="43" max="16384" width="9.453125" style="26"/>
  </cols>
  <sheetData>
    <row r="1" spans="1:43" ht="20.5" customHeight="1" x14ac:dyDescent="0.5">
      <c r="A1" s="1" t="s">
        <v>0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3" t="s">
        <v>1</v>
      </c>
      <c r="O1" s="4">
        <f>SUMIF(S5:S340,TRUE,Q5:Q340)/SUM(Q5:Q340)</f>
        <v>0.74611398963730569</v>
      </c>
      <c r="P1" s="5"/>
      <c r="Q1" s="2">
        <v>85</v>
      </c>
      <c r="R1" s="2">
        <v>95</v>
      </c>
      <c r="S1" s="2">
        <v>95</v>
      </c>
      <c r="T1" s="2"/>
      <c r="U1" s="2"/>
      <c r="V1" s="105">
        <v>42766.45703125</v>
      </c>
      <c r="W1" s="105"/>
      <c r="X1" s="105"/>
      <c r="Y1" s="6">
        <v>1</v>
      </c>
      <c r="Z1" s="6">
        <v>2</v>
      </c>
      <c r="AA1" s="6">
        <v>3</v>
      </c>
      <c r="AB1" s="6">
        <v>4</v>
      </c>
      <c r="AC1" s="6">
        <v>5</v>
      </c>
      <c r="AD1" s="7"/>
      <c r="AE1" s="7"/>
      <c r="AF1" s="8"/>
      <c r="AG1" s="8"/>
      <c r="AH1" s="8"/>
      <c r="AI1" s="8"/>
      <c r="AJ1" s="8"/>
      <c r="AK1" s="8"/>
      <c r="AL1" s="8"/>
      <c r="AM1" s="8"/>
      <c r="AN1" s="8"/>
      <c r="AO1" s="8"/>
      <c r="AP1" s="8"/>
      <c r="AQ1" s="8"/>
    </row>
    <row r="2" spans="1:43" ht="18.5" x14ac:dyDescent="0.45">
      <c r="A2" s="9"/>
      <c r="B2" s="9"/>
      <c r="C2" s="9"/>
      <c r="D2" s="9" t="s">
        <v>2</v>
      </c>
      <c r="E2" s="9"/>
      <c r="F2" s="9"/>
      <c r="G2" s="9"/>
      <c r="H2" s="9" t="s">
        <v>3</v>
      </c>
      <c r="I2" s="9"/>
      <c r="J2" s="9"/>
      <c r="K2" s="9"/>
      <c r="L2" s="9" t="s">
        <v>4</v>
      </c>
      <c r="M2" s="9"/>
      <c r="N2" s="10"/>
      <c r="O2" s="9"/>
      <c r="P2" s="11"/>
      <c r="Q2" s="12" t="s">
        <v>5</v>
      </c>
      <c r="R2" s="13"/>
      <c r="S2" s="14"/>
      <c r="T2" s="14"/>
      <c r="U2" s="9"/>
      <c r="V2" s="15"/>
      <c r="W2" s="15"/>
      <c r="X2" s="15"/>
      <c r="Y2" s="7"/>
      <c r="Z2" s="7"/>
      <c r="AA2" s="7"/>
      <c r="AB2" s="7"/>
      <c r="AC2" s="7"/>
      <c r="AD2" s="7"/>
      <c r="AE2" s="1"/>
      <c r="AF2" s="8"/>
      <c r="AG2" s="8"/>
      <c r="AH2" s="8"/>
      <c r="AI2" s="8"/>
      <c r="AJ2" s="8"/>
      <c r="AK2" s="8"/>
      <c r="AL2" s="8"/>
      <c r="AM2" s="8"/>
      <c r="AN2" s="8"/>
      <c r="AO2" s="8"/>
      <c r="AP2" s="8"/>
      <c r="AQ2" s="8"/>
    </row>
    <row r="3" spans="1:43" x14ac:dyDescent="0.35">
      <c r="A3" s="16" t="s">
        <v>6</v>
      </c>
      <c r="B3" s="17" t="s">
        <v>7</v>
      </c>
      <c r="C3" s="17" t="s">
        <v>8</v>
      </c>
      <c r="D3" s="17" t="s">
        <v>9</v>
      </c>
      <c r="E3" s="17" t="s">
        <v>10</v>
      </c>
      <c r="F3" s="17" t="s">
        <v>7</v>
      </c>
      <c r="G3" s="17" t="s">
        <v>8</v>
      </c>
      <c r="H3" s="17" t="s">
        <v>9</v>
      </c>
      <c r="I3" s="17" t="s">
        <v>10</v>
      </c>
      <c r="J3" s="17" t="s">
        <v>7</v>
      </c>
      <c r="K3" s="17" t="s">
        <v>8</v>
      </c>
      <c r="L3" s="17" t="s">
        <v>9</v>
      </c>
      <c r="M3" s="17" t="s">
        <v>10</v>
      </c>
      <c r="N3" s="17" t="s">
        <v>11</v>
      </c>
      <c r="O3" s="16" t="s">
        <v>12</v>
      </c>
      <c r="P3" s="18" t="s">
        <v>13</v>
      </c>
      <c r="Q3" s="19" t="s">
        <v>14</v>
      </c>
      <c r="R3" s="19" t="s">
        <v>15</v>
      </c>
      <c r="S3" s="17" t="s">
        <v>16</v>
      </c>
      <c r="T3" s="17" t="s">
        <v>17</v>
      </c>
      <c r="U3" s="16" t="s">
        <v>18</v>
      </c>
      <c r="V3" s="16" t="s">
        <v>19</v>
      </c>
      <c r="W3" s="16" t="s">
        <v>20</v>
      </c>
      <c r="X3" s="16" t="s">
        <v>21</v>
      </c>
      <c r="Y3" s="106" t="s">
        <v>22</v>
      </c>
      <c r="Z3" s="107"/>
      <c r="AA3" s="107"/>
      <c r="AB3" s="107"/>
      <c r="AC3" s="107"/>
      <c r="AD3" s="16" t="s">
        <v>23</v>
      </c>
      <c r="AE3" s="16" t="s">
        <v>24</v>
      </c>
      <c r="AF3" s="16" t="s">
        <v>25</v>
      </c>
      <c r="AG3" s="16" t="s">
        <v>26</v>
      </c>
      <c r="AH3" s="16" t="s">
        <v>27</v>
      </c>
      <c r="AI3" s="16" t="s">
        <v>28</v>
      </c>
      <c r="AJ3" s="16" t="s">
        <v>29</v>
      </c>
      <c r="AK3" s="16" t="s">
        <v>30</v>
      </c>
      <c r="AL3" s="16" t="s">
        <v>31</v>
      </c>
      <c r="AM3" s="16" t="s">
        <v>32</v>
      </c>
      <c r="AN3" s="16" t="s">
        <v>33</v>
      </c>
      <c r="AO3" s="16" t="s">
        <v>34</v>
      </c>
      <c r="AP3" s="16" t="s">
        <v>35</v>
      </c>
      <c r="AQ3" s="16" t="s">
        <v>36</v>
      </c>
    </row>
    <row r="4" spans="1:43" s="43" customFormat="1" ht="15.5" x14ac:dyDescent="0.35">
      <c r="A4" s="20" t="s">
        <v>37</v>
      </c>
      <c r="B4" s="21"/>
      <c r="C4" s="21"/>
      <c r="D4" s="21"/>
      <c r="E4" s="22"/>
      <c r="F4" s="21"/>
      <c r="G4" s="21"/>
      <c r="H4" s="21"/>
      <c r="I4" s="21"/>
      <c r="J4" s="21"/>
      <c r="K4" s="21"/>
      <c r="L4" s="21"/>
      <c r="M4" s="21"/>
      <c r="N4" s="23" t="s">
        <v>38</v>
      </c>
      <c r="O4" s="21"/>
      <c r="P4" s="24" t="e">
        <f ca="1">SUMIF(S5:S6,TRUE, Q5)/SUM(Q5:Q6)</f>
        <v>#DIV/0!</v>
      </c>
      <c r="Q4" s="21"/>
      <c r="R4" s="21"/>
      <c r="S4" s="21"/>
      <c r="T4" s="21"/>
      <c r="U4" s="21"/>
      <c r="V4" s="21"/>
      <c r="W4" s="21"/>
      <c r="X4" s="21"/>
      <c r="Y4" s="108"/>
      <c r="Z4" s="109"/>
      <c r="AA4" s="109"/>
      <c r="AB4" s="109"/>
      <c r="AC4" s="110"/>
      <c r="AD4" s="25"/>
      <c r="AE4" s="25"/>
      <c r="AF4" s="108"/>
      <c r="AG4" s="110"/>
      <c r="AH4" s="108" t="s">
        <v>38</v>
      </c>
      <c r="AI4" s="111"/>
      <c r="AJ4" s="111"/>
      <c r="AK4" s="111"/>
      <c r="AL4" s="111"/>
      <c r="AM4" s="111"/>
      <c r="AN4" s="111"/>
      <c r="AO4" s="111"/>
      <c r="AP4" s="111"/>
      <c r="AQ4" s="112"/>
    </row>
    <row r="5" spans="1:43" x14ac:dyDescent="0.35">
      <c r="A5" s="26" t="s">
        <v>39</v>
      </c>
      <c r="B5" s="27">
        <v>42.725719451904297</v>
      </c>
      <c r="C5" s="27">
        <v>93.188529968261719</v>
      </c>
      <c r="D5" s="27">
        <v>86.545852661132813</v>
      </c>
      <c r="E5" s="27">
        <v>84.99334716796875</v>
      </c>
      <c r="F5" s="27">
        <v>89.000740051269531</v>
      </c>
      <c r="G5" s="27">
        <v>59.207305908203125</v>
      </c>
      <c r="H5" s="27">
        <v>94.649139404296875</v>
      </c>
      <c r="I5" s="27">
        <v>99.99884033203125</v>
      </c>
      <c r="J5" s="27">
        <v>50.959274291992188</v>
      </c>
      <c r="K5" s="27">
        <v>99.995094299316406</v>
      </c>
      <c r="L5" s="27">
        <v>99.989402770996094</v>
      </c>
      <c r="M5" s="27">
        <v>99.99884033203125</v>
      </c>
      <c r="N5" s="28" t="s">
        <v>512</v>
      </c>
      <c r="O5" s="29" t="s">
        <v>513</v>
      </c>
      <c r="P5" s="30" t="s">
        <v>514</v>
      </c>
      <c r="Q5" s="31">
        <v>0</v>
      </c>
      <c r="R5" s="31" t="s">
        <v>41</v>
      </c>
      <c r="S5" s="26" t="b">
        <f>NOT(OR((D5&lt;=$Q$1),(H5&lt;=$R$1),(L5&lt;=$S$1)))</f>
        <v>0</v>
      </c>
      <c r="T5" s="26" t="b">
        <f>NOT(OR((C5&lt;=$Q$1),(G5&lt;=$R$1),(K5&lt;=$S$1)))</f>
        <v>0</v>
      </c>
      <c r="U5" s="32" t="s">
        <v>42</v>
      </c>
      <c r="V5" s="32" t="s">
        <v>42</v>
      </c>
      <c r="W5" s="32" t="s">
        <v>42</v>
      </c>
      <c r="X5" s="32" t="s">
        <v>42</v>
      </c>
      <c r="Y5" s="85">
        <v>4</v>
      </c>
      <c r="Z5" s="85"/>
      <c r="AA5" s="85"/>
      <c r="AB5" s="85"/>
      <c r="AC5" s="85"/>
      <c r="AD5" s="26" t="s">
        <v>43</v>
      </c>
      <c r="AE5" s="33" t="s">
        <v>7</v>
      </c>
      <c r="AF5" s="26" t="s">
        <v>44</v>
      </c>
      <c r="AL5" s="26" t="s">
        <v>45</v>
      </c>
      <c r="AN5" s="26" t="s">
        <v>46</v>
      </c>
      <c r="AP5" s="26" t="s">
        <v>47</v>
      </c>
    </row>
    <row r="6" spans="1:43" x14ac:dyDescent="0.35">
      <c r="A6" s="26" t="s">
        <v>48</v>
      </c>
      <c r="B6" s="27">
        <v>68.742782592773438</v>
      </c>
      <c r="C6" s="27">
        <v>91.022224426269531</v>
      </c>
      <c r="D6" s="27">
        <v>81.984626770019531</v>
      </c>
      <c r="E6" s="27">
        <v>64.981483459472656</v>
      </c>
      <c r="F6" s="27">
        <v>98.917976379394531</v>
      </c>
      <c r="G6" s="27">
        <v>99.999961853027344</v>
      </c>
      <c r="H6" s="27">
        <v>99.999832153320313</v>
      </c>
      <c r="I6" s="27">
        <v>99.99884033203125</v>
      </c>
      <c r="J6" s="32" t="s">
        <v>49</v>
      </c>
      <c r="K6" s="32" t="s">
        <v>49</v>
      </c>
      <c r="L6" s="32" t="s">
        <v>49</v>
      </c>
      <c r="M6" s="32" t="s">
        <v>49</v>
      </c>
      <c r="N6" s="34"/>
      <c r="S6" s="31"/>
      <c r="T6" s="31"/>
      <c r="U6" s="32" t="s">
        <v>49</v>
      </c>
      <c r="V6" s="32" t="s">
        <v>49</v>
      </c>
      <c r="W6" s="32" t="s">
        <v>49</v>
      </c>
      <c r="X6" s="32" t="s">
        <v>49</v>
      </c>
      <c r="Y6" s="86"/>
      <c r="Z6" s="86"/>
      <c r="AA6" s="86"/>
      <c r="AB6" s="86"/>
      <c r="AC6" s="86"/>
    </row>
    <row r="7" spans="1:43" x14ac:dyDescent="0.35">
      <c r="B7" s="36"/>
      <c r="C7" s="36"/>
      <c r="D7" s="36"/>
      <c r="E7" s="36"/>
      <c r="F7" s="36"/>
      <c r="G7" s="36"/>
      <c r="H7" s="36"/>
      <c r="I7" s="36"/>
      <c r="J7" s="36"/>
      <c r="K7" s="36"/>
      <c r="L7" s="36"/>
      <c r="M7" s="36"/>
      <c r="N7" s="37" t="s">
        <v>50</v>
      </c>
      <c r="O7" s="36"/>
      <c r="P7" s="24">
        <f ca="1">SUMIF(S8:S9,TRUE, Q8)/SUM(Q8:Q9)</f>
        <v>0</v>
      </c>
      <c r="Q7" s="36"/>
      <c r="R7" s="36"/>
      <c r="S7" s="36"/>
      <c r="T7" s="36"/>
      <c r="U7" s="36"/>
      <c r="V7" s="36"/>
      <c r="W7" s="36"/>
      <c r="X7" s="36"/>
      <c r="Y7" s="87"/>
      <c r="Z7" s="87"/>
      <c r="AA7" s="87"/>
      <c r="AB7" s="87"/>
      <c r="AC7" s="87"/>
      <c r="AD7" s="38"/>
      <c r="AE7" s="38"/>
      <c r="AF7" s="87"/>
      <c r="AG7" s="87"/>
      <c r="AH7" s="87" t="s">
        <v>50</v>
      </c>
      <c r="AI7" s="88"/>
      <c r="AJ7" s="88"/>
      <c r="AK7" s="88"/>
      <c r="AL7" s="88"/>
      <c r="AM7" s="88"/>
      <c r="AN7" s="88"/>
      <c r="AO7" s="88"/>
      <c r="AP7" s="88"/>
      <c r="AQ7" s="88"/>
    </row>
    <row r="8" spans="1:43" x14ac:dyDescent="0.35">
      <c r="A8" s="26" t="s">
        <v>51</v>
      </c>
      <c r="B8" s="27">
        <v>89.283912658691406</v>
      </c>
      <c r="C8" s="27">
        <v>93.694297790527344</v>
      </c>
      <c r="D8" s="27">
        <v>87.341102600097656</v>
      </c>
      <c r="E8" s="27">
        <v>86.943283081054688</v>
      </c>
      <c r="F8" s="27">
        <v>99.701171875</v>
      </c>
      <c r="G8" s="27">
        <v>99.989509582519531</v>
      </c>
      <c r="H8" s="27">
        <v>99.999832153320313</v>
      </c>
      <c r="I8" s="27">
        <v>99.99884033203125</v>
      </c>
      <c r="J8" s="27">
        <v>96.889732360839844</v>
      </c>
      <c r="K8" s="27">
        <v>68.435676574707031</v>
      </c>
      <c r="L8" s="27">
        <v>10.555831909179688</v>
      </c>
      <c r="M8" s="27">
        <v>73.890090942382813</v>
      </c>
      <c r="Q8" s="31">
        <v>1</v>
      </c>
      <c r="R8" s="39" t="s">
        <v>41</v>
      </c>
      <c r="S8" s="26" t="b">
        <f>NOT(OR((D8&lt;=$Q$1),(H8&lt;=$R$1),(L8&lt;=$S$1)))</f>
        <v>0</v>
      </c>
      <c r="T8" s="26" t="b">
        <f>NOT(OR((C8&lt;=$Q$1),(G8&lt;=$R$1),(K8&lt;=$S$1)))</f>
        <v>0</v>
      </c>
      <c r="U8" s="32" t="s">
        <v>42</v>
      </c>
      <c r="V8" s="32" t="s">
        <v>42</v>
      </c>
      <c r="W8" s="32" t="s">
        <v>42</v>
      </c>
      <c r="X8" s="32" t="s">
        <v>49</v>
      </c>
      <c r="Y8" s="85">
        <v>4</v>
      </c>
      <c r="Z8" s="85"/>
      <c r="AA8" s="85"/>
      <c r="AB8" s="85"/>
      <c r="AC8" s="85"/>
      <c r="AI8" s="31">
        <v>42795</v>
      </c>
      <c r="AM8" s="26" t="s">
        <v>52</v>
      </c>
      <c r="AP8" s="26" t="s">
        <v>53</v>
      </c>
    </row>
    <row r="9" spans="1:43" x14ac:dyDescent="0.35">
      <c r="A9" s="26" t="s">
        <v>54</v>
      </c>
      <c r="B9" s="27">
        <v>89.394332885742188</v>
      </c>
      <c r="C9" s="27">
        <v>90.927391052246094</v>
      </c>
      <c r="D9" s="27">
        <v>82.653770446777344</v>
      </c>
      <c r="E9" s="27">
        <v>65.453704833984375</v>
      </c>
      <c r="F9" s="27">
        <v>100</v>
      </c>
      <c r="G9" s="27">
        <v>99.999961853027344</v>
      </c>
      <c r="H9" s="27">
        <v>99.999832153320313</v>
      </c>
      <c r="I9" s="27">
        <v>99.99884033203125</v>
      </c>
      <c r="J9" s="32" t="s">
        <v>49</v>
      </c>
      <c r="K9" s="32" t="s">
        <v>49</v>
      </c>
      <c r="L9" s="32" t="s">
        <v>49</v>
      </c>
      <c r="M9" s="32" t="s">
        <v>49</v>
      </c>
      <c r="S9" s="31"/>
      <c r="T9" s="31"/>
      <c r="U9" s="31"/>
      <c r="V9" s="31"/>
      <c r="W9" s="31"/>
      <c r="X9" s="31"/>
      <c r="Y9" s="86"/>
      <c r="Z9" s="86"/>
      <c r="AA9" s="86"/>
      <c r="AB9" s="86"/>
      <c r="AC9" s="86"/>
    </row>
    <row r="10" spans="1:43" x14ac:dyDescent="0.35">
      <c r="A10" s="36"/>
      <c r="B10" s="36"/>
      <c r="C10" s="36"/>
      <c r="D10" s="36"/>
      <c r="E10" s="36"/>
      <c r="F10" s="36"/>
      <c r="G10" s="36"/>
      <c r="H10" s="36"/>
      <c r="I10" s="36"/>
      <c r="J10" s="36"/>
      <c r="K10" s="36"/>
      <c r="L10" s="36"/>
      <c r="M10" s="36"/>
      <c r="N10" s="37" t="s">
        <v>55</v>
      </c>
      <c r="O10" s="36" t="str">
        <f>SUM(Q11:Q20) &amp;" Sensors"</f>
        <v>6 Sensors</v>
      </c>
      <c r="P10" s="24">
        <f>SUMIF(S11:S18,TRUE, Q11:Q18)/SUM(Q11:Q18)</f>
        <v>0.83333333333333337</v>
      </c>
      <c r="Q10" s="36"/>
      <c r="R10" s="36"/>
      <c r="S10" s="36"/>
      <c r="T10" s="36"/>
      <c r="U10" s="36"/>
      <c r="V10" s="36"/>
      <c r="W10" s="36"/>
      <c r="X10" s="36"/>
      <c r="Y10" s="87"/>
      <c r="Z10" s="87"/>
      <c r="AA10" s="87"/>
      <c r="AB10" s="87"/>
      <c r="AC10" s="87"/>
      <c r="AD10" s="38"/>
      <c r="AE10" s="38"/>
      <c r="AF10" s="38"/>
      <c r="AG10" s="38"/>
      <c r="AH10" s="87" t="s">
        <v>55</v>
      </c>
      <c r="AI10" s="88"/>
      <c r="AJ10" s="88"/>
      <c r="AK10" s="88"/>
      <c r="AL10" s="88"/>
      <c r="AM10" s="88"/>
      <c r="AN10" s="88"/>
      <c r="AO10" s="88"/>
      <c r="AP10" s="88"/>
      <c r="AQ10" s="88"/>
    </row>
    <row r="11" spans="1:43" x14ac:dyDescent="0.35">
      <c r="A11" s="26" t="s">
        <v>56</v>
      </c>
      <c r="B11" s="27">
        <v>86.888229370117188</v>
      </c>
      <c r="C11" s="27">
        <v>95.598518371582031</v>
      </c>
      <c r="D11" s="27">
        <v>94.676101684570313</v>
      </c>
      <c r="E11" s="27">
        <v>87.064865112304688</v>
      </c>
      <c r="F11" s="27">
        <v>99.402633666992188</v>
      </c>
      <c r="G11" s="27">
        <v>99.973159790039063</v>
      </c>
      <c r="H11" s="27">
        <v>99.991889953613281</v>
      </c>
      <c r="I11" s="27">
        <v>99.99884033203125</v>
      </c>
      <c r="J11" s="27">
        <v>98.849464416503906</v>
      </c>
      <c r="K11" s="27">
        <v>99.966255187988281</v>
      </c>
      <c r="L11" s="27">
        <v>99.948127746582031</v>
      </c>
      <c r="M11" s="27">
        <v>99.636886596679688</v>
      </c>
      <c r="N11" s="35"/>
      <c r="Q11" s="31">
        <v>1</v>
      </c>
      <c r="R11" s="26" t="s">
        <v>41</v>
      </c>
      <c r="S11" s="26" t="b">
        <f>NOT(OR((D11&lt;=$Q$1),(H11&lt;=$R$1),(L11&lt;=$S$1)))</f>
        <v>1</v>
      </c>
      <c r="T11" s="26" t="b">
        <f>NOT(OR((C11&lt;=$Q$1),(G11&lt;=$R$1),(K11&lt;=$S$1)))</f>
        <v>1</v>
      </c>
      <c r="U11" s="32" t="s">
        <v>42</v>
      </c>
      <c r="V11" s="32" t="s">
        <v>42</v>
      </c>
      <c r="W11" s="32" t="s">
        <v>42</v>
      </c>
      <c r="X11" s="32" t="s">
        <v>57</v>
      </c>
      <c r="Y11" s="85">
        <v>5</v>
      </c>
      <c r="Z11" s="85"/>
      <c r="AA11" s="85"/>
      <c r="AB11" s="85"/>
      <c r="AC11" s="85"/>
      <c r="AD11" s="26" t="s">
        <v>43</v>
      </c>
      <c r="AE11" s="33"/>
      <c r="AH11" s="33" t="s">
        <v>58</v>
      </c>
      <c r="AI11" s="31">
        <v>0</v>
      </c>
      <c r="AJ11" s="31">
        <v>0</v>
      </c>
      <c r="AK11" s="31">
        <v>0</v>
      </c>
      <c r="AL11" s="26" t="s">
        <v>59</v>
      </c>
      <c r="AM11" s="31">
        <v>0</v>
      </c>
      <c r="AN11" s="31">
        <v>0</v>
      </c>
      <c r="AO11" s="31">
        <v>0</v>
      </c>
      <c r="AP11" s="31">
        <v>0</v>
      </c>
      <c r="AQ11" s="31">
        <v>0</v>
      </c>
    </row>
    <row r="12" spans="1:43" x14ac:dyDescent="0.35">
      <c r="A12" s="26" t="s">
        <v>60</v>
      </c>
      <c r="B12" s="27">
        <v>86.848701477050781</v>
      </c>
      <c r="C12" s="27">
        <v>95.56488037109375</v>
      </c>
      <c r="D12" s="27">
        <v>94.569786071777344</v>
      </c>
      <c r="E12" s="27">
        <v>86.92877197265625</v>
      </c>
      <c r="F12" s="27">
        <v>97.929267883300781</v>
      </c>
      <c r="G12" s="27">
        <v>94.693069458007813</v>
      </c>
      <c r="H12" s="27">
        <v>97.199783325195313</v>
      </c>
      <c r="I12" s="27">
        <v>97.175895690917969</v>
      </c>
      <c r="J12" s="27">
        <v>98.823783874511719</v>
      </c>
      <c r="K12" s="27">
        <v>99.930160522460938</v>
      </c>
      <c r="L12" s="27">
        <v>99.911857604980469</v>
      </c>
      <c r="M12" s="27">
        <v>99.636360168457031</v>
      </c>
      <c r="N12" s="34"/>
      <c r="Q12" s="31">
        <v>1</v>
      </c>
      <c r="R12" s="26" t="s">
        <v>41</v>
      </c>
      <c r="S12" s="26" t="b">
        <f t="shared" ref="S12:S17" si="0">NOT(OR((D12&lt;=$Q$1),(H12&lt;=$R$1),(L12&lt;=$S$1)))</f>
        <v>1</v>
      </c>
      <c r="T12" s="26" t="b">
        <f>NOT(OR((C12&lt;=$Q$1),(G12&lt;=$R$1),(K12&lt;=$S$1)))</f>
        <v>0</v>
      </c>
      <c r="U12" s="32" t="s">
        <v>42</v>
      </c>
      <c r="V12" s="32" t="s">
        <v>42</v>
      </c>
      <c r="W12" s="32" t="s">
        <v>42</v>
      </c>
      <c r="X12" s="32" t="s">
        <v>57</v>
      </c>
      <c r="Y12" s="85">
        <v>5</v>
      </c>
      <c r="Z12" s="85"/>
      <c r="AA12" s="85"/>
      <c r="AB12" s="85"/>
      <c r="AC12" s="85"/>
      <c r="AD12" s="26" t="s">
        <v>43</v>
      </c>
      <c r="AE12" s="33"/>
    </row>
    <row r="13" spans="1:43" x14ac:dyDescent="0.35">
      <c r="A13" s="26" t="s">
        <v>61</v>
      </c>
      <c r="B13" s="27">
        <v>86.34716796875</v>
      </c>
      <c r="C13" s="27">
        <v>95.596611022949219</v>
      </c>
      <c r="D13" s="27">
        <v>94.591720581054688</v>
      </c>
      <c r="E13" s="27">
        <v>87.210197448730469</v>
      </c>
      <c r="F13" s="27">
        <v>99.382781982421875</v>
      </c>
      <c r="G13" s="27">
        <v>99.97259521484375</v>
      </c>
      <c r="H13" s="27">
        <v>99.999832153320313</v>
      </c>
      <c r="I13" s="27">
        <v>99.99884033203125</v>
      </c>
      <c r="J13" s="27">
        <v>98.828445434570313</v>
      </c>
      <c r="K13" s="27">
        <v>99.949440002441406</v>
      </c>
      <c r="L13" s="27">
        <v>99.884254455566406</v>
      </c>
      <c r="M13" s="27">
        <v>99.564491271972656</v>
      </c>
      <c r="Q13" s="31">
        <v>1</v>
      </c>
      <c r="R13" s="26" t="s">
        <v>41</v>
      </c>
      <c r="S13" s="26" t="b">
        <f t="shared" si="0"/>
        <v>1</v>
      </c>
      <c r="T13" s="26" t="b">
        <f t="shared" ref="T13:T18" si="1">NOT(OR((C13&lt;=$Q$1),(G13&lt;=$R$1),(K13&lt;=$S$1)))</f>
        <v>1</v>
      </c>
      <c r="U13" s="32" t="s">
        <v>42</v>
      </c>
      <c r="V13" s="32" t="s">
        <v>42</v>
      </c>
      <c r="W13" s="32" t="s">
        <v>42</v>
      </c>
      <c r="X13" s="32" t="s">
        <v>42</v>
      </c>
      <c r="Y13" s="85">
        <v>5</v>
      </c>
      <c r="Z13" s="85"/>
      <c r="AA13" s="85"/>
      <c r="AB13" s="85"/>
      <c r="AC13" s="85"/>
      <c r="AD13" s="26" t="s">
        <v>43</v>
      </c>
      <c r="AE13" s="33"/>
    </row>
    <row r="14" spans="1:43" x14ac:dyDescent="0.35">
      <c r="A14" s="26" t="s">
        <v>62</v>
      </c>
      <c r="B14" s="27">
        <v>86.8721923828125</v>
      </c>
      <c r="C14" s="27">
        <v>95.611503601074219</v>
      </c>
      <c r="D14" s="27">
        <v>94.5308837890625</v>
      </c>
      <c r="E14" s="27">
        <v>87.069992065429688</v>
      </c>
      <c r="F14" s="27">
        <v>99.462440490722656</v>
      </c>
      <c r="G14" s="27">
        <v>99.974609375</v>
      </c>
      <c r="H14" s="27">
        <v>99.999832153320313</v>
      </c>
      <c r="I14" s="27">
        <v>99.99884033203125</v>
      </c>
      <c r="J14" s="27">
        <v>98.691024780273438</v>
      </c>
      <c r="K14" s="27">
        <v>99.944145202636719</v>
      </c>
      <c r="L14" s="27">
        <v>99.894935607910156</v>
      </c>
      <c r="M14" s="27">
        <v>99.636360168457031</v>
      </c>
      <c r="Q14" s="31">
        <v>1</v>
      </c>
      <c r="R14" s="26" t="s">
        <v>41</v>
      </c>
      <c r="S14" s="26" t="b">
        <f t="shared" si="0"/>
        <v>1</v>
      </c>
      <c r="T14" s="26" t="b">
        <f t="shared" si="1"/>
        <v>1</v>
      </c>
      <c r="U14" s="32" t="s">
        <v>42</v>
      </c>
      <c r="V14" s="32" t="s">
        <v>42</v>
      </c>
      <c r="W14" s="32" t="s">
        <v>42</v>
      </c>
      <c r="X14" s="32" t="s">
        <v>42</v>
      </c>
      <c r="Y14" s="85">
        <v>5</v>
      </c>
      <c r="Z14" s="85"/>
      <c r="AA14" s="85"/>
      <c r="AB14" s="85"/>
      <c r="AC14" s="85"/>
      <c r="AD14" s="26" t="s">
        <v>43</v>
      </c>
      <c r="AE14" s="33"/>
    </row>
    <row r="15" spans="1:43" x14ac:dyDescent="0.35">
      <c r="A15" s="26" t="s">
        <v>63</v>
      </c>
      <c r="B15" s="27">
        <v>86.851402282714844</v>
      </c>
      <c r="C15" s="27">
        <v>95.603279113769531</v>
      </c>
      <c r="D15" s="27">
        <v>94.635643005371094</v>
      </c>
      <c r="E15" s="27">
        <v>86.930374145507813</v>
      </c>
      <c r="F15" s="27">
        <v>78.729507446289063</v>
      </c>
      <c r="G15" s="27">
        <v>99.96875</v>
      </c>
      <c r="H15" s="27">
        <v>99.985084533691406</v>
      </c>
      <c r="I15" s="27">
        <v>99.99884033203125</v>
      </c>
      <c r="J15" s="27">
        <v>98.981422424316406</v>
      </c>
      <c r="K15" s="27">
        <v>99.958145141601563</v>
      </c>
      <c r="L15" s="27">
        <v>99.927398681640625</v>
      </c>
      <c r="M15" s="27">
        <v>99.636360168457031</v>
      </c>
      <c r="Q15" s="31">
        <v>1</v>
      </c>
      <c r="R15" s="26" t="s">
        <v>41</v>
      </c>
      <c r="S15" s="26" t="b">
        <f t="shared" si="0"/>
        <v>1</v>
      </c>
      <c r="T15" s="26" t="b">
        <f t="shared" si="1"/>
        <v>1</v>
      </c>
      <c r="U15" s="32" t="s">
        <v>42</v>
      </c>
      <c r="V15" s="32" t="s">
        <v>42</v>
      </c>
      <c r="W15" s="32" t="s">
        <v>42</v>
      </c>
      <c r="X15" s="32" t="s">
        <v>42</v>
      </c>
      <c r="Y15" s="85">
        <v>5</v>
      </c>
      <c r="Z15" s="85"/>
      <c r="AA15" s="85"/>
      <c r="AB15" s="85"/>
      <c r="AC15" s="85"/>
      <c r="AD15" s="26" t="s">
        <v>43</v>
      </c>
      <c r="AE15" s="33"/>
    </row>
    <row r="16" spans="1:43" x14ac:dyDescent="0.35">
      <c r="A16" s="26" t="s">
        <v>64</v>
      </c>
      <c r="B16" s="27">
        <v>86.328140258789063</v>
      </c>
      <c r="C16" s="27">
        <v>95.54852294921875</v>
      </c>
      <c r="D16" s="27">
        <v>94.649070739746094</v>
      </c>
      <c r="E16" s="27">
        <v>87.039703369140625</v>
      </c>
      <c r="F16" s="27">
        <v>92.122085571289063</v>
      </c>
      <c r="G16" s="27">
        <v>21.891181945800781</v>
      </c>
      <c r="H16" s="27">
        <v>0</v>
      </c>
      <c r="I16" s="27">
        <v>0</v>
      </c>
      <c r="J16" s="27">
        <v>98.689834594726563</v>
      </c>
      <c r="K16" s="27">
        <v>99.962028503417969</v>
      </c>
      <c r="L16" s="27">
        <v>99.968849182128906</v>
      </c>
      <c r="M16" s="27">
        <v>99.99884033203125</v>
      </c>
      <c r="Q16" s="31">
        <v>1</v>
      </c>
      <c r="R16" s="26" t="s">
        <v>41</v>
      </c>
      <c r="S16" s="26" t="b">
        <f t="shared" si="0"/>
        <v>0</v>
      </c>
      <c r="T16" s="26" t="b">
        <f t="shared" si="1"/>
        <v>0</v>
      </c>
      <c r="U16" s="32" t="s">
        <v>42</v>
      </c>
      <c r="V16" s="32" t="s">
        <v>42</v>
      </c>
      <c r="W16" s="32" t="s">
        <v>42</v>
      </c>
      <c r="X16" s="32" t="s">
        <v>42</v>
      </c>
      <c r="Y16" s="85">
        <v>5</v>
      </c>
      <c r="Z16" s="85"/>
      <c r="AA16" s="85"/>
      <c r="AB16" s="85"/>
      <c r="AC16" s="85"/>
      <c r="AD16" s="26" t="s">
        <v>43</v>
      </c>
      <c r="AE16" s="33"/>
    </row>
    <row r="17" spans="1:43" x14ac:dyDescent="0.35">
      <c r="A17" s="26" t="s">
        <v>67</v>
      </c>
      <c r="B17" s="27">
        <v>83.162727355957031</v>
      </c>
      <c r="C17" s="27">
        <v>95.668846130371094</v>
      </c>
      <c r="D17" s="27">
        <v>94.688621520996094</v>
      </c>
      <c r="E17" s="27">
        <v>87.333404541015625</v>
      </c>
      <c r="F17" s="27">
        <v>29.316900253295898</v>
      </c>
      <c r="G17" s="27">
        <v>0</v>
      </c>
      <c r="H17" s="27">
        <v>0</v>
      </c>
      <c r="I17" s="27">
        <v>0</v>
      </c>
      <c r="J17" s="27">
        <v>97.697128295898438</v>
      </c>
      <c r="K17" s="27">
        <v>99.987899780273438</v>
      </c>
      <c r="L17" s="27">
        <v>99.999832153320313</v>
      </c>
      <c r="M17" s="27">
        <v>99.99884033203125</v>
      </c>
      <c r="N17" s="33" t="s">
        <v>68</v>
      </c>
      <c r="O17" s="26" t="s">
        <v>69</v>
      </c>
      <c r="P17" s="35" t="s">
        <v>515</v>
      </c>
      <c r="Q17" s="31">
        <v>0</v>
      </c>
      <c r="R17" s="26" t="s">
        <v>41</v>
      </c>
      <c r="S17" s="26" t="b">
        <f t="shared" si="0"/>
        <v>0</v>
      </c>
      <c r="T17" s="26" t="b">
        <f t="shared" si="1"/>
        <v>0</v>
      </c>
      <c r="U17" s="32" t="s">
        <v>42</v>
      </c>
      <c r="V17" s="32" t="s">
        <v>42</v>
      </c>
      <c r="W17" s="32" t="s">
        <v>42</v>
      </c>
      <c r="X17" s="32" t="s">
        <v>42</v>
      </c>
      <c r="Y17" s="85">
        <v>3</v>
      </c>
      <c r="Z17" s="85"/>
      <c r="AA17" s="85"/>
      <c r="AB17" s="85"/>
      <c r="AC17" s="85"/>
      <c r="AD17" s="26" t="s">
        <v>43</v>
      </c>
      <c r="AE17" s="33"/>
    </row>
    <row r="18" spans="1:43" x14ac:dyDescent="0.35">
      <c r="A18" s="26" t="s">
        <v>71</v>
      </c>
      <c r="B18" s="27">
        <v>83.207710266113281</v>
      </c>
      <c r="C18" s="27">
        <v>95.6875</v>
      </c>
      <c r="D18" s="27">
        <v>94.727943420410156</v>
      </c>
      <c r="E18" s="27">
        <v>87.316474914550781</v>
      </c>
      <c r="F18" s="27">
        <v>20.034862518310547</v>
      </c>
      <c r="G18" s="27">
        <v>0</v>
      </c>
      <c r="H18" s="27">
        <v>0</v>
      </c>
      <c r="I18" s="27">
        <v>0</v>
      </c>
      <c r="J18" s="27">
        <v>97.754135131835938</v>
      </c>
      <c r="K18" s="27">
        <v>99.983070373535156</v>
      </c>
      <c r="L18" s="27">
        <v>99.999832153320313</v>
      </c>
      <c r="M18" s="27">
        <v>99.99884033203125</v>
      </c>
      <c r="N18" s="33" t="s">
        <v>68</v>
      </c>
      <c r="O18" s="26" t="s">
        <v>72</v>
      </c>
      <c r="P18" s="35" t="s">
        <v>515</v>
      </c>
      <c r="Q18" s="31">
        <v>0</v>
      </c>
      <c r="R18" s="26" t="s">
        <v>41</v>
      </c>
      <c r="S18" s="26" t="b">
        <f>NOT(OR((D18&lt;=$Q$1),(H18&lt;=$R$1),(L18&lt;=$S$1)))</f>
        <v>0</v>
      </c>
      <c r="T18" s="26" t="b">
        <f t="shared" si="1"/>
        <v>0</v>
      </c>
      <c r="U18" s="32" t="s">
        <v>42</v>
      </c>
      <c r="V18" s="32" t="s">
        <v>42</v>
      </c>
      <c r="W18" s="40" t="s">
        <v>20</v>
      </c>
      <c r="X18" s="32" t="s">
        <v>42</v>
      </c>
      <c r="Y18" s="85">
        <v>3</v>
      </c>
      <c r="Z18" s="85"/>
      <c r="AA18" s="85"/>
      <c r="AB18" s="85"/>
      <c r="AC18" s="85"/>
      <c r="AD18" s="26" t="s">
        <v>43</v>
      </c>
      <c r="AE18" s="33"/>
    </row>
    <row r="19" spans="1:43" x14ac:dyDescent="0.35">
      <c r="A19" s="26" t="s">
        <v>73</v>
      </c>
      <c r="B19" s="27">
        <v>84.457077026367188</v>
      </c>
      <c r="C19" s="27">
        <v>95.29833984375</v>
      </c>
      <c r="D19" s="27">
        <v>94.275962829589844</v>
      </c>
      <c r="E19" s="27">
        <v>86.864585876464844</v>
      </c>
      <c r="F19" s="27">
        <v>93.184440612792969</v>
      </c>
      <c r="G19" s="27">
        <v>99.999961853027344</v>
      </c>
      <c r="H19" s="27">
        <v>99.999832153320313</v>
      </c>
      <c r="I19" s="27">
        <v>99.99884033203125</v>
      </c>
      <c r="J19" s="32" t="s">
        <v>49</v>
      </c>
      <c r="K19" s="32" t="s">
        <v>49</v>
      </c>
      <c r="L19" s="32" t="s">
        <v>49</v>
      </c>
      <c r="M19" s="32" t="s">
        <v>49</v>
      </c>
      <c r="R19" s="26"/>
      <c r="U19" s="32"/>
      <c r="V19" s="32"/>
      <c r="W19" s="32"/>
      <c r="X19" s="32"/>
      <c r="Y19" s="86"/>
      <c r="Z19" s="86"/>
      <c r="AA19" s="86"/>
      <c r="AB19" s="86"/>
      <c r="AC19" s="86"/>
      <c r="AE19" s="33"/>
    </row>
    <row r="20" spans="1:43" x14ac:dyDescent="0.35">
      <c r="A20" s="26" t="s">
        <v>74</v>
      </c>
      <c r="B20" s="27">
        <v>86.487815856933594</v>
      </c>
      <c r="C20" s="27">
        <v>95.281364440917969</v>
      </c>
      <c r="D20" s="27">
        <v>94.258102416992188</v>
      </c>
      <c r="E20" s="27">
        <v>86.855323791503906</v>
      </c>
      <c r="F20" s="27">
        <v>99.594001770019531</v>
      </c>
      <c r="G20" s="27">
        <v>99.999961853027344</v>
      </c>
      <c r="H20" s="27">
        <v>99.999832153320313</v>
      </c>
      <c r="I20" s="27">
        <v>99.99884033203125</v>
      </c>
      <c r="J20" s="32" t="s">
        <v>49</v>
      </c>
      <c r="K20" s="32" t="s">
        <v>49</v>
      </c>
      <c r="L20" s="32" t="s">
        <v>49</v>
      </c>
      <c r="M20" s="32" t="s">
        <v>49</v>
      </c>
      <c r="R20" s="26"/>
      <c r="U20" s="32"/>
      <c r="V20" s="32"/>
      <c r="W20" s="32"/>
      <c r="X20" s="32"/>
      <c r="Y20" s="86"/>
      <c r="Z20" s="86"/>
      <c r="AA20" s="86"/>
      <c r="AB20" s="86"/>
      <c r="AC20" s="86"/>
      <c r="AE20" s="33"/>
    </row>
    <row r="21" spans="1:43" x14ac:dyDescent="0.35">
      <c r="A21" s="36" t="s">
        <v>75</v>
      </c>
      <c r="B21" s="36"/>
      <c r="C21" s="36"/>
      <c r="D21" s="36"/>
      <c r="E21" s="36"/>
      <c r="F21" s="36"/>
      <c r="G21" s="36"/>
      <c r="H21" s="36"/>
      <c r="I21" s="36"/>
      <c r="J21" s="36"/>
      <c r="K21" s="36"/>
      <c r="L21" s="36"/>
      <c r="M21" s="36"/>
      <c r="N21" s="38" t="s">
        <v>75</v>
      </c>
      <c r="O21" s="36" t="str">
        <f>SUM(Q22:Q63) &amp;" Sensors"</f>
        <v>39 Sensors</v>
      </c>
      <c r="P21" s="24">
        <f>SUMIF(S22:S63,TRUE, Q22:Q63)/SUM(Q22:Q63)</f>
        <v>0.82051282051282048</v>
      </c>
      <c r="Q21" s="36"/>
      <c r="R21" s="36"/>
      <c r="S21" s="36"/>
      <c r="T21" s="36"/>
      <c r="U21" s="36"/>
      <c r="V21" s="36"/>
      <c r="W21" s="36"/>
      <c r="X21" s="36"/>
      <c r="Y21" s="87"/>
      <c r="Z21" s="87"/>
      <c r="AA21" s="87"/>
      <c r="AB21" s="87"/>
      <c r="AC21" s="87"/>
      <c r="AD21" s="38"/>
      <c r="AE21" s="38"/>
      <c r="AF21" s="38"/>
      <c r="AG21" s="36"/>
      <c r="AH21" s="36"/>
      <c r="AI21" s="36"/>
      <c r="AJ21" s="87" t="s">
        <v>75</v>
      </c>
      <c r="AK21" s="88"/>
      <c r="AL21" s="88"/>
      <c r="AM21" s="88"/>
      <c r="AN21" s="88"/>
      <c r="AO21" s="88"/>
      <c r="AP21" s="88"/>
      <c r="AQ21" s="88"/>
    </row>
    <row r="22" spans="1:43" x14ac:dyDescent="0.35">
      <c r="A22" s="26" t="s">
        <v>76</v>
      </c>
      <c r="B22" s="27">
        <v>90.666275024414063</v>
      </c>
      <c r="C22" s="27">
        <v>95.732757568359375</v>
      </c>
      <c r="D22" s="27">
        <v>94.818954467773438</v>
      </c>
      <c r="E22" s="27">
        <v>87.462203979492188</v>
      </c>
      <c r="F22" s="27">
        <v>97.722274780273438</v>
      </c>
      <c r="G22" s="27">
        <v>99.992301940917969</v>
      </c>
      <c r="H22" s="27">
        <v>99.999832153320313</v>
      </c>
      <c r="I22" s="27">
        <v>99.99884033203125</v>
      </c>
      <c r="J22" s="27">
        <v>90.835769653320313</v>
      </c>
      <c r="K22" s="27">
        <v>98.930694580078125</v>
      </c>
      <c r="L22" s="27">
        <v>99.555801391601563</v>
      </c>
      <c r="M22" s="27">
        <v>99.492889404296875</v>
      </c>
      <c r="Q22" s="31">
        <v>1</v>
      </c>
      <c r="R22" s="26" t="s">
        <v>41</v>
      </c>
      <c r="S22" s="26" t="b">
        <f t="shared" ref="S22:S60" si="2">NOT(OR((D22&lt;=$Q$1),(H22&lt;=$R$1),(L22&lt;=$S$1)))</f>
        <v>1</v>
      </c>
      <c r="T22" s="26" t="b">
        <f>NOT(OR((C22&lt;=$Q$1),(G22&lt;=$R$1),(K22&lt;=$S$1)))</f>
        <v>1</v>
      </c>
      <c r="U22" s="32" t="s">
        <v>49</v>
      </c>
      <c r="V22" s="32" t="s">
        <v>49</v>
      </c>
      <c r="W22" s="32" t="s">
        <v>49</v>
      </c>
      <c r="X22" s="32" t="s">
        <v>42</v>
      </c>
      <c r="Y22" s="85">
        <v>5</v>
      </c>
      <c r="Z22" s="85"/>
      <c r="AA22" s="85"/>
      <c r="AB22" s="85"/>
      <c r="AC22" s="85"/>
      <c r="AE22" s="33"/>
      <c r="AH22" s="33" t="s">
        <v>58</v>
      </c>
      <c r="AI22" s="31">
        <v>42767</v>
      </c>
      <c r="AL22" s="26" t="s">
        <v>59</v>
      </c>
    </row>
    <row r="23" spans="1:43" x14ac:dyDescent="0.35">
      <c r="A23" s="26" t="s">
        <v>77</v>
      </c>
      <c r="B23" s="27">
        <v>90.631248474121094</v>
      </c>
      <c r="C23" s="27">
        <v>95.735038757324219</v>
      </c>
      <c r="D23" s="27">
        <v>94.79022216796875</v>
      </c>
      <c r="E23" s="27">
        <v>87.19842529296875</v>
      </c>
      <c r="F23" s="27">
        <v>93.182464599609375</v>
      </c>
      <c r="G23" s="27">
        <v>99.0638427734375</v>
      </c>
      <c r="H23" s="27">
        <v>98.538406372070313</v>
      </c>
      <c r="I23" s="27">
        <v>99.99884033203125</v>
      </c>
      <c r="J23" s="27">
        <v>94.384712219238281</v>
      </c>
      <c r="K23" s="27">
        <v>99.644523620605469</v>
      </c>
      <c r="L23" s="27">
        <v>99.870742797851563</v>
      </c>
      <c r="M23" s="27">
        <v>99.673583984375</v>
      </c>
      <c r="Q23" s="31">
        <v>1</v>
      </c>
      <c r="R23" s="26" t="s">
        <v>41</v>
      </c>
      <c r="S23" s="26" t="b">
        <f t="shared" si="2"/>
        <v>1</v>
      </c>
      <c r="T23" s="26" t="b">
        <f t="shared" ref="T23:T60" si="3">NOT(OR((C23&lt;=$Q$1),(G23&lt;=$R$1),(K23&lt;=$S$1)))</f>
        <v>1</v>
      </c>
      <c r="U23" s="32" t="s">
        <v>42</v>
      </c>
      <c r="V23" s="32" t="s">
        <v>42</v>
      </c>
      <c r="W23" s="32" t="s">
        <v>42</v>
      </c>
      <c r="X23" s="32" t="s">
        <v>42</v>
      </c>
      <c r="Y23" s="85">
        <v>5</v>
      </c>
      <c r="Z23" s="85"/>
      <c r="AA23" s="85"/>
      <c r="AB23" s="85"/>
      <c r="AC23" s="85"/>
      <c r="AE23" s="33"/>
    </row>
    <row r="24" spans="1:43" x14ac:dyDescent="0.35">
      <c r="A24" s="26" t="s">
        <v>78</v>
      </c>
      <c r="B24" s="27">
        <v>90.346382141113281</v>
      </c>
      <c r="C24" s="27">
        <v>95.703659057617188</v>
      </c>
      <c r="D24" s="27">
        <v>94.783248901367188</v>
      </c>
      <c r="E24" s="27">
        <v>87.337760925292969</v>
      </c>
      <c r="F24" s="27">
        <v>94.123947143554688</v>
      </c>
      <c r="G24" s="27">
        <v>99.356941223144531</v>
      </c>
      <c r="H24" s="27">
        <v>97.709732055664063</v>
      </c>
      <c r="I24" s="27">
        <v>99.122703552246094</v>
      </c>
      <c r="J24" s="27">
        <v>63.180870056152344</v>
      </c>
      <c r="K24" s="27">
        <v>99.886558532714844</v>
      </c>
      <c r="L24" s="27">
        <v>99.999832153320313</v>
      </c>
      <c r="M24" s="27">
        <v>99.99884033203125</v>
      </c>
      <c r="Q24" s="31">
        <v>1</v>
      </c>
      <c r="R24" s="26" t="s">
        <v>41</v>
      </c>
      <c r="S24" s="26" t="b">
        <f t="shared" si="2"/>
        <v>1</v>
      </c>
      <c r="T24" s="26" t="b">
        <f t="shared" si="3"/>
        <v>1</v>
      </c>
      <c r="U24" s="32" t="s">
        <v>42</v>
      </c>
      <c r="V24" s="32" t="s">
        <v>42</v>
      </c>
      <c r="W24" s="32" t="s">
        <v>42</v>
      </c>
      <c r="X24" s="32" t="s">
        <v>42</v>
      </c>
      <c r="Y24" s="85">
        <v>5</v>
      </c>
      <c r="Z24" s="85"/>
      <c r="AA24" s="85"/>
      <c r="AB24" s="85"/>
      <c r="AC24" s="85"/>
      <c r="AE24" s="33"/>
    </row>
    <row r="25" spans="1:43" x14ac:dyDescent="0.35">
      <c r="A25" s="26" t="s">
        <v>79</v>
      </c>
      <c r="B25" s="27">
        <v>90.311332702636719</v>
      </c>
      <c r="C25" s="27">
        <v>95.727005004882813</v>
      </c>
      <c r="D25" s="27">
        <v>94.777198791503906</v>
      </c>
      <c r="E25" s="27">
        <v>87.330360412597656</v>
      </c>
      <c r="F25" s="27">
        <v>91.500717163085938</v>
      </c>
      <c r="G25" s="27">
        <v>98.85113525390625</v>
      </c>
      <c r="H25" s="27">
        <v>99.007118225097656</v>
      </c>
      <c r="I25" s="27">
        <v>99.99884033203125</v>
      </c>
      <c r="J25" s="27">
        <v>89.962455749511719</v>
      </c>
      <c r="K25" s="27">
        <v>99.832489013671875</v>
      </c>
      <c r="L25" s="27">
        <v>99.958511352539063</v>
      </c>
      <c r="M25" s="27">
        <v>99.99884033203125</v>
      </c>
      <c r="Q25" s="31">
        <v>1</v>
      </c>
      <c r="R25" s="26" t="s">
        <v>41</v>
      </c>
      <c r="S25" s="26" t="b">
        <f t="shared" si="2"/>
        <v>1</v>
      </c>
      <c r="T25" s="26" t="b">
        <f t="shared" si="3"/>
        <v>1</v>
      </c>
      <c r="U25" s="32" t="s">
        <v>57</v>
      </c>
      <c r="V25" s="32" t="s">
        <v>42</v>
      </c>
      <c r="W25" s="32" t="s">
        <v>42</v>
      </c>
      <c r="X25" s="32" t="s">
        <v>42</v>
      </c>
      <c r="Y25" s="85">
        <v>5</v>
      </c>
      <c r="Z25" s="85"/>
      <c r="AA25" s="85"/>
      <c r="AB25" s="85"/>
      <c r="AC25" s="85"/>
      <c r="AE25" s="33"/>
    </row>
    <row r="26" spans="1:43" x14ac:dyDescent="0.35">
      <c r="A26" s="26" t="s">
        <v>80</v>
      </c>
      <c r="B26" s="27">
        <v>90.183433532714844</v>
      </c>
      <c r="C26" s="27">
        <v>95.765296936035156</v>
      </c>
      <c r="D26" s="27">
        <v>94.801124572753906</v>
      </c>
      <c r="E26" s="27">
        <v>87.170028686523438</v>
      </c>
      <c r="F26" s="27">
        <v>50.310031890869141</v>
      </c>
      <c r="G26" s="27">
        <v>35.233360290527344</v>
      </c>
      <c r="H26" s="27">
        <v>0</v>
      </c>
      <c r="I26" s="27">
        <v>0</v>
      </c>
      <c r="J26" s="27">
        <v>72.839736938476563</v>
      </c>
      <c r="K26" s="27">
        <v>99.987892150878906</v>
      </c>
      <c r="L26" s="27">
        <v>99.999832153320313</v>
      </c>
      <c r="M26" s="27">
        <v>99.99884033203125</v>
      </c>
      <c r="N26" s="33" t="s">
        <v>81</v>
      </c>
      <c r="O26" s="26" t="s">
        <v>82</v>
      </c>
      <c r="P26" s="33"/>
      <c r="Q26" s="31">
        <v>1</v>
      </c>
      <c r="R26" s="39" t="s">
        <v>83</v>
      </c>
      <c r="S26" s="26" t="b">
        <f t="shared" si="2"/>
        <v>0</v>
      </c>
      <c r="T26" s="26" t="b">
        <f t="shared" si="3"/>
        <v>0</v>
      </c>
      <c r="U26" s="32" t="s">
        <v>42</v>
      </c>
      <c r="V26" s="32" t="s">
        <v>19</v>
      </c>
      <c r="W26" s="32" t="s">
        <v>42</v>
      </c>
      <c r="X26" s="32" t="s">
        <v>42</v>
      </c>
      <c r="Y26" s="85">
        <v>5</v>
      </c>
      <c r="Z26" s="85"/>
      <c r="AA26" s="85"/>
      <c r="AB26" s="85"/>
      <c r="AC26" s="85"/>
      <c r="AE26" s="33"/>
    </row>
    <row r="27" spans="1:43" x14ac:dyDescent="0.35">
      <c r="A27" s="26" t="s">
        <v>84</v>
      </c>
      <c r="B27" s="27">
        <v>90.411445617675781</v>
      </c>
      <c r="C27" s="27">
        <v>95.735282897949219</v>
      </c>
      <c r="D27" s="27">
        <v>94.786148071289063</v>
      </c>
      <c r="E27" s="27">
        <v>87.060379028320313</v>
      </c>
      <c r="F27" s="27">
        <v>96.175315856933594</v>
      </c>
      <c r="G27" s="27">
        <v>99.3131103515625</v>
      </c>
      <c r="H27" s="27">
        <v>99.204200744628906</v>
      </c>
      <c r="I27" s="27">
        <v>99.99884033203125</v>
      </c>
      <c r="J27" s="27">
        <v>70.492233276367188</v>
      </c>
      <c r="K27" s="27">
        <v>0</v>
      </c>
      <c r="L27" s="27">
        <v>0</v>
      </c>
      <c r="M27" s="27">
        <v>0</v>
      </c>
      <c r="N27" s="33" t="s">
        <v>85</v>
      </c>
      <c r="P27" s="35" t="s">
        <v>86</v>
      </c>
      <c r="Q27" s="31">
        <v>1</v>
      </c>
      <c r="R27" s="26" t="s">
        <v>41</v>
      </c>
      <c r="S27" s="26" t="b">
        <f t="shared" si="2"/>
        <v>0</v>
      </c>
      <c r="T27" s="26" t="b">
        <f t="shared" si="3"/>
        <v>0</v>
      </c>
      <c r="U27" s="32" t="s">
        <v>42</v>
      </c>
      <c r="V27" s="32" t="s">
        <v>42</v>
      </c>
      <c r="W27" s="32" t="s">
        <v>42</v>
      </c>
      <c r="X27" s="32" t="s">
        <v>42</v>
      </c>
      <c r="Y27" s="104">
        <v>5</v>
      </c>
      <c r="Z27" s="104"/>
      <c r="AA27" s="104"/>
      <c r="AB27" s="104"/>
      <c r="AC27" s="104"/>
      <c r="AE27" s="33"/>
    </row>
    <row r="28" spans="1:43" x14ac:dyDescent="0.35">
      <c r="A28" s="26" t="s">
        <v>87</v>
      </c>
      <c r="B28" s="27">
        <v>90.50628662109375</v>
      </c>
      <c r="C28" s="27">
        <v>96.033927917480469</v>
      </c>
      <c r="D28" s="27">
        <v>96.0238037109375</v>
      </c>
      <c r="E28" s="27">
        <v>95.971847534179688</v>
      </c>
      <c r="F28" s="27">
        <v>90.120773315429688</v>
      </c>
      <c r="G28" s="27">
        <v>93.595367431640625</v>
      </c>
      <c r="H28" s="27">
        <v>93.775848388671875</v>
      </c>
      <c r="I28" s="27">
        <v>92.755149841308594</v>
      </c>
      <c r="J28" s="27">
        <v>92.007293701171875</v>
      </c>
      <c r="K28" s="27">
        <v>99.843345642089844</v>
      </c>
      <c r="L28" s="27">
        <v>99.943069458007813</v>
      </c>
      <c r="M28" s="27">
        <v>99.890266418457031</v>
      </c>
      <c r="Q28" s="31">
        <v>1</v>
      </c>
      <c r="R28" s="26" t="s">
        <v>41</v>
      </c>
      <c r="S28" s="26" t="b">
        <f t="shared" si="2"/>
        <v>0</v>
      </c>
      <c r="T28" s="26" t="b">
        <f t="shared" si="3"/>
        <v>0</v>
      </c>
      <c r="U28" s="32" t="s">
        <v>42</v>
      </c>
      <c r="V28" s="32" t="s">
        <v>42</v>
      </c>
      <c r="W28" s="32" t="s">
        <v>42</v>
      </c>
      <c r="X28" s="32" t="s">
        <v>42</v>
      </c>
      <c r="Y28" s="85">
        <v>5</v>
      </c>
      <c r="Z28" s="85"/>
      <c r="AA28" s="85"/>
      <c r="AB28" s="85"/>
      <c r="AC28" s="85"/>
      <c r="AE28" s="33"/>
    </row>
    <row r="29" spans="1:43" x14ac:dyDescent="0.35">
      <c r="A29" s="26" t="s">
        <v>88</v>
      </c>
      <c r="B29" s="27">
        <v>85.057113647460938</v>
      </c>
      <c r="C29" s="27">
        <v>90.101455688476563</v>
      </c>
      <c r="D29" s="27">
        <v>90.187820434570313</v>
      </c>
      <c r="E29" s="27">
        <v>89.058319091796875</v>
      </c>
      <c r="F29" s="27">
        <v>96.943351745605469</v>
      </c>
      <c r="G29" s="27">
        <v>99.87762451171875</v>
      </c>
      <c r="H29" s="27">
        <v>99.872055053710938</v>
      </c>
      <c r="I29" s="27">
        <v>99.804153442382813</v>
      </c>
      <c r="J29" s="27">
        <v>95.134468078613281</v>
      </c>
      <c r="K29" s="27">
        <v>84.224990844726563</v>
      </c>
      <c r="L29" s="27">
        <v>94.325798034667969</v>
      </c>
      <c r="M29" s="27">
        <v>95.04052734375</v>
      </c>
      <c r="Q29" s="31">
        <v>1</v>
      </c>
      <c r="R29" s="26" t="s">
        <v>41</v>
      </c>
      <c r="S29" s="26" t="b">
        <f t="shared" si="2"/>
        <v>0</v>
      </c>
      <c r="T29" s="26" t="b">
        <f t="shared" si="3"/>
        <v>0</v>
      </c>
      <c r="U29" s="32" t="s">
        <v>42</v>
      </c>
      <c r="V29" s="32" t="s">
        <v>42</v>
      </c>
      <c r="W29" s="32" t="s">
        <v>42</v>
      </c>
      <c r="X29" s="32" t="s">
        <v>42</v>
      </c>
      <c r="Y29" s="85">
        <v>5</v>
      </c>
      <c r="Z29" s="85"/>
      <c r="AA29" s="85"/>
      <c r="AB29" s="85"/>
      <c r="AC29" s="85"/>
      <c r="AE29" s="33"/>
    </row>
    <row r="30" spans="1:43" x14ac:dyDescent="0.35">
      <c r="A30" s="26" t="s">
        <v>89</v>
      </c>
      <c r="B30" s="27">
        <v>89.854606628417969</v>
      </c>
      <c r="C30" s="27">
        <v>96.030364990234375</v>
      </c>
      <c r="D30" s="27">
        <v>96.061470031738281</v>
      </c>
      <c r="E30" s="27">
        <v>95.95965576171875</v>
      </c>
      <c r="F30" s="27">
        <v>93.313079833984375</v>
      </c>
      <c r="G30" s="27">
        <v>98.986831665039063</v>
      </c>
      <c r="H30" s="27">
        <v>99.74139404296875</v>
      </c>
      <c r="I30" s="27">
        <v>99.99884033203125</v>
      </c>
      <c r="J30" s="27">
        <v>92.708717346191406</v>
      </c>
      <c r="K30" s="27">
        <v>99.713272094726563</v>
      </c>
      <c r="L30" s="27">
        <v>99.917282104492188</v>
      </c>
      <c r="M30" s="27">
        <v>99.782005310058594</v>
      </c>
      <c r="Q30" s="31">
        <v>1</v>
      </c>
      <c r="R30" s="26" t="s">
        <v>41</v>
      </c>
      <c r="S30" s="26" t="b">
        <f t="shared" si="2"/>
        <v>1</v>
      </c>
      <c r="T30" s="26" t="b">
        <f t="shared" si="3"/>
        <v>1</v>
      </c>
      <c r="U30" s="32" t="s">
        <v>42</v>
      </c>
      <c r="V30" s="32" t="s">
        <v>42</v>
      </c>
      <c r="W30" s="32" t="s">
        <v>42</v>
      </c>
      <c r="X30" s="32" t="s">
        <v>42</v>
      </c>
      <c r="Y30" s="85">
        <v>5</v>
      </c>
      <c r="Z30" s="85"/>
      <c r="AA30" s="85"/>
      <c r="AB30" s="85"/>
      <c r="AC30" s="85"/>
      <c r="AE30" s="33"/>
    </row>
    <row r="31" spans="1:43" x14ac:dyDescent="0.35">
      <c r="A31" s="26" t="s">
        <v>90</v>
      </c>
      <c r="B31" s="27">
        <v>90.359260559082031</v>
      </c>
      <c r="C31" s="27">
        <v>95.79083251953125</v>
      </c>
      <c r="D31" s="27">
        <v>94.859504699707031</v>
      </c>
      <c r="E31" s="27">
        <v>87.335037231445313</v>
      </c>
      <c r="F31" s="27">
        <v>96.900871276855469</v>
      </c>
      <c r="G31" s="27">
        <v>99.528457641601563</v>
      </c>
      <c r="H31" s="27">
        <v>99.971481323242188</v>
      </c>
      <c r="I31" s="27">
        <v>99.99884033203125</v>
      </c>
      <c r="J31" s="27">
        <v>94.869674682617188</v>
      </c>
      <c r="K31" s="27">
        <v>99.69281005859375</v>
      </c>
      <c r="L31" s="27">
        <v>99.922416687011719</v>
      </c>
      <c r="M31" s="27">
        <v>99.7816162109375</v>
      </c>
      <c r="Q31" s="31">
        <v>1</v>
      </c>
      <c r="R31" s="26" t="s">
        <v>41</v>
      </c>
      <c r="S31" s="26" t="b">
        <f t="shared" si="2"/>
        <v>1</v>
      </c>
      <c r="T31" s="26" t="b">
        <f t="shared" si="3"/>
        <v>1</v>
      </c>
      <c r="U31" s="32" t="s">
        <v>42</v>
      </c>
      <c r="V31" s="32" t="s">
        <v>42</v>
      </c>
      <c r="W31" s="32" t="s">
        <v>42</v>
      </c>
      <c r="X31" s="32" t="s">
        <v>42</v>
      </c>
      <c r="Y31" s="85">
        <v>5</v>
      </c>
      <c r="Z31" s="85"/>
      <c r="AA31" s="85"/>
      <c r="AB31" s="85"/>
      <c r="AC31" s="85"/>
      <c r="AE31" s="33"/>
    </row>
    <row r="32" spans="1:43" x14ac:dyDescent="0.35">
      <c r="A32" s="26" t="s">
        <v>91</v>
      </c>
      <c r="B32" s="27">
        <v>89.631477355957031</v>
      </c>
      <c r="C32" s="27">
        <v>95.738296508789063</v>
      </c>
      <c r="D32" s="27">
        <v>94.775032043457031</v>
      </c>
      <c r="E32" s="27">
        <v>87.209175109863281</v>
      </c>
      <c r="F32" s="27">
        <v>97.892105102539063</v>
      </c>
      <c r="G32" s="27">
        <v>99.999961853027344</v>
      </c>
      <c r="H32" s="27">
        <v>99.999832153320313</v>
      </c>
      <c r="I32" s="27">
        <v>99.99884033203125</v>
      </c>
      <c r="J32" s="27">
        <v>79.891258239746094</v>
      </c>
      <c r="K32" s="27">
        <v>87.751609802246094</v>
      </c>
      <c r="L32" s="27">
        <v>99.131515502929688</v>
      </c>
      <c r="M32" s="27">
        <v>97.392059326171875</v>
      </c>
      <c r="Q32" s="31">
        <v>1</v>
      </c>
      <c r="R32" s="39" t="s">
        <v>83</v>
      </c>
      <c r="S32" s="26" t="b">
        <f t="shared" si="2"/>
        <v>1</v>
      </c>
      <c r="T32" s="26" t="b">
        <f t="shared" si="3"/>
        <v>0</v>
      </c>
      <c r="U32" s="32" t="s">
        <v>42</v>
      </c>
      <c r="V32" s="32" t="s">
        <v>42</v>
      </c>
      <c r="W32" s="32" t="s">
        <v>42</v>
      </c>
      <c r="X32" s="32" t="s">
        <v>42</v>
      </c>
      <c r="Y32" s="85">
        <v>5</v>
      </c>
      <c r="Z32" s="85"/>
      <c r="AA32" s="85"/>
      <c r="AB32" s="85"/>
      <c r="AC32" s="85"/>
    </row>
    <row r="33" spans="1:31" x14ac:dyDescent="0.35">
      <c r="A33" s="26" t="s">
        <v>92</v>
      </c>
      <c r="B33" s="27">
        <v>90.650566101074219</v>
      </c>
      <c r="C33" s="27">
        <v>96.04541015625</v>
      </c>
      <c r="D33" s="27">
        <v>96.047149658203125</v>
      </c>
      <c r="E33" s="27">
        <v>95.971664428710938</v>
      </c>
      <c r="F33" s="27">
        <v>97.917900085449219</v>
      </c>
      <c r="G33" s="27">
        <v>99.999961853027344</v>
      </c>
      <c r="H33" s="27">
        <v>99.999832153320313</v>
      </c>
      <c r="I33" s="27">
        <v>99.99884033203125</v>
      </c>
      <c r="J33" s="27">
        <v>90.63232421875</v>
      </c>
      <c r="K33" s="27">
        <v>94.41229248046875</v>
      </c>
      <c r="L33" s="27">
        <v>99.358917236328125</v>
      </c>
      <c r="M33" s="27">
        <v>98.260986328125</v>
      </c>
      <c r="Q33" s="31">
        <v>1</v>
      </c>
      <c r="R33" s="39" t="s">
        <v>83</v>
      </c>
      <c r="S33" s="26" t="b">
        <f t="shared" si="2"/>
        <v>1</v>
      </c>
      <c r="T33" s="26" t="b">
        <f t="shared" si="3"/>
        <v>0</v>
      </c>
      <c r="U33" s="32" t="s">
        <v>49</v>
      </c>
      <c r="V33" s="32" t="s">
        <v>49</v>
      </c>
      <c r="W33" s="32" t="s">
        <v>49</v>
      </c>
      <c r="X33" s="32" t="s">
        <v>42</v>
      </c>
      <c r="Y33" s="85">
        <v>5</v>
      </c>
      <c r="Z33" s="85"/>
      <c r="AA33" s="85"/>
      <c r="AB33" s="85"/>
      <c r="AC33" s="85"/>
    </row>
    <row r="34" spans="1:31" x14ac:dyDescent="0.35">
      <c r="A34" s="26" t="s">
        <v>93</v>
      </c>
      <c r="B34" s="27">
        <v>90.633865356445313</v>
      </c>
      <c r="C34" s="27">
        <v>95.745262145996094</v>
      </c>
      <c r="D34" s="27">
        <v>94.787872314453125</v>
      </c>
      <c r="E34" s="27">
        <v>87.33050537109375</v>
      </c>
      <c r="F34" s="27">
        <v>98.362861633300781</v>
      </c>
      <c r="G34" s="27">
        <v>99.957244873046875</v>
      </c>
      <c r="H34" s="27">
        <v>99.852935791015625</v>
      </c>
      <c r="I34" s="27">
        <v>99.99884033203125</v>
      </c>
      <c r="J34" s="27">
        <v>79.150344848632813</v>
      </c>
      <c r="K34" s="27">
        <v>42.749660491943359</v>
      </c>
      <c r="L34" s="27">
        <v>37.864749908447266</v>
      </c>
      <c r="M34" s="27">
        <v>44.009422302246094</v>
      </c>
      <c r="N34" s="33" t="s">
        <v>94</v>
      </c>
      <c r="O34" s="26" t="s">
        <v>95</v>
      </c>
      <c r="Q34" s="31">
        <v>1</v>
      </c>
      <c r="R34" s="39" t="s">
        <v>83</v>
      </c>
      <c r="S34" s="26" t="b">
        <f t="shared" si="2"/>
        <v>0</v>
      </c>
      <c r="T34" s="26" t="b">
        <f t="shared" si="3"/>
        <v>0</v>
      </c>
      <c r="U34" s="31">
        <v>0</v>
      </c>
      <c r="V34" s="31">
        <v>0</v>
      </c>
      <c r="W34" s="31">
        <v>0</v>
      </c>
      <c r="X34" s="31">
        <v>0</v>
      </c>
    </row>
    <row r="35" spans="1:31" x14ac:dyDescent="0.35">
      <c r="A35" s="26" t="s">
        <v>96</v>
      </c>
      <c r="B35" s="27">
        <v>89.075782775878906</v>
      </c>
      <c r="C35" s="27">
        <v>95.436958312988281</v>
      </c>
      <c r="D35" s="27">
        <v>92.972969055175781</v>
      </c>
      <c r="E35" s="27">
        <v>73.466278076171875</v>
      </c>
      <c r="F35" s="27">
        <v>98.267723083496094</v>
      </c>
      <c r="G35" s="27">
        <v>99.999755859375</v>
      </c>
      <c r="H35" s="27">
        <v>99.99951171875</v>
      </c>
      <c r="I35" s="27">
        <v>99.99884033203125</v>
      </c>
      <c r="J35" s="27">
        <v>97.962959289550781</v>
      </c>
      <c r="K35" s="27">
        <v>99.999961853027344</v>
      </c>
      <c r="L35" s="27">
        <v>99.999832153320313</v>
      </c>
      <c r="M35" s="27">
        <v>99.99884033203125</v>
      </c>
      <c r="Q35" s="31">
        <v>1</v>
      </c>
      <c r="R35" s="39" t="s">
        <v>83</v>
      </c>
      <c r="S35" s="26" t="b">
        <f t="shared" si="2"/>
        <v>1</v>
      </c>
      <c r="T35" s="26" t="b">
        <f t="shared" si="3"/>
        <v>1</v>
      </c>
      <c r="U35" s="32" t="s">
        <v>42</v>
      </c>
      <c r="V35" s="32" t="s">
        <v>42</v>
      </c>
      <c r="W35" s="32" t="s">
        <v>42</v>
      </c>
      <c r="X35" s="32" t="s">
        <v>42</v>
      </c>
      <c r="Y35" s="85">
        <v>5</v>
      </c>
      <c r="Z35" s="85"/>
      <c r="AA35" s="85"/>
      <c r="AB35" s="85"/>
      <c r="AC35" s="85"/>
      <c r="AE35" s="33" t="s">
        <v>7</v>
      </c>
    </row>
    <row r="36" spans="1:31" x14ac:dyDescent="0.35">
      <c r="A36" s="26" t="s">
        <v>97</v>
      </c>
      <c r="B36" s="27">
        <v>89.668830871582031</v>
      </c>
      <c r="C36" s="27">
        <v>95.445831298828125</v>
      </c>
      <c r="D36" s="27">
        <v>92.972312927246094</v>
      </c>
      <c r="E36" s="27">
        <v>73.604042053222656</v>
      </c>
      <c r="F36" s="27">
        <v>97.777488708496094</v>
      </c>
      <c r="G36" s="27">
        <v>99.99981689453125</v>
      </c>
      <c r="H36" s="27">
        <v>99.999221801757813</v>
      </c>
      <c r="I36" s="27">
        <v>99.99884033203125</v>
      </c>
      <c r="J36" s="27">
        <v>98.912307739257813</v>
      </c>
      <c r="K36" s="27">
        <v>99.999961853027344</v>
      </c>
      <c r="L36" s="27">
        <v>99.999832153320313</v>
      </c>
      <c r="M36" s="27">
        <v>99.99884033203125</v>
      </c>
      <c r="Q36" s="31">
        <v>1</v>
      </c>
      <c r="R36" s="39" t="s">
        <v>83</v>
      </c>
      <c r="S36" s="26" t="b">
        <f t="shared" si="2"/>
        <v>1</v>
      </c>
      <c r="T36" s="26" t="b">
        <f t="shared" si="3"/>
        <v>1</v>
      </c>
      <c r="U36" s="32" t="s">
        <v>42</v>
      </c>
      <c r="V36" s="32" t="s">
        <v>42</v>
      </c>
      <c r="W36" s="32" t="s">
        <v>42</v>
      </c>
      <c r="X36" s="32" t="s">
        <v>42</v>
      </c>
      <c r="Y36" s="85">
        <v>5</v>
      </c>
      <c r="Z36" s="85"/>
      <c r="AA36" s="85"/>
      <c r="AB36" s="85"/>
      <c r="AC36" s="85"/>
      <c r="AE36" s="33" t="s">
        <v>7</v>
      </c>
    </row>
    <row r="37" spans="1:31" x14ac:dyDescent="0.35">
      <c r="A37" s="26" t="s">
        <v>98</v>
      </c>
      <c r="B37" s="27">
        <v>89.011398315429688</v>
      </c>
      <c r="C37" s="27">
        <v>95.438911437988281</v>
      </c>
      <c r="D37" s="27">
        <v>92.971260070800781</v>
      </c>
      <c r="E37" s="27">
        <v>73.598129272460938</v>
      </c>
      <c r="F37" s="27">
        <v>98.457763671875</v>
      </c>
      <c r="G37" s="27">
        <v>99.99981689453125</v>
      </c>
      <c r="H37" s="27">
        <v>99.999221801757813</v>
      </c>
      <c r="I37" s="27">
        <v>99.99884033203125</v>
      </c>
      <c r="J37" s="27">
        <v>98.866744995117188</v>
      </c>
      <c r="K37" s="27">
        <v>99.999961853027344</v>
      </c>
      <c r="L37" s="27">
        <v>99.999832153320313</v>
      </c>
      <c r="M37" s="27">
        <v>99.99884033203125</v>
      </c>
      <c r="Q37" s="31">
        <v>1</v>
      </c>
      <c r="R37" s="39" t="s">
        <v>83</v>
      </c>
      <c r="S37" s="26" t="b">
        <f t="shared" si="2"/>
        <v>1</v>
      </c>
      <c r="T37" s="26" t="b">
        <f t="shared" si="3"/>
        <v>1</v>
      </c>
      <c r="U37" s="32" t="s">
        <v>42</v>
      </c>
      <c r="V37" s="32" t="s">
        <v>42</v>
      </c>
      <c r="W37" s="32" t="s">
        <v>42</v>
      </c>
      <c r="X37" s="32" t="s">
        <v>42</v>
      </c>
      <c r="Y37" s="85">
        <v>5</v>
      </c>
      <c r="Z37" s="85"/>
      <c r="AA37" s="85"/>
      <c r="AB37" s="85"/>
      <c r="AC37" s="85"/>
      <c r="AE37" s="33" t="s">
        <v>7</v>
      </c>
    </row>
    <row r="38" spans="1:31" x14ac:dyDescent="0.35">
      <c r="A38" s="26" t="s">
        <v>99</v>
      </c>
      <c r="B38" s="27">
        <v>89.097488403320313</v>
      </c>
      <c r="C38" s="27">
        <v>95.452560424804688</v>
      </c>
      <c r="D38" s="27">
        <v>92.991302490234375</v>
      </c>
      <c r="E38" s="27">
        <v>73.598686218261719</v>
      </c>
      <c r="F38" s="27">
        <v>99.172370910644531</v>
      </c>
      <c r="G38" s="27">
        <v>99.998931884765625</v>
      </c>
      <c r="H38" s="27">
        <v>99.999191284179688</v>
      </c>
      <c r="I38" s="27">
        <v>99.99884033203125</v>
      </c>
      <c r="J38" s="27">
        <v>98.400215148925781</v>
      </c>
      <c r="K38" s="27">
        <v>99.999961853027344</v>
      </c>
      <c r="L38" s="27">
        <v>99.999832153320313</v>
      </c>
      <c r="M38" s="27">
        <v>99.99884033203125</v>
      </c>
      <c r="Q38" s="31">
        <v>1</v>
      </c>
      <c r="R38" s="39" t="s">
        <v>83</v>
      </c>
      <c r="S38" s="26" t="b">
        <f t="shared" si="2"/>
        <v>1</v>
      </c>
      <c r="T38" s="26" t="b">
        <f t="shared" si="3"/>
        <v>1</v>
      </c>
      <c r="U38" s="32" t="s">
        <v>42</v>
      </c>
      <c r="V38" s="32" t="s">
        <v>42</v>
      </c>
      <c r="W38" s="32" t="s">
        <v>42</v>
      </c>
      <c r="X38" s="32" t="s">
        <v>42</v>
      </c>
      <c r="Y38" s="85">
        <v>5</v>
      </c>
      <c r="Z38" s="85"/>
      <c r="AA38" s="85"/>
      <c r="AB38" s="85"/>
      <c r="AC38" s="85"/>
      <c r="AE38" s="33" t="s">
        <v>7</v>
      </c>
    </row>
    <row r="39" spans="1:31" x14ac:dyDescent="0.35">
      <c r="A39" s="26" t="s">
        <v>100</v>
      </c>
      <c r="B39" s="27">
        <v>89.60052490234375</v>
      </c>
      <c r="C39" s="27">
        <v>95.46356201171875</v>
      </c>
      <c r="D39" s="27">
        <v>92.951835632324219</v>
      </c>
      <c r="E39" s="27">
        <v>73.460273742675781</v>
      </c>
      <c r="F39" s="27">
        <v>98.124855041503906</v>
      </c>
      <c r="G39" s="27">
        <v>99.985885620117188</v>
      </c>
      <c r="H39" s="27">
        <v>99.939498901367188</v>
      </c>
      <c r="I39" s="27">
        <v>99.99884033203125</v>
      </c>
      <c r="J39" s="27">
        <v>98.776969909667969</v>
      </c>
      <c r="K39" s="27">
        <v>99.999961853027344</v>
      </c>
      <c r="L39" s="27">
        <v>99.999832153320313</v>
      </c>
      <c r="M39" s="27">
        <v>99.99884033203125</v>
      </c>
      <c r="Q39" s="31">
        <v>1</v>
      </c>
      <c r="R39" s="39" t="s">
        <v>83</v>
      </c>
      <c r="S39" s="26" t="b">
        <f t="shared" si="2"/>
        <v>1</v>
      </c>
      <c r="T39" s="26" t="b">
        <f t="shared" si="3"/>
        <v>1</v>
      </c>
      <c r="U39" s="32" t="s">
        <v>42</v>
      </c>
      <c r="V39" s="32" t="s">
        <v>42</v>
      </c>
      <c r="W39" s="32" t="s">
        <v>42</v>
      </c>
      <c r="X39" s="32" t="s">
        <v>42</v>
      </c>
      <c r="Y39" s="85">
        <v>5</v>
      </c>
      <c r="Z39" s="85"/>
      <c r="AA39" s="85"/>
      <c r="AB39" s="85"/>
      <c r="AC39" s="85"/>
      <c r="AE39" s="33" t="s">
        <v>7</v>
      </c>
    </row>
    <row r="40" spans="1:31" x14ac:dyDescent="0.35">
      <c r="A40" s="26" t="s">
        <v>101</v>
      </c>
      <c r="B40" s="27">
        <v>89.708061218261719</v>
      </c>
      <c r="C40" s="27">
        <v>94.890380859375</v>
      </c>
      <c r="D40" s="27">
        <v>90.625198364257813</v>
      </c>
      <c r="E40" s="27">
        <v>73.6041259765625</v>
      </c>
      <c r="F40" s="27">
        <v>99.468376159667969</v>
      </c>
      <c r="G40" s="27">
        <v>99.992485046386719</v>
      </c>
      <c r="H40" s="27">
        <v>99.997978210449219</v>
      </c>
      <c r="I40" s="27">
        <v>99.99884033203125</v>
      </c>
      <c r="J40" s="27">
        <v>98.584220886230469</v>
      </c>
      <c r="K40" s="27">
        <v>99.542060852050781</v>
      </c>
      <c r="L40" s="27">
        <v>98.03741455078125</v>
      </c>
      <c r="M40" s="27">
        <v>99.99884033203125</v>
      </c>
      <c r="Q40" s="31">
        <v>1</v>
      </c>
      <c r="R40" s="39" t="s">
        <v>83</v>
      </c>
      <c r="S40" s="26" t="b">
        <f t="shared" si="2"/>
        <v>1</v>
      </c>
      <c r="T40" s="26" t="b">
        <f t="shared" si="3"/>
        <v>1</v>
      </c>
      <c r="U40" s="32" t="s">
        <v>42</v>
      </c>
      <c r="V40" s="32" t="s">
        <v>42</v>
      </c>
      <c r="W40" s="32" t="s">
        <v>42</v>
      </c>
      <c r="X40" s="32" t="s">
        <v>42</v>
      </c>
      <c r="Y40" s="85">
        <v>5</v>
      </c>
      <c r="Z40" s="85"/>
      <c r="AA40" s="85"/>
      <c r="AB40" s="85"/>
      <c r="AC40" s="85"/>
      <c r="AE40" s="33" t="s">
        <v>7</v>
      </c>
    </row>
    <row r="41" spans="1:31" x14ac:dyDescent="0.35">
      <c r="A41" s="26" t="s">
        <v>102</v>
      </c>
      <c r="B41" s="27">
        <v>89.659271240234375</v>
      </c>
      <c r="C41" s="27">
        <v>95.320426940917969</v>
      </c>
      <c r="D41" s="27">
        <v>92.832801818847656</v>
      </c>
      <c r="E41" s="27">
        <v>73.322250366210938</v>
      </c>
      <c r="F41" s="27">
        <v>97.894973754882813</v>
      </c>
      <c r="G41" s="27">
        <v>99.953521728515625</v>
      </c>
      <c r="H41" s="27">
        <v>99.949264526367188</v>
      </c>
      <c r="I41" s="27">
        <v>99.9681396484375</v>
      </c>
      <c r="J41" s="27">
        <v>99.998489379882813</v>
      </c>
      <c r="K41" s="27">
        <v>99.999961853027344</v>
      </c>
      <c r="L41" s="27">
        <v>99.999832153320313</v>
      </c>
      <c r="M41" s="27">
        <v>99.99884033203125</v>
      </c>
      <c r="Q41" s="31">
        <v>1</v>
      </c>
      <c r="R41" s="39" t="s">
        <v>83</v>
      </c>
      <c r="S41" s="26" t="b">
        <f t="shared" si="2"/>
        <v>1</v>
      </c>
      <c r="T41" s="26" t="b">
        <f t="shared" si="3"/>
        <v>1</v>
      </c>
      <c r="U41" s="32" t="s">
        <v>42</v>
      </c>
      <c r="V41" s="32" t="s">
        <v>42</v>
      </c>
      <c r="W41" s="32" t="s">
        <v>42</v>
      </c>
      <c r="X41" s="32" t="s">
        <v>42</v>
      </c>
      <c r="Y41" s="85">
        <v>5</v>
      </c>
      <c r="Z41" s="85"/>
      <c r="AA41" s="85"/>
      <c r="AB41" s="85"/>
      <c r="AC41" s="85"/>
      <c r="AE41" s="33"/>
    </row>
    <row r="42" spans="1:31" x14ac:dyDescent="0.35">
      <c r="A42" s="26" t="s">
        <v>103</v>
      </c>
      <c r="B42" s="27">
        <v>89.654006958007813</v>
      </c>
      <c r="C42" s="27">
        <v>95.348442077636719</v>
      </c>
      <c r="D42" s="27">
        <v>92.872886657714844</v>
      </c>
      <c r="E42" s="27">
        <v>73.460464477539063</v>
      </c>
      <c r="F42" s="27">
        <v>97.968307495117188</v>
      </c>
      <c r="G42" s="27">
        <v>99.955917358398438</v>
      </c>
      <c r="H42" s="27">
        <v>99.945022583007813</v>
      </c>
      <c r="I42" s="27">
        <v>99.942924499511719</v>
      </c>
      <c r="J42" s="27">
        <v>99.992683410644531</v>
      </c>
      <c r="K42" s="27">
        <v>99.999961853027344</v>
      </c>
      <c r="L42" s="27">
        <v>99.999832153320313</v>
      </c>
      <c r="M42" s="27">
        <v>99.99884033203125</v>
      </c>
      <c r="Q42" s="31">
        <v>1</v>
      </c>
      <c r="R42" s="39" t="s">
        <v>83</v>
      </c>
      <c r="S42" s="26" t="b">
        <f t="shared" si="2"/>
        <v>1</v>
      </c>
      <c r="T42" s="26" t="b">
        <f t="shared" si="3"/>
        <v>1</v>
      </c>
      <c r="U42" s="32" t="s">
        <v>42</v>
      </c>
      <c r="V42" s="32" t="s">
        <v>42</v>
      </c>
      <c r="W42" s="32" t="s">
        <v>42</v>
      </c>
      <c r="X42" s="32" t="s">
        <v>42</v>
      </c>
      <c r="Y42" s="85">
        <v>5</v>
      </c>
      <c r="Z42" s="85"/>
      <c r="AA42" s="85"/>
      <c r="AB42" s="85"/>
      <c r="AC42" s="85"/>
      <c r="AE42" s="33"/>
    </row>
    <row r="43" spans="1:31" x14ac:dyDescent="0.35">
      <c r="A43" s="26" t="s">
        <v>104</v>
      </c>
      <c r="B43" s="27">
        <v>89.693138122558594</v>
      </c>
      <c r="C43" s="27">
        <v>95.353492736816406</v>
      </c>
      <c r="D43" s="27">
        <v>92.853759765625</v>
      </c>
      <c r="E43" s="27">
        <v>73.463798522949219</v>
      </c>
      <c r="F43" s="27">
        <v>97.928001403808594</v>
      </c>
      <c r="G43" s="27">
        <v>99.958106994628906</v>
      </c>
      <c r="H43" s="27">
        <v>99.955268859863281</v>
      </c>
      <c r="I43" s="27">
        <v>99.99884033203125</v>
      </c>
      <c r="J43" s="27">
        <v>99.992752075195313</v>
      </c>
      <c r="K43" s="27">
        <v>99.999961853027344</v>
      </c>
      <c r="L43" s="27">
        <v>99.999832153320313</v>
      </c>
      <c r="M43" s="27">
        <v>99.99884033203125</v>
      </c>
      <c r="Q43" s="31">
        <v>1</v>
      </c>
      <c r="R43" s="39" t="s">
        <v>83</v>
      </c>
      <c r="S43" s="26" t="b">
        <f t="shared" si="2"/>
        <v>1</v>
      </c>
      <c r="T43" s="26" t="b">
        <f t="shared" si="3"/>
        <v>1</v>
      </c>
      <c r="U43" s="32" t="s">
        <v>42</v>
      </c>
      <c r="V43" s="32" t="s">
        <v>42</v>
      </c>
      <c r="W43" s="32" t="s">
        <v>42</v>
      </c>
      <c r="X43" s="32" t="s">
        <v>42</v>
      </c>
      <c r="Y43" s="85">
        <v>5</v>
      </c>
      <c r="Z43" s="85"/>
      <c r="AA43" s="85"/>
      <c r="AB43" s="85"/>
      <c r="AC43" s="85"/>
      <c r="AE43" s="33"/>
    </row>
    <row r="44" spans="1:31" x14ac:dyDescent="0.35">
      <c r="A44" s="26" t="s">
        <v>105</v>
      </c>
      <c r="B44" s="27">
        <v>89.637031555175781</v>
      </c>
      <c r="C44" s="27">
        <v>95.357833862304688</v>
      </c>
      <c r="D44" s="27">
        <v>92.853950500488281</v>
      </c>
      <c r="E44" s="27">
        <v>73.46435546875</v>
      </c>
      <c r="F44" s="27">
        <v>97.876937866210938</v>
      </c>
      <c r="G44" s="27">
        <v>99.958229064941406</v>
      </c>
      <c r="H44" s="27">
        <v>99.948249816894531</v>
      </c>
      <c r="I44" s="27">
        <v>99.937652587890625</v>
      </c>
      <c r="J44" s="27">
        <v>99.992660522460938</v>
      </c>
      <c r="K44" s="27">
        <v>99.999961853027344</v>
      </c>
      <c r="L44" s="27">
        <v>99.999832153320313</v>
      </c>
      <c r="M44" s="27">
        <v>99.99884033203125</v>
      </c>
      <c r="Q44" s="31">
        <v>1</v>
      </c>
      <c r="R44" s="39" t="s">
        <v>83</v>
      </c>
      <c r="S44" s="26" t="b">
        <f t="shared" si="2"/>
        <v>1</v>
      </c>
      <c r="T44" s="26" t="b">
        <f t="shared" si="3"/>
        <v>1</v>
      </c>
      <c r="U44" s="32" t="s">
        <v>42</v>
      </c>
      <c r="V44" s="32" t="s">
        <v>42</v>
      </c>
      <c r="W44" s="32" t="s">
        <v>42</v>
      </c>
      <c r="X44" s="32" t="s">
        <v>42</v>
      </c>
      <c r="Y44" s="85">
        <v>5</v>
      </c>
      <c r="Z44" s="85"/>
      <c r="AA44" s="85"/>
      <c r="AB44" s="85"/>
      <c r="AC44" s="85"/>
      <c r="AE44" s="33"/>
    </row>
    <row r="45" spans="1:31" x14ac:dyDescent="0.35">
      <c r="A45" s="26" t="s">
        <v>106</v>
      </c>
      <c r="B45" s="27">
        <v>89.560150146484375</v>
      </c>
      <c r="C45" s="27">
        <v>95.339584350585938</v>
      </c>
      <c r="D45" s="27">
        <v>92.873779296875</v>
      </c>
      <c r="E45" s="27">
        <v>73.463371276855469</v>
      </c>
      <c r="F45" s="27">
        <v>97.363876342773438</v>
      </c>
      <c r="G45" s="27">
        <v>99.953208923339844</v>
      </c>
      <c r="H45" s="27">
        <v>99.936210632324219</v>
      </c>
      <c r="I45" s="27">
        <v>99.931190490722656</v>
      </c>
      <c r="J45" s="27">
        <v>99.99273681640625</v>
      </c>
      <c r="K45" s="27">
        <v>99.999961853027344</v>
      </c>
      <c r="L45" s="27">
        <v>99.999832153320313</v>
      </c>
      <c r="M45" s="27">
        <v>99.99884033203125</v>
      </c>
      <c r="Q45" s="31">
        <v>1</v>
      </c>
      <c r="R45" s="39" t="s">
        <v>83</v>
      </c>
      <c r="S45" s="26" t="b">
        <f t="shared" si="2"/>
        <v>1</v>
      </c>
      <c r="T45" s="26" t="b">
        <f t="shared" si="3"/>
        <v>1</v>
      </c>
      <c r="U45" s="32" t="s">
        <v>49</v>
      </c>
      <c r="V45" s="32" t="s">
        <v>42</v>
      </c>
      <c r="W45" s="32" t="s">
        <v>42</v>
      </c>
      <c r="X45" s="32" t="s">
        <v>42</v>
      </c>
      <c r="Y45" s="85">
        <v>5</v>
      </c>
      <c r="Z45" s="85"/>
      <c r="AA45" s="85"/>
      <c r="AB45" s="85"/>
      <c r="AC45" s="85"/>
      <c r="AE45" s="33"/>
    </row>
    <row r="46" spans="1:31" x14ac:dyDescent="0.35">
      <c r="A46" s="26" t="s">
        <v>107</v>
      </c>
      <c r="B46" s="27">
        <v>89.521324157714844</v>
      </c>
      <c r="C46" s="27">
        <v>95.314361572265625</v>
      </c>
      <c r="D46" s="27">
        <v>92.853843688964844</v>
      </c>
      <c r="E46" s="27">
        <v>73.461677551269531</v>
      </c>
      <c r="F46" s="27">
        <v>97.552497863769531</v>
      </c>
      <c r="G46" s="27">
        <v>99.967948913574219</v>
      </c>
      <c r="H46" s="27">
        <v>99.946701049804688</v>
      </c>
      <c r="I46" s="27">
        <v>99.952934265136719</v>
      </c>
      <c r="J46" s="27">
        <v>99.992752075195313</v>
      </c>
      <c r="K46" s="27">
        <v>99.999961853027344</v>
      </c>
      <c r="L46" s="27">
        <v>99.999832153320313</v>
      </c>
      <c r="M46" s="27">
        <v>99.99884033203125</v>
      </c>
      <c r="Q46" s="31">
        <v>1</v>
      </c>
      <c r="R46" s="39" t="s">
        <v>83</v>
      </c>
      <c r="S46" s="26" t="b">
        <f t="shared" si="2"/>
        <v>1</v>
      </c>
      <c r="T46" s="26" t="b">
        <f t="shared" si="3"/>
        <v>1</v>
      </c>
      <c r="U46" s="32" t="s">
        <v>42</v>
      </c>
      <c r="V46" s="32" t="s">
        <v>42</v>
      </c>
      <c r="W46" s="32" t="s">
        <v>42</v>
      </c>
      <c r="X46" s="32" t="s">
        <v>42</v>
      </c>
      <c r="Y46" s="85">
        <v>5</v>
      </c>
      <c r="Z46" s="85"/>
      <c r="AA46" s="85"/>
      <c r="AB46" s="85"/>
      <c r="AC46" s="85"/>
      <c r="AE46" s="33"/>
    </row>
    <row r="47" spans="1:31" x14ac:dyDescent="0.35">
      <c r="A47" s="26" t="s">
        <v>108</v>
      </c>
      <c r="B47" s="27">
        <v>82.139656066894531</v>
      </c>
      <c r="C47" s="27">
        <v>26.056436538696289</v>
      </c>
      <c r="D47" s="27">
        <v>35.415805816650391</v>
      </c>
      <c r="E47" s="27">
        <v>0</v>
      </c>
      <c r="F47" s="27">
        <v>99.374282836914063</v>
      </c>
      <c r="G47" s="27">
        <v>99.998298645019531</v>
      </c>
      <c r="H47" s="27">
        <v>99.999610900878906</v>
      </c>
      <c r="I47" s="27">
        <v>0</v>
      </c>
      <c r="J47" s="27">
        <v>90.911781311035156</v>
      </c>
      <c r="K47" s="27">
        <v>27.366992950439453</v>
      </c>
      <c r="L47" s="27">
        <v>37.687839508056641</v>
      </c>
      <c r="M47" s="27">
        <v>0</v>
      </c>
      <c r="Q47" s="31">
        <v>1</v>
      </c>
      <c r="R47" s="39" t="s">
        <v>83</v>
      </c>
      <c r="S47" s="26" t="b">
        <f t="shared" si="2"/>
        <v>0</v>
      </c>
      <c r="T47" s="26" t="b">
        <f t="shared" si="3"/>
        <v>0</v>
      </c>
      <c r="U47" s="32" t="s">
        <v>42</v>
      </c>
      <c r="V47" s="40" t="s">
        <v>19</v>
      </c>
      <c r="W47" s="32" t="s">
        <v>42</v>
      </c>
      <c r="X47" s="32" t="s">
        <v>42</v>
      </c>
      <c r="Y47" s="85">
        <v>5</v>
      </c>
      <c r="Z47" s="85"/>
      <c r="AA47" s="85"/>
      <c r="AB47" s="85"/>
      <c r="AC47" s="85"/>
      <c r="AE47" s="33"/>
    </row>
    <row r="48" spans="1:31" x14ac:dyDescent="0.35">
      <c r="A48" s="26" t="s">
        <v>109</v>
      </c>
      <c r="B48" s="27">
        <v>89.732833862304688</v>
      </c>
      <c r="C48" s="27">
        <v>95.406990051269531</v>
      </c>
      <c r="D48" s="27">
        <v>92.935409545898438</v>
      </c>
      <c r="E48" s="27">
        <v>73.608688354492188</v>
      </c>
      <c r="F48" s="27">
        <v>94.274497985839844</v>
      </c>
      <c r="G48" s="27">
        <v>99.908332824707031</v>
      </c>
      <c r="H48" s="27">
        <v>99.992912292480469</v>
      </c>
      <c r="I48" s="27">
        <v>99.99884033203125</v>
      </c>
      <c r="J48" s="27">
        <v>99.998489379882813</v>
      </c>
      <c r="K48" s="27">
        <v>99.999961853027344</v>
      </c>
      <c r="L48" s="27">
        <v>99.999832153320313</v>
      </c>
      <c r="M48" s="27">
        <v>99.99884033203125</v>
      </c>
      <c r="Q48" s="31">
        <v>1</v>
      </c>
      <c r="R48" s="39" t="s">
        <v>83</v>
      </c>
      <c r="S48" s="26" t="b">
        <f t="shared" si="2"/>
        <v>1</v>
      </c>
      <c r="T48" s="26" t="b">
        <f t="shared" si="3"/>
        <v>1</v>
      </c>
      <c r="U48" s="32" t="s">
        <v>42</v>
      </c>
      <c r="V48" s="32" t="s">
        <v>42</v>
      </c>
      <c r="W48" s="32" t="s">
        <v>42</v>
      </c>
      <c r="X48" s="32" t="s">
        <v>42</v>
      </c>
      <c r="Y48" s="85">
        <v>5</v>
      </c>
      <c r="Z48" s="85"/>
      <c r="AA48" s="85"/>
      <c r="AB48" s="85"/>
      <c r="AC48" s="85"/>
      <c r="AE48" s="33"/>
    </row>
    <row r="49" spans="1:43" x14ac:dyDescent="0.35">
      <c r="A49" s="26" t="s">
        <v>110</v>
      </c>
      <c r="B49" s="27">
        <v>89.685455322265625</v>
      </c>
      <c r="C49" s="27">
        <v>95.410308837890625</v>
      </c>
      <c r="D49" s="27">
        <v>92.973892211914063</v>
      </c>
      <c r="E49" s="27">
        <v>73.601783752441406</v>
      </c>
      <c r="F49" s="27">
        <v>97.994247436523438</v>
      </c>
      <c r="G49" s="27">
        <v>99.975997924804688</v>
      </c>
      <c r="H49" s="27">
        <v>99.999214172363281</v>
      </c>
      <c r="I49" s="27">
        <v>99.99884033203125</v>
      </c>
      <c r="J49" s="27">
        <v>99.992012023925781</v>
      </c>
      <c r="K49" s="27">
        <v>99.999961853027344</v>
      </c>
      <c r="L49" s="27">
        <v>99.999832153320313</v>
      </c>
      <c r="M49" s="27">
        <v>99.99884033203125</v>
      </c>
      <c r="Q49" s="31">
        <v>1</v>
      </c>
      <c r="R49" s="39" t="s">
        <v>83</v>
      </c>
      <c r="S49" s="26" t="b">
        <f t="shared" si="2"/>
        <v>1</v>
      </c>
      <c r="T49" s="26" t="b">
        <f t="shared" si="3"/>
        <v>1</v>
      </c>
      <c r="U49" s="32" t="s">
        <v>42</v>
      </c>
      <c r="V49" s="40" t="s">
        <v>19</v>
      </c>
      <c r="W49" s="32" t="s">
        <v>42</v>
      </c>
      <c r="X49" s="32" t="s">
        <v>42</v>
      </c>
      <c r="Y49" s="85">
        <v>5</v>
      </c>
      <c r="Z49" s="85"/>
      <c r="AA49" s="85"/>
      <c r="AB49" s="85"/>
      <c r="AC49" s="85"/>
      <c r="AE49" s="33"/>
    </row>
    <row r="50" spans="1:43" x14ac:dyDescent="0.35">
      <c r="A50" s="26" t="s">
        <v>111</v>
      </c>
      <c r="B50" s="27">
        <v>89.537704467773438</v>
      </c>
      <c r="C50" s="27">
        <v>95.4180908203125</v>
      </c>
      <c r="D50" s="27">
        <v>92.934974670410156</v>
      </c>
      <c r="E50" s="27">
        <v>73.469711303710938</v>
      </c>
      <c r="F50" s="27">
        <v>99.374900817871094</v>
      </c>
      <c r="G50" s="27">
        <v>99.967437744140625</v>
      </c>
      <c r="H50" s="27">
        <v>99.971473693847656</v>
      </c>
      <c r="I50" s="27">
        <v>99.94415283203125</v>
      </c>
      <c r="J50" s="27">
        <v>99.991790771484375</v>
      </c>
      <c r="K50" s="27">
        <v>99.999961853027344</v>
      </c>
      <c r="L50" s="27">
        <v>99.999832153320313</v>
      </c>
      <c r="M50" s="27">
        <v>99.99884033203125</v>
      </c>
      <c r="Q50" s="31">
        <v>1</v>
      </c>
      <c r="R50" s="39" t="s">
        <v>83</v>
      </c>
      <c r="S50" s="26" t="b">
        <f t="shared" si="2"/>
        <v>1</v>
      </c>
      <c r="T50" s="26" t="b">
        <f t="shared" si="3"/>
        <v>1</v>
      </c>
      <c r="U50" s="32" t="s">
        <v>42</v>
      </c>
      <c r="V50" s="32" t="s">
        <v>42</v>
      </c>
      <c r="W50" s="32" t="s">
        <v>42</v>
      </c>
      <c r="X50" s="32" t="s">
        <v>42</v>
      </c>
      <c r="Y50" s="85">
        <v>5</v>
      </c>
      <c r="Z50" s="85"/>
      <c r="AA50" s="85"/>
      <c r="AB50" s="85"/>
      <c r="AC50" s="85"/>
    </row>
    <row r="51" spans="1:43" x14ac:dyDescent="0.35">
      <c r="A51" s="26" t="s">
        <v>112</v>
      </c>
      <c r="B51" s="27">
        <v>90.943626403808594</v>
      </c>
      <c r="C51" s="27">
        <v>95.348648071289063</v>
      </c>
      <c r="D51" s="27">
        <v>92.892234802246094</v>
      </c>
      <c r="E51" s="27">
        <v>73.464157104492188</v>
      </c>
      <c r="F51" s="27">
        <v>99.603324890136719</v>
      </c>
      <c r="G51" s="27">
        <v>99.997642517089844</v>
      </c>
      <c r="H51" s="27">
        <v>99.998794555664063</v>
      </c>
      <c r="I51" s="27">
        <v>99.99884033203125</v>
      </c>
      <c r="J51" s="27">
        <v>99.753288269042969</v>
      </c>
      <c r="K51" s="27">
        <v>99.999961853027344</v>
      </c>
      <c r="L51" s="27">
        <v>99.999832153320313</v>
      </c>
      <c r="M51" s="27">
        <v>99.99884033203125</v>
      </c>
      <c r="Q51" s="31">
        <v>1</v>
      </c>
      <c r="R51" s="39"/>
      <c r="S51" s="26" t="b">
        <f t="shared" si="2"/>
        <v>1</v>
      </c>
      <c r="T51" s="26" t="b">
        <f t="shared" si="3"/>
        <v>1</v>
      </c>
      <c r="U51" s="32"/>
      <c r="V51" s="32"/>
      <c r="W51" s="32"/>
      <c r="X51" s="32"/>
      <c r="Y51" s="31"/>
      <c r="Z51" s="31"/>
      <c r="AA51" s="31"/>
      <c r="AB51" s="31"/>
      <c r="AC51" s="31"/>
    </row>
    <row r="52" spans="1:43" x14ac:dyDescent="0.35">
      <c r="A52" s="26" t="s">
        <v>113</v>
      </c>
      <c r="B52" s="27">
        <v>90.997322082519531</v>
      </c>
      <c r="C52" s="27">
        <v>95.338600158691406</v>
      </c>
      <c r="D52" s="27">
        <v>92.873664855957031</v>
      </c>
      <c r="E52" s="27">
        <v>73.462547302246094</v>
      </c>
      <c r="F52" s="27">
        <v>99.601882934570313</v>
      </c>
      <c r="G52" s="27">
        <v>99.996971130371094</v>
      </c>
      <c r="H52" s="27">
        <v>99.995719909667969</v>
      </c>
      <c r="I52" s="27">
        <v>99.99884033203125</v>
      </c>
      <c r="J52" s="27">
        <v>99.753250122070313</v>
      </c>
      <c r="K52" s="27">
        <v>99.999961853027344</v>
      </c>
      <c r="L52" s="27">
        <v>99.999832153320313</v>
      </c>
      <c r="M52" s="27">
        <v>99.99884033203125</v>
      </c>
      <c r="Q52" s="31">
        <v>1</v>
      </c>
      <c r="R52" s="39"/>
      <c r="S52" s="26" t="b">
        <f t="shared" si="2"/>
        <v>1</v>
      </c>
      <c r="T52" s="26" t="b">
        <f t="shared" si="3"/>
        <v>1</v>
      </c>
      <c r="U52" s="32"/>
      <c r="V52" s="32"/>
      <c r="W52" s="32"/>
      <c r="X52" s="32"/>
      <c r="Y52" s="31"/>
      <c r="Z52" s="31"/>
      <c r="AA52" s="31"/>
      <c r="AB52" s="31"/>
      <c r="AC52" s="31"/>
    </row>
    <row r="53" spans="1:43" x14ac:dyDescent="0.35">
      <c r="A53" s="26" t="s">
        <v>114</v>
      </c>
      <c r="B53" s="27">
        <v>91.01690673828125</v>
      </c>
      <c r="C53" s="27">
        <v>95.3543701171875</v>
      </c>
      <c r="D53" s="27">
        <v>92.873023986816406</v>
      </c>
      <c r="E53" s="27">
        <v>73.464790344238281</v>
      </c>
      <c r="F53" s="27">
        <v>99.600471496582031</v>
      </c>
      <c r="G53" s="27">
        <v>99.996597290039063</v>
      </c>
      <c r="H53" s="27">
        <v>99.99090576171875</v>
      </c>
      <c r="I53" s="27">
        <v>99.99884033203125</v>
      </c>
      <c r="J53" s="27">
        <v>99.75323486328125</v>
      </c>
      <c r="K53" s="27">
        <v>99.999961853027344</v>
      </c>
      <c r="L53" s="27">
        <v>99.999832153320313</v>
      </c>
      <c r="M53" s="27">
        <v>99.99884033203125</v>
      </c>
      <c r="Q53" s="31">
        <v>1</v>
      </c>
      <c r="R53" s="39"/>
      <c r="S53" s="26" t="b">
        <f t="shared" si="2"/>
        <v>1</v>
      </c>
      <c r="T53" s="26" t="b">
        <f t="shared" si="3"/>
        <v>1</v>
      </c>
      <c r="U53" s="32"/>
      <c r="V53" s="32"/>
      <c r="W53" s="32"/>
      <c r="X53" s="32"/>
      <c r="Y53" s="31"/>
      <c r="Z53" s="31"/>
      <c r="AA53" s="31"/>
      <c r="AB53" s="31"/>
      <c r="AC53" s="31"/>
    </row>
    <row r="54" spans="1:43" x14ac:dyDescent="0.35">
      <c r="A54" s="26" t="s">
        <v>115</v>
      </c>
      <c r="B54" s="27">
        <v>91.034904479980469</v>
      </c>
      <c r="C54" s="27">
        <v>95.352943420410156</v>
      </c>
      <c r="D54" s="27">
        <v>92.832855224609375</v>
      </c>
      <c r="E54" s="27">
        <v>73.464157104492188</v>
      </c>
      <c r="F54" s="27">
        <v>99.604660034179688</v>
      </c>
      <c r="G54" s="27">
        <v>99.996406555175781</v>
      </c>
      <c r="H54" s="27">
        <v>99.994102478027344</v>
      </c>
      <c r="I54" s="27">
        <v>99.99884033203125</v>
      </c>
      <c r="J54" s="27">
        <v>99.753204345703125</v>
      </c>
      <c r="K54" s="27">
        <v>99.999961853027344</v>
      </c>
      <c r="L54" s="27">
        <v>99.999832153320313</v>
      </c>
      <c r="M54" s="27">
        <v>99.99884033203125</v>
      </c>
      <c r="Q54" s="31">
        <v>1</v>
      </c>
      <c r="R54" s="39"/>
      <c r="S54" s="26" t="b">
        <f t="shared" si="2"/>
        <v>1</v>
      </c>
      <c r="T54" s="26" t="b">
        <f t="shared" si="3"/>
        <v>1</v>
      </c>
      <c r="U54" s="32"/>
      <c r="V54" s="32"/>
      <c r="W54" s="32"/>
      <c r="X54" s="32"/>
      <c r="Y54" s="31"/>
      <c r="Z54" s="31"/>
      <c r="AA54" s="31"/>
      <c r="AB54" s="31"/>
      <c r="AC54" s="31"/>
    </row>
    <row r="55" spans="1:43" x14ac:dyDescent="0.35">
      <c r="A55" s="26" t="s">
        <v>116</v>
      </c>
      <c r="B55" s="27">
        <v>91.09576416015625</v>
      </c>
      <c r="C55" s="27">
        <v>95.362899780273438</v>
      </c>
      <c r="D55" s="27">
        <v>92.872917175292969</v>
      </c>
      <c r="E55" s="27">
        <v>73.464141845703125</v>
      </c>
      <c r="F55" s="27">
        <v>99.600532531738281</v>
      </c>
      <c r="G55" s="27">
        <v>99.996757507324219</v>
      </c>
      <c r="H55" s="27">
        <v>99.991966247558594</v>
      </c>
      <c r="I55" s="27">
        <v>99.99884033203125</v>
      </c>
      <c r="J55" s="27">
        <v>99.753196716308594</v>
      </c>
      <c r="K55" s="27">
        <v>99.999961853027344</v>
      </c>
      <c r="L55" s="27">
        <v>99.999832153320313</v>
      </c>
      <c r="M55" s="27">
        <v>99.99884033203125</v>
      </c>
      <c r="Q55" s="31">
        <v>1</v>
      </c>
      <c r="R55" s="39"/>
      <c r="S55" s="26" t="b">
        <f t="shared" si="2"/>
        <v>1</v>
      </c>
      <c r="T55" s="26" t="b">
        <f t="shared" si="3"/>
        <v>1</v>
      </c>
      <c r="U55" s="32"/>
      <c r="V55" s="32"/>
      <c r="W55" s="32"/>
      <c r="X55" s="32"/>
      <c r="Y55" s="31"/>
      <c r="Z55" s="31"/>
      <c r="AA55" s="31"/>
      <c r="AB55" s="31"/>
      <c r="AC55" s="31"/>
    </row>
    <row r="56" spans="1:43" x14ac:dyDescent="0.35">
      <c r="A56" s="26" t="s">
        <v>117</v>
      </c>
      <c r="B56" s="27">
        <v>91.167831420898438</v>
      </c>
      <c r="C56" s="27">
        <v>95.370925903320313</v>
      </c>
      <c r="D56" s="27">
        <v>92.934074401855469</v>
      </c>
      <c r="E56" s="27">
        <v>73.607078552246094</v>
      </c>
      <c r="F56" s="27">
        <v>99.664657592773438</v>
      </c>
      <c r="G56" s="27">
        <v>99.998580932617188</v>
      </c>
      <c r="H56" s="27">
        <v>99.994857788085938</v>
      </c>
      <c r="I56" s="27">
        <v>99.99884033203125</v>
      </c>
      <c r="J56" s="27">
        <v>99.753173828125</v>
      </c>
      <c r="K56" s="27">
        <v>99.999961853027344</v>
      </c>
      <c r="L56" s="27">
        <v>99.999832153320313</v>
      </c>
      <c r="M56" s="27">
        <v>99.99884033203125</v>
      </c>
      <c r="Q56" s="31">
        <v>1</v>
      </c>
      <c r="R56" s="39"/>
      <c r="S56" s="26" t="b">
        <f t="shared" si="2"/>
        <v>1</v>
      </c>
      <c r="T56" s="26" t="b">
        <f t="shared" si="3"/>
        <v>1</v>
      </c>
      <c r="U56" s="32"/>
      <c r="V56" s="32"/>
      <c r="W56" s="32"/>
      <c r="X56" s="32"/>
      <c r="Y56" s="31"/>
      <c r="Z56" s="31"/>
      <c r="AA56" s="31"/>
      <c r="AB56" s="31"/>
      <c r="AC56" s="31"/>
    </row>
    <row r="57" spans="1:43" x14ac:dyDescent="0.35">
      <c r="A57" s="26" t="s">
        <v>118</v>
      </c>
      <c r="B57" s="27">
        <v>91.135726928710938</v>
      </c>
      <c r="C57" s="27">
        <v>95.388191223144531</v>
      </c>
      <c r="D57" s="27">
        <v>92.915214538574219</v>
      </c>
      <c r="E57" s="27">
        <v>73.469062805175781</v>
      </c>
      <c r="F57" s="27">
        <v>99.666023254394531</v>
      </c>
      <c r="G57" s="27">
        <v>99.991485595703125</v>
      </c>
      <c r="H57" s="27">
        <v>99.999832153320313</v>
      </c>
      <c r="I57" s="27">
        <v>99.99884033203125</v>
      </c>
      <c r="J57" s="27">
        <v>99.752944946289063</v>
      </c>
      <c r="K57" s="27">
        <v>99.999961853027344</v>
      </c>
      <c r="L57" s="27">
        <v>99.999832153320313</v>
      </c>
      <c r="M57" s="27">
        <v>99.99884033203125</v>
      </c>
      <c r="Q57" s="31">
        <v>1</v>
      </c>
      <c r="R57" s="39"/>
      <c r="S57" s="26" t="b">
        <f t="shared" si="2"/>
        <v>1</v>
      </c>
      <c r="T57" s="26" t="b">
        <f t="shared" si="3"/>
        <v>1</v>
      </c>
      <c r="U57" s="32"/>
      <c r="V57" s="32"/>
      <c r="W57" s="32"/>
      <c r="X57" s="32"/>
      <c r="Y57" s="31"/>
      <c r="Z57" s="31"/>
      <c r="AA57" s="31"/>
      <c r="AB57" s="31"/>
      <c r="AC57" s="31"/>
    </row>
    <row r="58" spans="1:43" x14ac:dyDescent="0.35">
      <c r="A58" s="26" t="s">
        <v>119</v>
      </c>
      <c r="B58" s="27">
        <v>91.153648376464844</v>
      </c>
      <c r="C58" s="27">
        <v>95.349517822265625</v>
      </c>
      <c r="D58" s="27">
        <v>92.875282287597656</v>
      </c>
      <c r="E58" s="27">
        <v>73.469482421875</v>
      </c>
      <c r="F58" s="27">
        <v>98.125816345214844</v>
      </c>
      <c r="G58" s="27">
        <v>99.978096008300781</v>
      </c>
      <c r="H58" s="27">
        <v>99.9427490234375</v>
      </c>
      <c r="I58" s="27">
        <v>99.99884033203125</v>
      </c>
      <c r="J58" s="27">
        <v>99.752922058105469</v>
      </c>
      <c r="K58" s="27">
        <v>99.999961853027344</v>
      </c>
      <c r="L58" s="27">
        <v>99.999832153320313</v>
      </c>
      <c r="M58" s="27">
        <v>99.99884033203125</v>
      </c>
      <c r="Q58" s="31">
        <v>1</v>
      </c>
      <c r="R58" s="39"/>
      <c r="S58" s="26" t="b">
        <f t="shared" si="2"/>
        <v>1</v>
      </c>
      <c r="T58" s="26" t="b">
        <f t="shared" si="3"/>
        <v>1</v>
      </c>
      <c r="U58" s="32"/>
      <c r="V58" s="32"/>
      <c r="W58" s="32"/>
      <c r="X58" s="32"/>
      <c r="Y58" s="31"/>
      <c r="Z58" s="31"/>
      <c r="AA58" s="31"/>
      <c r="AB58" s="31"/>
      <c r="AC58" s="31"/>
    </row>
    <row r="59" spans="1:43" x14ac:dyDescent="0.35">
      <c r="A59" s="26" t="s">
        <v>120</v>
      </c>
      <c r="B59" s="27">
        <v>91.233078002929688</v>
      </c>
      <c r="C59" s="27">
        <v>95.399673461914063</v>
      </c>
      <c r="D59" s="27">
        <v>92.892066955566406</v>
      </c>
      <c r="E59" s="27">
        <v>73.450904846191406</v>
      </c>
      <c r="F59" s="27">
        <v>99.421989440917969</v>
      </c>
      <c r="G59" s="27">
        <v>98.269828796386719</v>
      </c>
      <c r="H59" s="27">
        <v>92.601371765136719</v>
      </c>
      <c r="I59" s="27">
        <v>48.212047576904297</v>
      </c>
      <c r="J59" s="27">
        <v>99.752891540527344</v>
      </c>
      <c r="K59" s="27">
        <v>99.999961853027344</v>
      </c>
      <c r="L59" s="27">
        <v>99.999832153320313</v>
      </c>
      <c r="M59" s="27">
        <v>99.99884033203125</v>
      </c>
      <c r="Q59" s="31">
        <v>1</v>
      </c>
      <c r="R59" s="39"/>
      <c r="S59" s="26" t="b">
        <f t="shared" si="2"/>
        <v>0</v>
      </c>
      <c r="T59" s="26" t="b">
        <f t="shared" si="3"/>
        <v>1</v>
      </c>
      <c r="U59" s="32"/>
      <c r="V59" s="32"/>
      <c r="W59" s="32"/>
      <c r="X59" s="32"/>
      <c r="Y59" s="31"/>
      <c r="Z59" s="31"/>
      <c r="AA59" s="31"/>
      <c r="AB59" s="31"/>
      <c r="AC59" s="31"/>
    </row>
    <row r="60" spans="1:43" x14ac:dyDescent="0.35">
      <c r="A60" s="26" t="s">
        <v>121</v>
      </c>
      <c r="B60" s="27">
        <v>91.260017395019531</v>
      </c>
      <c r="C60" s="27">
        <v>95.409072875976563</v>
      </c>
      <c r="D60" s="27">
        <v>92.934722900390625</v>
      </c>
      <c r="E60" s="27">
        <v>73.466865539550781</v>
      </c>
      <c r="F60" s="27">
        <v>99.610115051269531</v>
      </c>
      <c r="G60" s="27">
        <v>99.994117736816406</v>
      </c>
      <c r="H60" s="27">
        <v>99.999710083007813</v>
      </c>
      <c r="I60" s="27">
        <v>99.99884033203125</v>
      </c>
      <c r="J60" s="27">
        <v>99.752861022949219</v>
      </c>
      <c r="K60" s="27">
        <v>99.999961853027344</v>
      </c>
      <c r="L60" s="27">
        <v>99.999832153320313</v>
      </c>
      <c r="M60" s="27">
        <v>99.99884033203125</v>
      </c>
      <c r="Q60" s="31">
        <v>1</v>
      </c>
      <c r="R60" s="39"/>
      <c r="S60" s="26" t="b">
        <f t="shared" si="2"/>
        <v>1</v>
      </c>
      <c r="T60" s="26" t="b">
        <f t="shared" si="3"/>
        <v>1</v>
      </c>
      <c r="U60" s="32"/>
      <c r="V60" s="32"/>
      <c r="W60" s="32"/>
      <c r="X60" s="32"/>
      <c r="Y60" s="31"/>
      <c r="Z60" s="31"/>
      <c r="AA60" s="31"/>
      <c r="AB60" s="31"/>
      <c r="AC60" s="31"/>
    </row>
    <row r="61" spans="1:43" x14ac:dyDescent="0.35">
      <c r="A61" s="26" t="s">
        <v>122</v>
      </c>
      <c r="B61" s="27">
        <v>88.824020385742188</v>
      </c>
      <c r="C61" s="27">
        <v>95.096138000488281</v>
      </c>
      <c r="D61" s="27">
        <v>92.612762451171875</v>
      </c>
      <c r="E61" s="27">
        <v>72.991897583007813</v>
      </c>
      <c r="F61" s="27">
        <v>99.344688415527344</v>
      </c>
      <c r="G61" s="27">
        <v>99.999961853027344</v>
      </c>
      <c r="H61" s="27">
        <v>99.999832153320313</v>
      </c>
      <c r="I61" s="27">
        <v>99.99884033203125</v>
      </c>
      <c r="J61" s="32" t="s">
        <v>49</v>
      </c>
      <c r="K61" s="32" t="s">
        <v>49</v>
      </c>
      <c r="L61" s="32" t="s">
        <v>49</v>
      </c>
      <c r="M61" s="32" t="s">
        <v>49</v>
      </c>
      <c r="Q61" s="26"/>
      <c r="R61" s="26"/>
      <c r="U61" s="32" t="s">
        <v>49</v>
      </c>
      <c r="V61" s="32" t="s">
        <v>49</v>
      </c>
      <c r="W61" s="32" t="s">
        <v>49</v>
      </c>
      <c r="X61" s="32" t="s">
        <v>49</v>
      </c>
      <c r="Y61" s="86"/>
      <c r="Z61" s="86"/>
      <c r="AA61" s="86"/>
      <c r="AB61" s="86"/>
      <c r="AC61" s="86"/>
      <c r="AE61" s="33"/>
    </row>
    <row r="62" spans="1:43" x14ac:dyDescent="0.35">
      <c r="A62" s="26" t="s">
        <v>123</v>
      </c>
      <c r="B62" s="27">
        <v>89.628768920898438</v>
      </c>
      <c r="C62" s="27">
        <v>95.537887573242188</v>
      </c>
      <c r="D62" s="27">
        <v>94.591270446777344</v>
      </c>
      <c r="E62" s="27">
        <v>86.925926208496094</v>
      </c>
      <c r="F62" s="27">
        <v>100</v>
      </c>
      <c r="G62" s="27">
        <v>99.999961853027344</v>
      </c>
      <c r="H62" s="27">
        <v>99.999832153320313</v>
      </c>
      <c r="I62" s="27">
        <v>99.99884033203125</v>
      </c>
      <c r="J62" s="32" t="s">
        <v>49</v>
      </c>
      <c r="K62" s="32" t="s">
        <v>49</v>
      </c>
      <c r="L62" s="32" t="s">
        <v>49</v>
      </c>
      <c r="M62" s="32" t="s">
        <v>49</v>
      </c>
      <c r="Q62" s="26"/>
      <c r="R62" s="26"/>
      <c r="U62" s="32" t="s">
        <v>49</v>
      </c>
      <c r="V62" s="32" t="s">
        <v>49</v>
      </c>
      <c r="W62" s="32" t="s">
        <v>49</v>
      </c>
      <c r="X62" s="32" t="s">
        <v>49</v>
      </c>
      <c r="AE62" s="33"/>
    </row>
    <row r="63" spans="1:43" x14ac:dyDescent="0.35">
      <c r="A63" s="26" t="s">
        <v>124</v>
      </c>
      <c r="B63" s="27">
        <v>89.866775512695313</v>
      </c>
      <c r="C63" s="27">
        <v>95.444404602050781</v>
      </c>
      <c r="D63" s="27">
        <v>94.432708740234375</v>
      </c>
      <c r="E63" s="27">
        <v>86.9375</v>
      </c>
      <c r="F63" s="27">
        <v>98.211463928222656</v>
      </c>
      <c r="G63" s="27">
        <v>99.999961853027344</v>
      </c>
      <c r="H63" s="27">
        <v>99.999832153320313</v>
      </c>
      <c r="I63" s="27">
        <v>99.99884033203125</v>
      </c>
      <c r="J63" s="32" t="s">
        <v>49</v>
      </c>
      <c r="K63" s="32" t="s">
        <v>49</v>
      </c>
      <c r="L63" s="32" t="s">
        <v>49</v>
      </c>
      <c r="M63" s="32" t="s">
        <v>49</v>
      </c>
      <c r="Q63" s="26"/>
      <c r="R63" s="26"/>
      <c r="U63" s="32" t="s">
        <v>49</v>
      </c>
      <c r="V63" s="32" t="s">
        <v>49</v>
      </c>
      <c r="W63" s="32" t="s">
        <v>49</v>
      </c>
      <c r="X63" s="32" t="s">
        <v>49</v>
      </c>
      <c r="AE63" s="33"/>
    </row>
    <row r="64" spans="1:43" x14ac:dyDescent="0.35">
      <c r="A64" s="36"/>
      <c r="B64" s="36"/>
      <c r="C64" s="36"/>
      <c r="D64" s="36"/>
      <c r="E64" s="36"/>
      <c r="F64" s="36"/>
      <c r="G64" s="36"/>
      <c r="H64" s="36"/>
      <c r="I64" s="36"/>
      <c r="J64" s="36"/>
      <c r="K64" s="36"/>
      <c r="L64" s="36"/>
      <c r="M64" s="36"/>
      <c r="N64" s="38" t="s">
        <v>125</v>
      </c>
      <c r="O64" s="36" t="str">
        <f>SUM(Q65:Q81) &amp;" Sensors"</f>
        <v>16 Sensors</v>
      </c>
      <c r="P64" s="24">
        <f>SUMIF(S65:S81,TRUE, Q65:Q81)/SUM(Q65:Q81)</f>
        <v>0.125</v>
      </c>
      <c r="Q64" s="36"/>
      <c r="R64" s="36"/>
      <c r="S64" s="36"/>
      <c r="T64" s="36"/>
      <c r="U64" s="36"/>
      <c r="V64" s="36"/>
      <c r="W64" s="36"/>
      <c r="X64" s="36"/>
      <c r="Y64" s="87"/>
      <c r="Z64" s="87"/>
      <c r="AA64" s="87"/>
      <c r="AB64" s="87"/>
      <c r="AC64" s="87"/>
      <c r="AD64" s="38"/>
      <c r="AE64" s="38"/>
      <c r="AF64" s="87"/>
      <c r="AG64" s="87"/>
      <c r="AH64" s="87" t="s">
        <v>126</v>
      </c>
      <c r="AI64" s="88"/>
      <c r="AJ64" s="88"/>
      <c r="AK64" s="88"/>
      <c r="AL64" s="88"/>
      <c r="AM64" s="88"/>
      <c r="AN64" s="88"/>
      <c r="AO64" s="88"/>
      <c r="AP64" s="88"/>
      <c r="AQ64" s="88"/>
    </row>
    <row r="65" spans="1:42" x14ac:dyDescent="0.35">
      <c r="A65" s="26" t="s">
        <v>127</v>
      </c>
      <c r="B65" s="27">
        <v>90.726905822753906</v>
      </c>
      <c r="C65" s="27">
        <v>93.035224914550781</v>
      </c>
      <c r="D65" s="27">
        <v>86.292160034179688</v>
      </c>
      <c r="E65" s="27">
        <v>84.081192016601563</v>
      </c>
      <c r="F65" s="27">
        <v>95.060752868652344</v>
      </c>
      <c r="G65" s="27">
        <v>87.599205017089844</v>
      </c>
      <c r="H65" s="27">
        <v>46.858974456787109</v>
      </c>
      <c r="I65" s="27">
        <v>0</v>
      </c>
      <c r="J65" s="27">
        <v>99.142677307128906</v>
      </c>
      <c r="K65" s="27">
        <v>99.999961853027344</v>
      </c>
      <c r="L65" s="27">
        <v>99.999832153320313</v>
      </c>
      <c r="M65" s="27">
        <v>99.99884033203125</v>
      </c>
      <c r="P65" s="35" t="s">
        <v>128</v>
      </c>
      <c r="Q65" s="31">
        <v>1</v>
      </c>
      <c r="R65" s="39" t="s">
        <v>83</v>
      </c>
      <c r="S65" s="26" t="b">
        <f t="shared" ref="S65:S80" si="4">NOT(OR((D65&lt;=$Q$1),(H65&lt;=$R$1),(L65&lt;=$S$1)))</f>
        <v>0</v>
      </c>
      <c r="T65" s="26" t="b">
        <f t="shared" ref="T65:T80" si="5">NOT(OR((C65&lt;=$Q$1),(G65&lt;=$R$1),(K65&lt;=$S$1)))</f>
        <v>0</v>
      </c>
      <c r="U65" s="32" t="s">
        <v>42</v>
      </c>
      <c r="V65" s="32" t="s">
        <v>42</v>
      </c>
      <c r="W65" s="40" t="s">
        <v>20</v>
      </c>
      <c r="X65" s="41" t="s">
        <v>129</v>
      </c>
      <c r="Y65" s="85">
        <v>4</v>
      </c>
      <c r="Z65" s="85"/>
      <c r="AA65" s="85"/>
      <c r="AB65" s="85"/>
      <c r="AC65" s="85"/>
      <c r="AE65" s="33" t="s">
        <v>7</v>
      </c>
      <c r="AL65" s="26" t="s">
        <v>130</v>
      </c>
      <c r="AN65" s="26" t="s">
        <v>131</v>
      </c>
      <c r="AO65" s="31">
        <v>42767</v>
      </c>
      <c r="AP65" s="26" t="s">
        <v>47</v>
      </c>
    </row>
    <row r="66" spans="1:42" x14ac:dyDescent="0.35">
      <c r="A66" s="26" t="s">
        <v>132</v>
      </c>
      <c r="B66" s="27">
        <v>90.454116821289063</v>
      </c>
      <c r="C66" s="27">
        <v>93.120407104492188</v>
      </c>
      <c r="D66" s="27">
        <v>86.556427001953125</v>
      </c>
      <c r="E66" s="27">
        <v>85.512809753417969</v>
      </c>
      <c r="F66" s="27">
        <v>85.599609375</v>
      </c>
      <c r="G66" s="27">
        <v>90.738471984863281</v>
      </c>
      <c r="H66" s="27">
        <v>60.322887420654297</v>
      </c>
      <c r="I66" s="27">
        <v>0</v>
      </c>
      <c r="J66" s="27">
        <v>98.442985534667969</v>
      </c>
      <c r="K66" s="27">
        <v>99.999961853027344</v>
      </c>
      <c r="L66" s="27">
        <v>99.999832153320313</v>
      </c>
      <c r="M66" s="27">
        <v>99.99884033203125</v>
      </c>
      <c r="Q66" s="31">
        <v>1</v>
      </c>
      <c r="R66" s="39" t="s">
        <v>83</v>
      </c>
      <c r="S66" s="26" t="b">
        <f t="shared" si="4"/>
        <v>0</v>
      </c>
      <c r="T66" s="26" t="b">
        <f t="shared" si="5"/>
        <v>0</v>
      </c>
      <c r="U66" s="32" t="s">
        <v>42</v>
      </c>
      <c r="V66" s="32" t="s">
        <v>42</v>
      </c>
      <c r="W66" s="40" t="s">
        <v>20</v>
      </c>
      <c r="X66" s="41" t="s">
        <v>129</v>
      </c>
      <c r="Y66" s="85">
        <v>4</v>
      </c>
      <c r="Z66" s="85"/>
      <c r="AA66" s="85"/>
      <c r="AB66" s="85"/>
      <c r="AC66" s="85"/>
      <c r="AE66" s="33" t="s">
        <v>7</v>
      </c>
    </row>
    <row r="67" spans="1:42" x14ac:dyDescent="0.35">
      <c r="A67" s="26" t="s">
        <v>133</v>
      </c>
      <c r="B67" s="27">
        <v>91.408866882324219</v>
      </c>
      <c r="C67" s="27">
        <v>93.180923461914063</v>
      </c>
      <c r="D67" s="27">
        <v>86.555862426757813</v>
      </c>
      <c r="E67" s="27">
        <v>85.359230041503906</v>
      </c>
      <c r="F67" s="27">
        <v>96.649116516113281</v>
      </c>
      <c r="G67" s="27">
        <v>91.617134094238281</v>
      </c>
      <c r="H67" s="27">
        <v>64.086524963378906</v>
      </c>
      <c r="I67" s="27">
        <v>0</v>
      </c>
      <c r="J67" s="27">
        <v>99.215087890625</v>
      </c>
      <c r="K67" s="27">
        <v>99.999961853027344</v>
      </c>
      <c r="L67" s="27">
        <v>99.999832153320313</v>
      </c>
      <c r="M67" s="27">
        <v>99.99884033203125</v>
      </c>
      <c r="Q67" s="31">
        <v>1</v>
      </c>
      <c r="R67" s="39" t="s">
        <v>83</v>
      </c>
      <c r="S67" s="26" t="b">
        <f t="shared" si="4"/>
        <v>0</v>
      </c>
      <c r="T67" s="26" t="b">
        <f t="shared" si="5"/>
        <v>0</v>
      </c>
      <c r="U67" s="32" t="s">
        <v>42</v>
      </c>
      <c r="V67" s="32" t="s">
        <v>42</v>
      </c>
      <c r="W67" s="32" t="s">
        <v>42</v>
      </c>
      <c r="X67" s="41" t="s">
        <v>129</v>
      </c>
      <c r="Y67" s="85">
        <v>4</v>
      </c>
      <c r="Z67" s="85"/>
      <c r="AA67" s="85"/>
      <c r="AB67" s="85"/>
      <c r="AC67" s="85"/>
      <c r="AE67" s="33" t="s">
        <v>7</v>
      </c>
    </row>
    <row r="68" spans="1:42" x14ac:dyDescent="0.35">
      <c r="A68" s="26" t="s">
        <v>134</v>
      </c>
      <c r="B68" s="27">
        <v>91.539268493652344</v>
      </c>
      <c r="C68" s="27">
        <v>93.171745300292969</v>
      </c>
      <c r="D68" s="27">
        <v>86.620651245117188</v>
      </c>
      <c r="E68" s="27">
        <v>85.543533325195313</v>
      </c>
      <c r="F68" s="27">
        <v>96.244659423828125</v>
      </c>
      <c r="G68" s="27">
        <v>96.295906066894531</v>
      </c>
      <c r="H68" s="27">
        <v>84.132606506347656</v>
      </c>
      <c r="I68" s="27">
        <v>0</v>
      </c>
      <c r="J68" s="27">
        <v>99.17706298828125</v>
      </c>
      <c r="K68" s="27">
        <v>99.999961853027344</v>
      </c>
      <c r="L68" s="27">
        <v>99.999832153320313</v>
      </c>
      <c r="M68" s="27">
        <v>99.99884033203125</v>
      </c>
      <c r="Q68" s="31">
        <v>1</v>
      </c>
      <c r="R68" s="39" t="s">
        <v>83</v>
      </c>
      <c r="S68" s="26" t="b">
        <f t="shared" si="4"/>
        <v>0</v>
      </c>
      <c r="T68" s="26" t="b">
        <f t="shared" si="5"/>
        <v>1</v>
      </c>
      <c r="U68" s="40" t="s">
        <v>135</v>
      </c>
      <c r="V68" s="32" t="s">
        <v>42</v>
      </c>
      <c r="W68" s="32" t="s">
        <v>42</v>
      </c>
      <c r="X68" s="41" t="s">
        <v>129</v>
      </c>
      <c r="Y68" s="85">
        <v>3</v>
      </c>
      <c r="Z68" s="85"/>
      <c r="AA68" s="85"/>
      <c r="AB68" s="85"/>
      <c r="AC68" s="85"/>
      <c r="AE68" s="33" t="s">
        <v>7</v>
      </c>
    </row>
    <row r="69" spans="1:42" x14ac:dyDescent="0.35">
      <c r="A69" s="26" t="s">
        <v>136</v>
      </c>
      <c r="B69" s="27">
        <v>91.443153381347656</v>
      </c>
      <c r="C69" s="27">
        <v>93.186119079589844</v>
      </c>
      <c r="D69" s="27">
        <v>86.640762329101563</v>
      </c>
      <c r="E69" s="27">
        <v>85.261100769042969</v>
      </c>
      <c r="F69" s="27">
        <v>99.955818176269531</v>
      </c>
      <c r="G69" s="27">
        <v>99.997528076171875</v>
      </c>
      <c r="H69" s="27">
        <v>99.996490478515625</v>
      </c>
      <c r="I69" s="27">
        <v>99.99884033203125</v>
      </c>
      <c r="J69" s="27">
        <v>99.648796081542969</v>
      </c>
      <c r="K69" s="27">
        <v>99.999961853027344</v>
      </c>
      <c r="L69" s="27">
        <v>99.999832153320313</v>
      </c>
      <c r="M69" s="27">
        <v>99.99884033203125</v>
      </c>
      <c r="Q69" s="31">
        <v>1</v>
      </c>
      <c r="R69" s="39" t="s">
        <v>83</v>
      </c>
      <c r="S69" s="26" t="b">
        <f t="shared" si="4"/>
        <v>1</v>
      </c>
      <c r="T69" s="26" t="b">
        <f t="shared" si="5"/>
        <v>1</v>
      </c>
      <c r="U69" s="32" t="s">
        <v>42</v>
      </c>
      <c r="V69" s="32" t="s">
        <v>42</v>
      </c>
      <c r="W69" s="32" t="s">
        <v>42</v>
      </c>
      <c r="X69" s="41" t="s">
        <v>129</v>
      </c>
      <c r="Y69" s="85">
        <v>4</v>
      </c>
      <c r="Z69" s="85"/>
      <c r="AA69" s="85"/>
      <c r="AB69" s="85"/>
      <c r="AC69" s="85"/>
      <c r="AE69" s="33" t="s">
        <v>7</v>
      </c>
    </row>
    <row r="70" spans="1:42" x14ac:dyDescent="0.35">
      <c r="A70" s="26" t="s">
        <v>137</v>
      </c>
      <c r="B70" s="27">
        <v>91.519927978515625</v>
      </c>
      <c r="C70" s="27">
        <v>93.191459655761719</v>
      </c>
      <c r="D70" s="27">
        <v>86.62213134765625</v>
      </c>
      <c r="E70" s="27">
        <v>85.125503540039063</v>
      </c>
      <c r="F70" s="27">
        <v>99.951316833496094</v>
      </c>
      <c r="G70" s="27">
        <v>99.998916625976563</v>
      </c>
      <c r="H70" s="27">
        <v>99.999832153320313</v>
      </c>
      <c r="I70" s="27">
        <v>99.99884033203125</v>
      </c>
      <c r="J70" s="27">
        <v>99.782142639160156</v>
      </c>
      <c r="K70" s="27">
        <v>99.999961853027344</v>
      </c>
      <c r="L70" s="27">
        <v>99.999832153320313</v>
      </c>
      <c r="M70" s="27">
        <v>99.99884033203125</v>
      </c>
      <c r="Q70" s="31">
        <v>1</v>
      </c>
      <c r="R70" s="39" t="s">
        <v>83</v>
      </c>
      <c r="S70" s="26" t="b">
        <f t="shared" si="4"/>
        <v>1</v>
      </c>
      <c r="T70" s="26" t="b">
        <f>NOT(OR((C70&lt;=$Q$1),(G70&lt;=$R$1),(K70&lt;=$S$1)))</f>
        <v>1</v>
      </c>
      <c r="U70" s="32" t="s">
        <v>42</v>
      </c>
      <c r="V70" s="32" t="s">
        <v>42</v>
      </c>
      <c r="W70" s="32" t="s">
        <v>42</v>
      </c>
      <c r="X70" s="41" t="s">
        <v>129</v>
      </c>
      <c r="Y70" s="85">
        <v>3</v>
      </c>
      <c r="Z70" s="85"/>
      <c r="AA70" s="85"/>
      <c r="AB70" s="85"/>
      <c r="AC70" s="85"/>
      <c r="AE70" s="33" t="s">
        <v>7</v>
      </c>
    </row>
    <row r="71" spans="1:42" x14ac:dyDescent="0.35">
      <c r="A71" s="26" t="s">
        <v>138</v>
      </c>
      <c r="B71" s="27">
        <v>91.645362854003906</v>
      </c>
      <c r="C71" s="27">
        <v>93.152107238769531</v>
      </c>
      <c r="D71" s="27">
        <v>86.452476501464844</v>
      </c>
      <c r="E71" s="27">
        <v>84.093482971191406</v>
      </c>
      <c r="F71" s="27">
        <v>96.581306457519531</v>
      </c>
      <c r="G71" s="27">
        <v>90.995048522949219</v>
      </c>
      <c r="H71" s="27">
        <v>61.426128387451172</v>
      </c>
      <c r="I71" s="27">
        <v>0</v>
      </c>
      <c r="J71" s="27">
        <v>99.365959167480469</v>
      </c>
      <c r="K71" s="27">
        <v>99.999961853027344</v>
      </c>
      <c r="L71" s="27">
        <v>99.999832153320313</v>
      </c>
      <c r="M71" s="27">
        <v>99.99884033203125</v>
      </c>
      <c r="Q71" s="31">
        <v>1</v>
      </c>
      <c r="R71" s="39" t="s">
        <v>83</v>
      </c>
      <c r="S71" s="26" t="b">
        <f t="shared" si="4"/>
        <v>0</v>
      </c>
      <c r="T71" s="26" t="b">
        <f t="shared" si="5"/>
        <v>0</v>
      </c>
      <c r="U71" s="32" t="s">
        <v>42</v>
      </c>
      <c r="V71" s="32" t="s">
        <v>42</v>
      </c>
      <c r="W71" s="32" t="s">
        <v>42</v>
      </c>
      <c r="X71" s="41" t="s">
        <v>129</v>
      </c>
      <c r="Y71" s="85">
        <v>4</v>
      </c>
      <c r="Z71" s="85"/>
      <c r="AA71" s="85"/>
      <c r="AB71" s="85"/>
      <c r="AC71" s="85"/>
      <c r="AE71" s="33" t="s">
        <v>7</v>
      </c>
    </row>
    <row r="72" spans="1:42" x14ac:dyDescent="0.35">
      <c r="A72" s="26" t="s">
        <v>139</v>
      </c>
      <c r="B72" s="27">
        <v>87.103401184082031</v>
      </c>
      <c r="C72" s="27">
        <v>38.587711334228516</v>
      </c>
      <c r="D72" s="27">
        <v>13.409571647644043</v>
      </c>
      <c r="E72" s="27">
        <v>1.7029004096984863</v>
      </c>
      <c r="F72" s="27">
        <v>64.040824890136719</v>
      </c>
      <c r="G72" s="27">
        <v>99.999961853027344</v>
      </c>
      <c r="H72" s="27">
        <v>99.999809265136719</v>
      </c>
      <c r="I72" s="27">
        <v>99.99884033203125</v>
      </c>
      <c r="J72" s="27">
        <v>99.922508239746094</v>
      </c>
      <c r="K72" s="27">
        <v>99.999961853027344</v>
      </c>
      <c r="L72" s="27">
        <v>99.999832153320313</v>
      </c>
      <c r="M72" s="27">
        <v>99.99884033203125</v>
      </c>
      <c r="N72" s="33" t="s">
        <v>537</v>
      </c>
      <c r="O72" s="26" t="s">
        <v>538</v>
      </c>
      <c r="Q72" s="31">
        <v>1</v>
      </c>
      <c r="R72" s="39" t="s">
        <v>83</v>
      </c>
      <c r="S72" s="26" t="b">
        <f t="shared" si="4"/>
        <v>0</v>
      </c>
      <c r="T72" s="26" t="b">
        <f t="shared" si="5"/>
        <v>0</v>
      </c>
      <c r="U72" s="32" t="s">
        <v>42</v>
      </c>
      <c r="V72" s="32" t="s">
        <v>42</v>
      </c>
      <c r="W72" s="32" t="s">
        <v>42</v>
      </c>
      <c r="X72" s="41" t="s">
        <v>129</v>
      </c>
      <c r="Y72" s="85">
        <v>4</v>
      </c>
      <c r="Z72" s="85"/>
      <c r="AA72" s="85"/>
      <c r="AB72" s="85"/>
      <c r="AC72" s="85"/>
      <c r="AE72" s="33" t="s">
        <v>7</v>
      </c>
    </row>
    <row r="73" spans="1:42" x14ac:dyDescent="0.35">
      <c r="A73" s="26" t="s">
        <v>140</v>
      </c>
      <c r="B73" s="27">
        <v>91.669837951660156</v>
      </c>
      <c r="C73" s="27">
        <v>93.184913635253906</v>
      </c>
      <c r="D73" s="27">
        <v>86.558158874511719</v>
      </c>
      <c r="E73" s="27">
        <v>84.950897216796875</v>
      </c>
      <c r="F73" s="27">
        <v>96.611343383789063</v>
      </c>
      <c r="G73" s="27">
        <v>89.736259460449219</v>
      </c>
      <c r="H73" s="27">
        <v>56.02581787109375</v>
      </c>
      <c r="I73" s="27">
        <v>0</v>
      </c>
      <c r="J73" s="27">
        <v>99.115425109863281</v>
      </c>
      <c r="K73" s="27">
        <v>99.999961853027344</v>
      </c>
      <c r="L73" s="27">
        <v>99.999832153320313</v>
      </c>
      <c r="M73" s="27">
        <v>99.99884033203125</v>
      </c>
      <c r="Q73" s="31">
        <v>1</v>
      </c>
      <c r="R73" s="39" t="s">
        <v>83</v>
      </c>
      <c r="S73" s="26" t="b">
        <f t="shared" si="4"/>
        <v>0</v>
      </c>
      <c r="T73" s="26" t="b">
        <f t="shared" si="5"/>
        <v>0</v>
      </c>
      <c r="U73" s="32" t="s">
        <v>42</v>
      </c>
      <c r="V73" s="32" t="s">
        <v>42</v>
      </c>
      <c r="W73" s="32" t="s">
        <v>42</v>
      </c>
      <c r="X73" s="41" t="s">
        <v>129</v>
      </c>
      <c r="Y73" s="85">
        <v>4</v>
      </c>
      <c r="Z73" s="85"/>
      <c r="AA73" s="85"/>
      <c r="AB73" s="85"/>
      <c r="AC73" s="85"/>
      <c r="AE73" s="33" t="s">
        <v>7</v>
      </c>
    </row>
    <row r="74" spans="1:42" x14ac:dyDescent="0.35">
      <c r="A74" s="26" t="s">
        <v>141</v>
      </c>
      <c r="B74" s="27">
        <v>91.571693420410156</v>
      </c>
      <c r="C74" s="27">
        <v>93.175582885742188</v>
      </c>
      <c r="D74" s="27">
        <v>86.534347534179688</v>
      </c>
      <c r="E74" s="27">
        <v>84.232002258300781</v>
      </c>
      <c r="F74" s="27">
        <v>97.480010986328125</v>
      </c>
      <c r="G74" s="27">
        <v>88.014724731445313</v>
      </c>
      <c r="H74" s="27">
        <v>48.657817840576172</v>
      </c>
      <c r="I74" s="27">
        <v>0</v>
      </c>
      <c r="J74" s="27">
        <v>99.146713256835938</v>
      </c>
      <c r="K74" s="27">
        <v>99.999961853027344</v>
      </c>
      <c r="L74" s="27">
        <v>99.999832153320313</v>
      </c>
      <c r="M74" s="27">
        <v>99.99884033203125</v>
      </c>
      <c r="Q74" s="31">
        <v>1</v>
      </c>
      <c r="R74" s="39" t="s">
        <v>83</v>
      </c>
      <c r="S74" s="26" t="b">
        <f t="shared" si="4"/>
        <v>0</v>
      </c>
      <c r="T74" s="26" t="b">
        <f t="shared" si="5"/>
        <v>0</v>
      </c>
      <c r="U74" s="32" t="s">
        <v>42</v>
      </c>
      <c r="V74" s="32" t="s">
        <v>42</v>
      </c>
      <c r="W74" s="32" t="s">
        <v>42</v>
      </c>
      <c r="X74" s="41" t="s">
        <v>129</v>
      </c>
      <c r="Y74" s="85">
        <v>4</v>
      </c>
      <c r="Z74" s="85"/>
      <c r="AA74" s="85"/>
      <c r="AB74" s="85"/>
      <c r="AC74" s="85"/>
      <c r="AE74" s="33" t="s">
        <v>7</v>
      </c>
    </row>
    <row r="75" spans="1:42" x14ac:dyDescent="0.35">
      <c r="A75" s="26" t="s">
        <v>142</v>
      </c>
      <c r="B75" s="27">
        <v>91.672882080078125</v>
      </c>
      <c r="C75" s="27">
        <v>93.223381042480469</v>
      </c>
      <c r="D75" s="27">
        <v>86.640121459960938</v>
      </c>
      <c r="E75" s="27">
        <v>85.25006103515625</v>
      </c>
      <c r="F75" s="27">
        <v>97.456573486328125</v>
      </c>
      <c r="G75" s="27">
        <v>91.486640930175781</v>
      </c>
      <c r="H75" s="27">
        <v>63.528976440429688</v>
      </c>
      <c r="I75" s="27">
        <v>0</v>
      </c>
      <c r="J75" s="27">
        <v>99.17437744140625</v>
      </c>
      <c r="K75" s="27">
        <v>99.999961853027344</v>
      </c>
      <c r="L75" s="27">
        <v>99.999832153320313</v>
      </c>
      <c r="M75" s="27">
        <v>99.99884033203125</v>
      </c>
      <c r="Q75" s="31">
        <v>1</v>
      </c>
      <c r="R75" s="39" t="s">
        <v>83</v>
      </c>
      <c r="S75" s="26" t="b">
        <f t="shared" si="4"/>
        <v>0</v>
      </c>
      <c r="T75" s="26" t="b">
        <f t="shared" si="5"/>
        <v>0</v>
      </c>
      <c r="U75" s="32" t="s">
        <v>42</v>
      </c>
      <c r="V75" s="32" t="s">
        <v>42</v>
      </c>
      <c r="W75" s="32" t="s">
        <v>42</v>
      </c>
      <c r="X75" s="41" t="s">
        <v>129</v>
      </c>
      <c r="Y75" s="85">
        <v>4</v>
      </c>
      <c r="Z75" s="85"/>
      <c r="AA75" s="85"/>
      <c r="AB75" s="85"/>
      <c r="AC75" s="85"/>
      <c r="AE75" s="33" t="s">
        <v>7</v>
      </c>
    </row>
    <row r="76" spans="1:42" x14ac:dyDescent="0.35">
      <c r="A76" s="26" t="s">
        <v>143</v>
      </c>
      <c r="B76" s="27">
        <v>91.478675842285156</v>
      </c>
      <c r="C76" s="27">
        <v>93.221588134765625</v>
      </c>
      <c r="D76" s="27">
        <v>86.675086975097656</v>
      </c>
      <c r="E76" s="27">
        <v>85.22906494140625</v>
      </c>
      <c r="F76" s="27">
        <v>97.161201477050781</v>
      </c>
      <c r="G76" s="27">
        <v>85.710639953613281</v>
      </c>
      <c r="H76" s="27">
        <v>38.774784088134766</v>
      </c>
      <c r="I76" s="27">
        <v>0</v>
      </c>
      <c r="J76" s="27">
        <v>99.234550476074219</v>
      </c>
      <c r="K76" s="27">
        <v>99.999961853027344</v>
      </c>
      <c r="L76" s="27">
        <v>99.999832153320313</v>
      </c>
      <c r="M76" s="27">
        <v>99.99884033203125</v>
      </c>
      <c r="Q76" s="31">
        <v>1</v>
      </c>
      <c r="R76" s="39" t="s">
        <v>83</v>
      </c>
      <c r="S76" s="26" t="b">
        <f t="shared" si="4"/>
        <v>0</v>
      </c>
      <c r="T76" s="26" t="b">
        <f t="shared" si="5"/>
        <v>0</v>
      </c>
      <c r="U76" s="32" t="s">
        <v>42</v>
      </c>
      <c r="V76" s="32" t="s">
        <v>42</v>
      </c>
      <c r="W76" s="32" t="s">
        <v>42</v>
      </c>
      <c r="X76" s="41" t="s">
        <v>129</v>
      </c>
      <c r="Y76" s="85">
        <v>4</v>
      </c>
      <c r="Z76" s="85"/>
      <c r="AA76" s="85"/>
      <c r="AB76" s="85"/>
      <c r="AC76" s="85"/>
      <c r="AE76" s="33" t="s">
        <v>7</v>
      </c>
    </row>
    <row r="77" spans="1:42" x14ac:dyDescent="0.35">
      <c r="A77" s="26" t="s">
        <v>144</v>
      </c>
      <c r="B77" s="27">
        <v>91.50848388671875</v>
      </c>
      <c r="C77" s="27">
        <v>93.24444580078125</v>
      </c>
      <c r="D77" s="27">
        <v>86.652984619140625</v>
      </c>
      <c r="E77" s="27">
        <v>85.077751159667969</v>
      </c>
      <c r="F77" s="27">
        <v>79.759834289550781</v>
      </c>
      <c r="G77" s="27">
        <v>0</v>
      </c>
      <c r="H77" s="27">
        <v>0</v>
      </c>
      <c r="I77" s="27">
        <v>0</v>
      </c>
      <c r="J77" s="27">
        <v>99.892929077148438</v>
      </c>
      <c r="K77" s="27">
        <v>99.999961853027344</v>
      </c>
      <c r="L77" s="27">
        <v>99.999832153320313</v>
      </c>
      <c r="M77" s="27">
        <v>99.99884033203125</v>
      </c>
      <c r="N77" s="33" t="s">
        <v>145</v>
      </c>
      <c r="O77" s="26" t="s">
        <v>146</v>
      </c>
      <c r="P77" s="35" t="s">
        <v>517</v>
      </c>
      <c r="Q77" s="31">
        <v>1</v>
      </c>
      <c r="R77" s="39" t="s">
        <v>83</v>
      </c>
      <c r="S77" s="26" t="b">
        <f t="shared" si="4"/>
        <v>0</v>
      </c>
      <c r="T77" s="26" t="b">
        <f t="shared" si="5"/>
        <v>0</v>
      </c>
      <c r="U77" s="32" t="s">
        <v>42</v>
      </c>
      <c r="V77" s="32" t="s">
        <v>42</v>
      </c>
      <c r="W77" s="40" t="s">
        <v>20</v>
      </c>
      <c r="X77" s="41" t="s">
        <v>129</v>
      </c>
      <c r="Y77" s="85">
        <v>4</v>
      </c>
      <c r="Z77" s="85"/>
      <c r="AA77" s="85"/>
      <c r="AB77" s="85"/>
      <c r="AC77" s="85"/>
      <c r="AE77" s="33" t="s">
        <v>7</v>
      </c>
    </row>
    <row r="78" spans="1:42" x14ac:dyDescent="0.35">
      <c r="A78" s="26" t="s">
        <v>148</v>
      </c>
      <c r="B78" s="27">
        <v>91.597999572753906</v>
      </c>
      <c r="C78" s="27">
        <v>93.213539123535156</v>
      </c>
      <c r="D78" s="27">
        <v>86.620399475097656</v>
      </c>
      <c r="E78" s="27">
        <v>84.968040466308594</v>
      </c>
      <c r="F78" s="27">
        <v>98.1988525390625</v>
      </c>
      <c r="G78" s="27">
        <v>97.886512756347656</v>
      </c>
      <c r="H78" s="27">
        <v>90.950233459472656</v>
      </c>
      <c r="I78" s="27">
        <v>36.740104675292969</v>
      </c>
      <c r="J78" s="27">
        <v>99.962921142578125</v>
      </c>
      <c r="K78" s="27">
        <v>99.999961853027344</v>
      </c>
      <c r="L78" s="27">
        <v>99.999832153320313</v>
      </c>
      <c r="M78" s="27">
        <v>99.99884033203125</v>
      </c>
      <c r="Q78" s="31">
        <v>1</v>
      </c>
      <c r="R78" s="39" t="s">
        <v>83</v>
      </c>
      <c r="S78" s="26" t="b">
        <f t="shared" si="4"/>
        <v>0</v>
      </c>
      <c r="T78" s="26" t="b">
        <f t="shared" si="5"/>
        <v>1</v>
      </c>
      <c r="U78" s="32" t="s">
        <v>42</v>
      </c>
      <c r="V78" s="32" t="s">
        <v>42</v>
      </c>
      <c r="W78" s="32" t="s">
        <v>42</v>
      </c>
      <c r="X78" s="41" t="s">
        <v>129</v>
      </c>
      <c r="Y78" s="85">
        <v>4</v>
      </c>
      <c r="Z78" s="85"/>
      <c r="AA78" s="85"/>
      <c r="AB78" s="85"/>
      <c r="AC78" s="85"/>
      <c r="AE78" s="33" t="s">
        <v>7</v>
      </c>
    </row>
    <row r="79" spans="1:42" x14ac:dyDescent="0.35">
      <c r="A79" s="26" t="s">
        <v>149</v>
      </c>
      <c r="B79" s="27">
        <v>91.594062805175781</v>
      </c>
      <c r="C79" s="27">
        <v>93.236328125</v>
      </c>
      <c r="D79" s="27">
        <v>86.654594421386719</v>
      </c>
      <c r="E79" s="27">
        <v>85.222137451171875</v>
      </c>
      <c r="F79" s="27">
        <v>97.453933715820313</v>
      </c>
      <c r="G79" s="27">
        <v>91.204116821289063</v>
      </c>
      <c r="H79" s="27">
        <v>62.314479827880859</v>
      </c>
      <c r="I79" s="27">
        <v>0</v>
      </c>
      <c r="J79" s="27">
        <v>99.410964965820313</v>
      </c>
      <c r="K79" s="27">
        <v>99.999961853027344</v>
      </c>
      <c r="L79" s="27">
        <v>99.999832153320313</v>
      </c>
      <c r="M79" s="27">
        <v>99.99884033203125</v>
      </c>
      <c r="Q79" s="31">
        <v>1</v>
      </c>
      <c r="R79" s="39" t="s">
        <v>83</v>
      </c>
      <c r="S79" s="26" t="b">
        <f t="shared" si="4"/>
        <v>0</v>
      </c>
      <c r="T79" s="26" t="b">
        <f t="shared" si="5"/>
        <v>0</v>
      </c>
      <c r="U79" s="32" t="s">
        <v>42</v>
      </c>
      <c r="V79" s="32" t="s">
        <v>150</v>
      </c>
      <c r="W79" s="32" t="s">
        <v>42</v>
      </c>
      <c r="X79" s="41" t="s">
        <v>129</v>
      </c>
      <c r="Y79" s="85">
        <v>4</v>
      </c>
      <c r="Z79" s="85"/>
      <c r="AA79" s="85"/>
      <c r="AB79" s="85"/>
      <c r="AC79" s="85"/>
      <c r="AE79" s="33" t="s">
        <v>7</v>
      </c>
    </row>
    <row r="80" spans="1:42" x14ac:dyDescent="0.35">
      <c r="A80" s="26" t="s">
        <v>151</v>
      </c>
      <c r="B80" s="27">
        <v>87.921134948730469</v>
      </c>
      <c r="C80" s="27">
        <v>93.226585388183594</v>
      </c>
      <c r="D80" s="27">
        <v>86.656837463378906</v>
      </c>
      <c r="E80" s="27">
        <v>85.085319519042969</v>
      </c>
      <c r="F80" s="27">
        <v>89.914970397949219</v>
      </c>
      <c r="G80" s="27">
        <v>96.661384582519531</v>
      </c>
      <c r="H80" s="27">
        <v>85.708732604980469</v>
      </c>
      <c r="I80" s="27">
        <v>0</v>
      </c>
      <c r="J80" s="27">
        <v>99.369674682617188</v>
      </c>
      <c r="K80" s="27">
        <v>99.999961853027344</v>
      </c>
      <c r="L80" s="27">
        <v>99.999832153320313</v>
      </c>
      <c r="M80" s="27">
        <v>99.99884033203125</v>
      </c>
      <c r="Q80" s="31">
        <v>1</v>
      </c>
      <c r="R80" s="39" t="s">
        <v>83</v>
      </c>
      <c r="S80" s="26" t="b">
        <f t="shared" si="4"/>
        <v>0</v>
      </c>
      <c r="T80" s="26" t="b">
        <f t="shared" si="5"/>
        <v>1</v>
      </c>
      <c r="U80" s="32" t="s">
        <v>42</v>
      </c>
      <c r="V80" s="32" t="s">
        <v>42</v>
      </c>
      <c r="W80" s="32" t="s">
        <v>42</v>
      </c>
      <c r="X80" s="41" t="s">
        <v>129</v>
      </c>
      <c r="Y80" s="85">
        <v>4</v>
      </c>
      <c r="Z80" s="85"/>
      <c r="AA80" s="85"/>
      <c r="AB80" s="85"/>
      <c r="AC80" s="85"/>
      <c r="AE80" s="33" t="s">
        <v>7</v>
      </c>
    </row>
    <row r="81" spans="1:31" x14ac:dyDescent="0.35">
      <c r="A81" s="26" t="s">
        <v>152</v>
      </c>
      <c r="B81" s="27">
        <v>88.363929748535156</v>
      </c>
      <c r="C81" s="27">
        <v>90.246833801269531</v>
      </c>
      <c r="D81" s="27">
        <v>80.930061340332031</v>
      </c>
      <c r="E81" s="27">
        <v>58.997684478759766</v>
      </c>
      <c r="F81" s="27">
        <v>99.552108764648438</v>
      </c>
      <c r="G81" s="27">
        <v>99.999961853027344</v>
      </c>
      <c r="H81" s="27">
        <v>99.999832153320313</v>
      </c>
      <c r="I81" s="27">
        <v>99.99884033203125</v>
      </c>
      <c r="J81" s="32" t="s">
        <v>49</v>
      </c>
      <c r="K81" s="32" t="s">
        <v>49</v>
      </c>
      <c r="L81" s="32" t="s">
        <v>49</v>
      </c>
      <c r="M81" s="36"/>
      <c r="Q81" s="26"/>
      <c r="R81" s="26"/>
      <c r="U81" s="32" t="s">
        <v>49</v>
      </c>
      <c r="V81" s="32" t="s">
        <v>49</v>
      </c>
      <c r="W81" s="32" t="s">
        <v>49</v>
      </c>
      <c r="X81" s="32" t="s">
        <v>49</v>
      </c>
      <c r="Y81" s="86"/>
      <c r="Z81" s="86"/>
      <c r="AA81" s="86"/>
      <c r="AB81" s="86"/>
      <c r="AC81" s="86"/>
      <c r="AE81" s="33"/>
    </row>
    <row r="82" spans="1:31" x14ac:dyDescent="0.35">
      <c r="A82" s="36"/>
      <c r="B82" s="36"/>
      <c r="C82" s="36"/>
      <c r="D82" s="36"/>
      <c r="E82" s="36"/>
      <c r="F82" s="36"/>
      <c r="G82" s="36"/>
      <c r="H82" s="36"/>
      <c r="I82" s="36"/>
      <c r="J82" s="36"/>
      <c r="K82" s="36"/>
      <c r="L82" s="36"/>
      <c r="M82" s="36"/>
      <c r="N82" s="38" t="s">
        <v>153</v>
      </c>
      <c r="O82" s="36"/>
      <c r="P82" s="24">
        <f>SUMIF(S83:S96,TRUE, Q83:Q96)/SUM(Q83:Q96)</f>
        <v>1</v>
      </c>
      <c r="Q82" s="36"/>
      <c r="R82" s="36"/>
      <c r="S82" s="36"/>
      <c r="U82" s="32"/>
      <c r="V82" s="32"/>
      <c r="W82" s="32"/>
      <c r="X82" s="32"/>
      <c r="AE82" s="33"/>
    </row>
    <row r="83" spans="1:31" x14ac:dyDescent="0.35">
      <c r="A83" s="42" t="s">
        <v>154</v>
      </c>
      <c r="B83" s="27">
        <v>90.809585571289063</v>
      </c>
      <c r="C83" s="27">
        <v>90.494514465332031</v>
      </c>
      <c r="D83" s="27">
        <v>89.502616882324219</v>
      </c>
      <c r="E83" s="27">
        <v>82.220260620117188</v>
      </c>
      <c r="F83" s="27">
        <v>98.206520080566406</v>
      </c>
      <c r="G83" s="27">
        <v>99.774696350097656</v>
      </c>
      <c r="H83" s="27">
        <v>99.211906433105469</v>
      </c>
      <c r="I83" s="27">
        <v>98.999366760253906</v>
      </c>
      <c r="J83" s="27">
        <v>100</v>
      </c>
      <c r="K83" s="27">
        <v>99.999961853027344</v>
      </c>
      <c r="L83" s="27">
        <v>99.999832153320313</v>
      </c>
      <c r="M83" s="27">
        <v>99.99884033203125</v>
      </c>
      <c r="Q83" s="31">
        <v>1</v>
      </c>
      <c r="R83" s="26" t="s">
        <v>155</v>
      </c>
      <c r="S83" s="26" t="b">
        <f t="shared" ref="S83:S96" si="6">NOT(OR((D83&lt;=$Q$1),(H83&lt;=$R$1),(L83&lt;=$S$1)))</f>
        <v>1</v>
      </c>
      <c r="T83" s="26" t="b">
        <f t="shared" ref="T83:T96" si="7">NOT(OR((C83&lt;=$Q$1),(G83&lt;=$R$1),(K83&lt;=$S$1)))</f>
        <v>1</v>
      </c>
      <c r="U83" s="32" t="s">
        <v>42</v>
      </c>
      <c r="V83" s="32" t="s">
        <v>42</v>
      </c>
      <c r="W83" s="32" t="s">
        <v>42</v>
      </c>
      <c r="X83" s="41" t="s">
        <v>129</v>
      </c>
      <c r="Y83" s="85">
        <v>4</v>
      </c>
      <c r="Z83" s="85"/>
      <c r="AA83" s="85"/>
      <c r="AB83" s="85"/>
      <c r="AC83" s="85"/>
      <c r="AE83" s="33" t="s">
        <v>7</v>
      </c>
    </row>
    <row r="84" spans="1:31" x14ac:dyDescent="0.35">
      <c r="A84" s="42" t="s">
        <v>156</v>
      </c>
      <c r="B84" s="27">
        <v>91.806999206542969</v>
      </c>
      <c r="C84" s="27">
        <v>90.62896728515625</v>
      </c>
      <c r="D84" s="27">
        <v>89.641990661621094</v>
      </c>
      <c r="E84" s="27">
        <v>82.220436096191406</v>
      </c>
      <c r="F84" s="27">
        <v>95.387733459472656</v>
      </c>
      <c r="G84" s="27">
        <v>99.780914306640625</v>
      </c>
      <c r="H84" s="27">
        <v>99.215728759765625</v>
      </c>
      <c r="I84" s="27">
        <v>99.020271301269531</v>
      </c>
      <c r="J84" s="27">
        <v>99.398536682128906</v>
      </c>
      <c r="K84" s="27">
        <v>99.999961853027344</v>
      </c>
      <c r="L84" s="27">
        <v>99.999832153320313</v>
      </c>
      <c r="M84" s="27">
        <v>99.99884033203125</v>
      </c>
      <c r="Q84" s="31">
        <v>1</v>
      </c>
      <c r="R84" s="26" t="s">
        <v>155</v>
      </c>
      <c r="S84" s="26" t="b">
        <f t="shared" si="6"/>
        <v>1</v>
      </c>
      <c r="T84" s="26" t="b">
        <f t="shared" si="7"/>
        <v>1</v>
      </c>
      <c r="U84" s="32" t="s">
        <v>42</v>
      </c>
      <c r="V84" s="32" t="s">
        <v>42</v>
      </c>
      <c r="W84" s="32" t="s">
        <v>42</v>
      </c>
      <c r="X84" s="41" t="s">
        <v>129</v>
      </c>
      <c r="Y84" s="85">
        <v>4</v>
      </c>
      <c r="Z84" s="85"/>
      <c r="AA84" s="85"/>
      <c r="AB84" s="85"/>
      <c r="AC84" s="85"/>
      <c r="AE84" s="33" t="s">
        <v>7</v>
      </c>
    </row>
    <row r="85" spans="1:31" x14ac:dyDescent="0.35">
      <c r="A85" s="42" t="s">
        <v>157</v>
      </c>
      <c r="B85" s="27">
        <v>91.847694396972656</v>
      </c>
      <c r="C85" s="27">
        <v>90.6612548828125</v>
      </c>
      <c r="D85" s="27">
        <v>89.681419372558594</v>
      </c>
      <c r="E85" s="27">
        <v>82.359268188476563</v>
      </c>
      <c r="F85" s="27">
        <v>95.385574340820313</v>
      </c>
      <c r="G85" s="27">
        <v>99.774459838867188</v>
      </c>
      <c r="H85" s="27">
        <v>99.219650268554688</v>
      </c>
      <c r="I85" s="27">
        <v>99.022010803222656</v>
      </c>
      <c r="J85" s="27">
        <v>99.398345947265625</v>
      </c>
      <c r="K85" s="27">
        <v>99.999961853027344</v>
      </c>
      <c r="L85" s="27">
        <v>99.999832153320313</v>
      </c>
      <c r="M85" s="27">
        <v>99.99884033203125</v>
      </c>
      <c r="Q85" s="31">
        <v>1</v>
      </c>
      <c r="R85" s="26" t="s">
        <v>155</v>
      </c>
      <c r="S85" s="26" t="b">
        <f t="shared" si="6"/>
        <v>1</v>
      </c>
      <c r="T85" s="26" t="b">
        <f t="shared" si="7"/>
        <v>1</v>
      </c>
      <c r="U85" s="32" t="s">
        <v>42</v>
      </c>
      <c r="V85" s="32" t="s">
        <v>42</v>
      </c>
      <c r="W85" s="32" t="s">
        <v>42</v>
      </c>
      <c r="X85" s="41" t="s">
        <v>129</v>
      </c>
      <c r="Y85" s="85">
        <v>4</v>
      </c>
      <c r="Z85" s="85"/>
      <c r="AA85" s="85"/>
      <c r="AB85" s="85"/>
      <c r="AC85" s="85"/>
      <c r="AE85" s="33" t="s">
        <v>7</v>
      </c>
    </row>
    <row r="86" spans="1:31" x14ac:dyDescent="0.35">
      <c r="A86" s="42" t="s">
        <v>158</v>
      </c>
      <c r="B86" s="27">
        <v>91.824172973632813</v>
      </c>
      <c r="C86" s="27">
        <v>90.66131591796875</v>
      </c>
      <c r="D86" s="27">
        <v>89.68157958984375</v>
      </c>
      <c r="E86" s="27">
        <v>82.218948364257813</v>
      </c>
      <c r="F86" s="27">
        <v>95.389129638671875</v>
      </c>
      <c r="G86" s="27">
        <v>99.774925231933594</v>
      </c>
      <c r="H86" s="27">
        <v>99.215202331542969</v>
      </c>
      <c r="I86" s="27">
        <v>98.998367309570313</v>
      </c>
      <c r="J86" s="27">
        <v>99.398391723632813</v>
      </c>
      <c r="K86" s="27">
        <v>99.999961853027344</v>
      </c>
      <c r="L86" s="27">
        <v>99.999832153320313</v>
      </c>
      <c r="M86" s="27">
        <v>99.99884033203125</v>
      </c>
      <c r="Q86" s="31">
        <v>1</v>
      </c>
      <c r="R86" s="26" t="s">
        <v>155</v>
      </c>
      <c r="S86" s="26" t="b">
        <f t="shared" si="6"/>
        <v>1</v>
      </c>
      <c r="T86" s="26" t="b">
        <f t="shared" si="7"/>
        <v>1</v>
      </c>
      <c r="U86" s="32" t="s">
        <v>42</v>
      </c>
      <c r="V86" s="32" t="s">
        <v>42</v>
      </c>
      <c r="W86" s="40" t="s">
        <v>20</v>
      </c>
      <c r="X86" s="41" t="s">
        <v>129</v>
      </c>
      <c r="Y86" s="85">
        <v>4</v>
      </c>
      <c r="Z86" s="85"/>
      <c r="AA86" s="85"/>
      <c r="AB86" s="85"/>
      <c r="AC86" s="85"/>
      <c r="AE86" s="33" t="s">
        <v>7</v>
      </c>
    </row>
    <row r="87" spans="1:31" x14ac:dyDescent="0.35">
      <c r="A87" s="42" t="s">
        <v>159</v>
      </c>
      <c r="B87" s="27">
        <v>91.836814880371094</v>
      </c>
      <c r="C87" s="27">
        <v>90.712257385253906</v>
      </c>
      <c r="D87" s="27">
        <v>89.741340637207031</v>
      </c>
      <c r="E87" s="27">
        <v>82.359550476074219</v>
      </c>
      <c r="F87" s="27">
        <v>95.389366149902344</v>
      </c>
      <c r="G87" s="27">
        <v>99.785102844238281</v>
      </c>
      <c r="H87" s="27">
        <v>99.214996337890625</v>
      </c>
      <c r="I87" s="27">
        <v>99.000732421875</v>
      </c>
      <c r="J87" s="27">
        <v>99.398612976074219</v>
      </c>
      <c r="K87" s="27">
        <v>99.999961853027344</v>
      </c>
      <c r="L87" s="27">
        <v>99.999832153320313</v>
      </c>
      <c r="M87" s="27">
        <v>99.99884033203125</v>
      </c>
      <c r="Q87" s="31">
        <v>1</v>
      </c>
      <c r="R87" s="26" t="s">
        <v>155</v>
      </c>
      <c r="S87" s="26" t="b">
        <f t="shared" si="6"/>
        <v>1</v>
      </c>
      <c r="T87" s="26" t="b">
        <f t="shared" si="7"/>
        <v>1</v>
      </c>
      <c r="U87" s="32" t="s">
        <v>42</v>
      </c>
      <c r="V87" s="32" t="s">
        <v>42</v>
      </c>
      <c r="W87" s="32" t="s">
        <v>42</v>
      </c>
      <c r="X87" s="41" t="s">
        <v>129</v>
      </c>
      <c r="Y87" s="85">
        <v>4</v>
      </c>
      <c r="Z87" s="85"/>
      <c r="AA87" s="85"/>
      <c r="AB87" s="85"/>
      <c r="AC87" s="85"/>
      <c r="AE87" s="33" t="s">
        <v>7</v>
      </c>
    </row>
    <row r="88" spans="1:31" x14ac:dyDescent="0.35">
      <c r="A88" s="42" t="s">
        <v>160</v>
      </c>
      <c r="B88" s="27">
        <v>91.844688415527344</v>
      </c>
      <c r="C88" s="27">
        <v>90.703147888183594</v>
      </c>
      <c r="D88" s="27">
        <v>89.701530456542969</v>
      </c>
      <c r="E88" s="27">
        <v>82.220794677734375</v>
      </c>
      <c r="F88" s="27">
        <v>93.251571655273438</v>
      </c>
      <c r="G88" s="27">
        <v>99.782928466796875</v>
      </c>
      <c r="H88" s="27">
        <v>99.215629577636719</v>
      </c>
      <c r="I88" s="27">
        <v>98.999679565429688</v>
      </c>
      <c r="J88" s="27">
        <v>99.398681640625</v>
      </c>
      <c r="K88" s="27">
        <v>99.999961853027344</v>
      </c>
      <c r="L88" s="27">
        <v>99.999832153320313</v>
      </c>
      <c r="M88" s="27">
        <v>99.99884033203125</v>
      </c>
      <c r="Q88" s="31">
        <v>1</v>
      </c>
      <c r="R88" s="26" t="s">
        <v>155</v>
      </c>
      <c r="S88" s="26" t="b">
        <f t="shared" si="6"/>
        <v>1</v>
      </c>
      <c r="T88" s="26" t="b">
        <f t="shared" si="7"/>
        <v>1</v>
      </c>
      <c r="U88" s="32" t="s">
        <v>42</v>
      </c>
      <c r="V88" s="32" t="s">
        <v>150</v>
      </c>
      <c r="W88" s="32" t="s">
        <v>42</v>
      </c>
      <c r="X88" s="41" t="s">
        <v>129</v>
      </c>
      <c r="Y88" s="85">
        <v>4</v>
      </c>
      <c r="Z88" s="85"/>
      <c r="AA88" s="85"/>
      <c r="AB88" s="85"/>
      <c r="AC88" s="85"/>
      <c r="AE88" s="33" t="s">
        <v>7</v>
      </c>
    </row>
    <row r="89" spans="1:31" x14ac:dyDescent="0.35">
      <c r="A89" s="42" t="s">
        <v>161</v>
      </c>
      <c r="B89" s="27">
        <v>91.830940246582031</v>
      </c>
      <c r="C89" s="27">
        <v>90.74005126953125</v>
      </c>
      <c r="D89" s="27">
        <v>89.741485595703125</v>
      </c>
      <c r="E89" s="27">
        <v>82.219474792480469</v>
      </c>
      <c r="F89" s="27">
        <v>95.388893127441406</v>
      </c>
      <c r="G89" s="27">
        <v>99.785552978515625</v>
      </c>
      <c r="H89" s="27">
        <v>99.217361450195313</v>
      </c>
      <c r="I89" s="27">
        <v>98.9974365234375</v>
      </c>
      <c r="J89" s="27">
        <v>99.398948669433594</v>
      </c>
      <c r="K89" s="27">
        <v>99.999961853027344</v>
      </c>
      <c r="L89" s="27">
        <v>99.999832153320313</v>
      </c>
      <c r="M89" s="27">
        <v>99.99884033203125</v>
      </c>
      <c r="Q89" s="31">
        <v>1</v>
      </c>
      <c r="R89" s="26" t="s">
        <v>155</v>
      </c>
      <c r="S89" s="26" t="b">
        <f t="shared" si="6"/>
        <v>1</v>
      </c>
      <c r="T89" s="26" t="b">
        <f t="shared" si="7"/>
        <v>1</v>
      </c>
      <c r="U89" s="32" t="s">
        <v>42</v>
      </c>
      <c r="V89" s="32" t="s">
        <v>42</v>
      </c>
      <c r="W89" s="32" t="s">
        <v>42</v>
      </c>
      <c r="X89" s="41" t="s">
        <v>129</v>
      </c>
      <c r="Y89" s="85">
        <v>4</v>
      </c>
      <c r="Z89" s="85"/>
      <c r="AA89" s="85"/>
      <c r="AB89" s="85"/>
      <c r="AC89" s="85"/>
      <c r="AE89" s="33" t="s">
        <v>7</v>
      </c>
    </row>
    <row r="90" spans="1:31" x14ac:dyDescent="0.35">
      <c r="A90" s="42" t="s">
        <v>162</v>
      </c>
      <c r="B90" s="27">
        <v>91.814704895019531</v>
      </c>
      <c r="C90" s="27">
        <v>90.726219177246094</v>
      </c>
      <c r="D90" s="27">
        <v>89.741409301757813</v>
      </c>
      <c r="E90" s="27">
        <v>82.359664916992188</v>
      </c>
      <c r="F90" s="27">
        <v>95.387786865234375</v>
      </c>
      <c r="G90" s="27">
        <v>99.786094665527344</v>
      </c>
      <c r="H90" s="27">
        <v>99.217811584472656</v>
      </c>
      <c r="I90" s="27">
        <v>98.999099731445313</v>
      </c>
      <c r="J90" s="27">
        <v>99.398529052734375</v>
      </c>
      <c r="K90" s="27">
        <v>99.999961853027344</v>
      </c>
      <c r="L90" s="27">
        <v>99.999832153320313</v>
      </c>
      <c r="M90" s="27">
        <v>99.99884033203125</v>
      </c>
      <c r="Q90" s="31">
        <v>1</v>
      </c>
      <c r="R90" s="26" t="s">
        <v>155</v>
      </c>
      <c r="S90" s="26" t="b">
        <f t="shared" si="6"/>
        <v>1</v>
      </c>
      <c r="T90" s="26" t="b">
        <f t="shared" si="7"/>
        <v>1</v>
      </c>
      <c r="U90" s="32"/>
      <c r="V90" s="32"/>
      <c r="W90" s="32"/>
      <c r="X90" s="41"/>
      <c r="AE90" s="33"/>
    </row>
    <row r="91" spans="1:31" x14ac:dyDescent="0.35">
      <c r="A91" s="42" t="s">
        <v>163</v>
      </c>
      <c r="B91" s="27">
        <v>91.842025756835938</v>
      </c>
      <c r="C91" s="27">
        <v>90.739997863769531</v>
      </c>
      <c r="D91" s="27">
        <v>89.780982971191406</v>
      </c>
      <c r="E91" s="27">
        <v>82.219528198242188</v>
      </c>
      <c r="F91" s="27">
        <v>95.388771057128906</v>
      </c>
      <c r="G91" s="27">
        <v>99.785652160644531</v>
      </c>
      <c r="H91" s="27">
        <v>99.217559814453125</v>
      </c>
      <c r="I91" s="27">
        <v>98.999397277832031</v>
      </c>
      <c r="J91" s="27">
        <v>99.398963928222656</v>
      </c>
      <c r="K91" s="27">
        <v>99.999961853027344</v>
      </c>
      <c r="L91" s="27">
        <v>99.999832153320313</v>
      </c>
      <c r="M91" s="27">
        <v>99.99884033203125</v>
      </c>
      <c r="Q91" s="31">
        <v>1</v>
      </c>
      <c r="R91" s="26" t="s">
        <v>155</v>
      </c>
      <c r="S91" s="26" t="b">
        <f t="shared" si="6"/>
        <v>1</v>
      </c>
      <c r="T91" s="26" t="b">
        <f t="shared" si="7"/>
        <v>1</v>
      </c>
      <c r="U91" s="32" t="s">
        <v>42</v>
      </c>
      <c r="V91" s="32" t="s">
        <v>42</v>
      </c>
      <c r="W91" s="32" t="s">
        <v>42</v>
      </c>
      <c r="X91" s="41" t="s">
        <v>129</v>
      </c>
      <c r="Y91" s="85">
        <v>4</v>
      </c>
      <c r="Z91" s="85"/>
      <c r="AA91" s="85"/>
      <c r="AB91" s="85"/>
      <c r="AC91" s="85"/>
      <c r="AE91" s="33" t="s">
        <v>7</v>
      </c>
    </row>
    <row r="92" spans="1:31" x14ac:dyDescent="0.35">
      <c r="A92" s="42" t="s">
        <v>164</v>
      </c>
      <c r="B92" s="27">
        <v>91.027549743652344</v>
      </c>
      <c r="C92" s="27">
        <v>90.749313354492188</v>
      </c>
      <c r="D92" s="27">
        <v>89.741287231445313</v>
      </c>
      <c r="E92" s="27">
        <v>82.49737548828125</v>
      </c>
      <c r="F92" s="27">
        <v>95.365135192871094</v>
      </c>
      <c r="G92" s="27">
        <v>99.785072326660156</v>
      </c>
      <c r="H92" s="27">
        <v>99.217437744140625</v>
      </c>
      <c r="I92" s="27">
        <v>99.023002624511719</v>
      </c>
      <c r="J92" s="27">
        <v>100</v>
      </c>
      <c r="K92" s="27">
        <v>99.999961853027344</v>
      </c>
      <c r="L92" s="27">
        <v>99.999832153320313</v>
      </c>
      <c r="M92" s="27">
        <v>99.99884033203125</v>
      </c>
      <c r="Q92" s="31">
        <v>1</v>
      </c>
      <c r="R92" s="26" t="s">
        <v>155</v>
      </c>
      <c r="S92" s="26" t="b">
        <f t="shared" si="6"/>
        <v>1</v>
      </c>
      <c r="T92" s="26" t="b">
        <f t="shared" si="7"/>
        <v>1</v>
      </c>
      <c r="U92" s="32"/>
      <c r="V92" s="32"/>
      <c r="W92" s="32"/>
      <c r="X92" s="41"/>
      <c r="AE92" s="33"/>
    </row>
    <row r="93" spans="1:31" x14ac:dyDescent="0.35">
      <c r="A93" s="42" t="s">
        <v>165</v>
      </c>
      <c r="B93" s="27">
        <v>91.874969482421875</v>
      </c>
      <c r="C93" s="27">
        <v>90.763145446777344</v>
      </c>
      <c r="D93" s="27">
        <v>89.761016845703125</v>
      </c>
      <c r="E93" s="27">
        <v>82.358619689941406</v>
      </c>
      <c r="F93" s="27">
        <v>95.389755249023438</v>
      </c>
      <c r="G93" s="27">
        <v>99.785835266113281</v>
      </c>
      <c r="H93" s="27">
        <v>99.217720031738281</v>
      </c>
      <c r="I93" s="27">
        <v>98.99951171875</v>
      </c>
      <c r="J93" s="27">
        <v>99.398704528808594</v>
      </c>
      <c r="K93" s="27">
        <v>99.999961853027344</v>
      </c>
      <c r="L93" s="27">
        <v>99.999832153320313</v>
      </c>
      <c r="M93" s="27">
        <v>99.99884033203125</v>
      </c>
      <c r="Q93" s="31">
        <v>1</v>
      </c>
      <c r="R93" s="26" t="s">
        <v>155</v>
      </c>
      <c r="S93" s="26" t="b">
        <f t="shared" si="6"/>
        <v>1</v>
      </c>
      <c r="T93" s="26" t="b">
        <f t="shared" si="7"/>
        <v>1</v>
      </c>
      <c r="U93" s="32"/>
      <c r="V93" s="32"/>
      <c r="W93" s="32"/>
      <c r="X93" s="41"/>
      <c r="AE93" s="33"/>
    </row>
    <row r="94" spans="1:31" x14ac:dyDescent="0.35">
      <c r="A94" s="42" t="s">
        <v>166</v>
      </c>
      <c r="B94" s="27">
        <v>91.874397277832031</v>
      </c>
      <c r="C94" s="27">
        <v>90.767692565917969</v>
      </c>
      <c r="D94" s="27">
        <v>89.7608642578125</v>
      </c>
      <c r="E94" s="27">
        <v>82.358512878417969</v>
      </c>
      <c r="F94" s="27">
        <v>95.385795593261719</v>
      </c>
      <c r="G94" s="27">
        <v>99.785125732421875</v>
      </c>
      <c r="H94" s="27">
        <v>99.214973449707031</v>
      </c>
      <c r="I94" s="27">
        <v>99.000167846679688</v>
      </c>
      <c r="J94" s="27">
        <v>100</v>
      </c>
      <c r="K94" s="27">
        <v>99.999961853027344</v>
      </c>
      <c r="L94" s="27">
        <v>99.999832153320313</v>
      </c>
      <c r="M94" s="27">
        <v>99.99884033203125</v>
      </c>
      <c r="Q94" s="31">
        <v>1</v>
      </c>
      <c r="R94" s="26" t="s">
        <v>155</v>
      </c>
      <c r="S94" s="26" t="b">
        <f t="shared" si="6"/>
        <v>1</v>
      </c>
      <c r="T94" s="26" t="b">
        <f t="shared" si="7"/>
        <v>1</v>
      </c>
      <c r="U94" s="32"/>
      <c r="V94" s="32"/>
      <c r="W94" s="32"/>
      <c r="X94" s="41"/>
      <c r="AE94" s="33"/>
    </row>
    <row r="95" spans="1:31" x14ac:dyDescent="0.35">
      <c r="A95" s="42" t="s">
        <v>167</v>
      </c>
      <c r="B95" s="27">
        <v>85.4334716796875</v>
      </c>
      <c r="C95" s="27">
        <v>90.455947875976563</v>
      </c>
      <c r="D95" s="27">
        <v>89.417610168457031</v>
      </c>
      <c r="E95" s="27">
        <v>81.780044555664063</v>
      </c>
      <c r="F95" s="27">
        <v>99.992958068847656</v>
      </c>
      <c r="G95" s="27">
        <v>99.992057800292969</v>
      </c>
      <c r="H95" s="27">
        <v>99.971839904785156</v>
      </c>
      <c r="I95" s="27">
        <v>99.802902221679688</v>
      </c>
      <c r="J95" s="27">
        <v>93.752555847167969</v>
      </c>
      <c r="K95" s="27">
        <v>99.999961853027344</v>
      </c>
      <c r="L95" s="27">
        <v>99.999832153320313</v>
      </c>
      <c r="M95" s="27">
        <v>99.99884033203125</v>
      </c>
      <c r="Q95" s="31">
        <v>1</v>
      </c>
      <c r="R95" s="26" t="s">
        <v>155</v>
      </c>
      <c r="S95" s="26" t="b">
        <f t="shared" si="6"/>
        <v>1</v>
      </c>
      <c r="T95" s="26" t="b">
        <f t="shared" si="7"/>
        <v>1</v>
      </c>
      <c r="U95" s="32"/>
      <c r="V95" s="32"/>
      <c r="W95" s="32"/>
      <c r="X95" s="41"/>
      <c r="AE95" s="33"/>
    </row>
    <row r="96" spans="1:31" x14ac:dyDescent="0.35">
      <c r="A96" s="42" t="s">
        <v>168</v>
      </c>
      <c r="B96" s="27">
        <v>88.24615478515625</v>
      </c>
      <c r="C96" s="27">
        <v>89.552207946777344</v>
      </c>
      <c r="D96" s="27">
        <v>85.109443664550781</v>
      </c>
      <c r="E96" s="27">
        <v>81.522384643554688</v>
      </c>
      <c r="F96" s="27">
        <v>99.992767333984375</v>
      </c>
      <c r="G96" s="27">
        <v>99.992561340332031</v>
      </c>
      <c r="H96" s="27">
        <v>99.973274230957031</v>
      </c>
      <c r="I96" s="27">
        <v>99.812911987304688</v>
      </c>
      <c r="J96" s="27">
        <v>93.753082275390625</v>
      </c>
      <c r="K96" s="27">
        <v>99.999961853027344</v>
      </c>
      <c r="L96" s="27">
        <v>99.999832153320313</v>
      </c>
      <c r="M96" s="27">
        <v>99.99884033203125</v>
      </c>
      <c r="Q96" s="31">
        <v>1</v>
      </c>
      <c r="R96" s="26" t="s">
        <v>155</v>
      </c>
      <c r="S96" s="26" t="b">
        <f t="shared" si="6"/>
        <v>1</v>
      </c>
      <c r="T96" s="26" t="b">
        <f t="shared" si="7"/>
        <v>1</v>
      </c>
      <c r="U96" s="32"/>
      <c r="V96" s="32"/>
      <c r="W96" s="32"/>
      <c r="X96" s="41"/>
      <c r="AE96" s="33"/>
    </row>
    <row r="97" spans="1:43" x14ac:dyDescent="0.35">
      <c r="A97" s="42" t="s">
        <v>169</v>
      </c>
      <c r="B97" s="27">
        <v>91.164901733398438</v>
      </c>
      <c r="C97" s="27">
        <v>90.379241943359375</v>
      </c>
      <c r="D97" s="27">
        <v>89.544479370117188</v>
      </c>
      <c r="E97" s="27">
        <v>81.785881042480469</v>
      </c>
      <c r="F97" s="27">
        <v>100</v>
      </c>
      <c r="G97" s="27">
        <v>99.999961853027344</v>
      </c>
      <c r="H97" s="27">
        <v>99.999832153320313</v>
      </c>
      <c r="I97" s="27">
        <v>99.99884033203125</v>
      </c>
      <c r="J97" s="32" t="s">
        <v>49</v>
      </c>
      <c r="K97" s="32" t="s">
        <v>49</v>
      </c>
      <c r="L97" s="32" t="s">
        <v>49</v>
      </c>
      <c r="M97" s="32" t="s">
        <v>49</v>
      </c>
      <c r="R97" s="26"/>
      <c r="U97" s="32" t="s">
        <v>49</v>
      </c>
      <c r="V97" s="32" t="s">
        <v>49</v>
      </c>
      <c r="W97" s="32" t="s">
        <v>49</v>
      </c>
      <c r="X97" s="32" t="s">
        <v>49</v>
      </c>
      <c r="Y97" s="86"/>
      <c r="Z97" s="86"/>
      <c r="AA97" s="86"/>
      <c r="AB97" s="86"/>
      <c r="AC97" s="86"/>
      <c r="AE97" s="33"/>
    </row>
    <row r="98" spans="1:43" x14ac:dyDescent="0.35">
      <c r="A98" s="42"/>
      <c r="B98" s="27"/>
      <c r="C98" s="27"/>
      <c r="D98" s="27"/>
      <c r="E98" s="27"/>
      <c r="F98" s="27"/>
      <c r="G98" s="27"/>
      <c r="H98" s="27"/>
      <c r="I98" s="27"/>
      <c r="J98" s="32"/>
      <c r="K98" s="32"/>
      <c r="L98" s="32"/>
      <c r="M98" s="32"/>
      <c r="R98" s="26"/>
      <c r="U98" s="32"/>
      <c r="V98" s="32"/>
      <c r="W98" s="32"/>
      <c r="X98" s="32"/>
      <c r="AE98" s="33"/>
    </row>
    <row r="99" spans="1:43" x14ac:dyDescent="0.35">
      <c r="A99" s="36"/>
      <c r="B99" s="36"/>
      <c r="C99" s="36"/>
      <c r="D99" s="36"/>
      <c r="E99" s="36"/>
      <c r="F99" s="36"/>
      <c r="G99" s="36"/>
      <c r="H99" s="36"/>
      <c r="I99" s="36"/>
      <c r="J99" s="36"/>
      <c r="K99" s="36"/>
      <c r="L99" s="36"/>
      <c r="M99" s="36"/>
      <c r="N99" s="38" t="s">
        <v>170</v>
      </c>
      <c r="O99" s="36" t="str">
        <f>SUM(Q100:Q109) &amp;" Sensors"</f>
        <v>9 Sensors</v>
      </c>
      <c r="P99" s="24">
        <f>SUMIF(S100:S109,TRUE, Q100:Q109)/SUM(Q100:Q109)</f>
        <v>0.66666666666666663</v>
      </c>
      <c r="Q99" s="36"/>
      <c r="R99" s="36"/>
      <c r="S99" s="36"/>
      <c r="T99" s="36"/>
      <c r="U99" s="36"/>
      <c r="V99" s="36"/>
      <c r="W99" s="36"/>
      <c r="X99" s="36"/>
      <c r="Y99" s="87"/>
      <c r="Z99" s="87"/>
      <c r="AA99" s="87"/>
      <c r="AB99" s="87"/>
      <c r="AC99" s="87"/>
      <c r="AD99" s="38"/>
      <c r="AE99" s="38"/>
      <c r="AF99" s="87"/>
      <c r="AG99" s="87"/>
      <c r="AH99" s="87" t="s">
        <v>170</v>
      </c>
      <c r="AI99" s="88"/>
      <c r="AJ99" s="88"/>
      <c r="AK99" s="88"/>
      <c r="AL99" s="88"/>
      <c r="AM99" s="88"/>
      <c r="AN99" s="88"/>
      <c r="AO99" s="88"/>
      <c r="AP99" s="88"/>
      <c r="AQ99" s="88"/>
    </row>
    <row r="100" spans="1:43" x14ac:dyDescent="0.35">
      <c r="A100" s="44" t="s">
        <v>171</v>
      </c>
      <c r="B100" s="27">
        <v>91.680534362792969</v>
      </c>
      <c r="C100" s="27">
        <v>94.554855346679688</v>
      </c>
      <c r="D100" s="27">
        <v>93.470809936523438</v>
      </c>
      <c r="E100" s="27">
        <v>85.968551635742188</v>
      </c>
      <c r="F100" s="27">
        <v>98.701377868652344</v>
      </c>
      <c r="G100" s="27">
        <v>99.915863037109375</v>
      </c>
      <c r="H100" s="27">
        <v>99.688484191894531</v>
      </c>
      <c r="I100" s="27">
        <v>99.706459045410156</v>
      </c>
      <c r="J100" s="27">
        <v>100</v>
      </c>
      <c r="K100" s="27">
        <v>99.999961853027344</v>
      </c>
      <c r="L100" s="27">
        <v>99.999832153320313</v>
      </c>
      <c r="M100" s="27">
        <v>99.99884033203125</v>
      </c>
      <c r="O100" s="44"/>
      <c r="P100" s="44"/>
      <c r="Q100" s="31">
        <v>1</v>
      </c>
      <c r="R100" s="26" t="s">
        <v>155</v>
      </c>
      <c r="S100" s="26" t="b">
        <f t="shared" ref="S100:S108" si="8">NOT(OR((D100&lt;=$Q$1),(H100&lt;=$R$1),(L100&lt;=$S$1)))</f>
        <v>1</v>
      </c>
      <c r="T100" s="26" t="b">
        <f t="shared" ref="T100:T108" si="9">NOT(OR((C100&lt;=$Q$1),(G100&lt;=$R$1),(K100&lt;=$S$1)))</f>
        <v>1</v>
      </c>
      <c r="U100" s="32" t="s">
        <v>42</v>
      </c>
      <c r="V100" s="32" t="s">
        <v>42</v>
      </c>
      <c r="W100" s="32" t="s">
        <v>42</v>
      </c>
      <c r="X100" s="32"/>
      <c r="AD100"/>
      <c r="AE100" s="33"/>
      <c r="AF100"/>
      <c r="AG100"/>
      <c r="AH100"/>
      <c r="AI100"/>
      <c r="AJ100"/>
      <c r="AK100"/>
      <c r="AL100"/>
      <c r="AM100"/>
      <c r="AN100"/>
      <c r="AO100"/>
      <c r="AP100"/>
      <c r="AQ100"/>
    </row>
    <row r="101" spans="1:43" x14ac:dyDescent="0.35">
      <c r="A101" s="44" t="s">
        <v>172</v>
      </c>
      <c r="B101" s="27">
        <v>92.973747253417969</v>
      </c>
      <c r="C101" s="27">
        <v>94.7479248046875</v>
      </c>
      <c r="D101" s="27">
        <v>93.767379760742188</v>
      </c>
      <c r="E101" s="27">
        <v>86.381523132324219</v>
      </c>
      <c r="F101" s="27">
        <v>98.7078857421875</v>
      </c>
      <c r="G101" s="27">
        <v>99.92425537109375</v>
      </c>
      <c r="H101" s="27">
        <v>99.675949096679688</v>
      </c>
      <c r="I101" s="27">
        <v>99.701812744140625</v>
      </c>
      <c r="J101" s="27">
        <v>100</v>
      </c>
      <c r="K101" s="27">
        <v>99.999961853027344</v>
      </c>
      <c r="L101" s="27">
        <v>99.999832153320313</v>
      </c>
      <c r="M101" s="27">
        <v>99.99884033203125</v>
      </c>
      <c r="N101" s="44"/>
      <c r="O101" s="44"/>
      <c r="P101" s="44"/>
      <c r="Q101" s="31">
        <v>1</v>
      </c>
      <c r="R101" s="26" t="s">
        <v>155</v>
      </c>
      <c r="S101" s="26" t="b">
        <f t="shared" si="8"/>
        <v>1</v>
      </c>
      <c r="T101" s="26" t="b">
        <f t="shared" si="9"/>
        <v>1</v>
      </c>
      <c r="U101" s="32" t="s">
        <v>42</v>
      </c>
      <c r="V101" s="32" t="s">
        <v>42</v>
      </c>
      <c r="W101" s="32" t="s">
        <v>42</v>
      </c>
      <c r="X101" s="32"/>
      <c r="AD101"/>
      <c r="AE101" s="33"/>
      <c r="AF101"/>
      <c r="AG101"/>
      <c r="AH101"/>
      <c r="AI101"/>
      <c r="AJ101"/>
      <c r="AK101"/>
      <c r="AL101"/>
      <c r="AM101"/>
      <c r="AN101"/>
      <c r="AO101"/>
      <c r="AP101"/>
      <c r="AQ101"/>
    </row>
    <row r="102" spans="1:43" x14ac:dyDescent="0.35">
      <c r="A102" s="44" t="s">
        <v>173</v>
      </c>
      <c r="B102" s="27">
        <v>93.028266906738281</v>
      </c>
      <c r="C102" s="27">
        <v>94.73394775390625</v>
      </c>
      <c r="D102" s="27">
        <v>93.707267761230469</v>
      </c>
      <c r="E102" s="27">
        <v>86.103790283203125</v>
      </c>
      <c r="F102" s="27">
        <v>98.707199096679688</v>
      </c>
      <c r="G102" s="27">
        <v>99.914024353027344</v>
      </c>
      <c r="H102" s="27">
        <v>99.676063537597656</v>
      </c>
      <c r="I102" s="27">
        <v>99.700386047363281</v>
      </c>
      <c r="J102" s="27">
        <v>99.999183654785156</v>
      </c>
      <c r="K102" s="27">
        <v>99.999961853027344</v>
      </c>
      <c r="L102" s="27">
        <v>99.999832153320313</v>
      </c>
      <c r="M102" s="27">
        <v>99.99884033203125</v>
      </c>
      <c r="N102" s="44"/>
      <c r="O102" s="44"/>
      <c r="P102" s="44"/>
      <c r="Q102" s="31">
        <v>1</v>
      </c>
      <c r="R102" s="26" t="s">
        <v>155</v>
      </c>
      <c r="S102" s="26" t="b">
        <f t="shared" si="8"/>
        <v>1</v>
      </c>
      <c r="T102" s="26" t="b">
        <f t="shared" si="9"/>
        <v>1</v>
      </c>
      <c r="U102" s="32" t="s">
        <v>42</v>
      </c>
      <c r="V102" s="32" t="s">
        <v>42</v>
      </c>
      <c r="W102" s="32" t="s">
        <v>42</v>
      </c>
      <c r="X102" s="32"/>
      <c r="AD102"/>
      <c r="AE102" s="33"/>
      <c r="AF102"/>
      <c r="AG102"/>
      <c r="AH102"/>
      <c r="AI102"/>
      <c r="AJ102"/>
      <c r="AK102"/>
      <c r="AL102"/>
      <c r="AM102"/>
      <c r="AN102"/>
      <c r="AO102"/>
      <c r="AP102"/>
      <c r="AQ102"/>
    </row>
    <row r="103" spans="1:43" x14ac:dyDescent="0.35">
      <c r="A103" s="44" t="s">
        <v>174</v>
      </c>
      <c r="B103" s="27">
        <v>93.127838134765625</v>
      </c>
      <c r="C103" s="27">
        <v>94.734016418457031</v>
      </c>
      <c r="D103" s="27">
        <v>93.707611083984375</v>
      </c>
      <c r="E103" s="27">
        <v>86.243133544921875</v>
      </c>
      <c r="F103" s="27">
        <v>98.707954406738281</v>
      </c>
      <c r="G103" s="27">
        <v>99.916038513183594</v>
      </c>
      <c r="H103" s="27">
        <v>99.68310546875</v>
      </c>
      <c r="I103" s="27">
        <v>99.700714111328125</v>
      </c>
      <c r="J103" s="27">
        <v>99.999183654785156</v>
      </c>
      <c r="K103" s="27">
        <v>99.999961853027344</v>
      </c>
      <c r="L103" s="27">
        <v>99.999832153320313</v>
      </c>
      <c r="M103" s="27">
        <v>99.99884033203125</v>
      </c>
      <c r="N103" s="44"/>
      <c r="O103" s="44"/>
      <c r="P103" s="44"/>
      <c r="Q103" s="31">
        <v>1</v>
      </c>
      <c r="R103" s="26" t="s">
        <v>155</v>
      </c>
      <c r="S103" s="26" t="b">
        <f t="shared" si="8"/>
        <v>1</v>
      </c>
      <c r="T103" s="26" t="b">
        <f t="shared" si="9"/>
        <v>1</v>
      </c>
      <c r="U103" s="32" t="s">
        <v>42</v>
      </c>
      <c r="V103" s="32" t="s">
        <v>42</v>
      </c>
      <c r="W103" s="32" t="s">
        <v>42</v>
      </c>
      <c r="X103" s="32"/>
      <c r="AD103"/>
      <c r="AE103" s="33"/>
      <c r="AF103"/>
      <c r="AG103"/>
      <c r="AH103"/>
      <c r="AI103"/>
      <c r="AJ103"/>
      <c r="AK103"/>
      <c r="AL103"/>
      <c r="AM103"/>
      <c r="AN103"/>
      <c r="AO103"/>
      <c r="AP103"/>
      <c r="AQ103"/>
    </row>
    <row r="104" spans="1:43" x14ac:dyDescent="0.35">
      <c r="A104" s="44" t="s">
        <v>175</v>
      </c>
      <c r="B104" s="27">
        <v>93.064315795898438</v>
      </c>
      <c r="C104" s="27">
        <v>94.785842895507813</v>
      </c>
      <c r="D104" s="27">
        <v>93.8076171875</v>
      </c>
      <c r="E104" s="27">
        <v>86.383712768554688</v>
      </c>
      <c r="F104" s="27">
        <v>97.796714782714844</v>
      </c>
      <c r="G104" s="27">
        <v>99.914283752441406</v>
      </c>
      <c r="H104" s="27">
        <v>99.675338745117188</v>
      </c>
      <c r="I104" s="27">
        <v>99.685897827148438</v>
      </c>
      <c r="J104" s="27">
        <v>99.999183654785156</v>
      </c>
      <c r="K104" s="27">
        <v>99.999961853027344</v>
      </c>
      <c r="L104" s="27">
        <v>99.999832153320313</v>
      </c>
      <c r="M104" s="27">
        <v>99.99884033203125</v>
      </c>
      <c r="N104" s="44"/>
      <c r="O104" s="44"/>
      <c r="Q104" s="31">
        <v>1</v>
      </c>
      <c r="R104" s="26" t="s">
        <v>155</v>
      </c>
      <c r="S104" s="26" t="b">
        <f t="shared" si="8"/>
        <v>1</v>
      </c>
      <c r="T104" s="26" t="b">
        <f t="shared" si="9"/>
        <v>1</v>
      </c>
      <c r="U104" s="32" t="s">
        <v>42</v>
      </c>
      <c r="V104" s="32" t="s">
        <v>42</v>
      </c>
      <c r="W104" s="32" t="s">
        <v>42</v>
      </c>
      <c r="X104" s="32"/>
      <c r="AD104"/>
      <c r="AE104" s="33"/>
      <c r="AF104"/>
      <c r="AG104"/>
      <c r="AH104"/>
      <c r="AI104"/>
      <c r="AJ104"/>
      <c r="AK104"/>
      <c r="AL104"/>
      <c r="AM104"/>
      <c r="AN104"/>
      <c r="AO104"/>
      <c r="AP104"/>
      <c r="AQ104"/>
    </row>
    <row r="105" spans="1:43" x14ac:dyDescent="0.35">
      <c r="A105" s="44" t="s">
        <v>176</v>
      </c>
      <c r="B105" s="27">
        <v>93.278465270996094</v>
      </c>
      <c r="C105" s="27">
        <v>94.803329467773438</v>
      </c>
      <c r="D105" s="27">
        <v>93.786979675292969</v>
      </c>
      <c r="E105" s="27">
        <v>86.381507873535156</v>
      </c>
      <c r="F105" s="27">
        <v>97.804519653320313</v>
      </c>
      <c r="G105" s="27">
        <v>99.912269592285156</v>
      </c>
      <c r="H105" s="27">
        <v>99.669914245605469</v>
      </c>
      <c r="I105" s="27">
        <v>99.686126708984375</v>
      </c>
      <c r="J105" s="27">
        <v>99.999183654785156</v>
      </c>
      <c r="K105" s="27">
        <v>99.999961853027344</v>
      </c>
      <c r="L105" s="27">
        <v>99.999832153320313</v>
      </c>
      <c r="M105" s="27">
        <v>99.99884033203125</v>
      </c>
      <c r="N105" s="44"/>
      <c r="O105" s="44"/>
      <c r="P105" s="44"/>
      <c r="Q105" s="31">
        <v>1</v>
      </c>
      <c r="R105" s="26" t="s">
        <v>155</v>
      </c>
      <c r="S105" s="26" t="b">
        <f t="shared" si="8"/>
        <v>1</v>
      </c>
      <c r="T105" s="26" t="b">
        <f t="shared" si="9"/>
        <v>1</v>
      </c>
      <c r="U105" s="32" t="s">
        <v>42</v>
      </c>
      <c r="V105" s="32" t="s">
        <v>42</v>
      </c>
      <c r="W105" s="32" t="s">
        <v>42</v>
      </c>
      <c r="X105" s="32"/>
      <c r="AD105"/>
      <c r="AE105" s="33"/>
      <c r="AF105"/>
      <c r="AG105"/>
      <c r="AH105"/>
      <c r="AI105"/>
      <c r="AJ105"/>
      <c r="AK105"/>
      <c r="AL105"/>
      <c r="AM105"/>
      <c r="AN105"/>
      <c r="AO105"/>
      <c r="AP105"/>
      <c r="AQ105"/>
    </row>
    <row r="106" spans="1:43" x14ac:dyDescent="0.35">
      <c r="A106" s="44" t="s">
        <v>177</v>
      </c>
      <c r="B106" s="27">
        <v>92.84637451171875</v>
      </c>
      <c r="C106" s="27">
        <v>94.795158386230469</v>
      </c>
      <c r="D106" s="27">
        <v>93.787712097167969</v>
      </c>
      <c r="E106" s="27">
        <v>86.380546569824219</v>
      </c>
      <c r="F106" s="27">
        <v>96.849075317382813</v>
      </c>
      <c r="G106" s="27">
        <v>96.089462280273438</v>
      </c>
      <c r="H106" s="27">
        <v>83.283546447753906</v>
      </c>
      <c r="I106" s="27">
        <v>67.329658508300781</v>
      </c>
      <c r="J106" s="27">
        <v>99.173309326171875</v>
      </c>
      <c r="K106" s="27">
        <v>99.999961853027344</v>
      </c>
      <c r="L106" s="27">
        <v>99.999832153320313</v>
      </c>
      <c r="M106" s="27">
        <v>99.99884033203125</v>
      </c>
      <c r="N106" s="44" t="s">
        <v>539</v>
      </c>
      <c r="O106" s="44" t="s">
        <v>540</v>
      </c>
      <c r="P106" s="44" t="s">
        <v>524</v>
      </c>
      <c r="Q106" s="31">
        <v>1</v>
      </c>
      <c r="R106" s="26" t="s">
        <v>155</v>
      </c>
      <c r="S106" s="26" t="b">
        <f t="shared" si="8"/>
        <v>0</v>
      </c>
      <c r="T106" s="26" t="b">
        <f t="shared" si="9"/>
        <v>1</v>
      </c>
      <c r="U106" s="32" t="s">
        <v>42</v>
      </c>
      <c r="V106" s="32" t="s">
        <v>42</v>
      </c>
      <c r="W106" s="32" t="s">
        <v>42</v>
      </c>
      <c r="X106" s="32"/>
      <c r="AD106"/>
      <c r="AE106" s="33"/>
      <c r="AF106"/>
      <c r="AG106"/>
      <c r="AH106"/>
      <c r="AI106"/>
      <c r="AJ106"/>
      <c r="AK106"/>
      <c r="AL106"/>
      <c r="AM106"/>
      <c r="AN106"/>
      <c r="AO106"/>
      <c r="AP106"/>
      <c r="AQ106"/>
    </row>
    <row r="107" spans="1:43" x14ac:dyDescent="0.35">
      <c r="A107" s="44" t="s">
        <v>178</v>
      </c>
      <c r="B107" s="27">
        <v>92.440826416015625</v>
      </c>
      <c r="C107" s="27">
        <v>94.818229675292969</v>
      </c>
      <c r="D107" s="27">
        <v>93.787361145019531</v>
      </c>
      <c r="E107" s="27">
        <v>86.240821838378906</v>
      </c>
      <c r="F107" s="27">
        <v>96.848808288574219</v>
      </c>
      <c r="G107" s="27">
        <v>96.09490966796875</v>
      </c>
      <c r="H107" s="27">
        <v>83.306449890136719</v>
      </c>
      <c r="I107" s="27">
        <v>67.43878173828125</v>
      </c>
      <c r="J107" s="27">
        <v>98.862419128417969</v>
      </c>
      <c r="K107" s="27">
        <v>99.999961853027344</v>
      </c>
      <c r="L107" s="27">
        <v>99.999832153320313</v>
      </c>
      <c r="M107" s="27">
        <v>99.99884033203125</v>
      </c>
      <c r="N107" s="45" t="s">
        <v>86</v>
      </c>
      <c r="O107" s="44"/>
      <c r="P107" s="44"/>
      <c r="Q107" s="31">
        <v>1</v>
      </c>
      <c r="R107" s="26" t="s">
        <v>155</v>
      </c>
      <c r="S107" s="26" t="b">
        <f t="shared" si="8"/>
        <v>0</v>
      </c>
      <c r="T107" s="26" t="b">
        <f t="shared" si="9"/>
        <v>1</v>
      </c>
      <c r="U107" s="32" t="s">
        <v>42</v>
      </c>
      <c r="V107" s="32" t="s">
        <v>42</v>
      </c>
      <c r="W107" s="32" t="s">
        <v>42</v>
      </c>
      <c r="X107" s="32"/>
      <c r="AD107"/>
      <c r="AE107" s="33"/>
      <c r="AF107"/>
      <c r="AG107"/>
      <c r="AH107"/>
      <c r="AI107"/>
      <c r="AJ107"/>
      <c r="AK107"/>
      <c r="AL107"/>
      <c r="AM107"/>
      <c r="AN107"/>
      <c r="AO107"/>
      <c r="AP107"/>
      <c r="AQ107"/>
    </row>
    <row r="108" spans="1:43" x14ac:dyDescent="0.35">
      <c r="A108" s="44" t="s">
        <v>179</v>
      </c>
      <c r="B108" s="27">
        <v>92.76953125</v>
      </c>
      <c r="C108" s="27">
        <v>94.850967407226563</v>
      </c>
      <c r="D108" s="27">
        <v>93.827552795410156</v>
      </c>
      <c r="E108" s="27">
        <v>86.382377624511719</v>
      </c>
      <c r="F108" s="27">
        <v>98.977310180664063</v>
      </c>
      <c r="G108" s="27">
        <v>96.089591979980469</v>
      </c>
      <c r="H108" s="27">
        <v>83.28912353515625</v>
      </c>
      <c r="I108" s="27">
        <v>67.310203552246094</v>
      </c>
      <c r="J108" s="27">
        <v>99.686485290527344</v>
      </c>
      <c r="K108" s="27">
        <v>99.999961853027344</v>
      </c>
      <c r="L108" s="27">
        <v>99.999832153320313</v>
      </c>
      <c r="M108" s="27">
        <v>99.99884033203125</v>
      </c>
      <c r="N108" s="44"/>
      <c r="O108" s="44"/>
      <c r="P108" s="44"/>
      <c r="Q108" s="31">
        <v>1</v>
      </c>
      <c r="R108" s="26" t="s">
        <v>155</v>
      </c>
      <c r="S108" s="26" t="b">
        <f t="shared" si="8"/>
        <v>0</v>
      </c>
      <c r="T108" s="26" t="b">
        <f t="shared" si="9"/>
        <v>1</v>
      </c>
      <c r="U108" s="32" t="s">
        <v>42</v>
      </c>
      <c r="V108" s="32" t="s">
        <v>42</v>
      </c>
      <c r="W108" s="32" t="s">
        <v>42</v>
      </c>
      <c r="X108" s="32"/>
      <c r="AD108"/>
      <c r="AE108" s="33"/>
      <c r="AF108"/>
      <c r="AG108"/>
      <c r="AH108"/>
      <c r="AI108"/>
      <c r="AJ108"/>
      <c r="AK108"/>
      <c r="AL108"/>
      <c r="AM108"/>
      <c r="AN108"/>
      <c r="AO108"/>
      <c r="AP108"/>
      <c r="AQ108"/>
    </row>
    <row r="109" spans="1:43" x14ac:dyDescent="0.35">
      <c r="A109" s="44" t="s">
        <v>180</v>
      </c>
      <c r="B109" s="27">
        <v>92.404014587402344</v>
      </c>
      <c r="C109" s="27">
        <v>94.409217834472656</v>
      </c>
      <c r="D109" s="27">
        <v>93.168487548828125</v>
      </c>
      <c r="E109" s="27">
        <v>84.875</v>
      </c>
      <c r="F109" s="27">
        <v>96.130760192871094</v>
      </c>
      <c r="G109" s="27">
        <v>99.885772705078125</v>
      </c>
      <c r="H109" s="27">
        <v>99.999832153320313</v>
      </c>
      <c r="I109" s="27">
        <v>99.99884033203125</v>
      </c>
      <c r="J109" s="32"/>
      <c r="K109" s="32"/>
      <c r="L109" s="32"/>
      <c r="M109" s="46"/>
      <c r="N109" s="44"/>
      <c r="O109" s="44"/>
      <c r="P109" s="44"/>
      <c r="R109" s="26"/>
      <c r="U109" s="32" t="s">
        <v>42</v>
      </c>
      <c r="V109" s="32" t="s">
        <v>42</v>
      </c>
      <c r="W109" s="32" t="s">
        <v>42</v>
      </c>
      <c r="X109" s="32"/>
      <c r="AD109"/>
      <c r="AE109" s="33"/>
      <c r="AF109"/>
      <c r="AG109"/>
      <c r="AH109"/>
      <c r="AI109"/>
      <c r="AJ109"/>
      <c r="AK109"/>
      <c r="AL109"/>
      <c r="AM109"/>
      <c r="AN109"/>
      <c r="AO109"/>
      <c r="AP109"/>
      <c r="AQ109"/>
    </row>
    <row r="110" spans="1:43" x14ac:dyDescent="0.35">
      <c r="A110" s="36"/>
      <c r="B110" s="36"/>
      <c r="C110" s="36"/>
      <c r="D110" s="36"/>
      <c r="E110" s="36"/>
      <c r="F110" s="36"/>
      <c r="G110" s="36"/>
      <c r="H110" s="36"/>
      <c r="I110" s="36"/>
      <c r="J110" s="36"/>
      <c r="K110" s="36"/>
      <c r="L110" s="36"/>
      <c r="M110" s="36"/>
      <c r="N110" s="38" t="s">
        <v>126</v>
      </c>
      <c r="O110" s="36" t="str">
        <f>SUM(Q111:Q121) &amp;" Sensors"</f>
        <v>8 Sensors</v>
      </c>
      <c r="P110" s="24">
        <f>SUMIF(S111:S121,TRUE, Q111:Q121)/SUM(Q111:Q121)</f>
        <v>0.625</v>
      </c>
      <c r="Q110" s="36"/>
      <c r="R110" s="36"/>
      <c r="S110" s="36"/>
      <c r="T110" s="36"/>
      <c r="U110" s="36"/>
      <c r="V110" s="36"/>
      <c r="W110" s="36"/>
      <c r="X110" s="36"/>
      <c r="Y110" s="87"/>
      <c r="Z110" s="87"/>
      <c r="AA110" s="87"/>
      <c r="AB110" s="87"/>
      <c r="AC110" s="87"/>
      <c r="AD110" s="38"/>
      <c r="AE110" s="38"/>
      <c r="AF110" s="87"/>
      <c r="AG110" s="87"/>
      <c r="AH110" s="87" t="s">
        <v>126</v>
      </c>
      <c r="AI110" s="88"/>
      <c r="AJ110" s="88"/>
      <c r="AK110" s="88"/>
      <c r="AL110" s="88"/>
      <c r="AM110" s="88"/>
      <c r="AN110" s="88"/>
      <c r="AO110" s="88"/>
      <c r="AP110" s="88"/>
      <c r="AQ110" s="88"/>
    </row>
    <row r="111" spans="1:43" x14ac:dyDescent="0.35">
      <c r="A111" s="44" t="s">
        <v>183</v>
      </c>
      <c r="B111" s="27">
        <v>92.087783813476563</v>
      </c>
      <c r="C111" s="27">
        <v>94.196128845214844</v>
      </c>
      <c r="D111" s="27">
        <v>87.555229187011719</v>
      </c>
      <c r="E111" s="27">
        <v>85.955268859863281</v>
      </c>
      <c r="F111" s="27">
        <v>91.625282287597656</v>
      </c>
      <c r="G111" s="27">
        <v>98.314689636230469</v>
      </c>
      <c r="H111" s="27">
        <v>96.173362731933594</v>
      </c>
      <c r="I111" s="27">
        <v>99.99884033203125</v>
      </c>
      <c r="J111" s="27">
        <v>100</v>
      </c>
      <c r="K111" s="27">
        <v>99.999961853027344</v>
      </c>
      <c r="L111" s="27">
        <v>99.999832153320313</v>
      </c>
      <c r="M111" s="27">
        <v>99.99884033203125</v>
      </c>
      <c r="Q111" s="31">
        <v>1</v>
      </c>
      <c r="R111" s="26" t="s">
        <v>155</v>
      </c>
      <c r="S111" s="26" t="b">
        <f t="shared" ref="S111:S119" si="10">NOT(OR((D111&lt;=$Q$1),(H111&lt;=$R$1),(L111&lt;=$S$1)))</f>
        <v>1</v>
      </c>
      <c r="T111" s="26" t="b">
        <f t="shared" ref="T111:T119" si="11">NOT(OR((C111&lt;=$Q$1),(G111&lt;=$R$1),(K111&lt;=$S$1)))</f>
        <v>1</v>
      </c>
      <c r="U111" s="32" t="s">
        <v>42</v>
      </c>
      <c r="V111" s="40" t="s">
        <v>184</v>
      </c>
      <c r="W111" s="32" t="s">
        <v>42</v>
      </c>
      <c r="X111" s="32" t="s">
        <v>42</v>
      </c>
      <c r="Y111" s="85">
        <v>5</v>
      </c>
      <c r="Z111" s="85"/>
      <c r="AA111" s="85"/>
      <c r="AB111" s="85"/>
      <c r="AC111" s="85"/>
      <c r="AE111" s="33" t="s">
        <v>7</v>
      </c>
      <c r="AF111" s="26" t="s">
        <v>185</v>
      </c>
      <c r="AI111" s="31">
        <v>42736</v>
      </c>
      <c r="AL111" s="26" t="s">
        <v>186</v>
      </c>
    </row>
    <row r="112" spans="1:43" x14ac:dyDescent="0.35">
      <c r="A112" s="44" t="s">
        <v>187</v>
      </c>
      <c r="B112" s="27">
        <v>92.15496826171875</v>
      </c>
      <c r="C112" s="27">
        <v>94.219352722167969</v>
      </c>
      <c r="D112" s="27">
        <v>87.615089416503906</v>
      </c>
      <c r="E112" s="27">
        <v>86.515449523925781</v>
      </c>
      <c r="F112" s="27">
        <v>88.056121826171875</v>
      </c>
      <c r="G112" s="27">
        <v>98.442092895507813</v>
      </c>
      <c r="H112" s="27">
        <v>96.333587646484375</v>
      </c>
      <c r="I112" s="27">
        <v>99.99884033203125</v>
      </c>
      <c r="J112" s="27">
        <v>100</v>
      </c>
      <c r="K112" s="27">
        <v>99.999961853027344</v>
      </c>
      <c r="L112" s="27">
        <v>99.999832153320313</v>
      </c>
      <c r="M112" s="27">
        <v>99.99884033203125</v>
      </c>
      <c r="Q112" s="31">
        <v>1</v>
      </c>
      <c r="R112" s="26" t="s">
        <v>155</v>
      </c>
      <c r="S112" s="26" t="b">
        <f t="shared" si="10"/>
        <v>1</v>
      </c>
      <c r="T112" s="26" t="b">
        <f t="shared" si="11"/>
        <v>1</v>
      </c>
      <c r="U112" s="47">
        <v>0</v>
      </c>
      <c r="V112" s="32" t="s">
        <v>42</v>
      </c>
      <c r="W112" s="40" t="s">
        <v>20</v>
      </c>
      <c r="X112" s="32" t="s">
        <v>42</v>
      </c>
      <c r="Y112" s="85">
        <v>5</v>
      </c>
      <c r="Z112" s="85"/>
      <c r="AA112" s="85"/>
      <c r="AB112" s="85"/>
      <c r="AC112" s="85"/>
      <c r="AE112" s="33" t="s">
        <v>7</v>
      </c>
    </row>
    <row r="113" spans="1:43" x14ac:dyDescent="0.35">
      <c r="A113" s="44" t="s">
        <v>188</v>
      </c>
      <c r="B113" s="27">
        <v>92.239227294921875</v>
      </c>
      <c r="C113" s="27">
        <v>94.229026794433594</v>
      </c>
      <c r="D113" s="27">
        <v>87.634742736816406</v>
      </c>
      <c r="E113" s="27">
        <v>86.654533386230469</v>
      </c>
      <c r="F113" s="27">
        <v>99.827217102050781</v>
      </c>
      <c r="G113" s="27">
        <v>99.147270202636719</v>
      </c>
      <c r="H113" s="27">
        <v>96.349586486816406</v>
      </c>
      <c r="I113" s="27">
        <v>99.99884033203125</v>
      </c>
      <c r="J113" s="27">
        <v>99.181930541992188</v>
      </c>
      <c r="K113" s="27">
        <v>99.980720520019531</v>
      </c>
      <c r="L113" s="27">
        <v>99.999832153320313</v>
      </c>
      <c r="M113" s="27">
        <v>99.99884033203125</v>
      </c>
      <c r="Q113" s="31">
        <v>1</v>
      </c>
      <c r="R113" s="26" t="s">
        <v>155</v>
      </c>
      <c r="S113" s="26" t="b">
        <f t="shared" si="10"/>
        <v>1</v>
      </c>
      <c r="T113" s="26" t="b">
        <f t="shared" si="11"/>
        <v>1</v>
      </c>
      <c r="U113" s="47">
        <v>0</v>
      </c>
      <c r="V113" s="40" t="s">
        <v>184</v>
      </c>
      <c r="W113" s="32" t="s">
        <v>42</v>
      </c>
      <c r="X113" s="32" t="s">
        <v>42</v>
      </c>
      <c r="Y113" s="85">
        <v>5</v>
      </c>
      <c r="Z113" s="85"/>
      <c r="AA113" s="85"/>
      <c r="AB113" s="85"/>
      <c r="AC113" s="85"/>
      <c r="AE113" s="33" t="s">
        <v>7</v>
      </c>
    </row>
    <row r="114" spans="1:43" x14ac:dyDescent="0.35">
      <c r="A114" s="44" t="s">
        <v>189</v>
      </c>
      <c r="B114" s="27">
        <v>92.157669067382813</v>
      </c>
      <c r="C114" s="27">
        <v>94.228607177734375</v>
      </c>
      <c r="D114" s="27">
        <v>87.595207214355469</v>
      </c>
      <c r="E114" s="27">
        <v>86.231048583984375</v>
      </c>
      <c r="F114" s="27">
        <v>98.894119262695313</v>
      </c>
      <c r="G114" s="27">
        <v>99.151374816894531</v>
      </c>
      <c r="H114" s="27">
        <v>96.363716125488281</v>
      </c>
      <c r="I114" s="27">
        <v>99.99884033203125</v>
      </c>
      <c r="J114" s="27">
        <v>99.536834716796875</v>
      </c>
      <c r="K114" s="27">
        <v>99.645675659179688</v>
      </c>
      <c r="L114" s="27">
        <v>99.999832153320313</v>
      </c>
      <c r="M114" s="27">
        <v>99.99884033203125</v>
      </c>
      <c r="Q114" s="31">
        <v>1</v>
      </c>
      <c r="R114" s="26" t="s">
        <v>155</v>
      </c>
      <c r="S114" s="26" t="b">
        <f t="shared" si="10"/>
        <v>1</v>
      </c>
      <c r="T114" s="26" t="b">
        <f t="shared" si="11"/>
        <v>1</v>
      </c>
      <c r="U114" s="47">
        <v>0</v>
      </c>
      <c r="V114" s="32" t="s">
        <v>42</v>
      </c>
      <c r="W114" s="32" t="s">
        <v>42</v>
      </c>
      <c r="X114" s="32" t="s">
        <v>42</v>
      </c>
      <c r="Y114" s="85">
        <v>5</v>
      </c>
      <c r="Z114" s="85"/>
      <c r="AA114" s="85"/>
      <c r="AB114" s="85"/>
      <c r="AC114" s="85"/>
      <c r="AE114" s="33" t="s">
        <v>7</v>
      </c>
    </row>
    <row r="115" spans="1:43" x14ac:dyDescent="0.35">
      <c r="A115" s="26" t="s">
        <v>190</v>
      </c>
      <c r="B115" s="27">
        <v>92.185203552246094</v>
      </c>
      <c r="C115" s="27">
        <v>94.284339904785156</v>
      </c>
      <c r="D115" s="27">
        <v>87.774497985839844</v>
      </c>
      <c r="E115" s="27">
        <v>87.21551513671875</v>
      </c>
      <c r="F115" s="27">
        <v>98.453582763671875</v>
      </c>
      <c r="G115" s="27">
        <v>96.450614929199219</v>
      </c>
      <c r="H115" s="27">
        <v>84.863273620605469</v>
      </c>
      <c r="I115" s="27">
        <v>99.99884033203125</v>
      </c>
      <c r="J115" s="27">
        <v>99.811363220214844</v>
      </c>
      <c r="K115" s="27">
        <v>99.999961853027344</v>
      </c>
      <c r="L115" s="27">
        <v>99.999832153320313</v>
      </c>
      <c r="M115" s="27">
        <v>99.99884033203125</v>
      </c>
      <c r="Q115" s="31">
        <v>1</v>
      </c>
      <c r="R115" s="26" t="s">
        <v>155</v>
      </c>
      <c r="S115" s="26" t="b">
        <f t="shared" si="10"/>
        <v>0</v>
      </c>
      <c r="T115" s="26" t="b">
        <f t="shared" si="11"/>
        <v>1</v>
      </c>
      <c r="U115" s="47">
        <v>0</v>
      </c>
      <c r="V115" s="32" t="s">
        <v>42</v>
      </c>
      <c r="W115" s="32" t="s">
        <v>42</v>
      </c>
      <c r="X115" s="32" t="s">
        <v>42</v>
      </c>
      <c r="Y115" s="85">
        <v>4</v>
      </c>
      <c r="Z115" s="85"/>
      <c r="AA115" s="85"/>
      <c r="AB115" s="85"/>
      <c r="AC115" s="85"/>
      <c r="AE115" s="33" t="s">
        <v>7</v>
      </c>
      <c r="AI115" s="31">
        <v>42736</v>
      </c>
    </row>
    <row r="116" spans="1:43" x14ac:dyDescent="0.35">
      <c r="A116" s="44" t="s">
        <v>191</v>
      </c>
      <c r="B116" s="27">
        <v>90.647781372070313</v>
      </c>
      <c r="C116" s="27">
        <v>93.727951049804688</v>
      </c>
      <c r="D116" s="27">
        <v>87.776252746582031</v>
      </c>
      <c r="E116" s="27">
        <v>87.635078430175781</v>
      </c>
      <c r="F116" s="27">
        <v>95.3536376953125</v>
      </c>
      <c r="G116" s="27">
        <v>99.142082214355469</v>
      </c>
      <c r="H116" s="27">
        <v>96.352447509765625</v>
      </c>
      <c r="I116" s="27">
        <v>99.99884033203125</v>
      </c>
      <c r="J116" s="27">
        <v>97.983901977539063</v>
      </c>
      <c r="K116" s="27">
        <v>99.833160400390625</v>
      </c>
      <c r="L116" s="27">
        <v>99.882843017578125</v>
      </c>
      <c r="M116" s="27">
        <v>99.926742553710938</v>
      </c>
      <c r="Q116" s="31">
        <v>1</v>
      </c>
      <c r="R116" s="26" t="s">
        <v>155</v>
      </c>
      <c r="S116" s="26" t="b">
        <f t="shared" si="10"/>
        <v>1</v>
      </c>
      <c r="T116" s="26" t="b">
        <f t="shared" si="11"/>
        <v>1</v>
      </c>
      <c r="U116" s="47">
        <v>0</v>
      </c>
      <c r="V116" s="32" t="s">
        <v>42</v>
      </c>
      <c r="W116" s="40" t="s">
        <v>20</v>
      </c>
      <c r="X116" s="32" t="s">
        <v>42</v>
      </c>
      <c r="Y116" s="85">
        <v>4</v>
      </c>
      <c r="Z116" s="85"/>
      <c r="AA116" s="85"/>
      <c r="AB116" s="85"/>
      <c r="AC116" s="85"/>
      <c r="AE116" s="33" t="s">
        <v>7</v>
      </c>
    </row>
    <row r="117" spans="1:43" x14ac:dyDescent="0.35">
      <c r="A117" s="44" t="s">
        <v>192</v>
      </c>
      <c r="B117" s="27">
        <v>76.830886840820313</v>
      </c>
      <c r="C117" s="27">
        <v>94.155387878417969</v>
      </c>
      <c r="D117" s="27">
        <v>87.548408508300781</v>
      </c>
      <c r="E117" s="27">
        <v>86.77166748046875</v>
      </c>
      <c r="F117" s="27">
        <v>96.795303344726563</v>
      </c>
      <c r="G117" s="27">
        <v>97.682563781738281</v>
      </c>
      <c r="H117" s="27">
        <v>94.193817138671875</v>
      </c>
      <c r="I117" s="27">
        <v>99.742439270019531</v>
      </c>
      <c r="J117" s="27">
        <v>86.674446105957031</v>
      </c>
      <c r="K117" s="27">
        <v>99.999961853027344</v>
      </c>
      <c r="L117" s="27">
        <v>99.999832153320313</v>
      </c>
      <c r="M117" s="27">
        <v>99.99884033203125</v>
      </c>
      <c r="Q117" s="31">
        <v>1</v>
      </c>
      <c r="R117" s="26" t="s">
        <v>155</v>
      </c>
      <c r="S117" s="26" t="b">
        <f t="shared" si="10"/>
        <v>0</v>
      </c>
      <c r="T117" s="26" t="b">
        <f t="shared" si="11"/>
        <v>1</v>
      </c>
      <c r="U117" s="47"/>
      <c r="V117" s="32"/>
      <c r="W117" s="40"/>
      <c r="X117" s="32"/>
      <c r="Y117" s="31"/>
      <c r="Z117" s="31"/>
      <c r="AA117" s="31"/>
      <c r="AB117" s="31"/>
      <c r="AC117" s="31"/>
      <c r="AE117" s="33"/>
    </row>
    <row r="118" spans="1:43" x14ac:dyDescent="0.35">
      <c r="A118" s="44" t="s">
        <v>193</v>
      </c>
      <c r="B118" s="27">
        <v>79.539413452148438</v>
      </c>
      <c r="C118" s="27">
        <v>94.041580200195313</v>
      </c>
      <c r="D118" s="27">
        <v>87.450263977050781</v>
      </c>
      <c r="E118" s="27">
        <v>86.112274169921875</v>
      </c>
      <c r="F118" s="27">
        <v>62.008411407470703</v>
      </c>
      <c r="G118" s="27">
        <v>20.359138488769531</v>
      </c>
      <c r="H118" s="27">
        <v>8.0889997482299805</v>
      </c>
      <c r="I118" s="27">
        <v>0</v>
      </c>
      <c r="J118" s="27">
        <v>59.290603637695313</v>
      </c>
      <c r="K118" s="27">
        <v>93.379486083984375</v>
      </c>
      <c r="L118" s="27">
        <v>97.177116394042969</v>
      </c>
      <c r="M118" s="27">
        <v>99.99884033203125</v>
      </c>
      <c r="N118" s="48" t="s">
        <v>194</v>
      </c>
      <c r="O118" s="26" t="s">
        <v>195</v>
      </c>
      <c r="P118" s="35" t="s">
        <v>196</v>
      </c>
      <c r="Q118" s="31">
        <v>0</v>
      </c>
      <c r="R118" s="26" t="s">
        <v>155</v>
      </c>
      <c r="S118" s="26" t="b">
        <f t="shared" si="10"/>
        <v>0</v>
      </c>
      <c r="T118" s="26" t="b">
        <f t="shared" si="11"/>
        <v>0</v>
      </c>
      <c r="U118" s="47"/>
      <c r="V118" s="32"/>
      <c r="W118" s="40"/>
      <c r="X118" s="32"/>
      <c r="Y118" s="31"/>
      <c r="Z118" s="31"/>
      <c r="AA118" s="31"/>
      <c r="AB118" s="31"/>
      <c r="AC118" s="31"/>
      <c r="AE118" s="33"/>
    </row>
    <row r="119" spans="1:43" x14ac:dyDescent="0.35">
      <c r="A119" s="44" t="s">
        <v>197</v>
      </c>
      <c r="B119" s="27">
        <v>76.441825866699219</v>
      </c>
      <c r="C119" s="27">
        <v>86.233039855957031</v>
      </c>
      <c r="D119" s="27">
        <v>53.339565277099609</v>
      </c>
      <c r="E119" s="27">
        <v>38.735519409179688</v>
      </c>
      <c r="F119" s="27">
        <v>96.683372497558594</v>
      </c>
      <c r="G119" s="27">
        <v>97.636016845703125</v>
      </c>
      <c r="H119" s="27">
        <v>93.583663940429688</v>
      </c>
      <c r="I119" s="27">
        <v>99.018280029296875</v>
      </c>
      <c r="J119" s="27">
        <v>86.58319091796875</v>
      </c>
      <c r="K119" s="27">
        <v>99.999961853027344</v>
      </c>
      <c r="L119" s="27">
        <v>99.999771118164063</v>
      </c>
      <c r="M119" s="27">
        <v>99.99884033203125</v>
      </c>
      <c r="Q119" s="31">
        <v>1</v>
      </c>
      <c r="R119" s="26" t="s">
        <v>155</v>
      </c>
      <c r="S119" s="26" t="b">
        <f t="shared" si="10"/>
        <v>0</v>
      </c>
      <c r="T119" s="26" t="b">
        <f t="shared" si="11"/>
        <v>1</v>
      </c>
      <c r="U119" s="47"/>
      <c r="V119" s="32"/>
      <c r="W119" s="40"/>
      <c r="X119" s="32"/>
      <c r="Y119" s="31"/>
      <c r="Z119" s="31"/>
      <c r="AA119" s="31"/>
      <c r="AB119" s="31"/>
      <c r="AC119" s="31"/>
      <c r="AE119" s="33"/>
    </row>
    <row r="120" spans="1:43" x14ac:dyDescent="0.35">
      <c r="A120" s="44" t="s">
        <v>198</v>
      </c>
      <c r="B120" s="27">
        <v>79.168731689453125</v>
      </c>
      <c r="C120" s="27">
        <v>93.385841369628906</v>
      </c>
      <c r="D120" s="27">
        <v>85.329696655273438</v>
      </c>
      <c r="E120" s="27">
        <v>72.097221374511719</v>
      </c>
      <c r="F120" s="27">
        <v>100</v>
      </c>
      <c r="G120" s="27">
        <v>99.999961853027344</v>
      </c>
      <c r="H120" s="27">
        <v>99.999832153320313</v>
      </c>
      <c r="I120" s="27">
        <v>99.99884033203125</v>
      </c>
      <c r="J120" s="32" t="s">
        <v>49</v>
      </c>
      <c r="K120" s="32" t="s">
        <v>49</v>
      </c>
      <c r="L120" s="32" t="s">
        <v>49</v>
      </c>
      <c r="M120" s="32" t="s">
        <v>49</v>
      </c>
      <c r="R120" s="26"/>
      <c r="U120" s="47"/>
      <c r="V120" s="32"/>
      <c r="W120" s="40"/>
      <c r="X120" s="32"/>
      <c r="Y120" s="31"/>
      <c r="Z120" s="31"/>
      <c r="AA120" s="31"/>
      <c r="AB120" s="31"/>
      <c r="AC120" s="31"/>
      <c r="AE120" s="33"/>
    </row>
    <row r="121" spans="1:43" x14ac:dyDescent="0.35">
      <c r="A121" s="44" t="s">
        <v>199</v>
      </c>
      <c r="B121" s="27">
        <v>89.672271728515625</v>
      </c>
      <c r="C121" s="27">
        <v>91.579666137695313</v>
      </c>
      <c r="D121" s="27">
        <v>83.483795166015625</v>
      </c>
      <c r="E121" s="27">
        <v>69.621528625488281</v>
      </c>
      <c r="F121" s="27">
        <v>100</v>
      </c>
      <c r="G121" s="27">
        <v>99.999961853027344</v>
      </c>
      <c r="H121" s="27">
        <v>99.999832153320313</v>
      </c>
      <c r="I121" s="27">
        <v>99.99884033203125</v>
      </c>
      <c r="J121" s="32" t="s">
        <v>49</v>
      </c>
      <c r="K121" s="32" t="s">
        <v>49</v>
      </c>
      <c r="L121" s="32" t="s">
        <v>49</v>
      </c>
      <c r="M121" s="32" t="s">
        <v>49</v>
      </c>
      <c r="P121" s="49"/>
      <c r="R121" s="50"/>
      <c r="S121" s="50"/>
      <c r="T121" s="50"/>
      <c r="U121" s="50"/>
      <c r="V121" s="32" t="s">
        <v>49</v>
      </c>
      <c r="W121" s="32" t="s">
        <v>49</v>
      </c>
      <c r="X121" s="32" t="s">
        <v>49</v>
      </c>
      <c r="Y121" s="86"/>
      <c r="Z121" s="86"/>
      <c r="AA121" s="86"/>
      <c r="AB121" s="86"/>
      <c r="AC121" s="86"/>
    </row>
    <row r="122" spans="1:43" x14ac:dyDescent="0.35">
      <c r="A122" s="36"/>
      <c r="B122" s="36"/>
      <c r="C122" s="36"/>
      <c r="D122" s="36"/>
      <c r="E122" s="36"/>
      <c r="F122" s="36"/>
      <c r="G122" s="36"/>
      <c r="H122" s="36"/>
      <c r="I122" s="36"/>
      <c r="N122" s="38" t="s">
        <v>200</v>
      </c>
      <c r="O122" s="36"/>
      <c r="P122" s="24">
        <f>SUMIF(S123:S124,TRUE, Q123:Q124)/SUM(Q123:Q124)</f>
        <v>0</v>
      </c>
      <c r="Q122" s="36"/>
      <c r="R122" s="36"/>
      <c r="S122" s="36"/>
      <c r="T122" s="36"/>
      <c r="U122" s="36"/>
      <c r="V122" s="36"/>
      <c r="W122" s="36"/>
      <c r="X122" s="36"/>
      <c r="Y122" s="87"/>
      <c r="Z122" s="87"/>
      <c r="AA122" s="87"/>
      <c r="AB122" s="87"/>
      <c r="AC122" s="87"/>
      <c r="AD122" s="38"/>
      <c r="AE122" s="38"/>
      <c r="AF122" s="87"/>
      <c r="AG122" s="87"/>
      <c r="AH122" s="87" t="s">
        <v>126</v>
      </c>
      <c r="AI122" s="88"/>
      <c r="AJ122" s="88"/>
      <c r="AK122" s="88"/>
      <c r="AL122" s="88"/>
      <c r="AM122" s="88"/>
      <c r="AN122" s="88"/>
      <c r="AO122" s="88"/>
      <c r="AP122" s="88"/>
      <c r="AQ122" s="88"/>
    </row>
    <row r="123" spans="1:43" x14ac:dyDescent="0.35">
      <c r="A123" s="26" t="s">
        <v>201</v>
      </c>
      <c r="B123" s="27">
        <v>82.491058349609375</v>
      </c>
      <c r="C123" s="27">
        <v>78.660682678222656</v>
      </c>
      <c r="D123" s="27">
        <v>94.099884033203125</v>
      </c>
      <c r="E123" s="27">
        <v>87.071380615234375</v>
      </c>
      <c r="F123" s="27">
        <v>66.672683715820313</v>
      </c>
      <c r="G123" s="27">
        <v>74.416854858398438</v>
      </c>
      <c r="H123" s="27">
        <v>75.876838684082031</v>
      </c>
      <c r="I123" s="27">
        <v>59.889102935791016</v>
      </c>
      <c r="J123" s="27">
        <v>98.983833312988281</v>
      </c>
      <c r="K123" s="27">
        <v>99.999954223632813</v>
      </c>
      <c r="L123" s="27">
        <v>99.999832153320313</v>
      </c>
      <c r="M123" s="27">
        <v>99.99884033203125</v>
      </c>
      <c r="N123" s="33" t="s">
        <v>518</v>
      </c>
      <c r="P123" s="35" t="s">
        <v>519</v>
      </c>
      <c r="Q123" s="31">
        <v>1</v>
      </c>
      <c r="R123" s="26" t="s">
        <v>155</v>
      </c>
      <c r="S123" s="26" t="b">
        <f>NOT(OR((D123&lt;=$Q$1),(H123&lt;=$R$1),(L123&lt;=$S$1)))</f>
        <v>0</v>
      </c>
      <c r="T123" s="26" t="b">
        <f>NOT(OR((C123&lt;=$Q$1),(G123&lt;=$R$1),(K123&lt;=$S$1)))</f>
        <v>0</v>
      </c>
      <c r="U123" s="32" t="s">
        <v>42</v>
      </c>
      <c r="V123" s="32" t="s">
        <v>42</v>
      </c>
      <c r="W123" s="40" t="s">
        <v>20</v>
      </c>
      <c r="X123" s="32" t="s">
        <v>42</v>
      </c>
      <c r="Y123" s="85">
        <v>5</v>
      </c>
      <c r="Z123" s="85"/>
      <c r="AA123" s="85"/>
      <c r="AB123" s="85"/>
      <c r="AC123" s="85"/>
      <c r="AE123" s="33" t="s">
        <v>7</v>
      </c>
    </row>
    <row r="124" spans="1:43" x14ac:dyDescent="0.35">
      <c r="A124" s="26" t="s">
        <v>202</v>
      </c>
      <c r="B124" s="27">
        <v>84.59967041015625</v>
      </c>
      <c r="C124" s="27">
        <v>78.670333862304688</v>
      </c>
      <c r="D124" s="27">
        <v>94.160942077636719</v>
      </c>
      <c r="E124" s="27">
        <v>87.070770263671875</v>
      </c>
      <c r="F124" s="27">
        <v>89.479583740234375</v>
      </c>
      <c r="G124" s="27">
        <v>74.011856079101563</v>
      </c>
      <c r="H124" s="27">
        <v>75.53106689453125</v>
      </c>
      <c r="I124" s="27">
        <v>59.636711120605469</v>
      </c>
      <c r="J124" s="27">
        <v>90.174346923828125</v>
      </c>
      <c r="K124" s="27">
        <v>88.152870178222656</v>
      </c>
      <c r="L124" s="27">
        <v>99.999832153320313</v>
      </c>
      <c r="M124" s="27">
        <v>99.99884033203125</v>
      </c>
      <c r="Q124" s="31">
        <v>1</v>
      </c>
      <c r="R124" s="26" t="s">
        <v>155</v>
      </c>
      <c r="S124" s="26" t="b">
        <f t="shared" ref="S124:S125" si="12">NOT(OR((D124&lt;=$Q$1),(H124&lt;=$R$1),(L124&lt;=$S$1)))</f>
        <v>0</v>
      </c>
      <c r="T124" s="26" t="b">
        <f>NOT(OR((C124&lt;=$Q$1),(G124&lt;=$R$1),(K124&lt;=$S$1)))</f>
        <v>0</v>
      </c>
      <c r="U124" s="32" t="s">
        <v>42</v>
      </c>
      <c r="V124" s="40" t="s">
        <v>184</v>
      </c>
      <c r="W124" s="32" t="s">
        <v>42</v>
      </c>
      <c r="X124" s="32" t="s">
        <v>42</v>
      </c>
      <c r="Y124" s="85">
        <v>5</v>
      </c>
      <c r="Z124" s="85"/>
      <c r="AA124" s="85"/>
      <c r="AB124" s="85"/>
      <c r="AC124" s="85"/>
      <c r="AE124" s="33" t="s">
        <v>7</v>
      </c>
    </row>
    <row r="125" spans="1:43" x14ac:dyDescent="0.35">
      <c r="A125" s="26" t="s">
        <v>203</v>
      </c>
      <c r="B125" s="27">
        <v>78.669441223144531</v>
      </c>
      <c r="C125" s="27">
        <v>78.630355834960938</v>
      </c>
      <c r="D125" s="27">
        <v>94.065483093261719</v>
      </c>
      <c r="E125" s="27">
        <v>87.013862609863281</v>
      </c>
      <c r="F125" s="27">
        <v>57.776954650878906</v>
      </c>
      <c r="G125" s="27">
        <v>0</v>
      </c>
      <c r="H125" s="27">
        <v>0</v>
      </c>
      <c r="I125" s="27">
        <v>0</v>
      </c>
      <c r="J125" s="27">
        <v>44.596828460693359</v>
      </c>
      <c r="K125" s="27">
        <v>99.999954223632813</v>
      </c>
      <c r="L125" s="27">
        <v>99.999832153320313</v>
      </c>
      <c r="M125" s="27">
        <v>99.99884033203125</v>
      </c>
      <c r="N125" s="33" t="s">
        <v>204</v>
      </c>
      <c r="Q125" s="31">
        <v>0</v>
      </c>
      <c r="R125" s="26" t="s">
        <v>155</v>
      </c>
      <c r="S125" s="26" t="b">
        <f t="shared" si="12"/>
        <v>0</v>
      </c>
      <c r="T125" s="26" t="b">
        <f t="shared" ref="T125" si="13">NOT(OR((C125&lt;=$Q$1),(G125&lt;=$R$1),(K125&lt;=$S$1)))</f>
        <v>0</v>
      </c>
      <c r="U125" s="32" t="s">
        <v>42</v>
      </c>
      <c r="V125" s="32" t="s">
        <v>42</v>
      </c>
      <c r="W125" s="40" t="s">
        <v>20</v>
      </c>
      <c r="X125" s="32" t="s">
        <v>42</v>
      </c>
      <c r="Y125" s="85">
        <v>5</v>
      </c>
      <c r="Z125" s="85"/>
      <c r="AA125" s="85"/>
      <c r="AB125" s="85"/>
      <c r="AC125" s="85"/>
      <c r="AE125" s="33" t="s">
        <v>7</v>
      </c>
    </row>
    <row r="126" spans="1:43" x14ac:dyDescent="0.35">
      <c r="A126" s="26" t="s">
        <v>205</v>
      </c>
      <c r="B126" s="27">
        <v>82.470909118652344</v>
      </c>
      <c r="C126" s="27">
        <v>78.458213806152344</v>
      </c>
      <c r="D126" s="27">
        <v>93.817131042480469</v>
      </c>
      <c r="E126" s="27">
        <v>85.946762084960938</v>
      </c>
      <c r="F126" s="27">
        <v>98.292198181152344</v>
      </c>
      <c r="G126" s="27">
        <v>99.999954223632813</v>
      </c>
      <c r="H126" s="27">
        <v>99.999832153320313</v>
      </c>
      <c r="I126" s="27">
        <v>99.99884033203125</v>
      </c>
      <c r="Q126" s="26" t="s">
        <v>37</v>
      </c>
      <c r="R126" s="26"/>
      <c r="U126" s="32" t="s">
        <v>42</v>
      </c>
      <c r="V126" s="40" t="s">
        <v>184</v>
      </c>
      <c r="W126" s="32" t="s">
        <v>42</v>
      </c>
      <c r="X126" s="32" t="s">
        <v>42</v>
      </c>
      <c r="Y126" s="85">
        <v>5</v>
      </c>
      <c r="Z126" s="85"/>
      <c r="AA126" s="85"/>
      <c r="AB126" s="85"/>
      <c r="AC126" s="85"/>
      <c r="AE126" s="33" t="s">
        <v>7</v>
      </c>
      <c r="AF126" s="26" t="s">
        <v>185</v>
      </c>
      <c r="AI126" s="31">
        <v>42736</v>
      </c>
      <c r="AL126" s="26" t="s">
        <v>186</v>
      </c>
    </row>
    <row r="127" spans="1:43" x14ac:dyDescent="0.35">
      <c r="A127" s="36"/>
      <c r="B127" s="36"/>
      <c r="C127" s="36"/>
      <c r="D127" s="36"/>
      <c r="E127" s="36"/>
      <c r="F127" s="36"/>
      <c r="G127" s="36"/>
      <c r="H127" s="36"/>
      <c r="I127" s="36"/>
      <c r="J127" s="36"/>
      <c r="K127" s="36"/>
      <c r="L127" s="36"/>
      <c r="M127" s="36"/>
      <c r="N127" s="38" t="s">
        <v>206</v>
      </c>
      <c r="O127" s="36" t="str">
        <f>SUM(Q128:Q183) &amp;" Sensors"</f>
        <v>42 Sensors</v>
      </c>
      <c r="P127" s="24">
        <f>SUMIF(S128:S183,TRUE, Q128:Q183)/SUM(Q128:Q183)</f>
        <v>0.83333333333333337</v>
      </c>
      <c r="Q127" s="36"/>
      <c r="R127" s="36"/>
      <c r="S127" s="36"/>
      <c r="T127" s="36"/>
      <c r="U127" s="36"/>
      <c r="V127" s="36"/>
      <c r="W127" s="36"/>
      <c r="X127" s="36"/>
      <c r="Y127" s="87"/>
      <c r="Z127" s="87"/>
      <c r="AA127" s="87"/>
      <c r="AB127" s="87"/>
      <c r="AC127" s="87"/>
      <c r="AD127" s="38"/>
      <c r="AE127" s="38"/>
      <c r="AF127" s="87"/>
      <c r="AG127" s="87"/>
      <c r="AH127" s="87" t="s">
        <v>206</v>
      </c>
      <c r="AI127" s="88"/>
      <c r="AJ127" s="88"/>
      <c r="AK127" s="88"/>
      <c r="AL127" s="88"/>
      <c r="AM127" s="88"/>
      <c r="AN127" s="88"/>
      <c r="AO127" s="88"/>
      <c r="AP127" s="88"/>
      <c r="AQ127" s="88"/>
    </row>
    <row r="128" spans="1:43" x14ac:dyDescent="0.35">
      <c r="A128" s="26" t="s">
        <v>207</v>
      </c>
      <c r="B128" s="27">
        <v>90.770431518554688</v>
      </c>
      <c r="C128" s="27">
        <v>82.818267822265625</v>
      </c>
      <c r="D128" s="27">
        <v>86.681968688964844</v>
      </c>
      <c r="E128" s="27">
        <v>85.261772155761719</v>
      </c>
      <c r="F128" s="27">
        <v>96.989356994628906</v>
      </c>
      <c r="G128" s="27">
        <v>99.998092651367188</v>
      </c>
      <c r="H128" s="27">
        <v>99.995384216308594</v>
      </c>
      <c r="I128" s="27">
        <v>99.99884033203125</v>
      </c>
      <c r="J128" s="27">
        <v>92.833473205566406</v>
      </c>
      <c r="K128" s="27">
        <v>99.999961853027344</v>
      </c>
      <c r="L128" s="27">
        <v>99.999832153320313</v>
      </c>
      <c r="M128" s="27">
        <v>99.99884033203125</v>
      </c>
      <c r="Q128" s="31">
        <v>1</v>
      </c>
      <c r="R128" s="39" t="s">
        <v>83</v>
      </c>
      <c r="S128" s="26" t="b">
        <f t="shared" ref="S128:S173" si="14">NOT(OR((D128&lt;=$Q$1),(H128&lt;=$R$1),(L128&lt;=$S$1)))</f>
        <v>1</v>
      </c>
      <c r="T128" s="26" t="b">
        <f t="shared" ref="T128:T173" si="15">NOT(OR((C128&lt;=$Q$1),(G128&lt;=$R$1),(K128&lt;=$S$1)))</f>
        <v>0</v>
      </c>
      <c r="U128" s="32" t="s">
        <v>42</v>
      </c>
      <c r="V128" s="32" t="s">
        <v>42</v>
      </c>
      <c r="W128" s="40" t="s">
        <v>20</v>
      </c>
      <c r="X128" s="41" t="s">
        <v>129</v>
      </c>
      <c r="Y128" s="85">
        <v>4</v>
      </c>
      <c r="Z128" s="85"/>
      <c r="AA128" s="85"/>
      <c r="AB128" s="85"/>
      <c r="AC128" s="85"/>
      <c r="AE128" s="33" t="s">
        <v>7</v>
      </c>
      <c r="AL128" s="26" t="s">
        <v>130</v>
      </c>
      <c r="AN128" s="26" t="s">
        <v>131</v>
      </c>
      <c r="AO128" s="31">
        <v>42767</v>
      </c>
      <c r="AP128" s="26" t="s">
        <v>47</v>
      </c>
    </row>
    <row r="129" spans="1:31" x14ac:dyDescent="0.35">
      <c r="A129" s="26" t="s">
        <v>208</v>
      </c>
      <c r="B129" s="27">
        <v>90.907440185546875</v>
      </c>
      <c r="C129" s="27">
        <v>82.869705200195313</v>
      </c>
      <c r="D129" s="27">
        <v>86.684394836425781</v>
      </c>
      <c r="E129" s="27">
        <v>85.126495361328125</v>
      </c>
      <c r="F129" s="27">
        <v>92.895408630371094</v>
      </c>
      <c r="G129" s="27">
        <v>99.999671936035156</v>
      </c>
      <c r="H129" s="27">
        <v>99.999832153320313</v>
      </c>
      <c r="I129" s="27">
        <v>99.99884033203125</v>
      </c>
      <c r="J129" s="27">
        <v>96.901405334472656</v>
      </c>
      <c r="K129" s="27">
        <v>60.714260101318359</v>
      </c>
      <c r="L129" s="27">
        <v>0</v>
      </c>
      <c r="M129" s="27">
        <v>0</v>
      </c>
      <c r="Q129" s="31">
        <v>1</v>
      </c>
      <c r="R129" s="26" t="s">
        <v>41</v>
      </c>
      <c r="S129" s="26" t="b">
        <f t="shared" si="14"/>
        <v>0</v>
      </c>
      <c r="T129" s="26" t="b">
        <f t="shared" si="15"/>
        <v>0</v>
      </c>
      <c r="U129" s="32"/>
      <c r="V129" s="32"/>
      <c r="W129" s="40"/>
      <c r="X129" s="41"/>
      <c r="AE129" s="33"/>
    </row>
    <row r="130" spans="1:31" x14ac:dyDescent="0.35">
      <c r="A130" s="26" t="s">
        <v>209</v>
      </c>
      <c r="B130" s="27">
        <v>91.085502624511719</v>
      </c>
      <c r="C130" s="27">
        <v>82.840667724609375</v>
      </c>
      <c r="D130" s="27">
        <v>86.743118286132813</v>
      </c>
      <c r="E130" s="27">
        <v>85.683120727539063</v>
      </c>
      <c r="F130" s="27">
        <v>98.430419921875</v>
      </c>
      <c r="G130" s="27">
        <v>99.987167358398438</v>
      </c>
      <c r="H130" s="27">
        <v>99.997734069824219</v>
      </c>
      <c r="I130" s="27">
        <v>99.99884033203125</v>
      </c>
      <c r="J130" s="27">
        <v>92.909873962402344</v>
      </c>
      <c r="K130" s="27">
        <v>99.999961853027344</v>
      </c>
      <c r="L130" s="27">
        <v>99.999832153320313</v>
      </c>
      <c r="M130" s="27">
        <v>99.99884033203125</v>
      </c>
      <c r="Q130" s="31">
        <v>1</v>
      </c>
      <c r="R130" s="39" t="s">
        <v>83</v>
      </c>
      <c r="S130" s="26" t="b">
        <f t="shared" si="14"/>
        <v>1</v>
      </c>
      <c r="T130" s="26" t="b">
        <f t="shared" si="15"/>
        <v>0</v>
      </c>
      <c r="U130" s="32" t="s">
        <v>42</v>
      </c>
      <c r="V130" s="32" t="s">
        <v>42</v>
      </c>
      <c r="W130" s="40" t="s">
        <v>20</v>
      </c>
      <c r="X130" s="41" t="s">
        <v>129</v>
      </c>
      <c r="Y130" s="85">
        <v>4</v>
      </c>
      <c r="Z130" s="85"/>
      <c r="AA130" s="85"/>
      <c r="AB130" s="85"/>
      <c r="AC130" s="85"/>
      <c r="AE130" s="33" t="s">
        <v>7</v>
      </c>
    </row>
    <row r="131" spans="1:31" x14ac:dyDescent="0.35">
      <c r="A131" s="26" t="s">
        <v>210</v>
      </c>
      <c r="B131" s="27">
        <v>91.032852172851563</v>
      </c>
      <c r="C131" s="27">
        <v>82.839645385742188</v>
      </c>
      <c r="D131" s="27">
        <v>86.3804931640625</v>
      </c>
      <c r="E131" s="27">
        <v>83.027168273925781</v>
      </c>
      <c r="F131" s="27">
        <v>95.191696166992188</v>
      </c>
      <c r="G131" s="27">
        <v>99.999298095703125</v>
      </c>
      <c r="H131" s="27">
        <v>99.999832153320313</v>
      </c>
      <c r="I131" s="27">
        <v>99.99884033203125</v>
      </c>
      <c r="J131" s="27">
        <v>96.901405334472656</v>
      </c>
      <c r="K131" s="27">
        <v>60.714260101318359</v>
      </c>
      <c r="L131" s="27">
        <v>0</v>
      </c>
      <c r="M131" s="27">
        <v>0</v>
      </c>
      <c r="Q131" s="31">
        <v>1</v>
      </c>
      <c r="R131" s="26" t="s">
        <v>41</v>
      </c>
      <c r="S131" s="26" t="b">
        <f t="shared" si="14"/>
        <v>0</v>
      </c>
      <c r="T131" s="26" t="b">
        <f t="shared" si="15"/>
        <v>0</v>
      </c>
      <c r="U131" s="32"/>
      <c r="V131" s="32"/>
      <c r="W131" s="40"/>
      <c r="X131" s="41"/>
      <c r="AE131" s="33"/>
    </row>
    <row r="132" spans="1:31" x14ac:dyDescent="0.35">
      <c r="A132" s="26" t="s">
        <v>211</v>
      </c>
      <c r="B132" s="27">
        <v>91.160285949707031</v>
      </c>
      <c r="C132" s="27">
        <v>82.813156127929688</v>
      </c>
      <c r="D132" s="27">
        <v>86.621116638183594</v>
      </c>
      <c r="E132" s="27">
        <v>84.556304931640625</v>
      </c>
      <c r="F132" s="27">
        <v>98.419692993164063</v>
      </c>
      <c r="G132" s="27">
        <v>99.999305725097656</v>
      </c>
      <c r="H132" s="27">
        <v>99.999313354492188</v>
      </c>
      <c r="I132" s="27">
        <v>99.99884033203125</v>
      </c>
      <c r="J132" s="27">
        <v>92.920135498046875</v>
      </c>
      <c r="K132" s="27">
        <v>99.999961853027344</v>
      </c>
      <c r="L132" s="27">
        <v>99.999832153320313</v>
      </c>
      <c r="M132" s="27">
        <v>99.99884033203125</v>
      </c>
      <c r="Q132" s="31">
        <v>1</v>
      </c>
      <c r="R132" s="39" t="s">
        <v>83</v>
      </c>
      <c r="S132" s="26" t="b">
        <f t="shared" si="14"/>
        <v>1</v>
      </c>
      <c r="T132" s="26" t="b">
        <f t="shared" si="15"/>
        <v>0</v>
      </c>
      <c r="U132" s="32" t="s">
        <v>42</v>
      </c>
      <c r="V132" s="32" t="s">
        <v>42</v>
      </c>
      <c r="W132" s="32" t="s">
        <v>42</v>
      </c>
      <c r="X132" s="41" t="s">
        <v>129</v>
      </c>
      <c r="Y132" s="85">
        <v>4</v>
      </c>
      <c r="Z132" s="85"/>
      <c r="AA132" s="85"/>
      <c r="AB132" s="85"/>
      <c r="AC132" s="85"/>
      <c r="AE132" s="33" t="s">
        <v>7</v>
      </c>
    </row>
    <row r="133" spans="1:31" x14ac:dyDescent="0.35">
      <c r="A133" s="26" t="s">
        <v>212</v>
      </c>
      <c r="B133" s="27">
        <v>91.104118347167969</v>
      </c>
      <c r="C133" s="27">
        <v>82.845527648925781</v>
      </c>
      <c r="D133" s="27">
        <v>86.742652893066406</v>
      </c>
      <c r="E133" s="27">
        <v>85.403465270996094</v>
      </c>
      <c r="F133" s="27">
        <v>76.831649780273438</v>
      </c>
      <c r="G133" s="27">
        <v>99.99932861328125</v>
      </c>
      <c r="H133" s="27">
        <v>99.999244689941406</v>
      </c>
      <c r="I133" s="27">
        <v>99.99884033203125</v>
      </c>
      <c r="J133" s="27">
        <v>96.805931091308594</v>
      </c>
      <c r="K133" s="27">
        <v>97.366035461425781</v>
      </c>
      <c r="L133" s="27">
        <v>99.999832153320313</v>
      </c>
      <c r="M133" s="27">
        <v>99.99884033203125</v>
      </c>
      <c r="Q133" s="31">
        <v>1</v>
      </c>
      <c r="R133" s="39" t="s">
        <v>83</v>
      </c>
      <c r="S133" s="26" t="b">
        <f t="shared" si="14"/>
        <v>1</v>
      </c>
      <c r="T133" s="26" t="b">
        <f t="shared" si="15"/>
        <v>0</v>
      </c>
      <c r="U133" s="40" t="s">
        <v>135</v>
      </c>
      <c r="V133" s="32" t="s">
        <v>42</v>
      </c>
      <c r="W133" s="32" t="s">
        <v>42</v>
      </c>
      <c r="X133" s="41" t="s">
        <v>129</v>
      </c>
      <c r="Y133" s="85">
        <v>3</v>
      </c>
      <c r="Z133" s="85"/>
      <c r="AA133" s="85"/>
      <c r="AB133" s="85"/>
      <c r="AC133" s="85"/>
      <c r="AE133" s="33" t="s">
        <v>7</v>
      </c>
    </row>
    <row r="134" spans="1:31" x14ac:dyDescent="0.35">
      <c r="A134" s="26" t="s">
        <v>213</v>
      </c>
      <c r="B134" s="27">
        <v>91.053092956542969</v>
      </c>
      <c r="C134" s="27">
        <v>82.799858093261719</v>
      </c>
      <c r="D134" s="27">
        <v>86.582588195800781</v>
      </c>
      <c r="E134" s="27">
        <v>84.4273681640625</v>
      </c>
      <c r="F134" s="27">
        <v>96.558708190917969</v>
      </c>
      <c r="G134" s="27">
        <v>99.998123168945313</v>
      </c>
      <c r="H134" s="27">
        <v>99.997459411621094</v>
      </c>
      <c r="I134" s="27">
        <v>99.99884033203125</v>
      </c>
      <c r="J134" s="27">
        <v>89.410049438476563</v>
      </c>
      <c r="K134" s="27">
        <v>80.197151184082031</v>
      </c>
      <c r="L134" s="27">
        <v>99.999832153320313</v>
      </c>
      <c r="M134" s="27">
        <v>99.99884033203125</v>
      </c>
      <c r="Q134" s="31">
        <v>1</v>
      </c>
      <c r="R134" s="39" t="s">
        <v>83</v>
      </c>
      <c r="S134" s="26" t="b">
        <f t="shared" si="14"/>
        <v>1</v>
      </c>
      <c r="T134" s="26" t="b">
        <f t="shared" si="15"/>
        <v>0</v>
      </c>
      <c r="U134" s="32" t="s">
        <v>42</v>
      </c>
      <c r="V134" s="32" t="s">
        <v>42</v>
      </c>
      <c r="W134" s="32" t="s">
        <v>42</v>
      </c>
      <c r="X134" s="41" t="s">
        <v>129</v>
      </c>
      <c r="Y134" s="85">
        <v>4</v>
      </c>
      <c r="Z134" s="85"/>
      <c r="AA134" s="85"/>
      <c r="AB134" s="85"/>
      <c r="AC134" s="85"/>
      <c r="AE134" s="33" t="s">
        <v>7</v>
      </c>
    </row>
    <row r="135" spans="1:31" x14ac:dyDescent="0.35">
      <c r="A135" s="26" t="s">
        <v>214</v>
      </c>
      <c r="B135" s="27">
        <v>91.19891357421875</v>
      </c>
      <c r="C135" s="27">
        <v>82.820732116699219</v>
      </c>
      <c r="D135" s="27">
        <v>86.562149047851563</v>
      </c>
      <c r="E135" s="27">
        <v>84.427406311035156</v>
      </c>
      <c r="F135" s="27">
        <v>98.859474182128906</v>
      </c>
      <c r="G135" s="27">
        <v>99.998435974121094</v>
      </c>
      <c r="H135" s="27">
        <v>99.999168395996094</v>
      </c>
      <c r="I135" s="27">
        <v>99.99884033203125</v>
      </c>
      <c r="J135" s="27">
        <v>88.453651428222656</v>
      </c>
      <c r="K135" s="27">
        <v>88.5814208984375</v>
      </c>
      <c r="L135" s="27">
        <v>99.999832153320313</v>
      </c>
      <c r="M135" s="27">
        <v>99.99884033203125</v>
      </c>
      <c r="Q135" s="31">
        <v>1</v>
      </c>
      <c r="R135" s="39" t="s">
        <v>83</v>
      </c>
      <c r="S135" s="26" t="b">
        <f t="shared" si="14"/>
        <v>1</v>
      </c>
      <c r="T135" s="26" t="b">
        <f t="shared" si="15"/>
        <v>0</v>
      </c>
      <c r="U135" s="32" t="s">
        <v>42</v>
      </c>
      <c r="V135" s="32" t="s">
        <v>42</v>
      </c>
      <c r="W135" s="32" t="s">
        <v>42</v>
      </c>
      <c r="X135" s="41" t="s">
        <v>129</v>
      </c>
      <c r="Y135" s="85">
        <v>3</v>
      </c>
      <c r="Z135" s="85"/>
      <c r="AA135" s="85"/>
      <c r="AB135" s="85"/>
      <c r="AC135" s="85"/>
      <c r="AE135" s="33" t="s">
        <v>7</v>
      </c>
    </row>
    <row r="136" spans="1:31" x14ac:dyDescent="0.35">
      <c r="A136" s="26" t="s">
        <v>215</v>
      </c>
      <c r="B136" s="27">
        <v>91.052162170410156</v>
      </c>
      <c r="C136" s="27">
        <v>82.826400756835938</v>
      </c>
      <c r="D136" s="27">
        <v>86.541458129882813</v>
      </c>
      <c r="E136" s="27">
        <v>84.005195617675781</v>
      </c>
      <c r="F136" s="27">
        <v>96.442527770996094</v>
      </c>
      <c r="G136" s="27">
        <v>99.998306274414063</v>
      </c>
      <c r="H136" s="27">
        <v>99.999832153320313</v>
      </c>
      <c r="I136" s="27">
        <v>99.99884033203125</v>
      </c>
      <c r="J136" s="27">
        <v>90.279678344726563</v>
      </c>
      <c r="K136" s="27">
        <v>99.999961853027344</v>
      </c>
      <c r="L136" s="27">
        <v>99.999832153320313</v>
      </c>
      <c r="M136" s="27">
        <v>99.99884033203125</v>
      </c>
      <c r="Q136" s="31">
        <v>1</v>
      </c>
      <c r="R136" s="39" t="s">
        <v>83</v>
      </c>
      <c r="S136" s="26" t="b">
        <f t="shared" si="14"/>
        <v>1</v>
      </c>
      <c r="T136" s="26" t="b">
        <f t="shared" si="15"/>
        <v>0</v>
      </c>
      <c r="U136" s="32" t="s">
        <v>42</v>
      </c>
      <c r="V136" s="32" t="s">
        <v>42</v>
      </c>
      <c r="W136" s="32" t="s">
        <v>42</v>
      </c>
      <c r="X136" s="41" t="s">
        <v>129</v>
      </c>
      <c r="Y136" s="85">
        <v>4</v>
      </c>
      <c r="Z136" s="85"/>
      <c r="AA136" s="85"/>
      <c r="AB136" s="85"/>
      <c r="AC136" s="85"/>
      <c r="AE136" s="33" t="s">
        <v>7</v>
      </c>
    </row>
    <row r="137" spans="1:31" x14ac:dyDescent="0.35">
      <c r="A137" s="26" t="s">
        <v>216</v>
      </c>
      <c r="B137" s="27">
        <v>91.056449890136719</v>
      </c>
      <c r="C137" s="27">
        <v>82.835365295410156</v>
      </c>
      <c r="D137" s="27">
        <v>86.642181396484375</v>
      </c>
      <c r="E137" s="27">
        <v>84.847755432128906</v>
      </c>
      <c r="F137" s="27">
        <v>97.87554931640625</v>
      </c>
      <c r="G137" s="27">
        <v>99.998184204101563</v>
      </c>
      <c r="H137" s="27">
        <v>99.996040344238281</v>
      </c>
      <c r="I137" s="27">
        <v>99.99884033203125</v>
      </c>
      <c r="J137" s="27">
        <v>93.391761779785156</v>
      </c>
      <c r="K137" s="27">
        <v>99.798789978027344</v>
      </c>
      <c r="L137" s="27">
        <v>99.999832153320313</v>
      </c>
      <c r="M137" s="27">
        <v>99.99884033203125</v>
      </c>
      <c r="Q137" s="31">
        <v>1</v>
      </c>
      <c r="R137" s="39" t="s">
        <v>83</v>
      </c>
      <c r="S137" s="26" t="b">
        <f t="shared" si="14"/>
        <v>1</v>
      </c>
      <c r="T137" s="26" t="b">
        <f t="shared" si="15"/>
        <v>0</v>
      </c>
      <c r="U137" s="32" t="s">
        <v>42</v>
      </c>
      <c r="V137" s="32" t="s">
        <v>42</v>
      </c>
      <c r="W137" s="32" t="s">
        <v>42</v>
      </c>
      <c r="X137" s="41" t="s">
        <v>129</v>
      </c>
      <c r="Y137" s="85">
        <v>4</v>
      </c>
      <c r="Z137" s="85"/>
      <c r="AA137" s="85"/>
      <c r="AB137" s="85"/>
      <c r="AC137" s="85"/>
      <c r="AE137" s="33" t="s">
        <v>7</v>
      </c>
    </row>
    <row r="138" spans="1:31" x14ac:dyDescent="0.35">
      <c r="A138" s="26" t="s">
        <v>217</v>
      </c>
      <c r="B138" s="27">
        <v>91.143280029296875</v>
      </c>
      <c r="C138" s="27">
        <v>82.816513061523438</v>
      </c>
      <c r="D138" s="27">
        <v>86.59967041015625</v>
      </c>
      <c r="E138" s="27">
        <v>84.278755187988281</v>
      </c>
      <c r="F138" s="27">
        <v>95.186653137207031</v>
      </c>
      <c r="G138" s="27">
        <v>99.998992919921875</v>
      </c>
      <c r="H138" s="27">
        <v>99.999832153320313</v>
      </c>
      <c r="I138" s="27">
        <v>99.99884033203125</v>
      </c>
      <c r="J138" s="27">
        <v>92.503517150878906</v>
      </c>
      <c r="K138" s="27">
        <v>99.999961853027344</v>
      </c>
      <c r="L138" s="27">
        <v>99.999832153320313</v>
      </c>
      <c r="M138" s="27">
        <v>99.99884033203125</v>
      </c>
      <c r="Q138" s="31">
        <v>1</v>
      </c>
      <c r="R138" s="39" t="s">
        <v>83</v>
      </c>
      <c r="S138" s="26" t="b">
        <f t="shared" si="14"/>
        <v>1</v>
      </c>
      <c r="T138" s="26" t="b">
        <f t="shared" si="15"/>
        <v>0</v>
      </c>
      <c r="U138" s="32" t="s">
        <v>42</v>
      </c>
      <c r="V138" s="32" t="s">
        <v>42</v>
      </c>
      <c r="W138" s="32" t="s">
        <v>42</v>
      </c>
      <c r="X138" s="41" t="s">
        <v>129</v>
      </c>
      <c r="Y138" s="85">
        <v>4</v>
      </c>
      <c r="Z138" s="85"/>
      <c r="AA138" s="85"/>
      <c r="AB138" s="85"/>
      <c r="AC138" s="85"/>
      <c r="AE138" s="33" t="s">
        <v>7</v>
      </c>
    </row>
    <row r="139" spans="1:31" x14ac:dyDescent="0.35">
      <c r="A139" s="26" t="s">
        <v>218</v>
      </c>
      <c r="B139" s="27">
        <v>91.092140197753906</v>
      </c>
      <c r="C139" s="27">
        <v>82.844734191894531</v>
      </c>
      <c r="D139" s="27">
        <v>86.660629272460938</v>
      </c>
      <c r="E139" s="27">
        <v>84.705680847167969</v>
      </c>
      <c r="F139" s="27">
        <v>95.2608642578125</v>
      </c>
      <c r="G139" s="27">
        <v>99.998123168945313</v>
      </c>
      <c r="H139" s="27">
        <v>99.999832153320313</v>
      </c>
      <c r="I139" s="27">
        <v>99.99884033203125</v>
      </c>
      <c r="J139" s="27">
        <v>90.836471557617188</v>
      </c>
      <c r="K139" s="27">
        <v>83.133964538574219</v>
      </c>
      <c r="L139" s="27">
        <v>99.999832153320313</v>
      </c>
      <c r="M139" s="27">
        <v>99.99884033203125</v>
      </c>
      <c r="Q139" s="31">
        <v>1</v>
      </c>
      <c r="R139" s="39" t="s">
        <v>83</v>
      </c>
      <c r="S139" s="26" t="b">
        <f t="shared" si="14"/>
        <v>1</v>
      </c>
      <c r="T139" s="26" t="b">
        <f t="shared" si="15"/>
        <v>0</v>
      </c>
      <c r="U139" s="32" t="s">
        <v>42</v>
      </c>
      <c r="V139" s="32" t="s">
        <v>42</v>
      </c>
      <c r="W139" s="32" t="s">
        <v>42</v>
      </c>
      <c r="X139" s="41" t="s">
        <v>129</v>
      </c>
      <c r="Y139" s="85">
        <v>4</v>
      </c>
      <c r="Z139" s="85"/>
      <c r="AA139" s="85"/>
      <c r="AB139" s="85"/>
      <c r="AC139" s="85"/>
      <c r="AE139" s="33" t="s">
        <v>7</v>
      </c>
    </row>
    <row r="140" spans="1:31" x14ac:dyDescent="0.35">
      <c r="A140" s="26" t="s">
        <v>219</v>
      </c>
      <c r="B140" s="27">
        <v>91.109107971191406</v>
      </c>
      <c r="C140" s="27">
        <v>82.854560852050781</v>
      </c>
      <c r="D140" s="27">
        <v>86.719993591308594</v>
      </c>
      <c r="E140" s="27">
        <v>85.122795104980469</v>
      </c>
      <c r="F140" s="27">
        <v>94.133506774902344</v>
      </c>
      <c r="G140" s="27">
        <v>99.999382019042969</v>
      </c>
      <c r="H140" s="27">
        <v>99.997520446777344</v>
      </c>
      <c r="I140" s="27">
        <v>99.982666015625</v>
      </c>
      <c r="J140" s="27">
        <v>93.352821350097656</v>
      </c>
      <c r="K140" s="27">
        <v>99.999961853027344</v>
      </c>
      <c r="L140" s="27">
        <v>99.999832153320313</v>
      </c>
      <c r="M140" s="27">
        <v>99.99884033203125</v>
      </c>
      <c r="Q140" s="31">
        <v>1</v>
      </c>
      <c r="R140" s="39" t="s">
        <v>83</v>
      </c>
      <c r="S140" s="26" t="b">
        <f t="shared" si="14"/>
        <v>1</v>
      </c>
      <c r="T140" s="26" t="b">
        <f t="shared" si="15"/>
        <v>0</v>
      </c>
      <c r="U140" s="32" t="s">
        <v>42</v>
      </c>
      <c r="V140" s="32" t="s">
        <v>42</v>
      </c>
      <c r="W140" s="32" t="s">
        <v>42</v>
      </c>
      <c r="X140" s="41" t="s">
        <v>129</v>
      </c>
      <c r="Y140" s="85">
        <v>4</v>
      </c>
      <c r="Z140" s="85"/>
      <c r="AA140" s="85"/>
      <c r="AB140" s="85"/>
      <c r="AC140" s="85"/>
      <c r="AE140" s="33" t="s">
        <v>7</v>
      </c>
    </row>
    <row r="141" spans="1:31" x14ac:dyDescent="0.35">
      <c r="A141" s="26" t="s">
        <v>220</v>
      </c>
      <c r="B141" s="27">
        <v>91.185874938964844</v>
      </c>
      <c r="C141" s="27">
        <v>82.872528076171875</v>
      </c>
      <c r="D141" s="27">
        <v>86.719749450683594</v>
      </c>
      <c r="E141" s="27">
        <v>85.116310119628906</v>
      </c>
      <c r="F141" s="27">
        <v>98.876495361328125</v>
      </c>
      <c r="G141" s="27">
        <v>99.998573303222656</v>
      </c>
      <c r="H141" s="27">
        <v>99.998336791992188</v>
      </c>
      <c r="I141" s="27">
        <v>99.99884033203125</v>
      </c>
      <c r="J141" s="27">
        <v>91.257179260253906</v>
      </c>
      <c r="K141" s="27">
        <v>83.282562255859375</v>
      </c>
      <c r="L141" s="27">
        <v>99.999832153320313</v>
      </c>
      <c r="M141" s="27">
        <v>99.99884033203125</v>
      </c>
      <c r="Q141" s="31">
        <v>1</v>
      </c>
      <c r="R141" s="39" t="s">
        <v>83</v>
      </c>
      <c r="S141" s="26" t="b">
        <f t="shared" si="14"/>
        <v>1</v>
      </c>
      <c r="T141" s="26" t="b">
        <f t="shared" si="15"/>
        <v>0</v>
      </c>
      <c r="U141" s="32" t="s">
        <v>42</v>
      </c>
      <c r="V141" s="32" t="s">
        <v>42</v>
      </c>
      <c r="W141" s="32" t="s">
        <v>42</v>
      </c>
      <c r="X141" s="41" t="s">
        <v>129</v>
      </c>
      <c r="Y141" s="85">
        <v>4</v>
      </c>
      <c r="Z141" s="85"/>
      <c r="AA141" s="85"/>
      <c r="AB141" s="85"/>
      <c r="AC141" s="85"/>
      <c r="AE141" s="33" t="s">
        <v>7</v>
      </c>
    </row>
    <row r="142" spans="1:31" x14ac:dyDescent="0.35">
      <c r="A142" s="26" t="s">
        <v>221</v>
      </c>
      <c r="B142" s="27">
        <v>91.179458618164063</v>
      </c>
      <c r="C142" s="27">
        <v>82.831741333007813</v>
      </c>
      <c r="D142" s="27">
        <v>86.582908630371094</v>
      </c>
      <c r="E142" s="27">
        <v>84.150077819824219</v>
      </c>
      <c r="F142" s="27">
        <v>97.001747131347656</v>
      </c>
      <c r="G142" s="27">
        <v>99.999137878417969</v>
      </c>
      <c r="H142" s="27">
        <v>99.999832153320313</v>
      </c>
      <c r="I142" s="27">
        <v>99.99884033203125</v>
      </c>
      <c r="J142" s="27">
        <v>93.074325561523438</v>
      </c>
      <c r="K142" s="27">
        <v>99.999961853027344</v>
      </c>
      <c r="L142" s="27">
        <v>99.999832153320313</v>
      </c>
      <c r="M142" s="27">
        <v>99.99884033203125</v>
      </c>
      <c r="Q142" s="31">
        <v>1</v>
      </c>
      <c r="R142" s="39" t="s">
        <v>83</v>
      </c>
      <c r="S142" s="26" t="b">
        <f t="shared" si="14"/>
        <v>1</v>
      </c>
      <c r="T142" s="26" t="b">
        <f t="shared" si="15"/>
        <v>0</v>
      </c>
      <c r="U142" s="32" t="s">
        <v>42</v>
      </c>
      <c r="V142" s="32" t="s">
        <v>42</v>
      </c>
      <c r="W142" s="40" t="s">
        <v>20</v>
      </c>
      <c r="X142" s="41" t="s">
        <v>129</v>
      </c>
      <c r="Y142" s="85">
        <v>4</v>
      </c>
      <c r="Z142" s="85"/>
      <c r="AA142" s="85"/>
      <c r="AB142" s="85"/>
      <c r="AC142" s="85"/>
      <c r="AE142" s="33" t="s">
        <v>7</v>
      </c>
    </row>
    <row r="143" spans="1:31" x14ac:dyDescent="0.35">
      <c r="A143" s="26" t="s">
        <v>222</v>
      </c>
      <c r="B143" s="27">
        <v>91.093467712402344</v>
      </c>
      <c r="C143" s="27">
        <v>82.813377380371094</v>
      </c>
      <c r="D143" s="27">
        <v>86.502693176269531</v>
      </c>
      <c r="E143" s="27">
        <v>83.584068298339844</v>
      </c>
      <c r="F143" s="27">
        <v>98.277191162109375</v>
      </c>
      <c r="G143" s="27">
        <v>99.998214721679688</v>
      </c>
      <c r="H143" s="27">
        <v>99.99847412109375</v>
      </c>
      <c r="I143" s="27">
        <v>99.99884033203125</v>
      </c>
      <c r="J143" s="27">
        <v>92.011634826660156</v>
      </c>
      <c r="K143" s="27">
        <v>99.999961853027344</v>
      </c>
      <c r="L143" s="27">
        <v>99.999832153320313</v>
      </c>
      <c r="M143" s="27">
        <v>99.99884033203125</v>
      </c>
      <c r="Q143" s="31">
        <v>1</v>
      </c>
      <c r="R143" s="39" t="s">
        <v>83</v>
      </c>
      <c r="S143" s="26" t="b">
        <f t="shared" si="14"/>
        <v>1</v>
      </c>
      <c r="T143" s="26" t="b">
        <f t="shared" si="15"/>
        <v>0</v>
      </c>
      <c r="U143" s="32" t="s">
        <v>42</v>
      </c>
      <c r="V143" s="32" t="s">
        <v>42</v>
      </c>
      <c r="W143" s="32" t="s">
        <v>42</v>
      </c>
      <c r="X143" s="41" t="s">
        <v>129</v>
      </c>
      <c r="Y143" s="85">
        <v>4</v>
      </c>
      <c r="Z143" s="85"/>
      <c r="AA143" s="85"/>
      <c r="AB143" s="85"/>
      <c r="AC143" s="85"/>
      <c r="AE143" s="33" t="s">
        <v>7</v>
      </c>
    </row>
    <row r="144" spans="1:31" x14ac:dyDescent="0.35">
      <c r="A144" s="26" t="s">
        <v>223</v>
      </c>
      <c r="B144" s="27">
        <v>91.105506896972656</v>
      </c>
      <c r="C144" s="27">
        <v>82.872459411621094</v>
      </c>
      <c r="D144" s="27">
        <v>86.72088623046875</v>
      </c>
      <c r="E144" s="27">
        <v>85.123191833496094</v>
      </c>
      <c r="F144" s="27">
        <v>79.187568664550781</v>
      </c>
      <c r="G144" s="27">
        <v>99.999961853027344</v>
      </c>
      <c r="H144" s="27">
        <v>99.999832153320313</v>
      </c>
      <c r="I144" s="27">
        <v>99.99884033203125</v>
      </c>
      <c r="J144" s="27">
        <v>91.899642944335938</v>
      </c>
      <c r="K144" s="27">
        <v>80.197174072265625</v>
      </c>
      <c r="L144" s="27">
        <v>99.999832153320313</v>
      </c>
      <c r="M144" s="27">
        <v>99.99884033203125</v>
      </c>
      <c r="Q144" s="31">
        <v>1</v>
      </c>
      <c r="R144" s="39" t="s">
        <v>83</v>
      </c>
      <c r="S144" s="26" t="b">
        <f t="shared" si="14"/>
        <v>1</v>
      </c>
      <c r="T144" s="26" t="b">
        <f t="shared" si="15"/>
        <v>0</v>
      </c>
      <c r="U144" s="32" t="s">
        <v>42</v>
      </c>
      <c r="V144" s="32" t="s">
        <v>150</v>
      </c>
      <c r="W144" s="32" t="s">
        <v>42</v>
      </c>
      <c r="X144" s="41" t="s">
        <v>129</v>
      </c>
      <c r="Y144" s="85">
        <v>4</v>
      </c>
      <c r="Z144" s="85"/>
      <c r="AA144" s="85"/>
      <c r="AB144" s="85"/>
      <c r="AC144" s="85"/>
      <c r="AE144" s="33" t="s">
        <v>7</v>
      </c>
    </row>
    <row r="145" spans="1:31" x14ac:dyDescent="0.35">
      <c r="A145" s="26" t="s">
        <v>224</v>
      </c>
      <c r="B145" s="27">
        <v>91.010086059570313</v>
      </c>
      <c r="C145" s="27">
        <v>82.863792419433594</v>
      </c>
      <c r="D145" s="27">
        <v>86.681266784667969</v>
      </c>
      <c r="E145" s="27">
        <v>84.98028564453125</v>
      </c>
      <c r="F145" s="27">
        <v>97.253623962402344</v>
      </c>
      <c r="G145" s="27">
        <v>99.996871948242188</v>
      </c>
      <c r="H145" s="27">
        <v>99.994293212890625</v>
      </c>
      <c r="I145" s="27">
        <v>99.99884033203125</v>
      </c>
      <c r="J145" s="27">
        <v>91.11114501953125</v>
      </c>
      <c r="K145" s="27">
        <v>97.21697998046875</v>
      </c>
      <c r="L145" s="27">
        <v>99.999832153320313</v>
      </c>
      <c r="M145" s="27">
        <v>99.99884033203125</v>
      </c>
      <c r="Q145" s="31">
        <v>1</v>
      </c>
      <c r="R145" s="39" t="s">
        <v>83</v>
      </c>
      <c r="S145" s="26" t="b">
        <f t="shared" si="14"/>
        <v>1</v>
      </c>
      <c r="T145" s="26" t="b">
        <f t="shared" si="15"/>
        <v>0</v>
      </c>
      <c r="U145" s="32" t="s">
        <v>42</v>
      </c>
      <c r="V145" s="32" t="s">
        <v>42</v>
      </c>
      <c r="W145" s="32" t="s">
        <v>42</v>
      </c>
      <c r="X145" s="41" t="s">
        <v>129</v>
      </c>
      <c r="Y145" s="85">
        <v>4</v>
      </c>
      <c r="Z145" s="85"/>
      <c r="AA145" s="85"/>
      <c r="AB145" s="85"/>
      <c r="AC145" s="85"/>
      <c r="AE145" s="33" t="s">
        <v>7</v>
      </c>
    </row>
    <row r="146" spans="1:31" x14ac:dyDescent="0.35">
      <c r="A146" s="26" t="s">
        <v>225</v>
      </c>
      <c r="B146" s="27">
        <v>91.232696533203125</v>
      </c>
      <c r="C146" s="27">
        <v>82.887641906738281</v>
      </c>
      <c r="D146" s="27">
        <v>86.801338195800781</v>
      </c>
      <c r="E146" s="27">
        <v>85.816810607910156</v>
      </c>
      <c r="F146" s="27">
        <v>98.431068420410156</v>
      </c>
      <c r="G146" s="27">
        <v>99.999122619628906</v>
      </c>
      <c r="H146" s="27">
        <v>99.997421264648438</v>
      </c>
      <c r="I146" s="27">
        <v>99.99884033203125</v>
      </c>
      <c r="J146" s="27">
        <v>91.393684387207031</v>
      </c>
      <c r="K146" s="27">
        <v>84.125930786132813</v>
      </c>
      <c r="L146" s="27">
        <v>99.999832153320313</v>
      </c>
      <c r="M146" s="27">
        <v>99.99884033203125</v>
      </c>
      <c r="Q146" s="31">
        <v>1</v>
      </c>
      <c r="R146" s="39" t="s">
        <v>83</v>
      </c>
      <c r="S146" s="26" t="b">
        <f t="shared" si="14"/>
        <v>1</v>
      </c>
      <c r="T146" s="26" t="b">
        <f t="shared" si="15"/>
        <v>0</v>
      </c>
      <c r="U146" s="32" t="s">
        <v>42</v>
      </c>
      <c r="V146" s="32" t="s">
        <v>42</v>
      </c>
      <c r="W146" s="32" t="s">
        <v>42</v>
      </c>
      <c r="X146" s="41" t="s">
        <v>129</v>
      </c>
      <c r="Y146" s="85">
        <v>4</v>
      </c>
      <c r="Z146" s="85"/>
      <c r="AA146" s="85"/>
      <c r="AB146" s="85"/>
      <c r="AC146" s="85"/>
      <c r="AE146" s="33" t="s">
        <v>7</v>
      </c>
    </row>
    <row r="147" spans="1:31" x14ac:dyDescent="0.35">
      <c r="A147" s="26" t="s">
        <v>226</v>
      </c>
      <c r="B147" s="27">
        <v>91.198974609375</v>
      </c>
      <c r="C147" s="27">
        <v>82.924613952636719</v>
      </c>
      <c r="D147" s="27">
        <v>86.820709228515625</v>
      </c>
      <c r="E147" s="27">
        <v>85.678253173828125</v>
      </c>
      <c r="F147" s="27">
        <v>98.849822998046875</v>
      </c>
      <c r="G147" s="27">
        <v>99.997825622558594</v>
      </c>
      <c r="H147" s="27">
        <v>99.995071411132813</v>
      </c>
      <c r="I147" s="27">
        <v>99.99884033203125</v>
      </c>
      <c r="J147" s="27">
        <v>91.618125915527344</v>
      </c>
      <c r="K147" s="27">
        <v>99.999961853027344</v>
      </c>
      <c r="L147" s="27">
        <v>99.999832153320313</v>
      </c>
      <c r="M147" s="27">
        <v>99.99884033203125</v>
      </c>
      <c r="Q147" s="31">
        <v>1</v>
      </c>
      <c r="R147" s="39" t="s">
        <v>83</v>
      </c>
      <c r="S147" s="26" t="b">
        <f t="shared" si="14"/>
        <v>1</v>
      </c>
      <c r="T147" s="26" t="b">
        <f t="shared" si="15"/>
        <v>0</v>
      </c>
      <c r="U147" s="32" t="s">
        <v>42</v>
      </c>
      <c r="V147" s="32" t="s">
        <v>42</v>
      </c>
      <c r="W147" s="32" t="s">
        <v>42</v>
      </c>
      <c r="X147" s="41" t="s">
        <v>129</v>
      </c>
      <c r="Y147" s="85">
        <v>4</v>
      </c>
      <c r="Z147" s="85"/>
      <c r="AA147" s="85"/>
      <c r="AB147" s="85"/>
      <c r="AC147" s="85"/>
      <c r="AE147" s="33" t="s">
        <v>7</v>
      </c>
    </row>
    <row r="148" spans="1:31" x14ac:dyDescent="0.35">
      <c r="A148" s="26" t="s">
        <v>227</v>
      </c>
      <c r="B148" s="27">
        <v>91.121231079101563</v>
      </c>
      <c r="C148" s="27">
        <v>82.877769470214844</v>
      </c>
      <c r="D148" s="27">
        <v>86.582115173339844</v>
      </c>
      <c r="E148" s="27">
        <v>84.287322998046875</v>
      </c>
      <c r="F148" s="27">
        <v>96.571708679199219</v>
      </c>
      <c r="G148" s="27">
        <v>99.999961853027344</v>
      </c>
      <c r="H148" s="27">
        <v>99.999832153320313</v>
      </c>
      <c r="I148" s="27">
        <v>99.99884033203125</v>
      </c>
      <c r="J148" s="27">
        <v>93.731071472167969</v>
      </c>
      <c r="K148" s="27">
        <v>99.999961853027344</v>
      </c>
      <c r="L148" s="27">
        <v>99.999832153320313</v>
      </c>
      <c r="M148" s="27">
        <v>99.99884033203125</v>
      </c>
      <c r="Q148" s="31">
        <v>1</v>
      </c>
      <c r="R148" s="39" t="s">
        <v>83</v>
      </c>
      <c r="S148" s="26" t="b">
        <f t="shared" si="14"/>
        <v>1</v>
      </c>
      <c r="T148" s="26" t="b">
        <f t="shared" si="15"/>
        <v>0</v>
      </c>
      <c r="U148" s="32" t="s">
        <v>42</v>
      </c>
      <c r="V148" s="32" t="s">
        <v>42</v>
      </c>
      <c r="W148" s="32" t="s">
        <v>42</v>
      </c>
      <c r="X148" s="41" t="s">
        <v>129</v>
      </c>
      <c r="Y148" s="85">
        <v>4</v>
      </c>
      <c r="Z148" s="85"/>
      <c r="AA148" s="85"/>
      <c r="AB148" s="85"/>
      <c r="AC148" s="85"/>
      <c r="AE148" s="33" t="s">
        <v>7</v>
      </c>
    </row>
    <row r="149" spans="1:31" x14ac:dyDescent="0.35">
      <c r="A149" s="26" t="s">
        <v>228</v>
      </c>
      <c r="B149" s="27">
        <v>91.137580871582031</v>
      </c>
      <c r="C149" s="27">
        <v>82.827201843261719</v>
      </c>
      <c r="D149" s="27">
        <v>86.3446044921875</v>
      </c>
      <c r="E149" s="27">
        <v>82.336074829101563</v>
      </c>
      <c r="F149" s="27">
        <v>98.81195068359375</v>
      </c>
      <c r="G149" s="27">
        <v>99.999893188476563</v>
      </c>
      <c r="H149" s="27">
        <v>99.999832153320313</v>
      </c>
      <c r="I149" s="27">
        <v>99.99884033203125</v>
      </c>
      <c r="J149" s="27">
        <v>92.64764404296875</v>
      </c>
      <c r="K149" s="27">
        <v>93.335205078125</v>
      </c>
      <c r="L149" s="27">
        <v>99.999832153320313</v>
      </c>
      <c r="M149" s="27">
        <v>99.99884033203125</v>
      </c>
      <c r="Q149" s="31">
        <v>1</v>
      </c>
      <c r="R149" s="39" t="s">
        <v>83</v>
      </c>
      <c r="S149" s="26" t="b">
        <f t="shared" si="14"/>
        <v>1</v>
      </c>
      <c r="T149" s="26" t="b">
        <f t="shared" si="15"/>
        <v>0</v>
      </c>
      <c r="U149" s="32" t="s">
        <v>42</v>
      </c>
      <c r="V149" s="32" t="s">
        <v>42</v>
      </c>
      <c r="W149" s="40" t="s">
        <v>20</v>
      </c>
      <c r="X149" s="41" t="s">
        <v>129</v>
      </c>
      <c r="Y149" s="85">
        <v>4</v>
      </c>
      <c r="Z149" s="85"/>
      <c r="AA149" s="85"/>
      <c r="AB149" s="85"/>
      <c r="AC149" s="85"/>
      <c r="AE149" s="33" t="s">
        <v>7</v>
      </c>
    </row>
    <row r="150" spans="1:31" x14ac:dyDescent="0.35">
      <c r="A150" s="26" t="s">
        <v>229</v>
      </c>
      <c r="B150" s="27">
        <v>91.165336608886719</v>
      </c>
      <c r="C150" s="27">
        <v>82.827354431152344</v>
      </c>
      <c r="D150" s="27">
        <v>86.462142944335938</v>
      </c>
      <c r="E150" s="27">
        <v>83.164024353027344</v>
      </c>
      <c r="F150" s="27">
        <v>98.813941955566406</v>
      </c>
      <c r="G150" s="27">
        <v>99.997856140136719</v>
      </c>
      <c r="H150" s="27">
        <v>99.997894287109375</v>
      </c>
      <c r="I150" s="27">
        <v>99.99884033203125</v>
      </c>
      <c r="J150" s="27">
        <v>92.139106750488281</v>
      </c>
      <c r="K150" s="27">
        <v>86.050041198730469</v>
      </c>
      <c r="L150" s="27">
        <v>99.999832153320313</v>
      </c>
      <c r="M150" s="27">
        <v>99.99884033203125</v>
      </c>
      <c r="Q150" s="31">
        <v>1</v>
      </c>
      <c r="R150" s="39" t="s">
        <v>83</v>
      </c>
      <c r="S150" s="26" t="b">
        <f t="shared" si="14"/>
        <v>1</v>
      </c>
      <c r="T150" s="26" t="b">
        <f t="shared" si="15"/>
        <v>0</v>
      </c>
      <c r="U150" s="32" t="s">
        <v>42</v>
      </c>
      <c r="V150" s="32" t="s">
        <v>42</v>
      </c>
      <c r="W150" s="40" t="s">
        <v>20</v>
      </c>
      <c r="X150" s="41" t="s">
        <v>129</v>
      </c>
      <c r="Y150" s="85">
        <v>4</v>
      </c>
      <c r="Z150" s="85"/>
      <c r="AA150" s="85"/>
      <c r="AB150" s="85"/>
      <c r="AC150" s="85"/>
      <c r="AE150" s="33" t="s">
        <v>7</v>
      </c>
    </row>
    <row r="151" spans="1:31" x14ac:dyDescent="0.35">
      <c r="A151" s="26" t="s">
        <v>230</v>
      </c>
      <c r="B151" s="27">
        <v>90.428169250488281</v>
      </c>
      <c r="C151" s="27">
        <v>82.865081787109375</v>
      </c>
      <c r="D151" s="27">
        <v>86.543258666992188</v>
      </c>
      <c r="E151" s="27">
        <v>83.734672546386719</v>
      </c>
      <c r="F151" s="27">
        <v>96.493484497070313</v>
      </c>
      <c r="G151" s="27">
        <v>99.999832153320313</v>
      </c>
      <c r="H151" s="27">
        <v>99.999481201171875</v>
      </c>
      <c r="I151" s="27">
        <v>99.99884033203125</v>
      </c>
      <c r="J151" s="27">
        <v>88.839141845703125</v>
      </c>
      <c r="K151" s="27">
        <v>58.73760986328125</v>
      </c>
      <c r="L151" s="27">
        <v>99.999832153320313</v>
      </c>
      <c r="M151" s="27">
        <v>99.99884033203125</v>
      </c>
      <c r="Q151" s="31">
        <v>1</v>
      </c>
      <c r="R151" s="39" t="s">
        <v>83</v>
      </c>
      <c r="S151" s="26" t="b">
        <f t="shared" si="14"/>
        <v>1</v>
      </c>
      <c r="T151" s="26" t="b">
        <f t="shared" si="15"/>
        <v>0</v>
      </c>
      <c r="U151" s="32" t="s">
        <v>42</v>
      </c>
      <c r="V151" s="32" t="s">
        <v>42</v>
      </c>
      <c r="W151" s="40" t="s">
        <v>20</v>
      </c>
      <c r="X151" s="41" t="s">
        <v>129</v>
      </c>
      <c r="Y151" s="85">
        <v>4</v>
      </c>
      <c r="Z151" s="85"/>
      <c r="AA151" s="85"/>
      <c r="AB151" s="85"/>
      <c r="AC151" s="85"/>
      <c r="AE151" s="33" t="s">
        <v>7</v>
      </c>
    </row>
    <row r="152" spans="1:31" x14ac:dyDescent="0.35">
      <c r="A152" s="26" t="s">
        <v>231</v>
      </c>
      <c r="B152" s="27">
        <v>91.268821716308594</v>
      </c>
      <c r="C152" s="27">
        <v>82.877067565917969</v>
      </c>
      <c r="D152" s="27">
        <v>86.621284484863281</v>
      </c>
      <c r="E152" s="27">
        <v>83.863815307617188</v>
      </c>
      <c r="F152" s="27">
        <v>94.958541870117188</v>
      </c>
      <c r="G152" s="27">
        <v>99.99884033203125</v>
      </c>
      <c r="H152" s="27">
        <v>99.997108459472656</v>
      </c>
      <c r="I152" s="27">
        <v>99.99884033203125</v>
      </c>
      <c r="J152" s="27">
        <v>94.627433776855469</v>
      </c>
      <c r="K152" s="27">
        <v>99.781455993652344</v>
      </c>
      <c r="L152" s="27">
        <v>99.989410400390625</v>
      </c>
      <c r="M152" s="27">
        <v>99.99884033203125</v>
      </c>
      <c r="Q152" s="31">
        <v>1</v>
      </c>
      <c r="R152" s="39" t="s">
        <v>83</v>
      </c>
      <c r="S152" s="26" t="b">
        <f t="shared" si="14"/>
        <v>1</v>
      </c>
      <c r="T152" s="26" t="b">
        <f t="shared" si="15"/>
        <v>0</v>
      </c>
      <c r="U152" s="32" t="s">
        <v>42</v>
      </c>
      <c r="V152" s="32" t="s">
        <v>42</v>
      </c>
      <c r="W152" s="32" t="s">
        <v>42</v>
      </c>
      <c r="X152" s="41" t="s">
        <v>129</v>
      </c>
      <c r="Y152" s="85">
        <v>4</v>
      </c>
      <c r="Z152" s="85"/>
      <c r="AA152" s="85"/>
      <c r="AB152" s="85"/>
      <c r="AC152" s="85"/>
      <c r="AE152" s="33" t="s">
        <v>7</v>
      </c>
    </row>
    <row r="153" spans="1:31" x14ac:dyDescent="0.35">
      <c r="A153" s="26" t="s">
        <v>232</v>
      </c>
      <c r="B153" s="27">
        <v>91.163818359375</v>
      </c>
      <c r="C153" s="27">
        <v>82.908058166503906</v>
      </c>
      <c r="D153" s="27">
        <v>86.500572204589844</v>
      </c>
      <c r="E153" s="27">
        <v>83.025444030761719</v>
      </c>
      <c r="F153" s="27">
        <v>98.820907592773438</v>
      </c>
      <c r="G153" s="27">
        <v>99.999412536621094</v>
      </c>
      <c r="H153" s="27">
        <v>99.998512268066406</v>
      </c>
      <c r="I153" s="27">
        <v>99.99884033203125</v>
      </c>
      <c r="J153" s="27">
        <v>93.19696044921875</v>
      </c>
      <c r="K153" s="27">
        <v>99.999961853027344</v>
      </c>
      <c r="L153" s="27">
        <v>99.999832153320313</v>
      </c>
      <c r="M153" s="27">
        <v>99.99884033203125</v>
      </c>
      <c r="Q153" s="31">
        <v>1</v>
      </c>
      <c r="R153" s="39" t="s">
        <v>83</v>
      </c>
      <c r="S153" s="26" t="b">
        <f t="shared" si="14"/>
        <v>1</v>
      </c>
      <c r="T153" s="26" t="b">
        <f t="shared" si="15"/>
        <v>0</v>
      </c>
      <c r="U153" s="32" t="s">
        <v>42</v>
      </c>
      <c r="V153" s="32" t="s">
        <v>19</v>
      </c>
      <c r="W153" s="32" t="s">
        <v>42</v>
      </c>
      <c r="X153" s="41" t="s">
        <v>129</v>
      </c>
      <c r="Y153" s="85">
        <v>4</v>
      </c>
      <c r="Z153" s="85"/>
      <c r="AA153" s="85"/>
      <c r="AB153" s="85"/>
      <c r="AC153" s="85"/>
      <c r="AE153" s="33" t="s">
        <v>7</v>
      </c>
    </row>
    <row r="154" spans="1:31" x14ac:dyDescent="0.35">
      <c r="A154" s="26" t="s">
        <v>233</v>
      </c>
      <c r="B154" s="27">
        <v>91.113250732421875</v>
      </c>
      <c r="C154" s="27">
        <v>82.904281616210938</v>
      </c>
      <c r="D154" s="27">
        <v>86.540504455566406</v>
      </c>
      <c r="E154" s="27">
        <v>83.45184326171875</v>
      </c>
      <c r="F154" s="27">
        <v>97.66827392578125</v>
      </c>
      <c r="G154" s="27">
        <v>99.998817443847656</v>
      </c>
      <c r="H154" s="27">
        <v>99.999832153320313</v>
      </c>
      <c r="I154" s="27">
        <v>99.99884033203125</v>
      </c>
      <c r="J154" s="27">
        <v>92.966598510742188</v>
      </c>
      <c r="K154" s="27">
        <v>84.1483154296875</v>
      </c>
      <c r="L154" s="27">
        <v>99.999832153320313</v>
      </c>
      <c r="M154" s="27">
        <v>99.99884033203125</v>
      </c>
      <c r="Q154" s="31">
        <v>1</v>
      </c>
      <c r="R154" s="39" t="s">
        <v>83</v>
      </c>
      <c r="S154" s="26" t="b">
        <f t="shared" si="14"/>
        <v>1</v>
      </c>
      <c r="T154" s="26" t="b">
        <f t="shared" si="15"/>
        <v>0</v>
      </c>
      <c r="U154" s="32" t="s">
        <v>42</v>
      </c>
      <c r="V154" s="32" t="s">
        <v>42</v>
      </c>
      <c r="W154" s="32" t="s">
        <v>42</v>
      </c>
      <c r="X154" s="41" t="s">
        <v>129</v>
      </c>
      <c r="Y154" s="85">
        <v>4</v>
      </c>
      <c r="Z154" s="85"/>
      <c r="AA154" s="85"/>
      <c r="AB154" s="85"/>
      <c r="AC154" s="85"/>
      <c r="AE154" s="33" t="s">
        <v>7</v>
      </c>
    </row>
    <row r="155" spans="1:31" x14ac:dyDescent="0.35">
      <c r="A155" s="26" t="s">
        <v>234</v>
      </c>
      <c r="B155" s="27">
        <v>91.267715454101563</v>
      </c>
      <c r="C155" s="27">
        <v>82.941696166992188</v>
      </c>
      <c r="D155" s="27">
        <v>86.72149658203125</v>
      </c>
      <c r="E155" s="27">
        <v>84.710029602050781</v>
      </c>
      <c r="F155" s="27">
        <v>98.516281127929688</v>
      </c>
      <c r="G155" s="27">
        <v>99.998176574707031</v>
      </c>
      <c r="H155" s="27">
        <v>99.993736267089844</v>
      </c>
      <c r="I155" s="27">
        <v>99.99884033203125</v>
      </c>
      <c r="J155" s="27">
        <v>92.01385498046875</v>
      </c>
      <c r="K155" s="27">
        <v>80.196762084960938</v>
      </c>
      <c r="L155" s="27">
        <v>99.999832153320313</v>
      </c>
      <c r="M155" s="27">
        <v>99.99884033203125</v>
      </c>
      <c r="Q155" s="31">
        <v>1</v>
      </c>
      <c r="R155" s="39" t="s">
        <v>83</v>
      </c>
      <c r="S155" s="26" t="b">
        <f t="shared" si="14"/>
        <v>1</v>
      </c>
      <c r="T155" s="26" t="b">
        <f t="shared" si="15"/>
        <v>0</v>
      </c>
      <c r="U155" s="32" t="s">
        <v>42</v>
      </c>
      <c r="V155" s="32" t="s">
        <v>42</v>
      </c>
      <c r="W155" s="32" t="s">
        <v>42</v>
      </c>
      <c r="X155" s="41" t="s">
        <v>129</v>
      </c>
      <c r="Y155" s="85">
        <v>4</v>
      </c>
      <c r="Z155" s="85"/>
      <c r="AA155" s="85"/>
      <c r="AB155" s="85"/>
      <c r="AC155" s="85"/>
      <c r="AE155" s="33" t="s">
        <v>7</v>
      </c>
    </row>
    <row r="156" spans="1:31" x14ac:dyDescent="0.35">
      <c r="A156" s="26" t="s">
        <v>235</v>
      </c>
      <c r="B156" s="27">
        <v>91.208633422851563</v>
      </c>
      <c r="C156" s="27">
        <v>82.90472412109375</v>
      </c>
      <c r="D156" s="27">
        <v>86.541305541992188</v>
      </c>
      <c r="E156" s="27">
        <v>83.866935729980469</v>
      </c>
      <c r="F156" s="27">
        <v>96.387245178222656</v>
      </c>
      <c r="G156" s="27">
        <v>99.99859619140625</v>
      </c>
      <c r="H156" s="27">
        <v>99.999832153320313</v>
      </c>
      <c r="I156" s="27">
        <v>99.99884033203125</v>
      </c>
      <c r="J156" s="27">
        <v>88.814300537109375</v>
      </c>
      <c r="K156" s="27">
        <v>64.56884765625</v>
      </c>
      <c r="L156" s="27">
        <v>99.999832153320313</v>
      </c>
      <c r="M156" s="27">
        <v>99.99884033203125</v>
      </c>
      <c r="Q156" s="31">
        <v>1</v>
      </c>
      <c r="R156" s="39" t="s">
        <v>83</v>
      </c>
      <c r="S156" s="26" t="b">
        <f t="shared" si="14"/>
        <v>1</v>
      </c>
      <c r="T156" s="26" t="b">
        <f t="shared" si="15"/>
        <v>0</v>
      </c>
      <c r="U156" s="40" t="s">
        <v>236</v>
      </c>
      <c r="V156" s="32" t="s">
        <v>42</v>
      </c>
      <c r="W156" s="32" t="s">
        <v>42</v>
      </c>
      <c r="X156" s="41" t="s">
        <v>129</v>
      </c>
      <c r="Y156" s="85">
        <v>4</v>
      </c>
      <c r="Z156" s="85"/>
      <c r="AA156" s="85"/>
      <c r="AB156" s="85"/>
      <c r="AC156" s="85"/>
      <c r="AE156" s="33" t="s">
        <v>7</v>
      </c>
    </row>
    <row r="157" spans="1:31" x14ac:dyDescent="0.35">
      <c r="A157" s="26" t="s">
        <v>237</v>
      </c>
      <c r="B157" s="27">
        <v>91.160743713378906</v>
      </c>
      <c r="C157" s="27">
        <v>82.890541076660156</v>
      </c>
      <c r="D157" s="27">
        <v>86.460891723632813</v>
      </c>
      <c r="E157" s="27">
        <v>82.891464233398438</v>
      </c>
      <c r="F157" s="27">
        <v>97.975883483886719</v>
      </c>
      <c r="G157" s="27">
        <v>99.996543884277344</v>
      </c>
      <c r="H157" s="27">
        <v>99.995643615722656</v>
      </c>
      <c r="I157" s="27">
        <v>99.99884033203125</v>
      </c>
      <c r="J157" s="27">
        <v>92.055793762207031</v>
      </c>
      <c r="K157" s="27">
        <v>80.196792602539063</v>
      </c>
      <c r="L157" s="27">
        <v>99.999832153320313</v>
      </c>
      <c r="M157" s="27">
        <v>99.99884033203125</v>
      </c>
      <c r="Q157" s="31">
        <v>1</v>
      </c>
      <c r="R157" s="39" t="s">
        <v>83</v>
      </c>
      <c r="S157" s="26" t="b">
        <f t="shared" si="14"/>
        <v>1</v>
      </c>
      <c r="T157" s="26" t="b">
        <f t="shared" si="15"/>
        <v>0</v>
      </c>
      <c r="U157" s="32" t="s">
        <v>42</v>
      </c>
      <c r="V157" s="32" t="s">
        <v>42</v>
      </c>
      <c r="W157" s="32" t="s">
        <v>42</v>
      </c>
      <c r="X157" s="41" t="s">
        <v>129</v>
      </c>
      <c r="Y157" s="85">
        <v>4</v>
      </c>
      <c r="Z157" s="85"/>
      <c r="AA157" s="85"/>
      <c r="AB157" s="85"/>
      <c r="AC157" s="85"/>
      <c r="AE157" s="33" t="s">
        <v>7</v>
      </c>
    </row>
    <row r="158" spans="1:31" x14ac:dyDescent="0.35">
      <c r="A158" s="26" t="s">
        <v>238</v>
      </c>
      <c r="B158" s="27">
        <v>91.232894897460938</v>
      </c>
      <c r="C158" s="27">
        <v>82.905410766601563</v>
      </c>
      <c r="D158" s="27">
        <v>86.483001708984375</v>
      </c>
      <c r="E158" s="27">
        <v>83.454154968261719</v>
      </c>
      <c r="F158" s="27">
        <v>98.076812744140625</v>
      </c>
      <c r="G158" s="27">
        <v>99.999961853027344</v>
      </c>
      <c r="H158" s="27">
        <v>99.999832153320313</v>
      </c>
      <c r="I158" s="27">
        <v>99.99884033203125</v>
      </c>
      <c r="J158" s="27">
        <v>93.549652099609375</v>
      </c>
      <c r="K158" s="27">
        <v>99.999961853027344</v>
      </c>
      <c r="L158" s="27">
        <v>99.999832153320313</v>
      </c>
      <c r="M158" s="27">
        <v>99.99884033203125</v>
      </c>
      <c r="Q158" s="31">
        <v>1</v>
      </c>
      <c r="R158" s="39" t="s">
        <v>83</v>
      </c>
      <c r="S158" s="26" t="b">
        <f t="shared" si="14"/>
        <v>1</v>
      </c>
      <c r="T158" s="26" t="b">
        <f t="shared" si="15"/>
        <v>0</v>
      </c>
      <c r="U158" s="32" t="s">
        <v>42</v>
      </c>
      <c r="V158" s="32" t="s">
        <v>42</v>
      </c>
      <c r="W158" s="32" t="s">
        <v>42</v>
      </c>
      <c r="X158" s="41" t="s">
        <v>129</v>
      </c>
      <c r="Y158" s="85">
        <v>4</v>
      </c>
      <c r="Z158" s="85"/>
      <c r="AA158" s="85"/>
      <c r="AB158" s="85"/>
      <c r="AC158" s="85"/>
      <c r="AE158" s="33" t="s">
        <v>7</v>
      </c>
    </row>
    <row r="159" spans="1:31" x14ac:dyDescent="0.35">
      <c r="A159" s="26" t="s">
        <v>239</v>
      </c>
      <c r="B159" s="27">
        <v>91.264869689941406</v>
      </c>
      <c r="C159" s="27">
        <v>82.937126159667969</v>
      </c>
      <c r="D159" s="27">
        <v>86.580795288085938</v>
      </c>
      <c r="E159" s="27">
        <v>83.721527099609375</v>
      </c>
      <c r="F159" s="27">
        <v>95.729248046875</v>
      </c>
      <c r="G159" s="27">
        <v>99.998062133789063</v>
      </c>
      <c r="H159" s="27">
        <v>99.99810791015625</v>
      </c>
      <c r="I159" s="27">
        <v>99.99884033203125</v>
      </c>
      <c r="J159" s="27">
        <v>94.523689270019531</v>
      </c>
      <c r="K159" s="27">
        <v>99.999961853027344</v>
      </c>
      <c r="L159" s="27">
        <v>99.999832153320313</v>
      </c>
      <c r="M159" s="27">
        <v>99.99884033203125</v>
      </c>
      <c r="Q159" s="31">
        <v>1</v>
      </c>
      <c r="R159" s="39" t="s">
        <v>83</v>
      </c>
      <c r="S159" s="26" t="b">
        <f t="shared" si="14"/>
        <v>1</v>
      </c>
      <c r="T159" s="26" t="b">
        <f t="shared" si="15"/>
        <v>0</v>
      </c>
      <c r="U159" s="32" t="s">
        <v>42</v>
      </c>
      <c r="V159" s="32" t="s">
        <v>42</v>
      </c>
      <c r="W159" s="32" t="s">
        <v>42</v>
      </c>
      <c r="X159" s="41" t="s">
        <v>129</v>
      </c>
      <c r="Y159" s="85">
        <v>4</v>
      </c>
      <c r="Z159" s="85"/>
      <c r="AA159" s="85"/>
      <c r="AB159" s="85"/>
      <c r="AC159" s="85"/>
      <c r="AE159" s="33" t="s">
        <v>7</v>
      </c>
    </row>
    <row r="160" spans="1:31" x14ac:dyDescent="0.35">
      <c r="A160" s="26" t="s">
        <v>240</v>
      </c>
      <c r="B160" s="27">
        <v>88.403236389160156</v>
      </c>
      <c r="C160" s="27">
        <v>51.910476684570313</v>
      </c>
      <c r="D160" s="27">
        <v>0</v>
      </c>
      <c r="E160" s="27">
        <v>0</v>
      </c>
      <c r="F160" s="27">
        <v>67.0341796875</v>
      </c>
      <c r="G160" s="27">
        <v>0</v>
      </c>
      <c r="H160" s="27">
        <v>0</v>
      </c>
      <c r="I160" s="27">
        <v>0</v>
      </c>
      <c r="J160" s="27">
        <v>99.774009704589844</v>
      </c>
      <c r="K160" s="27">
        <v>99.999931335449219</v>
      </c>
      <c r="L160" s="27">
        <v>0</v>
      </c>
      <c r="M160" s="27">
        <v>0</v>
      </c>
      <c r="Q160" s="31">
        <v>0</v>
      </c>
      <c r="R160" s="26" t="s">
        <v>41</v>
      </c>
      <c r="S160" s="26" t="b">
        <f t="shared" si="14"/>
        <v>0</v>
      </c>
      <c r="T160" s="26" t="b">
        <f t="shared" si="15"/>
        <v>0</v>
      </c>
      <c r="U160" s="32" t="s">
        <v>42</v>
      </c>
      <c r="V160" s="32" t="s">
        <v>42</v>
      </c>
      <c r="W160" s="32" t="s">
        <v>42</v>
      </c>
      <c r="X160" s="41" t="s">
        <v>129</v>
      </c>
      <c r="Y160" s="85">
        <v>4</v>
      </c>
      <c r="Z160" s="85"/>
      <c r="AA160" s="85"/>
      <c r="AB160" s="85"/>
      <c r="AC160" s="85"/>
      <c r="AE160" s="33" t="s">
        <v>7</v>
      </c>
    </row>
    <row r="161" spans="1:32" x14ac:dyDescent="0.35">
      <c r="A161" s="26" t="s">
        <v>241</v>
      </c>
      <c r="B161" s="27">
        <v>88.427864074707031</v>
      </c>
      <c r="C161" s="27">
        <v>51.933406829833984</v>
      </c>
      <c r="D161" s="27">
        <v>0</v>
      </c>
      <c r="E161" s="27">
        <v>0</v>
      </c>
      <c r="F161" s="27">
        <v>67.360260009765625</v>
      </c>
      <c r="G161" s="27">
        <v>0</v>
      </c>
      <c r="H161" s="27">
        <v>0</v>
      </c>
      <c r="I161" s="27">
        <v>0</v>
      </c>
      <c r="J161" s="27">
        <v>99.774650573730469</v>
      </c>
      <c r="K161" s="27">
        <v>99.999931335449219</v>
      </c>
      <c r="L161" s="27">
        <v>0</v>
      </c>
      <c r="M161" s="27">
        <v>0</v>
      </c>
      <c r="Q161" s="31">
        <v>0</v>
      </c>
      <c r="R161" s="26" t="s">
        <v>41</v>
      </c>
      <c r="S161" s="26" t="b">
        <f t="shared" si="14"/>
        <v>0</v>
      </c>
      <c r="T161" s="26" t="b">
        <f t="shared" si="15"/>
        <v>0</v>
      </c>
      <c r="U161" s="32" t="s">
        <v>42</v>
      </c>
      <c r="V161" s="32" t="s">
        <v>42</v>
      </c>
      <c r="W161" s="32" t="s">
        <v>42</v>
      </c>
      <c r="X161" s="41" t="s">
        <v>129</v>
      </c>
      <c r="Y161" s="85">
        <v>4</v>
      </c>
      <c r="Z161" s="85"/>
      <c r="AA161" s="85"/>
      <c r="AB161" s="85"/>
      <c r="AC161" s="85"/>
      <c r="AE161" s="33" t="s">
        <v>7</v>
      </c>
    </row>
    <row r="162" spans="1:32" x14ac:dyDescent="0.35">
      <c r="A162" s="26" t="s">
        <v>242</v>
      </c>
      <c r="B162" s="27">
        <v>64.277168273925781</v>
      </c>
      <c r="C162" s="27">
        <v>82.994705200195313</v>
      </c>
      <c r="D162" s="27">
        <v>86.709365844726563</v>
      </c>
      <c r="E162" s="27">
        <v>84.524993896484375</v>
      </c>
      <c r="F162" s="27">
        <v>41.0596923828125</v>
      </c>
      <c r="G162" s="27">
        <v>59.407848358154297</v>
      </c>
      <c r="H162" s="27">
        <v>60.051715850830078</v>
      </c>
      <c r="I162" s="27">
        <v>57.0611572265625</v>
      </c>
      <c r="J162" s="27">
        <v>96.600662231445313</v>
      </c>
      <c r="K162" s="27">
        <v>99.950080871582031</v>
      </c>
      <c r="L162" s="27">
        <v>99.999832153320313</v>
      </c>
      <c r="M162" s="27">
        <v>99.99884033203125</v>
      </c>
      <c r="N162" s="33" t="s">
        <v>243</v>
      </c>
      <c r="O162" s="26" t="s">
        <v>244</v>
      </c>
      <c r="P162" s="35" t="s">
        <v>245</v>
      </c>
      <c r="Q162" s="31">
        <v>0</v>
      </c>
      <c r="R162" s="26" t="s">
        <v>41</v>
      </c>
      <c r="S162" s="26" t="b">
        <f t="shared" si="14"/>
        <v>0</v>
      </c>
      <c r="T162" s="26" t="b">
        <f t="shared" si="15"/>
        <v>0</v>
      </c>
      <c r="U162" s="32"/>
      <c r="V162" s="32"/>
      <c r="W162" s="32" t="s">
        <v>49</v>
      </c>
      <c r="X162" s="41"/>
      <c r="AE162" s="33"/>
    </row>
    <row r="163" spans="1:32" x14ac:dyDescent="0.35">
      <c r="A163" s="26" t="s">
        <v>246</v>
      </c>
      <c r="B163" s="27">
        <v>59.529972076416016</v>
      </c>
      <c r="C163" s="27">
        <v>82.979354858398438</v>
      </c>
      <c r="D163" s="27">
        <v>86.593093872070313</v>
      </c>
      <c r="E163" s="27">
        <v>83.830772399902344</v>
      </c>
      <c r="F163" s="27">
        <v>37.180397033691406</v>
      </c>
      <c r="G163" s="27">
        <v>58.503383636474609</v>
      </c>
      <c r="H163" s="27">
        <v>59.524383544921875</v>
      </c>
      <c r="I163" s="27">
        <v>57.394001007080078</v>
      </c>
      <c r="J163" s="27">
        <v>97.997520446777344</v>
      </c>
      <c r="K163" s="27">
        <v>99.928024291992188</v>
      </c>
      <c r="L163" s="27">
        <v>99.999832153320313</v>
      </c>
      <c r="M163" s="27">
        <v>99.99884033203125</v>
      </c>
      <c r="N163" s="33" t="s">
        <v>247</v>
      </c>
      <c r="O163" s="26" t="s">
        <v>244</v>
      </c>
      <c r="P163" s="35" t="s">
        <v>248</v>
      </c>
      <c r="Q163" s="31">
        <v>0</v>
      </c>
      <c r="R163" s="26" t="s">
        <v>41</v>
      </c>
      <c r="S163" s="26" t="b">
        <f t="shared" si="14"/>
        <v>0</v>
      </c>
      <c r="T163" s="26" t="b">
        <f t="shared" si="15"/>
        <v>0</v>
      </c>
      <c r="U163" s="32"/>
      <c r="V163" s="32"/>
      <c r="W163" s="32" t="s">
        <v>49</v>
      </c>
      <c r="X163" s="41"/>
      <c r="AE163" s="33"/>
    </row>
    <row r="164" spans="1:32" ht="15.5" x14ac:dyDescent="0.35">
      <c r="A164" s="26" t="s">
        <v>249</v>
      </c>
      <c r="B164" s="27">
        <v>32.314170837402344</v>
      </c>
      <c r="C164" s="27">
        <v>0</v>
      </c>
      <c r="D164" s="27">
        <v>0</v>
      </c>
      <c r="E164" s="27">
        <v>0</v>
      </c>
      <c r="F164" s="27">
        <v>99.999992370605469</v>
      </c>
      <c r="G164" s="27">
        <v>0</v>
      </c>
      <c r="H164" s="27">
        <v>0</v>
      </c>
      <c r="I164" s="27">
        <v>0</v>
      </c>
      <c r="J164" s="27">
        <v>78.040359497070313</v>
      </c>
      <c r="K164" s="27">
        <v>0</v>
      </c>
      <c r="L164" s="27">
        <v>0</v>
      </c>
      <c r="M164" s="27">
        <v>0</v>
      </c>
      <c r="N164" s="51"/>
      <c r="O164" s="26" t="s">
        <v>520</v>
      </c>
      <c r="P164" s="35" t="s">
        <v>521</v>
      </c>
      <c r="Q164" s="31">
        <v>0</v>
      </c>
      <c r="R164" s="26" t="s">
        <v>41</v>
      </c>
      <c r="S164" s="26" t="b">
        <f t="shared" si="14"/>
        <v>0</v>
      </c>
      <c r="T164" s="26" t="b">
        <f t="shared" si="15"/>
        <v>0</v>
      </c>
      <c r="U164" s="32"/>
      <c r="V164" s="32"/>
      <c r="W164" s="32" t="s">
        <v>49</v>
      </c>
      <c r="X164" s="41"/>
      <c r="AE164" s="33"/>
    </row>
    <row r="165" spans="1:32" ht="15.5" x14ac:dyDescent="0.35">
      <c r="A165" s="26" t="s">
        <v>252</v>
      </c>
      <c r="B165" s="27">
        <v>31.27655029296875</v>
      </c>
      <c r="C165" s="27">
        <v>0</v>
      </c>
      <c r="D165" s="27">
        <v>0</v>
      </c>
      <c r="E165" s="27">
        <v>0</v>
      </c>
      <c r="F165" s="27">
        <v>99.999992370605469</v>
      </c>
      <c r="G165" s="27">
        <v>0</v>
      </c>
      <c r="H165" s="27">
        <v>0</v>
      </c>
      <c r="I165" s="27">
        <v>0</v>
      </c>
      <c r="J165" s="27">
        <v>99.998252868652344</v>
      </c>
      <c r="K165" s="27">
        <v>0</v>
      </c>
      <c r="L165" s="27">
        <v>0</v>
      </c>
      <c r="M165" s="27">
        <v>0</v>
      </c>
      <c r="N165" s="51"/>
      <c r="Q165" s="31">
        <v>0</v>
      </c>
      <c r="R165" s="26" t="s">
        <v>41</v>
      </c>
      <c r="S165" s="26" t="b">
        <f t="shared" si="14"/>
        <v>0</v>
      </c>
      <c r="T165" s="26" t="b">
        <f t="shared" si="15"/>
        <v>0</v>
      </c>
      <c r="U165" s="32"/>
      <c r="V165" s="32"/>
      <c r="W165" s="32" t="s">
        <v>49</v>
      </c>
      <c r="X165" s="41"/>
      <c r="AE165" s="33"/>
    </row>
    <row r="166" spans="1:32" ht="15.5" x14ac:dyDescent="0.35">
      <c r="A166" s="26" t="s">
        <v>254</v>
      </c>
      <c r="B166" s="27">
        <v>44.137760162353516</v>
      </c>
      <c r="C166" s="27">
        <v>93.413009643554688</v>
      </c>
      <c r="D166" s="27">
        <v>87.076789855957031</v>
      </c>
      <c r="E166" s="27">
        <v>85.808120727539063</v>
      </c>
      <c r="F166" s="27">
        <v>99.0518798828125</v>
      </c>
      <c r="G166" s="27">
        <v>99.998428344726563</v>
      </c>
      <c r="H166" s="27">
        <v>99.995750427246094</v>
      </c>
      <c r="I166" s="27">
        <v>99.99884033203125</v>
      </c>
      <c r="J166" s="27">
        <v>77.989875793457031</v>
      </c>
      <c r="K166" s="27">
        <v>0</v>
      </c>
      <c r="L166" s="27">
        <v>0</v>
      </c>
      <c r="M166" s="27">
        <v>0</v>
      </c>
      <c r="N166" s="51"/>
      <c r="Q166" s="31">
        <v>0</v>
      </c>
      <c r="R166" s="39" t="s">
        <v>83</v>
      </c>
      <c r="S166" s="26" t="b">
        <f t="shared" si="14"/>
        <v>0</v>
      </c>
      <c r="T166" s="26" t="b">
        <f t="shared" si="15"/>
        <v>0</v>
      </c>
      <c r="U166" s="32"/>
      <c r="V166" s="32"/>
      <c r="W166" s="32" t="s">
        <v>49</v>
      </c>
      <c r="X166" s="41"/>
      <c r="AE166" s="33"/>
    </row>
    <row r="167" spans="1:32" ht="15.5" x14ac:dyDescent="0.35">
      <c r="A167" s="26" t="s">
        <v>255</v>
      </c>
      <c r="B167" s="27">
        <v>43.034564971923828</v>
      </c>
      <c r="C167" s="27">
        <v>85.734230041503906</v>
      </c>
      <c r="D167" s="27">
        <v>57.594810485839844</v>
      </c>
      <c r="E167" s="27">
        <v>38.892951965332031</v>
      </c>
      <c r="F167" s="27">
        <v>99.947715759277344</v>
      </c>
      <c r="G167" s="27">
        <v>99.999961853027344</v>
      </c>
      <c r="H167" s="27">
        <v>99.999832153320313</v>
      </c>
      <c r="I167" s="27">
        <v>99.99884033203125</v>
      </c>
      <c r="J167" s="27">
        <v>75.433738708496094</v>
      </c>
      <c r="K167" s="27">
        <v>0</v>
      </c>
      <c r="L167" s="27">
        <v>0</v>
      </c>
      <c r="M167" s="27">
        <v>0</v>
      </c>
      <c r="N167" s="51"/>
      <c r="Q167" s="31">
        <v>0</v>
      </c>
      <c r="R167" s="39" t="s">
        <v>83</v>
      </c>
      <c r="S167" s="26" t="b">
        <f t="shared" si="14"/>
        <v>0</v>
      </c>
      <c r="T167" s="26" t="b">
        <f t="shared" si="15"/>
        <v>0</v>
      </c>
      <c r="U167" s="32"/>
      <c r="V167" s="32"/>
      <c r="W167" s="32" t="s">
        <v>49</v>
      </c>
      <c r="X167" s="41"/>
      <c r="AE167" s="33"/>
    </row>
    <row r="168" spans="1:32" x14ac:dyDescent="0.35">
      <c r="A168" s="26" t="s">
        <v>256</v>
      </c>
      <c r="B168" s="27">
        <v>92.65179443359375</v>
      </c>
      <c r="C168" s="27">
        <v>93.469589233398438</v>
      </c>
      <c r="D168" s="27">
        <v>86.999847412109375</v>
      </c>
      <c r="E168" s="27">
        <v>86.513877868652344</v>
      </c>
      <c r="F168" s="27">
        <v>93.365226745605469</v>
      </c>
      <c r="G168" s="27">
        <v>99.999961853027344</v>
      </c>
      <c r="H168" s="27">
        <v>99.999832153320313</v>
      </c>
      <c r="I168" s="27">
        <v>99.99884033203125</v>
      </c>
      <c r="J168" s="27">
        <v>95.44488525390625</v>
      </c>
      <c r="K168" s="27">
        <v>48.172542572021484</v>
      </c>
      <c r="L168" s="27">
        <v>0.45847567915916443</v>
      </c>
      <c r="M168" s="27">
        <v>1.3858355283737183</v>
      </c>
      <c r="N168" s="52"/>
      <c r="Q168" s="31">
        <v>1</v>
      </c>
      <c r="R168" s="26" t="s">
        <v>41</v>
      </c>
      <c r="S168" s="26" t="b">
        <f t="shared" si="14"/>
        <v>0</v>
      </c>
      <c r="T168" s="26" t="b">
        <f t="shared" si="15"/>
        <v>0</v>
      </c>
      <c r="U168" s="32" t="s">
        <v>49</v>
      </c>
      <c r="V168" s="32" t="s">
        <v>49</v>
      </c>
      <c r="W168" s="32" t="s">
        <v>49</v>
      </c>
      <c r="X168" s="32" t="s">
        <v>42</v>
      </c>
      <c r="Y168" s="85">
        <v>3</v>
      </c>
      <c r="Z168" s="85"/>
      <c r="AA168" s="85"/>
      <c r="AB168" s="85"/>
      <c r="AC168" s="85"/>
    </row>
    <row r="169" spans="1:32" x14ac:dyDescent="0.35">
      <c r="A169" s="26" t="s">
        <v>257</v>
      </c>
      <c r="B169" s="27">
        <v>92.542884826660156</v>
      </c>
      <c r="C169" s="27">
        <v>93.474311828613281</v>
      </c>
      <c r="D169" s="27">
        <v>86.860328674316406</v>
      </c>
      <c r="E169" s="27">
        <v>85.262474060058594</v>
      </c>
      <c r="F169" s="27">
        <v>99.841072082519531</v>
      </c>
      <c r="G169" s="27">
        <v>99.520965576171875</v>
      </c>
      <c r="H169" s="27">
        <v>99.999832153320313</v>
      </c>
      <c r="I169" s="27">
        <v>99.99884033203125</v>
      </c>
      <c r="J169" s="27">
        <v>95.181106567382813</v>
      </c>
      <c r="K169" s="27">
        <v>45.138824462890625</v>
      </c>
      <c r="L169" s="27">
        <v>1.064384937286377</v>
      </c>
      <c r="M169" s="27">
        <v>5.5514369010925293</v>
      </c>
      <c r="Q169" s="31">
        <v>1</v>
      </c>
      <c r="R169" s="26" t="s">
        <v>41</v>
      </c>
      <c r="S169" s="26" t="b">
        <f t="shared" si="14"/>
        <v>0</v>
      </c>
      <c r="T169" s="26" t="b">
        <f t="shared" si="15"/>
        <v>0</v>
      </c>
      <c r="U169" s="32" t="s">
        <v>42</v>
      </c>
      <c r="V169" s="32" t="s">
        <v>42</v>
      </c>
      <c r="W169" s="32" t="s">
        <v>49</v>
      </c>
      <c r="X169" s="32" t="s">
        <v>42</v>
      </c>
      <c r="Y169" s="85">
        <v>3</v>
      </c>
      <c r="Z169" s="85"/>
      <c r="AA169" s="85"/>
      <c r="AB169" s="85"/>
      <c r="AC169" s="85"/>
    </row>
    <row r="170" spans="1:32" x14ac:dyDescent="0.35">
      <c r="A170" s="26" t="s">
        <v>258</v>
      </c>
      <c r="B170" s="27">
        <v>92.497734069824219</v>
      </c>
      <c r="C170" s="27">
        <v>93.478134155273438</v>
      </c>
      <c r="D170" s="27">
        <v>86.701416015625</v>
      </c>
      <c r="E170" s="27">
        <v>84.283210754394531</v>
      </c>
      <c r="F170" s="27">
        <v>92.216133117675781</v>
      </c>
      <c r="G170" s="27">
        <v>99.999595642089844</v>
      </c>
      <c r="H170" s="27">
        <v>99.998260498046875</v>
      </c>
      <c r="I170" s="27">
        <v>99.987823486328125</v>
      </c>
      <c r="J170" s="27">
        <v>95.209701538085938</v>
      </c>
      <c r="K170" s="27">
        <v>47.021484375</v>
      </c>
      <c r="L170" s="27">
        <v>1.3493796586990356</v>
      </c>
      <c r="M170" s="27">
        <v>5.9080314636230469</v>
      </c>
      <c r="Q170" s="31">
        <v>1</v>
      </c>
      <c r="R170" s="26" t="s">
        <v>41</v>
      </c>
      <c r="S170" s="26" t="b">
        <f t="shared" si="14"/>
        <v>0</v>
      </c>
      <c r="T170" s="26" t="b">
        <f t="shared" si="15"/>
        <v>0</v>
      </c>
      <c r="U170" s="32" t="s">
        <v>49</v>
      </c>
      <c r="V170" s="32" t="s">
        <v>49</v>
      </c>
      <c r="W170" s="32" t="s">
        <v>49</v>
      </c>
      <c r="X170" s="32" t="s">
        <v>42</v>
      </c>
      <c r="Y170" s="85">
        <v>3</v>
      </c>
      <c r="Z170" s="85"/>
      <c r="AA170" s="85"/>
      <c r="AB170" s="85"/>
      <c r="AC170" s="85"/>
    </row>
    <row r="171" spans="1:32" x14ac:dyDescent="0.35">
      <c r="A171" s="26" t="s">
        <v>259</v>
      </c>
      <c r="B171" s="27">
        <v>92.522590637207031</v>
      </c>
      <c r="C171" s="27">
        <v>93.478523254394531</v>
      </c>
      <c r="D171" s="27">
        <v>86.800804138183594</v>
      </c>
      <c r="E171" s="27">
        <v>84.561408996582031</v>
      </c>
      <c r="F171" s="27">
        <v>99.999984741210938</v>
      </c>
      <c r="G171" s="27">
        <v>99.999801635742188</v>
      </c>
      <c r="H171" s="27">
        <v>99.999137878417969</v>
      </c>
      <c r="I171" s="27">
        <v>99.99884033203125</v>
      </c>
      <c r="J171" s="27">
        <v>95.261497497558594</v>
      </c>
      <c r="K171" s="27">
        <v>44.970260620117188</v>
      </c>
      <c r="L171" s="27">
        <v>1.1452490091323853</v>
      </c>
      <c r="M171" s="27">
        <v>5.9014310836791992</v>
      </c>
      <c r="Q171" s="31">
        <v>1</v>
      </c>
      <c r="R171" s="26" t="s">
        <v>41</v>
      </c>
      <c r="S171" s="26" t="b">
        <f t="shared" si="14"/>
        <v>0</v>
      </c>
      <c r="T171" s="26" t="b">
        <f t="shared" si="15"/>
        <v>0</v>
      </c>
      <c r="U171" s="32" t="s">
        <v>49</v>
      </c>
      <c r="V171" s="32" t="s">
        <v>49</v>
      </c>
      <c r="W171" s="32" t="s">
        <v>49</v>
      </c>
      <c r="X171" s="32" t="s">
        <v>42</v>
      </c>
      <c r="Y171" s="85">
        <v>3</v>
      </c>
      <c r="Z171" s="85"/>
      <c r="AA171" s="85"/>
      <c r="AB171" s="85"/>
      <c r="AC171" s="85"/>
      <c r="AF171" s="26" t="s">
        <v>260</v>
      </c>
    </row>
    <row r="172" spans="1:32" x14ac:dyDescent="0.35">
      <c r="A172" s="26" t="s">
        <v>261</v>
      </c>
      <c r="B172" s="27">
        <v>92.568344116210938</v>
      </c>
      <c r="C172" s="27">
        <v>93.534538269042969</v>
      </c>
      <c r="D172" s="27">
        <v>87.01324462890625</v>
      </c>
      <c r="E172" s="27">
        <v>85.938796997070313</v>
      </c>
      <c r="F172" s="27">
        <v>94.98980712890625</v>
      </c>
      <c r="G172" s="27">
        <v>86.433403015136719</v>
      </c>
      <c r="H172" s="27">
        <v>78.063980102539063</v>
      </c>
      <c r="I172" s="27">
        <v>83.653388977050781</v>
      </c>
      <c r="J172" s="27">
        <v>94.941543579101563</v>
      </c>
      <c r="K172" s="27">
        <v>43.646560668945313</v>
      </c>
      <c r="L172" s="27">
        <v>2.1018607616424561</v>
      </c>
      <c r="M172" s="27">
        <v>14.20230770111084</v>
      </c>
      <c r="Q172" s="31">
        <v>1</v>
      </c>
      <c r="R172" s="39" t="s">
        <v>83</v>
      </c>
      <c r="S172" s="26" t="b">
        <f>NOT(OR((D172&lt;=$Q$1),(H172&lt;=$R$1),(L172&lt;=$S$1)))</f>
        <v>0</v>
      </c>
      <c r="T172" s="26" t="b">
        <f t="shared" si="15"/>
        <v>0</v>
      </c>
      <c r="U172" s="32" t="s">
        <v>49</v>
      </c>
      <c r="V172" s="32" t="s">
        <v>49</v>
      </c>
      <c r="W172" s="32" t="s">
        <v>49</v>
      </c>
      <c r="X172" s="32" t="s">
        <v>42</v>
      </c>
      <c r="Y172" s="85">
        <v>3</v>
      </c>
      <c r="Z172" s="85"/>
      <c r="AA172" s="85"/>
      <c r="AB172" s="85"/>
      <c r="AC172" s="85"/>
      <c r="AF172" s="26" t="s">
        <v>260</v>
      </c>
    </row>
    <row r="173" spans="1:32" ht="14.25" customHeight="1" x14ac:dyDescent="0.35">
      <c r="A173" s="26" t="s">
        <v>262</v>
      </c>
      <c r="B173" s="27">
        <v>92.564002990722656</v>
      </c>
      <c r="C173" s="27">
        <v>93.5198974609375</v>
      </c>
      <c r="D173" s="27">
        <v>86.912826538085938</v>
      </c>
      <c r="E173" s="27">
        <v>85.237464904785156</v>
      </c>
      <c r="F173" s="27">
        <v>99.710067749023438</v>
      </c>
      <c r="G173" s="27">
        <v>99.999961853027344</v>
      </c>
      <c r="H173" s="27">
        <v>99.999832153320313</v>
      </c>
      <c r="I173" s="27">
        <v>99.99884033203125</v>
      </c>
      <c r="J173" s="27">
        <v>94.188766479492188</v>
      </c>
      <c r="K173" s="27">
        <v>99.710868835449219</v>
      </c>
      <c r="L173" s="27">
        <v>99.853233337402344</v>
      </c>
      <c r="M173" s="27">
        <v>99.99884033203125</v>
      </c>
      <c r="Q173" s="31">
        <v>1</v>
      </c>
      <c r="R173" s="39" t="s">
        <v>83</v>
      </c>
      <c r="S173" s="26" t="b">
        <f t="shared" si="14"/>
        <v>1</v>
      </c>
      <c r="T173" s="26" t="b">
        <f t="shared" si="15"/>
        <v>1</v>
      </c>
      <c r="U173" s="32"/>
      <c r="V173" s="32"/>
      <c r="W173" s="32"/>
      <c r="X173" s="32"/>
    </row>
    <row r="174" spans="1:32" x14ac:dyDescent="0.35">
      <c r="A174" s="26" t="s">
        <v>263</v>
      </c>
      <c r="B174" s="27">
        <v>90.250907897949219</v>
      </c>
      <c r="C174" s="27">
        <v>90.535491943359375</v>
      </c>
      <c r="D174" s="27">
        <v>82.010086059570313</v>
      </c>
      <c r="E174" s="27">
        <v>64.158561706542969</v>
      </c>
      <c r="F174" s="27">
        <v>99.816917419433594</v>
      </c>
      <c r="G174" s="27">
        <v>99.999961853027344</v>
      </c>
      <c r="H174" s="27">
        <v>99.999832153320313</v>
      </c>
      <c r="I174" s="27">
        <v>99.99884033203125</v>
      </c>
      <c r="J174" s="32" t="s">
        <v>49</v>
      </c>
      <c r="K174" s="32" t="s">
        <v>49</v>
      </c>
      <c r="L174" s="32" t="s">
        <v>49</v>
      </c>
      <c r="M174" s="32" t="s">
        <v>49</v>
      </c>
      <c r="R174" s="26"/>
      <c r="U174" s="32" t="s">
        <v>49</v>
      </c>
      <c r="V174" s="32" t="s">
        <v>49</v>
      </c>
      <c r="W174" s="32" t="s">
        <v>49</v>
      </c>
      <c r="X174" s="32" t="s">
        <v>49</v>
      </c>
      <c r="Y174" s="86"/>
      <c r="Z174" s="86"/>
      <c r="AA174" s="86"/>
      <c r="AB174" s="86"/>
      <c r="AC174" s="86"/>
    </row>
    <row r="175" spans="1:32" x14ac:dyDescent="0.35">
      <c r="A175" s="26" t="s">
        <v>264</v>
      </c>
      <c r="B175" s="27">
        <v>79.506278991699219</v>
      </c>
      <c r="C175" s="27">
        <v>73.3526611328125</v>
      </c>
      <c r="D175" s="27">
        <v>73.784553527832031</v>
      </c>
      <c r="E175" s="27">
        <v>56.222221374511719</v>
      </c>
      <c r="F175" s="27">
        <v>96.738540649414063</v>
      </c>
      <c r="G175" s="27">
        <v>87.569709777832031</v>
      </c>
      <c r="H175" s="27">
        <v>99.707374572753906</v>
      </c>
      <c r="I175" s="27">
        <v>99.99884033203125</v>
      </c>
      <c r="J175" s="32" t="s">
        <v>49</v>
      </c>
      <c r="K175" s="32" t="s">
        <v>49</v>
      </c>
      <c r="L175" s="32" t="s">
        <v>49</v>
      </c>
      <c r="M175" s="32" t="s">
        <v>49</v>
      </c>
      <c r="R175" s="26"/>
      <c r="U175" s="32" t="s">
        <v>49</v>
      </c>
      <c r="V175" s="32" t="s">
        <v>49</v>
      </c>
      <c r="W175" s="32" t="s">
        <v>49</v>
      </c>
      <c r="X175" s="32" t="s">
        <v>49</v>
      </c>
      <c r="Y175" s="86"/>
      <c r="Z175" s="86"/>
      <c r="AA175" s="86"/>
      <c r="AB175" s="86"/>
      <c r="AC175" s="86"/>
    </row>
    <row r="176" spans="1:32" x14ac:dyDescent="0.35">
      <c r="A176" s="26" t="s">
        <v>265</v>
      </c>
      <c r="B176" s="27">
        <v>92.485015869140625</v>
      </c>
      <c r="C176" s="27">
        <v>95.419212341308594</v>
      </c>
      <c r="D176" s="27">
        <v>94.456184387207031</v>
      </c>
      <c r="E176" s="27">
        <v>86.920135498046875</v>
      </c>
      <c r="F176" s="27">
        <v>95.359664916992188</v>
      </c>
      <c r="G176" s="27">
        <v>99.999961853027344</v>
      </c>
      <c r="H176" s="27">
        <v>99.999832153320313</v>
      </c>
      <c r="I176" s="27">
        <v>99.99884033203125</v>
      </c>
      <c r="J176" s="32" t="s">
        <v>49</v>
      </c>
      <c r="K176" s="32" t="s">
        <v>49</v>
      </c>
      <c r="L176" s="32" t="s">
        <v>49</v>
      </c>
      <c r="M176" s="32" t="s">
        <v>49</v>
      </c>
      <c r="R176" s="26"/>
      <c r="U176" s="32"/>
      <c r="V176" s="32"/>
      <c r="W176" s="32"/>
      <c r="X176" s="32"/>
    </row>
    <row r="177" spans="1:43" ht="12.65" customHeight="1" x14ac:dyDescent="0.35">
      <c r="A177" s="26" t="s">
        <v>266</v>
      </c>
      <c r="B177" s="27">
        <v>53.527858734130859</v>
      </c>
      <c r="C177" s="27">
        <v>90.885414123535156</v>
      </c>
      <c r="D177" s="27">
        <v>82.501655578613281</v>
      </c>
      <c r="E177" s="27">
        <v>63.828704833984375</v>
      </c>
      <c r="F177" s="27">
        <v>92.753570556640625</v>
      </c>
      <c r="G177" s="27">
        <v>91.680137634277344</v>
      </c>
      <c r="H177" s="27">
        <v>64.343498229980469</v>
      </c>
      <c r="I177" s="27">
        <v>99.99884033203125</v>
      </c>
      <c r="J177" s="32" t="s">
        <v>49</v>
      </c>
      <c r="K177" s="32" t="s">
        <v>49</v>
      </c>
      <c r="L177" s="32" t="s">
        <v>49</v>
      </c>
      <c r="M177" s="32" t="s">
        <v>49</v>
      </c>
      <c r="N177" s="51"/>
      <c r="R177" s="26"/>
      <c r="U177" s="32"/>
      <c r="V177" s="32"/>
      <c r="W177" s="32" t="s">
        <v>49</v>
      </c>
      <c r="X177" s="41"/>
      <c r="AE177" s="33"/>
    </row>
    <row r="178" spans="1:43" x14ac:dyDescent="0.35">
      <c r="A178" s="26" t="s">
        <v>267</v>
      </c>
      <c r="B178" s="27">
        <v>89.436973571777344</v>
      </c>
      <c r="C178" s="27">
        <v>95.321548461914063</v>
      </c>
      <c r="D178" s="27">
        <v>94.396217346191406</v>
      </c>
      <c r="E178" s="27">
        <v>87.062721252441406</v>
      </c>
      <c r="F178" s="27">
        <v>89.584915161132813</v>
      </c>
      <c r="G178" s="27">
        <v>99.975936889648438</v>
      </c>
      <c r="H178" s="27">
        <v>99.933258056640625</v>
      </c>
      <c r="I178" s="27">
        <v>99.532791137695313</v>
      </c>
      <c r="J178" s="27">
        <v>100</v>
      </c>
      <c r="K178" s="27">
        <v>99.999961853027344</v>
      </c>
      <c r="L178" s="27">
        <v>99.999832153320313</v>
      </c>
      <c r="M178" s="27">
        <v>99.99884033203125</v>
      </c>
      <c r="Q178" s="31">
        <v>1</v>
      </c>
      <c r="R178" s="26" t="s">
        <v>155</v>
      </c>
      <c r="S178" s="26" t="b">
        <f t="shared" ref="S178:S184" si="16">NOT(OR((D178&lt;=$Q$1),(H178&lt;=$R$1),(L178&lt;=$S$1)))</f>
        <v>1</v>
      </c>
      <c r="T178" s="26" t="b">
        <f t="shared" ref="T178:T184" si="17">NOT(OR((C178&lt;=$Q$1),(G178&lt;=$R$1),(K178&lt;=$S$1)))</f>
        <v>1</v>
      </c>
      <c r="U178" s="32"/>
      <c r="V178" s="32"/>
      <c r="W178" s="32"/>
      <c r="X178" s="41"/>
      <c r="AE178" s="33"/>
    </row>
    <row r="179" spans="1:43" ht="12.65" customHeight="1" x14ac:dyDescent="0.35">
      <c r="A179" s="26" t="s">
        <v>268</v>
      </c>
      <c r="B179" s="27">
        <v>73.24560546875</v>
      </c>
      <c r="C179" s="27">
        <v>0</v>
      </c>
      <c r="D179" s="27">
        <v>0</v>
      </c>
      <c r="E179" s="27">
        <v>0</v>
      </c>
      <c r="F179" s="27">
        <v>89.955070495605469</v>
      </c>
      <c r="G179" s="27">
        <v>0</v>
      </c>
      <c r="H179" s="27">
        <v>0</v>
      </c>
      <c r="I179" s="27">
        <v>0</v>
      </c>
      <c r="J179" s="27">
        <v>100</v>
      </c>
      <c r="K179" s="27">
        <v>99.999961853027344</v>
      </c>
      <c r="L179" s="27">
        <v>99.999832153320313</v>
      </c>
      <c r="M179" s="27">
        <v>99.99884033203125</v>
      </c>
      <c r="P179" s="35" t="s">
        <v>269</v>
      </c>
      <c r="Q179" s="31">
        <v>0</v>
      </c>
      <c r="R179" s="26" t="s">
        <v>155</v>
      </c>
      <c r="S179" s="26" t="b">
        <f t="shared" si="16"/>
        <v>0</v>
      </c>
      <c r="T179" s="26" t="b">
        <f t="shared" si="17"/>
        <v>0</v>
      </c>
      <c r="U179" s="32"/>
      <c r="V179" s="32"/>
      <c r="W179" s="32"/>
      <c r="X179" s="41"/>
      <c r="AE179" s="33"/>
    </row>
    <row r="180" spans="1:43" ht="12.65" customHeight="1" x14ac:dyDescent="0.35">
      <c r="A180" s="26" t="s">
        <v>270</v>
      </c>
      <c r="B180" s="27">
        <v>89.499580383300781</v>
      </c>
      <c r="C180" s="27">
        <v>95.341033935546875</v>
      </c>
      <c r="D180" s="27">
        <v>94.417434692382813</v>
      </c>
      <c r="E180" s="27">
        <v>87.067138671875</v>
      </c>
      <c r="F180" s="27">
        <v>88.950424194335938</v>
      </c>
      <c r="G180" s="27">
        <v>99.994636535644531</v>
      </c>
      <c r="H180" s="27">
        <v>99.977012634277344</v>
      </c>
      <c r="I180" s="27">
        <v>99.839103698730469</v>
      </c>
      <c r="J180" s="27">
        <v>100</v>
      </c>
      <c r="K180" s="27">
        <v>99.999961853027344</v>
      </c>
      <c r="L180" s="27">
        <v>99.999832153320313</v>
      </c>
      <c r="M180" s="27">
        <v>99.99884033203125</v>
      </c>
      <c r="Q180" s="31">
        <v>1</v>
      </c>
      <c r="R180" s="26" t="s">
        <v>155</v>
      </c>
      <c r="S180" s="26" t="b">
        <f t="shared" si="16"/>
        <v>1</v>
      </c>
      <c r="T180" s="26" t="b">
        <f t="shared" si="17"/>
        <v>1</v>
      </c>
      <c r="U180" s="32"/>
      <c r="V180" s="32"/>
      <c r="W180" s="32"/>
      <c r="X180" s="41"/>
      <c r="AE180" s="33"/>
    </row>
    <row r="181" spans="1:43" ht="12.65" customHeight="1" x14ac:dyDescent="0.35">
      <c r="A181" s="26" t="s">
        <v>271</v>
      </c>
      <c r="B181" s="27">
        <v>92.361763000488281</v>
      </c>
      <c r="C181" s="27">
        <v>95.383979797363281</v>
      </c>
      <c r="D181" s="27">
        <v>94.458198547363281</v>
      </c>
      <c r="E181" s="27">
        <v>86.928199768066406</v>
      </c>
      <c r="F181" s="27">
        <v>97.952590942382813</v>
      </c>
      <c r="G181" s="27">
        <v>99.994186401367188</v>
      </c>
      <c r="H181" s="27">
        <v>99.975074768066406</v>
      </c>
      <c r="I181" s="27">
        <v>99.825508117675781</v>
      </c>
      <c r="J181" s="27">
        <v>100</v>
      </c>
      <c r="K181" s="27">
        <v>99.999961853027344</v>
      </c>
      <c r="L181" s="27">
        <v>99.999832153320313</v>
      </c>
      <c r="M181" s="27">
        <v>99.99884033203125</v>
      </c>
      <c r="Q181" s="31">
        <v>1</v>
      </c>
      <c r="R181" s="26" t="s">
        <v>155</v>
      </c>
      <c r="S181" s="26" t="b">
        <f t="shared" si="16"/>
        <v>1</v>
      </c>
      <c r="T181" s="26" t="b">
        <f t="shared" si="17"/>
        <v>1</v>
      </c>
      <c r="U181" s="32"/>
      <c r="V181" s="32"/>
      <c r="W181" s="32"/>
      <c r="X181" s="41"/>
      <c r="AE181" s="33"/>
    </row>
    <row r="182" spans="1:43" ht="12.65" customHeight="1" x14ac:dyDescent="0.35">
      <c r="A182" s="26" t="s">
        <v>272</v>
      </c>
      <c r="B182" s="27">
        <v>73.466484069824219</v>
      </c>
      <c r="C182" s="27">
        <v>0</v>
      </c>
      <c r="D182" s="27">
        <v>0</v>
      </c>
      <c r="E182" s="27">
        <v>0</v>
      </c>
      <c r="F182" s="27">
        <v>78.419975280761719</v>
      </c>
      <c r="G182" s="27">
        <v>0</v>
      </c>
      <c r="H182" s="27">
        <v>0</v>
      </c>
      <c r="I182" s="27">
        <v>0</v>
      </c>
      <c r="J182" s="27">
        <v>100</v>
      </c>
      <c r="K182" s="27">
        <v>99.999961853027344</v>
      </c>
      <c r="L182" s="27">
        <v>99.999832153320313</v>
      </c>
      <c r="M182" s="27">
        <v>99.99884033203125</v>
      </c>
      <c r="P182" s="35" t="s">
        <v>269</v>
      </c>
      <c r="Q182" s="31">
        <v>0</v>
      </c>
      <c r="R182" s="26" t="s">
        <v>155</v>
      </c>
      <c r="S182" s="26" t="b">
        <f t="shared" si="16"/>
        <v>0</v>
      </c>
      <c r="T182" s="26" t="b">
        <f t="shared" si="17"/>
        <v>0</v>
      </c>
      <c r="U182" s="32"/>
      <c r="V182" s="32"/>
      <c r="W182" s="32"/>
      <c r="X182" s="41"/>
      <c r="AE182" s="33"/>
    </row>
    <row r="183" spans="1:43" ht="12.65" customHeight="1" x14ac:dyDescent="0.35">
      <c r="A183" s="26" t="s">
        <v>273</v>
      </c>
      <c r="B183" s="27">
        <v>91.997215270996094</v>
      </c>
      <c r="C183" s="27">
        <v>95.387847900390625</v>
      </c>
      <c r="D183" s="27">
        <v>94.436714172363281</v>
      </c>
      <c r="E183" s="27">
        <v>86.932632446289063</v>
      </c>
      <c r="F183" s="27">
        <v>88.343505859375</v>
      </c>
      <c r="G183" s="27">
        <v>99.984405517578125</v>
      </c>
      <c r="H183" s="27">
        <v>99.933158874511719</v>
      </c>
      <c r="I183" s="27">
        <v>99.532142639160156</v>
      </c>
      <c r="J183" s="27">
        <v>100</v>
      </c>
      <c r="K183" s="27">
        <v>99.999961853027344</v>
      </c>
      <c r="L183" s="27">
        <v>99.999832153320313</v>
      </c>
      <c r="M183" s="27">
        <v>99.99884033203125</v>
      </c>
      <c r="Q183" s="31">
        <v>1</v>
      </c>
      <c r="R183" s="26" t="s">
        <v>155</v>
      </c>
      <c r="S183" s="26" t="b">
        <f t="shared" si="16"/>
        <v>1</v>
      </c>
      <c r="T183" s="26" t="b">
        <f t="shared" si="17"/>
        <v>1</v>
      </c>
      <c r="U183" s="32"/>
      <c r="V183" s="32"/>
      <c r="W183" s="32"/>
      <c r="X183" s="41"/>
      <c r="AE183" s="33"/>
    </row>
    <row r="184" spans="1:43" ht="12.65" customHeight="1" x14ac:dyDescent="0.35">
      <c r="A184" s="26" t="s">
        <v>274</v>
      </c>
      <c r="B184" s="27">
        <v>34.662067413330078</v>
      </c>
      <c r="C184" s="27">
        <v>0</v>
      </c>
      <c r="D184" s="27">
        <v>0</v>
      </c>
      <c r="E184" s="27">
        <v>0</v>
      </c>
      <c r="F184" s="27">
        <v>73.656013488769531</v>
      </c>
      <c r="G184" s="27">
        <v>0</v>
      </c>
      <c r="H184" s="27">
        <v>0</v>
      </c>
      <c r="I184" s="27">
        <v>0</v>
      </c>
      <c r="J184" s="27">
        <v>99.999992370605469</v>
      </c>
      <c r="K184" s="27">
        <v>0</v>
      </c>
      <c r="L184" s="27">
        <v>0</v>
      </c>
      <c r="M184" s="27">
        <v>0</v>
      </c>
      <c r="Q184" s="31">
        <v>0</v>
      </c>
      <c r="R184" s="26" t="s">
        <v>155</v>
      </c>
      <c r="S184" s="26" t="b">
        <f t="shared" si="16"/>
        <v>0</v>
      </c>
      <c r="T184" s="26" t="b">
        <f t="shared" si="17"/>
        <v>0</v>
      </c>
      <c r="U184" s="32"/>
      <c r="V184" s="32"/>
      <c r="W184" s="32"/>
      <c r="X184" s="41"/>
      <c r="AE184" s="33"/>
    </row>
    <row r="185" spans="1:43" x14ac:dyDescent="0.35">
      <c r="B185" s="27"/>
      <c r="C185" s="27"/>
      <c r="D185" s="27"/>
      <c r="E185" s="27"/>
      <c r="F185" s="27"/>
      <c r="G185" s="27"/>
      <c r="H185" s="27"/>
      <c r="I185" s="27"/>
      <c r="J185" s="32"/>
      <c r="K185" s="32"/>
      <c r="L185" s="32"/>
      <c r="M185" s="32"/>
      <c r="Q185" s="26"/>
      <c r="R185" s="26"/>
      <c r="U185" s="32"/>
      <c r="V185" s="32"/>
      <c r="W185" s="32"/>
      <c r="X185" s="32"/>
    </row>
    <row r="186" spans="1:43" x14ac:dyDescent="0.35">
      <c r="A186" s="36"/>
      <c r="B186" s="36"/>
      <c r="C186" s="36"/>
      <c r="D186" s="36"/>
      <c r="E186" s="36"/>
      <c r="F186" s="36"/>
      <c r="G186" s="36"/>
      <c r="H186" s="36"/>
      <c r="I186" s="36"/>
      <c r="J186" s="36"/>
      <c r="K186" s="36"/>
      <c r="L186" s="36"/>
      <c r="M186" s="36"/>
      <c r="N186" s="38" t="s">
        <v>276</v>
      </c>
      <c r="O186" s="36"/>
      <c r="P186" s="24">
        <f>SUMIF(S187:S189,TRUE, Q187:Q189)/SUM(Q187:Q189)</f>
        <v>0.66666666666666663</v>
      </c>
      <c r="Q186" s="36"/>
      <c r="R186" s="36"/>
      <c r="S186" s="36"/>
      <c r="T186" s="36"/>
      <c r="U186" s="36"/>
      <c r="V186" s="36"/>
      <c r="W186" s="36"/>
      <c r="X186" s="36"/>
      <c r="Y186" s="87"/>
      <c r="Z186" s="87"/>
      <c r="AA186" s="87"/>
      <c r="AB186" s="87"/>
      <c r="AC186" s="87"/>
      <c r="AD186" s="38"/>
      <c r="AE186" s="38"/>
      <c r="AF186" s="87"/>
      <c r="AG186" s="87"/>
      <c r="AH186" s="87" t="s">
        <v>276</v>
      </c>
      <c r="AI186" s="88"/>
      <c r="AJ186" s="88"/>
      <c r="AK186" s="88"/>
      <c r="AL186" s="88"/>
      <c r="AM186" s="88"/>
      <c r="AN186" s="88"/>
      <c r="AO186" s="88"/>
      <c r="AP186" s="88"/>
      <c r="AQ186" s="88"/>
    </row>
    <row r="187" spans="1:43" x14ac:dyDescent="0.35">
      <c r="A187" s="26" t="s">
        <v>277</v>
      </c>
      <c r="B187" s="27">
        <v>90.9932861328125</v>
      </c>
      <c r="C187" s="27">
        <v>93.716445922851563</v>
      </c>
      <c r="D187" s="27">
        <v>87.280647277832031</v>
      </c>
      <c r="E187" s="27">
        <v>86.94171142578125</v>
      </c>
      <c r="F187" s="27">
        <v>99.267135620117188</v>
      </c>
      <c r="G187" s="27">
        <v>99.785186767578125</v>
      </c>
      <c r="H187" s="27">
        <v>99.965911865234375</v>
      </c>
      <c r="I187" s="27">
        <v>99.99884033203125</v>
      </c>
      <c r="J187" s="27">
        <v>98.215110778808594</v>
      </c>
      <c r="K187" s="27">
        <v>99.9951171875</v>
      </c>
      <c r="L187" s="27">
        <v>99.989433288574219</v>
      </c>
      <c r="M187" s="27">
        <v>99.99884033203125</v>
      </c>
      <c r="Q187" s="31">
        <v>1</v>
      </c>
      <c r="R187" s="26" t="s">
        <v>155</v>
      </c>
      <c r="S187" s="26" t="b">
        <f t="shared" ref="S187:S188" si="18">NOT(OR((D187&lt;=$Q$1),(H187&lt;=$R$1),(L187&lt;=$S$1)))</f>
        <v>1</v>
      </c>
      <c r="T187" s="26" t="b">
        <f t="shared" ref="T187:T188" si="19">NOT(OR((C187&lt;=$Q$1),(G187&lt;=$R$1),(K187&lt;=$S$1)))</f>
        <v>1</v>
      </c>
      <c r="U187" s="32" t="s">
        <v>42</v>
      </c>
      <c r="V187" s="32" t="s">
        <v>42</v>
      </c>
      <c r="W187" s="32" t="s">
        <v>20</v>
      </c>
      <c r="X187" s="32" t="s">
        <v>42</v>
      </c>
      <c r="Y187" s="85">
        <v>5</v>
      </c>
      <c r="Z187" s="85"/>
      <c r="AA187" s="85"/>
      <c r="AB187" s="85"/>
      <c r="AC187" s="85"/>
      <c r="AH187" s="33" t="s">
        <v>58</v>
      </c>
      <c r="AI187" s="31">
        <v>42705</v>
      </c>
    </row>
    <row r="188" spans="1:43" x14ac:dyDescent="0.35">
      <c r="A188" s="26" t="s">
        <v>278</v>
      </c>
      <c r="B188" s="27">
        <v>91.134330749511719</v>
      </c>
      <c r="C188" s="27">
        <v>93.737998962402344</v>
      </c>
      <c r="D188" s="27">
        <v>87.254478454589844</v>
      </c>
      <c r="E188" s="27">
        <v>86.638511657714844</v>
      </c>
      <c r="F188" s="27">
        <v>96.572006225585938</v>
      </c>
      <c r="G188" s="27">
        <v>87.339157104492188</v>
      </c>
      <c r="H188" s="27">
        <v>46.758377075195313</v>
      </c>
      <c r="I188" s="27">
        <v>0</v>
      </c>
      <c r="J188" s="27">
        <v>99.507255554199219</v>
      </c>
      <c r="K188" s="27">
        <v>99.999961853027344</v>
      </c>
      <c r="L188" s="27">
        <v>99.999832153320313</v>
      </c>
      <c r="M188" s="27">
        <v>99.99884033203125</v>
      </c>
      <c r="Q188" s="31">
        <v>1</v>
      </c>
      <c r="R188" s="26" t="s">
        <v>155</v>
      </c>
      <c r="S188" s="26" t="b">
        <f t="shared" si="18"/>
        <v>0</v>
      </c>
      <c r="T188" s="26" t="b">
        <f t="shared" si="19"/>
        <v>0</v>
      </c>
      <c r="U188" s="32" t="s">
        <v>42</v>
      </c>
      <c r="V188" s="32" t="s">
        <v>42</v>
      </c>
      <c r="W188" s="32" t="s">
        <v>20</v>
      </c>
      <c r="X188" s="32" t="s">
        <v>42</v>
      </c>
      <c r="Y188" s="85">
        <v>5</v>
      </c>
      <c r="Z188" s="85"/>
      <c r="AA188" s="85"/>
      <c r="AB188" s="85"/>
      <c r="AC188" s="85"/>
    </row>
    <row r="189" spans="1:43" ht="15" customHeight="1" x14ac:dyDescent="0.35">
      <c r="A189" s="26" t="s">
        <v>279</v>
      </c>
      <c r="B189" s="27">
        <v>91.134635925292969</v>
      </c>
      <c r="C189" s="27">
        <v>93.697669982910156</v>
      </c>
      <c r="D189" s="27">
        <v>87.121070861816406</v>
      </c>
      <c r="E189" s="27">
        <v>85.826751708984375</v>
      </c>
      <c r="F189" s="27">
        <v>90.684135437011719</v>
      </c>
      <c r="G189" s="27">
        <v>99.201667785644531</v>
      </c>
      <c r="H189" s="27">
        <v>98.899444580078125</v>
      </c>
      <c r="I189" s="27">
        <v>99.996139526367188</v>
      </c>
      <c r="J189" s="27">
        <v>98.899085998535156</v>
      </c>
      <c r="K189" s="27">
        <v>99.999961853027344</v>
      </c>
      <c r="L189" s="27">
        <v>99.999832153320313</v>
      </c>
      <c r="M189" s="27">
        <v>99.99884033203125</v>
      </c>
      <c r="Q189" s="31">
        <v>1</v>
      </c>
      <c r="R189" s="26" t="s">
        <v>155</v>
      </c>
      <c r="S189" s="26" t="b">
        <f>NOT(OR((D189&lt;=$Q$1),(H189&lt;=$R$1),(L189&lt;=$S$1)))</f>
        <v>1</v>
      </c>
      <c r="T189" s="26" t="b">
        <f>NOT(OR((C189&lt;=$Q$1),(G189&lt;=$R$1),(K189&lt;=$S$1)))</f>
        <v>1</v>
      </c>
      <c r="U189" s="32" t="s">
        <v>42</v>
      </c>
      <c r="V189" s="32" t="s">
        <v>42</v>
      </c>
      <c r="W189" s="32" t="s">
        <v>20</v>
      </c>
      <c r="X189" s="32" t="s">
        <v>42</v>
      </c>
      <c r="Y189" s="85">
        <v>5</v>
      </c>
      <c r="Z189" s="85"/>
      <c r="AA189" s="85"/>
      <c r="AB189" s="85"/>
      <c r="AC189" s="85"/>
    </row>
    <row r="190" spans="1:43" x14ac:dyDescent="0.35">
      <c r="A190" s="26" t="s">
        <v>280</v>
      </c>
      <c r="B190" s="27">
        <v>82.680976867675781</v>
      </c>
      <c r="C190" s="27">
        <v>93.59600830078125</v>
      </c>
      <c r="D190" s="27">
        <v>86.851127624511719</v>
      </c>
      <c r="E190" s="27">
        <v>84.114128112792969</v>
      </c>
      <c r="F190" s="27">
        <v>99.399635314941406</v>
      </c>
      <c r="G190" s="27">
        <v>99.999961853027344</v>
      </c>
      <c r="H190" s="27">
        <v>99.999832153320313</v>
      </c>
      <c r="I190" s="27">
        <v>99.99884033203125</v>
      </c>
      <c r="J190" s="27">
        <v>0</v>
      </c>
      <c r="K190" s="27">
        <v>0</v>
      </c>
      <c r="L190" s="27">
        <v>0</v>
      </c>
      <c r="M190" s="27">
        <v>0</v>
      </c>
      <c r="N190" s="33" t="s">
        <v>194</v>
      </c>
      <c r="P190" s="35" t="s">
        <v>281</v>
      </c>
      <c r="Q190" s="31">
        <v>0</v>
      </c>
      <c r="R190" s="26" t="s">
        <v>155</v>
      </c>
      <c r="S190" s="26" t="b">
        <f t="shared" ref="S190:S191" si="20">NOT(OR((D190&lt;=$Q$1),(H190&lt;=$R$1),(L190&lt;=$S$1)))</f>
        <v>0</v>
      </c>
      <c r="T190" s="26" t="b">
        <f t="shared" ref="T190:T191" si="21">NOT(OR((C190&lt;=$Q$1),(G190&lt;=$R$1),(K190&lt;=$S$1)))</f>
        <v>0</v>
      </c>
      <c r="U190" s="32" t="s">
        <v>42</v>
      </c>
      <c r="V190" s="32" t="s">
        <v>42</v>
      </c>
      <c r="W190" s="32" t="s">
        <v>20</v>
      </c>
      <c r="X190" s="32" t="s">
        <v>42</v>
      </c>
      <c r="Y190" s="85">
        <v>5</v>
      </c>
      <c r="Z190" s="85"/>
      <c r="AA190" s="85"/>
      <c r="AB190" s="85"/>
      <c r="AC190" s="85"/>
      <c r="AH190" s="33" t="s">
        <v>58</v>
      </c>
      <c r="AI190" s="31">
        <v>42705</v>
      </c>
    </row>
    <row r="191" spans="1:43" x14ac:dyDescent="0.35">
      <c r="A191" s="26" t="s">
        <v>282</v>
      </c>
      <c r="B191" s="27">
        <v>28.560678482055664</v>
      </c>
      <c r="C191" s="27">
        <v>93.646888732910156</v>
      </c>
      <c r="D191" s="27">
        <v>86.991676330566406</v>
      </c>
      <c r="E191" s="27">
        <v>85.095413208007813</v>
      </c>
      <c r="F191" s="27">
        <v>6.6764596849679947E-3</v>
      </c>
      <c r="G191" s="27">
        <v>4.0348805487155914E-3</v>
      </c>
      <c r="H191" s="27">
        <v>0</v>
      </c>
      <c r="I191" s="27">
        <v>0</v>
      </c>
      <c r="J191" s="27">
        <v>0</v>
      </c>
      <c r="K191" s="27">
        <v>0</v>
      </c>
      <c r="L191" s="27">
        <v>0</v>
      </c>
      <c r="M191" s="27">
        <v>0</v>
      </c>
      <c r="N191" s="33" t="s">
        <v>194</v>
      </c>
      <c r="P191" s="35" t="s">
        <v>269</v>
      </c>
      <c r="Q191" s="31">
        <v>0</v>
      </c>
      <c r="R191" s="26" t="s">
        <v>155</v>
      </c>
      <c r="S191" s="26" t="b">
        <f t="shared" si="20"/>
        <v>0</v>
      </c>
      <c r="T191" s="26" t="b">
        <f t="shared" si="21"/>
        <v>0</v>
      </c>
      <c r="U191" s="32" t="s">
        <v>42</v>
      </c>
      <c r="V191" s="32" t="s">
        <v>42</v>
      </c>
      <c r="W191" s="32" t="s">
        <v>20</v>
      </c>
      <c r="X191" s="32" t="s">
        <v>42</v>
      </c>
      <c r="Y191" s="85">
        <v>5</v>
      </c>
      <c r="Z191" s="85"/>
      <c r="AA191" s="85"/>
      <c r="AB191" s="85"/>
      <c r="AC191" s="85"/>
    </row>
    <row r="192" spans="1:43" ht="15" customHeight="1" x14ac:dyDescent="0.35">
      <c r="A192" s="26" t="s">
        <v>283</v>
      </c>
      <c r="B192" s="27">
        <v>83.414115905761719</v>
      </c>
      <c r="C192" s="27">
        <v>93.624885559082031</v>
      </c>
      <c r="D192" s="27">
        <v>86.9136962890625</v>
      </c>
      <c r="E192" s="27">
        <v>84.675125122070313</v>
      </c>
      <c r="F192" s="27">
        <v>99.007095336914063</v>
      </c>
      <c r="G192" s="27">
        <v>99.999961853027344</v>
      </c>
      <c r="H192" s="27">
        <v>99.999832153320313</v>
      </c>
      <c r="I192" s="27">
        <v>99.99884033203125</v>
      </c>
      <c r="J192" s="27">
        <v>0</v>
      </c>
      <c r="K192" s="27">
        <v>0</v>
      </c>
      <c r="L192" s="27">
        <v>0</v>
      </c>
      <c r="M192" s="27">
        <v>0</v>
      </c>
      <c r="N192" s="33" t="s">
        <v>194</v>
      </c>
      <c r="P192" s="35" t="s">
        <v>281</v>
      </c>
      <c r="Q192" s="31">
        <v>0</v>
      </c>
      <c r="R192" s="26" t="s">
        <v>155</v>
      </c>
      <c r="S192" s="26" t="b">
        <f>NOT(OR((D192&lt;=$Q$1),(H192&lt;=$R$1),(L192&lt;=$S$1)))</f>
        <v>0</v>
      </c>
      <c r="T192" s="26" t="b">
        <f>NOT(OR((C192&lt;=$Q$1),(G192&lt;=$R$1),(K192&lt;=$S$1)))</f>
        <v>0</v>
      </c>
      <c r="U192" s="32" t="s">
        <v>42</v>
      </c>
      <c r="V192" s="32" t="s">
        <v>42</v>
      </c>
      <c r="W192" s="32" t="s">
        <v>20</v>
      </c>
      <c r="X192" s="32" t="s">
        <v>42</v>
      </c>
      <c r="Y192" s="85">
        <v>5</v>
      </c>
      <c r="Z192" s="85"/>
      <c r="AA192" s="85"/>
      <c r="AB192" s="85"/>
      <c r="AC192" s="85"/>
    </row>
    <row r="193" spans="1:43" ht="15" customHeight="1" x14ac:dyDescent="0.35">
      <c r="A193" s="26" t="s">
        <v>284</v>
      </c>
      <c r="B193" s="27">
        <v>28.588104248046875</v>
      </c>
      <c r="C193" s="27">
        <v>93.676254272460938</v>
      </c>
      <c r="D193" s="27">
        <v>87.053627014160156</v>
      </c>
      <c r="E193" s="27">
        <v>85.386222839355469</v>
      </c>
      <c r="F193" s="27">
        <v>6.1772740446031094E-3</v>
      </c>
      <c r="G193" s="27">
        <v>3.2818841282278299E-3</v>
      </c>
      <c r="H193" s="27">
        <v>1.9391694804653525E-3</v>
      </c>
      <c r="I193" s="27">
        <v>1.3574051670730114E-2</v>
      </c>
      <c r="J193" s="27">
        <v>0</v>
      </c>
      <c r="K193" s="27">
        <v>0</v>
      </c>
      <c r="L193" s="27">
        <v>0</v>
      </c>
      <c r="M193" s="27">
        <v>0</v>
      </c>
      <c r="N193" s="33" t="s">
        <v>194</v>
      </c>
      <c r="P193" s="35" t="s">
        <v>269</v>
      </c>
      <c r="Q193" s="31">
        <v>0</v>
      </c>
      <c r="R193" s="26" t="s">
        <v>155</v>
      </c>
      <c r="S193" s="26" t="b">
        <f>NOT(OR((D193&lt;=$Q$1),(H193&lt;=$R$1),(L193&lt;=$S$1)))</f>
        <v>0</v>
      </c>
      <c r="T193" s="26" t="b">
        <f>NOT(OR((C193&lt;=$Q$1),(G193&lt;=$R$1),(K193&lt;=$S$1)))</f>
        <v>0</v>
      </c>
      <c r="U193" s="32" t="s">
        <v>42</v>
      </c>
      <c r="V193" s="32" t="s">
        <v>42</v>
      </c>
      <c r="W193" s="32" t="s">
        <v>20</v>
      </c>
      <c r="X193" s="32" t="s">
        <v>42</v>
      </c>
      <c r="Y193" s="85">
        <v>5</v>
      </c>
      <c r="Z193" s="85"/>
      <c r="AA193" s="85"/>
      <c r="AB193" s="85"/>
      <c r="AC193" s="85"/>
    </row>
    <row r="194" spans="1:43" x14ac:dyDescent="0.35">
      <c r="A194" s="26" t="s">
        <v>285</v>
      </c>
      <c r="B194" s="27">
        <v>42.486381530761719</v>
      </c>
      <c r="C194" s="27">
        <v>0</v>
      </c>
      <c r="D194" s="27">
        <v>0</v>
      </c>
      <c r="E194" s="27">
        <v>0</v>
      </c>
      <c r="F194" s="27">
        <v>99.999992370605469</v>
      </c>
      <c r="G194" s="27">
        <v>0</v>
      </c>
      <c r="H194" s="27">
        <v>0</v>
      </c>
      <c r="I194" s="27">
        <v>0</v>
      </c>
      <c r="J194" s="32" t="s">
        <v>49</v>
      </c>
      <c r="K194" s="32" t="s">
        <v>49</v>
      </c>
      <c r="L194" s="32" t="s">
        <v>49</v>
      </c>
      <c r="M194" s="32" t="s">
        <v>49</v>
      </c>
      <c r="N194" s="52" t="s">
        <v>286</v>
      </c>
      <c r="Q194" s="26"/>
      <c r="R194" s="26"/>
      <c r="U194" s="32" t="s">
        <v>49</v>
      </c>
      <c r="V194" s="32" t="s">
        <v>49</v>
      </c>
      <c r="W194" s="32" t="s">
        <v>49</v>
      </c>
      <c r="X194" s="32" t="s">
        <v>49</v>
      </c>
      <c r="Y194" s="86"/>
      <c r="Z194" s="86"/>
      <c r="AA194" s="86"/>
      <c r="AB194" s="86"/>
      <c r="AC194" s="86"/>
    </row>
    <row r="195" spans="1:43" ht="15" customHeight="1" x14ac:dyDescent="0.35">
      <c r="A195" s="26" t="s">
        <v>287</v>
      </c>
      <c r="B195" s="27">
        <v>88.547470092773438</v>
      </c>
      <c r="C195" s="27">
        <v>91.069869995117188</v>
      </c>
      <c r="D195" s="27">
        <v>82.974372863769531</v>
      </c>
      <c r="E195" s="27">
        <v>64.584487915039063</v>
      </c>
      <c r="F195" s="27">
        <v>99.98095703125</v>
      </c>
      <c r="G195" s="27">
        <v>99.999961853027344</v>
      </c>
      <c r="H195" s="27">
        <v>99.999832153320313</v>
      </c>
      <c r="I195" s="27">
        <v>99.99884033203125</v>
      </c>
      <c r="J195" s="32" t="s">
        <v>49</v>
      </c>
      <c r="K195" s="32" t="s">
        <v>49</v>
      </c>
      <c r="L195" s="32" t="s">
        <v>49</v>
      </c>
      <c r="M195" s="32" t="s">
        <v>49</v>
      </c>
      <c r="Q195" s="26"/>
      <c r="R195" s="26"/>
      <c r="U195" s="32" t="s">
        <v>49</v>
      </c>
      <c r="V195" s="32" t="s">
        <v>49</v>
      </c>
      <c r="W195" s="32" t="s">
        <v>49</v>
      </c>
      <c r="X195" s="32" t="s">
        <v>49</v>
      </c>
      <c r="Y195" s="86"/>
      <c r="Z195" s="86"/>
      <c r="AA195" s="86"/>
      <c r="AB195" s="86"/>
      <c r="AC195" s="86"/>
    </row>
    <row r="196" spans="1:43" x14ac:dyDescent="0.35">
      <c r="J196" s="32"/>
      <c r="K196" s="32"/>
      <c r="L196" s="32"/>
      <c r="M196" s="32"/>
      <c r="Q196" s="26"/>
      <c r="R196" s="26"/>
      <c r="U196" s="32"/>
      <c r="V196" s="32"/>
      <c r="W196" s="32"/>
      <c r="X196" s="32"/>
    </row>
    <row r="197" spans="1:43" s="33" customFormat="1" x14ac:dyDescent="0.35">
      <c r="A197" s="38"/>
      <c r="B197" s="38"/>
      <c r="C197" s="38"/>
      <c r="D197" s="38"/>
      <c r="E197" s="38"/>
      <c r="F197" s="38"/>
      <c r="G197" s="38"/>
      <c r="H197" s="38"/>
      <c r="I197" s="38"/>
      <c r="J197" s="38"/>
      <c r="K197" s="38"/>
      <c r="L197" s="38"/>
      <c r="M197" s="38"/>
      <c r="N197" s="38" t="s">
        <v>288</v>
      </c>
      <c r="O197" s="38"/>
      <c r="P197" s="24">
        <f>SUMIF(S198,TRUE, Q198)/SUM(Q198)</f>
        <v>1</v>
      </c>
      <c r="Q197" s="38"/>
      <c r="R197" s="38"/>
      <c r="S197" s="38"/>
      <c r="T197" s="38"/>
      <c r="U197" s="38"/>
      <c r="V197" s="38"/>
      <c r="W197" s="38"/>
      <c r="X197" s="38"/>
    </row>
    <row r="198" spans="1:43" ht="15.65" customHeight="1" x14ac:dyDescent="0.35">
      <c r="A198" s="26" t="s">
        <v>289</v>
      </c>
      <c r="B198" s="27">
        <v>90.732475280761719</v>
      </c>
      <c r="C198" s="27">
        <v>93.052871704101563</v>
      </c>
      <c r="D198" s="27">
        <v>86.393035888671875</v>
      </c>
      <c r="E198" s="27">
        <v>85.364799499511719</v>
      </c>
      <c r="F198" s="27">
        <v>97.074783325195313</v>
      </c>
      <c r="G198" s="27">
        <v>98.662178039550781</v>
      </c>
      <c r="H198" s="27">
        <v>99.772850036621094</v>
      </c>
      <c r="I198" s="27">
        <v>99.99884033203125</v>
      </c>
      <c r="J198" s="27">
        <v>98.732635498046875</v>
      </c>
      <c r="K198" s="27">
        <v>99.882057189941406</v>
      </c>
      <c r="L198" s="27">
        <v>99.942497253417969</v>
      </c>
      <c r="M198" s="27">
        <v>99.77978515625</v>
      </c>
      <c r="N198" s="33" t="s">
        <v>522</v>
      </c>
      <c r="O198" s="26" t="s">
        <v>523</v>
      </c>
      <c r="P198" s="35" t="s">
        <v>524</v>
      </c>
      <c r="Q198" s="31">
        <v>1</v>
      </c>
      <c r="R198" s="39" t="s">
        <v>83</v>
      </c>
      <c r="S198" s="26" t="b">
        <f>NOT(OR((D198&lt;=$Q$1),(H198&lt;=$R$1),(L198&lt;=$S$1)))</f>
        <v>1</v>
      </c>
      <c r="T198" s="26" t="b">
        <f t="shared" ref="T198" si="22">NOT(OR((C198&lt;=$Q$1),(G198&lt;=$R$1),(K198&lt;=$S$1)))</f>
        <v>1</v>
      </c>
      <c r="U198" s="32" t="s">
        <v>42</v>
      </c>
      <c r="V198" s="32" t="s">
        <v>42</v>
      </c>
      <c r="W198" s="32" t="s">
        <v>49</v>
      </c>
      <c r="X198" s="32" t="s">
        <v>42</v>
      </c>
      <c r="Y198" s="85">
        <v>5</v>
      </c>
      <c r="Z198" s="85"/>
      <c r="AA198" s="85"/>
      <c r="AB198" s="85"/>
      <c r="AC198" s="85"/>
    </row>
    <row r="199" spans="1:43" ht="15" customHeight="1" x14ac:dyDescent="0.35">
      <c r="A199" t="s">
        <v>290</v>
      </c>
      <c r="B199" s="27">
        <v>86.9803466796875</v>
      </c>
      <c r="C199" s="27">
        <v>90.610610961914063</v>
      </c>
      <c r="D199" s="27">
        <v>82.133926391601563</v>
      </c>
      <c r="E199" s="27">
        <v>64.988426208496094</v>
      </c>
      <c r="F199" s="27">
        <v>99.899894714355469</v>
      </c>
      <c r="G199" s="27">
        <v>99.999961853027344</v>
      </c>
      <c r="H199" s="27">
        <v>99.999832153320313</v>
      </c>
      <c r="I199" s="27">
        <v>99.99884033203125</v>
      </c>
      <c r="J199" s="32" t="s">
        <v>49</v>
      </c>
      <c r="K199" s="32" t="s">
        <v>49</v>
      </c>
      <c r="L199" s="32" t="s">
        <v>49</v>
      </c>
      <c r="M199" s="32" t="s">
        <v>49</v>
      </c>
      <c r="Q199" s="26"/>
      <c r="R199" s="26"/>
      <c r="U199" s="32" t="s">
        <v>49</v>
      </c>
      <c r="V199" s="32" t="s">
        <v>49</v>
      </c>
      <c r="W199" s="32" t="s">
        <v>49</v>
      </c>
      <c r="X199" s="32" t="s">
        <v>49</v>
      </c>
      <c r="Y199" s="86"/>
      <c r="Z199" s="86"/>
      <c r="AA199" s="86"/>
      <c r="AB199" s="86"/>
      <c r="AC199" s="86"/>
    </row>
    <row r="200" spans="1:43" hidden="1" x14ac:dyDescent="0.35">
      <c r="A200" s="26" t="s">
        <v>290</v>
      </c>
      <c r="B200" s="27">
        <v>86.9803466796875</v>
      </c>
      <c r="C200" s="27">
        <v>90.610610961914063</v>
      </c>
      <c r="D200" s="27">
        <v>82.133926391601563</v>
      </c>
      <c r="E200" s="27">
        <v>64.988426208496094</v>
      </c>
      <c r="F200" s="27">
        <v>99.899894714355469</v>
      </c>
      <c r="G200" s="27">
        <v>99.999961853027344</v>
      </c>
      <c r="H200" s="27">
        <v>99.999832153320313</v>
      </c>
      <c r="I200" s="27">
        <v>99.99884033203125</v>
      </c>
      <c r="J200" s="32" t="s">
        <v>49</v>
      </c>
      <c r="K200" s="32" t="s">
        <v>49</v>
      </c>
      <c r="L200" s="32" t="s">
        <v>49</v>
      </c>
      <c r="M200" s="32" t="s">
        <v>49</v>
      </c>
      <c r="Q200" s="26"/>
      <c r="R200" s="26"/>
      <c r="U200" s="32" t="s">
        <v>49</v>
      </c>
      <c r="V200" s="32" t="s">
        <v>49</v>
      </c>
      <c r="W200" s="32" t="s">
        <v>49</v>
      </c>
      <c r="X200" s="32" t="s">
        <v>49</v>
      </c>
      <c r="Y200" s="86" t="s">
        <v>49</v>
      </c>
      <c r="Z200" s="85"/>
      <c r="AA200" s="85"/>
      <c r="AB200" s="85"/>
      <c r="AC200" s="85"/>
    </row>
    <row r="201" spans="1:43" hidden="1" x14ac:dyDescent="0.35">
      <c r="J201" s="32"/>
      <c r="K201" s="32"/>
      <c r="L201" s="32"/>
      <c r="M201" s="32"/>
      <c r="Q201" s="26"/>
      <c r="R201" s="26"/>
      <c r="U201" s="32"/>
      <c r="V201" s="32"/>
      <c r="W201" s="32"/>
      <c r="X201" s="32"/>
    </row>
    <row r="202" spans="1:43" x14ac:dyDescent="0.35">
      <c r="A202" s="36"/>
      <c r="B202" s="36"/>
      <c r="C202" s="36"/>
      <c r="D202" s="36"/>
      <c r="E202" s="36"/>
      <c r="F202" s="36"/>
      <c r="G202" s="36"/>
      <c r="H202" s="36"/>
      <c r="I202" s="36"/>
      <c r="J202" s="36"/>
      <c r="K202" s="36"/>
      <c r="L202" s="36"/>
      <c r="M202" s="36"/>
      <c r="N202" s="38" t="s">
        <v>291</v>
      </c>
      <c r="O202" s="36" t="str">
        <f>SUM(Q203:Q211) &amp;" Sensors"</f>
        <v>4 Sensors</v>
      </c>
      <c r="P202" s="24">
        <f>SUMIF(S203:S211,TRUE, Q203:Q211)/SUM(Q203:Q211)</f>
        <v>1</v>
      </c>
      <c r="Q202" s="36"/>
      <c r="R202" s="36"/>
      <c r="S202" s="36"/>
      <c r="T202" s="36"/>
      <c r="U202" s="36"/>
      <c r="V202" s="36"/>
      <c r="W202" s="36"/>
      <c r="X202" s="36"/>
      <c r="Y202" s="87"/>
      <c r="Z202" s="87"/>
      <c r="AA202" s="87"/>
      <c r="AB202" s="87"/>
      <c r="AC202" s="87"/>
      <c r="AD202" s="38"/>
      <c r="AE202" s="38"/>
      <c r="AH202" s="87" t="s">
        <v>291</v>
      </c>
      <c r="AI202" s="88"/>
      <c r="AJ202" s="88"/>
      <c r="AK202" s="88"/>
      <c r="AL202" s="88"/>
      <c r="AM202" s="88"/>
      <c r="AN202" s="88"/>
      <c r="AO202" s="88"/>
      <c r="AP202" s="88"/>
      <c r="AQ202" s="88"/>
    </row>
    <row r="203" spans="1:43" x14ac:dyDescent="0.35">
      <c r="A203" s="26" t="s">
        <v>292</v>
      </c>
      <c r="B203" s="27">
        <v>92.423500061035156</v>
      </c>
      <c r="C203" s="27">
        <v>93.752822875976563</v>
      </c>
      <c r="D203" s="27">
        <v>87.141334533691406</v>
      </c>
      <c r="E203" s="27">
        <v>85.828269958496094</v>
      </c>
      <c r="F203" s="27">
        <v>98.72064208984375</v>
      </c>
      <c r="G203" s="27">
        <v>99.600318908691406</v>
      </c>
      <c r="H203" s="27">
        <v>99.999832153320313</v>
      </c>
      <c r="I203" s="27">
        <v>99.99884033203125</v>
      </c>
      <c r="J203" s="27">
        <v>99.871566772460938</v>
      </c>
      <c r="K203" s="27">
        <v>99.9951171875</v>
      </c>
      <c r="L203" s="27">
        <v>99.999832153320313</v>
      </c>
      <c r="M203" s="27">
        <v>99.99884033203125</v>
      </c>
      <c r="Q203" s="31">
        <v>1</v>
      </c>
      <c r="R203" s="39" t="s">
        <v>83</v>
      </c>
      <c r="S203" s="26" t="b">
        <f t="shared" ref="S203:S209" si="23">NOT(OR((D203&lt;=$Q$1),(H203&lt;=$R$1),(L203&lt;=$S$1)))</f>
        <v>1</v>
      </c>
      <c r="T203" s="26" t="b">
        <f t="shared" ref="T203:T209" si="24">NOT(OR((C203&lt;=$Q$1),(G203&lt;=$R$1),(K203&lt;=$S$1)))</f>
        <v>1</v>
      </c>
      <c r="U203" s="32" t="s">
        <v>42</v>
      </c>
      <c r="V203" s="32" t="s">
        <v>42</v>
      </c>
      <c r="W203" s="32" t="s">
        <v>42</v>
      </c>
      <c r="X203" s="32" t="s">
        <v>42</v>
      </c>
      <c r="Y203" s="85">
        <v>5</v>
      </c>
      <c r="Z203" s="85"/>
      <c r="AA203" s="85"/>
      <c r="AB203" s="85"/>
      <c r="AC203" s="85"/>
      <c r="AI203" s="31">
        <v>42736</v>
      </c>
    </row>
    <row r="204" spans="1:43" x14ac:dyDescent="0.35">
      <c r="A204" s="26" t="s">
        <v>293</v>
      </c>
      <c r="B204" s="27">
        <v>91.936790466308594</v>
      </c>
      <c r="C204" s="27">
        <v>93.741371154785156</v>
      </c>
      <c r="D204" s="27">
        <v>87.118118286132813</v>
      </c>
      <c r="E204" s="27">
        <v>86.096260070800781</v>
      </c>
      <c r="F204" s="27">
        <v>95.047515869140625</v>
      </c>
      <c r="G204" s="27">
        <v>99.997428894042969</v>
      </c>
      <c r="H204" s="27">
        <v>99.9951171875</v>
      </c>
      <c r="I204" s="27">
        <v>99.99884033203125</v>
      </c>
      <c r="J204" s="27">
        <v>100</v>
      </c>
      <c r="K204" s="27">
        <v>99.999961853027344</v>
      </c>
      <c r="L204" s="27">
        <v>99.999832153320313</v>
      </c>
      <c r="M204" s="27">
        <v>99.99884033203125</v>
      </c>
      <c r="N204" s="33" t="s">
        <v>525</v>
      </c>
      <c r="O204" s="26" t="s">
        <v>526</v>
      </c>
      <c r="P204" s="35" t="s">
        <v>527</v>
      </c>
      <c r="Q204" s="31">
        <v>1</v>
      </c>
      <c r="R204" s="26" t="s">
        <v>155</v>
      </c>
      <c r="S204" s="26" t="b">
        <f t="shared" si="23"/>
        <v>1</v>
      </c>
      <c r="T204" s="26" t="b">
        <f t="shared" si="24"/>
        <v>1</v>
      </c>
      <c r="U204" s="32" t="s">
        <v>42</v>
      </c>
      <c r="V204" s="32" t="s">
        <v>42</v>
      </c>
      <c r="W204" s="32" t="s">
        <v>42</v>
      </c>
      <c r="X204" s="32" t="s">
        <v>42</v>
      </c>
      <c r="Y204" s="85">
        <v>5</v>
      </c>
      <c r="Z204" s="85"/>
      <c r="AA204" s="85"/>
      <c r="AB204" s="85"/>
      <c r="AC204" s="85"/>
      <c r="AI204" s="31">
        <v>42736</v>
      </c>
    </row>
    <row r="205" spans="1:43" x14ac:dyDescent="0.35">
      <c r="A205" s="26" t="s">
        <v>294</v>
      </c>
      <c r="B205" s="27">
        <v>91.836288452148438</v>
      </c>
      <c r="C205" s="27">
        <v>93.671707153320313</v>
      </c>
      <c r="D205" s="27">
        <v>86.7987060546875</v>
      </c>
      <c r="E205" s="27">
        <v>83.718902587890625</v>
      </c>
      <c r="F205" s="27">
        <v>99.925262451171875</v>
      </c>
      <c r="G205" s="27">
        <v>99.998558044433594</v>
      </c>
      <c r="H205" s="27">
        <v>99.995903015136719</v>
      </c>
      <c r="I205" s="27">
        <v>99.99884033203125</v>
      </c>
      <c r="J205" s="27">
        <v>100</v>
      </c>
      <c r="K205" s="27">
        <v>99.999961853027344</v>
      </c>
      <c r="L205" s="27">
        <v>99.999832153320313</v>
      </c>
      <c r="M205" s="27">
        <v>99.99884033203125</v>
      </c>
      <c r="Q205" s="31">
        <v>1</v>
      </c>
      <c r="R205" s="26" t="s">
        <v>155</v>
      </c>
      <c r="S205" s="26" t="b">
        <f t="shared" si="23"/>
        <v>1</v>
      </c>
      <c r="T205" s="26" t="b">
        <f t="shared" si="24"/>
        <v>1</v>
      </c>
      <c r="U205" s="32" t="s">
        <v>42</v>
      </c>
      <c r="V205" s="32" t="s">
        <v>42</v>
      </c>
      <c r="W205" s="32" t="s">
        <v>42</v>
      </c>
      <c r="X205" s="32" t="s">
        <v>42</v>
      </c>
      <c r="Y205" s="85">
        <v>5</v>
      </c>
      <c r="Z205" s="85"/>
      <c r="AA205" s="85"/>
      <c r="AB205" s="85"/>
      <c r="AC205" s="85"/>
      <c r="AI205" s="31">
        <v>42736</v>
      </c>
    </row>
    <row r="206" spans="1:43" x14ac:dyDescent="0.35">
      <c r="A206" s="26" t="s">
        <v>295</v>
      </c>
      <c r="B206" s="27">
        <v>91.906005859375</v>
      </c>
      <c r="C206" s="27">
        <v>93.746337890625</v>
      </c>
      <c r="D206" s="27">
        <v>87.09765625</v>
      </c>
      <c r="E206" s="27">
        <v>85.536651611328125</v>
      </c>
      <c r="F206" s="27">
        <v>99.926429748535156</v>
      </c>
      <c r="G206" s="27">
        <v>99.998497009277344</v>
      </c>
      <c r="H206" s="27">
        <v>99.999832153320313</v>
      </c>
      <c r="I206" s="27">
        <v>99.99884033203125</v>
      </c>
      <c r="J206" s="27">
        <v>100</v>
      </c>
      <c r="K206" s="27">
        <v>99.999961853027344</v>
      </c>
      <c r="L206" s="27">
        <v>99.999832153320313</v>
      </c>
      <c r="M206" s="27">
        <v>99.99884033203125</v>
      </c>
      <c r="Q206" s="31">
        <v>1</v>
      </c>
      <c r="R206" s="26" t="s">
        <v>155</v>
      </c>
      <c r="S206" s="26" t="b">
        <f t="shared" si="23"/>
        <v>1</v>
      </c>
      <c r="T206" s="26" t="b">
        <f t="shared" si="24"/>
        <v>1</v>
      </c>
      <c r="U206" s="32" t="s">
        <v>42</v>
      </c>
      <c r="V206" s="32" t="s">
        <v>42</v>
      </c>
      <c r="W206" s="32" t="s">
        <v>42</v>
      </c>
      <c r="X206" s="32" t="s">
        <v>42</v>
      </c>
      <c r="Y206" s="85">
        <v>5</v>
      </c>
      <c r="Z206" s="85"/>
      <c r="AA206" s="85"/>
      <c r="AB206" s="85"/>
      <c r="AC206" s="85"/>
      <c r="AI206" s="31">
        <v>42736</v>
      </c>
    </row>
    <row r="207" spans="1:43" x14ac:dyDescent="0.35">
      <c r="A207" s="26" t="s">
        <v>296</v>
      </c>
      <c r="B207" s="27">
        <v>24.210193634033203</v>
      </c>
      <c r="C207" s="27">
        <v>44.672878265380859</v>
      </c>
      <c r="D207" s="27">
        <v>5.3558869361877441</v>
      </c>
      <c r="E207" s="27">
        <v>37.4912109375</v>
      </c>
      <c r="F207" s="27">
        <v>97.526100158691406</v>
      </c>
      <c r="G207" s="27">
        <v>99.916145324707031</v>
      </c>
      <c r="H207" s="27">
        <v>99.99884033203125</v>
      </c>
      <c r="I207" s="27">
        <v>99.99884033203125</v>
      </c>
      <c r="J207" s="27">
        <v>27.227598190307617</v>
      </c>
      <c r="K207" s="27">
        <v>46.681568145751953</v>
      </c>
      <c r="L207" s="27">
        <v>5.6077480316162109</v>
      </c>
      <c r="M207" s="27">
        <v>39.25384521484375</v>
      </c>
      <c r="N207" s="33" t="s">
        <v>528</v>
      </c>
      <c r="O207" s="26" t="s">
        <v>529</v>
      </c>
      <c r="P207" s="35" t="s">
        <v>530</v>
      </c>
      <c r="Q207" s="31">
        <v>0</v>
      </c>
      <c r="R207" s="26" t="s">
        <v>41</v>
      </c>
      <c r="S207" s="26" t="b">
        <f t="shared" si="23"/>
        <v>0</v>
      </c>
      <c r="T207" s="26" t="b">
        <f t="shared" si="24"/>
        <v>0</v>
      </c>
      <c r="U207" s="32"/>
      <c r="V207" s="32"/>
      <c r="W207" s="32" t="s">
        <v>49</v>
      </c>
      <c r="X207" s="41"/>
      <c r="AE207" s="33"/>
    </row>
    <row r="208" spans="1:43" x14ac:dyDescent="0.35">
      <c r="A208" s="26" t="s">
        <v>297</v>
      </c>
      <c r="B208" s="27">
        <v>21.385658264160156</v>
      </c>
      <c r="C208" s="27">
        <v>28.948787689208984</v>
      </c>
      <c r="D208" s="27">
        <v>5.3558897972106934</v>
      </c>
      <c r="E208" s="27">
        <v>37.491230010986328</v>
      </c>
      <c r="F208" s="27">
        <v>92.949943542480469</v>
      </c>
      <c r="G208" s="27">
        <v>99.996002197265625</v>
      </c>
      <c r="H208" s="27">
        <v>99.99884033203125</v>
      </c>
      <c r="I208" s="27">
        <v>99.99884033203125</v>
      </c>
      <c r="J208" s="27">
        <v>24.266672134399414</v>
      </c>
      <c r="K208" s="27">
        <v>30.237310409545898</v>
      </c>
      <c r="L208" s="27">
        <v>5.6061182022094727</v>
      </c>
      <c r="M208" s="27">
        <v>39.242439270019531</v>
      </c>
      <c r="Q208" s="31">
        <v>0</v>
      </c>
      <c r="R208" s="26" t="s">
        <v>41</v>
      </c>
      <c r="S208" s="26" t="b">
        <f t="shared" si="23"/>
        <v>0</v>
      </c>
      <c r="T208" s="26" t="b">
        <f t="shared" si="24"/>
        <v>0</v>
      </c>
      <c r="U208" s="32"/>
      <c r="V208" s="32"/>
      <c r="W208" s="32" t="s">
        <v>49</v>
      </c>
      <c r="X208" s="41"/>
      <c r="AE208" s="33"/>
    </row>
    <row r="209" spans="1:43" x14ac:dyDescent="0.35">
      <c r="A209" s="26" t="s">
        <v>298</v>
      </c>
      <c r="B209" s="27">
        <v>18.568704605102539</v>
      </c>
      <c r="C209" s="27">
        <v>44.684749603271484</v>
      </c>
      <c r="D209" s="27">
        <v>5.3499569892883301</v>
      </c>
      <c r="E209" s="27">
        <v>37.449699401855469</v>
      </c>
      <c r="F209" s="27">
        <v>96.021614074707031</v>
      </c>
      <c r="G209" s="27">
        <v>99.9810791015625</v>
      </c>
      <c r="H209" s="27">
        <v>99.99884033203125</v>
      </c>
      <c r="I209" s="27">
        <v>99.99884033203125</v>
      </c>
      <c r="J209" s="27">
        <v>21.293359756469727</v>
      </c>
      <c r="K209" s="27">
        <v>46.677452087402344</v>
      </c>
      <c r="L209" s="27">
        <v>5.6075778007507324</v>
      </c>
      <c r="M209" s="27">
        <v>39.252655029296875</v>
      </c>
      <c r="N209" s="33" t="s">
        <v>531</v>
      </c>
      <c r="Q209" s="31">
        <v>0</v>
      </c>
      <c r="R209" s="26" t="s">
        <v>41</v>
      </c>
      <c r="S209" s="26" t="b">
        <f t="shared" si="23"/>
        <v>0</v>
      </c>
      <c r="T209" s="26" t="b">
        <f t="shared" si="24"/>
        <v>0</v>
      </c>
      <c r="U209" s="32"/>
      <c r="V209" s="32"/>
      <c r="W209" s="32" t="s">
        <v>49</v>
      </c>
      <c r="X209" s="41"/>
      <c r="AE209" s="33"/>
    </row>
    <row r="210" spans="1:43" x14ac:dyDescent="0.35">
      <c r="A210" s="26" t="s">
        <v>299</v>
      </c>
      <c r="B210" s="27">
        <v>90.576316833496094</v>
      </c>
      <c r="C210" s="27">
        <v>90.971221923828125</v>
      </c>
      <c r="D210" s="27">
        <v>82.227516174316406</v>
      </c>
      <c r="E210" s="27">
        <v>65.053237915039063</v>
      </c>
      <c r="F210" s="27">
        <v>100</v>
      </c>
      <c r="G210" s="27">
        <v>99.999961853027344</v>
      </c>
      <c r="H210" s="27">
        <v>99.999832153320313</v>
      </c>
      <c r="I210" s="27">
        <v>99.99884033203125</v>
      </c>
      <c r="J210" s="32" t="s">
        <v>49</v>
      </c>
      <c r="K210" s="32" t="s">
        <v>49</v>
      </c>
      <c r="L210" s="32" t="s">
        <v>49</v>
      </c>
      <c r="M210" s="32" t="s">
        <v>49</v>
      </c>
      <c r="Q210" s="26"/>
      <c r="R210" s="26"/>
      <c r="U210" s="32" t="s">
        <v>49</v>
      </c>
      <c r="V210" s="32" t="s">
        <v>49</v>
      </c>
      <c r="W210" s="32" t="s">
        <v>49</v>
      </c>
      <c r="X210" s="32" t="s">
        <v>49</v>
      </c>
      <c r="Y210" s="86"/>
      <c r="Z210" s="86"/>
      <c r="AA210" s="86"/>
      <c r="AB210" s="86"/>
      <c r="AC210" s="86"/>
    </row>
    <row r="211" spans="1:43" x14ac:dyDescent="0.35">
      <c r="A211" s="26" t="s">
        <v>300</v>
      </c>
      <c r="B211" s="27">
        <v>92.188430786132813</v>
      </c>
      <c r="C211" s="27">
        <v>93.832481384277344</v>
      </c>
      <c r="D211" s="27">
        <v>87.241073608398438</v>
      </c>
      <c r="E211" s="27">
        <v>86.107635498046875</v>
      </c>
      <c r="F211" s="27">
        <v>99.721336364746094</v>
      </c>
      <c r="G211" s="27">
        <v>99.999961853027344</v>
      </c>
      <c r="H211" s="27">
        <v>99.999832153320313</v>
      </c>
      <c r="I211" s="27">
        <v>99.99884033203125</v>
      </c>
      <c r="J211" s="32" t="s">
        <v>49</v>
      </c>
      <c r="K211" s="32" t="s">
        <v>49</v>
      </c>
      <c r="L211" s="32" t="s">
        <v>49</v>
      </c>
      <c r="M211" s="32" t="s">
        <v>49</v>
      </c>
      <c r="Q211" s="26"/>
      <c r="R211" s="26"/>
      <c r="U211" s="32" t="s">
        <v>49</v>
      </c>
      <c r="V211" s="32" t="s">
        <v>49</v>
      </c>
      <c r="W211" s="32" t="s">
        <v>49</v>
      </c>
      <c r="X211" s="32" t="s">
        <v>49</v>
      </c>
      <c r="Y211" s="86"/>
      <c r="Z211" s="86"/>
      <c r="AA211" s="86"/>
      <c r="AB211" s="86"/>
      <c r="AC211" s="86"/>
    </row>
    <row r="212" spans="1:43" x14ac:dyDescent="0.35">
      <c r="A212" s="36"/>
      <c r="B212" s="36"/>
      <c r="C212" s="36"/>
      <c r="D212" s="36"/>
      <c r="E212" s="36"/>
      <c r="F212" s="36"/>
      <c r="G212" s="36"/>
      <c r="H212" s="36"/>
      <c r="I212" s="36"/>
      <c r="J212" s="36"/>
      <c r="K212" s="36"/>
      <c r="L212" s="36"/>
      <c r="M212" s="36"/>
      <c r="N212" s="38" t="s">
        <v>301</v>
      </c>
      <c r="O212" s="36" t="str">
        <f>SUM(Q213:Q221) &amp;" Sensors"</f>
        <v>8 Sensors</v>
      </c>
      <c r="P212" s="24">
        <f>SUMIF(S213:S221,TRUE, Q213:Q221)/SUM(Q213:Q221)</f>
        <v>1</v>
      </c>
      <c r="Q212" s="36"/>
      <c r="R212" s="36"/>
      <c r="S212" s="36"/>
      <c r="T212" s="36"/>
      <c r="U212" s="36"/>
      <c r="V212" s="36"/>
      <c r="W212" s="36"/>
      <c r="X212" s="36"/>
      <c r="Y212" s="87"/>
      <c r="Z212" s="87"/>
      <c r="AA212" s="87"/>
      <c r="AB212" s="87"/>
      <c r="AC212" s="87"/>
      <c r="AD212" s="38"/>
      <c r="AE212" s="38"/>
      <c r="AH212" s="87" t="s">
        <v>291</v>
      </c>
      <c r="AI212" s="88"/>
      <c r="AJ212" s="88"/>
      <c r="AK212" s="88"/>
      <c r="AL212" s="88"/>
      <c r="AM212" s="88"/>
      <c r="AN212" s="88"/>
      <c r="AO212" s="88"/>
      <c r="AP212" s="88"/>
      <c r="AQ212" s="88"/>
    </row>
    <row r="213" spans="1:43" x14ac:dyDescent="0.35">
      <c r="A213" s="44" t="s">
        <v>302</v>
      </c>
      <c r="B213" s="27">
        <v>92.034065246582031</v>
      </c>
      <c r="C213" s="27">
        <v>94.752357482910156</v>
      </c>
      <c r="D213" s="27">
        <v>93.707962036132813</v>
      </c>
      <c r="E213" s="27">
        <v>86.245834350585938</v>
      </c>
      <c r="F213" s="27">
        <v>95.424667358398438</v>
      </c>
      <c r="G213" s="27">
        <v>99.971092224121094</v>
      </c>
      <c r="H213" s="27">
        <v>99.999832153320313</v>
      </c>
      <c r="I213" s="27">
        <v>99.99884033203125</v>
      </c>
      <c r="J213" s="27">
        <v>100</v>
      </c>
      <c r="K213" s="27">
        <v>99.999961853027344</v>
      </c>
      <c r="L213" s="27">
        <v>99.999832153320313</v>
      </c>
      <c r="M213" s="27">
        <v>99.99884033203125</v>
      </c>
      <c r="Q213" s="31">
        <v>1</v>
      </c>
      <c r="R213" s="39" t="s">
        <v>83</v>
      </c>
      <c r="S213" s="26" t="b">
        <f t="shared" ref="S213:S220" si="25">NOT(OR((D213&lt;=$Q$1),(H213&lt;=$R$1),(L213&lt;=$S$1)))</f>
        <v>1</v>
      </c>
      <c r="T213" s="26" t="b">
        <f t="shared" ref="T213:T220" si="26">NOT(OR((C213&lt;=$Q$1),(G213&lt;=$R$1),(K213&lt;=$S$1)))</f>
        <v>1</v>
      </c>
      <c r="U213" s="32" t="s">
        <v>42</v>
      </c>
      <c r="V213" s="32" t="s">
        <v>42</v>
      </c>
      <c r="W213" s="32" t="s">
        <v>42</v>
      </c>
      <c r="X213" s="32" t="s">
        <v>42</v>
      </c>
      <c r="Y213" s="85">
        <v>5</v>
      </c>
      <c r="Z213" s="85"/>
      <c r="AA213" s="85"/>
      <c r="AB213" s="85"/>
      <c r="AC213" s="85"/>
    </row>
    <row r="214" spans="1:43" x14ac:dyDescent="0.35">
      <c r="A214" s="44" t="s">
        <v>303</v>
      </c>
      <c r="B214" s="27">
        <v>92.988121032714844</v>
      </c>
      <c r="C214" s="27">
        <v>94.956199645996094</v>
      </c>
      <c r="D214" s="27">
        <v>94.044990539550781</v>
      </c>
      <c r="E214" s="27">
        <v>87.493492126464844</v>
      </c>
      <c r="F214" s="27">
        <v>95.565269470214844</v>
      </c>
      <c r="G214" s="27">
        <v>99.969764709472656</v>
      </c>
      <c r="H214" s="27">
        <v>99.999832153320313</v>
      </c>
      <c r="I214" s="27">
        <v>99.99884033203125</v>
      </c>
      <c r="J214" s="27">
        <v>100</v>
      </c>
      <c r="K214" s="27">
        <v>99.999961853027344</v>
      </c>
      <c r="L214" s="27">
        <v>99.999832153320313</v>
      </c>
      <c r="M214" s="27">
        <v>99.99884033203125</v>
      </c>
      <c r="Q214" s="31">
        <v>1</v>
      </c>
      <c r="R214" s="26" t="s">
        <v>155</v>
      </c>
      <c r="S214" s="26" t="b">
        <f t="shared" si="25"/>
        <v>1</v>
      </c>
      <c r="T214" s="26" t="b">
        <f t="shared" si="26"/>
        <v>1</v>
      </c>
      <c r="U214" s="32" t="s">
        <v>42</v>
      </c>
      <c r="V214" s="32" t="s">
        <v>42</v>
      </c>
      <c r="W214" s="32" t="s">
        <v>42</v>
      </c>
      <c r="X214" s="32" t="s">
        <v>42</v>
      </c>
      <c r="Y214" s="85">
        <v>5</v>
      </c>
      <c r="Z214" s="85"/>
      <c r="AA214" s="85"/>
      <c r="AB214" s="85"/>
      <c r="AC214" s="85"/>
    </row>
    <row r="215" spans="1:43" x14ac:dyDescent="0.35">
      <c r="A215" s="44" t="s">
        <v>304</v>
      </c>
      <c r="B215" s="27">
        <v>93.079231262207031</v>
      </c>
      <c r="C215" s="27">
        <v>94.946556091308594</v>
      </c>
      <c r="D215" s="27">
        <v>93.964981079101563</v>
      </c>
      <c r="E215" s="27">
        <v>86.659713745117188</v>
      </c>
      <c r="F215" s="27">
        <v>95.578628540039063</v>
      </c>
      <c r="G215" s="27">
        <v>99.978927612304688</v>
      </c>
      <c r="H215" s="27">
        <v>99.999832153320313</v>
      </c>
      <c r="I215" s="27">
        <v>99.99884033203125</v>
      </c>
      <c r="J215" s="27">
        <v>100</v>
      </c>
      <c r="K215" s="27">
        <v>99.999961853027344</v>
      </c>
      <c r="L215" s="27">
        <v>99.999832153320313</v>
      </c>
      <c r="M215" s="27">
        <v>99.99884033203125</v>
      </c>
      <c r="Q215" s="31">
        <v>1</v>
      </c>
      <c r="R215" s="26" t="s">
        <v>155</v>
      </c>
      <c r="S215" s="26" t="b">
        <f t="shared" si="25"/>
        <v>1</v>
      </c>
      <c r="T215" s="26" t="b">
        <f t="shared" si="26"/>
        <v>1</v>
      </c>
      <c r="U215" s="32" t="s">
        <v>42</v>
      </c>
      <c r="V215" s="32" t="s">
        <v>42</v>
      </c>
      <c r="W215" s="32" t="s">
        <v>42</v>
      </c>
      <c r="X215" s="32" t="s">
        <v>42</v>
      </c>
      <c r="Y215" s="85">
        <v>5</v>
      </c>
      <c r="Z215" s="85"/>
      <c r="AA215" s="85"/>
      <c r="AB215" s="85"/>
      <c r="AC215" s="85"/>
    </row>
    <row r="216" spans="1:43" x14ac:dyDescent="0.35">
      <c r="A216" s="44" t="s">
        <v>305</v>
      </c>
      <c r="B216" s="27">
        <v>93.028770446777344</v>
      </c>
      <c r="C216" s="27">
        <v>94.951522827148438</v>
      </c>
      <c r="D216" s="27">
        <v>94.005340576171875</v>
      </c>
      <c r="E216" s="27">
        <v>86.798965454101563</v>
      </c>
      <c r="F216" s="27">
        <v>95.549156188964844</v>
      </c>
      <c r="G216" s="27">
        <v>99.970077514648438</v>
      </c>
      <c r="H216" s="27">
        <v>99.999832153320313</v>
      </c>
      <c r="I216" s="27">
        <v>99.99884033203125</v>
      </c>
      <c r="J216" s="27">
        <v>100</v>
      </c>
      <c r="K216" s="27">
        <v>99.999961853027344</v>
      </c>
      <c r="L216" s="27">
        <v>99.999832153320313</v>
      </c>
      <c r="M216" s="27">
        <v>99.99884033203125</v>
      </c>
      <c r="Q216" s="31">
        <v>1</v>
      </c>
      <c r="R216" s="26" t="s">
        <v>155</v>
      </c>
      <c r="S216" s="26" t="b">
        <f t="shared" si="25"/>
        <v>1</v>
      </c>
      <c r="T216" s="26" t="b">
        <f t="shared" si="26"/>
        <v>1</v>
      </c>
      <c r="U216" s="32" t="s">
        <v>42</v>
      </c>
      <c r="V216" s="32" t="s">
        <v>42</v>
      </c>
      <c r="W216" s="32" t="s">
        <v>42</v>
      </c>
      <c r="X216" s="32" t="s">
        <v>42</v>
      </c>
      <c r="Y216" s="85">
        <v>5</v>
      </c>
      <c r="Z216" s="85"/>
      <c r="AA216" s="85"/>
      <c r="AB216" s="85"/>
      <c r="AC216" s="85"/>
    </row>
    <row r="217" spans="1:43" x14ac:dyDescent="0.35">
      <c r="A217" s="44" t="s">
        <v>306</v>
      </c>
      <c r="B217" s="27">
        <v>93.364265441894531</v>
      </c>
      <c r="C217" s="27">
        <v>94.969749450683594</v>
      </c>
      <c r="D217" s="27">
        <v>94.005348205566406</v>
      </c>
      <c r="E217" s="27">
        <v>86.799522399902344</v>
      </c>
      <c r="F217" s="27">
        <v>95.266532897949219</v>
      </c>
      <c r="G217" s="27">
        <v>99.980308532714844</v>
      </c>
      <c r="H217" s="27">
        <v>99.999832153320313</v>
      </c>
      <c r="I217" s="27">
        <v>99.99884033203125</v>
      </c>
      <c r="J217" s="27">
        <v>100</v>
      </c>
      <c r="K217" s="27">
        <v>99.999961853027344</v>
      </c>
      <c r="L217" s="27">
        <v>99.999832153320313</v>
      </c>
      <c r="M217" s="27">
        <v>99.99884033203125</v>
      </c>
      <c r="Q217" s="31">
        <v>1</v>
      </c>
      <c r="R217" s="26" t="s">
        <v>41</v>
      </c>
      <c r="S217" s="26" t="b">
        <f t="shared" si="25"/>
        <v>1</v>
      </c>
      <c r="T217" s="26" t="b">
        <f t="shared" si="26"/>
        <v>1</v>
      </c>
      <c r="U217" s="32" t="s">
        <v>42</v>
      </c>
      <c r="V217" s="32" t="s">
        <v>42</v>
      </c>
      <c r="W217" s="32" t="s">
        <v>42</v>
      </c>
      <c r="X217" s="32" t="s">
        <v>42</v>
      </c>
      <c r="Y217" s="85">
        <v>5</v>
      </c>
      <c r="Z217" s="85"/>
      <c r="AA217" s="85"/>
      <c r="AB217" s="85"/>
      <c r="AC217" s="85"/>
    </row>
    <row r="218" spans="1:43" x14ac:dyDescent="0.35">
      <c r="A218" s="44" t="s">
        <v>307</v>
      </c>
      <c r="B218" s="27">
        <v>93.081718444824219</v>
      </c>
      <c r="C218" s="27">
        <v>94.993049621582031</v>
      </c>
      <c r="D218" s="27">
        <v>94.044425964355469</v>
      </c>
      <c r="E218" s="27">
        <v>86.939529418945313</v>
      </c>
      <c r="F218" s="27">
        <v>95.579475402832031</v>
      </c>
      <c r="G218" s="27">
        <v>99.969871520996094</v>
      </c>
      <c r="H218" s="27">
        <v>99.999832153320313</v>
      </c>
      <c r="I218" s="27">
        <v>99.99884033203125</v>
      </c>
      <c r="J218" s="27">
        <v>100</v>
      </c>
      <c r="K218" s="27">
        <v>99.999961853027344</v>
      </c>
      <c r="L218" s="27">
        <v>99.999832153320313</v>
      </c>
      <c r="M218" s="27">
        <v>99.99884033203125</v>
      </c>
      <c r="Q218" s="31">
        <v>1</v>
      </c>
      <c r="R218" s="26" t="s">
        <v>41</v>
      </c>
      <c r="S218" s="26" t="b">
        <f t="shared" si="25"/>
        <v>1</v>
      </c>
      <c r="T218" s="26" t="b">
        <f t="shared" si="26"/>
        <v>1</v>
      </c>
      <c r="U218" s="32" t="s">
        <v>42</v>
      </c>
      <c r="V218" s="32" t="s">
        <v>42</v>
      </c>
      <c r="W218" s="32" t="s">
        <v>42</v>
      </c>
      <c r="X218" s="32" t="s">
        <v>42</v>
      </c>
      <c r="Y218" s="85">
        <v>5</v>
      </c>
      <c r="Z218" s="85"/>
      <c r="AA218" s="85"/>
      <c r="AB218" s="85"/>
      <c r="AC218" s="85"/>
    </row>
    <row r="219" spans="1:43" x14ac:dyDescent="0.35">
      <c r="A219" s="44" t="s">
        <v>308</v>
      </c>
      <c r="B219" s="27">
        <v>93.102684020996094</v>
      </c>
      <c r="C219" s="27">
        <v>94.985130310058594</v>
      </c>
      <c r="D219" s="27">
        <v>93.947471618652344</v>
      </c>
      <c r="E219" s="27">
        <v>86.524192810058594</v>
      </c>
      <c r="F219" s="27">
        <v>95.542457580566406</v>
      </c>
      <c r="G219" s="27">
        <v>99.966377258300781</v>
      </c>
      <c r="H219" s="27">
        <v>99.993682861328125</v>
      </c>
      <c r="I219" s="27">
        <v>99.99884033203125</v>
      </c>
      <c r="J219" s="27">
        <v>100</v>
      </c>
      <c r="K219" s="27">
        <v>99.999961853027344</v>
      </c>
      <c r="L219" s="27">
        <v>99.999832153320313</v>
      </c>
      <c r="M219" s="27">
        <v>99.99884033203125</v>
      </c>
      <c r="Q219" s="31">
        <v>1</v>
      </c>
      <c r="R219" s="26" t="s">
        <v>41</v>
      </c>
      <c r="S219" s="26" t="b">
        <f t="shared" si="25"/>
        <v>1</v>
      </c>
      <c r="T219" s="26" t="b">
        <f t="shared" si="26"/>
        <v>1</v>
      </c>
      <c r="U219" s="32" t="s">
        <v>42</v>
      </c>
      <c r="V219" s="32" t="s">
        <v>42</v>
      </c>
      <c r="W219" s="32" t="s">
        <v>42</v>
      </c>
      <c r="X219" s="32" t="s">
        <v>42</v>
      </c>
      <c r="Y219" s="85">
        <v>5</v>
      </c>
      <c r="Z219" s="85"/>
      <c r="AA219" s="85"/>
      <c r="AB219" s="85"/>
      <c r="AC219" s="85"/>
    </row>
    <row r="220" spans="1:43" x14ac:dyDescent="0.35">
      <c r="A220" s="44" t="s">
        <v>309</v>
      </c>
      <c r="B220" s="27">
        <v>93.128974914550781</v>
      </c>
      <c r="C220" s="27">
        <v>94.998672485351563</v>
      </c>
      <c r="D220" s="27">
        <v>94.066307067871094</v>
      </c>
      <c r="E220" s="27">
        <v>86.802803039550781</v>
      </c>
      <c r="F220" s="27">
        <v>95.52301025390625</v>
      </c>
      <c r="G220" s="27">
        <v>99.973869323730469</v>
      </c>
      <c r="H220" s="27">
        <v>99.998939514160156</v>
      </c>
      <c r="I220" s="27">
        <v>99.99884033203125</v>
      </c>
      <c r="J220" s="27">
        <v>100</v>
      </c>
      <c r="K220" s="27">
        <v>99.999961853027344</v>
      </c>
      <c r="L220" s="27">
        <v>99.999832153320313</v>
      </c>
      <c r="M220" s="27">
        <v>99.99884033203125</v>
      </c>
      <c r="Q220" s="31">
        <v>1</v>
      </c>
      <c r="R220" s="26" t="s">
        <v>41</v>
      </c>
      <c r="S220" s="26" t="b">
        <f t="shared" si="25"/>
        <v>1</v>
      </c>
      <c r="T220" s="26" t="b">
        <f t="shared" si="26"/>
        <v>1</v>
      </c>
      <c r="U220" s="32" t="s">
        <v>42</v>
      </c>
      <c r="V220" s="32" t="s">
        <v>42</v>
      </c>
      <c r="W220" s="32" t="s">
        <v>42</v>
      </c>
      <c r="X220" s="32" t="s">
        <v>42</v>
      </c>
      <c r="Y220" s="85">
        <v>5</v>
      </c>
      <c r="Z220" s="85"/>
      <c r="AA220" s="85"/>
      <c r="AB220" s="85"/>
      <c r="AC220" s="85"/>
    </row>
    <row r="221" spans="1:43" x14ac:dyDescent="0.35">
      <c r="A221" t="s">
        <v>310</v>
      </c>
      <c r="B221" s="27">
        <v>79.836006164550781</v>
      </c>
      <c r="C221" s="27">
        <v>94.630821228027344</v>
      </c>
      <c r="D221" s="27">
        <v>93.471061706542969</v>
      </c>
      <c r="E221" s="27">
        <v>85.408561706542969</v>
      </c>
      <c r="F221" s="27">
        <v>96.034034729003906</v>
      </c>
      <c r="G221" s="27">
        <v>99.999961853027344</v>
      </c>
      <c r="H221" s="27">
        <v>99.999832153320313</v>
      </c>
      <c r="I221" s="27">
        <v>99.99884033203125</v>
      </c>
      <c r="J221" s="32"/>
      <c r="K221" s="32"/>
      <c r="L221" s="32"/>
      <c r="M221" s="32"/>
      <c r="Q221" s="26"/>
      <c r="R221" s="26"/>
      <c r="U221" s="32" t="s">
        <v>49</v>
      </c>
      <c r="V221" s="32" t="s">
        <v>49</v>
      </c>
      <c r="W221" s="32" t="s">
        <v>49</v>
      </c>
      <c r="X221" s="32" t="s">
        <v>49</v>
      </c>
      <c r="Y221" s="86"/>
      <c r="Z221" s="86"/>
      <c r="AA221" s="86"/>
      <c r="AB221" s="86"/>
      <c r="AC221" s="86"/>
    </row>
    <row r="222" spans="1:43" x14ac:dyDescent="0.35">
      <c r="A222" s="36"/>
      <c r="B222" s="36"/>
      <c r="C222" s="36"/>
      <c r="D222" s="36"/>
      <c r="E222" s="36"/>
      <c r="F222" s="36"/>
      <c r="G222" s="36"/>
      <c r="H222" s="36"/>
      <c r="I222" s="36"/>
      <c r="J222" s="36"/>
      <c r="K222" s="36"/>
      <c r="L222" s="36"/>
      <c r="M222" s="36"/>
      <c r="N222" s="38" t="s">
        <v>311</v>
      </c>
      <c r="O222" s="36"/>
      <c r="P222" s="53"/>
      <c r="Q222" s="36"/>
      <c r="R222" s="36"/>
      <c r="S222" s="36"/>
      <c r="T222" s="36"/>
      <c r="U222" s="36"/>
      <c r="V222" s="36"/>
      <c r="W222" s="36"/>
      <c r="X222" s="36"/>
      <c r="Y222" s="96"/>
      <c r="Z222" s="97"/>
      <c r="AA222" s="97"/>
      <c r="AB222" s="97"/>
      <c r="AC222" s="98"/>
      <c r="AD222" s="38"/>
      <c r="AE222" s="38"/>
      <c r="AF222" s="96"/>
      <c r="AG222" s="98"/>
      <c r="AH222" s="96"/>
      <c r="AI222" s="97"/>
      <c r="AJ222" s="97"/>
      <c r="AK222" s="97"/>
      <c r="AL222" s="97"/>
      <c r="AM222" s="97"/>
      <c r="AN222" s="97"/>
      <c r="AO222" s="97"/>
      <c r="AP222" s="97"/>
      <c r="AQ222" s="98"/>
    </row>
    <row r="223" spans="1:43" x14ac:dyDescent="0.35">
      <c r="A223" s="26" t="s">
        <v>312</v>
      </c>
      <c r="B223" s="27">
        <v>89.979743957519531</v>
      </c>
      <c r="C223" s="27">
        <v>92.608100891113281</v>
      </c>
      <c r="D223" s="27">
        <v>83.883102416992188</v>
      </c>
      <c r="E223" s="27">
        <v>65.458335876464844</v>
      </c>
      <c r="F223" s="27">
        <v>100</v>
      </c>
      <c r="G223" s="27">
        <v>99.999961853027344</v>
      </c>
      <c r="H223" s="27">
        <v>99.999832153320313</v>
      </c>
      <c r="I223" s="27">
        <v>99.99884033203125</v>
      </c>
      <c r="J223" s="32" t="s">
        <v>49</v>
      </c>
      <c r="K223" s="32" t="s">
        <v>49</v>
      </c>
      <c r="L223" s="32" t="s">
        <v>49</v>
      </c>
      <c r="M223" s="32" t="s">
        <v>49</v>
      </c>
      <c r="Q223" s="26"/>
      <c r="R223" s="26"/>
      <c r="U223" s="32" t="s">
        <v>49</v>
      </c>
      <c r="V223" s="32" t="s">
        <v>49</v>
      </c>
      <c r="W223" s="32" t="s">
        <v>49</v>
      </c>
      <c r="X223" s="32" t="s">
        <v>49</v>
      </c>
      <c r="Y223" s="101" t="s">
        <v>49</v>
      </c>
      <c r="Z223" s="102"/>
      <c r="AA223" s="102"/>
      <c r="AB223" s="102"/>
      <c r="AC223" s="103"/>
      <c r="AD223" s="33"/>
      <c r="AE223" s="33"/>
    </row>
    <row r="224" spans="1:43" x14ac:dyDescent="0.35">
      <c r="A224" s="36"/>
      <c r="B224" s="36"/>
      <c r="C224" s="36"/>
      <c r="D224" s="36"/>
      <c r="E224" s="36"/>
      <c r="F224" s="36"/>
      <c r="G224" s="36"/>
      <c r="H224" s="36"/>
      <c r="I224" s="36"/>
      <c r="J224" s="36"/>
      <c r="K224" s="36"/>
      <c r="L224" s="36"/>
      <c r="M224" s="36"/>
      <c r="N224" s="38" t="s">
        <v>313</v>
      </c>
      <c r="O224" s="36"/>
      <c r="P224" s="24">
        <f>SUMIF(S225,TRUE, Q225)/SUM(Q225)</f>
        <v>1</v>
      </c>
      <c r="Q224" s="36"/>
      <c r="R224" s="36"/>
      <c r="S224" s="36"/>
      <c r="T224" s="36"/>
      <c r="U224" s="36"/>
      <c r="V224" s="36"/>
      <c r="W224" s="36"/>
      <c r="X224" s="36"/>
      <c r="Y224" s="96"/>
      <c r="Z224" s="97"/>
      <c r="AA224" s="97"/>
      <c r="AB224" s="97"/>
      <c r="AC224" s="98"/>
      <c r="AD224" s="38"/>
      <c r="AE224" s="38"/>
      <c r="AF224" s="96"/>
      <c r="AG224" s="98"/>
      <c r="AH224" s="96" t="s">
        <v>313</v>
      </c>
      <c r="AI224" s="99"/>
      <c r="AJ224" s="99"/>
      <c r="AK224" s="99"/>
      <c r="AL224" s="99"/>
      <c r="AM224" s="99"/>
      <c r="AN224" s="99"/>
      <c r="AO224" s="99"/>
      <c r="AP224" s="99"/>
      <c r="AQ224" s="100"/>
    </row>
    <row r="225" spans="1:43" x14ac:dyDescent="0.35">
      <c r="A225" t="s">
        <v>314</v>
      </c>
      <c r="B225" s="27">
        <v>96.186141967773438</v>
      </c>
      <c r="C225" s="27">
        <v>95.979583740234375</v>
      </c>
      <c r="D225" s="27">
        <v>94.744575500488281</v>
      </c>
      <c r="E225" s="27">
        <v>86.914360046386719</v>
      </c>
      <c r="F225" s="27">
        <v>99.30816650390625</v>
      </c>
      <c r="G225" s="27">
        <v>99.999961853027344</v>
      </c>
      <c r="H225" s="27">
        <v>99.999832153320313</v>
      </c>
      <c r="I225" s="27">
        <v>99.99884033203125</v>
      </c>
      <c r="J225" s="27">
        <v>99.996871948242188</v>
      </c>
      <c r="K225" s="27">
        <v>99.989639282226563</v>
      </c>
      <c r="L225" s="27">
        <v>99.955581665039063</v>
      </c>
      <c r="M225" s="27">
        <v>99.921440124511719</v>
      </c>
      <c r="Q225" s="31">
        <v>1</v>
      </c>
      <c r="R225" s="26" t="s">
        <v>41</v>
      </c>
      <c r="S225" s="26" t="b">
        <f>NOT(OR((D225&lt;=$Q$1),(H225&lt;=$R$1),(L225&lt;=$S$1)))</f>
        <v>1</v>
      </c>
      <c r="T225" s="26" t="b">
        <f t="shared" ref="T225" si="27">NOT(OR((C225&lt;=$Q$1),(G225&lt;=$R$1),(K225&lt;=$S$1)))</f>
        <v>1</v>
      </c>
      <c r="U225" s="32" t="s">
        <v>42</v>
      </c>
      <c r="V225" s="32" t="s">
        <v>42</v>
      </c>
      <c r="W225" s="32" t="s">
        <v>42</v>
      </c>
      <c r="X225" s="32" t="s">
        <v>42</v>
      </c>
      <c r="Y225" s="89">
        <v>5</v>
      </c>
      <c r="Z225" s="90"/>
      <c r="AA225" s="90"/>
      <c r="AB225" s="90"/>
      <c r="AC225" s="91"/>
      <c r="AI225" s="31">
        <v>42826</v>
      </c>
    </row>
    <row r="226" spans="1:43" x14ac:dyDescent="0.35">
      <c r="A226" t="s">
        <v>315</v>
      </c>
      <c r="B226" s="27">
        <v>95.915542602539063</v>
      </c>
      <c r="C226" s="27">
        <v>95.814353942871094</v>
      </c>
      <c r="D226" s="27">
        <v>94.78521728515625</v>
      </c>
      <c r="E226" s="27">
        <v>86.956016540527344</v>
      </c>
      <c r="F226" s="27">
        <v>100</v>
      </c>
      <c r="G226" s="27">
        <v>99.999961853027344</v>
      </c>
      <c r="H226" s="27">
        <v>99.999832153320313</v>
      </c>
      <c r="I226" s="27">
        <v>99.99884033203125</v>
      </c>
      <c r="J226" s="32" t="s">
        <v>49</v>
      </c>
      <c r="K226" s="32" t="s">
        <v>49</v>
      </c>
      <c r="L226" s="32" t="s">
        <v>49</v>
      </c>
      <c r="M226" s="32" t="s">
        <v>49</v>
      </c>
      <c r="Q226" s="26"/>
      <c r="R226" s="26"/>
      <c r="U226" s="32" t="s">
        <v>49</v>
      </c>
      <c r="V226" s="32" t="s">
        <v>49</v>
      </c>
      <c r="W226" s="32" t="s">
        <v>49</v>
      </c>
      <c r="X226" s="32" t="s">
        <v>49</v>
      </c>
      <c r="Y226" s="93"/>
      <c r="Z226" s="94"/>
      <c r="AA226" s="94"/>
      <c r="AB226" s="94"/>
      <c r="AC226" s="95"/>
    </row>
    <row r="227" spans="1:43" x14ac:dyDescent="0.35">
      <c r="A227" s="36"/>
      <c r="B227" s="36"/>
      <c r="C227" s="36"/>
      <c r="D227" s="36"/>
      <c r="E227" s="36"/>
      <c r="F227" s="36"/>
      <c r="G227" s="36"/>
      <c r="H227" s="36"/>
      <c r="I227" s="36"/>
      <c r="J227" s="36"/>
      <c r="K227" s="36"/>
      <c r="L227" s="36"/>
      <c r="M227" s="36"/>
      <c r="N227" s="38"/>
      <c r="O227" s="36"/>
      <c r="P227" s="53"/>
      <c r="Q227" s="36"/>
      <c r="R227" s="36"/>
      <c r="S227" s="36"/>
      <c r="T227" s="36"/>
      <c r="U227" s="36"/>
      <c r="V227" s="36"/>
      <c r="W227" s="36"/>
      <c r="X227" s="36"/>
      <c r="Y227" s="96"/>
      <c r="Z227" s="97"/>
      <c r="AA227" s="97"/>
      <c r="AB227" s="97"/>
      <c r="AC227" s="98"/>
      <c r="AD227" s="38"/>
      <c r="AE227" s="38"/>
      <c r="AF227" s="96"/>
      <c r="AG227" s="98"/>
      <c r="AH227" s="96" t="s">
        <v>316</v>
      </c>
      <c r="AI227" s="99"/>
      <c r="AJ227" s="99"/>
      <c r="AK227" s="99"/>
      <c r="AL227" s="99"/>
      <c r="AM227" s="99"/>
      <c r="AN227" s="99"/>
      <c r="AO227" s="99"/>
      <c r="AP227" s="99"/>
      <c r="AQ227" s="100"/>
    </row>
    <row r="228" spans="1:43" x14ac:dyDescent="0.35">
      <c r="A228" s="36"/>
      <c r="B228" s="36"/>
      <c r="C228" s="36"/>
      <c r="D228" s="36"/>
      <c r="E228" s="36"/>
      <c r="F228" s="36"/>
      <c r="G228" s="36"/>
      <c r="H228" s="36"/>
      <c r="I228" s="36"/>
      <c r="J228" s="36"/>
      <c r="K228" s="36"/>
      <c r="L228" s="36"/>
      <c r="M228" s="36"/>
      <c r="N228" s="38" t="s">
        <v>317</v>
      </c>
      <c r="O228" s="36"/>
      <c r="P228" s="24" t="e">
        <f>SUMIF(S229,TRUE, Q229)/SUM(Q229)</f>
        <v>#DIV/0!</v>
      </c>
      <c r="Q228" s="36"/>
      <c r="R228" s="36"/>
      <c r="S228" s="36"/>
      <c r="T228" s="36"/>
      <c r="U228" s="36"/>
      <c r="V228" s="36"/>
      <c r="W228" s="36"/>
      <c r="X228" s="36"/>
      <c r="Y228" s="96"/>
      <c r="Z228" s="97"/>
      <c r="AA228" s="97"/>
      <c r="AB228" s="97"/>
      <c r="AC228" s="98"/>
      <c r="AD228" s="38"/>
      <c r="AE228" s="38"/>
      <c r="AF228" s="96"/>
      <c r="AG228" s="98"/>
      <c r="AH228" s="96" t="s">
        <v>317</v>
      </c>
      <c r="AI228" s="99"/>
      <c r="AJ228" s="99"/>
      <c r="AK228" s="99"/>
      <c r="AL228" s="99"/>
      <c r="AM228" s="99"/>
      <c r="AN228" s="99"/>
      <c r="AO228" s="99"/>
      <c r="AP228" s="99"/>
      <c r="AQ228" s="100"/>
    </row>
    <row r="229" spans="1:43" x14ac:dyDescent="0.35">
      <c r="A229" s="26" t="s">
        <v>318</v>
      </c>
      <c r="B229" s="27">
        <v>91.076744079589844</v>
      </c>
      <c r="C229" s="27">
        <v>95.560707092285156</v>
      </c>
      <c r="D229" s="27">
        <v>94.499137878417969</v>
      </c>
      <c r="E229" s="27">
        <v>86.795127868652344</v>
      </c>
      <c r="F229" s="27">
        <v>99.993293762207031</v>
      </c>
      <c r="G229" s="27">
        <v>99.996742248535156</v>
      </c>
      <c r="H229" s="27">
        <v>99.999832153320313</v>
      </c>
      <c r="I229" s="27">
        <v>99.99884033203125</v>
      </c>
      <c r="J229" s="27">
        <v>81.161109924316406</v>
      </c>
      <c r="K229" s="27">
        <v>8.6948491632938385E-2</v>
      </c>
      <c r="L229" s="27">
        <v>0</v>
      </c>
      <c r="M229" s="27">
        <v>0</v>
      </c>
      <c r="N229" s="33" t="s">
        <v>319</v>
      </c>
      <c r="O229" s="26" t="s">
        <v>320</v>
      </c>
      <c r="P229" s="35" t="s">
        <v>321</v>
      </c>
      <c r="Q229" s="31">
        <v>0</v>
      </c>
      <c r="R229" s="26" t="s">
        <v>41</v>
      </c>
      <c r="S229" s="26" t="b">
        <f>NOT(OR((D229&lt;=$Q$1),(H229&lt;=$R$1),(L229&lt;=$S$1)))</f>
        <v>0</v>
      </c>
      <c r="T229" s="26" t="b">
        <f t="shared" ref="T229" si="28">NOT(OR((C229&lt;=$Q$1),(G229&lt;=$R$1),(K229&lt;=$S$1)))</f>
        <v>0</v>
      </c>
      <c r="U229" s="32" t="s">
        <v>42</v>
      </c>
      <c r="V229" s="32" t="s">
        <v>42</v>
      </c>
      <c r="W229" s="32" t="s">
        <v>42</v>
      </c>
      <c r="X229" s="32" t="s">
        <v>42</v>
      </c>
      <c r="Y229" s="89">
        <v>3</v>
      </c>
      <c r="Z229" s="90"/>
      <c r="AA229" s="90"/>
      <c r="AB229" s="90"/>
      <c r="AC229" s="91"/>
      <c r="AI229" s="31">
        <v>42767</v>
      </c>
    </row>
    <row r="230" spans="1:43" x14ac:dyDescent="0.35">
      <c r="A230" s="26" t="s">
        <v>322</v>
      </c>
      <c r="B230" s="27">
        <v>95.162338256835938</v>
      </c>
      <c r="C230" s="27">
        <v>95.1949462890625</v>
      </c>
      <c r="D230" s="27">
        <v>94.146995544433594</v>
      </c>
      <c r="E230" s="27">
        <v>86.721061706542969</v>
      </c>
      <c r="F230" s="27">
        <v>100</v>
      </c>
      <c r="G230" s="27">
        <v>99.999961853027344</v>
      </c>
      <c r="H230" s="27">
        <v>99.999832153320313</v>
      </c>
      <c r="I230" s="27">
        <v>99.99884033203125</v>
      </c>
      <c r="J230" s="32" t="s">
        <v>49</v>
      </c>
      <c r="K230" s="32" t="s">
        <v>49</v>
      </c>
      <c r="L230" s="32" t="s">
        <v>49</v>
      </c>
      <c r="M230" s="32" t="s">
        <v>49</v>
      </c>
      <c r="Q230" s="26"/>
      <c r="R230" s="26"/>
      <c r="U230" s="32" t="s">
        <v>49</v>
      </c>
      <c r="V230" s="32" t="s">
        <v>49</v>
      </c>
      <c r="W230" s="32" t="s">
        <v>49</v>
      </c>
      <c r="X230" s="32" t="s">
        <v>49</v>
      </c>
      <c r="Y230" s="92">
        <v>3</v>
      </c>
      <c r="Z230" s="92"/>
      <c r="AA230" s="92"/>
      <c r="AB230" s="92"/>
      <c r="AC230" s="92"/>
      <c r="AD230" s="54"/>
      <c r="AE230" s="54"/>
    </row>
    <row r="231" spans="1:43" x14ac:dyDescent="0.35">
      <c r="B231" s="36"/>
      <c r="C231" s="36"/>
      <c r="D231" s="36"/>
      <c r="E231" s="36"/>
      <c r="F231" s="36"/>
      <c r="G231" s="36"/>
      <c r="H231" s="36"/>
      <c r="I231" s="36"/>
      <c r="J231" s="36"/>
      <c r="K231" s="36"/>
      <c r="L231" s="36"/>
      <c r="M231" s="36"/>
      <c r="N231" s="38" t="s">
        <v>323</v>
      </c>
      <c r="O231" s="36"/>
      <c r="P231" s="24">
        <f>SUMIF(S232:S233,TRUE, Q232:Q233)/SUM(Q232:Q233)</f>
        <v>0.5</v>
      </c>
      <c r="Q231" s="36"/>
      <c r="R231" s="36"/>
      <c r="S231" s="36"/>
      <c r="T231" s="36"/>
      <c r="U231" s="36"/>
      <c r="V231" s="36"/>
      <c r="W231" s="36"/>
      <c r="X231" s="36"/>
      <c r="Y231" s="87"/>
      <c r="Z231" s="87"/>
      <c r="AA231" s="87"/>
      <c r="AB231" s="87"/>
      <c r="AC231" s="87"/>
      <c r="AD231" s="38"/>
      <c r="AE231" s="38"/>
      <c r="AF231" s="87"/>
      <c r="AG231" s="87"/>
      <c r="AH231" s="87" t="s">
        <v>323</v>
      </c>
      <c r="AI231" s="88"/>
      <c r="AJ231" s="88"/>
      <c r="AK231" s="88"/>
      <c r="AL231" s="88"/>
      <c r="AM231" s="88"/>
      <c r="AN231" s="88"/>
      <c r="AO231" s="88"/>
      <c r="AP231" s="88"/>
      <c r="AQ231" s="88"/>
    </row>
    <row r="232" spans="1:43" x14ac:dyDescent="0.35">
      <c r="A232" t="s">
        <v>324</v>
      </c>
      <c r="B232" s="27">
        <v>81.027976989746094</v>
      </c>
      <c r="C232" s="27">
        <v>95.604118347167969</v>
      </c>
      <c r="D232" s="27">
        <v>94.926605224609375</v>
      </c>
      <c r="E232" s="27">
        <v>87.604255676269531</v>
      </c>
      <c r="F232" s="27">
        <v>92.807487487792969</v>
      </c>
      <c r="G232" s="27">
        <v>99.999961853027344</v>
      </c>
      <c r="H232" s="27">
        <v>99.999832153320313</v>
      </c>
      <c r="I232" s="27">
        <v>99.99884033203125</v>
      </c>
      <c r="J232" s="27">
        <v>90.02032470703125</v>
      </c>
      <c r="K232" s="27">
        <v>99.999961853027344</v>
      </c>
      <c r="L232" s="27">
        <v>99.999832153320313</v>
      </c>
      <c r="M232" s="27">
        <v>99.99884033203125</v>
      </c>
      <c r="N232" s="33" t="s">
        <v>532</v>
      </c>
      <c r="P232" s="35" t="s">
        <v>519</v>
      </c>
      <c r="Q232" s="31">
        <v>1</v>
      </c>
      <c r="R232" s="26" t="s">
        <v>41</v>
      </c>
      <c r="S232" s="26" t="b">
        <f t="shared" ref="S232:S234" si="29">NOT(OR((D232&lt;=$Q$1),(H232&lt;=$R$1),(L232&lt;=$S$1)))</f>
        <v>1</v>
      </c>
      <c r="T232" s="26" t="b">
        <f t="shared" ref="T232:T234" si="30">NOT(OR((C232&lt;=$Q$1),(G232&lt;=$R$1),(K232&lt;=$S$1)))</f>
        <v>1</v>
      </c>
      <c r="U232" s="32" t="s">
        <v>42</v>
      </c>
      <c r="V232" s="32" t="s">
        <v>325</v>
      </c>
      <c r="W232" s="32" t="s">
        <v>42</v>
      </c>
      <c r="X232" s="32" t="s">
        <v>42</v>
      </c>
      <c r="Y232" s="85">
        <v>5</v>
      </c>
      <c r="Z232" s="85"/>
      <c r="AA232" s="85"/>
      <c r="AB232" s="85"/>
      <c r="AC232" s="85"/>
      <c r="AI232" s="31">
        <v>42705</v>
      </c>
      <c r="AL232" s="26" t="s">
        <v>326</v>
      </c>
      <c r="AN232" s="26" t="s">
        <v>327</v>
      </c>
    </row>
    <row r="233" spans="1:43" x14ac:dyDescent="0.35">
      <c r="A233" s="44" t="s">
        <v>328</v>
      </c>
      <c r="B233" s="27">
        <v>75.210235595703125</v>
      </c>
      <c r="C233" s="27">
        <v>89.089500427246094</v>
      </c>
      <c r="D233" s="27">
        <v>67.015007019042969</v>
      </c>
      <c r="E233" s="27">
        <v>47.720855712890625</v>
      </c>
      <c r="F233" s="27">
        <v>99.336311340332031</v>
      </c>
      <c r="G233" s="27">
        <v>99.999961853027344</v>
      </c>
      <c r="H233" s="27">
        <v>99.999832153320313</v>
      </c>
      <c r="I233" s="27">
        <v>99.99884033203125</v>
      </c>
      <c r="J233" s="27">
        <v>90.350555419921875</v>
      </c>
      <c r="K233" s="27">
        <v>99.999961853027344</v>
      </c>
      <c r="L233" s="27">
        <v>99.999832153320313</v>
      </c>
      <c r="M233" s="27">
        <v>99.99884033203125</v>
      </c>
      <c r="P233" s="35" t="s">
        <v>519</v>
      </c>
      <c r="Q233" s="31">
        <v>1</v>
      </c>
      <c r="R233" s="26" t="s">
        <v>41</v>
      </c>
      <c r="S233" s="26" t="b">
        <f t="shared" si="29"/>
        <v>0</v>
      </c>
      <c r="T233" s="26" t="b">
        <f t="shared" si="30"/>
        <v>1</v>
      </c>
      <c r="U233" s="32" t="s">
        <v>42</v>
      </c>
      <c r="V233" s="32" t="s">
        <v>325</v>
      </c>
      <c r="W233" s="32" t="s">
        <v>42</v>
      </c>
      <c r="X233" s="32" t="s">
        <v>42</v>
      </c>
      <c r="Y233" s="85">
        <v>5</v>
      </c>
      <c r="Z233" s="85"/>
      <c r="AA233" s="85"/>
      <c r="AB233" s="85"/>
      <c r="AC233" s="85"/>
      <c r="AN233" s="26" t="s">
        <v>329</v>
      </c>
      <c r="AP233" s="26" t="s">
        <v>330</v>
      </c>
    </row>
    <row r="234" spans="1:43" x14ac:dyDescent="0.35">
      <c r="A234" s="44" t="s">
        <v>331</v>
      </c>
      <c r="B234" s="27">
        <v>73.887924194335938</v>
      </c>
      <c r="C234" s="27">
        <v>95.58721923828125</v>
      </c>
      <c r="D234" s="27">
        <v>94.939201354980469</v>
      </c>
      <c r="E234" s="27">
        <v>87.481033325195313</v>
      </c>
      <c r="F234" s="27">
        <v>67.335746765136719</v>
      </c>
      <c r="G234" s="27">
        <v>97.068885803222656</v>
      </c>
      <c r="H234" s="27">
        <v>97.482620239257813</v>
      </c>
      <c r="I234" s="27">
        <v>95.972541809082031</v>
      </c>
      <c r="J234" s="27">
        <v>61.899700164794922</v>
      </c>
      <c r="K234" s="27">
        <v>78.884605407714844</v>
      </c>
      <c r="L234" s="27">
        <v>80.36212158203125</v>
      </c>
      <c r="M234" s="27">
        <v>60.360256195068359</v>
      </c>
      <c r="N234" s="35" t="s">
        <v>533</v>
      </c>
      <c r="P234" s="35" t="s">
        <v>534</v>
      </c>
      <c r="Q234" s="31">
        <v>0</v>
      </c>
      <c r="R234" s="26" t="s">
        <v>41</v>
      </c>
      <c r="S234" s="26" t="b">
        <f t="shared" si="29"/>
        <v>0</v>
      </c>
      <c r="T234" s="26" t="b">
        <f t="shared" si="30"/>
        <v>0</v>
      </c>
      <c r="U234" s="32" t="s">
        <v>42</v>
      </c>
      <c r="V234" s="32" t="s">
        <v>325</v>
      </c>
      <c r="W234" s="32" t="s">
        <v>42</v>
      </c>
      <c r="X234" s="32" t="s">
        <v>42</v>
      </c>
      <c r="Y234" s="85">
        <v>5</v>
      </c>
      <c r="Z234" s="85"/>
      <c r="AA234" s="85"/>
      <c r="AB234" s="85"/>
      <c r="AC234" s="85"/>
    </row>
    <row r="235" spans="1:43" ht="16.5" customHeight="1" x14ac:dyDescent="0.35">
      <c r="A235" t="s">
        <v>332</v>
      </c>
      <c r="B235" s="27">
        <v>89.540550231933594</v>
      </c>
      <c r="C235" s="27">
        <v>95.242782592773438</v>
      </c>
      <c r="D235" s="27">
        <v>94.404434204101563</v>
      </c>
      <c r="E235" s="27">
        <v>86.164352416992188</v>
      </c>
      <c r="F235" s="27">
        <v>98.887741088867188</v>
      </c>
      <c r="G235" s="27">
        <v>99.999961853027344</v>
      </c>
      <c r="H235" s="27">
        <v>99.999832153320313</v>
      </c>
      <c r="I235" s="27">
        <v>99.99884033203125</v>
      </c>
      <c r="J235" s="32" t="s">
        <v>49</v>
      </c>
      <c r="K235" s="32" t="s">
        <v>49</v>
      </c>
      <c r="L235" s="32" t="s">
        <v>49</v>
      </c>
      <c r="M235" s="32" t="s">
        <v>49</v>
      </c>
      <c r="Q235" s="26"/>
      <c r="R235" s="26"/>
      <c r="U235" s="32" t="s">
        <v>49</v>
      </c>
      <c r="V235" s="32" t="s">
        <v>49</v>
      </c>
      <c r="W235" s="32" t="s">
        <v>49</v>
      </c>
      <c r="X235" s="32" t="s">
        <v>49</v>
      </c>
      <c r="Y235" s="86"/>
      <c r="Z235" s="86"/>
      <c r="AA235" s="86"/>
      <c r="AB235" s="86"/>
      <c r="AC235" s="86"/>
    </row>
    <row r="236" spans="1:43" x14ac:dyDescent="0.35">
      <c r="A236" s="36"/>
      <c r="B236" s="36"/>
      <c r="C236" s="36"/>
      <c r="D236" s="36"/>
      <c r="E236" s="36"/>
      <c r="F236" s="36"/>
      <c r="G236" s="36"/>
      <c r="H236" s="36"/>
      <c r="I236" s="36"/>
      <c r="J236" s="36"/>
      <c r="K236" s="36"/>
      <c r="L236" s="36"/>
      <c r="M236" s="36"/>
      <c r="N236" s="38" t="s">
        <v>333</v>
      </c>
      <c r="O236" s="36"/>
      <c r="P236" s="24" t="e">
        <f>SUMIF(S237,TRUE, Q237)/SUM(Q237)</f>
        <v>#DIV/0!</v>
      </c>
      <c r="Q236" s="36"/>
      <c r="R236" s="36"/>
      <c r="S236" s="36"/>
      <c r="T236" s="36"/>
      <c r="U236" s="36"/>
      <c r="V236" s="36"/>
      <c r="W236" s="36"/>
      <c r="X236" s="36"/>
      <c r="Y236" s="87"/>
      <c r="Z236" s="87"/>
      <c r="AA236" s="87"/>
      <c r="AB236" s="87"/>
      <c r="AC236" s="87"/>
      <c r="AD236" s="38"/>
      <c r="AE236" s="38"/>
      <c r="AF236" s="87"/>
      <c r="AG236" s="87"/>
      <c r="AH236" s="87" t="s">
        <v>333</v>
      </c>
      <c r="AI236" s="88"/>
      <c r="AJ236" s="88"/>
      <c r="AK236" s="88"/>
      <c r="AL236" s="88"/>
      <c r="AM236" s="88"/>
      <c r="AN236" s="88"/>
      <c r="AO236" s="88"/>
      <c r="AP236" s="88"/>
      <c r="AQ236" s="88"/>
    </row>
    <row r="237" spans="1:43" x14ac:dyDescent="0.35">
      <c r="A237" s="26" t="s">
        <v>334</v>
      </c>
      <c r="B237" s="27">
        <v>16.275485992431641</v>
      </c>
      <c r="C237" s="27">
        <v>0</v>
      </c>
      <c r="D237" s="27">
        <v>0</v>
      </c>
      <c r="E237" s="27">
        <v>0</v>
      </c>
      <c r="F237" s="27">
        <v>96.071990966796875</v>
      </c>
      <c r="G237" s="27">
        <v>0</v>
      </c>
      <c r="H237" s="27">
        <v>0</v>
      </c>
      <c r="I237" s="27">
        <v>0</v>
      </c>
      <c r="J237" s="27">
        <v>99.999977111816406</v>
      </c>
      <c r="K237" s="27">
        <v>0</v>
      </c>
      <c r="L237" s="27">
        <v>0</v>
      </c>
      <c r="M237" s="27">
        <v>0</v>
      </c>
      <c r="Q237" s="31">
        <v>0</v>
      </c>
      <c r="R237" s="26" t="s">
        <v>41</v>
      </c>
      <c r="S237" s="26" t="b">
        <f>NOT(OR((D237&lt;=$Q$1),(H237&lt;=$R$1),(L237&lt;=$S$1)))</f>
        <v>0</v>
      </c>
      <c r="T237" s="26" t="b">
        <f t="shared" ref="T237" si="31">NOT(OR((C237&lt;=$Q$1),(G237&lt;=$R$1),(K237&lt;=$S$1)))</f>
        <v>0</v>
      </c>
      <c r="U237" s="32" t="s">
        <v>42</v>
      </c>
      <c r="V237" s="32" t="s">
        <v>42</v>
      </c>
      <c r="W237" s="32" t="s">
        <v>42</v>
      </c>
      <c r="X237" s="32" t="s">
        <v>42</v>
      </c>
      <c r="Y237" s="85">
        <v>5</v>
      </c>
      <c r="Z237" s="85"/>
      <c r="AA237" s="85"/>
      <c r="AB237" s="85"/>
      <c r="AC237" s="85"/>
      <c r="AI237" s="31">
        <v>42705</v>
      </c>
    </row>
    <row r="238" spans="1:43" x14ac:dyDescent="0.35">
      <c r="A238" s="26" t="s">
        <v>335</v>
      </c>
      <c r="B238" s="27">
        <v>16.219490051269531</v>
      </c>
      <c r="C238" s="27">
        <v>0</v>
      </c>
      <c r="D238" s="27">
        <v>0</v>
      </c>
      <c r="E238" s="27">
        <v>0</v>
      </c>
      <c r="F238" s="27">
        <v>99.999977111816406</v>
      </c>
      <c r="G238" s="27">
        <v>0</v>
      </c>
      <c r="H238" s="27">
        <v>0</v>
      </c>
      <c r="I238" s="27">
        <v>0</v>
      </c>
      <c r="J238" s="32" t="s">
        <v>49</v>
      </c>
      <c r="K238" s="32" t="s">
        <v>49</v>
      </c>
      <c r="L238" s="32" t="s">
        <v>49</v>
      </c>
      <c r="M238" s="32" t="s">
        <v>49</v>
      </c>
      <c r="Q238" s="26"/>
      <c r="R238" s="26"/>
      <c r="U238" s="32" t="s">
        <v>49</v>
      </c>
      <c r="V238" s="32" t="s">
        <v>49</v>
      </c>
      <c r="W238" s="32" t="s">
        <v>49</v>
      </c>
      <c r="X238" s="32" t="s">
        <v>49</v>
      </c>
      <c r="Y238" s="86" t="s">
        <v>49</v>
      </c>
      <c r="Z238" s="85"/>
      <c r="AA238" s="85"/>
      <c r="AB238" s="85"/>
      <c r="AC238" s="85"/>
      <c r="AN238" s="26" t="s">
        <v>336</v>
      </c>
      <c r="AO238" s="31">
        <v>42705</v>
      </c>
      <c r="AP238" s="26" t="s">
        <v>337</v>
      </c>
    </row>
    <row r="239" spans="1:43" x14ac:dyDescent="0.35">
      <c r="A239" s="36"/>
      <c r="B239" s="36"/>
      <c r="C239" s="36"/>
      <c r="D239" s="36"/>
      <c r="E239" s="36"/>
      <c r="F239" s="36"/>
      <c r="G239" s="36"/>
      <c r="H239" s="36"/>
      <c r="I239" s="36"/>
      <c r="J239" s="36"/>
      <c r="K239" s="36"/>
      <c r="L239" s="36"/>
      <c r="M239" s="36"/>
      <c r="N239" s="38" t="s">
        <v>338</v>
      </c>
      <c r="O239" s="36"/>
      <c r="P239" s="24">
        <f>SUMIF(S240:S241,TRUE, Q240:Q241)/SUM(Q240:Q241)</f>
        <v>0</v>
      </c>
      <c r="Q239" s="36"/>
      <c r="R239" s="36"/>
      <c r="S239" s="36"/>
      <c r="T239" s="36"/>
      <c r="U239" s="36"/>
      <c r="V239" s="36"/>
      <c r="W239" s="36"/>
      <c r="X239" s="36"/>
      <c r="Y239" s="87"/>
      <c r="Z239" s="87"/>
      <c r="AA239" s="87"/>
      <c r="AB239" s="87"/>
      <c r="AC239" s="87"/>
      <c r="AD239" s="38"/>
      <c r="AE239" s="38"/>
      <c r="AF239" s="87"/>
      <c r="AG239" s="87"/>
      <c r="AH239" s="87" t="s">
        <v>338</v>
      </c>
      <c r="AI239" s="88"/>
      <c r="AJ239" s="88"/>
      <c r="AK239" s="88"/>
      <c r="AL239" s="88"/>
      <c r="AM239" s="88"/>
      <c r="AN239" s="88"/>
      <c r="AO239" s="88"/>
      <c r="AP239" s="88"/>
      <c r="AQ239" s="88"/>
    </row>
    <row r="240" spans="1:43" x14ac:dyDescent="0.35">
      <c r="A240" s="26" t="s">
        <v>339</v>
      </c>
      <c r="B240" s="27">
        <v>74.6466064453125</v>
      </c>
      <c r="C240" s="27">
        <v>0</v>
      </c>
      <c r="D240" s="27">
        <v>0</v>
      </c>
      <c r="E240" s="27">
        <v>0</v>
      </c>
      <c r="F240" s="27">
        <v>98.087188720703125</v>
      </c>
      <c r="G240" s="27">
        <v>0</v>
      </c>
      <c r="H240" s="27">
        <v>0</v>
      </c>
      <c r="I240" s="27">
        <v>0</v>
      </c>
      <c r="J240" s="27">
        <v>78.508651733398438</v>
      </c>
      <c r="K240" s="27">
        <v>69.887771606445313</v>
      </c>
      <c r="L240" s="27">
        <v>11.398524284362793</v>
      </c>
      <c r="M240" s="27">
        <v>0</v>
      </c>
      <c r="N240" s="33" t="s">
        <v>340</v>
      </c>
      <c r="O240" s="26" t="s">
        <v>37</v>
      </c>
      <c r="Q240" s="31">
        <v>0</v>
      </c>
      <c r="R240" s="26" t="s">
        <v>155</v>
      </c>
      <c r="S240" s="26" t="b">
        <f>NOT(OR((D240&lt;=$Q$1),(H240&lt;=$R$1),(L240&lt;=$S$1)))</f>
        <v>0</v>
      </c>
      <c r="T240" s="26" t="b">
        <f t="shared" ref="T240:T241" si="32">NOT(OR((C240&lt;=$Q$1),(G240&lt;=$R$1),(K240&lt;=$S$1)))</f>
        <v>0</v>
      </c>
      <c r="U240" s="32" t="s">
        <v>49</v>
      </c>
      <c r="V240" s="32" t="s">
        <v>49</v>
      </c>
      <c r="W240" s="32" t="s">
        <v>49</v>
      </c>
      <c r="X240" s="32" t="s">
        <v>42</v>
      </c>
      <c r="Y240" s="85">
        <v>5</v>
      </c>
      <c r="Z240" s="85"/>
      <c r="AA240" s="85"/>
      <c r="AB240" s="85"/>
      <c r="AC240" s="85"/>
      <c r="AI240" s="31">
        <v>42705</v>
      </c>
    </row>
    <row r="241" spans="1:43" x14ac:dyDescent="0.35">
      <c r="A241" s="26" t="s">
        <v>341</v>
      </c>
      <c r="B241" s="27">
        <v>22.102067947387695</v>
      </c>
      <c r="C241" s="27">
        <v>95.420272827148438</v>
      </c>
      <c r="D241" s="27">
        <v>94.677581787109375</v>
      </c>
      <c r="E241" s="27">
        <v>87.079002380371094</v>
      </c>
      <c r="F241" s="27">
        <v>99.993255615234375</v>
      </c>
      <c r="G241" s="27">
        <v>99.997268676757813</v>
      </c>
      <c r="H241" s="27">
        <v>99.997169494628906</v>
      </c>
      <c r="I241" s="27">
        <v>99.99884033203125</v>
      </c>
      <c r="J241" s="27">
        <v>78.510704040527344</v>
      </c>
      <c r="K241" s="27">
        <v>69.891738891601563</v>
      </c>
      <c r="L241" s="27">
        <v>11.415060997009277</v>
      </c>
      <c r="M241" s="27">
        <v>0</v>
      </c>
      <c r="Q241" s="31">
        <v>1</v>
      </c>
      <c r="R241" s="26" t="s">
        <v>155</v>
      </c>
      <c r="S241" s="26" t="b">
        <f t="shared" ref="S241" si="33">NOT(OR((D241&lt;=$Q$1),(H241&lt;=$R$1),(L241&lt;=$S$1)))</f>
        <v>0</v>
      </c>
      <c r="T241" s="26" t="b">
        <f t="shared" si="32"/>
        <v>0</v>
      </c>
      <c r="U241" s="32" t="s">
        <v>49</v>
      </c>
      <c r="V241" s="32" t="s">
        <v>49</v>
      </c>
      <c r="W241" s="32" t="s">
        <v>49</v>
      </c>
      <c r="X241" s="32" t="s">
        <v>42</v>
      </c>
      <c r="Y241" s="85">
        <v>5</v>
      </c>
      <c r="Z241" s="85"/>
      <c r="AA241" s="85"/>
      <c r="AB241" s="85"/>
      <c r="AC241" s="85"/>
      <c r="AI241" s="31">
        <v>42705</v>
      </c>
    </row>
    <row r="242" spans="1:43" x14ac:dyDescent="0.35">
      <c r="A242" s="26" t="s">
        <v>342</v>
      </c>
      <c r="B242" s="27">
        <v>94.821365356445313</v>
      </c>
      <c r="C242" s="27">
        <v>94.608100891113281</v>
      </c>
      <c r="D242" s="27">
        <v>93.907073974609375</v>
      </c>
      <c r="E242" s="27">
        <v>86.667823791503906</v>
      </c>
      <c r="F242" s="27">
        <v>100</v>
      </c>
      <c r="G242" s="27">
        <v>99.999961853027344</v>
      </c>
      <c r="H242" s="27">
        <v>99.999832153320313</v>
      </c>
      <c r="I242" s="27">
        <v>99.99884033203125</v>
      </c>
      <c r="J242" s="32" t="s">
        <v>49</v>
      </c>
      <c r="K242" s="32" t="s">
        <v>49</v>
      </c>
      <c r="L242" s="32" t="s">
        <v>49</v>
      </c>
      <c r="M242" s="32" t="s">
        <v>49</v>
      </c>
      <c r="Q242" s="26"/>
      <c r="R242" s="26"/>
      <c r="U242" s="32" t="s">
        <v>49</v>
      </c>
      <c r="V242" s="32" t="s">
        <v>49</v>
      </c>
      <c r="W242" s="32" t="s">
        <v>49</v>
      </c>
      <c r="X242" s="32" t="s">
        <v>49</v>
      </c>
      <c r="Y242" s="86" t="s">
        <v>49</v>
      </c>
      <c r="Z242" s="85"/>
      <c r="AA242" s="85"/>
      <c r="AB242" s="85"/>
      <c r="AC242" s="85"/>
    </row>
    <row r="243" spans="1:43" x14ac:dyDescent="0.35">
      <c r="A243" s="36"/>
      <c r="B243" s="36"/>
      <c r="C243" s="36"/>
      <c r="D243" s="36"/>
      <c r="E243" s="36"/>
      <c r="F243" s="36"/>
      <c r="G243" s="36"/>
      <c r="H243" s="36"/>
      <c r="I243" s="36"/>
      <c r="J243" s="36"/>
      <c r="K243" s="36"/>
      <c r="L243" s="36"/>
      <c r="M243" s="36"/>
      <c r="N243" s="38" t="s">
        <v>343</v>
      </c>
      <c r="O243" s="36" t="str">
        <f>SUM(Q244:Q262)&amp;" Sensors"</f>
        <v>15 Sensors</v>
      </c>
      <c r="P243" s="53">
        <f>SUMIF(S244:S262,TRUE, Q244:Q262)/SUM(Q244:Q262)</f>
        <v>0.8666666666666667</v>
      </c>
      <c r="Q243" s="36"/>
      <c r="R243" s="36"/>
      <c r="S243" s="36"/>
      <c r="T243" s="36"/>
      <c r="U243" s="36"/>
      <c r="V243" s="36"/>
      <c r="W243" s="36"/>
      <c r="X243" s="36"/>
      <c r="Y243" s="87"/>
      <c r="Z243" s="87"/>
      <c r="AA243" s="87"/>
      <c r="AB243" s="87"/>
      <c r="AC243" s="87"/>
      <c r="AD243" s="38"/>
      <c r="AE243" s="38"/>
      <c r="AF243" s="87"/>
      <c r="AG243" s="87"/>
      <c r="AH243" s="87" t="s">
        <v>344</v>
      </c>
      <c r="AI243" s="88"/>
      <c r="AJ243" s="88"/>
      <c r="AK243" s="88"/>
      <c r="AL243" s="88"/>
      <c r="AM243" s="88"/>
      <c r="AN243" s="88"/>
      <c r="AO243" s="88"/>
      <c r="AP243" s="88"/>
      <c r="AQ243" s="88"/>
    </row>
    <row r="244" spans="1:43" x14ac:dyDescent="0.35">
      <c r="A244" s="26" t="s">
        <v>345</v>
      </c>
      <c r="B244" s="27">
        <v>84.834785461425781</v>
      </c>
      <c r="C244" s="27">
        <v>95.584396362304688</v>
      </c>
      <c r="D244" s="27">
        <v>94.639060974121094</v>
      </c>
      <c r="E244" s="27">
        <v>87.073722839355469</v>
      </c>
      <c r="F244" s="27">
        <v>99.255874633789063</v>
      </c>
      <c r="G244" s="27">
        <v>99.6134033203125</v>
      </c>
      <c r="H244" s="27">
        <v>99.304344177246094</v>
      </c>
      <c r="I244" s="27">
        <v>99.940330505371094</v>
      </c>
      <c r="J244" s="27">
        <v>97.567214965820313</v>
      </c>
      <c r="K244" s="27">
        <v>99.999961853027344</v>
      </c>
      <c r="L244" s="27">
        <v>99.999832153320313</v>
      </c>
      <c r="M244" s="27">
        <v>99.99884033203125</v>
      </c>
      <c r="Q244" s="31">
        <v>1</v>
      </c>
      <c r="R244" s="26" t="s">
        <v>41</v>
      </c>
      <c r="S244" s="26" t="b">
        <f t="shared" ref="S244:S259" si="34">NOT(OR((D244&lt;=$Q$1),(H244&lt;=$R$1),(L244&lt;=$S$1)))</f>
        <v>1</v>
      </c>
      <c r="T244" s="26" t="b">
        <f t="shared" ref="T244:T259" si="35">NOT(OR((C244&lt;=$Q$1),(G244&lt;=$R$1),(K244&lt;=$S$1)))</f>
        <v>1</v>
      </c>
      <c r="U244" s="32" t="s">
        <v>42</v>
      </c>
      <c r="V244" s="32" t="s">
        <v>42</v>
      </c>
      <c r="W244" s="32" t="s">
        <v>42</v>
      </c>
      <c r="X244" s="32" t="s">
        <v>42</v>
      </c>
      <c r="Y244" s="85">
        <v>5</v>
      </c>
      <c r="Z244" s="85"/>
      <c r="AA244" s="85"/>
      <c r="AB244" s="85"/>
      <c r="AC244" s="85"/>
    </row>
    <row r="245" spans="1:43" x14ac:dyDescent="0.35">
      <c r="A245" s="26" t="s">
        <v>346</v>
      </c>
      <c r="B245" s="27">
        <v>0</v>
      </c>
      <c r="C245" s="27">
        <v>0</v>
      </c>
      <c r="D245" s="27">
        <v>0</v>
      </c>
      <c r="E245" s="27">
        <v>0</v>
      </c>
      <c r="F245" s="27">
        <v>0</v>
      </c>
      <c r="G245" s="27">
        <v>0</v>
      </c>
      <c r="H245" s="27">
        <v>0</v>
      </c>
      <c r="I245" s="27">
        <v>0</v>
      </c>
      <c r="J245" s="27">
        <v>99.999992370605469</v>
      </c>
      <c r="K245" s="27">
        <v>99.999961853027344</v>
      </c>
      <c r="L245" s="27">
        <v>99.999771118164063</v>
      </c>
      <c r="M245" s="27">
        <v>99.99884033203125</v>
      </c>
      <c r="N245" s="33" t="s">
        <v>347</v>
      </c>
      <c r="Q245" s="31">
        <v>0</v>
      </c>
      <c r="R245" s="26" t="s">
        <v>41</v>
      </c>
      <c r="S245" s="26" t="b">
        <f t="shared" si="34"/>
        <v>0</v>
      </c>
      <c r="T245" s="26" t="b">
        <f t="shared" si="35"/>
        <v>0</v>
      </c>
      <c r="U245" s="32" t="s">
        <v>49</v>
      </c>
      <c r="V245" s="32" t="s">
        <v>49</v>
      </c>
      <c r="W245" s="32" t="s">
        <v>49</v>
      </c>
      <c r="X245" s="32" t="s">
        <v>42</v>
      </c>
      <c r="Y245" s="85">
        <v>5</v>
      </c>
      <c r="Z245" s="85"/>
      <c r="AA245" s="85"/>
      <c r="AB245" s="85"/>
      <c r="AC245" s="85"/>
    </row>
    <row r="246" spans="1:43" x14ac:dyDescent="0.35">
      <c r="A246" s="26" t="s">
        <v>348</v>
      </c>
      <c r="B246" s="27">
        <v>84.840560913085938</v>
      </c>
      <c r="C246" s="27">
        <v>95.59136962890625</v>
      </c>
      <c r="D246" s="27">
        <v>94.6319580078125</v>
      </c>
      <c r="E246" s="27">
        <v>87.055549621582031</v>
      </c>
      <c r="F246" s="27">
        <v>64.001296997070313</v>
      </c>
      <c r="G246" s="27">
        <v>37.543113708496094</v>
      </c>
      <c r="H246" s="27">
        <v>43.108116149902344</v>
      </c>
      <c r="I246" s="27">
        <v>25.638513565063477</v>
      </c>
      <c r="J246" s="27">
        <v>98.668571472167969</v>
      </c>
      <c r="K246" s="27">
        <v>99.999961853027344</v>
      </c>
      <c r="L246" s="27">
        <v>99.999832153320313</v>
      </c>
      <c r="M246" s="27">
        <v>99.99884033203125</v>
      </c>
      <c r="Q246" s="31">
        <v>1</v>
      </c>
      <c r="R246" s="26" t="s">
        <v>41</v>
      </c>
      <c r="S246" s="26" t="b">
        <f t="shared" si="34"/>
        <v>0</v>
      </c>
      <c r="T246" s="26" t="b">
        <f t="shared" si="35"/>
        <v>0</v>
      </c>
      <c r="U246" s="32" t="s">
        <v>42</v>
      </c>
      <c r="V246" s="32" t="s">
        <v>42</v>
      </c>
      <c r="W246" s="32" t="s">
        <v>42</v>
      </c>
      <c r="X246" s="32" t="s">
        <v>42</v>
      </c>
      <c r="Y246" s="85">
        <v>5</v>
      </c>
      <c r="Z246" s="85"/>
      <c r="AA246" s="85"/>
      <c r="AB246" s="85"/>
      <c r="AC246" s="85"/>
    </row>
    <row r="247" spans="1:43" ht="15" customHeight="1" x14ac:dyDescent="0.35">
      <c r="A247" s="26" t="s">
        <v>349</v>
      </c>
      <c r="B247" s="27">
        <v>84.852935791015625</v>
      </c>
      <c r="C247" s="27">
        <v>95.610321044921875</v>
      </c>
      <c r="D247" s="27">
        <v>94.600334167480469</v>
      </c>
      <c r="E247" s="27">
        <v>86.936271667480469</v>
      </c>
      <c r="F247" s="27">
        <v>99.548492431640625</v>
      </c>
      <c r="G247" s="27">
        <v>99.866607666015625</v>
      </c>
      <c r="H247" s="27">
        <v>99.999832153320313</v>
      </c>
      <c r="I247" s="27">
        <v>99.99884033203125</v>
      </c>
      <c r="J247" s="27">
        <v>97.060752868652344</v>
      </c>
      <c r="K247" s="27">
        <v>99.999961853027344</v>
      </c>
      <c r="L247" s="27">
        <v>99.999832153320313</v>
      </c>
      <c r="M247" s="27">
        <v>99.99884033203125</v>
      </c>
      <c r="Q247" s="31">
        <v>1</v>
      </c>
      <c r="R247" s="26" t="s">
        <v>41</v>
      </c>
      <c r="S247" s="26" t="b">
        <f t="shared" si="34"/>
        <v>1</v>
      </c>
      <c r="T247" s="26" t="b">
        <f t="shared" si="35"/>
        <v>1</v>
      </c>
      <c r="U247" s="32" t="s">
        <v>42</v>
      </c>
      <c r="V247" s="32" t="s">
        <v>42</v>
      </c>
      <c r="W247" s="32" t="s">
        <v>42</v>
      </c>
      <c r="X247" s="32" t="s">
        <v>42</v>
      </c>
      <c r="Y247" s="85">
        <v>5</v>
      </c>
      <c r="Z247" s="85"/>
      <c r="AA247" s="85"/>
      <c r="AB247" s="85"/>
      <c r="AC247" s="85"/>
    </row>
    <row r="248" spans="1:43" ht="15" customHeight="1" x14ac:dyDescent="0.35">
      <c r="A248" s="26" t="s">
        <v>350</v>
      </c>
      <c r="B248" s="27">
        <v>84.853858947753906</v>
      </c>
      <c r="C248" s="27">
        <v>95.610679626464844</v>
      </c>
      <c r="D248" s="27">
        <v>94.614936828613281</v>
      </c>
      <c r="E248" s="27">
        <v>86.919296264648438</v>
      </c>
      <c r="F248" s="27">
        <v>99.944976806640625</v>
      </c>
      <c r="G248" s="27">
        <v>99.998992919921875</v>
      </c>
      <c r="H248" s="27">
        <v>99.999832153320313</v>
      </c>
      <c r="I248" s="27">
        <v>99.99884033203125</v>
      </c>
      <c r="J248" s="27">
        <v>89.740989685058594</v>
      </c>
      <c r="K248" s="27">
        <v>99.999961853027344</v>
      </c>
      <c r="L248" s="27">
        <v>99.999832153320313</v>
      </c>
      <c r="M248" s="27">
        <v>99.99884033203125</v>
      </c>
      <c r="Q248" s="31">
        <v>1</v>
      </c>
      <c r="R248" s="26" t="s">
        <v>41</v>
      </c>
      <c r="S248" s="26" t="b">
        <f t="shared" si="34"/>
        <v>1</v>
      </c>
      <c r="T248" s="26" t="b">
        <f t="shared" si="35"/>
        <v>1</v>
      </c>
      <c r="U248" s="32" t="s">
        <v>42</v>
      </c>
      <c r="V248" s="32" t="s">
        <v>42</v>
      </c>
      <c r="W248" s="32" t="s">
        <v>42</v>
      </c>
      <c r="X248" s="32" t="s">
        <v>42</v>
      </c>
      <c r="Y248" s="85">
        <v>5</v>
      </c>
      <c r="Z248" s="85"/>
      <c r="AA248" s="85"/>
      <c r="AB248" s="85"/>
      <c r="AC248" s="85"/>
    </row>
    <row r="249" spans="1:43" ht="15" customHeight="1" x14ac:dyDescent="0.35">
      <c r="A249" s="26" t="s">
        <v>351</v>
      </c>
      <c r="B249" s="27">
        <v>87.805534362792969</v>
      </c>
      <c r="C249" s="27">
        <v>95.599990844726563</v>
      </c>
      <c r="D249" s="27">
        <v>94.6796875</v>
      </c>
      <c r="E249" s="27">
        <v>87.629241943359375</v>
      </c>
      <c r="F249" s="27">
        <v>99.577568054199219</v>
      </c>
      <c r="G249" s="27">
        <v>99.968620300292969</v>
      </c>
      <c r="H249" s="27">
        <v>99.977317810058594</v>
      </c>
      <c r="I249" s="27">
        <v>99.961845397949219</v>
      </c>
      <c r="J249" s="27">
        <v>98.887886047363281</v>
      </c>
      <c r="K249" s="27">
        <v>99.635414123535156</v>
      </c>
      <c r="L249" s="27">
        <v>99.632545471191406</v>
      </c>
      <c r="M249" s="27">
        <v>99.778083801269531</v>
      </c>
      <c r="Q249" s="31">
        <v>1</v>
      </c>
      <c r="R249" s="26" t="s">
        <v>41</v>
      </c>
      <c r="S249" s="26" t="b">
        <f t="shared" si="34"/>
        <v>1</v>
      </c>
      <c r="T249" s="26" t="b">
        <f t="shared" si="35"/>
        <v>1</v>
      </c>
      <c r="U249" s="32" t="s">
        <v>42</v>
      </c>
      <c r="V249" s="32" t="s">
        <v>42</v>
      </c>
      <c r="W249" s="32" t="s">
        <v>42</v>
      </c>
      <c r="X249" s="32" t="s">
        <v>42</v>
      </c>
      <c r="Y249" s="85">
        <v>5</v>
      </c>
      <c r="Z249" s="85"/>
      <c r="AA249" s="85"/>
      <c r="AB249" s="85"/>
      <c r="AC249" s="85"/>
    </row>
    <row r="250" spans="1:43" ht="15" customHeight="1" x14ac:dyDescent="0.35">
      <c r="A250" s="26" t="s">
        <v>352</v>
      </c>
      <c r="B250" s="27">
        <v>89.199142456054688</v>
      </c>
      <c r="C250" s="27">
        <v>95.612960815429688</v>
      </c>
      <c r="D250" s="27">
        <v>94.67791748046875</v>
      </c>
      <c r="E250" s="27">
        <v>87.485771179199219</v>
      </c>
      <c r="F250" s="27">
        <v>99.2899169921875</v>
      </c>
      <c r="G250" s="27">
        <v>99.302131652832031</v>
      </c>
      <c r="H250" s="27">
        <v>99.28533935546875</v>
      </c>
      <c r="I250" s="27">
        <v>99.99884033203125</v>
      </c>
      <c r="J250" s="27">
        <v>98.8277587890625</v>
      </c>
      <c r="K250" s="27">
        <v>99.592300415039063</v>
      </c>
      <c r="L250" s="27">
        <v>99.606399536132813</v>
      </c>
      <c r="M250" s="27">
        <v>99.54718017578125</v>
      </c>
      <c r="Q250" s="31">
        <v>1</v>
      </c>
      <c r="R250" s="26" t="s">
        <v>41</v>
      </c>
      <c r="S250" s="26" t="b">
        <f t="shared" si="34"/>
        <v>1</v>
      </c>
      <c r="T250" s="26" t="b">
        <f t="shared" si="35"/>
        <v>1</v>
      </c>
      <c r="U250" s="32" t="s">
        <v>42</v>
      </c>
      <c r="V250" s="32" t="s">
        <v>42</v>
      </c>
      <c r="W250" s="32" t="s">
        <v>42</v>
      </c>
      <c r="X250" s="32" t="s">
        <v>42</v>
      </c>
      <c r="Y250" s="85">
        <v>5</v>
      </c>
      <c r="Z250" s="85"/>
      <c r="AA250" s="85"/>
      <c r="AB250" s="85"/>
      <c r="AC250" s="85"/>
    </row>
    <row r="251" spans="1:43" x14ac:dyDescent="0.35">
      <c r="A251" s="26" t="s">
        <v>353</v>
      </c>
      <c r="B251" s="27">
        <v>89.455337524414063</v>
      </c>
      <c r="C251" s="27">
        <v>95.05621337890625</v>
      </c>
      <c r="D251" s="27">
        <v>94.916259765625</v>
      </c>
      <c r="E251" s="27">
        <v>87.352027893066406</v>
      </c>
      <c r="F251" s="27">
        <v>99.419944763183594</v>
      </c>
      <c r="G251" s="27">
        <v>99.703483581542969</v>
      </c>
      <c r="H251" s="27">
        <v>99.695289611816406</v>
      </c>
      <c r="I251" s="27">
        <v>99.99884033203125</v>
      </c>
      <c r="J251" s="27">
        <v>96.460845947265625</v>
      </c>
      <c r="K251" s="27">
        <v>99.999961853027344</v>
      </c>
      <c r="L251" s="27">
        <v>99.999832153320313</v>
      </c>
      <c r="M251" s="27">
        <v>99.99884033203125</v>
      </c>
      <c r="Q251" s="31">
        <v>1</v>
      </c>
      <c r="R251" s="26" t="s">
        <v>41</v>
      </c>
      <c r="S251" s="26" t="b">
        <f t="shared" si="34"/>
        <v>1</v>
      </c>
      <c r="T251" s="26" t="b">
        <f t="shared" si="35"/>
        <v>1</v>
      </c>
      <c r="U251" s="32" t="s">
        <v>42</v>
      </c>
      <c r="V251" s="32" t="s">
        <v>42</v>
      </c>
      <c r="W251" s="32" t="s">
        <v>42</v>
      </c>
      <c r="X251" s="32" t="s">
        <v>42</v>
      </c>
      <c r="Y251" s="85">
        <v>5</v>
      </c>
      <c r="Z251" s="85"/>
      <c r="AA251" s="85"/>
      <c r="AB251" s="85"/>
      <c r="AC251" s="85"/>
    </row>
    <row r="252" spans="1:43" x14ac:dyDescent="0.35">
      <c r="A252" s="26" t="s">
        <v>354</v>
      </c>
      <c r="B252" s="27">
        <v>89.454605102539063</v>
      </c>
      <c r="C252" s="27">
        <v>95.080635070800781</v>
      </c>
      <c r="D252" s="27">
        <v>94.958396911621094</v>
      </c>
      <c r="E252" s="27">
        <v>87.632179260253906</v>
      </c>
      <c r="F252" s="27">
        <v>99.600814819335938</v>
      </c>
      <c r="G252" s="27">
        <v>99.999961853027344</v>
      </c>
      <c r="H252" s="27">
        <v>99.999832153320313</v>
      </c>
      <c r="I252" s="27">
        <v>99.99884033203125</v>
      </c>
      <c r="J252" s="27">
        <v>96.460807800292969</v>
      </c>
      <c r="K252" s="27">
        <v>99.999961853027344</v>
      </c>
      <c r="L252" s="27">
        <v>99.999832153320313</v>
      </c>
      <c r="M252" s="27">
        <v>99.99884033203125</v>
      </c>
      <c r="Q252" s="31">
        <v>1</v>
      </c>
      <c r="R252" s="26" t="s">
        <v>41</v>
      </c>
      <c r="S252" s="26" t="b">
        <f t="shared" si="34"/>
        <v>1</v>
      </c>
      <c r="T252" s="26" t="b">
        <f t="shared" si="35"/>
        <v>1</v>
      </c>
      <c r="U252" s="32" t="s">
        <v>42</v>
      </c>
      <c r="V252" s="32" t="s">
        <v>42</v>
      </c>
      <c r="W252" s="32" t="s">
        <v>42</v>
      </c>
      <c r="X252" s="32" t="s">
        <v>42</v>
      </c>
      <c r="Y252" s="85">
        <v>5</v>
      </c>
      <c r="Z252" s="85"/>
      <c r="AA252" s="85"/>
      <c r="AB252" s="85"/>
      <c r="AC252" s="85"/>
    </row>
    <row r="253" spans="1:43" x14ac:dyDescent="0.35">
      <c r="A253" s="26" t="s">
        <v>355</v>
      </c>
      <c r="B253" s="27">
        <v>89.460037231445313</v>
      </c>
      <c r="C253" s="27">
        <v>95.066856384277344</v>
      </c>
      <c r="D253" s="27">
        <v>94.918838500976563</v>
      </c>
      <c r="E253" s="27">
        <v>87.354095458984375</v>
      </c>
      <c r="F253" s="27">
        <v>89.594856262207031</v>
      </c>
      <c r="G253" s="27">
        <v>99.99884033203125</v>
      </c>
      <c r="H253" s="27">
        <v>99.995025634765625</v>
      </c>
      <c r="I253" s="27">
        <v>99.99884033203125</v>
      </c>
      <c r="J253" s="27">
        <v>96.460647583007813</v>
      </c>
      <c r="K253" s="27">
        <v>99.999961853027344</v>
      </c>
      <c r="L253" s="27">
        <v>99.999832153320313</v>
      </c>
      <c r="M253" s="27">
        <v>99.99884033203125</v>
      </c>
      <c r="Q253" s="31">
        <v>1</v>
      </c>
      <c r="R253" s="26" t="s">
        <v>41</v>
      </c>
      <c r="S253" s="26" t="b">
        <f t="shared" si="34"/>
        <v>1</v>
      </c>
      <c r="T253" s="26" t="b">
        <f t="shared" si="35"/>
        <v>1</v>
      </c>
      <c r="U253" s="32" t="s">
        <v>42</v>
      </c>
      <c r="V253" s="32" t="s">
        <v>42</v>
      </c>
      <c r="W253" s="32" t="s">
        <v>42</v>
      </c>
      <c r="X253" s="32" t="s">
        <v>42</v>
      </c>
      <c r="Y253" s="85">
        <v>5</v>
      </c>
      <c r="Z253" s="85"/>
      <c r="AA253" s="85"/>
      <c r="AB253" s="85"/>
      <c r="AC253" s="85"/>
    </row>
    <row r="254" spans="1:43" x14ac:dyDescent="0.35">
      <c r="A254" s="26" t="s">
        <v>356</v>
      </c>
      <c r="B254" s="27">
        <v>89.459243774414063</v>
      </c>
      <c r="C254" s="27">
        <v>95.08074951171875</v>
      </c>
      <c r="D254" s="27">
        <v>95.016731262207031</v>
      </c>
      <c r="E254" s="27">
        <v>87.492843627929688</v>
      </c>
      <c r="F254" s="27">
        <v>99.280075073242188</v>
      </c>
      <c r="G254" s="27">
        <v>99.575050354003906</v>
      </c>
      <c r="H254" s="27">
        <v>99.705474853515625</v>
      </c>
      <c r="I254" s="27">
        <v>98.183670043945313</v>
      </c>
      <c r="J254" s="27">
        <v>96.460685729980469</v>
      </c>
      <c r="K254" s="27">
        <v>99.999961853027344</v>
      </c>
      <c r="L254" s="27">
        <v>99.999832153320313</v>
      </c>
      <c r="M254" s="27">
        <v>99.99884033203125</v>
      </c>
      <c r="Q254" s="31">
        <v>1</v>
      </c>
      <c r="R254" s="26" t="s">
        <v>41</v>
      </c>
      <c r="S254" s="26" t="b">
        <f>NOT(OR((D254&lt;=$Q$1),(H254&lt;=$R$1),(L254&lt;=$S$1)))</f>
        <v>1</v>
      </c>
      <c r="T254" s="26" t="b">
        <f>NOT(OR((C254&lt;=$Q$1),(G254&lt;=$R$1),(K254&lt;=$S$1)))</f>
        <v>1</v>
      </c>
      <c r="U254" s="32" t="s">
        <v>42</v>
      </c>
      <c r="V254" s="32" t="s">
        <v>42</v>
      </c>
      <c r="W254" s="32" t="s">
        <v>42</v>
      </c>
      <c r="X254" s="32" t="s">
        <v>42</v>
      </c>
      <c r="Y254" s="85">
        <v>5</v>
      </c>
      <c r="Z254" s="85"/>
      <c r="AA254" s="85"/>
      <c r="AB254" s="85"/>
      <c r="AC254" s="85"/>
    </row>
    <row r="255" spans="1:43" x14ac:dyDescent="0.35">
      <c r="A255" s="26" t="s">
        <v>357</v>
      </c>
      <c r="B255" s="27">
        <v>69.372840881347656</v>
      </c>
      <c r="C255" s="27">
        <v>95.612739562988281</v>
      </c>
      <c r="D255" s="27">
        <v>94.600067138671875</v>
      </c>
      <c r="E255" s="27">
        <v>86.936492919921875</v>
      </c>
      <c r="F255" s="27">
        <v>96.705032348632813</v>
      </c>
      <c r="G255" s="27">
        <v>99.999961853027344</v>
      </c>
      <c r="H255" s="27">
        <v>99.999832153320313</v>
      </c>
      <c r="I255" s="27">
        <v>99.99884033203125</v>
      </c>
      <c r="J255" s="27">
        <v>73.6163330078125</v>
      </c>
      <c r="K255" s="27">
        <v>99.999961853027344</v>
      </c>
      <c r="L255" s="27">
        <v>99.999832153320313</v>
      </c>
      <c r="M255" s="27">
        <v>99.99884033203125</v>
      </c>
      <c r="N255" s="35"/>
      <c r="Q255" s="31">
        <v>1</v>
      </c>
      <c r="R255" s="26" t="s">
        <v>41</v>
      </c>
      <c r="S255" s="26" t="b">
        <f t="shared" si="34"/>
        <v>1</v>
      </c>
      <c r="T255" s="26" t="b">
        <f t="shared" si="35"/>
        <v>1</v>
      </c>
      <c r="U255" s="32" t="s">
        <v>42</v>
      </c>
      <c r="V255" s="32" t="s">
        <v>42</v>
      </c>
      <c r="W255" s="32" t="s">
        <v>42</v>
      </c>
      <c r="X255" s="32" t="s">
        <v>42</v>
      </c>
      <c r="Y255" s="85">
        <v>5</v>
      </c>
      <c r="Z255" s="85"/>
      <c r="AA255" s="85"/>
      <c r="AB255" s="85"/>
      <c r="AC255" s="85"/>
    </row>
    <row r="256" spans="1:43" x14ac:dyDescent="0.35">
      <c r="A256" s="26" t="s">
        <v>358</v>
      </c>
      <c r="B256" s="27">
        <v>69.138824462890625</v>
      </c>
      <c r="C256" s="27">
        <v>78.804267883300781</v>
      </c>
      <c r="D256" s="27">
        <v>78.165069580078125</v>
      </c>
      <c r="E256" s="27">
        <v>65.652687072753906</v>
      </c>
      <c r="F256" s="27">
        <v>99.962265014648438</v>
      </c>
      <c r="G256" s="27">
        <v>99.999961853027344</v>
      </c>
      <c r="H256" s="27">
        <v>99.999832153320313</v>
      </c>
      <c r="I256" s="27">
        <v>99.99884033203125</v>
      </c>
      <c r="J256" s="27">
        <v>73.405860900878906</v>
      </c>
      <c r="K256" s="27">
        <v>99.999961853027344</v>
      </c>
      <c r="L256" s="27">
        <v>99.999832153320313</v>
      </c>
      <c r="M256" s="27">
        <v>99.99884033203125</v>
      </c>
      <c r="N256" s="35"/>
      <c r="Q256" s="31">
        <v>1</v>
      </c>
      <c r="R256" s="26" t="s">
        <v>41</v>
      </c>
      <c r="S256" s="26" t="b">
        <f t="shared" si="34"/>
        <v>0</v>
      </c>
      <c r="T256" s="26" t="b">
        <f t="shared" si="35"/>
        <v>0</v>
      </c>
      <c r="U256" s="32" t="s">
        <v>42</v>
      </c>
      <c r="V256" s="32" t="s">
        <v>42</v>
      </c>
      <c r="W256" s="32" t="s">
        <v>42</v>
      </c>
      <c r="X256" s="32" t="s">
        <v>42</v>
      </c>
      <c r="Y256" s="85">
        <v>5</v>
      </c>
      <c r="Z256" s="85"/>
      <c r="AA256" s="85"/>
      <c r="AB256" s="85"/>
      <c r="AC256" s="85"/>
    </row>
    <row r="257" spans="1:29" x14ac:dyDescent="0.35">
      <c r="A257" s="26" t="s">
        <v>359</v>
      </c>
      <c r="B257" s="27">
        <v>63.473129272460938</v>
      </c>
      <c r="C257" s="27">
        <v>94.474754333496094</v>
      </c>
      <c r="D257" s="27">
        <v>89.721603393554688</v>
      </c>
      <c r="E257" s="27">
        <v>68.754562377929688</v>
      </c>
      <c r="F257" s="27">
        <v>99.835601806640625</v>
      </c>
      <c r="G257" s="27">
        <v>99.999961853027344</v>
      </c>
      <c r="H257" s="27">
        <v>99.999832153320313</v>
      </c>
      <c r="I257" s="27">
        <v>99.99884033203125</v>
      </c>
      <c r="J257" s="27">
        <v>70.714164733886719</v>
      </c>
      <c r="K257" s="27">
        <v>99.999961853027344</v>
      </c>
      <c r="L257" s="27">
        <v>99.999832153320313</v>
      </c>
      <c r="M257" s="27">
        <v>99.99884033203125</v>
      </c>
      <c r="N257" s="35"/>
      <c r="Q257" s="31">
        <v>1</v>
      </c>
      <c r="R257" s="26" t="s">
        <v>41</v>
      </c>
      <c r="S257" s="26" t="b">
        <f t="shared" si="34"/>
        <v>1</v>
      </c>
      <c r="T257" s="26" t="b">
        <f t="shared" si="35"/>
        <v>1</v>
      </c>
      <c r="U257" s="32" t="s">
        <v>42</v>
      </c>
      <c r="V257" s="32" t="s">
        <v>42</v>
      </c>
      <c r="W257" s="32" t="s">
        <v>42</v>
      </c>
      <c r="X257" s="32" t="s">
        <v>42</v>
      </c>
      <c r="Y257" s="85">
        <v>5</v>
      </c>
      <c r="Z257" s="85"/>
      <c r="AA257" s="85"/>
      <c r="AB257" s="85"/>
      <c r="AC257" s="85"/>
    </row>
    <row r="258" spans="1:29" x14ac:dyDescent="0.35">
      <c r="A258" s="26" t="s">
        <v>360</v>
      </c>
      <c r="B258" s="27">
        <v>69.790420532226563</v>
      </c>
      <c r="C258" s="27">
        <v>95.5848388671875</v>
      </c>
      <c r="D258" s="27">
        <v>94.578460693359375</v>
      </c>
      <c r="E258" s="27">
        <v>86.797393798828125</v>
      </c>
      <c r="F258" s="27">
        <v>99.999992370605469</v>
      </c>
      <c r="G258" s="27">
        <v>99.999961853027344</v>
      </c>
      <c r="H258" s="27">
        <v>99.999832153320313</v>
      </c>
      <c r="I258" s="27">
        <v>99.99884033203125</v>
      </c>
      <c r="J258" s="27">
        <v>73.400291442871094</v>
      </c>
      <c r="K258" s="27">
        <v>99.999961853027344</v>
      </c>
      <c r="L258" s="27">
        <v>99.999832153320313</v>
      </c>
      <c r="M258" s="27">
        <v>99.99884033203125</v>
      </c>
      <c r="N258" s="35"/>
      <c r="Q258" s="31">
        <v>1</v>
      </c>
      <c r="R258" s="26" t="s">
        <v>41</v>
      </c>
      <c r="S258" s="26" t="b">
        <f t="shared" si="34"/>
        <v>1</v>
      </c>
      <c r="T258" s="26" t="b">
        <f t="shared" si="35"/>
        <v>1</v>
      </c>
      <c r="U258" s="32" t="s">
        <v>42</v>
      </c>
      <c r="V258" s="32" t="s">
        <v>42</v>
      </c>
      <c r="W258" s="32" t="s">
        <v>42</v>
      </c>
      <c r="X258" s="32" t="s">
        <v>42</v>
      </c>
      <c r="Y258" s="85">
        <v>5</v>
      </c>
      <c r="Z258" s="85"/>
      <c r="AA258" s="85"/>
      <c r="AB258" s="85"/>
      <c r="AC258" s="85"/>
    </row>
    <row r="259" spans="1:29" x14ac:dyDescent="0.35">
      <c r="A259" s="26" t="s">
        <v>361</v>
      </c>
      <c r="B259" s="27">
        <v>61.283432006835938</v>
      </c>
      <c r="C259" s="27">
        <v>95.598365783691406</v>
      </c>
      <c r="D259" s="27">
        <v>94.558540344238281</v>
      </c>
      <c r="E259" s="27">
        <v>86.935165405273438</v>
      </c>
      <c r="F259" s="27">
        <v>97.920921325683594</v>
      </c>
      <c r="G259" s="27">
        <v>99.999961853027344</v>
      </c>
      <c r="H259" s="27">
        <v>99.999832153320313</v>
      </c>
      <c r="I259" s="27">
        <v>99.99884033203125</v>
      </c>
      <c r="J259" s="27">
        <v>67.213104248046875</v>
      </c>
      <c r="K259" s="27">
        <v>99.999961853027344</v>
      </c>
      <c r="L259" s="27">
        <v>99.999832153320313</v>
      </c>
      <c r="M259" s="27">
        <v>99.99884033203125</v>
      </c>
      <c r="N259" s="35"/>
      <c r="Q259" s="31">
        <v>1</v>
      </c>
      <c r="R259" s="26" t="s">
        <v>41</v>
      </c>
      <c r="S259" s="26" t="b">
        <f t="shared" si="34"/>
        <v>1</v>
      </c>
      <c r="T259" s="26" t="b">
        <f t="shared" si="35"/>
        <v>1</v>
      </c>
      <c r="U259" s="32" t="s">
        <v>42</v>
      </c>
      <c r="V259" s="32" t="s">
        <v>42</v>
      </c>
      <c r="W259" s="32" t="s">
        <v>42</v>
      </c>
      <c r="X259" s="32" t="s">
        <v>42</v>
      </c>
      <c r="Y259" s="85">
        <v>5</v>
      </c>
      <c r="Z259" s="85"/>
      <c r="AA259" s="85"/>
      <c r="AB259" s="85"/>
      <c r="AC259" s="85"/>
    </row>
    <row r="260" spans="1:29" x14ac:dyDescent="0.35">
      <c r="A260" s="26" t="s">
        <v>362</v>
      </c>
      <c r="B260" s="27">
        <v>89.999809265136719</v>
      </c>
      <c r="C260" s="27">
        <v>95.57928466796875</v>
      </c>
      <c r="D260" s="27">
        <v>94.535049438476563</v>
      </c>
      <c r="E260" s="27">
        <v>87.378471374511719</v>
      </c>
      <c r="F260" s="27">
        <v>99.031784057617188</v>
      </c>
      <c r="G260" s="27">
        <v>99.999961853027344</v>
      </c>
      <c r="H260" s="27">
        <v>99.999832153320313</v>
      </c>
      <c r="I260" s="27">
        <v>99.99884033203125</v>
      </c>
      <c r="J260" s="32" t="s">
        <v>49</v>
      </c>
      <c r="K260" s="32" t="s">
        <v>49</v>
      </c>
      <c r="L260" s="32" t="s">
        <v>49</v>
      </c>
      <c r="M260" s="32" t="s">
        <v>49</v>
      </c>
      <c r="Q260" s="26"/>
      <c r="R260" s="26"/>
      <c r="U260" s="32" t="s">
        <v>49</v>
      </c>
      <c r="V260" s="32" t="s">
        <v>49</v>
      </c>
      <c r="W260" s="32" t="s">
        <v>49</v>
      </c>
      <c r="X260" s="32" t="s">
        <v>49</v>
      </c>
      <c r="Y260" s="86"/>
      <c r="Z260" s="86"/>
      <c r="AA260" s="86"/>
      <c r="AB260" s="86"/>
      <c r="AC260" s="86"/>
    </row>
    <row r="261" spans="1:29" x14ac:dyDescent="0.35">
      <c r="A261" s="26" t="s">
        <v>363</v>
      </c>
      <c r="B261" s="27">
        <v>85.241584777832031</v>
      </c>
      <c r="C261" s="27">
        <v>95.301658630371094</v>
      </c>
      <c r="D261" s="27">
        <v>94.233963012695313</v>
      </c>
      <c r="E261" s="27">
        <v>86.799766540527344</v>
      </c>
      <c r="F261" s="27">
        <v>89.076759338378906</v>
      </c>
      <c r="G261" s="27">
        <v>99.999961853027344</v>
      </c>
      <c r="H261" s="27">
        <v>99.999832153320313</v>
      </c>
      <c r="I261" s="27">
        <v>99.99884033203125</v>
      </c>
      <c r="J261" s="32" t="s">
        <v>49</v>
      </c>
      <c r="K261" s="32" t="s">
        <v>49</v>
      </c>
      <c r="L261" s="32" t="s">
        <v>49</v>
      </c>
      <c r="M261" s="32" t="s">
        <v>49</v>
      </c>
      <c r="Q261" s="26"/>
      <c r="R261" s="26"/>
      <c r="U261" s="32" t="s">
        <v>49</v>
      </c>
      <c r="V261" s="32" t="s">
        <v>49</v>
      </c>
      <c r="W261" s="32" t="s">
        <v>49</v>
      </c>
      <c r="X261" s="32" t="s">
        <v>49</v>
      </c>
      <c r="Y261" s="86"/>
      <c r="Z261" s="86"/>
      <c r="AA261" s="86"/>
      <c r="AB261" s="86"/>
      <c r="AC261" s="86"/>
    </row>
    <row r="262" spans="1:29" x14ac:dyDescent="0.35">
      <c r="A262" s="26" t="s">
        <v>364</v>
      </c>
      <c r="B262" s="27">
        <v>89.307197570800781</v>
      </c>
      <c r="C262" s="27">
        <v>94.729202270507813</v>
      </c>
      <c r="D262" s="27">
        <v>94.649139404296875</v>
      </c>
      <c r="E262" s="27">
        <v>86.888885498046875</v>
      </c>
      <c r="F262" s="27">
        <v>99.878097534179688</v>
      </c>
      <c r="G262" s="27">
        <v>98.654998779296875</v>
      </c>
      <c r="H262" s="27">
        <v>99.999832153320313</v>
      </c>
      <c r="I262" s="27">
        <v>99.99884033203125</v>
      </c>
      <c r="J262" s="32" t="s">
        <v>49</v>
      </c>
      <c r="K262" s="32" t="s">
        <v>49</v>
      </c>
      <c r="L262" s="32" t="s">
        <v>49</v>
      </c>
      <c r="M262" s="32" t="s">
        <v>49</v>
      </c>
      <c r="Q262" s="26"/>
      <c r="R262" s="26"/>
      <c r="U262" s="32" t="s">
        <v>49</v>
      </c>
      <c r="V262" s="32" t="s">
        <v>49</v>
      </c>
      <c r="W262" s="32" t="s">
        <v>49</v>
      </c>
      <c r="X262" s="32" t="s">
        <v>49</v>
      </c>
    </row>
    <row r="263" spans="1:29" x14ac:dyDescent="0.35">
      <c r="A263" s="26" t="s">
        <v>365</v>
      </c>
      <c r="B263" s="27">
        <v>87.808326721191406</v>
      </c>
      <c r="C263" s="27">
        <v>94.63275146484375</v>
      </c>
      <c r="D263" s="27">
        <v>93.316963195800781</v>
      </c>
      <c r="E263" s="27">
        <v>84.956016540527344</v>
      </c>
      <c r="F263" s="27">
        <v>99.085945129394531</v>
      </c>
      <c r="G263" s="27">
        <v>99.999961853027344</v>
      </c>
      <c r="H263" s="27">
        <v>99.999832153320313</v>
      </c>
      <c r="I263" s="27">
        <v>99.99884033203125</v>
      </c>
      <c r="J263" s="32" t="s">
        <v>49</v>
      </c>
      <c r="K263" s="32" t="s">
        <v>49</v>
      </c>
      <c r="L263" s="32" t="s">
        <v>49</v>
      </c>
      <c r="M263" s="32" t="s">
        <v>49</v>
      </c>
      <c r="Q263" s="26"/>
      <c r="R263" s="26"/>
      <c r="U263" s="32"/>
      <c r="V263" s="32"/>
      <c r="W263" s="32"/>
      <c r="X263" s="32"/>
    </row>
    <row r="264" spans="1:29" x14ac:dyDescent="0.35">
      <c r="A264" t="s">
        <v>366</v>
      </c>
      <c r="B264" s="27">
        <v>76.466705322265625</v>
      </c>
      <c r="C264" s="27">
        <v>95.353591918945313</v>
      </c>
      <c r="D264" s="27">
        <v>94.378143310546875</v>
      </c>
      <c r="E264" s="27">
        <v>85.96990966796875</v>
      </c>
      <c r="F264" s="27">
        <v>93.69451904296875</v>
      </c>
      <c r="G264" s="27">
        <v>99.999961853027344</v>
      </c>
      <c r="H264" s="27">
        <v>99.999832153320313</v>
      </c>
      <c r="I264" s="27">
        <v>99.99884033203125</v>
      </c>
      <c r="J264" s="32" t="s">
        <v>49</v>
      </c>
      <c r="K264" s="32" t="s">
        <v>49</v>
      </c>
      <c r="L264" s="32" t="s">
        <v>49</v>
      </c>
      <c r="M264" s="32" t="s">
        <v>49</v>
      </c>
      <c r="Q264" s="26"/>
      <c r="R264" s="26"/>
      <c r="U264" s="32" t="s">
        <v>49</v>
      </c>
      <c r="V264" s="32" t="s">
        <v>49</v>
      </c>
      <c r="W264" s="32" t="s">
        <v>49</v>
      </c>
      <c r="X264" s="32" t="s">
        <v>49</v>
      </c>
      <c r="Y264" s="86"/>
      <c r="Z264" s="86"/>
      <c r="AA264" s="86"/>
      <c r="AB264" s="86"/>
      <c r="AC264" s="86"/>
    </row>
    <row r="265" spans="1:29" x14ac:dyDescent="0.35">
      <c r="A265" s="36"/>
      <c r="B265" s="36"/>
      <c r="C265" s="36"/>
      <c r="D265" s="36"/>
      <c r="E265" s="36"/>
      <c r="F265" s="36"/>
      <c r="G265" s="36"/>
      <c r="H265" s="36"/>
      <c r="I265" s="36"/>
      <c r="J265" s="36"/>
      <c r="K265" s="36"/>
      <c r="L265" s="36"/>
      <c r="M265" s="36"/>
      <c r="N265" s="38" t="s">
        <v>367</v>
      </c>
      <c r="O265" s="36"/>
      <c r="P265" s="24">
        <f>SUMIF(S266:S267,TRUE, Q266:Q267)/SUM(Q266)</f>
        <v>0</v>
      </c>
      <c r="Q265" s="36"/>
      <c r="R265" s="36"/>
      <c r="S265" s="36"/>
      <c r="T265" s="36"/>
      <c r="U265" s="36"/>
      <c r="V265" s="36"/>
      <c r="W265" s="36"/>
      <c r="X265" s="36"/>
    </row>
    <row r="266" spans="1:29" x14ac:dyDescent="0.35">
      <c r="A266" s="26" t="s">
        <v>368</v>
      </c>
      <c r="B266" s="27">
        <v>81.84002685546875</v>
      </c>
      <c r="C266" s="27">
        <v>0</v>
      </c>
      <c r="D266" s="27">
        <v>0</v>
      </c>
      <c r="E266" s="27">
        <v>0</v>
      </c>
      <c r="F266" s="27">
        <v>94.864326477050781</v>
      </c>
      <c r="G266" s="27">
        <v>0</v>
      </c>
      <c r="H266" s="27">
        <v>0</v>
      </c>
      <c r="I266" s="27">
        <v>0</v>
      </c>
      <c r="J266" s="27">
        <v>99.999992370605469</v>
      </c>
      <c r="K266" s="27">
        <v>0</v>
      </c>
      <c r="L266" s="27">
        <v>0</v>
      </c>
      <c r="M266" s="27">
        <v>0</v>
      </c>
      <c r="N266" s="33" t="s">
        <v>369</v>
      </c>
      <c r="O266" s="26" t="s">
        <v>370</v>
      </c>
      <c r="P266" s="35" t="s">
        <v>371</v>
      </c>
      <c r="Q266" s="31">
        <v>1</v>
      </c>
      <c r="R266" s="26" t="s">
        <v>155</v>
      </c>
      <c r="S266" s="26" t="b">
        <f>NOT(OR((D266&lt;=$Q$1),(H266&lt;=$R$1),(L266&lt;=$S$1)))</f>
        <v>0</v>
      </c>
      <c r="T266" s="26" t="b">
        <f t="shared" ref="T266:T267" si="36">NOT(OR((C266&lt;=$Q$1),(G266&lt;=$R$1),(K266&lt;=$S$1)))</f>
        <v>0</v>
      </c>
      <c r="U266" s="32" t="s">
        <v>42</v>
      </c>
      <c r="V266" s="32" t="s">
        <v>42</v>
      </c>
      <c r="W266" s="32" t="s">
        <v>372</v>
      </c>
      <c r="X266" s="32" t="s">
        <v>42</v>
      </c>
      <c r="Y266" s="85">
        <v>5</v>
      </c>
      <c r="Z266" s="85"/>
      <c r="AA266" s="85"/>
      <c r="AB266" s="85"/>
      <c r="AC266" s="85"/>
    </row>
    <row r="267" spans="1:29" x14ac:dyDescent="0.35">
      <c r="A267" s="26" t="s">
        <v>373</v>
      </c>
      <c r="B267" s="27">
        <v>81.586387634277344</v>
      </c>
      <c r="C267" s="27">
        <v>0</v>
      </c>
      <c r="D267" s="27">
        <v>0</v>
      </c>
      <c r="E267" s="27">
        <v>0</v>
      </c>
      <c r="F267" s="27">
        <v>99.999992370605469</v>
      </c>
      <c r="G267" s="27">
        <v>0</v>
      </c>
      <c r="H267" s="27">
        <v>0</v>
      </c>
      <c r="I267" s="27">
        <v>0</v>
      </c>
      <c r="J267" s="32" t="s">
        <v>49</v>
      </c>
      <c r="K267" s="32" t="s">
        <v>49</v>
      </c>
      <c r="L267" s="32" t="s">
        <v>49</v>
      </c>
      <c r="M267" s="32" t="s">
        <v>49</v>
      </c>
      <c r="R267" s="26"/>
      <c r="S267" s="26" t="b">
        <f>NOT(OR((D267&lt;=$Q$1),(H267&lt;=$R$1),(L267&lt;=$S$1)))</f>
        <v>0</v>
      </c>
      <c r="T267" s="26" t="b">
        <f t="shared" si="36"/>
        <v>0</v>
      </c>
      <c r="U267" s="32" t="s">
        <v>49</v>
      </c>
      <c r="V267" s="32" t="s">
        <v>49</v>
      </c>
      <c r="W267" s="32" t="s">
        <v>49</v>
      </c>
      <c r="X267" s="32" t="s">
        <v>49</v>
      </c>
      <c r="Y267" s="86"/>
      <c r="Z267" s="86"/>
      <c r="AA267" s="86"/>
      <c r="AB267" s="86"/>
      <c r="AC267" s="86"/>
    </row>
    <row r="268" spans="1:29" x14ac:dyDescent="0.35">
      <c r="A268" s="36" t="s">
        <v>374</v>
      </c>
      <c r="B268" s="36"/>
      <c r="C268" s="36"/>
      <c r="D268" s="36"/>
      <c r="E268" s="36"/>
      <c r="F268" s="36"/>
      <c r="G268" s="36"/>
      <c r="H268" s="36"/>
      <c r="I268" s="36"/>
      <c r="J268" s="36"/>
      <c r="K268" s="36"/>
      <c r="L268" s="36"/>
      <c r="M268" s="36"/>
      <c r="N268" s="38" t="s">
        <v>374</v>
      </c>
      <c r="O268" s="36" t="str">
        <f>SUM(Q269:Q276) &amp;" Sensors"</f>
        <v>0 Sensors</v>
      </c>
      <c r="P268" s="24" t="e">
        <f>SUMIF(S269:S275,TRUE, Q269:Q275)/SUM(Q269:Q275)</f>
        <v>#DIV/0!</v>
      </c>
      <c r="Q268" s="36"/>
      <c r="R268" s="36"/>
      <c r="S268" s="36"/>
      <c r="T268" s="36"/>
      <c r="U268" s="36"/>
      <c r="V268" s="36"/>
      <c r="W268" s="36"/>
      <c r="X268" s="36"/>
    </row>
    <row r="269" spans="1:29" ht="15" customHeight="1" x14ac:dyDescent="0.35">
      <c r="A269" s="26" t="s">
        <v>375</v>
      </c>
      <c r="B269" s="27">
        <v>68.758834838867188</v>
      </c>
      <c r="C269" s="27">
        <v>0</v>
      </c>
      <c r="D269" s="27">
        <v>0</v>
      </c>
      <c r="E269" s="27">
        <v>0</v>
      </c>
      <c r="F269" s="27">
        <v>1.0451127290725708</v>
      </c>
      <c r="G269" s="27">
        <v>0</v>
      </c>
      <c r="H269" s="27">
        <v>0</v>
      </c>
      <c r="I269" s="27">
        <v>0</v>
      </c>
      <c r="J269" s="27">
        <v>99.991691589355469</v>
      </c>
      <c r="K269" s="27">
        <v>0</v>
      </c>
      <c r="L269" s="27">
        <v>0</v>
      </c>
      <c r="M269" s="27">
        <v>0</v>
      </c>
      <c r="N269" s="33" t="s">
        <v>376</v>
      </c>
      <c r="Q269" s="31">
        <v>0</v>
      </c>
      <c r="R269" s="39" t="s">
        <v>83</v>
      </c>
      <c r="S269" s="26" t="b">
        <f t="shared" ref="S269:S273" si="37">NOT(OR((D269&lt;=$Q$1),(H269&lt;=$R$1),(L269&lt;=$S$1)))</f>
        <v>0</v>
      </c>
      <c r="T269" s="26" t="b">
        <f t="shared" ref="T269:T273" si="38">NOT(OR((C269&lt;=$Q$1),(G269&lt;=$R$1),(K269&lt;=$S$1)))</f>
        <v>0</v>
      </c>
      <c r="U269" s="32" t="s">
        <v>42</v>
      </c>
      <c r="V269" s="32" t="s">
        <v>42</v>
      </c>
      <c r="W269" s="32" t="s">
        <v>42</v>
      </c>
      <c r="X269" s="32" t="s">
        <v>42</v>
      </c>
      <c r="Y269" s="85">
        <v>5</v>
      </c>
      <c r="Z269" s="85"/>
      <c r="AA269" s="85"/>
      <c r="AB269" s="85"/>
      <c r="AC269" s="85"/>
    </row>
    <row r="270" spans="1:29" ht="15" customHeight="1" x14ac:dyDescent="0.35">
      <c r="A270" s="26" t="s">
        <v>377</v>
      </c>
      <c r="B270" s="27">
        <v>68.740882873535156</v>
      </c>
      <c r="C270" s="27">
        <v>0</v>
      </c>
      <c r="D270" s="27">
        <v>0</v>
      </c>
      <c r="E270" s="27">
        <v>0</v>
      </c>
      <c r="F270" s="27">
        <v>64.685333251953125</v>
      </c>
      <c r="G270" s="27">
        <v>0</v>
      </c>
      <c r="H270" s="27">
        <v>0</v>
      </c>
      <c r="I270" s="27">
        <v>0</v>
      </c>
      <c r="J270" s="27">
        <v>99.977577209472656</v>
      </c>
      <c r="K270" s="27">
        <v>0</v>
      </c>
      <c r="L270" s="27">
        <v>0</v>
      </c>
      <c r="M270" s="27">
        <v>0</v>
      </c>
      <c r="Q270" s="31">
        <v>0</v>
      </c>
      <c r="R270" s="39" t="s">
        <v>83</v>
      </c>
      <c r="S270" s="26" t="b">
        <f t="shared" si="37"/>
        <v>0</v>
      </c>
      <c r="T270" s="26" t="b">
        <f t="shared" si="38"/>
        <v>0</v>
      </c>
      <c r="U270" s="32" t="s">
        <v>49</v>
      </c>
      <c r="V270" s="32" t="s">
        <v>49</v>
      </c>
      <c r="W270" s="32" t="s">
        <v>49</v>
      </c>
      <c r="X270" s="32" t="s">
        <v>42</v>
      </c>
      <c r="Y270" s="85">
        <v>5</v>
      </c>
      <c r="Z270" s="85"/>
      <c r="AA270" s="85"/>
      <c r="AB270" s="85"/>
      <c r="AC270" s="85"/>
    </row>
    <row r="271" spans="1:29" ht="15" customHeight="1" x14ac:dyDescent="0.35">
      <c r="A271" s="26" t="s">
        <v>378</v>
      </c>
      <c r="B271" s="27">
        <v>60.292289733886719</v>
      </c>
      <c r="C271" s="27">
        <v>0</v>
      </c>
      <c r="D271" s="27">
        <v>0</v>
      </c>
      <c r="E271" s="27">
        <v>0</v>
      </c>
      <c r="F271" s="27">
        <v>57.170166015625</v>
      </c>
      <c r="G271" s="27">
        <v>0</v>
      </c>
      <c r="H271" s="27">
        <v>0</v>
      </c>
      <c r="I271" s="27">
        <v>0</v>
      </c>
      <c r="J271" s="27">
        <v>0</v>
      </c>
      <c r="K271" s="27">
        <v>0</v>
      </c>
      <c r="L271" s="27">
        <v>0</v>
      </c>
      <c r="M271" s="27">
        <v>0</v>
      </c>
      <c r="N271" s="33" t="s">
        <v>379</v>
      </c>
      <c r="Q271" s="31">
        <v>0</v>
      </c>
      <c r="R271" s="26" t="s">
        <v>155</v>
      </c>
      <c r="S271" s="26" t="b">
        <f t="shared" si="37"/>
        <v>0</v>
      </c>
      <c r="T271" s="26" t="b">
        <f t="shared" si="38"/>
        <v>0</v>
      </c>
      <c r="U271" s="32" t="s">
        <v>49</v>
      </c>
      <c r="V271" s="32" t="s">
        <v>49</v>
      </c>
      <c r="W271" s="32" t="s">
        <v>49</v>
      </c>
      <c r="X271" s="32" t="s">
        <v>42</v>
      </c>
      <c r="Y271" s="85">
        <v>5</v>
      </c>
      <c r="Z271" s="85"/>
      <c r="AA271" s="85"/>
      <c r="AB271" s="85"/>
      <c r="AC271" s="85"/>
    </row>
    <row r="272" spans="1:29" ht="15" customHeight="1" x14ac:dyDescent="0.35">
      <c r="A272" s="26" t="s">
        <v>380</v>
      </c>
      <c r="B272" s="27">
        <v>49.137062072753906</v>
      </c>
      <c r="C272" s="27">
        <v>0</v>
      </c>
      <c r="D272" s="27">
        <v>0</v>
      </c>
      <c r="E272" s="27">
        <v>0</v>
      </c>
      <c r="F272" s="27">
        <v>0</v>
      </c>
      <c r="G272" s="27">
        <v>0</v>
      </c>
      <c r="H272" s="27">
        <v>0</v>
      </c>
      <c r="I272" s="27">
        <v>0</v>
      </c>
      <c r="J272" s="27">
        <v>94.315589904785156</v>
      </c>
      <c r="K272" s="27">
        <v>0</v>
      </c>
      <c r="L272" s="27">
        <v>0</v>
      </c>
      <c r="M272" s="27">
        <v>0</v>
      </c>
      <c r="N272" s="33" t="s">
        <v>381</v>
      </c>
      <c r="Q272" s="31">
        <v>0</v>
      </c>
      <c r="R272" s="26" t="s">
        <v>155</v>
      </c>
      <c r="S272" s="26" t="b">
        <f t="shared" si="37"/>
        <v>0</v>
      </c>
      <c r="T272" s="26" t="b">
        <f t="shared" si="38"/>
        <v>0</v>
      </c>
      <c r="U272" s="32" t="s">
        <v>49</v>
      </c>
      <c r="V272" s="32" t="s">
        <v>49</v>
      </c>
      <c r="W272" s="32" t="s">
        <v>49</v>
      </c>
      <c r="X272" s="32" t="s">
        <v>42</v>
      </c>
      <c r="Y272" s="85">
        <v>5</v>
      </c>
      <c r="Z272" s="85"/>
      <c r="AA272" s="85"/>
      <c r="AB272" s="85"/>
      <c r="AC272" s="85"/>
    </row>
    <row r="273" spans="1:29" ht="15" customHeight="1" x14ac:dyDescent="0.35">
      <c r="A273" s="26" t="s">
        <v>382</v>
      </c>
      <c r="B273" s="27">
        <v>53.723464965820313</v>
      </c>
      <c r="C273" s="27">
        <v>0</v>
      </c>
      <c r="D273" s="27">
        <v>0</v>
      </c>
      <c r="E273" s="27">
        <v>0</v>
      </c>
      <c r="F273" s="27">
        <v>67.904296875</v>
      </c>
      <c r="G273" s="27">
        <v>0</v>
      </c>
      <c r="H273" s="27">
        <v>0</v>
      </c>
      <c r="I273" s="27">
        <v>0</v>
      </c>
      <c r="J273" s="27">
        <v>96.557167053222656</v>
      </c>
      <c r="K273" s="27">
        <v>0</v>
      </c>
      <c r="L273" s="27">
        <v>0</v>
      </c>
      <c r="M273" s="27">
        <v>0</v>
      </c>
      <c r="N273" s="33" t="s">
        <v>383</v>
      </c>
      <c r="P273" s="55"/>
      <c r="Q273" s="31">
        <v>0</v>
      </c>
      <c r="R273" s="26" t="s">
        <v>155</v>
      </c>
      <c r="S273" s="26" t="b">
        <f t="shared" si="37"/>
        <v>0</v>
      </c>
      <c r="T273" s="26" t="b">
        <f t="shared" si="38"/>
        <v>0</v>
      </c>
      <c r="U273" s="32" t="s">
        <v>49</v>
      </c>
      <c r="V273" s="32" t="s">
        <v>49</v>
      </c>
      <c r="W273" s="32" t="s">
        <v>49</v>
      </c>
      <c r="X273" s="32" t="s">
        <v>42</v>
      </c>
      <c r="Y273" s="85">
        <v>5</v>
      </c>
      <c r="Z273" s="85"/>
      <c r="AA273" s="85"/>
      <c r="AB273" s="85"/>
      <c r="AC273" s="85"/>
    </row>
    <row r="274" spans="1:29" x14ac:dyDescent="0.35">
      <c r="A274" s="26" t="s">
        <v>384</v>
      </c>
      <c r="B274" s="27">
        <v>68.778724670410156</v>
      </c>
      <c r="C274" s="27">
        <v>0</v>
      </c>
      <c r="D274" s="27">
        <v>0</v>
      </c>
      <c r="E274" s="27">
        <v>0</v>
      </c>
      <c r="F274" s="27">
        <v>99.999992370605469</v>
      </c>
      <c r="G274" s="27">
        <v>0</v>
      </c>
      <c r="H274" s="27">
        <v>0</v>
      </c>
      <c r="I274" s="27">
        <v>0</v>
      </c>
      <c r="J274" s="32" t="s">
        <v>49</v>
      </c>
      <c r="K274" s="32" t="s">
        <v>49</v>
      </c>
      <c r="L274" s="32" t="s">
        <v>49</v>
      </c>
      <c r="M274" s="32" t="s">
        <v>49</v>
      </c>
      <c r="Q274" s="26"/>
      <c r="R274" s="26"/>
      <c r="U274" s="32" t="s">
        <v>49</v>
      </c>
      <c r="V274" s="32" t="s">
        <v>49</v>
      </c>
      <c r="W274" s="32" t="s">
        <v>49</v>
      </c>
      <c r="X274" s="32" t="s">
        <v>49</v>
      </c>
      <c r="Y274" s="86"/>
      <c r="Z274" s="86"/>
      <c r="AA274" s="86"/>
      <c r="AB274" s="86"/>
      <c r="AC274" s="86"/>
    </row>
    <row r="275" spans="1:29" x14ac:dyDescent="0.35">
      <c r="A275" s="26" t="s">
        <v>385</v>
      </c>
      <c r="B275" s="27">
        <v>60.306591033935547</v>
      </c>
      <c r="C275" s="27">
        <v>0</v>
      </c>
      <c r="D275" s="27">
        <v>0</v>
      </c>
      <c r="E275" s="27">
        <v>0</v>
      </c>
      <c r="F275" s="27">
        <v>86.295417785644531</v>
      </c>
      <c r="G275" s="27">
        <v>0</v>
      </c>
      <c r="H275" s="27">
        <v>0</v>
      </c>
      <c r="I275" s="27">
        <v>0</v>
      </c>
      <c r="J275" s="32" t="s">
        <v>49</v>
      </c>
      <c r="K275" s="32" t="s">
        <v>49</v>
      </c>
      <c r="L275" s="32" t="s">
        <v>49</v>
      </c>
      <c r="M275" s="32" t="s">
        <v>49</v>
      </c>
      <c r="Q275" s="26"/>
      <c r="R275" s="26"/>
      <c r="U275" s="32" t="s">
        <v>49</v>
      </c>
      <c r="V275" s="32" t="s">
        <v>49</v>
      </c>
      <c r="W275" s="32" t="s">
        <v>49</v>
      </c>
      <c r="X275" s="32" t="s">
        <v>49</v>
      </c>
      <c r="Y275" s="86"/>
      <c r="Z275" s="86"/>
      <c r="AA275" s="86"/>
      <c r="AB275" s="86"/>
      <c r="AC275" s="86"/>
    </row>
    <row r="276" spans="1:29" x14ac:dyDescent="0.35">
      <c r="A276" s="36"/>
      <c r="B276" s="36"/>
      <c r="C276" s="36"/>
      <c r="D276" s="36"/>
      <c r="E276" s="36"/>
      <c r="F276" s="36"/>
      <c r="G276" s="36"/>
      <c r="H276" s="36"/>
      <c r="I276" s="36"/>
      <c r="J276" s="36"/>
      <c r="K276" s="36"/>
      <c r="L276" s="36"/>
      <c r="M276" s="36"/>
      <c r="N276" s="38" t="s">
        <v>386</v>
      </c>
      <c r="O276" s="36"/>
      <c r="P276" s="24">
        <f>SUMIF(S277:S278,TRUE, Q277:Q278)/SUM(Q277)</f>
        <v>1</v>
      </c>
      <c r="Q276" s="36"/>
      <c r="R276" s="36"/>
      <c r="S276" s="36"/>
      <c r="T276" s="36"/>
      <c r="U276" s="36"/>
      <c r="V276" s="36"/>
      <c r="W276" s="36"/>
      <c r="X276" s="36"/>
    </row>
    <row r="277" spans="1:29" x14ac:dyDescent="0.35">
      <c r="A277" s="26" t="s">
        <v>387</v>
      </c>
      <c r="B277" s="27">
        <v>83.014450073242188</v>
      </c>
      <c r="C277" s="27">
        <v>94.453102111816406</v>
      </c>
      <c r="D277" s="27">
        <v>92.60467529296875</v>
      </c>
      <c r="E277" s="27">
        <v>86.795890808105469</v>
      </c>
      <c r="F277" s="27">
        <v>98.320686340332031</v>
      </c>
      <c r="G277" s="27">
        <v>99.969459533691406</v>
      </c>
      <c r="H277" s="27">
        <v>99.999832153320313</v>
      </c>
      <c r="I277" s="27">
        <v>99.99884033203125</v>
      </c>
      <c r="J277" s="27">
        <v>99.808479309082031</v>
      </c>
      <c r="K277" s="27">
        <v>99.987785339355469</v>
      </c>
      <c r="L277" s="27">
        <v>99.999832153320313</v>
      </c>
      <c r="M277" s="27">
        <v>99.99884033203125</v>
      </c>
      <c r="Q277" s="31">
        <v>1</v>
      </c>
      <c r="R277" s="39" t="s">
        <v>83</v>
      </c>
      <c r="S277" s="26" t="b">
        <f>NOT(OR((D277&lt;=$Q$1),(H277&lt;=$R$1),(L277&lt;=$S$1)))</f>
        <v>1</v>
      </c>
      <c r="T277" s="26" t="b">
        <f t="shared" ref="T277" si="39">NOT(OR((C277&lt;=$Q$1),(G277&lt;=$R$1),(K277&lt;=$S$1)))</f>
        <v>1</v>
      </c>
      <c r="U277" s="32"/>
      <c r="V277" s="32"/>
      <c r="W277" s="32"/>
      <c r="X277" s="32"/>
    </row>
    <row r="278" spans="1:29" x14ac:dyDescent="0.35">
      <c r="A278" s="26" t="s">
        <v>388</v>
      </c>
      <c r="B278" s="27">
        <v>83.005294799804688</v>
      </c>
      <c r="C278" s="27">
        <v>94.420989990234375</v>
      </c>
      <c r="D278" s="27">
        <v>92.423606872558594</v>
      </c>
      <c r="E278" s="27">
        <v>86.399307250976563</v>
      </c>
      <c r="F278" s="27">
        <v>100</v>
      </c>
      <c r="G278" s="27">
        <v>99.999961853027344</v>
      </c>
      <c r="H278" s="27">
        <v>99.999832153320313</v>
      </c>
      <c r="I278" s="27">
        <v>99.99884033203125</v>
      </c>
      <c r="J278" s="32" t="s">
        <v>49</v>
      </c>
      <c r="K278" s="32" t="s">
        <v>49</v>
      </c>
      <c r="L278" s="32" t="s">
        <v>49</v>
      </c>
      <c r="M278" s="32" t="s">
        <v>49</v>
      </c>
      <c r="Q278" s="26"/>
      <c r="R278" s="26"/>
      <c r="U278" s="32"/>
      <c r="V278" s="32"/>
      <c r="W278" s="32"/>
      <c r="X278" s="32"/>
    </row>
    <row r="279" spans="1:29" x14ac:dyDescent="0.35">
      <c r="A279" s="36"/>
      <c r="B279" s="36"/>
      <c r="C279" s="36"/>
      <c r="D279" s="36"/>
      <c r="E279" s="36"/>
      <c r="F279" s="36"/>
      <c r="G279" s="36"/>
      <c r="H279" s="36"/>
      <c r="I279" s="36"/>
      <c r="J279" s="36"/>
      <c r="K279" s="36"/>
      <c r="L279" s="36"/>
      <c r="M279" s="36"/>
      <c r="N279" s="38" t="s">
        <v>389</v>
      </c>
      <c r="O279" s="36" t="str">
        <f>SUM(Q280:Q289) &amp;" Sensors"</f>
        <v>9 Sensors</v>
      </c>
      <c r="P279" s="24">
        <f>SUMIF(S280:S289,TRUE, Q280:Q289)/SUM(Q280:Q289)</f>
        <v>1</v>
      </c>
      <c r="Q279" s="36"/>
      <c r="R279" s="36"/>
      <c r="S279" s="36"/>
      <c r="T279" s="36"/>
      <c r="U279" s="36"/>
      <c r="V279" s="36"/>
      <c r="W279" s="36"/>
      <c r="X279" s="36"/>
    </row>
    <row r="280" spans="1:29" ht="15" customHeight="1" x14ac:dyDescent="0.35">
      <c r="A280" s="44" t="s">
        <v>390</v>
      </c>
      <c r="B280" s="27">
        <v>95.694847106933594</v>
      </c>
      <c r="C280" s="27">
        <v>96.034072875976563</v>
      </c>
      <c r="D280" s="27">
        <v>95.130622863769531</v>
      </c>
      <c r="E280" s="27">
        <v>87.623001098632813</v>
      </c>
      <c r="F280" s="27">
        <v>99.325462341308594</v>
      </c>
      <c r="G280" s="27">
        <v>99.999320983886719</v>
      </c>
      <c r="H280" s="27">
        <v>99.997085571289063</v>
      </c>
      <c r="I280" s="27">
        <v>99.99884033203125</v>
      </c>
      <c r="J280" s="27">
        <v>99.999725341796875</v>
      </c>
      <c r="K280" s="27">
        <v>99.999961853027344</v>
      </c>
      <c r="L280" s="27">
        <v>99.999832153320313</v>
      </c>
      <c r="M280" s="27">
        <v>99.99884033203125</v>
      </c>
      <c r="Q280" s="31">
        <v>1</v>
      </c>
      <c r="R280" s="39" t="s">
        <v>83</v>
      </c>
      <c r="S280" s="26" t="b">
        <f t="shared" ref="S280:S288" si="40">NOT(OR((D280&lt;=$Q$1),(H280&lt;=$R$1),(L280&lt;=$S$1)))</f>
        <v>1</v>
      </c>
      <c r="T280" s="26" t="b">
        <f t="shared" ref="T280:T288" si="41">NOT(OR((C280&lt;=$Q$1),(G280&lt;=$R$1),(K280&lt;=$S$1)))</f>
        <v>1</v>
      </c>
      <c r="U280" s="32" t="s">
        <v>42</v>
      </c>
      <c r="V280" s="32" t="s">
        <v>42</v>
      </c>
      <c r="W280" s="32" t="s">
        <v>42</v>
      </c>
      <c r="X280" s="32" t="s">
        <v>42</v>
      </c>
      <c r="Y280" s="85">
        <v>5</v>
      </c>
      <c r="Z280" s="85"/>
      <c r="AA280" s="85"/>
      <c r="AB280" s="85"/>
      <c r="AC280" s="85"/>
    </row>
    <row r="281" spans="1:29" ht="15" customHeight="1" x14ac:dyDescent="0.35">
      <c r="A281" s="44" t="s">
        <v>391</v>
      </c>
      <c r="B281" s="27">
        <v>95.687828063964844</v>
      </c>
      <c r="C281" s="27">
        <v>96.03851318359375</v>
      </c>
      <c r="D281" s="27">
        <v>95.148857116699219</v>
      </c>
      <c r="E281" s="27">
        <v>87.752799987792969</v>
      </c>
      <c r="F281" s="27">
        <v>99.043998718261719</v>
      </c>
      <c r="G281" s="27">
        <v>99.83056640625</v>
      </c>
      <c r="H281" s="27">
        <v>99.796417236328125</v>
      </c>
      <c r="I281" s="27">
        <v>99.99884033203125</v>
      </c>
      <c r="J281" s="27">
        <v>99.999046325683594</v>
      </c>
      <c r="K281" s="27">
        <v>99.999961853027344</v>
      </c>
      <c r="L281" s="27">
        <v>99.999832153320313</v>
      </c>
      <c r="M281" s="27">
        <v>99.99884033203125</v>
      </c>
      <c r="Q281" s="31">
        <v>1</v>
      </c>
      <c r="R281" s="39" t="s">
        <v>83</v>
      </c>
      <c r="S281" s="26" t="b">
        <f t="shared" si="40"/>
        <v>1</v>
      </c>
      <c r="T281" s="26" t="b">
        <f t="shared" si="41"/>
        <v>1</v>
      </c>
      <c r="U281" s="32" t="s">
        <v>42</v>
      </c>
      <c r="V281" s="32" t="s">
        <v>42</v>
      </c>
      <c r="W281" s="32" t="s">
        <v>42</v>
      </c>
      <c r="X281" s="32" t="s">
        <v>42</v>
      </c>
      <c r="Y281" s="85">
        <v>5</v>
      </c>
      <c r="Z281" s="85"/>
      <c r="AA281" s="85"/>
      <c r="AB281" s="85"/>
      <c r="AC281" s="85"/>
    </row>
    <row r="282" spans="1:29" ht="15" customHeight="1" x14ac:dyDescent="0.35">
      <c r="A282" s="44" t="s">
        <v>392</v>
      </c>
      <c r="B282" s="27">
        <v>95.70037841796875</v>
      </c>
      <c r="C282" s="27">
        <v>96.051155090332031</v>
      </c>
      <c r="D282" s="27">
        <v>95.172134399414063</v>
      </c>
      <c r="E282" s="27">
        <v>87.76190185546875</v>
      </c>
      <c r="F282" s="27">
        <v>99.807060241699219</v>
      </c>
      <c r="G282" s="27">
        <v>99.989463806152344</v>
      </c>
      <c r="H282" s="27">
        <v>99.954826354980469</v>
      </c>
      <c r="I282" s="27">
        <v>99.808731079101563</v>
      </c>
      <c r="J282" s="27">
        <v>100</v>
      </c>
      <c r="K282" s="27">
        <v>99.999961853027344</v>
      </c>
      <c r="L282" s="27">
        <v>99.999832153320313</v>
      </c>
      <c r="M282" s="27">
        <v>99.99884033203125</v>
      </c>
      <c r="Q282" s="31">
        <v>1</v>
      </c>
      <c r="R282" s="39" t="s">
        <v>83</v>
      </c>
      <c r="S282" s="26" t="b">
        <f t="shared" si="40"/>
        <v>1</v>
      </c>
      <c r="T282" s="26" t="b">
        <f t="shared" si="41"/>
        <v>1</v>
      </c>
      <c r="U282" s="32" t="s">
        <v>42</v>
      </c>
      <c r="V282" s="32" t="s">
        <v>42</v>
      </c>
      <c r="W282" s="32" t="s">
        <v>42</v>
      </c>
      <c r="X282" s="32" t="s">
        <v>42</v>
      </c>
      <c r="Y282" s="85">
        <v>5</v>
      </c>
      <c r="Z282" s="85"/>
      <c r="AA282" s="85"/>
      <c r="AB282" s="85"/>
      <c r="AC282" s="85"/>
    </row>
    <row r="283" spans="1:29" ht="15" customHeight="1" x14ac:dyDescent="0.35">
      <c r="A283" s="44" t="s">
        <v>393</v>
      </c>
      <c r="B283" s="27">
        <v>95.710533142089844</v>
      </c>
      <c r="C283" s="27">
        <v>96.092483520507813</v>
      </c>
      <c r="D283" s="27">
        <v>95.152236938476563</v>
      </c>
      <c r="E283" s="27">
        <v>87.897026062011719</v>
      </c>
      <c r="F283" s="27">
        <v>99.255638122558594</v>
      </c>
      <c r="G283" s="27">
        <v>97.731697082519531</v>
      </c>
      <c r="H283" s="27">
        <v>99.708320617675781</v>
      </c>
      <c r="I283" s="27">
        <v>99.429512023925781</v>
      </c>
      <c r="J283" s="27">
        <v>100</v>
      </c>
      <c r="K283" s="27">
        <v>99.999961853027344</v>
      </c>
      <c r="L283" s="27">
        <v>99.999832153320313</v>
      </c>
      <c r="M283" s="27">
        <v>99.99884033203125</v>
      </c>
      <c r="Q283" s="31">
        <v>1</v>
      </c>
      <c r="R283" s="39" t="s">
        <v>83</v>
      </c>
      <c r="S283" s="26" t="b">
        <f t="shared" si="40"/>
        <v>1</v>
      </c>
      <c r="T283" s="26" t="b">
        <f t="shared" si="41"/>
        <v>1</v>
      </c>
      <c r="U283" s="32" t="s">
        <v>42</v>
      </c>
      <c r="V283" s="32" t="s">
        <v>42</v>
      </c>
      <c r="W283" s="32" t="s">
        <v>42</v>
      </c>
      <c r="X283" s="32" t="s">
        <v>42</v>
      </c>
      <c r="Y283" s="85">
        <v>5</v>
      </c>
      <c r="Z283" s="85"/>
      <c r="AA283" s="85"/>
      <c r="AB283" s="85"/>
      <c r="AC283" s="85"/>
    </row>
    <row r="284" spans="1:29" ht="15" customHeight="1" x14ac:dyDescent="0.35">
      <c r="A284" s="44" t="s">
        <v>394</v>
      </c>
      <c r="B284" s="27">
        <v>95.712753295898438</v>
      </c>
      <c r="C284" s="27">
        <v>96.054595947265625</v>
      </c>
      <c r="D284" s="27">
        <v>95.171356201171875</v>
      </c>
      <c r="E284" s="27">
        <v>87.769485473632813</v>
      </c>
      <c r="F284" s="27">
        <v>99.5201416015625</v>
      </c>
      <c r="G284" s="27">
        <v>99.945571899414063</v>
      </c>
      <c r="H284" s="27">
        <v>99.913436889648438</v>
      </c>
      <c r="I284" s="27">
        <v>99.99884033203125</v>
      </c>
      <c r="J284" s="27">
        <v>99.998313903808594</v>
      </c>
      <c r="K284" s="27">
        <v>99.999961853027344</v>
      </c>
      <c r="L284" s="27">
        <v>99.999832153320313</v>
      </c>
      <c r="M284" s="27">
        <v>99.99884033203125</v>
      </c>
      <c r="Q284" s="31">
        <v>1</v>
      </c>
      <c r="R284" s="39" t="s">
        <v>83</v>
      </c>
      <c r="S284" s="26" t="b">
        <f t="shared" si="40"/>
        <v>1</v>
      </c>
      <c r="T284" s="26" t="b">
        <f t="shared" si="41"/>
        <v>1</v>
      </c>
      <c r="U284" s="32" t="s">
        <v>42</v>
      </c>
      <c r="V284" s="32" t="s">
        <v>42</v>
      </c>
      <c r="W284" s="32" t="s">
        <v>42</v>
      </c>
      <c r="X284" s="32" t="s">
        <v>42</v>
      </c>
      <c r="Y284" s="85">
        <v>5</v>
      </c>
      <c r="Z284" s="85"/>
      <c r="AA284" s="85"/>
      <c r="AB284" s="85"/>
      <c r="AC284" s="85"/>
    </row>
    <row r="285" spans="1:29" ht="15" customHeight="1" x14ac:dyDescent="0.35">
      <c r="A285" s="44" t="s">
        <v>395</v>
      </c>
      <c r="B285" s="27">
        <v>95.7103271484375</v>
      </c>
      <c r="C285" s="27">
        <v>96.095954895019531</v>
      </c>
      <c r="D285" s="27">
        <v>95.212890625</v>
      </c>
      <c r="E285" s="27">
        <v>87.905311584472656</v>
      </c>
      <c r="F285" s="27">
        <v>99.957283020019531</v>
      </c>
      <c r="G285" s="27">
        <v>99.857414245605469</v>
      </c>
      <c r="H285" s="27">
        <v>99.817420959472656</v>
      </c>
      <c r="I285" s="27">
        <v>99.99884033203125</v>
      </c>
      <c r="J285" s="27">
        <v>100</v>
      </c>
      <c r="K285" s="27">
        <v>99.999961853027344</v>
      </c>
      <c r="L285" s="27">
        <v>99.999832153320313</v>
      </c>
      <c r="M285" s="27">
        <v>99.99884033203125</v>
      </c>
      <c r="Q285" s="31">
        <v>1</v>
      </c>
      <c r="R285" s="39" t="s">
        <v>83</v>
      </c>
      <c r="S285" s="26" t="b">
        <f t="shared" si="40"/>
        <v>1</v>
      </c>
      <c r="T285" s="26" t="b">
        <f t="shared" si="41"/>
        <v>1</v>
      </c>
      <c r="U285" s="32" t="s">
        <v>42</v>
      </c>
      <c r="V285" s="32" t="s">
        <v>42</v>
      </c>
      <c r="W285" s="32" t="s">
        <v>42</v>
      </c>
      <c r="X285" s="32" t="s">
        <v>42</v>
      </c>
      <c r="Y285" s="85">
        <v>5</v>
      </c>
      <c r="Z285" s="85"/>
      <c r="AA285" s="85"/>
      <c r="AB285" s="85"/>
      <c r="AC285" s="85"/>
    </row>
    <row r="286" spans="1:29" ht="15" customHeight="1" x14ac:dyDescent="0.35">
      <c r="A286" s="44" t="s">
        <v>396</v>
      </c>
      <c r="B286" s="27">
        <v>95.715133666992188</v>
      </c>
      <c r="C286" s="27">
        <v>96.098220825195313</v>
      </c>
      <c r="D286" s="27">
        <v>95.1944580078125</v>
      </c>
      <c r="E286" s="27">
        <v>87.763946533203125</v>
      </c>
      <c r="F286" s="27">
        <v>94.945915222167969</v>
      </c>
      <c r="G286" s="27">
        <v>99.012657165527344</v>
      </c>
      <c r="H286" s="27">
        <v>99.999832153320313</v>
      </c>
      <c r="I286" s="27">
        <v>99.99884033203125</v>
      </c>
      <c r="J286" s="27">
        <v>100</v>
      </c>
      <c r="K286" s="27">
        <v>99.999961853027344</v>
      </c>
      <c r="L286" s="27">
        <v>99.999832153320313</v>
      </c>
      <c r="M286" s="27">
        <v>99.99884033203125</v>
      </c>
      <c r="Q286" s="31">
        <v>1</v>
      </c>
      <c r="R286" s="39" t="s">
        <v>83</v>
      </c>
      <c r="S286" s="26" t="b">
        <f t="shared" si="40"/>
        <v>1</v>
      </c>
      <c r="T286" s="26" t="b">
        <f t="shared" si="41"/>
        <v>1</v>
      </c>
      <c r="U286" s="32" t="s">
        <v>42</v>
      </c>
      <c r="V286" s="32" t="s">
        <v>42</v>
      </c>
      <c r="W286" s="32" t="s">
        <v>42</v>
      </c>
      <c r="X286" s="32" t="s">
        <v>42</v>
      </c>
      <c r="Y286" s="85">
        <v>5</v>
      </c>
      <c r="Z286" s="85"/>
      <c r="AA286" s="85"/>
      <c r="AB286" s="85"/>
      <c r="AC286" s="85"/>
    </row>
    <row r="287" spans="1:29" ht="15" customHeight="1" x14ac:dyDescent="0.35">
      <c r="A287" s="44" t="s">
        <v>397</v>
      </c>
      <c r="B287" s="27">
        <v>95.563629150390625</v>
      </c>
      <c r="C287" s="27">
        <v>96.0732421875</v>
      </c>
      <c r="D287" s="27">
        <v>95.1802978515625</v>
      </c>
      <c r="E287" s="27">
        <v>87.816993713378906</v>
      </c>
      <c r="F287" s="27">
        <v>99.667633056640625</v>
      </c>
      <c r="G287" s="27">
        <v>99.999961853027344</v>
      </c>
      <c r="H287" s="27">
        <v>99.999832153320313</v>
      </c>
      <c r="I287" s="27">
        <v>99.99884033203125</v>
      </c>
      <c r="J287" s="27">
        <v>99.999771118164063</v>
      </c>
      <c r="K287" s="27">
        <v>99.999961853027344</v>
      </c>
      <c r="L287" s="27">
        <v>99.999832153320313</v>
      </c>
      <c r="M287" s="27">
        <v>99.99884033203125</v>
      </c>
      <c r="Q287" s="31">
        <v>1</v>
      </c>
      <c r="R287" s="39" t="s">
        <v>83</v>
      </c>
      <c r="S287" s="26" t="b">
        <f t="shared" si="40"/>
        <v>1</v>
      </c>
      <c r="T287" s="26" t="b">
        <f t="shared" si="41"/>
        <v>1</v>
      </c>
      <c r="U287" s="32" t="s">
        <v>42</v>
      </c>
      <c r="V287" s="32" t="s">
        <v>42</v>
      </c>
      <c r="W287" s="32" t="s">
        <v>42</v>
      </c>
      <c r="X287" s="32" t="s">
        <v>42</v>
      </c>
      <c r="Y287" s="85">
        <v>5</v>
      </c>
      <c r="Z287" s="85"/>
      <c r="AA287" s="85"/>
      <c r="AB287" s="85"/>
      <c r="AC287" s="85"/>
    </row>
    <row r="288" spans="1:29" x14ac:dyDescent="0.35">
      <c r="A288" s="44" t="s">
        <v>398</v>
      </c>
      <c r="B288" s="27">
        <v>94.781600952148438</v>
      </c>
      <c r="C288" s="27">
        <v>96.088111877441406</v>
      </c>
      <c r="D288" s="27">
        <v>95.216232299804688</v>
      </c>
      <c r="E288" s="27">
        <v>87.911308288574219</v>
      </c>
      <c r="F288" s="27">
        <v>99.130233764648438</v>
      </c>
      <c r="G288" s="27">
        <v>99.999732971191406</v>
      </c>
      <c r="H288" s="27">
        <v>99.999832153320313</v>
      </c>
      <c r="I288" s="27">
        <v>99.99884033203125</v>
      </c>
      <c r="J288" s="27">
        <v>99.790306091308594</v>
      </c>
      <c r="K288" s="27">
        <v>99.999961853027344</v>
      </c>
      <c r="L288" s="27">
        <v>99.999832153320313</v>
      </c>
      <c r="M288" s="27">
        <v>99.99884033203125</v>
      </c>
      <c r="Q288" s="31">
        <v>1</v>
      </c>
      <c r="R288" s="39" t="s">
        <v>83</v>
      </c>
      <c r="S288" s="26" t="b">
        <f t="shared" si="40"/>
        <v>1</v>
      </c>
      <c r="T288" s="26" t="b">
        <f t="shared" si="41"/>
        <v>1</v>
      </c>
      <c r="U288" s="32" t="s">
        <v>42</v>
      </c>
      <c r="V288" s="32" t="s">
        <v>42</v>
      </c>
      <c r="W288" s="32" t="s">
        <v>42</v>
      </c>
      <c r="X288" s="32" t="s">
        <v>42</v>
      </c>
      <c r="Y288" s="85">
        <v>5</v>
      </c>
      <c r="Z288" s="85"/>
      <c r="AA288" s="85"/>
      <c r="AB288" s="85"/>
      <c r="AC288" s="85"/>
    </row>
    <row r="289" spans="1:29" x14ac:dyDescent="0.35">
      <c r="A289" t="s">
        <v>399</v>
      </c>
      <c r="B289" s="27">
        <v>95.221023559570313</v>
      </c>
      <c r="C289" s="27">
        <v>95.572685241699219</v>
      </c>
      <c r="D289" s="27">
        <v>94.511909484863281</v>
      </c>
      <c r="E289" s="27">
        <v>87.403938293457031</v>
      </c>
      <c r="F289" s="27">
        <v>98.616958618164063</v>
      </c>
      <c r="G289" s="27">
        <v>99.987564086914063</v>
      </c>
      <c r="H289" s="27">
        <v>99.999832153320313</v>
      </c>
      <c r="I289" s="27">
        <v>99.99884033203125</v>
      </c>
      <c r="J289" s="32" t="s">
        <v>49</v>
      </c>
      <c r="K289" s="32" t="s">
        <v>49</v>
      </c>
      <c r="L289" s="32" t="s">
        <v>49</v>
      </c>
      <c r="M289" s="32" t="s">
        <v>49</v>
      </c>
      <c r="Q289" s="26"/>
      <c r="R289" s="26"/>
      <c r="U289" s="32" t="s">
        <v>49</v>
      </c>
      <c r="V289" s="32" t="s">
        <v>49</v>
      </c>
      <c r="W289" s="32" t="s">
        <v>49</v>
      </c>
      <c r="X289" s="32" t="s">
        <v>49</v>
      </c>
      <c r="Y289" s="86"/>
      <c r="Z289" s="86"/>
      <c r="AA289" s="86"/>
      <c r="AB289" s="86"/>
      <c r="AC289" s="86"/>
    </row>
    <row r="290" spans="1:29" x14ac:dyDescent="0.35">
      <c r="A290" s="36"/>
      <c r="B290" s="36"/>
      <c r="C290" s="36"/>
      <c r="D290" s="36"/>
      <c r="E290" s="36"/>
      <c r="F290" s="36"/>
      <c r="G290" s="36"/>
      <c r="H290" s="36"/>
      <c r="I290" s="36"/>
      <c r="J290" s="36"/>
      <c r="K290" s="36"/>
      <c r="L290" s="36"/>
      <c r="M290" s="36"/>
      <c r="N290" s="38" t="s">
        <v>400</v>
      </c>
      <c r="O290" s="36" t="str">
        <f>SUM(Q291:Q303) &amp;" Sensors"</f>
        <v>7 Sensors</v>
      </c>
      <c r="P290" s="24">
        <f>SUMIF(S291:S303,TRUE, Q291:Q303)/SUM(Q291:Q303)</f>
        <v>0.2857142857142857</v>
      </c>
      <c r="Q290" s="36"/>
      <c r="R290" s="36"/>
      <c r="S290" s="36"/>
      <c r="T290" s="36"/>
      <c r="U290" s="36"/>
      <c r="V290" s="36"/>
      <c r="W290" s="36"/>
      <c r="X290" s="36"/>
    </row>
    <row r="291" spans="1:29" ht="15" customHeight="1" x14ac:dyDescent="0.35">
      <c r="A291" s="44" t="s">
        <v>401</v>
      </c>
      <c r="B291" s="27">
        <v>93.224212646484375</v>
      </c>
      <c r="C291" s="27">
        <v>90.323448181152344</v>
      </c>
      <c r="D291" s="27">
        <v>80.286994934082031</v>
      </c>
      <c r="E291" s="27">
        <v>87.476837158203125</v>
      </c>
      <c r="F291" s="27">
        <v>89.52978515625</v>
      </c>
      <c r="G291" s="27">
        <v>99.931365966796875</v>
      </c>
      <c r="H291" s="27">
        <v>99.996170043945313</v>
      </c>
      <c r="I291" s="27">
        <v>99.99884033203125</v>
      </c>
      <c r="J291" s="27">
        <v>86.843528747558594</v>
      </c>
      <c r="K291" s="27">
        <v>69.793128967285156</v>
      </c>
      <c r="L291" s="27">
        <v>41.779819488525391</v>
      </c>
      <c r="M291" s="27">
        <v>14.410561561584473</v>
      </c>
      <c r="Q291" s="31">
        <v>1</v>
      </c>
      <c r="R291" s="26" t="s">
        <v>155</v>
      </c>
      <c r="S291" s="26" t="b">
        <f t="shared" ref="S291:S302" si="42">NOT(OR((D291&lt;=$Q$1),(H291&lt;=$R$1),(L291&lt;=$S$1)))</f>
        <v>0</v>
      </c>
      <c r="T291" s="26" t="b">
        <f t="shared" ref="T291:T302" si="43">NOT(OR((C291&lt;=$Q$1),(G291&lt;=$R$1),(K291&lt;=$S$1)))</f>
        <v>0</v>
      </c>
      <c r="U291" s="32" t="s">
        <v>42</v>
      </c>
      <c r="V291" s="32" t="s">
        <v>42</v>
      </c>
      <c r="W291" s="32" t="s">
        <v>42</v>
      </c>
      <c r="X291" s="32" t="s">
        <v>42</v>
      </c>
      <c r="Y291" s="85">
        <v>5</v>
      </c>
      <c r="Z291" s="85"/>
      <c r="AA291" s="85"/>
      <c r="AB291" s="85"/>
      <c r="AC291" s="85"/>
    </row>
    <row r="292" spans="1:29" ht="15" customHeight="1" x14ac:dyDescent="0.35">
      <c r="A292" s="44" t="s">
        <v>402</v>
      </c>
      <c r="B292" s="27">
        <v>92.22784423828125</v>
      </c>
      <c r="C292" s="27">
        <v>89.410148620605469</v>
      </c>
      <c r="D292" s="27">
        <v>78.624465942382813</v>
      </c>
      <c r="E292" s="27">
        <v>87.086067199707031</v>
      </c>
      <c r="F292" s="27">
        <v>65.666114807128906</v>
      </c>
      <c r="G292" s="27">
        <v>0</v>
      </c>
      <c r="H292" s="27">
        <v>0</v>
      </c>
      <c r="I292" s="27">
        <v>0</v>
      </c>
      <c r="J292" s="27">
        <v>89.630630493164063</v>
      </c>
      <c r="K292" s="27">
        <v>90.3687744140625</v>
      </c>
      <c r="L292" s="27">
        <v>83.172798156738281</v>
      </c>
      <c r="M292" s="27">
        <v>62.621658325195313</v>
      </c>
      <c r="N292" s="33" t="s">
        <v>403</v>
      </c>
      <c r="O292" s="26" t="s">
        <v>404</v>
      </c>
      <c r="P292" s="35" t="s">
        <v>405</v>
      </c>
      <c r="Q292" s="31">
        <v>0</v>
      </c>
      <c r="R292" s="26" t="s">
        <v>155</v>
      </c>
      <c r="S292" s="26" t="b">
        <f t="shared" si="42"/>
        <v>0</v>
      </c>
      <c r="T292" s="26" t="b">
        <f t="shared" si="43"/>
        <v>0</v>
      </c>
      <c r="U292" s="32" t="s">
        <v>42</v>
      </c>
      <c r="V292" s="32" t="s">
        <v>42</v>
      </c>
      <c r="W292" s="32" t="s">
        <v>42</v>
      </c>
      <c r="X292" s="32" t="s">
        <v>42</v>
      </c>
      <c r="Y292" s="85">
        <v>5</v>
      </c>
      <c r="Z292" s="85"/>
      <c r="AA292" s="85"/>
      <c r="AB292" s="85"/>
      <c r="AC292" s="85"/>
    </row>
    <row r="293" spans="1:29" ht="15" customHeight="1" x14ac:dyDescent="0.35">
      <c r="A293" s="44" t="s">
        <v>406</v>
      </c>
      <c r="B293" s="27">
        <v>93.137184143066406</v>
      </c>
      <c r="C293" s="27">
        <v>90.356887817382813</v>
      </c>
      <c r="D293" s="27">
        <v>80.332466125488281</v>
      </c>
      <c r="E293" s="27">
        <v>87.468070983886719</v>
      </c>
      <c r="F293" s="27">
        <v>87.996322631835938</v>
      </c>
      <c r="G293" s="27">
        <v>99.679115295410156</v>
      </c>
      <c r="H293" s="27">
        <v>99.999809265136719</v>
      </c>
      <c r="I293" s="27">
        <v>99.99884033203125</v>
      </c>
      <c r="J293" s="27">
        <v>86.398780822753906</v>
      </c>
      <c r="K293" s="27">
        <v>61.285572052001953</v>
      </c>
      <c r="L293" s="27">
        <v>6.3799219131469727</v>
      </c>
      <c r="M293" s="27">
        <v>3.6112796515226364E-2</v>
      </c>
      <c r="P293" s="56"/>
      <c r="Q293" s="31">
        <v>1</v>
      </c>
      <c r="R293" s="26" t="s">
        <v>155</v>
      </c>
      <c r="S293" s="26" t="b">
        <f t="shared" si="42"/>
        <v>0</v>
      </c>
      <c r="T293" s="26" t="b">
        <f t="shared" si="43"/>
        <v>0</v>
      </c>
      <c r="U293" s="32" t="s">
        <v>42</v>
      </c>
      <c r="V293" s="32" t="s">
        <v>42</v>
      </c>
      <c r="W293" s="32" t="s">
        <v>42</v>
      </c>
      <c r="X293" s="32" t="s">
        <v>42</v>
      </c>
      <c r="Y293" s="85">
        <v>5</v>
      </c>
      <c r="Z293" s="85"/>
      <c r="AA293" s="85"/>
      <c r="AB293" s="85"/>
      <c r="AC293" s="85"/>
    </row>
    <row r="294" spans="1:29" ht="15" customHeight="1" x14ac:dyDescent="0.35">
      <c r="A294" s="44" t="s">
        <v>407</v>
      </c>
      <c r="B294" s="27">
        <v>93.216270446777344</v>
      </c>
      <c r="C294" s="27">
        <v>90.377227783203125</v>
      </c>
      <c r="D294" s="27">
        <v>80.330436706542969</v>
      </c>
      <c r="E294" s="27">
        <v>87.472702026367188</v>
      </c>
      <c r="F294" s="27">
        <v>96.496986389160156</v>
      </c>
      <c r="G294" s="27">
        <v>99.999961853027344</v>
      </c>
      <c r="H294" s="27">
        <v>99.999809265136719</v>
      </c>
      <c r="I294" s="27">
        <v>99.99884033203125</v>
      </c>
      <c r="J294" s="27">
        <v>87.267814636230469</v>
      </c>
      <c r="K294" s="27">
        <v>62.545783996582031</v>
      </c>
      <c r="L294" s="27">
        <v>11.579465866088867</v>
      </c>
      <c r="M294" s="27">
        <v>15.673141479492188</v>
      </c>
      <c r="Q294" s="31">
        <v>1</v>
      </c>
      <c r="R294" s="26" t="s">
        <v>155</v>
      </c>
      <c r="S294" s="26" t="b">
        <f t="shared" si="42"/>
        <v>0</v>
      </c>
      <c r="T294" s="26" t="b">
        <f t="shared" si="43"/>
        <v>0</v>
      </c>
      <c r="U294" s="32" t="s">
        <v>42</v>
      </c>
      <c r="V294" s="32" t="s">
        <v>42</v>
      </c>
      <c r="W294" s="32" t="s">
        <v>42</v>
      </c>
      <c r="X294" s="32" t="s">
        <v>42</v>
      </c>
      <c r="Y294" s="85">
        <v>5</v>
      </c>
      <c r="Z294" s="85"/>
      <c r="AA294" s="85"/>
      <c r="AB294" s="85"/>
      <c r="AC294" s="85"/>
    </row>
    <row r="295" spans="1:29" ht="15" customHeight="1" x14ac:dyDescent="0.35">
      <c r="A295" s="44" t="s">
        <v>408</v>
      </c>
      <c r="B295" s="27">
        <v>93.221633911132813</v>
      </c>
      <c r="C295" s="27">
        <v>90.411346435546875</v>
      </c>
      <c r="D295" s="27">
        <v>80.434989929199219</v>
      </c>
      <c r="E295" s="27">
        <v>87.476089477539063</v>
      </c>
      <c r="F295" s="27">
        <v>96.491935729980469</v>
      </c>
      <c r="G295" s="27">
        <v>99.941146850585938</v>
      </c>
      <c r="H295" s="27">
        <v>99.823295593261719</v>
      </c>
      <c r="I295" s="27">
        <v>99.950355529785156</v>
      </c>
      <c r="J295" s="27">
        <v>86.032951354980469</v>
      </c>
      <c r="K295" s="27">
        <v>84.399528503417969</v>
      </c>
      <c r="L295" s="27">
        <v>54.490055084228516</v>
      </c>
      <c r="M295" s="27">
        <v>62.621692657470703</v>
      </c>
      <c r="Q295" s="31">
        <v>1</v>
      </c>
      <c r="R295" s="26" t="s">
        <v>155</v>
      </c>
      <c r="S295" s="26" t="b">
        <f t="shared" si="42"/>
        <v>0</v>
      </c>
      <c r="T295" s="26" t="b">
        <f t="shared" si="43"/>
        <v>0</v>
      </c>
      <c r="U295" s="32" t="s">
        <v>42</v>
      </c>
      <c r="V295" s="32" t="s">
        <v>42</v>
      </c>
      <c r="W295" s="32" t="s">
        <v>42</v>
      </c>
      <c r="X295" s="32" t="s">
        <v>42</v>
      </c>
      <c r="Y295" s="85">
        <v>5</v>
      </c>
      <c r="Z295" s="85"/>
      <c r="AA295" s="85"/>
      <c r="AB295" s="85"/>
      <c r="AC295" s="85"/>
    </row>
    <row r="296" spans="1:29" ht="15" customHeight="1" x14ac:dyDescent="0.35">
      <c r="A296" s="44" t="s">
        <v>409</v>
      </c>
      <c r="B296" s="27">
        <v>93.205734252929688</v>
      </c>
      <c r="C296" s="27">
        <v>90.384384155273438</v>
      </c>
      <c r="D296" s="27">
        <v>80.428672790527344</v>
      </c>
      <c r="E296" s="27">
        <v>87.824165344238281</v>
      </c>
      <c r="F296" s="27">
        <v>94.457603454589844</v>
      </c>
      <c r="G296" s="27">
        <v>99.551315307617188</v>
      </c>
      <c r="H296" s="27">
        <v>99.695709228515625</v>
      </c>
      <c r="I296" s="27">
        <v>99.927162170410156</v>
      </c>
      <c r="J296" s="27">
        <v>83.805122375488281</v>
      </c>
      <c r="K296" s="27">
        <v>59.399005889892578</v>
      </c>
      <c r="L296" s="27">
        <v>0.36112475395202637</v>
      </c>
      <c r="M296" s="27">
        <v>0.14445590972900391</v>
      </c>
      <c r="N296" s="33" t="s">
        <v>535</v>
      </c>
      <c r="Q296" s="31">
        <v>0</v>
      </c>
      <c r="R296" s="26" t="s">
        <v>155</v>
      </c>
      <c r="S296" s="26" t="b">
        <f t="shared" si="42"/>
        <v>0</v>
      </c>
      <c r="T296" s="26" t="b">
        <f t="shared" si="43"/>
        <v>0</v>
      </c>
      <c r="U296" s="32" t="s">
        <v>42</v>
      </c>
      <c r="V296" s="32" t="s">
        <v>42</v>
      </c>
      <c r="W296" s="32" t="s">
        <v>42</v>
      </c>
      <c r="X296" s="32" t="s">
        <v>42</v>
      </c>
      <c r="Y296" s="85">
        <v>5</v>
      </c>
      <c r="Z296" s="85"/>
      <c r="AA296" s="85"/>
      <c r="AB296" s="85"/>
      <c r="AC296" s="85"/>
    </row>
    <row r="297" spans="1:29" ht="15" customHeight="1" x14ac:dyDescent="0.35">
      <c r="A297" s="44" t="s">
        <v>410</v>
      </c>
      <c r="B297" s="27">
        <v>93.000289916992188</v>
      </c>
      <c r="C297" s="27">
        <v>95.163055419921875</v>
      </c>
      <c r="D297" s="27">
        <v>94.982933044433594</v>
      </c>
      <c r="E297" s="27">
        <v>95.825874328613281</v>
      </c>
      <c r="F297" s="27">
        <v>73.790046691894531</v>
      </c>
      <c r="G297" s="27">
        <v>99.911163330078125</v>
      </c>
      <c r="H297" s="27">
        <v>99.982383728027344</v>
      </c>
      <c r="I297" s="27">
        <v>99.99884033203125</v>
      </c>
      <c r="J297" s="27">
        <v>83.451560974121094</v>
      </c>
      <c r="K297" s="27">
        <v>96.766654968261719</v>
      </c>
      <c r="L297" s="27">
        <v>99.57470703125</v>
      </c>
      <c r="M297" s="27">
        <v>99.890106201171875</v>
      </c>
      <c r="P297" s="55"/>
      <c r="Q297" s="31">
        <v>1</v>
      </c>
      <c r="R297" s="26" t="s">
        <v>155</v>
      </c>
      <c r="S297" s="26" t="b">
        <f t="shared" si="42"/>
        <v>1</v>
      </c>
      <c r="T297" s="26" t="b">
        <f t="shared" si="43"/>
        <v>1</v>
      </c>
      <c r="U297" s="32" t="s">
        <v>42</v>
      </c>
      <c r="V297" s="32" t="s">
        <v>42</v>
      </c>
      <c r="W297" s="32" t="s">
        <v>42</v>
      </c>
      <c r="X297" s="32" t="s">
        <v>42</v>
      </c>
      <c r="Y297" s="31">
        <v>5</v>
      </c>
    </row>
    <row r="298" spans="1:29" ht="15" customHeight="1" x14ac:dyDescent="0.35">
      <c r="A298" s="44" t="s">
        <v>411</v>
      </c>
      <c r="B298" s="27">
        <v>92.993766784667969</v>
      </c>
      <c r="C298" s="27">
        <v>95.090591430664063</v>
      </c>
      <c r="D298" s="27">
        <v>95.031333923339844</v>
      </c>
      <c r="E298" s="27">
        <v>95.823951721191406</v>
      </c>
      <c r="F298" s="27">
        <v>93.935173034667969</v>
      </c>
      <c r="G298" s="27">
        <v>99.978065490722656</v>
      </c>
      <c r="H298" s="27">
        <v>99.999832153320313</v>
      </c>
      <c r="I298" s="27">
        <v>99.99884033203125</v>
      </c>
      <c r="J298" s="27">
        <v>79.811027526855469</v>
      </c>
      <c r="K298" s="27">
        <v>95.191215515136719</v>
      </c>
      <c r="L298" s="27">
        <v>98.243431091308594</v>
      </c>
      <c r="M298" s="27">
        <v>97.68756103515625</v>
      </c>
      <c r="Q298" s="31">
        <v>1</v>
      </c>
      <c r="R298" s="26" t="s">
        <v>155</v>
      </c>
      <c r="S298" s="26" t="b">
        <f t="shared" si="42"/>
        <v>1</v>
      </c>
      <c r="T298" s="26" t="b">
        <f t="shared" si="43"/>
        <v>1</v>
      </c>
      <c r="U298" s="32" t="s">
        <v>42</v>
      </c>
      <c r="V298" s="32" t="s">
        <v>42</v>
      </c>
      <c r="W298" s="32" t="s">
        <v>42</v>
      </c>
      <c r="X298" s="32" t="s">
        <v>42</v>
      </c>
      <c r="Y298" s="85">
        <v>5</v>
      </c>
      <c r="Z298" s="85"/>
      <c r="AA298" s="85"/>
      <c r="AB298" s="85"/>
      <c r="AC298" s="85"/>
    </row>
    <row r="299" spans="1:29" ht="15" customHeight="1" x14ac:dyDescent="0.35">
      <c r="A299" s="44" t="s">
        <v>412</v>
      </c>
      <c r="B299" s="27">
        <v>92.991416931152344</v>
      </c>
      <c r="C299" s="27">
        <v>95.102378845214844</v>
      </c>
      <c r="D299" s="27">
        <v>94.883560180664063</v>
      </c>
      <c r="E299" s="27">
        <v>95.821945190429688</v>
      </c>
      <c r="F299" s="27">
        <v>80.029792785644531</v>
      </c>
      <c r="G299" s="27">
        <v>94.843063354492188</v>
      </c>
      <c r="H299" s="27">
        <v>92.341026306152344</v>
      </c>
      <c r="I299" s="27">
        <v>98.753013610839844</v>
      </c>
      <c r="J299" s="27">
        <v>87.63543701171875</v>
      </c>
      <c r="K299" s="27">
        <v>96.831497192382813</v>
      </c>
      <c r="L299" s="27">
        <v>99.542068481445313</v>
      </c>
      <c r="M299" s="27">
        <v>99.709922790527344</v>
      </c>
      <c r="P299" s="55"/>
      <c r="Q299" s="31">
        <v>1</v>
      </c>
      <c r="R299" s="26" t="s">
        <v>155</v>
      </c>
      <c r="S299" s="26" t="b">
        <f t="shared" si="42"/>
        <v>0</v>
      </c>
      <c r="T299" s="26" t="b">
        <f t="shared" si="43"/>
        <v>0</v>
      </c>
      <c r="U299" s="32" t="s">
        <v>42</v>
      </c>
      <c r="V299" s="32" t="s">
        <v>42</v>
      </c>
      <c r="W299" s="32" t="s">
        <v>42</v>
      </c>
      <c r="X299" s="32" t="s">
        <v>42</v>
      </c>
      <c r="Y299" s="85">
        <v>5</v>
      </c>
      <c r="Z299" s="85"/>
      <c r="AA299" s="85"/>
      <c r="AB299" s="85"/>
      <c r="AC299" s="85"/>
    </row>
    <row r="300" spans="1:29" ht="15" customHeight="1" x14ac:dyDescent="0.35">
      <c r="A300" s="44" t="s">
        <v>413</v>
      </c>
      <c r="B300" s="27">
        <v>92.992134094238281</v>
      </c>
      <c r="C300" s="27">
        <v>95.185157775878906</v>
      </c>
      <c r="D300" s="27">
        <v>95.029182434082031</v>
      </c>
      <c r="E300" s="27">
        <v>95.823143005371094</v>
      </c>
      <c r="F300" s="27">
        <v>73.815818786621094</v>
      </c>
      <c r="G300" s="27">
        <v>1.7528735101222992E-2</v>
      </c>
      <c r="H300" s="27">
        <v>2.0761853083968163E-2</v>
      </c>
      <c r="I300" s="27">
        <v>3.6270301789045334E-2</v>
      </c>
      <c r="J300" s="27">
        <v>82.381118774414063</v>
      </c>
      <c r="K300" s="27">
        <v>97.549583435058594</v>
      </c>
      <c r="L300" s="27">
        <v>99.999832153320313</v>
      </c>
      <c r="M300" s="27">
        <v>99.99884033203125</v>
      </c>
      <c r="N300" s="33" t="s">
        <v>414</v>
      </c>
      <c r="P300" s="35" t="s">
        <v>415</v>
      </c>
      <c r="Q300" s="31">
        <v>0</v>
      </c>
      <c r="R300" s="26" t="s">
        <v>155</v>
      </c>
      <c r="S300" s="26" t="b">
        <f t="shared" si="42"/>
        <v>0</v>
      </c>
      <c r="T300" s="26" t="b">
        <f t="shared" si="43"/>
        <v>0</v>
      </c>
      <c r="U300" s="32" t="s">
        <v>42</v>
      </c>
      <c r="V300" s="32" t="s">
        <v>42</v>
      </c>
      <c r="W300" s="32" t="s">
        <v>42</v>
      </c>
      <c r="X300" s="32" t="s">
        <v>42</v>
      </c>
      <c r="Y300" s="31">
        <v>5</v>
      </c>
    </row>
    <row r="301" spans="1:29" ht="15" customHeight="1" x14ac:dyDescent="0.35">
      <c r="A301" s="44" t="s">
        <v>416</v>
      </c>
      <c r="B301" s="27">
        <v>93.288864135742188</v>
      </c>
      <c r="C301" s="27">
        <v>94.2271728515625</v>
      </c>
      <c r="D301" s="27">
        <v>93.777336120605469</v>
      </c>
      <c r="E301" s="27">
        <v>91.104530334472656</v>
      </c>
      <c r="F301" s="27">
        <v>34.143417358398438</v>
      </c>
      <c r="G301" s="27">
        <v>8.6863994598388672E-2</v>
      </c>
      <c r="H301" s="27">
        <v>6.4373105764389038E-2</v>
      </c>
      <c r="I301" s="27">
        <v>0.11452136188745499</v>
      </c>
      <c r="J301" s="27">
        <v>87.376220703125</v>
      </c>
      <c r="K301" s="27">
        <v>82.749359130859375</v>
      </c>
      <c r="L301" s="27">
        <v>98.529342651367188</v>
      </c>
      <c r="M301" s="27">
        <v>94.434074401855469</v>
      </c>
      <c r="N301" s="33" t="s">
        <v>417</v>
      </c>
      <c r="O301" s="26" t="s">
        <v>418</v>
      </c>
      <c r="P301" s="55" t="s">
        <v>419</v>
      </c>
      <c r="Q301" s="31">
        <v>0</v>
      </c>
      <c r="R301" s="26" t="s">
        <v>155</v>
      </c>
      <c r="S301" s="26" t="b">
        <f t="shared" si="42"/>
        <v>0</v>
      </c>
      <c r="T301" s="26" t="b">
        <f t="shared" si="43"/>
        <v>0</v>
      </c>
      <c r="U301" s="32"/>
      <c r="V301" s="32"/>
      <c r="W301" s="32"/>
      <c r="X301" s="32"/>
      <c r="Y301" s="31"/>
    </row>
    <row r="302" spans="1:29" ht="15" customHeight="1" x14ac:dyDescent="0.35">
      <c r="A302" s="44" t="s">
        <v>420</v>
      </c>
      <c r="B302" s="27">
        <v>93.354026794433594</v>
      </c>
      <c r="C302" s="27">
        <v>94.187545776367188</v>
      </c>
      <c r="D302" s="27">
        <v>93.715255737304688</v>
      </c>
      <c r="E302" s="27">
        <v>91.055030822753906</v>
      </c>
      <c r="F302" s="27">
        <v>83.555458068847656</v>
      </c>
      <c r="G302" s="27">
        <v>6.1813212931156158E-2</v>
      </c>
      <c r="H302" s="27">
        <v>4.078688845038414E-2</v>
      </c>
      <c r="I302" s="27">
        <v>5.0914887338876724E-2</v>
      </c>
      <c r="J302" s="27">
        <v>87.46038818359375</v>
      </c>
      <c r="K302" s="27">
        <v>82.748519897460938</v>
      </c>
      <c r="L302" s="27">
        <v>98.526908874511719</v>
      </c>
      <c r="M302" s="27">
        <v>94.434043884277344</v>
      </c>
      <c r="N302" s="33" t="s">
        <v>417</v>
      </c>
      <c r="Q302" s="31">
        <v>0</v>
      </c>
      <c r="R302" s="26" t="s">
        <v>155</v>
      </c>
      <c r="S302" s="26" t="b">
        <f t="shared" si="42"/>
        <v>0</v>
      </c>
      <c r="T302" s="26" t="b">
        <f t="shared" si="43"/>
        <v>0</v>
      </c>
      <c r="U302" s="32"/>
      <c r="V302" s="32"/>
      <c r="W302" s="32"/>
      <c r="X302" s="32"/>
      <c r="Y302" s="31"/>
    </row>
    <row r="303" spans="1:29" x14ac:dyDescent="0.35">
      <c r="A303" s="44" t="s">
        <v>421</v>
      </c>
      <c r="B303" s="27">
        <v>92.639213562011719</v>
      </c>
      <c r="C303" s="27">
        <v>89.857635498046875</v>
      </c>
      <c r="D303" s="27">
        <v>79.592094421386719</v>
      </c>
      <c r="E303" s="27">
        <v>87.027778625488281</v>
      </c>
      <c r="F303" s="27">
        <v>99.9903564453125</v>
      </c>
      <c r="G303" s="27">
        <v>99.999961853027344</v>
      </c>
      <c r="H303" s="27">
        <v>99.999809265136719</v>
      </c>
      <c r="I303" s="27">
        <v>99.99884033203125</v>
      </c>
      <c r="J303" s="32" t="s">
        <v>49</v>
      </c>
      <c r="K303" s="32" t="s">
        <v>49</v>
      </c>
      <c r="L303" s="32" t="s">
        <v>49</v>
      </c>
      <c r="M303" s="32" t="s">
        <v>49</v>
      </c>
      <c r="R303" s="26"/>
      <c r="U303" s="32" t="s">
        <v>49</v>
      </c>
      <c r="V303" s="32" t="s">
        <v>49</v>
      </c>
      <c r="W303" s="32" t="s">
        <v>49</v>
      </c>
      <c r="X303" s="32" t="s">
        <v>49</v>
      </c>
      <c r="Y303" s="86"/>
      <c r="Z303" s="86"/>
      <c r="AA303" s="86"/>
      <c r="AB303" s="86"/>
      <c r="AC303" s="86"/>
    </row>
    <row r="304" spans="1:29" x14ac:dyDescent="0.35">
      <c r="A304" s="36"/>
      <c r="B304" s="36"/>
      <c r="C304" s="36"/>
      <c r="D304" s="36"/>
      <c r="E304" s="36"/>
      <c r="F304" s="36"/>
      <c r="G304" s="36"/>
      <c r="H304" s="36"/>
      <c r="I304" s="36"/>
      <c r="J304" s="36"/>
      <c r="K304" s="36"/>
      <c r="L304" s="36"/>
      <c r="M304" s="36"/>
      <c r="N304" s="38" t="s">
        <v>422</v>
      </c>
      <c r="O304" s="36"/>
      <c r="P304" s="24" t="e">
        <f>SUMIF(S305:S309,TRUE, Q305:Q309)/SUM(Q305:Q309)</f>
        <v>#DIV/0!</v>
      </c>
      <c r="Q304" s="36"/>
      <c r="R304" s="36"/>
      <c r="S304" s="36"/>
      <c r="T304" s="36"/>
      <c r="U304" s="36"/>
      <c r="V304" s="36"/>
      <c r="W304" s="36"/>
      <c r="X304" s="36"/>
    </row>
    <row r="305" spans="1:29" x14ac:dyDescent="0.35">
      <c r="A305" t="s">
        <v>423</v>
      </c>
      <c r="B305" s="27">
        <v>50.576309204101563</v>
      </c>
      <c r="C305" s="27">
        <v>17.102733612060547</v>
      </c>
      <c r="D305" s="27">
        <v>0</v>
      </c>
      <c r="E305" s="27">
        <v>0</v>
      </c>
      <c r="F305" s="27">
        <v>99.947296142578125</v>
      </c>
      <c r="G305" s="27">
        <v>99.999885559082031</v>
      </c>
      <c r="H305" s="27">
        <v>0</v>
      </c>
      <c r="I305" s="27">
        <v>0</v>
      </c>
      <c r="J305" s="27">
        <v>8.9136514663696289</v>
      </c>
      <c r="K305" s="27">
        <v>0</v>
      </c>
      <c r="L305" s="27">
        <v>0</v>
      </c>
      <c r="M305" s="27">
        <v>0</v>
      </c>
      <c r="N305" s="33" t="s">
        <v>369</v>
      </c>
      <c r="O305" s="26" t="s">
        <v>424</v>
      </c>
      <c r="P305" s="35" t="s">
        <v>425</v>
      </c>
      <c r="Q305" s="31">
        <v>0</v>
      </c>
      <c r="R305" s="26" t="s">
        <v>41</v>
      </c>
      <c r="S305" s="26" t="b">
        <f t="shared" ref="S305" si="44">NOT(OR((D305&lt;=$Q$1),(H305&lt;=$R$1),(L305&lt;=$S$1)))</f>
        <v>0</v>
      </c>
      <c r="T305" s="26" t="b">
        <f t="shared" ref="T305" si="45">NOT(OR((C305&lt;=$Q$1),(G305&lt;=$R$1),(K305&lt;=$S$1)))</f>
        <v>0</v>
      </c>
      <c r="U305" s="32" t="s">
        <v>42</v>
      </c>
      <c r="V305" s="32" t="s">
        <v>42</v>
      </c>
      <c r="W305" s="32" t="s">
        <v>42</v>
      </c>
      <c r="X305" s="32" t="s">
        <v>42</v>
      </c>
      <c r="Y305" s="31">
        <v>5</v>
      </c>
      <c r="Z305" s="31"/>
      <c r="AA305" s="31"/>
      <c r="AB305" s="31"/>
      <c r="AC305" s="31"/>
    </row>
    <row r="306" spans="1:29" x14ac:dyDescent="0.35">
      <c r="A306" s="44" t="s">
        <v>426</v>
      </c>
      <c r="B306" s="27">
        <v>42.318557739257813</v>
      </c>
      <c r="C306" s="27">
        <v>13.013271331787109</v>
      </c>
      <c r="D306" s="27">
        <v>0</v>
      </c>
      <c r="E306" s="27">
        <v>0</v>
      </c>
      <c r="F306" s="27">
        <v>95.409927368164063</v>
      </c>
      <c r="G306" s="27">
        <v>99.999885559082031</v>
      </c>
      <c r="H306" s="27">
        <v>0</v>
      </c>
      <c r="I306" s="27">
        <v>0</v>
      </c>
      <c r="J306" s="32" t="s">
        <v>49</v>
      </c>
      <c r="K306" s="32" t="s">
        <v>49</v>
      </c>
      <c r="L306" s="32" t="s">
        <v>49</v>
      </c>
      <c r="M306" s="32" t="s">
        <v>49</v>
      </c>
      <c r="R306" s="26"/>
      <c r="U306" s="32" t="s">
        <v>49</v>
      </c>
      <c r="V306" s="32" t="s">
        <v>49</v>
      </c>
      <c r="W306" s="32" t="s">
        <v>49</v>
      </c>
      <c r="X306" s="32" t="s">
        <v>49</v>
      </c>
      <c r="Y306" s="86"/>
      <c r="Z306" s="86"/>
      <c r="AA306" s="86"/>
      <c r="AB306" s="86"/>
      <c r="AC306" s="86"/>
    </row>
    <row r="307" spans="1:29" x14ac:dyDescent="0.35">
      <c r="A307" s="36"/>
      <c r="B307" s="36"/>
      <c r="C307" s="36"/>
      <c r="D307" s="36"/>
      <c r="E307" s="36"/>
      <c r="F307" s="36"/>
      <c r="G307" s="36"/>
      <c r="H307" s="36"/>
      <c r="I307" s="36"/>
      <c r="J307" s="36"/>
      <c r="K307" s="36"/>
      <c r="L307" s="36"/>
      <c r="M307" s="36"/>
      <c r="N307" s="38" t="s">
        <v>427</v>
      </c>
      <c r="O307" s="36"/>
      <c r="P307" s="24" t="e">
        <f>SUMIF(S308:S310,TRUE, Q308:Q310)/SUM(Q308:Q310)</f>
        <v>#DIV/0!</v>
      </c>
      <c r="Q307" s="36"/>
      <c r="R307" s="36"/>
      <c r="S307" s="36"/>
      <c r="T307" s="36"/>
      <c r="U307" s="36"/>
      <c r="V307" s="36"/>
      <c r="W307" s="36"/>
      <c r="X307" s="36"/>
    </row>
    <row r="308" spans="1:29" x14ac:dyDescent="0.35">
      <c r="A308" s="44" t="s">
        <v>428</v>
      </c>
      <c r="B308" s="27">
        <v>35.399391174316406</v>
      </c>
      <c r="C308" s="27">
        <v>0</v>
      </c>
      <c r="D308" s="27">
        <v>0</v>
      </c>
      <c r="E308" s="27">
        <v>0</v>
      </c>
      <c r="F308" s="27">
        <v>99.974250793457031</v>
      </c>
      <c r="G308" s="27">
        <v>0</v>
      </c>
      <c r="H308" s="27">
        <v>0</v>
      </c>
      <c r="I308" s="27">
        <v>0</v>
      </c>
      <c r="J308" s="27">
        <v>0</v>
      </c>
      <c r="K308" s="27">
        <v>0</v>
      </c>
      <c r="L308" s="27">
        <v>0</v>
      </c>
      <c r="M308" s="27">
        <v>0</v>
      </c>
      <c r="N308" s="33" t="s">
        <v>429</v>
      </c>
      <c r="O308" s="26" t="s">
        <v>430</v>
      </c>
      <c r="P308" s="35" t="s">
        <v>431</v>
      </c>
      <c r="Q308" s="31">
        <v>0</v>
      </c>
      <c r="R308" s="26" t="s">
        <v>41</v>
      </c>
      <c r="S308" s="26" t="b">
        <f t="shared" ref="S308:S310" si="46">NOT(OR((D308&lt;=$Q$1),(H308&lt;=$R$1),(L308&lt;=$S$1)))</f>
        <v>0</v>
      </c>
      <c r="T308" s="26" t="b">
        <f t="shared" ref="T308:T310" si="47">NOT(OR((C308&lt;=$Q$1),(G308&lt;=$R$1),(K308&lt;=$S$1)))</f>
        <v>0</v>
      </c>
      <c r="U308" s="32" t="s">
        <v>42</v>
      </c>
      <c r="V308" s="32" t="s">
        <v>42</v>
      </c>
      <c r="W308" s="32" t="s">
        <v>42</v>
      </c>
      <c r="X308" s="32" t="s">
        <v>42</v>
      </c>
      <c r="Y308" s="85">
        <v>5</v>
      </c>
      <c r="Z308" s="85"/>
      <c r="AA308" s="85"/>
      <c r="AB308" s="85"/>
      <c r="AC308" s="85"/>
    </row>
    <row r="309" spans="1:29" x14ac:dyDescent="0.35">
      <c r="A309" s="44" t="s">
        <v>432</v>
      </c>
      <c r="B309" s="27">
        <v>35.779636383056641</v>
      </c>
      <c r="C309" s="27">
        <v>0</v>
      </c>
      <c r="D309" s="27">
        <v>0</v>
      </c>
      <c r="E309" s="27">
        <v>0</v>
      </c>
      <c r="F309" s="27">
        <v>99.999992370605469</v>
      </c>
      <c r="G309" s="27">
        <v>0</v>
      </c>
      <c r="H309" s="27">
        <v>0</v>
      </c>
      <c r="I309" s="27">
        <v>0</v>
      </c>
      <c r="J309" s="27">
        <v>0</v>
      </c>
      <c r="K309" s="27">
        <v>0</v>
      </c>
      <c r="L309" s="27">
        <v>0</v>
      </c>
      <c r="M309" s="27">
        <v>0</v>
      </c>
      <c r="Q309" s="31">
        <v>0</v>
      </c>
      <c r="R309" s="26" t="s">
        <v>41</v>
      </c>
      <c r="S309" s="26" t="b">
        <f t="shared" si="46"/>
        <v>0</v>
      </c>
      <c r="T309" s="26" t="b">
        <f t="shared" si="47"/>
        <v>0</v>
      </c>
      <c r="U309" s="32" t="s">
        <v>42</v>
      </c>
      <c r="V309" s="32" t="s">
        <v>42</v>
      </c>
      <c r="W309" s="32" t="s">
        <v>42</v>
      </c>
      <c r="X309" s="32" t="s">
        <v>42</v>
      </c>
      <c r="Y309" s="85">
        <v>5</v>
      </c>
      <c r="Z309" s="85"/>
      <c r="AA309" s="85"/>
      <c r="AB309" s="85"/>
      <c r="AC309" s="85"/>
    </row>
    <row r="310" spans="1:29" x14ac:dyDescent="0.35">
      <c r="A310" s="44" t="s">
        <v>433</v>
      </c>
      <c r="B310" s="27">
        <v>37.406707763671875</v>
      </c>
      <c r="C310" s="27">
        <v>0</v>
      </c>
      <c r="D310" s="27">
        <v>0</v>
      </c>
      <c r="E310" s="27">
        <v>0</v>
      </c>
      <c r="F310" s="27">
        <v>99.998970031738281</v>
      </c>
      <c r="G310" s="27">
        <v>0</v>
      </c>
      <c r="H310" s="27">
        <v>0</v>
      </c>
      <c r="I310" s="27">
        <v>0</v>
      </c>
      <c r="J310" s="27">
        <v>0</v>
      </c>
      <c r="K310" s="27">
        <v>0</v>
      </c>
      <c r="L310" s="27">
        <v>0</v>
      </c>
      <c r="M310" s="27">
        <v>0</v>
      </c>
      <c r="Q310" s="31">
        <v>0</v>
      </c>
      <c r="R310" s="26" t="s">
        <v>41</v>
      </c>
      <c r="S310" s="26" t="b">
        <f t="shared" si="46"/>
        <v>0</v>
      </c>
      <c r="T310" s="26" t="b">
        <f t="shared" si="47"/>
        <v>0</v>
      </c>
      <c r="U310" s="32"/>
      <c r="V310" s="32"/>
      <c r="W310" s="32"/>
      <c r="X310" s="32"/>
      <c r="Y310" s="31"/>
      <c r="Z310" s="31"/>
      <c r="AA310" s="31"/>
      <c r="AB310" s="31"/>
      <c r="AC310" s="31"/>
    </row>
    <row r="311" spans="1:29" x14ac:dyDescent="0.35">
      <c r="A311" s="44" t="s">
        <v>434</v>
      </c>
      <c r="B311" s="27">
        <v>9.8410892486572266</v>
      </c>
      <c r="C311" s="27">
        <v>0</v>
      </c>
      <c r="D311" s="27">
        <v>0</v>
      </c>
      <c r="E311" s="27">
        <v>0</v>
      </c>
      <c r="F311" s="27">
        <v>99.999969482421875</v>
      </c>
      <c r="G311" s="27">
        <v>0</v>
      </c>
      <c r="H311" s="27">
        <v>0</v>
      </c>
      <c r="I311" s="27">
        <v>0</v>
      </c>
      <c r="J311" s="32" t="s">
        <v>49</v>
      </c>
      <c r="K311" s="32" t="s">
        <v>49</v>
      </c>
      <c r="L311" s="32" t="s">
        <v>49</v>
      </c>
      <c r="M311" s="32" t="s">
        <v>49</v>
      </c>
      <c r="R311" s="26"/>
      <c r="U311" s="32" t="s">
        <v>49</v>
      </c>
      <c r="V311" s="32" t="s">
        <v>49</v>
      </c>
      <c r="W311" s="32" t="s">
        <v>49</v>
      </c>
      <c r="X311" s="32" t="s">
        <v>49</v>
      </c>
      <c r="Y311" s="86"/>
      <c r="Z311" s="86"/>
      <c r="AA311" s="86"/>
      <c r="AB311" s="86"/>
      <c r="AC311" s="86"/>
    </row>
    <row r="312" spans="1:29" x14ac:dyDescent="0.35">
      <c r="A312" s="36"/>
      <c r="B312" s="36"/>
      <c r="C312" s="36"/>
      <c r="D312" s="36"/>
      <c r="E312" s="36"/>
      <c r="F312" s="36"/>
      <c r="G312" s="36"/>
      <c r="H312" s="36"/>
      <c r="I312" s="36"/>
      <c r="J312" s="36"/>
      <c r="K312" s="36"/>
      <c r="L312" s="36"/>
      <c r="M312" s="36"/>
      <c r="N312" s="38" t="s">
        <v>435</v>
      </c>
      <c r="O312" s="36" t="str">
        <f>SUM(Q313:Q321) &amp;" Sensors"</f>
        <v>0 Sensors</v>
      </c>
      <c r="P312" s="24" t="e">
        <f>SUMIF(S313:S321,TRUE, Q313:Q321)/SUM(Q313:Q321)</f>
        <v>#DIV/0!</v>
      </c>
      <c r="Q312" s="36"/>
      <c r="R312" s="36"/>
      <c r="S312" s="36"/>
      <c r="T312" s="36"/>
      <c r="U312" s="36"/>
      <c r="V312" s="36"/>
      <c r="W312" s="36"/>
      <c r="X312" s="36"/>
    </row>
    <row r="313" spans="1:29" ht="15" customHeight="1" x14ac:dyDescent="0.35">
      <c r="A313" s="44" t="s">
        <v>436</v>
      </c>
      <c r="B313" s="27">
        <v>79.181739807128906</v>
      </c>
      <c r="C313" s="27">
        <v>55.154079437255859</v>
      </c>
      <c r="D313" s="27">
        <v>89.933631896972656</v>
      </c>
      <c r="E313" s="27">
        <v>97.219947814941406</v>
      </c>
      <c r="F313" s="27">
        <v>95.660575866699219</v>
      </c>
      <c r="G313" s="27">
        <v>89.706748962402344</v>
      </c>
      <c r="H313" s="27">
        <v>88.445777893066406</v>
      </c>
      <c r="I313" s="27">
        <v>44.031185150146484</v>
      </c>
      <c r="J313" s="27">
        <v>0</v>
      </c>
      <c r="K313" s="27">
        <v>0</v>
      </c>
      <c r="L313" s="27">
        <v>0</v>
      </c>
      <c r="M313" s="27">
        <v>0</v>
      </c>
      <c r="P313" s="35" t="s">
        <v>541</v>
      </c>
      <c r="Q313" s="31">
        <v>0</v>
      </c>
      <c r="R313" s="26" t="s">
        <v>41</v>
      </c>
      <c r="S313" s="26" t="b">
        <f t="shared" ref="S313:S327" si="48">NOT(OR((D313&lt;=$Q$1),(H313&lt;=$R$1),(L313&lt;=$S$1)))</f>
        <v>0</v>
      </c>
      <c r="T313" s="26" t="b">
        <f t="shared" ref="T313:T327" si="49">NOT(OR((C313&lt;=$Q$1),(G313&lt;=$R$1),(K313&lt;=$S$1)))</f>
        <v>0</v>
      </c>
      <c r="U313" s="32" t="s">
        <v>42</v>
      </c>
      <c r="V313" s="32" t="s">
        <v>42</v>
      </c>
      <c r="W313" s="32" t="s">
        <v>42</v>
      </c>
      <c r="X313" s="32" t="s">
        <v>42</v>
      </c>
      <c r="Y313" s="85">
        <v>5</v>
      </c>
      <c r="Z313" s="85"/>
      <c r="AA313" s="85"/>
      <c r="AB313" s="85"/>
      <c r="AC313" s="85"/>
    </row>
    <row r="314" spans="1:29" ht="15" customHeight="1" x14ac:dyDescent="0.35">
      <c r="A314" s="44" t="s">
        <v>439</v>
      </c>
      <c r="B314" s="27">
        <v>76.882843017578125</v>
      </c>
      <c r="C314" s="27">
        <v>54.400886535644531</v>
      </c>
      <c r="D314" s="27">
        <v>88.686149597167969</v>
      </c>
      <c r="E314" s="27">
        <v>97.219970703125</v>
      </c>
      <c r="F314" s="27">
        <v>95.407363891601563</v>
      </c>
      <c r="G314" s="27">
        <v>91.710678100585938</v>
      </c>
      <c r="H314" s="27">
        <v>88.231239318847656</v>
      </c>
      <c r="I314" s="27">
        <v>44.032619476318359</v>
      </c>
      <c r="J314" s="27">
        <v>0</v>
      </c>
      <c r="K314" s="27">
        <v>0</v>
      </c>
      <c r="L314" s="27">
        <v>0</v>
      </c>
      <c r="M314" s="27">
        <v>0</v>
      </c>
      <c r="Q314" s="31">
        <v>0</v>
      </c>
      <c r="R314" s="26" t="s">
        <v>41</v>
      </c>
      <c r="S314" s="26" t="b">
        <f t="shared" si="48"/>
        <v>0</v>
      </c>
      <c r="T314" s="26" t="b">
        <f t="shared" si="49"/>
        <v>0</v>
      </c>
      <c r="U314" s="32" t="s">
        <v>42</v>
      </c>
      <c r="V314" s="32" t="s">
        <v>42</v>
      </c>
      <c r="W314" s="32" t="s">
        <v>42</v>
      </c>
      <c r="X314" s="32" t="s">
        <v>42</v>
      </c>
      <c r="Y314" s="85">
        <v>5</v>
      </c>
      <c r="Z314" s="85"/>
      <c r="AA314" s="85"/>
      <c r="AB314" s="85"/>
      <c r="AC314" s="85"/>
    </row>
    <row r="315" spans="1:29" ht="15" customHeight="1" x14ac:dyDescent="0.35">
      <c r="A315" s="44" t="s">
        <v>440</v>
      </c>
      <c r="B315" s="27">
        <v>77.102836608886719</v>
      </c>
      <c r="C315" s="27">
        <v>54.723487854003906</v>
      </c>
      <c r="D315" s="27">
        <v>88.852455139160156</v>
      </c>
      <c r="E315" s="27">
        <v>97.219940185546875</v>
      </c>
      <c r="F315" s="27">
        <v>95.663566589355469</v>
      </c>
      <c r="G315" s="27">
        <v>89.835678100585938</v>
      </c>
      <c r="H315" s="27">
        <v>89.67608642578125</v>
      </c>
      <c r="I315" s="27">
        <v>44.032588958740234</v>
      </c>
      <c r="J315" s="27">
        <v>0</v>
      </c>
      <c r="K315" s="27">
        <v>0</v>
      </c>
      <c r="L315" s="27">
        <v>0</v>
      </c>
      <c r="M315" s="27">
        <v>0</v>
      </c>
      <c r="Q315" s="31">
        <v>0</v>
      </c>
      <c r="R315" s="26" t="s">
        <v>41</v>
      </c>
      <c r="S315" s="26" t="b">
        <f t="shared" si="48"/>
        <v>0</v>
      </c>
      <c r="T315" s="26" t="b">
        <f t="shared" si="49"/>
        <v>0</v>
      </c>
      <c r="U315" s="32" t="s">
        <v>42</v>
      </c>
      <c r="V315" s="32" t="s">
        <v>42</v>
      </c>
      <c r="W315" s="32" t="s">
        <v>42</v>
      </c>
      <c r="X315" s="32" t="s">
        <v>42</v>
      </c>
      <c r="Y315" s="85">
        <v>5</v>
      </c>
      <c r="Z315" s="85"/>
      <c r="AA315" s="85"/>
      <c r="AB315" s="85"/>
      <c r="AC315" s="85"/>
    </row>
    <row r="316" spans="1:29" ht="15" customHeight="1" x14ac:dyDescent="0.35">
      <c r="A316" s="44" t="s">
        <v>441</v>
      </c>
      <c r="B316" s="27">
        <v>79.067573547363281</v>
      </c>
      <c r="C316" s="27">
        <v>55.327533721923828</v>
      </c>
      <c r="D316" s="27">
        <v>89.581398010253906</v>
      </c>
      <c r="E316" s="27">
        <v>97.219963073730469</v>
      </c>
      <c r="F316" s="27">
        <v>95.224571228027344</v>
      </c>
      <c r="G316" s="27">
        <v>88.35125732421875</v>
      </c>
      <c r="H316" s="27">
        <v>87.440750122070313</v>
      </c>
      <c r="I316" s="27">
        <v>44.032382965087891</v>
      </c>
      <c r="J316" s="27">
        <v>0</v>
      </c>
      <c r="K316" s="27">
        <v>0</v>
      </c>
      <c r="L316" s="27">
        <v>0</v>
      </c>
      <c r="M316" s="27">
        <v>0</v>
      </c>
      <c r="Q316" s="31">
        <v>0</v>
      </c>
      <c r="R316" s="26" t="s">
        <v>41</v>
      </c>
      <c r="S316" s="26" t="b">
        <f t="shared" si="48"/>
        <v>0</v>
      </c>
      <c r="T316" s="26" t="b">
        <f t="shared" si="49"/>
        <v>0</v>
      </c>
      <c r="U316" s="32" t="s">
        <v>42</v>
      </c>
      <c r="V316" s="32" t="s">
        <v>42</v>
      </c>
      <c r="W316" s="32" t="s">
        <v>42</v>
      </c>
      <c r="X316" s="32" t="s">
        <v>42</v>
      </c>
      <c r="Y316" s="85">
        <v>5</v>
      </c>
      <c r="Z316" s="85"/>
      <c r="AA316" s="85"/>
      <c r="AB316" s="85"/>
      <c r="AC316" s="85"/>
    </row>
    <row r="317" spans="1:29" ht="15" customHeight="1" x14ac:dyDescent="0.35">
      <c r="A317" s="44" t="s">
        <v>442</v>
      </c>
      <c r="B317" s="27">
        <v>76.929595947265625</v>
      </c>
      <c r="C317" s="27">
        <v>54.524711608886719</v>
      </c>
      <c r="D317" s="27">
        <v>86.83056640625</v>
      </c>
      <c r="E317" s="27">
        <v>97.219993591308594</v>
      </c>
      <c r="F317" s="27">
        <v>94.779701232910156</v>
      </c>
      <c r="G317" s="27">
        <v>90.675811767578125</v>
      </c>
      <c r="H317" s="27">
        <v>89.04010009765625</v>
      </c>
      <c r="I317" s="27">
        <v>44.032356262207031</v>
      </c>
      <c r="J317" s="27">
        <v>0</v>
      </c>
      <c r="K317" s="27">
        <v>0</v>
      </c>
      <c r="L317" s="27">
        <v>0</v>
      </c>
      <c r="M317" s="27">
        <v>0</v>
      </c>
      <c r="Q317" s="31">
        <v>0</v>
      </c>
      <c r="R317" s="26" t="s">
        <v>41</v>
      </c>
      <c r="S317" s="26" t="b">
        <f t="shared" si="48"/>
        <v>0</v>
      </c>
      <c r="T317" s="26" t="b">
        <f t="shared" si="49"/>
        <v>0</v>
      </c>
      <c r="U317" s="32" t="s">
        <v>42</v>
      </c>
      <c r="V317" s="32" t="s">
        <v>42</v>
      </c>
      <c r="W317" s="32" t="s">
        <v>42</v>
      </c>
      <c r="X317" s="32" t="s">
        <v>42</v>
      </c>
      <c r="Y317" s="85">
        <v>5</v>
      </c>
      <c r="Z317" s="85"/>
      <c r="AA317" s="85"/>
      <c r="AB317" s="85"/>
      <c r="AC317" s="85"/>
    </row>
    <row r="318" spans="1:29" ht="15" customHeight="1" x14ac:dyDescent="0.35">
      <c r="A318" s="44" t="s">
        <v>443</v>
      </c>
      <c r="B318" s="27">
        <v>76.122398376464844</v>
      </c>
      <c r="C318" s="27">
        <v>55.162525177001953</v>
      </c>
      <c r="D318" s="27">
        <v>90.258087158203125</v>
      </c>
      <c r="E318" s="27">
        <v>97.254753112792969</v>
      </c>
      <c r="F318" s="27">
        <v>95.1513671875</v>
      </c>
      <c r="G318" s="27">
        <v>88.564743041992188</v>
      </c>
      <c r="H318" s="27">
        <v>87.386978149414063</v>
      </c>
      <c r="I318" s="27">
        <v>44.016822814941406</v>
      </c>
      <c r="J318" s="27">
        <v>0</v>
      </c>
      <c r="K318" s="27">
        <v>0</v>
      </c>
      <c r="L318" s="27">
        <v>0</v>
      </c>
      <c r="M318" s="27">
        <v>0</v>
      </c>
      <c r="Q318" s="31">
        <v>0</v>
      </c>
      <c r="R318" s="26" t="s">
        <v>41</v>
      </c>
      <c r="S318" s="26" t="b">
        <f t="shared" si="48"/>
        <v>0</v>
      </c>
      <c r="T318" s="26" t="b">
        <f t="shared" si="49"/>
        <v>0</v>
      </c>
      <c r="U318" s="32" t="s">
        <v>42</v>
      </c>
      <c r="V318" s="32" t="s">
        <v>42</v>
      </c>
      <c r="W318" s="32" t="s">
        <v>42</v>
      </c>
      <c r="X318" s="32" t="s">
        <v>42</v>
      </c>
      <c r="Y318" s="85">
        <v>5</v>
      </c>
      <c r="Z318" s="85"/>
      <c r="AA318" s="85"/>
      <c r="AB318" s="85"/>
      <c r="AC318" s="85"/>
    </row>
    <row r="319" spans="1:29" ht="15" customHeight="1" x14ac:dyDescent="0.35">
      <c r="A319" s="44" t="s">
        <v>444</v>
      </c>
      <c r="B319" s="27">
        <v>76.860855102539063</v>
      </c>
      <c r="C319" s="27">
        <v>55.076675415039063</v>
      </c>
      <c r="D319" s="27">
        <v>87.443901062011719</v>
      </c>
      <c r="E319" s="27">
        <v>97.254783630371094</v>
      </c>
      <c r="F319" s="27">
        <v>95.499420166015625</v>
      </c>
      <c r="G319" s="27">
        <v>90.604255676269531</v>
      </c>
      <c r="H319" s="27">
        <v>89.254249572753906</v>
      </c>
      <c r="I319" s="27">
        <v>44.016689300537109</v>
      </c>
      <c r="J319" s="27">
        <v>0</v>
      </c>
      <c r="K319" s="27">
        <v>0</v>
      </c>
      <c r="L319" s="27">
        <v>0</v>
      </c>
      <c r="M319" s="27">
        <v>0</v>
      </c>
      <c r="Q319" s="31">
        <v>0</v>
      </c>
      <c r="R319" s="26" t="s">
        <v>41</v>
      </c>
      <c r="S319" s="26" t="b">
        <f t="shared" si="48"/>
        <v>0</v>
      </c>
      <c r="T319" s="26" t="b">
        <f t="shared" si="49"/>
        <v>0</v>
      </c>
      <c r="U319" s="32" t="s">
        <v>42</v>
      </c>
      <c r="V319" s="32" t="s">
        <v>42</v>
      </c>
      <c r="W319" s="32" t="s">
        <v>42</v>
      </c>
      <c r="X319" s="32" t="s">
        <v>42</v>
      </c>
      <c r="Y319" s="85">
        <v>5</v>
      </c>
      <c r="Z319" s="85"/>
      <c r="AA319" s="85"/>
      <c r="AB319" s="85"/>
      <c r="AC319" s="85"/>
    </row>
    <row r="320" spans="1:29" ht="15" customHeight="1" x14ac:dyDescent="0.35">
      <c r="A320" s="44" t="s">
        <v>445</v>
      </c>
      <c r="B320" s="27">
        <v>76.99530029296875</v>
      </c>
      <c r="C320" s="27">
        <v>55.416004180908203</v>
      </c>
      <c r="D320" s="27">
        <v>89.591995239257813</v>
      </c>
      <c r="E320" s="27">
        <v>97.2547607421875</v>
      </c>
      <c r="F320" s="27">
        <v>95.610923767089844</v>
      </c>
      <c r="G320" s="27">
        <v>90.334281921386719</v>
      </c>
      <c r="H320" s="27">
        <v>90.356117248535156</v>
      </c>
      <c r="I320" s="27">
        <v>44.0159912109375</v>
      </c>
      <c r="J320" s="27">
        <v>0</v>
      </c>
      <c r="K320" s="27">
        <v>0</v>
      </c>
      <c r="L320" s="27">
        <v>0</v>
      </c>
      <c r="M320" s="27">
        <v>0</v>
      </c>
      <c r="Q320" s="31">
        <v>0</v>
      </c>
      <c r="R320" s="26" t="s">
        <v>41</v>
      </c>
      <c r="S320" s="26" t="b">
        <f t="shared" si="48"/>
        <v>0</v>
      </c>
      <c r="T320" s="26" t="b">
        <f t="shared" si="49"/>
        <v>0</v>
      </c>
      <c r="U320" s="32" t="s">
        <v>42</v>
      </c>
      <c r="V320" s="32" t="s">
        <v>42</v>
      </c>
      <c r="W320" s="32" t="s">
        <v>42</v>
      </c>
      <c r="X320" s="32" t="s">
        <v>42</v>
      </c>
      <c r="Y320" s="85">
        <v>5</v>
      </c>
      <c r="Z320" s="85"/>
      <c r="AA320" s="85"/>
      <c r="AB320" s="85"/>
      <c r="AC320" s="85"/>
    </row>
    <row r="321" spans="1:43" ht="15" customHeight="1" x14ac:dyDescent="0.35">
      <c r="A321" s="44" t="s">
        <v>446</v>
      </c>
      <c r="B321" s="27">
        <v>79.313888549804688</v>
      </c>
      <c r="C321" s="27">
        <v>55.251071929931641</v>
      </c>
      <c r="D321" s="27">
        <v>89.182716369628906</v>
      </c>
      <c r="E321" s="27">
        <v>97.25482177734375</v>
      </c>
      <c r="F321" s="27">
        <v>95.006805419921875</v>
      </c>
      <c r="G321" s="27">
        <v>90.66314697265625</v>
      </c>
      <c r="H321" s="27">
        <v>90.520713806152344</v>
      </c>
      <c r="I321" s="27">
        <v>44.0172119140625</v>
      </c>
      <c r="J321" s="27">
        <v>0</v>
      </c>
      <c r="K321" s="27">
        <v>0</v>
      </c>
      <c r="L321" s="27">
        <v>0</v>
      </c>
      <c r="M321" s="27">
        <v>0</v>
      </c>
      <c r="Q321" s="31">
        <v>0</v>
      </c>
      <c r="R321" s="26" t="s">
        <v>41</v>
      </c>
      <c r="S321" s="26" t="b">
        <f t="shared" si="48"/>
        <v>0</v>
      </c>
      <c r="T321" s="26" t="b">
        <f t="shared" si="49"/>
        <v>0</v>
      </c>
      <c r="U321" s="32" t="s">
        <v>42</v>
      </c>
      <c r="V321" s="32" t="s">
        <v>42</v>
      </c>
      <c r="W321" s="32" t="s">
        <v>42</v>
      </c>
      <c r="X321" s="32" t="s">
        <v>42</v>
      </c>
      <c r="Y321" s="85">
        <v>5</v>
      </c>
      <c r="Z321" s="85"/>
      <c r="AA321" s="85"/>
      <c r="AB321" s="85"/>
      <c r="AC321" s="85"/>
    </row>
    <row r="322" spans="1:43" ht="15" customHeight="1" x14ac:dyDescent="0.35">
      <c r="A322" s="44" t="s">
        <v>447</v>
      </c>
      <c r="B322" s="27">
        <v>76.923728942871094</v>
      </c>
      <c r="C322" s="27">
        <v>54.661842346191406</v>
      </c>
      <c r="D322" s="27">
        <v>87.282112121582031</v>
      </c>
      <c r="E322" s="27">
        <v>97.254791259765625</v>
      </c>
      <c r="F322" s="27">
        <v>95.368461608886719</v>
      </c>
      <c r="G322" s="27">
        <v>91.126365661621094</v>
      </c>
      <c r="H322" s="27">
        <v>89.251762390136719</v>
      </c>
      <c r="I322" s="27">
        <v>44.016796112060547</v>
      </c>
      <c r="J322" s="27">
        <v>0</v>
      </c>
      <c r="K322" s="27">
        <v>0</v>
      </c>
      <c r="L322" s="27">
        <v>0</v>
      </c>
      <c r="M322" s="27">
        <v>0</v>
      </c>
      <c r="Q322" s="31">
        <v>0</v>
      </c>
      <c r="R322" s="26" t="s">
        <v>41</v>
      </c>
      <c r="S322" s="26" t="b">
        <f t="shared" si="48"/>
        <v>0</v>
      </c>
      <c r="T322" s="26" t="b">
        <f t="shared" si="49"/>
        <v>0</v>
      </c>
      <c r="U322" s="32" t="s">
        <v>42</v>
      </c>
      <c r="V322" s="32" t="s">
        <v>42</v>
      </c>
      <c r="W322" s="32" t="s">
        <v>42</v>
      </c>
      <c r="X322" s="32" t="s">
        <v>42</v>
      </c>
      <c r="Y322" s="85">
        <v>5</v>
      </c>
      <c r="Z322" s="85"/>
      <c r="AA322" s="85"/>
      <c r="AB322" s="85"/>
      <c r="AC322" s="85"/>
    </row>
    <row r="323" spans="1:43" ht="15" customHeight="1" x14ac:dyDescent="0.35">
      <c r="A323" s="44" t="s">
        <v>448</v>
      </c>
      <c r="B323" s="27">
        <v>76.871635437011719</v>
      </c>
      <c r="C323" s="27">
        <v>55.313579559326172</v>
      </c>
      <c r="D323" s="27">
        <v>89.567153930664063</v>
      </c>
      <c r="E323" s="27">
        <v>97.254798889160156</v>
      </c>
      <c r="F323" s="27">
        <v>95.628196716308594</v>
      </c>
      <c r="G323" s="27">
        <v>90.187942504882813</v>
      </c>
      <c r="H323" s="27">
        <v>87.715614318847656</v>
      </c>
      <c r="I323" s="27">
        <v>44.016864776611328</v>
      </c>
      <c r="J323" s="27">
        <v>0</v>
      </c>
      <c r="K323" s="27">
        <v>0</v>
      </c>
      <c r="L323" s="27">
        <v>0</v>
      </c>
      <c r="M323" s="27">
        <v>0</v>
      </c>
      <c r="Q323" s="31">
        <v>0</v>
      </c>
      <c r="R323" s="26" t="s">
        <v>41</v>
      </c>
      <c r="S323" s="26" t="b">
        <f t="shared" si="48"/>
        <v>0</v>
      </c>
      <c r="T323" s="26" t="b">
        <f t="shared" si="49"/>
        <v>0</v>
      </c>
      <c r="U323" s="32" t="s">
        <v>42</v>
      </c>
      <c r="V323" s="32" t="s">
        <v>42</v>
      </c>
      <c r="W323" s="32" t="s">
        <v>42</v>
      </c>
      <c r="X323" s="32" t="s">
        <v>42</v>
      </c>
      <c r="Y323" s="85">
        <v>5</v>
      </c>
      <c r="Z323" s="85"/>
      <c r="AA323" s="85"/>
      <c r="AB323" s="85"/>
      <c r="AC323" s="85"/>
    </row>
    <row r="324" spans="1:43" ht="15" customHeight="1" x14ac:dyDescent="0.35">
      <c r="A324" s="44" t="s">
        <v>449</v>
      </c>
      <c r="B324" s="27">
        <v>76.986907958984375</v>
      </c>
      <c r="C324" s="27">
        <v>54.294792175292969</v>
      </c>
      <c r="D324" s="27">
        <v>88.466644287109375</v>
      </c>
      <c r="E324" s="27">
        <v>97.254806518554688</v>
      </c>
      <c r="F324" s="27">
        <v>95.104911804199219</v>
      </c>
      <c r="G324" s="27">
        <v>90.917396545410156</v>
      </c>
      <c r="H324" s="27">
        <v>89.071990966796875</v>
      </c>
      <c r="I324" s="27">
        <v>44.016120910644531</v>
      </c>
      <c r="J324" s="27">
        <v>0</v>
      </c>
      <c r="K324" s="27">
        <v>0</v>
      </c>
      <c r="L324" s="27">
        <v>0</v>
      </c>
      <c r="M324" s="27">
        <v>0</v>
      </c>
      <c r="Q324" s="31">
        <v>0</v>
      </c>
      <c r="R324" s="26" t="s">
        <v>41</v>
      </c>
      <c r="S324" s="26" t="b">
        <f t="shared" si="48"/>
        <v>0</v>
      </c>
      <c r="T324" s="26" t="b">
        <f t="shared" si="49"/>
        <v>0</v>
      </c>
      <c r="U324" s="32" t="s">
        <v>42</v>
      </c>
      <c r="V324" s="32" t="s">
        <v>42</v>
      </c>
      <c r="W324" s="32" t="s">
        <v>42</v>
      </c>
      <c r="X324" s="32" t="s">
        <v>42</v>
      </c>
      <c r="Y324" s="85">
        <v>5</v>
      </c>
      <c r="Z324" s="85"/>
      <c r="AA324" s="85"/>
      <c r="AB324" s="85"/>
      <c r="AC324" s="85"/>
    </row>
    <row r="325" spans="1:43" ht="15" customHeight="1" x14ac:dyDescent="0.35">
      <c r="A325" s="44" t="s">
        <v>450</v>
      </c>
      <c r="B325" s="27">
        <v>76.920112609863281</v>
      </c>
      <c r="C325" s="27">
        <v>53.495643615722656</v>
      </c>
      <c r="D325" s="27">
        <v>88.440452575683594</v>
      </c>
      <c r="E325" s="27">
        <v>97.254798889160156</v>
      </c>
      <c r="F325" s="27">
        <v>95.328338623046875</v>
      </c>
      <c r="G325" s="27">
        <v>93.445899963378906</v>
      </c>
      <c r="H325" s="27">
        <v>90.513534545898438</v>
      </c>
      <c r="I325" s="27">
        <v>44.016880035400391</v>
      </c>
      <c r="J325" s="27">
        <v>0</v>
      </c>
      <c r="K325" s="27">
        <v>0</v>
      </c>
      <c r="L325" s="27">
        <v>0</v>
      </c>
      <c r="M325" s="27">
        <v>0</v>
      </c>
      <c r="Q325" s="31">
        <v>0</v>
      </c>
      <c r="R325" s="26" t="s">
        <v>41</v>
      </c>
      <c r="S325" s="26" t="b">
        <f t="shared" si="48"/>
        <v>0</v>
      </c>
      <c r="T325" s="26" t="b">
        <f t="shared" si="49"/>
        <v>0</v>
      </c>
      <c r="U325" s="32" t="s">
        <v>42</v>
      </c>
      <c r="V325" s="32" t="s">
        <v>42</v>
      </c>
      <c r="W325" s="32" t="s">
        <v>42</v>
      </c>
      <c r="X325" s="32" t="s">
        <v>42</v>
      </c>
      <c r="Y325" s="85">
        <v>5</v>
      </c>
      <c r="Z325" s="85"/>
      <c r="AA325" s="85"/>
      <c r="AB325" s="85"/>
      <c r="AC325" s="85"/>
    </row>
    <row r="326" spans="1:43" ht="15" customHeight="1" x14ac:dyDescent="0.35">
      <c r="A326" s="44" t="s">
        <v>451</v>
      </c>
      <c r="B326" s="27">
        <v>79.111900329589844</v>
      </c>
      <c r="C326" s="27">
        <v>53.456775665283203</v>
      </c>
      <c r="D326" s="27">
        <v>87.232109069824219</v>
      </c>
      <c r="E326" s="27">
        <v>97.254814147949219</v>
      </c>
      <c r="F326" s="27">
        <v>95.372337341308594</v>
      </c>
      <c r="G326" s="27">
        <v>90.286384582519531</v>
      </c>
      <c r="H326" s="27">
        <v>90.073074340820313</v>
      </c>
      <c r="I326" s="27">
        <v>44.016620635986328</v>
      </c>
      <c r="J326" s="27">
        <v>0</v>
      </c>
      <c r="K326" s="27">
        <v>0</v>
      </c>
      <c r="L326" s="27">
        <v>0</v>
      </c>
      <c r="M326" s="27">
        <v>0</v>
      </c>
      <c r="Q326" s="31">
        <v>0</v>
      </c>
      <c r="R326" s="26" t="s">
        <v>41</v>
      </c>
      <c r="S326" s="26" t="b">
        <f t="shared" si="48"/>
        <v>0</v>
      </c>
      <c r="T326" s="26" t="b">
        <f t="shared" si="49"/>
        <v>0</v>
      </c>
      <c r="U326" s="32" t="s">
        <v>42</v>
      </c>
      <c r="V326" s="32" t="s">
        <v>42</v>
      </c>
      <c r="W326" s="32" t="s">
        <v>42</v>
      </c>
      <c r="X326" s="32" t="s">
        <v>42</v>
      </c>
      <c r="Y326" s="85">
        <v>5</v>
      </c>
      <c r="Z326" s="85"/>
      <c r="AA326" s="85"/>
      <c r="AB326" s="85"/>
      <c r="AC326" s="85"/>
    </row>
    <row r="327" spans="1:43" ht="15" customHeight="1" x14ac:dyDescent="0.35">
      <c r="A327" s="44" t="s">
        <v>452</v>
      </c>
      <c r="B327" s="27">
        <v>74.553718566894531</v>
      </c>
      <c r="C327" s="27">
        <v>5.0412774085998535</v>
      </c>
      <c r="D327" s="27">
        <v>9.9500579833984375</v>
      </c>
      <c r="E327" s="27">
        <v>54.444339752197266</v>
      </c>
      <c r="F327" s="27">
        <v>92.284614562988281</v>
      </c>
      <c r="G327" s="27">
        <v>0</v>
      </c>
      <c r="H327" s="27">
        <v>0</v>
      </c>
      <c r="I327" s="27">
        <v>0</v>
      </c>
      <c r="J327" s="27">
        <v>0</v>
      </c>
      <c r="K327" s="27">
        <v>0</v>
      </c>
      <c r="L327" s="27">
        <v>0</v>
      </c>
      <c r="M327" s="27">
        <v>0</v>
      </c>
      <c r="Q327" s="31">
        <v>0</v>
      </c>
      <c r="R327" s="26" t="s">
        <v>41</v>
      </c>
      <c r="S327" s="26" t="b">
        <f t="shared" si="48"/>
        <v>0</v>
      </c>
      <c r="T327" s="26" t="b">
        <f t="shared" si="49"/>
        <v>0</v>
      </c>
      <c r="U327" s="32" t="s">
        <v>42</v>
      </c>
      <c r="V327" s="32" t="s">
        <v>42</v>
      </c>
      <c r="W327" s="32" t="s">
        <v>42</v>
      </c>
      <c r="X327" s="32" t="s">
        <v>42</v>
      </c>
      <c r="Y327" s="85">
        <v>5</v>
      </c>
      <c r="Z327" s="85"/>
      <c r="AA327" s="85"/>
      <c r="AB327" s="85"/>
      <c r="AC327" s="85"/>
    </row>
    <row r="328" spans="1:43" x14ac:dyDescent="0.35">
      <c r="A328" s="44"/>
      <c r="B328" s="32"/>
      <c r="C328" s="32"/>
      <c r="D328" s="32"/>
      <c r="E328" s="32"/>
      <c r="F328" s="32"/>
      <c r="G328" s="32"/>
      <c r="H328" s="32"/>
      <c r="I328" s="32"/>
      <c r="J328" s="32"/>
      <c r="K328" s="32"/>
      <c r="L328" s="32"/>
      <c r="M328" s="32"/>
      <c r="R328" s="26"/>
      <c r="U328" s="32"/>
      <c r="V328" s="32"/>
      <c r="W328" s="32"/>
      <c r="X328" s="32"/>
    </row>
    <row r="329" spans="1:43" x14ac:dyDescent="0.35">
      <c r="A329" s="57" t="s">
        <v>453</v>
      </c>
      <c r="B329" s="58" t="s">
        <v>453</v>
      </c>
      <c r="C329" s="58" t="s">
        <v>453</v>
      </c>
      <c r="D329" s="58" t="s">
        <v>453</v>
      </c>
      <c r="E329" s="58" t="s">
        <v>453</v>
      </c>
      <c r="F329" s="58" t="s">
        <v>453</v>
      </c>
      <c r="G329" s="58" t="s">
        <v>453</v>
      </c>
      <c r="H329" s="58" t="s">
        <v>453</v>
      </c>
      <c r="I329" s="58" t="s">
        <v>453</v>
      </c>
      <c r="J329" s="58" t="s">
        <v>453</v>
      </c>
      <c r="K329" s="58" t="s">
        <v>453</v>
      </c>
      <c r="L329" s="58" t="s">
        <v>453</v>
      </c>
      <c r="M329" s="58" t="s">
        <v>453</v>
      </c>
      <c r="N329" s="59" t="s">
        <v>454</v>
      </c>
      <c r="O329" s="58" t="s">
        <v>453</v>
      </c>
      <c r="P329" s="24" t="e">
        <f>SUMIF(S330:S331,TRUE, Q330:Q331)/SUM(Q330:Q331)</f>
        <v>#DIV/0!</v>
      </c>
      <c r="Q329" s="58" t="s">
        <v>453</v>
      </c>
      <c r="R329" s="58" t="s">
        <v>453</v>
      </c>
      <c r="S329" s="58" t="s">
        <v>453</v>
      </c>
      <c r="T329" s="60" t="s">
        <v>453</v>
      </c>
      <c r="U329" s="58" t="s">
        <v>453</v>
      </c>
      <c r="V329" s="58" t="s">
        <v>453</v>
      </c>
      <c r="W329" s="58" t="s">
        <v>453</v>
      </c>
      <c r="X329" s="58" t="s">
        <v>453</v>
      </c>
      <c r="Y329" s="61" t="s">
        <v>453</v>
      </c>
      <c r="Z329" s="61" t="s">
        <v>453</v>
      </c>
      <c r="AA329" s="61" t="s">
        <v>453</v>
      </c>
      <c r="AB329" s="61" t="s">
        <v>453</v>
      </c>
      <c r="AC329" s="61" t="s">
        <v>453</v>
      </c>
      <c r="AD329" s="61" t="s">
        <v>453</v>
      </c>
      <c r="AE329" s="61" t="s">
        <v>453</v>
      </c>
      <c r="AF329" s="61" t="s">
        <v>453</v>
      </c>
      <c r="AG329" s="61" t="s">
        <v>453</v>
      </c>
      <c r="AH329" s="61" t="s">
        <v>453</v>
      </c>
      <c r="AI329" s="61" t="s">
        <v>453</v>
      </c>
      <c r="AJ329" s="61" t="s">
        <v>453</v>
      </c>
      <c r="AK329" s="61" t="s">
        <v>453</v>
      </c>
      <c r="AL329" s="61" t="s">
        <v>453</v>
      </c>
      <c r="AM329" s="61" t="s">
        <v>453</v>
      </c>
      <c r="AN329" s="61" t="s">
        <v>453</v>
      </c>
      <c r="AO329" s="61" t="s">
        <v>453</v>
      </c>
      <c r="AP329" s="61" t="s">
        <v>453</v>
      </c>
      <c r="AQ329" s="61" t="s">
        <v>453</v>
      </c>
    </row>
    <row r="330" spans="1:43" ht="14.5" customHeight="1" x14ac:dyDescent="0.35">
      <c r="A330" s="62" t="s">
        <v>455</v>
      </c>
      <c r="B330" s="27">
        <v>57.357513427734375</v>
      </c>
      <c r="C330" s="27">
        <v>96.031173706054688</v>
      </c>
      <c r="D330" s="27">
        <v>95.091636657714844</v>
      </c>
      <c r="E330" s="27">
        <v>87.627098083496094</v>
      </c>
      <c r="F330" s="27">
        <v>99.997894287109375</v>
      </c>
      <c r="G330" s="27">
        <v>99.999961853027344</v>
      </c>
      <c r="H330" s="27">
        <v>99.999832153320313</v>
      </c>
      <c r="I330" s="27">
        <v>99.99884033203125</v>
      </c>
      <c r="J330" s="27">
        <v>67.869880676269531</v>
      </c>
      <c r="K330" s="27">
        <v>0</v>
      </c>
      <c r="L330" s="27">
        <v>0</v>
      </c>
      <c r="M330" s="27">
        <v>0</v>
      </c>
      <c r="N330" s="35" t="s">
        <v>536</v>
      </c>
      <c r="O330" s="63" t="s">
        <v>453</v>
      </c>
      <c r="P330" s="63" t="s">
        <v>453</v>
      </c>
      <c r="Q330" s="64">
        <v>0</v>
      </c>
      <c r="R330" s="63" t="s">
        <v>41</v>
      </c>
      <c r="S330" s="26" t="b">
        <f t="shared" ref="S330:S331" si="50">NOT(OR((D330&lt;=$Q$1),(H330&lt;=$R$1),(L330&lt;=$S$1)))</f>
        <v>0</v>
      </c>
      <c r="T330" s="26" t="b">
        <f>NOT(OR((C330&lt;=$Q$1),(G330&lt;=$R$1),(K330&lt;=$S$1)))</f>
        <v>0</v>
      </c>
      <c r="U330" s="65" t="s">
        <v>42</v>
      </c>
      <c r="V330" s="65" t="s">
        <v>42</v>
      </c>
      <c r="W330" s="66" t="s">
        <v>49</v>
      </c>
      <c r="X330" s="65" t="s">
        <v>42</v>
      </c>
      <c r="Y330" s="82">
        <v>5</v>
      </c>
      <c r="Z330" s="83"/>
      <c r="AA330" s="83"/>
      <c r="AB330" s="83"/>
      <c r="AC330" s="84"/>
      <c r="AD330" s="63" t="s">
        <v>453</v>
      </c>
      <c r="AE330" s="63" t="s">
        <v>453</v>
      </c>
      <c r="AF330" s="63" t="s">
        <v>453</v>
      </c>
      <c r="AG330" s="63" t="s">
        <v>453</v>
      </c>
      <c r="AH330" s="63" t="s">
        <v>453</v>
      </c>
      <c r="AI330" s="63" t="s">
        <v>453</v>
      </c>
      <c r="AJ330" s="63" t="s">
        <v>453</v>
      </c>
      <c r="AK330" s="63" t="s">
        <v>453</v>
      </c>
      <c r="AL330" s="63" t="s">
        <v>453</v>
      </c>
      <c r="AM330" s="63" t="s">
        <v>453</v>
      </c>
      <c r="AN330" s="63" t="s">
        <v>453</v>
      </c>
      <c r="AO330" s="63" t="s">
        <v>453</v>
      </c>
      <c r="AP330" s="63" t="s">
        <v>453</v>
      </c>
      <c r="AQ330" s="63" t="s">
        <v>453</v>
      </c>
    </row>
    <row r="331" spans="1:43" ht="14.5" customHeight="1" x14ac:dyDescent="0.35">
      <c r="A331" s="62" t="s">
        <v>456</v>
      </c>
      <c r="B331" s="27">
        <v>70.849838256835938</v>
      </c>
      <c r="C331" s="27">
        <v>24.780750274658203</v>
      </c>
      <c r="D331" s="27">
        <v>0</v>
      </c>
      <c r="E331" s="27">
        <v>0</v>
      </c>
      <c r="F331" s="27">
        <v>99.997039794921875</v>
      </c>
      <c r="G331" s="27">
        <v>99.999870300292969</v>
      </c>
      <c r="H331" s="27">
        <v>0</v>
      </c>
      <c r="I331" s="27">
        <v>0</v>
      </c>
      <c r="J331" s="32" t="s">
        <v>49</v>
      </c>
      <c r="K331" s="32" t="s">
        <v>49</v>
      </c>
      <c r="L331" s="32" t="s">
        <v>49</v>
      </c>
      <c r="M331" s="32" t="s">
        <v>49</v>
      </c>
      <c r="N331" s="35" t="s">
        <v>457</v>
      </c>
      <c r="O331" s="63" t="s">
        <v>453</v>
      </c>
      <c r="P331" s="63"/>
      <c r="Q331" s="64">
        <v>0</v>
      </c>
      <c r="R331" s="63" t="s">
        <v>41</v>
      </c>
      <c r="S331" s="26" t="b">
        <f t="shared" si="50"/>
        <v>0</v>
      </c>
      <c r="T331" s="26" t="b">
        <f>NOT(OR((C331&lt;=$Q$1),(G331&lt;=$R$1),(K331&lt;=$S$1)))</f>
        <v>0</v>
      </c>
      <c r="U331" s="65" t="s">
        <v>42</v>
      </c>
      <c r="V331" s="65" t="s">
        <v>42</v>
      </c>
      <c r="W331" s="66" t="s">
        <v>49</v>
      </c>
      <c r="X331" s="65" t="s">
        <v>42</v>
      </c>
      <c r="Y331" s="82">
        <v>5</v>
      </c>
      <c r="Z331" s="83"/>
      <c r="AA331" s="83"/>
      <c r="AB331" s="83"/>
      <c r="AC331" s="84"/>
      <c r="AD331" s="63" t="s">
        <v>453</v>
      </c>
      <c r="AE331" s="63" t="s">
        <v>453</v>
      </c>
      <c r="AF331" s="63" t="s">
        <v>453</v>
      </c>
      <c r="AG331" s="63" t="s">
        <v>453</v>
      </c>
      <c r="AH331" s="63" t="s">
        <v>453</v>
      </c>
      <c r="AI331" s="63" t="s">
        <v>453</v>
      </c>
      <c r="AJ331" s="63" t="s">
        <v>453</v>
      </c>
      <c r="AK331" s="63" t="s">
        <v>453</v>
      </c>
      <c r="AL331" s="63" t="s">
        <v>453</v>
      </c>
      <c r="AM331" s="63" t="s">
        <v>453</v>
      </c>
      <c r="AN331" s="63" t="s">
        <v>453</v>
      </c>
      <c r="AO331" s="63" t="s">
        <v>453</v>
      </c>
      <c r="AP331" s="63" t="s">
        <v>453</v>
      </c>
      <c r="AQ331" s="63" t="s">
        <v>453</v>
      </c>
    </row>
    <row r="332" spans="1:43" x14ac:dyDescent="0.35">
      <c r="A332" s="70" t="s">
        <v>453</v>
      </c>
      <c r="B332" s="58" t="s">
        <v>453</v>
      </c>
      <c r="C332" s="58" t="s">
        <v>453</v>
      </c>
      <c r="D332" s="58" t="s">
        <v>453</v>
      </c>
      <c r="E332" s="58" t="s">
        <v>453</v>
      </c>
      <c r="F332" s="58" t="s">
        <v>453</v>
      </c>
      <c r="G332" s="58" t="s">
        <v>453</v>
      </c>
      <c r="H332" s="58" t="s">
        <v>453</v>
      </c>
      <c r="I332" s="58" t="s">
        <v>453</v>
      </c>
      <c r="J332" s="58" t="s">
        <v>453</v>
      </c>
      <c r="K332" s="58" t="s">
        <v>453</v>
      </c>
      <c r="L332" s="58" t="s">
        <v>453</v>
      </c>
      <c r="M332" s="58" t="s">
        <v>453</v>
      </c>
      <c r="N332" s="71" t="s">
        <v>458</v>
      </c>
      <c r="O332" s="72" t="s">
        <v>453</v>
      </c>
      <c r="P332" s="24" t="e">
        <f>SUMIF(S333:S335,TRUE, Q333:Q335)/SUM(Q333:Q335)</f>
        <v>#DIV/0!</v>
      </c>
      <c r="Q332" s="72" t="s">
        <v>453</v>
      </c>
      <c r="R332" s="72" t="s">
        <v>453</v>
      </c>
      <c r="S332" s="72" t="s">
        <v>453</v>
      </c>
      <c r="T332" s="60" t="s">
        <v>453</v>
      </c>
      <c r="U332" s="72" t="s">
        <v>453</v>
      </c>
      <c r="V332" s="72" t="s">
        <v>453</v>
      </c>
      <c r="W332" s="72" t="s">
        <v>453</v>
      </c>
      <c r="X332" s="72" t="s">
        <v>453</v>
      </c>
      <c r="Y332" s="63" t="s">
        <v>453</v>
      </c>
      <c r="Z332" s="63" t="s">
        <v>453</v>
      </c>
      <c r="AA332" s="63" t="s">
        <v>453</v>
      </c>
      <c r="AB332" s="63" t="s">
        <v>453</v>
      </c>
      <c r="AC332" s="63" t="s">
        <v>453</v>
      </c>
      <c r="AD332" s="63" t="s">
        <v>453</v>
      </c>
      <c r="AE332" s="63" t="s">
        <v>453</v>
      </c>
      <c r="AF332" s="63" t="s">
        <v>453</v>
      </c>
      <c r="AG332" s="63" t="s">
        <v>453</v>
      </c>
      <c r="AH332" s="63" t="s">
        <v>453</v>
      </c>
      <c r="AI332" s="63" t="s">
        <v>453</v>
      </c>
      <c r="AJ332" s="63" t="s">
        <v>453</v>
      </c>
      <c r="AK332" s="63" t="s">
        <v>453</v>
      </c>
      <c r="AL332" s="63" t="s">
        <v>453</v>
      </c>
      <c r="AM332" s="63" t="s">
        <v>453</v>
      </c>
      <c r="AN332" s="63" t="s">
        <v>453</v>
      </c>
      <c r="AO332" s="63" t="s">
        <v>453</v>
      </c>
      <c r="AP332" s="63" t="s">
        <v>453</v>
      </c>
      <c r="AQ332" s="63" t="s">
        <v>453</v>
      </c>
    </row>
    <row r="333" spans="1:43" ht="14.5" customHeight="1" x14ac:dyDescent="0.35">
      <c r="A333" s="62" t="s">
        <v>459</v>
      </c>
      <c r="B333" s="27">
        <v>93.768608093261719</v>
      </c>
      <c r="C333" s="27">
        <v>96.178634643554688</v>
      </c>
      <c r="D333" s="27">
        <v>95.290275573730469</v>
      </c>
      <c r="E333" s="27">
        <v>88.038742065429688</v>
      </c>
      <c r="F333" s="27">
        <v>76.441276550292969</v>
      </c>
      <c r="G333" s="27">
        <v>72.182533264160156</v>
      </c>
      <c r="H333" s="27">
        <v>66.351699829101563</v>
      </c>
      <c r="I333" s="27">
        <v>66.115432739257813</v>
      </c>
      <c r="J333" s="27">
        <v>86.954795837402344</v>
      </c>
      <c r="K333" s="27">
        <v>89.867294311523438</v>
      </c>
      <c r="L333" s="27">
        <v>90.029228210449219</v>
      </c>
      <c r="M333" s="27">
        <v>92.907478332519531</v>
      </c>
      <c r="N333" s="35" t="s">
        <v>194</v>
      </c>
      <c r="O333" s="63" t="s">
        <v>453</v>
      </c>
      <c r="P333" s="63" t="s">
        <v>453</v>
      </c>
      <c r="Q333" s="64">
        <v>0</v>
      </c>
      <c r="R333" s="63" t="s">
        <v>41</v>
      </c>
      <c r="S333" s="26" t="b">
        <f t="shared" ref="S333:S335" si="51">NOT(OR((D333&lt;=$Q$1),(H333&lt;=$R$1),(L333&lt;=$S$1)))</f>
        <v>0</v>
      </c>
      <c r="U333" s="65" t="s">
        <v>42</v>
      </c>
      <c r="V333" s="65" t="s">
        <v>42</v>
      </c>
      <c r="W333" s="66" t="s">
        <v>49</v>
      </c>
      <c r="X333" s="65" t="s">
        <v>42</v>
      </c>
      <c r="Y333" s="82">
        <v>5</v>
      </c>
      <c r="Z333" s="83"/>
      <c r="AA333" s="83"/>
      <c r="AB333" s="83"/>
      <c r="AC333" s="84"/>
      <c r="AD333" s="63" t="s">
        <v>453</v>
      </c>
      <c r="AE333" s="63" t="s">
        <v>453</v>
      </c>
      <c r="AF333" s="63" t="s">
        <v>453</v>
      </c>
      <c r="AG333" s="63" t="s">
        <v>453</v>
      </c>
      <c r="AH333" s="63" t="s">
        <v>453</v>
      </c>
      <c r="AI333" s="63" t="s">
        <v>453</v>
      </c>
      <c r="AJ333" s="63" t="s">
        <v>453</v>
      </c>
      <c r="AK333" s="63" t="s">
        <v>453</v>
      </c>
      <c r="AL333" s="63" t="s">
        <v>453</v>
      </c>
      <c r="AM333" s="63" t="s">
        <v>453</v>
      </c>
      <c r="AN333" s="63" t="s">
        <v>453</v>
      </c>
      <c r="AO333" s="63" t="s">
        <v>453</v>
      </c>
      <c r="AP333" s="63" t="s">
        <v>453</v>
      </c>
      <c r="AQ333" s="63" t="s">
        <v>453</v>
      </c>
    </row>
    <row r="334" spans="1:43" ht="14.5" customHeight="1" x14ac:dyDescent="0.35">
      <c r="A334" s="62" t="s">
        <v>460</v>
      </c>
      <c r="B334" s="27">
        <v>0</v>
      </c>
      <c r="C334" s="27">
        <v>0</v>
      </c>
      <c r="D334" s="27">
        <v>0</v>
      </c>
      <c r="E334" s="27">
        <v>0</v>
      </c>
      <c r="F334" s="27">
        <v>0</v>
      </c>
      <c r="G334" s="27">
        <v>0</v>
      </c>
      <c r="H334" s="27">
        <v>0</v>
      </c>
      <c r="I334" s="27">
        <v>0</v>
      </c>
      <c r="J334" s="27">
        <v>16.515357971191406</v>
      </c>
      <c r="K334" s="27">
        <v>2.061901330947876</v>
      </c>
      <c r="L334" s="27">
        <v>1.4175416231155396</v>
      </c>
      <c r="M334" s="27">
        <v>0.14398786425590515</v>
      </c>
      <c r="N334" s="35" t="s">
        <v>194</v>
      </c>
      <c r="O334" s="63"/>
      <c r="P334" s="63"/>
      <c r="Q334" s="64">
        <v>0</v>
      </c>
      <c r="R334" s="63" t="s">
        <v>41</v>
      </c>
      <c r="S334" s="26" t="b">
        <f t="shared" si="51"/>
        <v>0</v>
      </c>
      <c r="T334" s="26" t="b">
        <f>NOT(OR((C334&lt;=$Q$1),(G334&lt;=$R$1),(K334&lt;=$S$1)))</f>
        <v>0</v>
      </c>
      <c r="U334" s="65"/>
      <c r="V334" s="65"/>
      <c r="W334" s="66"/>
      <c r="X334" s="65"/>
      <c r="Y334" s="67"/>
      <c r="Z334" s="68"/>
      <c r="AA334" s="68"/>
      <c r="AB334" s="68"/>
      <c r="AC334" s="69"/>
      <c r="AD334" s="63"/>
      <c r="AE334" s="63"/>
      <c r="AF334" s="63"/>
      <c r="AG334" s="63"/>
      <c r="AH334" s="63"/>
      <c r="AI334" s="63"/>
      <c r="AJ334" s="63"/>
      <c r="AK334" s="63"/>
      <c r="AL334" s="63"/>
      <c r="AM334" s="63"/>
      <c r="AN334" s="63"/>
      <c r="AO334" s="63"/>
      <c r="AP334" s="63"/>
      <c r="AQ334" s="63"/>
    </row>
    <row r="335" spans="1:43" ht="14.5" customHeight="1" x14ac:dyDescent="0.35">
      <c r="A335" s="62" t="s">
        <v>461</v>
      </c>
      <c r="B335" s="27">
        <v>0</v>
      </c>
      <c r="C335" s="27">
        <v>0</v>
      </c>
      <c r="D335" s="27">
        <v>0</v>
      </c>
      <c r="E335" s="27">
        <v>0</v>
      </c>
      <c r="F335" s="27">
        <v>0</v>
      </c>
      <c r="G335" s="27">
        <v>0</v>
      </c>
      <c r="H335" s="27">
        <v>0</v>
      </c>
      <c r="I335" s="27">
        <v>0</v>
      </c>
      <c r="J335" s="27">
        <v>32.917037963867188</v>
      </c>
      <c r="K335" s="27">
        <v>0</v>
      </c>
      <c r="L335" s="27">
        <v>0</v>
      </c>
      <c r="M335" s="27">
        <v>0</v>
      </c>
      <c r="N335" s="35" t="s">
        <v>194</v>
      </c>
      <c r="O335" s="63"/>
      <c r="P335" s="63"/>
      <c r="Q335" s="64">
        <v>0</v>
      </c>
      <c r="R335" s="63" t="s">
        <v>41</v>
      </c>
      <c r="S335" s="26" t="b">
        <f t="shared" si="51"/>
        <v>0</v>
      </c>
      <c r="T335" s="26" t="b">
        <f>NOT(OR((C335&lt;=$Q$1),(G335&lt;=$R$1),(K335&lt;=$S$1)))</f>
        <v>0</v>
      </c>
      <c r="U335" s="65"/>
      <c r="V335" s="65"/>
      <c r="W335" s="66"/>
      <c r="X335" s="65"/>
      <c r="Y335" s="67"/>
      <c r="Z335" s="68"/>
      <c r="AA335" s="68"/>
      <c r="AB335" s="68"/>
      <c r="AC335" s="69"/>
      <c r="AD335" s="63"/>
      <c r="AE335" s="63"/>
      <c r="AF335" s="63"/>
      <c r="AG335" s="63"/>
      <c r="AH335" s="63"/>
      <c r="AI335" s="63"/>
      <c r="AJ335" s="63"/>
      <c r="AK335" s="63"/>
      <c r="AL335" s="63"/>
      <c r="AM335" s="63"/>
      <c r="AN335" s="63"/>
      <c r="AO335" s="63"/>
      <c r="AP335" s="63"/>
      <c r="AQ335" s="63"/>
    </row>
    <row r="336" spans="1:43" x14ac:dyDescent="0.35">
      <c r="A336" s="36"/>
      <c r="B336" s="36"/>
      <c r="C336" s="36"/>
      <c r="D336" s="36"/>
      <c r="E336" s="36"/>
      <c r="F336" s="36"/>
      <c r="G336" s="36"/>
      <c r="H336" s="36"/>
      <c r="I336" s="36"/>
      <c r="J336" s="36"/>
      <c r="K336" s="36"/>
      <c r="L336" s="36"/>
      <c r="M336" s="36"/>
      <c r="N336" s="38" t="s">
        <v>462</v>
      </c>
      <c r="O336" s="36"/>
      <c r="P336" s="24">
        <f>SUMIF(S338:S340,TRUE, Q338:Q340)/SUM(Q338:Q340)</f>
        <v>1</v>
      </c>
      <c r="Q336" s="36"/>
      <c r="R336" s="36"/>
      <c r="S336" s="36"/>
      <c r="T336" s="36"/>
      <c r="U336" s="36"/>
      <c r="V336" s="36"/>
      <c r="W336" s="36"/>
      <c r="X336" s="36"/>
      <c r="Y336" s="36"/>
      <c r="Z336" s="36"/>
      <c r="AA336" s="36"/>
      <c r="AB336" s="36"/>
      <c r="AC336" s="36"/>
    </row>
    <row r="337" spans="1:29" x14ac:dyDescent="0.35">
      <c r="A337" s="36"/>
      <c r="B337" s="73"/>
      <c r="C337" s="36"/>
      <c r="D337" s="36"/>
      <c r="E337" s="36"/>
      <c r="F337" s="36"/>
      <c r="G337" s="36"/>
      <c r="H337" s="36"/>
      <c r="I337" s="36"/>
      <c r="J337" s="36"/>
      <c r="K337" s="36"/>
      <c r="L337" s="36"/>
      <c r="M337" s="36"/>
      <c r="N337" s="38"/>
      <c r="O337" s="36"/>
      <c r="P337" s="24"/>
      <c r="Q337" s="74"/>
      <c r="R337" s="74"/>
      <c r="S337" s="36"/>
      <c r="T337" s="36"/>
      <c r="U337" s="36"/>
      <c r="V337" s="36"/>
      <c r="W337" s="36"/>
      <c r="X337" s="36"/>
      <c r="Y337" s="75"/>
      <c r="Z337" s="76"/>
      <c r="AA337" s="76"/>
      <c r="AB337" s="76"/>
      <c r="AC337" s="73"/>
    </row>
    <row r="338" spans="1:29" x14ac:dyDescent="0.35">
      <c r="A338" s="44" t="s">
        <v>463</v>
      </c>
      <c r="B338" s="27">
        <v>91.664405822753906</v>
      </c>
      <c r="C338" s="27">
        <v>91.664405822753906</v>
      </c>
      <c r="D338" s="27">
        <v>91.664405822753906</v>
      </c>
      <c r="E338" s="27">
        <v>91.663772583007813</v>
      </c>
      <c r="F338" s="27">
        <v>99.999610900878906</v>
      </c>
      <c r="G338" s="27">
        <v>99.999610900878906</v>
      </c>
      <c r="H338" s="27">
        <v>99.999610900878906</v>
      </c>
      <c r="I338" s="27">
        <v>99.99884033203125</v>
      </c>
      <c r="J338" s="32" t="s">
        <v>49</v>
      </c>
      <c r="K338" s="32" t="s">
        <v>49</v>
      </c>
      <c r="L338" s="32" t="s">
        <v>49</v>
      </c>
      <c r="M338" s="32" t="s">
        <v>49</v>
      </c>
      <c r="N338" s="35"/>
      <c r="O338" s="35"/>
      <c r="Q338" s="64">
        <v>1</v>
      </c>
      <c r="R338" s="63" t="s">
        <v>41</v>
      </c>
      <c r="S338" s="26" t="b">
        <f>NOT(OR((D338&lt;=$Q$1),(H338&lt;=$R$1),(L338&lt;=$S$1)))</f>
        <v>1</v>
      </c>
      <c r="T338" s="26" t="b">
        <f>NOT(OR((C338&lt;=$Q$1),(G338&lt;=$R$1),(K338&lt;=$S$1)))</f>
        <v>1</v>
      </c>
      <c r="U338" s="65"/>
      <c r="V338" s="65"/>
      <c r="W338" s="66"/>
      <c r="X338" s="65"/>
      <c r="Y338" s="82"/>
      <c r="Z338" s="83"/>
      <c r="AA338" s="83"/>
      <c r="AB338" s="83"/>
      <c r="AC338" s="84"/>
    </row>
    <row r="339" spans="1:29" x14ac:dyDescent="0.35">
      <c r="A339" s="44" t="s">
        <v>464</v>
      </c>
      <c r="B339" s="27">
        <v>91.666450500488281</v>
      </c>
      <c r="C339" s="27">
        <v>91.666450500488281</v>
      </c>
      <c r="D339" s="27">
        <v>91.666450500488281</v>
      </c>
      <c r="E339" s="27">
        <v>91.666328430175781</v>
      </c>
      <c r="F339" s="27">
        <v>99.999610900878906</v>
      </c>
      <c r="G339" s="27">
        <v>99.999610900878906</v>
      </c>
      <c r="H339" s="27">
        <v>99.999610900878906</v>
      </c>
      <c r="I339" s="27">
        <v>99.99884033203125</v>
      </c>
      <c r="J339" s="32" t="s">
        <v>49</v>
      </c>
      <c r="K339" s="32" t="s">
        <v>49</v>
      </c>
      <c r="L339" s="32" t="s">
        <v>49</v>
      </c>
      <c r="M339" s="32" t="s">
        <v>49</v>
      </c>
      <c r="N339" s="35"/>
      <c r="O339" s="35"/>
      <c r="Q339" s="64">
        <v>1</v>
      </c>
      <c r="R339" s="63" t="s">
        <v>41</v>
      </c>
      <c r="S339" s="26" t="b">
        <f>NOT(OR((B339&lt;=$Q$1),(F339&lt;=$R$1),(J339&lt;=$S$1)))</f>
        <v>1</v>
      </c>
      <c r="T339" s="26" t="b">
        <f>NOT(OR((C339&lt;=$Q$1),(G339&lt;=$R$1),(K339&lt;=$S$1)))</f>
        <v>1</v>
      </c>
      <c r="U339" s="65"/>
      <c r="V339" s="65"/>
      <c r="W339" s="66"/>
      <c r="X339" s="65"/>
      <c r="Y339" s="67"/>
      <c r="Z339" s="68"/>
      <c r="AA339" s="68"/>
      <c r="AB339" s="68"/>
      <c r="AC339" s="69"/>
    </row>
    <row r="340" spans="1:29" x14ac:dyDescent="0.35">
      <c r="A340" s="44" t="s">
        <v>465</v>
      </c>
      <c r="B340" s="27">
        <v>91.666244506835938</v>
      </c>
      <c r="C340" s="27">
        <v>91.666244506835938</v>
      </c>
      <c r="D340" s="27">
        <v>91.666244506835938</v>
      </c>
      <c r="E340" s="27">
        <v>91.666191101074219</v>
      </c>
      <c r="F340" s="27">
        <v>99.999610900878906</v>
      </c>
      <c r="G340" s="27">
        <v>99.999610900878906</v>
      </c>
      <c r="H340" s="27">
        <v>99.999610900878906</v>
      </c>
      <c r="I340" s="27">
        <v>99.99884033203125</v>
      </c>
      <c r="J340" s="32" t="s">
        <v>49</v>
      </c>
      <c r="K340" s="32" t="s">
        <v>49</v>
      </c>
      <c r="L340" s="32" t="s">
        <v>49</v>
      </c>
      <c r="M340" s="32" t="s">
        <v>49</v>
      </c>
      <c r="N340" s="35"/>
      <c r="O340" s="35"/>
      <c r="Q340" s="64">
        <v>1</v>
      </c>
      <c r="R340" s="63" t="s">
        <v>41</v>
      </c>
      <c r="S340" s="26" t="b">
        <f>NOT(OR((D340&lt;=$Q$1),(H340&lt;=$R$1),(L340&lt;=$S$1)))</f>
        <v>1</v>
      </c>
      <c r="T340" s="26" t="b">
        <f>NOT(OR((C340&lt;=$Q$1),(G340&lt;=$R$1),(K340&lt;=$S$1)))</f>
        <v>1</v>
      </c>
      <c r="U340" s="65"/>
      <c r="V340" s="65"/>
      <c r="W340" s="66"/>
      <c r="X340" s="65"/>
      <c r="Y340" s="67"/>
      <c r="Z340" s="68"/>
      <c r="AA340" s="68"/>
      <c r="AB340" s="68"/>
      <c r="AC340" s="69"/>
    </row>
    <row r="341" spans="1:29" x14ac:dyDescent="0.35">
      <c r="A341" s="44" t="s">
        <v>466</v>
      </c>
      <c r="B341" s="27">
        <v>91.665679931640625</v>
      </c>
      <c r="C341" s="27">
        <v>91.665679931640625</v>
      </c>
      <c r="D341" s="27">
        <v>91.665679931640625</v>
      </c>
      <c r="E341" s="27">
        <v>91.666183471679688</v>
      </c>
      <c r="F341" s="27">
        <v>99.999610900878906</v>
      </c>
      <c r="G341" s="27">
        <v>99.999610900878906</v>
      </c>
      <c r="H341" s="27">
        <v>99.999610900878906</v>
      </c>
      <c r="I341" s="27">
        <v>99.99884033203125</v>
      </c>
      <c r="J341" s="32" t="s">
        <v>49</v>
      </c>
      <c r="K341" s="32" t="s">
        <v>49</v>
      </c>
      <c r="L341" s="32" t="s">
        <v>49</v>
      </c>
      <c r="M341" s="32" t="s">
        <v>49</v>
      </c>
      <c r="N341" s="35"/>
      <c r="O341" s="35"/>
      <c r="Q341" s="64">
        <v>1</v>
      </c>
      <c r="R341" s="63" t="s">
        <v>41</v>
      </c>
      <c r="S341" s="26" t="b">
        <f t="shared" ref="S341:S369" si="52">NOT(OR((D341&lt;=$Q$1),(H341&lt;=$R$1),(L341&lt;=$S$1)))</f>
        <v>1</v>
      </c>
      <c r="T341" s="26" t="b">
        <f t="shared" ref="T341:T369" si="53">NOT(OR((C341&lt;=$Q$1),(G341&lt;=$R$1),(K341&lt;=$S$1)))</f>
        <v>1</v>
      </c>
      <c r="U341" s="65"/>
      <c r="V341" s="65"/>
      <c r="W341" s="66"/>
      <c r="X341" s="65"/>
      <c r="Y341" s="67"/>
      <c r="Z341" s="68"/>
      <c r="AA341" s="68"/>
      <c r="AB341" s="68"/>
      <c r="AC341" s="69"/>
    </row>
    <row r="342" spans="1:29" x14ac:dyDescent="0.35">
      <c r="A342" s="44" t="s">
        <v>467</v>
      </c>
      <c r="B342" s="27">
        <v>91.665718078613281</v>
      </c>
      <c r="C342" s="27">
        <v>91.665718078613281</v>
      </c>
      <c r="D342" s="27">
        <v>91.665718078613281</v>
      </c>
      <c r="E342" s="27">
        <v>91.666275024414063</v>
      </c>
      <c r="F342" s="27">
        <v>99.999610900878906</v>
      </c>
      <c r="G342" s="27">
        <v>99.999610900878906</v>
      </c>
      <c r="H342" s="27">
        <v>99.999610900878906</v>
      </c>
      <c r="I342" s="27">
        <v>99.99884033203125</v>
      </c>
      <c r="J342" s="32" t="s">
        <v>49</v>
      </c>
      <c r="K342" s="32" t="s">
        <v>49</v>
      </c>
      <c r="L342" s="32" t="s">
        <v>49</v>
      </c>
      <c r="M342" s="32" t="s">
        <v>49</v>
      </c>
      <c r="N342" s="35"/>
      <c r="O342" s="35"/>
      <c r="Q342" s="64">
        <v>1</v>
      </c>
      <c r="R342" s="63" t="s">
        <v>41</v>
      </c>
      <c r="S342" s="26" t="b">
        <f t="shared" si="52"/>
        <v>1</v>
      </c>
      <c r="T342" s="26" t="b">
        <f t="shared" si="53"/>
        <v>1</v>
      </c>
      <c r="U342" s="65"/>
      <c r="V342" s="65"/>
      <c r="W342" s="66"/>
      <c r="X342" s="65"/>
      <c r="Y342" s="67"/>
      <c r="Z342" s="68"/>
      <c r="AA342" s="68"/>
      <c r="AB342" s="68"/>
      <c r="AC342" s="69"/>
    </row>
    <row r="343" spans="1:29" x14ac:dyDescent="0.35">
      <c r="A343" s="44" t="s">
        <v>468</v>
      </c>
      <c r="B343" s="27">
        <v>91.665763854980469</v>
      </c>
      <c r="C343" s="27">
        <v>91.665763854980469</v>
      </c>
      <c r="D343" s="27">
        <v>91.665763854980469</v>
      </c>
      <c r="E343" s="27">
        <v>91.666374206542969</v>
      </c>
      <c r="F343" s="27">
        <v>99.999610900878906</v>
      </c>
      <c r="G343" s="27">
        <v>99.999610900878906</v>
      </c>
      <c r="H343" s="27">
        <v>99.999610900878906</v>
      </c>
      <c r="I343" s="27">
        <v>99.99884033203125</v>
      </c>
      <c r="J343" s="32" t="s">
        <v>49</v>
      </c>
      <c r="K343" s="32" t="s">
        <v>49</v>
      </c>
      <c r="L343" s="32" t="s">
        <v>49</v>
      </c>
      <c r="M343" s="32" t="s">
        <v>49</v>
      </c>
      <c r="P343" s="26"/>
      <c r="Q343" s="64">
        <v>1</v>
      </c>
      <c r="R343" s="63" t="s">
        <v>41</v>
      </c>
      <c r="S343" s="26" t="b">
        <f t="shared" si="52"/>
        <v>1</v>
      </c>
      <c r="T343" s="26" t="b">
        <f t="shared" si="53"/>
        <v>1</v>
      </c>
    </row>
    <row r="344" spans="1:29" x14ac:dyDescent="0.35">
      <c r="A344" s="44" t="s">
        <v>469</v>
      </c>
      <c r="B344" s="27">
        <v>91.66571044921875</v>
      </c>
      <c r="C344" s="27">
        <v>91.66571044921875</v>
      </c>
      <c r="D344" s="27">
        <v>91.66571044921875</v>
      </c>
      <c r="E344" s="27">
        <v>91.666252136230469</v>
      </c>
      <c r="F344" s="27">
        <v>99.999610900878906</v>
      </c>
      <c r="G344" s="27">
        <v>99.999610900878906</v>
      </c>
      <c r="H344" s="27">
        <v>99.999610900878906</v>
      </c>
      <c r="I344" s="27">
        <v>99.99884033203125</v>
      </c>
      <c r="J344" s="32" t="s">
        <v>49</v>
      </c>
      <c r="K344" s="32" t="s">
        <v>49</v>
      </c>
      <c r="L344" s="32" t="s">
        <v>49</v>
      </c>
      <c r="M344" s="32" t="s">
        <v>49</v>
      </c>
      <c r="P344" s="26"/>
      <c r="Q344" s="64">
        <v>1</v>
      </c>
      <c r="R344" s="63" t="s">
        <v>41</v>
      </c>
      <c r="S344" s="26" t="b">
        <f t="shared" si="52"/>
        <v>1</v>
      </c>
      <c r="T344" s="26" t="b">
        <f t="shared" si="53"/>
        <v>1</v>
      </c>
    </row>
    <row r="345" spans="1:29" x14ac:dyDescent="0.35">
      <c r="A345" s="44" t="s">
        <v>470</v>
      </c>
      <c r="B345" s="27">
        <v>91.665733337402344</v>
      </c>
      <c r="C345" s="27">
        <v>91.665733337402344</v>
      </c>
      <c r="D345" s="27">
        <v>91.665733337402344</v>
      </c>
      <c r="E345" s="27">
        <v>91.666275024414063</v>
      </c>
      <c r="F345" s="27">
        <v>99.999610900878906</v>
      </c>
      <c r="G345" s="27">
        <v>99.999610900878906</v>
      </c>
      <c r="H345" s="27">
        <v>99.999610900878906</v>
      </c>
      <c r="I345" s="27">
        <v>99.99884033203125</v>
      </c>
      <c r="J345" s="32" t="s">
        <v>49</v>
      </c>
      <c r="K345" s="32" t="s">
        <v>49</v>
      </c>
      <c r="L345" s="32" t="s">
        <v>49</v>
      </c>
      <c r="M345" s="32" t="s">
        <v>49</v>
      </c>
      <c r="Q345" s="64">
        <v>1</v>
      </c>
      <c r="R345" s="63" t="s">
        <v>41</v>
      </c>
      <c r="S345" s="26" t="b">
        <f t="shared" si="52"/>
        <v>1</v>
      </c>
      <c r="T345" s="26" t="b">
        <f t="shared" si="53"/>
        <v>1</v>
      </c>
    </row>
    <row r="346" spans="1:29" x14ac:dyDescent="0.35">
      <c r="A346" s="44" t="s">
        <v>471</v>
      </c>
      <c r="B346" s="27">
        <v>91.666404724121094</v>
      </c>
      <c r="C346" s="27">
        <v>91.666404724121094</v>
      </c>
      <c r="D346" s="27">
        <v>91.666404724121094</v>
      </c>
      <c r="E346" s="27">
        <v>91.666099548339844</v>
      </c>
      <c r="F346" s="27">
        <v>99.999610900878906</v>
      </c>
      <c r="G346" s="27">
        <v>99.999610900878906</v>
      </c>
      <c r="H346" s="27">
        <v>99.999610900878906</v>
      </c>
      <c r="I346" s="27">
        <v>99.99884033203125</v>
      </c>
      <c r="J346" s="32" t="s">
        <v>49</v>
      </c>
      <c r="K346" s="32" t="s">
        <v>49</v>
      </c>
      <c r="L346" s="32" t="s">
        <v>49</v>
      </c>
      <c r="M346" s="32" t="s">
        <v>49</v>
      </c>
      <c r="Q346" s="64">
        <v>1</v>
      </c>
      <c r="R346" s="63" t="s">
        <v>41</v>
      </c>
      <c r="S346" s="26" t="b">
        <f t="shared" si="52"/>
        <v>1</v>
      </c>
      <c r="T346" s="26" t="b">
        <f t="shared" si="53"/>
        <v>1</v>
      </c>
    </row>
    <row r="347" spans="1:29" x14ac:dyDescent="0.35">
      <c r="A347" s="44" t="s">
        <v>472</v>
      </c>
      <c r="B347" s="27">
        <v>91.665809631347656</v>
      </c>
      <c r="C347" s="27">
        <v>91.665809631347656</v>
      </c>
      <c r="D347" s="27">
        <v>91.665809631347656</v>
      </c>
      <c r="E347" s="27">
        <v>91.666587829589844</v>
      </c>
      <c r="F347" s="27">
        <v>99.999610900878906</v>
      </c>
      <c r="G347" s="27">
        <v>99.999610900878906</v>
      </c>
      <c r="H347" s="27">
        <v>99.999610900878906</v>
      </c>
      <c r="I347" s="27">
        <v>99.99884033203125</v>
      </c>
      <c r="J347" s="32" t="s">
        <v>49</v>
      </c>
      <c r="K347" s="32" t="s">
        <v>49</v>
      </c>
      <c r="L347" s="32" t="s">
        <v>49</v>
      </c>
      <c r="M347" s="32" t="s">
        <v>49</v>
      </c>
      <c r="P347" s="26"/>
      <c r="Q347" s="64">
        <v>1</v>
      </c>
      <c r="R347" s="63" t="s">
        <v>41</v>
      </c>
      <c r="S347" s="26" t="b">
        <f t="shared" si="52"/>
        <v>1</v>
      </c>
      <c r="T347" s="26" t="b">
        <f t="shared" si="53"/>
        <v>1</v>
      </c>
    </row>
    <row r="348" spans="1:29" x14ac:dyDescent="0.35">
      <c r="A348" s="44" t="s">
        <v>473</v>
      </c>
      <c r="B348" s="27">
        <v>91.66656494140625</v>
      </c>
      <c r="C348" s="27">
        <v>91.66656494140625</v>
      </c>
      <c r="D348" s="27">
        <v>91.66656494140625</v>
      </c>
      <c r="E348" s="27">
        <v>91.666587829589844</v>
      </c>
      <c r="F348" s="27">
        <v>99.999610900878906</v>
      </c>
      <c r="G348" s="27">
        <v>99.999610900878906</v>
      </c>
      <c r="H348" s="27">
        <v>99.999610900878906</v>
      </c>
      <c r="I348" s="27">
        <v>99.99884033203125</v>
      </c>
      <c r="J348" s="32" t="s">
        <v>49</v>
      </c>
      <c r="K348" s="32" t="s">
        <v>49</v>
      </c>
      <c r="L348" s="32" t="s">
        <v>49</v>
      </c>
      <c r="M348" s="32" t="s">
        <v>49</v>
      </c>
      <c r="Q348" s="64">
        <v>1</v>
      </c>
      <c r="R348" s="63" t="s">
        <v>41</v>
      </c>
      <c r="S348" s="26" t="b">
        <f t="shared" si="52"/>
        <v>1</v>
      </c>
      <c r="T348" s="26" t="b">
        <f t="shared" si="53"/>
        <v>1</v>
      </c>
    </row>
    <row r="349" spans="1:29" x14ac:dyDescent="0.35">
      <c r="A349" s="44" t="s">
        <v>474</v>
      </c>
      <c r="B349" s="27">
        <v>91.666427612304688</v>
      </c>
      <c r="C349" s="27">
        <v>91.666427612304688</v>
      </c>
      <c r="D349" s="27">
        <v>91.666427612304688</v>
      </c>
      <c r="E349" s="27">
        <v>91.666259765625</v>
      </c>
      <c r="F349" s="27">
        <v>99.999610900878906</v>
      </c>
      <c r="G349" s="27">
        <v>99.999610900878906</v>
      </c>
      <c r="H349" s="27">
        <v>99.999610900878906</v>
      </c>
      <c r="I349" s="27">
        <v>99.99884033203125</v>
      </c>
      <c r="J349" s="32" t="s">
        <v>49</v>
      </c>
      <c r="K349" s="32" t="s">
        <v>49</v>
      </c>
      <c r="L349" s="32" t="s">
        <v>49</v>
      </c>
      <c r="M349" s="32" t="s">
        <v>49</v>
      </c>
      <c r="Q349" s="64">
        <v>1</v>
      </c>
      <c r="R349" s="63" t="s">
        <v>41</v>
      </c>
      <c r="S349" s="26" t="b">
        <f t="shared" si="52"/>
        <v>1</v>
      </c>
      <c r="T349" s="26" t="b">
        <f t="shared" si="53"/>
        <v>1</v>
      </c>
    </row>
    <row r="350" spans="1:29" x14ac:dyDescent="0.35">
      <c r="A350" s="44" t="s">
        <v>475</v>
      </c>
      <c r="B350" s="27">
        <v>91.6658935546875</v>
      </c>
      <c r="C350" s="27">
        <v>91.6658935546875</v>
      </c>
      <c r="D350" s="27">
        <v>91.6658935546875</v>
      </c>
      <c r="E350" s="27">
        <v>91.66650390625</v>
      </c>
      <c r="F350" s="27">
        <v>99.999610900878906</v>
      </c>
      <c r="G350" s="27">
        <v>99.999610900878906</v>
      </c>
      <c r="H350" s="27">
        <v>99.999610900878906</v>
      </c>
      <c r="I350" s="27">
        <v>99.99884033203125</v>
      </c>
      <c r="J350" s="32" t="s">
        <v>49</v>
      </c>
      <c r="K350" s="32" t="s">
        <v>49</v>
      </c>
      <c r="L350" s="32" t="s">
        <v>49</v>
      </c>
      <c r="M350" s="32" t="s">
        <v>49</v>
      </c>
      <c r="Q350" s="64">
        <v>1</v>
      </c>
      <c r="R350" s="63" t="s">
        <v>41</v>
      </c>
      <c r="S350" s="26" t="b">
        <f t="shared" si="52"/>
        <v>1</v>
      </c>
      <c r="T350" s="26" t="b">
        <f t="shared" si="53"/>
        <v>1</v>
      </c>
    </row>
    <row r="351" spans="1:29" x14ac:dyDescent="0.35">
      <c r="A351" s="44" t="s">
        <v>476</v>
      </c>
      <c r="B351" s="27">
        <v>91.665687561035156</v>
      </c>
      <c r="C351" s="27">
        <v>91.665687561035156</v>
      </c>
      <c r="D351" s="27">
        <v>91.665687561035156</v>
      </c>
      <c r="E351" s="27">
        <v>91.666282653808594</v>
      </c>
      <c r="F351" s="27">
        <v>99.999610900878906</v>
      </c>
      <c r="G351" s="27">
        <v>99.999610900878906</v>
      </c>
      <c r="H351" s="27">
        <v>99.999610900878906</v>
      </c>
      <c r="I351" s="27">
        <v>99.99884033203125</v>
      </c>
      <c r="J351" s="32" t="s">
        <v>49</v>
      </c>
      <c r="K351" s="32" t="s">
        <v>49</v>
      </c>
      <c r="L351" s="32" t="s">
        <v>49</v>
      </c>
      <c r="M351" s="32" t="s">
        <v>49</v>
      </c>
      <c r="Q351" s="64">
        <v>1</v>
      </c>
      <c r="R351" s="63" t="s">
        <v>41</v>
      </c>
      <c r="S351" s="26" t="b">
        <f t="shared" si="52"/>
        <v>1</v>
      </c>
      <c r="T351" s="26" t="b">
        <f t="shared" si="53"/>
        <v>1</v>
      </c>
    </row>
    <row r="352" spans="1:29" x14ac:dyDescent="0.35">
      <c r="A352" s="44" t="s">
        <v>477</v>
      </c>
      <c r="B352" s="27">
        <v>91.666046142578125</v>
      </c>
      <c r="C352" s="27">
        <v>91.666046142578125</v>
      </c>
      <c r="D352" s="27">
        <v>91.666046142578125</v>
      </c>
      <c r="E352" s="27">
        <v>91.666275024414063</v>
      </c>
      <c r="F352" s="27">
        <v>99.999610900878906</v>
      </c>
      <c r="G352" s="27">
        <v>99.999610900878906</v>
      </c>
      <c r="H352" s="27">
        <v>99.999610900878906</v>
      </c>
      <c r="I352" s="27">
        <v>99.99884033203125</v>
      </c>
      <c r="J352" s="32" t="s">
        <v>49</v>
      </c>
      <c r="K352" s="32" t="s">
        <v>49</v>
      </c>
      <c r="L352" s="32" t="s">
        <v>49</v>
      </c>
      <c r="M352" s="32" t="s">
        <v>49</v>
      </c>
      <c r="Q352" s="64">
        <v>1</v>
      </c>
      <c r="R352" s="63" t="s">
        <v>41</v>
      </c>
      <c r="S352" s="26" t="b">
        <f t="shared" si="52"/>
        <v>1</v>
      </c>
      <c r="T352" s="26" t="b">
        <f t="shared" si="53"/>
        <v>1</v>
      </c>
    </row>
    <row r="353" spans="1:20" x14ac:dyDescent="0.35">
      <c r="A353" s="44" t="s">
        <v>478</v>
      </c>
      <c r="B353" s="27">
        <v>91.665664672851563</v>
      </c>
      <c r="C353" s="27">
        <v>91.665664672851563</v>
      </c>
      <c r="D353" s="27">
        <v>91.665664672851563</v>
      </c>
      <c r="E353" s="27">
        <v>91.66632080078125</v>
      </c>
      <c r="F353" s="27">
        <v>99.999610900878906</v>
      </c>
      <c r="G353" s="27">
        <v>99.999610900878906</v>
      </c>
      <c r="H353" s="27">
        <v>99.999610900878906</v>
      </c>
      <c r="I353" s="27">
        <v>99.99884033203125</v>
      </c>
      <c r="J353" s="32" t="s">
        <v>49</v>
      </c>
      <c r="K353" s="32" t="s">
        <v>49</v>
      </c>
      <c r="L353" s="32" t="s">
        <v>49</v>
      </c>
      <c r="M353" s="32" t="s">
        <v>49</v>
      </c>
      <c r="Q353" s="64">
        <v>1</v>
      </c>
      <c r="R353" s="63" t="s">
        <v>41</v>
      </c>
      <c r="S353" s="26" t="b">
        <f t="shared" si="52"/>
        <v>1</v>
      </c>
      <c r="T353" s="26" t="b">
        <f t="shared" si="53"/>
        <v>1</v>
      </c>
    </row>
    <row r="354" spans="1:20" x14ac:dyDescent="0.35">
      <c r="A354" s="44" t="s">
        <v>479</v>
      </c>
      <c r="B354" s="27">
        <v>91.666465759277344</v>
      </c>
      <c r="C354" s="27">
        <v>91.666465759277344</v>
      </c>
      <c r="D354" s="27">
        <v>91.666465759277344</v>
      </c>
      <c r="E354" s="27">
        <v>91.666595458984375</v>
      </c>
      <c r="F354" s="27">
        <v>99.999610900878906</v>
      </c>
      <c r="G354" s="27">
        <v>99.999610900878906</v>
      </c>
      <c r="H354" s="27">
        <v>99.999610900878906</v>
      </c>
      <c r="I354" s="27">
        <v>99.99884033203125</v>
      </c>
      <c r="J354" s="32" t="s">
        <v>49</v>
      </c>
      <c r="K354" s="32" t="s">
        <v>49</v>
      </c>
      <c r="L354" s="32" t="s">
        <v>49</v>
      </c>
      <c r="M354" s="32" t="s">
        <v>49</v>
      </c>
      <c r="Q354" s="64">
        <v>1</v>
      </c>
      <c r="R354" s="63" t="s">
        <v>41</v>
      </c>
      <c r="S354" s="26" t="b">
        <f t="shared" si="52"/>
        <v>1</v>
      </c>
      <c r="T354" s="26" t="b">
        <f t="shared" si="53"/>
        <v>1</v>
      </c>
    </row>
    <row r="355" spans="1:20" x14ac:dyDescent="0.35">
      <c r="A355" s="44" t="s">
        <v>480</v>
      </c>
      <c r="B355" s="27">
        <v>91.666397094726563</v>
      </c>
      <c r="C355" s="27">
        <v>91.666397094726563</v>
      </c>
      <c r="D355" s="27">
        <v>91.666397094726563</v>
      </c>
      <c r="E355" s="27">
        <v>91.666099548339844</v>
      </c>
      <c r="F355" s="27">
        <v>99.999610900878906</v>
      </c>
      <c r="G355" s="27">
        <v>99.999610900878906</v>
      </c>
      <c r="H355" s="27">
        <v>99.999610900878906</v>
      </c>
      <c r="I355" s="27">
        <v>99.99884033203125</v>
      </c>
      <c r="J355" s="32" t="s">
        <v>49</v>
      </c>
      <c r="K355" s="32" t="s">
        <v>49</v>
      </c>
      <c r="L355" s="32" t="s">
        <v>49</v>
      </c>
      <c r="M355" s="32" t="s">
        <v>49</v>
      </c>
      <c r="Q355" s="64">
        <v>1</v>
      </c>
      <c r="R355" s="63" t="s">
        <v>41</v>
      </c>
      <c r="S355" s="26" t="b">
        <f t="shared" si="52"/>
        <v>1</v>
      </c>
      <c r="T355" s="26" t="b">
        <f t="shared" si="53"/>
        <v>1</v>
      </c>
    </row>
    <row r="356" spans="1:20" x14ac:dyDescent="0.35">
      <c r="A356" s="44" t="s">
        <v>481</v>
      </c>
      <c r="B356" s="27">
        <v>91.666419982910156</v>
      </c>
      <c r="C356" s="27">
        <v>91.666419982910156</v>
      </c>
      <c r="D356" s="27">
        <v>91.666419982910156</v>
      </c>
      <c r="E356" s="27">
        <v>91.666481018066406</v>
      </c>
      <c r="F356" s="27">
        <v>99.999610900878906</v>
      </c>
      <c r="G356" s="27">
        <v>99.999610900878906</v>
      </c>
      <c r="H356" s="27">
        <v>99.999610900878906</v>
      </c>
      <c r="I356" s="27">
        <v>99.99884033203125</v>
      </c>
      <c r="J356" s="32" t="s">
        <v>49</v>
      </c>
      <c r="K356" s="32" t="s">
        <v>49</v>
      </c>
      <c r="L356" s="32" t="s">
        <v>49</v>
      </c>
      <c r="M356" s="32" t="s">
        <v>49</v>
      </c>
      <c r="Q356" s="64">
        <v>1</v>
      </c>
      <c r="R356" s="63" t="s">
        <v>41</v>
      </c>
      <c r="S356" s="26" t="b">
        <f t="shared" si="52"/>
        <v>1</v>
      </c>
      <c r="T356" s="26" t="b">
        <f t="shared" si="53"/>
        <v>1</v>
      </c>
    </row>
    <row r="357" spans="1:20" x14ac:dyDescent="0.35">
      <c r="A357" s="44" t="s">
        <v>482</v>
      </c>
      <c r="B357" s="27">
        <v>91.666534423828125</v>
      </c>
      <c r="C357" s="27">
        <v>91.666534423828125</v>
      </c>
      <c r="D357" s="27">
        <v>91.666534423828125</v>
      </c>
      <c r="E357" s="27">
        <v>91.666641235351563</v>
      </c>
      <c r="F357" s="27">
        <v>99.999610900878906</v>
      </c>
      <c r="G357" s="27">
        <v>99.999610900878906</v>
      </c>
      <c r="H357" s="27">
        <v>99.999610900878906</v>
      </c>
      <c r="I357" s="27">
        <v>99.99884033203125</v>
      </c>
      <c r="J357" s="32" t="s">
        <v>49</v>
      </c>
      <c r="K357" s="32" t="s">
        <v>49</v>
      </c>
      <c r="L357" s="32" t="s">
        <v>49</v>
      </c>
      <c r="M357" s="32" t="s">
        <v>49</v>
      </c>
      <c r="Q357" s="64">
        <v>1</v>
      </c>
      <c r="R357" s="63" t="s">
        <v>41</v>
      </c>
      <c r="S357" s="26" t="b">
        <f t="shared" si="52"/>
        <v>1</v>
      </c>
      <c r="T357" s="26" t="b">
        <f t="shared" si="53"/>
        <v>1</v>
      </c>
    </row>
    <row r="358" spans="1:20" x14ac:dyDescent="0.35">
      <c r="A358" s="44" t="s">
        <v>483</v>
      </c>
      <c r="B358" s="27">
        <v>91.665702819824219</v>
      </c>
      <c r="C358" s="27">
        <v>91.665702819824219</v>
      </c>
      <c r="D358" s="27">
        <v>91.665702819824219</v>
      </c>
      <c r="E358" s="27">
        <v>91.666435241699219</v>
      </c>
      <c r="F358" s="27">
        <v>99.999610900878906</v>
      </c>
      <c r="G358" s="27">
        <v>99.999610900878906</v>
      </c>
      <c r="H358" s="27">
        <v>99.999610900878906</v>
      </c>
      <c r="I358" s="27">
        <v>99.99884033203125</v>
      </c>
      <c r="J358" s="32" t="s">
        <v>49</v>
      </c>
      <c r="K358" s="32" t="s">
        <v>49</v>
      </c>
      <c r="L358" s="32" t="s">
        <v>49</v>
      </c>
      <c r="M358" s="32" t="s">
        <v>49</v>
      </c>
      <c r="Q358" s="64">
        <v>1</v>
      </c>
      <c r="R358" s="63" t="s">
        <v>41</v>
      </c>
      <c r="S358" s="26" t="b">
        <f t="shared" si="52"/>
        <v>1</v>
      </c>
      <c r="T358" s="26" t="b">
        <f t="shared" si="53"/>
        <v>1</v>
      </c>
    </row>
    <row r="359" spans="1:20" x14ac:dyDescent="0.35">
      <c r="A359" s="44" t="s">
        <v>484</v>
      </c>
      <c r="B359" s="27">
        <v>91.6658935546875</v>
      </c>
      <c r="C359" s="27">
        <v>91.6658935546875</v>
      </c>
      <c r="D359" s="27">
        <v>91.6658935546875</v>
      </c>
      <c r="E359" s="27">
        <v>91.66656494140625</v>
      </c>
      <c r="F359" s="27">
        <v>99.999610900878906</v>
      </c>
      <c r="G359" s="27">
        <v>99.999610900878906</v>
      </c>
      <c r="H359" s="27">
        <v>99.999610900878906</v>
      </c>
      <c r="I359" s="27">
        <v>99.99884033203125</v>
      </c>
      <c r="J359" s="32" t="s">
        <v>49</v>
      </c>
      <c r="K359" s="32" t="s">
        <v>49</v>
      </c>
      <c r="L359" s="32" t="s">
        <v>49</v>
      </c>
      <c r="M359" s="32" t="s">
        <v>49</v>
      </c>
      <c r="Q359" s="64">
        <v>1</v>
      </c>
      <c r="R359" s="63" t="s">
        <v>41</v>
      </c>
      <c r="S359" s="26" t="b">
        <f t="shared" si="52"/>
        <v>1</v>
      </c>
      <c r="T359" s="26" t="b">
        <f t="shared" si="53"/>
        <v>1</v>
      </c>
    </row>
    <row r="360" spans="1:20" x14ac:dyDescent="0.35">
      <c r="A360" s="44" t="s">
        <v>485</v>
      </c>
      <c r="B360" s="27">
        <v>91.665725708007813</v>
      </c>
      <c r="C360" s="27">
        <v>91.665725708007813</v>
      </c>
      <c r="D360" s="27">
        <v>91.665725708007813</v>
      </c>
      <c r="E360" s="27">
        <v>91.666259765625</v>
      </c>
      <c r="F360" s="27">
        <v>99.999610900878906</v>
      </c>
      <c r="G360" s="27">
        <v>99.999610900878906</v>
      </c>
      <c r="H360" s="27">
        <v>99.999610900878906</v>
      </c>
      <c r="I360" s="27">
        <v>99.99884033203125</v>
      </c>
      <c r="J360" s="32" t="s">
        <v>49</v>
      </c>
      <c r="K360" s="32" t="s">
        <v>49</v>
      </c>
      <c r="L360" s="32" t="s">
        <v>49</v>
      </c>
      <c r="M360" s="32" t="s">
        <v>49</v>
      </c>
      <c r="Q360" s="64">
        <v>1</v>
      </c>
      <c r="R360" s="63" t="s">
        <v>41</v>
      </c>
      <c r="S360" s="26" t="b">
        <f t="shared" si="52"/>
        <v>1</v>
      </c>
      <c r="T360" s="26" t="b">
        <f t="shared" si="53"/>
        <v>1</v>
      </c>
    </row>
    <row r="361" spans="1:20" x14ac:dyDescent="0.35">
      <c r="A361" s="44" t="s">
        <v>486</v>
      </c>
      <c r="B361" s="27">
        <v>91.665840148925781</v>
      </c>
      <c r="C361" s="27">
        <v>91.665840148925781</v>
      </c>
      <c r="D361" s="27">
        <v>91.665840148925781</v>
      </c>
      <c r="E361" s="27">
        <v>91.666587829589844</v>
      </c>
      <c r="F361" s="27">
        <v>99.999610900878906</v>
      </c>
      <c r="G361" s="27">
        <v>99.999610900878906</v>
      </c>
      <c r="H361" s="27">
        <v>99.999610900878906</v>
      </c>
      <c r="I361" s="27">
        <v>99.99884033203125</v>
      </c>
      <c r="J361" s="32" t="s">
        <v>49</v>
      </c>
      <c r="K361" s="32" t="s">
        <v>49</v>
      </c>
      <c r="L361" s="32" t="s">
        <v>49</v>
      </c>
      <c r="M361" s="32" t="s">
        <v>49</v>
      </c>
      <c r="Q361" s="64">
        <v>1</v>
      </c>
      <c r="R361" s="63" t="s">
        <v>41</v>
      </c>
      <c r="S361" s="26" t="b">
        <f t="shared" si="52"/>
        <v>1</v>
      </c>
      <c r="T361" s="26" t="b">
        <f t="shared" si="53"/>
        <v>1</v>
      </c>
    </row>
    <row r="362" spans="1:20" x14ac:dyDescent="0.35">
      <c r="A362" s="44" t="s">
        <v>487</v>
      </c>
      <c r="B362" s="27">
        <v>91.665145874023438</v>
      </c>
      <c r="C362" s="27">
        <v>91.665145874023438</v>
      </c>
      <c r="D362" s="27">
        <v>91.665145874023438</v>
      </c>
      <c r="E362" s="27">
        <v>91.66632080078125</v>
      </c>
      <c r="F362" s="27">
        <v>99.999610900878906</v>
      </c>
      <c r="G362" s="27">
        <v>99.999610900878906</v>
      </c>
      <c r="H362" s="27">
        <v>99.999610900878906</v>
      </c>
      <c r="I362" s="27">
        <v>99.99884033203125</v>
      </c>
      <c r="J362" s="32" t="s">
        <v>49</v>
      </c>
      <c r="K362" s="32" t="s">
        <v>49</v>
      </c>
      <c r="L362" s="32" t="s">
        <v>49</v>
      </c>
      <c r="M362" s="32" t="s">
        <v>49</v>
      </c>
      <c r="Q362" s="64">
        <v>1</v>
      </c>
      <c r="R362" s="63" t="s">
        <v>41</v>
      </c>
      <c r="S362" s="26" t="b">
        <f t="shared" si="52"/>
        <v>1</v>
      </c>
      <c r="T362" s="26" t="b">
        <f t="shared" si="53"/>
        <v>1</v>
      </c>
    </row>
    <row r="363" spans="1:20" x14ac:dyDescent="0.35">
      <c r="A363" s="44" t="s">
        <v>488</v>
      </c>
      <c r="B363" s="27">
        <v>91.666000366210938</v>
      </c>
      <c r="C363" s="27">
        <v>91.666000366210938</v>
      </c>
      <c r="D363" s="27">
        <v>91.666000366210938</v>
      </c>
      <c r="E363" s="27">
        <v>91.666549682617188</v>
      </c>
      <c r="F363" s="27">
        <v>99.999610900878906</v>
      </c>
      <c r="G363" s="27">
        <v>99.999610900878906</v>
      </c>
      <c r="H363" s="27">
        <v>99.999610900878906</v>
      </c>
      <c r="I363" s="27">
        <v>99.99884033203125</v>
      </c>
      <c r="J363" s="32" t="s">
        <v>49</v>
      </c>
      <c r="K363" s="32" t="s">
        <v>49</v>
      </c>
      <c r="L363" s="32" t="s">
        <v>49</v>
      </c>
      <c r="M363" s="32" t="s">
        <v>49</v>
      </c>
      <c r="Q363" s="64">
        <v>1</v>
      </c>
      <c r="R363" s="63" t="s">
        <v>41</v>
      </c>
      <c r="S363" s="26" t="b">
        <f t="shared" si="52"/>
        <v>1</v>
      </c>
      <c r="T363" s="26" t="b">
        <f t="shared" si="53"/>
        <v>1</v>
      </c>
    </row>
    <row r="364" spans="1:20" x14ac:dyDescent="0.35">
      <c r="A364" s="44" t="s">
        <v>489</v>
      </c>
      <c r="B364" s="27">
        <v>91.66595458984375</v>
      </c>
      <c r="C364" s="27">
        <v>91.66595458984375</v>
      </c>
      <c r="D364" s="27">
        <v>91.66595458984375</v>
      </c>
      <c r="E364" s="27">
        <v>91.666275024414063</v>
      </c>
      <c r="F364" s="27">
        <v>99.999610900878906</v>
      </c>
      <c r="G364" s="27">
        <v>99.999610900878906</v>
      </c>
      <c r="H364" s="27">
        <v>99.999610900878906</v>
      </c>
      <c r="I364" s="27">
        <v>99.99884033203125</v>
      </c>
      <c r="J364" s="32" t="s">
        <v>49</v>
      </c>
      <c r="K364" s="32" t="s">
        <v>49</v>
      </c>
      <c r="L364" s="32" t="s">
        <v>49</v>
      </c>
      <c r="M364" s="32" t="s">
        <v>49</v>
      </c>
      <c r="Q364" s="64">
        <v>1</v>
      </c>
      <c r="R364" s="63" t="s">
        <v>41</v>
      </c>
      <c r="S364" s="26" t="b">
        <f t="shared" si="52"/>
        <v>1</v>
      </c>
      <c r="T364" s="26" t="b">
        <f t="shared" si="53"/>
        <v>1</v>
      </c>
    </row>
    <row r="365" spans="1:20" x14ac:dyDescent="0.35">
      <c r="A365" s="44" t="s">
        <v>490</v>
      </c>
      <c r="B365" s="27">
        <v>91.665077209472656</v>
      </c>
      <c r="C365" s="27">
        <v>91.665077209472656</v>
      </c>
      <c r="D365" s="27">
        <v>91.665077209472656</v>
      </c>
      <c r="E365" s="27">
        <v>91.663864135742188</v>
      </c>
      <c r="F365" s="27">
        <v>99.999610900878906</v>
      </c>
      <c r="G365" s="27">
        <v>99.999610900878906</v>
      </c>
      <c r="H365" s="27">
        <v>99.999610900878906</v>
      </c>
      <c r="I365" s="27">
        <v>99.99884033203125</v>
      </c>
      <c r="J365" s="32" t="s">
        <v>49</v>
      </c>
      <c r="K365" s="32" t="s">
        <v>49</v>
      </c>
      <c r="L365" s="32" t="s">
        <v>49</v>
      </c>
      <c r="M365" s="32" t="s">
        <v>49</v>
      </c>
      <c r="Q365" s="64">
        <v>1</v>
      </c>
      <c r="R365" s="63" t="s">
        <v>41</v>
      </c>
      <c r="S365" s="26" t="b">
        <f t="shared" si="52"/>
        <v>1</v>
      </c>
      <c r="T365" s="26" t="b">
        <f t="shared" si="53"/>
        <v>1</v>
      </c>
    </row>
    <row r="366" spans="1:20" x14ac:dyDescent="0.35">
      <c r="A366" s="44" t="s">
        <v>491</v>
      </c>
      <c r="B366" s="27">
        <v>91.666221618652344</v>
      </c>
      <c r="C366" s="27">
        <v>91.666221618652344</v>
      </c>
      <c r="D366" s="27">
        <v>91.666221618652344</v>
      </c>
      <c r="E366" s="27">
        <v>91.66656494140625</v>
      </c>
      <c r="F366" s="27">
        <v>99.999610900878906</v>
      </c>
      <c r="G366" s="27">
        <v>99.999610900878906</v>
      </c>
      <c r="H366" s="27">
        <v>99.999610900878906</v>
      </c>
      <c r="I366" s="27">
        <v>99.99884033203125</v>
      </c>
      <c r="J366" s="32" t="s">
        <v>49</v>
      </c>
      <c r="K366" s="32" t="s">
        <v>49</v>
      </c>
      <c r="L366" s="32" t="s">
        <v>49</v>
      </c>
      <c r="M366" s="32" t="s">
        <v>49</v>
      </c>
      <c r="Q366" s="64">
        <v>1</v>
      </c>
      <c r="R366" s="63" t="s">
        <v>41</v>
      </c>
      <c r="S366" s="26" t="b">
        <f t="shared" si="52"/>
        <v>1</v>
      </c>
      <c r="T366" s="26" t="b">
        <f t="shared" si="53"/>
        <v>1</v>
      </c>
    </row>
    <row r="367" spans="1:20" x14ac:dyDescent="0.35">
      <c r="A367" s="44" t="s">
        <v>492</v>
      </c>
      <c r="B367" s="27">
        <v>91.666213989257813</v>
      </c>
      <c r="C367" s="27">
        <v>91.666213989257813</v>
      </c>
      <c r="D367" s="27">
        <v>91.666213989257813</v>
      </c>
      <c r="E367" s="27">
        <v>91.666587829589844</v>
      </c>
      <c r="F367" s="27">
        <v>99.999610900878906</v>
      </c>
      <c r="G367" s="27">
        <v>99.999610900878906</v>
      </c>
      <c r="H367" s="27">
        <v>99.999610900878906</v>
      </c>
      <c r="I367" s="27">
        <v>99.99884033203125</v>
      </c>
      <c r="J367" s="32" t="s">
        <v>49</v>
      </c>
      <c r="K367" s="32" t="s">
        <v>49</v>
      </c>
      <c r="L367" s="32" t="s">
        <v>49</v>
      </c>
      <c r="M367" s="32" t="s">
        <v>49</v>
      </c>
      <c r="Q367" s="64">
        <v>1</v>
      </c>
      <c r="R367" s="63" t="s">
        <v>41</v>
      </c>
      <c r="S367" s="26" t="b">
        <f t="shared" si="52"/>
        <v>1</v>
      </c>
      <c r="T367" s="26" t="b">
        <f t="shared" si="53"/>
        <v>1</v>
      </c>
    </row>
    <row r="368" spans="1:20" x14ac:dyDescent="0.35">
      <c r="A368" s="44" t="s">
        <v>493</v>
      </c>
      <c r="B368" s="27">
        <v>91.6658935546875</v>
      </c>
      <c r="C368" s="27">
        <v>91.6658935546875</v>
      </c>
      <c r="D368" s="27">
        <v>91.6658935546875</v>
      </c>
      <c r="E368" s="27">
        <v>91.666213989257813</v>
      </c>
      <c r="F368" s="27">
        <v>99.999610900878906</v>
      </c>
      <c r="G368" s="27">
        <v>99.999610900878906</v>
      </c>
      <c r="H368" s="27">
        <v>99.999610900878906</v>
      </c>
      <c r="I368" s="27">
        <v>99.99884033203125</v>
      </c>
      <c r="J368" s="32" t="s">
        <v>49</v>
      </c>
      <c r="K368" s="32" t="s">
        <v>49</v>
      </c>
      <c r="L368" s="32" t="s">
        <v>49</v>
      </c>
      <c r="M368" s="32" t="s">
        <v>49</v>
      </c>
      <c r="Q368" s="64">
        <v>1</v>
      </c>
      <c r="R368" s="63" t="s">
        <v>41</v>
      </c>
      <c r="S368" s="26" t="b">
        <f t="shared" si="52"/>
        <v>1</v>
      </c>
      <c r="T368" s="26" t="b">
        <f t="shared" si="53"/>
        <v>1</v>
      </c>
    </row>
    <row r="369" spans="1:43" x14ac:dyDescent="0.35">
      <c r="A369" s="44" t="s">
        <v>494</v>
      </c>
      <c r="B369" s="27">
        <v>91.666450500488281</v>
      </c>
      <c r="C369" s="27">
        <v>91.666450500488281</v>
      </c>
      <c r="D369" s="27">
        <v>91.666450500488281</v>
      </c>
      <c r="E369" s="27">
        <v>91.666305541992188</v>
      </c>
      <c r="F369" s="27">
        <v>99.999610900878906</v>
      </c>
      <c r="G369" s="27">
        <v>99.999610900878906</v>
      </c>
      <c r="H369" s="27">
        <v>99.999610900878906</v>
      </c>
      <c r="I369" s="27">
        <v>99.99884033203125</v>
      </c>
      <c r="J369" s="32" t="s">
        <v>49</v>
      </c>
      <c r="K369" s="32" t="s">
        <v>49</v>
      </c>
      <c r="L369" s="32" t="s">
        <v>49</v>
      </c>
      <c r="M369" s="32" t="s">
        <v>49</v>
      </c>
      <c r="Q369" s="64">
        <v>1</v>
      </c>
      <c r="R369" s="63" t="s">
        <v>41</v>
      </c>
      <c r="S369" s="26" t="b">
        <f t="shared" si="52"/>
        <v>1</v>
      </c>
      <c r="T369" s="26" t="b">
        <f t="shared" si="53"/>
        <v>1</v>
      </c>
    </row>
    <row r="370" spans="1:43" x14ac:dyDescent="0.35">
      <c r="A370" s="57" t="s">
        <v>453</v>
      </c>
      <c r="B370" s="58" t="s">
        <v>453</v>
      </c>
      <c r="C370" s="58" t="s">
        <v>453</v>
      </c>
      <c r="D370" s="58" t="s">
        <v>453</v>
      </c>
      <c r="E370" s="58" t="s">
        <v>453</v>
      </c>
      <c r="F370" s="58" t="s">
        <v>453</v>
      </c>
      <c r="G370" s="58" t="s">
        <v>453</v>
      </c>
      <c r="H370" s="58" t="s">
        <v>453</v>
      </c>
      <c r="I370" s="58" t="s">
        <v>453</v>
      </c>
      <c r="J370" s="58" t="s">
        <v>453</v>
      </c>
      <c r="K370" s="58" t="s">
        <v>453</v>
      </c>
      <c r="L370" s="58" t="s">
        <v>453</v>
      </c>
      <c r="M370" s="58" t="s">
        <v>453</v>
      </c>
      <c r="N370" s="59" t="s">
        <v>495</v>
      </c>
      <c r="O370" s="58" t="s">
        <v>453</v>
      </c>
      <c r="P370" s="24" t="e">
        <f>SUMIF(S371:S372,TRUE, Q371:Q372)/SUM(Q371:Q372)</f>
        <v>#DIV/0!</v>
      </c>
      <c r="Q370" s="58" t="s">
        <v>453</v>
      </c>
      <c r="R370" s="58" t="s">
        <v>453</v>
      </c>
      <c r="S370" s="58" t="s">
        <v>453</v>
      </c>
      <c r="T370" s="60" t="s">
        <v>453</v>
      </c>
      <c r="U370" s="58" t="s">
        <v>453</v>
      </c>
      <c r="V370" s="58" t="s">
        <v>453</v>
      </c>
      <c r="W370" s="58" t="s">
        <v>453</v>
      </c>
      <c r="X370" s="58" t="s">
        <v>453</v>
      </c>
      <c r="Y370" s="61" t="s">
        <v>453</v>
      </c>
      <c r="Z370" s="61" t="s">
        <v>453</v>
      </c>
      <c r="AA370" s="61" t="s">
        <v>453</v>
      </c>
      <c r="AB370" s="61" t="s">
        <v>453</v>
      </c>
      <c r="AC370" s="61" t="s">
        <v>453</v>
      </c>
      <c r="AD370" s="61" t="s">
        <v>453</v>
      </c>
      <c r="AE370" s="61" t="s">
        <v>453</v>
      </c>
      <c r="AF370" s="61" t="s">
        <v>453</v>
      </c>
      <c r="AG370" s="61" t="s">
        <v>453</v>
      </c>
      <c r="AH370" s="61" t="s">
        <v>453</v>
      </c>
      <c r="AI370" s="61" t="s">
        <v>453</v>
      </c>
      <c r="AJ370" s="61" t="s">
        <v>453</v>
      </c>
      <c r="AK370" s="61" t="s">
        <v>453</v>
      </c>
      <c r="AL370" s="61" t="s">
        <v>453</v>
      </c>
      <c r="AM370" s="61" t="s">
        <v>453</v>
      </c>
      <c r="AN370" s="61" t="s">
        <v>453</v>
      </c>
      <c r="AO370" s="61" t="s">
        <v>453</v>
      </c>
      <c r="AP370" s="61" t="s">
        <v>453</v>
      </c>
      <c r="AQ370" s="61" t="s">
        <v>453</v>
      </c>
    </row>
    <row r="371" spans="1:43" ht="14.5" customHeight="1" x14ac:dyDescent="0.35">
      <c r="A371" s="62" t="s">
        <v>496</v>
      </c>
      <c r="B371" s="27">
        <v>67.808158874511719</v>
      </c>
      <c r="C371" s="27">
        <v>58.817157745361328</v>
      </c>
      <c r="D371" s="27">
        <v>49.548271179199219</v>
      </c>
      <c r="E371" s="27">
        <v>0</v>
      </c>
      <c r="F371" s="27">
        <v>97.801383972167969</v>
      </c>
      <c r="G371" s="27">
        <v>99.279304504394531</v>
      </c>
      <c r="H371" s="27">
        <v>99.999710083007813</v>
      </c>
      <c r="I371" s="27">
        <v>0</v>
      </c>
      <c r="J371" s="27">
        <v>0</v>
      </c>
      <c r="K371" s="27">
        <v>0</v>
      </c>
      <c r="L371" s="27">
        <v>0</v>
      </c>
      <c r="M371" s="27">
        <v>0</v>
      </c>
      <c r="N371" s="35"/>
      <c r="O371" s="63" t="s">
        <v>453</v>
      </c>
      <c r="P371" s="63" t="s">
        <v>497</v>
      </c>
      <c r="Q371" s="64">
        <v>0</v>
      </c>
      <c r="R371" s="63" t="s">
        <v>41</v>
      </c>
      <c r="S371" s="26" t="b">
        <f t="shared" ref="S371:S372" si="54">NOT(OR((D371&lt;=$Q$1),(H371&lt;=$R$1),(L371&lt;=$S$1)))</f>
        <v>0</v>
      </c>
      <c r="T371" s="26" t="b">
        <f>NOT(OR((C371&lt;=$Q$1),(G371&lt;=$R$1),(K371&lt;=$S$1)))</f>
        <v>0</v>
      </c>
      <c r="U371" s="65" t="s">
        <v>42</v>
      </c>
      <c r="V371" s="65" t="s">
        <v>42</v>
      </c>
      <c r="W371" s="66" t="s">
        <v>49</v>
      </c>
      <c r="X371" s="65" t="s">
        <v>42</v>
      </c>
      <c r="Y371" s="82">
        <v>5</v>
      </c>
      <c r="Z371" s="83"/>
      <c r="AA371" s="83"/>
      <c r="AB371" s="83"/>
      <c r="AC371" s="84"/>
      <c r="AD371" s="63" t="s">
        <v>453</v>
      </c>
      <c r="AE371" s="63" t="s">
        <v>453</v>
      </c>
      <c r="AF371" s="63" t="s">
        <v>453</v>
      </c>
      <c r="AG371" s="63" t="s">
        <v>453</v>
      </c>
      <c r="AH371" s="63" t="s">
        <v>453</v>
      </c>
      <c r="AI371" s="63" t="s">
        <v>453</v>
      </c>
      <c r="AJ371" s="63" t="s">
        <v>453</v>
      </c>
      <c r="AK371" s="63" t="s">
        <v>453</v>
      </c>
      <c r="AL371" s="63" t="s">
        <v>453</v>
      </c>
      <c r="AM371" s="63" t="s">
        <v>453</v>
      </c>
      <c r="AN371" s="63" t="s">
        <v>453</v>
      </c>
      <c r="AO371" s="63" t="s">
        <v>453</v>
      </c>
      <c r="AP371" s="63" t="s">
        <v>453</v>
      </c>
      <c r="AQ371" s="63" t="s">
        <v>453</v>
      </c>
    </row>
    <row r="372" spans="1:43" ht="14.5" customHeight="1" x14ac:dyDescent="0.35">
      <c r="A372" s="62" t="s">
        <v>498</v>
      </c>
      <c r="B372" s="27">
        <v>29.56416130065918</v>
      </c>
      <c r="C372" s="27">
        <v>30.715173721313477</v>
      </c>
      <c r="D372" s="27">
        <v>0</v>
      </c>
      <c r="E372" s="27">
        <v>0</v>
      </c>
      <c r="F372" s="27">
        <v>99.961952209472656</v>
      </c>
      <c r="G372" s="27">
        <v>99.944984436035156</v>
      </c>
      <c r="H372" s="27">
        <v>0</v>
      </c>
      <c r="I372" s="27">
        <v>0</v>
      </c>
      <c r="J372" s="27">
        <v>0</v>
      </c>
      <c r="K372" s="27">
        <v>0</v>
      </c>
      <c r="L372" s="27">
        <v>0</v>
      </c>
      <c r="M372" s="27">
        <v>0</v>
      </c>
      <c r="N372" s="35" t="s">
        <v>499</v>
      </c>
      <c r="O372" s="63" t="s">
        <v>453</v>
      </c>
      <c r="P372" s="63"/>
      <c r="Q372" s="64">
        <v>0</v>
      </c>
      <c r="R372" s="63" t="s">
        <v>41</v>
      </c>
      <c r="S372" s="26" t="b">
        <f t="shared" si="54"/>
        <v>0</v>
      </c>
      <c r="T372" s="26" t="b">
        <f>NOT(OR((C372&lt;=$Q$1),(G372&lt;=$R$1),(K372&lt;=$S$1)))</f>
        <v>0</v>
      </c>
      <c r="U372" s="65" t="s">
        <v>42</v>
      </c>
      <c r="V372" s="65" t="s">
        <v>42</v>
      </c>
      <c r="W372" s="66" t="s">
        <v>49</v>
      </c>
      <c r="X372" s="65" t="s">
        <v>42</v>
      </c>
      <c r="Y372" s="82">
        <v>5</v>
      </c>
      <c r="Z372" s="83"/>
      <c r="AA372" s="83"/>
      <c r="AB372" s="83"/>
      <c r="AC372" s="84"/>
      <c r="AD372" s="63" t="s">
        <v>453</v>
      </c>
      <c r="AE372" s="63" t="s">
        <v>453</v>
      </c>
      <c r="AF372" s="63" t="s">
        <v>453</v>
      </c>
      <c r="AG372" s="63" t="s">
        <v>453</v>
      </c>
      <c r="AH372" s="63" t="s">
        <v>453</v>
      </c>
      <c r="AI372" s="63" t="s">
        <v>453</v>
      </c>
      <c r="AJ372" s="63" t="s">
        <v>453</v>
      </c>
      <c r="AK372" s="63" t="s">
        <v>453</v>
      </c>
      <c r="AL372" s="63" t="s">
        <v>453</v>
      </c>
      <c r="AM372" s="63" t="s">
        <v>453</v>
      </c>
      <c r="AN372" s="63" t="s">
        <v>453</v>
      </c>
      <c r="AO372" s="63" t="s">
        <v>453</v>
      </c>
      <c r="AP372" s="63" t="s">
        <v>453</v>
      </c>
      <c r="AQ372" s="63" t="s">
        <v>453</v>
      </c>
    </row>
    <row r="373" spans="1:43" x14ac:dyDescent="0.35">
      <c r="A373" s="57" t="s">
        <v>453</v>
      </c>
      <c r="B373" s="58" t="s">
        <v>453</v>
      </c>
      <c r="C373" s="58" t="s">
        <v>453</v>
      </c>
      <c r="D373" s="58" t="s">
        <v>453</v>
      </c>
      <c r="E373" s="58" t="s">
        <v>453</v>
      </c>
      <c r="F373" s="58" t="s">
        <v>453</v>
      </c>
      <c r="G373" s="58" t="s">
        <v>453</v>
      </c>
      <c r="H373" s="58" t="s">
        <v>453</v>
      </c>
      <c r="I373" s="58" t="s">
        <v>453</v>
      </c>
      <c r="J373" s="58" t="s">
        <v>453</v>
      </c>
      <c r="K373" s="58" t="s">
        <v>453</v>
      </c>
      <c r="L373" s="58" t="s">
        <v>453</v>
      </c>
      <c r="M373" s="58" t="s">
        <v>453</v>
      </c>
      <c r="N373" s="59" t="s">
        <v>500</v>
      </c>
      <c r="O373" s="58" t="s">
        <v>453</v>
      </c>
      <c r="P373" s="24" t="e">
        <f>SUMIF(S374:S375,TRUE, Q374:Q375)/SUM(Q374:Q375)</f>
        <v>#DIV/0!</v>
      </c>
      <c r="Q373" s="58" t="s">
        <v>453</v>
      </c>
      <c r="R373" s="58" t="s">
        <v>453</v>
      </c>
      <c r="S373" s="58" t="s">
        <v>453</v>
      </c>
      <c r="T373" s="60" t="s">
        <v>453</v>
      </c>
      <c r="U373" s="58" t="s">
        <v>453</v>
      </c>
      <c r="V373" s="58" t="s">
        <v>453</v>
      </c>
      <c r="W373" s="58" t="s">
        <v>453</v>
      </c>
      <c r="X373" s="58" t="s">
        <v>453</v>
      </c>
      <c r="Y373" s="61" t="s">
        <v>453</v>
      </c>
      <c r="Z373" s="61" t="s">
        <v>453</v>
      </c>
      <c r="AA373" s="61" t="s">
        <v>453</v>
      </c>
      <c r="AB373" s="61" t="s">
        <v>453</v>
      </c>
      <c r="AC373" s="61" t="s">
        <v>453</v>
      </c>
      <c r="AD373" s="61" t="s">
        <v>453</v>
      </c>
      <c r="AE373" s="61" t="s">
        <v>453</v>
      </c>
      <c r="AF373" s="61" t="s">
        <v>453</v>
      </c>
      <c r="AG373" s="61" t="s">
        <v>453</v>
      </c>
      <c r="AH373" s="61" t="s">
        <v>453</v>
      </c>
      <c r="AI373" s="61" t="s">
        <v>453</v>
      </c>
      <c r="AJ373" s="61" t="s">
        <v>453</v>
      </c>
      <c r="AK373" s="61" t="s">
        <v>453</v>
      </c>
      <c r="AL373" s="61" t="s">
        <v>453</v>
      </c>
      <c r="AM373" s="61" t="s">
        <v>453</v>
      </c>
      <c r="AN373" s="61" t="s">
        <v>453</v>
      </c>
      <c r="AO373" s="61" t="s">
        <v>453</v>
      </c>
      <c r="AP373" s="61" t="s">
        <v>453</v>
      </c>
      <c r="AQ373" s="61" t="s">
        <v>453</v>
      </c>
    </row>
    <row r="374" spans="1:43" ht="14.5" customHeight="1" x14ac:dyDescent="0.35">
      <c r="A374" s="62" t="s">
        <v>501</v>
      </c>
      <c r="B374" s="27">
        <v>73.527976989746094</v>
      </c>
      <c r="C374" s="27">
        <v>74.412544250488281</v>
      </c>
      <c r="D374" s="27">
        <v>6.2757668495178223</v>
      </c>
      <c r="E374" s="27">
        <v>0</v>
      </c>
      <c r="F374" s="27">
        <v>98.74700927734375</v>
      </c>
      <c r="G374" s="27">
        <v>99.999954223632813</v>
      </c>
      <c r="H374" s="27">
        <v>99.99884033203125</v>
      </c>
      <c r="I374" s="27">
        <v>0</v>
      </c>
      <c r="J374" s="27">
        <v>90.579086303710938</v>
      </c>
      <c r="K374" s="27">
        <v>94.866630554199219</v>
      </c>
      <c r="L374" s="27">
        <v>77.999862670898438</v>
      </c>
      <c r="M374" s="27">
        <v>0</v>
      </c>
      <c r="N374" s="35"/>
      <c r="O374" s="63" t="s">
        <v>453</v>
      </c>
      <c r="P374" s="63" t="s">
        <v>453</v>
      </c>
      <c r="Q374" s="64">
        <v>0</v>
      </c>
      <c r="R374" s="63" t="s">
        <v>41</v>
      </c>
      <c r="S374" s="26" t="b">
        <f t="shared" ref="S374:S375" si="55">NOT(OR((D374&lt;=$Q$1),(H374&lt;=$R$1),(L374&lt;=$S$1)))</f>
        <v>0</v>
      </c>
      <c r="T374" s="26" t="b">
        <f>NOT(OR((C374&lt;=$Q$1),(G374&lt;=$R$1),(K374&lt;=$S$1)))</f>
        <v>0</v>
      </c>
      <c r="U374" s="65" t="s">
        <v>42</v>
      </c>
      <c r="V374" s="65" t="s">
        <v>42</v>
      </c>
      <c r="W374" s="66" t="s">
        <v>49</v>
      </c>
      <c r="X374" s="65" t="s">
        <v>42</v>
      </c>
      <c r="Y374" s="82">
        <v>5</v>
      </c>
      <c r="Z374" s="83"/>
      <c r="AA374" s="83"/>
      <c r="AB374" s="83"/>
      <c r="AC374" s="84"/>
      <c r="AD374" s="63" t="s">
        <v>453</v>
      </c>
      <c r="AE374" s="63" t="s">
        <v>453</v>
      </c>
      <c r="AF374" s="63" t="s">
        <v>453</v>
      </c>
      <c r="AG374" s="63" t="s">
        <v>453</v>
      </c>
      <c r="AH374" s="63" t="s">
        <v>453</v>
      </c>
      <c r="AI374" s="63" t="s">
        <v>453</v>
      </c>
      <c r="AJ374" s="63" t="s">
        <v>453</v>
      </c>
      <c r="AK374" s="63" t="s">
        <v>453</v>
      </c>
      <c r="AL374" s="63" t="s">
        <v>453</v>
      </c>
      <c r="AM374" s="63" t="s">
        <v>453</v>
      </c>
      <c r="AN374" s="63" t="s">
        <v>453</v>
      </c>
      <c r="AO374" s="63" t="s">
        <v>453</v>
      </c>
      <c r="AP374" s="63" t="s">
        <v>453</v>
      </c>
      <c r="AQ374" s="63" t="s">
        <v>453</v>
      </c>
    </row>
    <row r="375" spans="1:43" ht="14.5" customHeight="1" x14ac:dyDescent="0.35">
      <c r="A375" s="62" t="s">
        <v>502</v>
      </c>
      <c r="B375" s="27">
        <v>79.578445434570313</v>
      </c>
      <c r="C375" s="27">
        <v>74.217514038085938</v>
      </c>
      <c r="D375" s="27">
        <v>6.2605819702148438</v>
      </c>
      <c r="E375" s="27">
        <v>0</v>
      </c>
      <c r="F375" s="27">
        <v>88.323661804199219</v>
      </c>
      <c r="G375" s="27">
        <v>63.931301116943359</v>
      </c>
      <c r="H375" s="27">
        <v>99.99884033203125</v>
      </c>
      <c r="I375" s="27">
        <v>0</v>
      </c>
      <c r="J375" s="32" t="s">
        <v>49</v>
      </c>
      <c r="K375" s="32" t="s">
        <v>49</v>
      </c>
      <c r="L375" s="32" t="s">
        <v>49</v>
      </c>
      <c r="M375" s="32" t="s">
        <v>49</v>
      </c>
      <c r="N375" s="35"/>
      <c r="O375" s="63" t="s">
        <v>453</v>
      </c>
      <c r="P375" s="63"/>
      <c r="Q375" s="64">
        <v>0</v>
      </c>
      <c r="R375" s="63" t="s">
        <v>41</v>
      </c>
      <c r="S375" s="26" t="b">
        <f t="shared" si="55"/>
        <v>0</v>
      </c>
      <c r="T375" s="26" t="b">
        <f>NOT(OR((C375&lt;=$Q$1),(G375&lt;=$R$1),(K375&lt;=$S$1)))</f>
        <v>0</v>
      </c>
      <c r="U375" s="65" t="s">
        <v>42</v>
      </c>
      <c r="V375" s="65" t="s">
        <v>42</v>
      </c>
      <c r="W375" s="66" t="s">
        <v>49</v>
      </c>
      <c r="X375" s="65" t="s">
        <v>42</v>
      </c>
      <c r="Y375" s="82">
        <v>5</v>
      </c>
      <c r="Z375" s="83"/>
      <c r="AA375" s="83"/>
      <c r="AB375" s="83"/>
      <c r="AC375" s="84"/>
      <c r="AD375" s="63" t="s">
        <v>453</v>
      </c>
      <c r="AE375" s="63" t="s">
        <v>453</v>
      </c>
      <c r="AF375" s="63" t="s">
        <v>453</v>
      </c>
      <c r="AG375" s="63" t="s">
        <v>453</v>
      </c>
      <c r="AH375" s="63" t="s">
        <v>453</v>
      </c>
      <c r="AI375" s="63" t="s">
        <v>453</v>
      </c>
      <c r="AJ375" s="63" t="s">
        <v>453</v>
      </c>
      <c r="AK375" s="63" t="s">
        <v>453</v>
      </c>
      <c r="AL375" s="63" t="s">
        <v>453</v>
      </c>
      <c r="AM375" s="63" t="s">
        <v>453</v>
      </c>
      <c r="AN375" s="63" t="s">
        <v>453</v>
      </c>
      <c r="AO375" s="63" t="s">
        <v>453</v>
      </c>
      <c r="AP375" s="63" t="s">
        <v>453</v>
      </c>
      <c r="AQ375" s="63" t="s">
        <v>453</v>
      </c>
    </row>
    <row r="376" spans="1:43" x14ac:dyDescent="0.35">
      <c r="A376" s="57" t="s">
        <v>453</v>
      </c>
      <c r="B376" s="58" t="s">
        <v>453</v>
      </c>
      <c r="C376" s="58" t="s">
        <v>453</v>
      </c>
      <c r="D376" s="58" t="s">
        <v>453</v>
      </c>
      <c r="E376" s="58" t="s">
        <v>453</v>
      </c>
      <c r="F376" s="58" t="s">
        <v>453</v>
      </c>
      <c r="G376" s="58" t="s">
        <v>453</v>
      </c>
      <c r="H376" s="58" t="s">
        <v>453</v>
      </c>
      <c r="I376" s="58" t="s">
        <v>453</v>
      </c>
      <c r="J376" s="58" t="s">
        <v>453</v>
      </c>
      <c r="K376" s="58" t="s">
        <v>453</v>
      </c>
      <c r="L376" s="58" t="s">
        <v>453</v>
      </c>
      <c r="M376" s="58" t="s">
        <v>453</v>
      </c>
      <c r="N376" s="59" t="s">
        <v>503</v>
      </c>
      <c r="O376" s="58" t="s">
        <v>453</v>
      </c>
      <c r="P376" s="24" t="e">
        <f>P379=SUMIF(S380,TRUE, Q380)/SUM(Q377:Q378)</f>
        <v>#DIV/0!</v>
      </c>
      <c r="Q376" s="58" t="s">
        <v>453</v>
      </c>
      <c r="R376" s="58" t="s">
        <v>453</v>
      </c>
      <c r="S376" s="58" t="s">
        <v>453</v>
      </c>
      <c r="T376" s="60" t="s">
        <v>453</v>
      </c>
      <c r="U376" s="58" t="s">
        <v>453</v>
      </c>
      <c r="V376" s="58" t="s">
        <v>453</v>
      </c>
      <c r="W376" s="58" t="s">
        <v>453</v>
      </c>
      <c r="X376" s="58" t="s">
        <v>453</v>
      </c>
      <c r="Y376" s="61" t="s">
        <v>453</v>
      </c>
      <c r="Z376" s="61" t="s">
        <v>453</v>
      </c>
      <c r="AA376" s="61" t="s">
        <v>453</v>
      </c>
      <c r="AB376" s="61" t="s">
        <v>453</v>
      </c>
      <c r="AC376" s="61" t="s">
        <v>453</v>
      </c>
      <c r="AD376" s="61" t="s">
        <v>453</v>
      </c>
      <c r="AE376" s="61" t="s">
        <v>453</v>
      </c>
      <c r="AF376" s="61" t="s">
        <v>453</v>
      </c>
      <c r="AG376" s="61" t="s">
        <v>453</v>
      </c>
      <c r="AH376" s="61" t="s">
        <v>453</v>
      </c>
      <c r="AI376" s="61" t="s">
        <v>453</v>
      </c>
      <c r="AJ376" s="61" t="s">
        <v>453</v>
      </c>
      <c r="AK376" s="61" t="s">
        <v>453</v>
      </c>
      <c r="AL376" s="61" t="s">
        <v>453</v>
      </c>
      <c r="AM376" s="61" t="s">
        <v>453</v>
      </c>
      <c r="AN376" s="61" t="s">
        <v>453</v>
      </c>
      <c r="AO376" s="61" t="s">
        <v>453</v>
      </c>
      <c r="AP376" s="61" t="s">
        <v>453</v>
      </c>
      <c r="AQ376" s="61" t="s">
        <v>453</v>
      </c>
    </row>
    <row r="377" spans="1:43" ht="14.5" customHeight="1" x14ac:dyDescent="0.35">
      <c r="A377" s="62" t="s">
        <v>504</v>
      </c>
      <c r="B377" s="27">
        <v>75.286636352539063</v>
      </c>
      <c r="C377" s="27">
        <v>84.855415344238281</v>
      </c>
      <c r="D377" s="27">
        <v>91.546073913574219</v>
      </c>
      <c r="E377" s="27">
        <v>77.879562377929688</v>
      </c>
      <c r="F377" s="27">
        <v>95.174934387207031</v>
      </c>
      <c r="G377" s="27">
        <v>99.99969482421875</v>
      </c>
      <c r="H377" s="27">
        <v>99.999832153320313</v>
      </c>
      <c r="I377" s="27">
        <v>99.99884033203125</v>
      </c>
      <c r="J377" s="27">
        <v>92.909004211425781</v>
      </c>
      <c r="K377" s="27">
        <v>93.199729919433594</v>
      </c>
      <c r="L377" s="27">
        <v>86.164360046386719</v>
      </c>
      <c r="M377" s="27">
        <v>99.926429748535156</v>
      </c>
      <c r="N377" s="35"/>
      <c r="O377" s="63" t="s">
        <v>453</v>
      </c>
      <c r="P377" s="63" t="s">
        <v>453</v>
      </c>
      <c r="Q377" s="64">
        <v>0</v>
      </c>
      <c r="R377" s="63" t="s">
        <v>41</v>
      </c>
      <c r="S377" s="26" t="b">
        <f t="shared" ref="S377:S378" si="56">NOT(OR((D377&lt;=$Q$1),(H377&lt;=$R$1),(L377&lt;=$S$1)))</f>
        <v>0</v>
      </c>
      <c r="T377" s="26" t="b">
        <f>NOT(OR((C377&lt;=$Q$1),(G377&lt;=$R$1),(K377&lt;=$S$1)))</f>
        <v>0</v>
      </c>
      <c r="U377" s="65" t="s">
        <v>42</v>
      </c>
      <c r="V377" s="65" t="s">
        <v>42</v>
      </c>
      <c r="W377" s="66" t="s">
        <v>49</v>
      </c>
      <c r="X377" s="65" t="s">
        <v>42</v>
      </c>
      <c r="Y377" s="82">
        <v>5</v>
      </c>
      <c r="Z377" s="83"/>
      <c r="AA377" s="83"/>
      <c r="AB377" s="83"/>
      <c r="AC377" s="84"/>
      <c r="AD377" s="63" t="s">
        <v>453</v>
      </c>
      <c r="AE377" s="63" t="s">
        <v>453</v>
      </c>
      <c r="AF377" s="63" t="s">
        <v>453</v>
      </c>
      <c r="AG377" s="63" t="s">
        <v>453</v>
      </c>
      <c r="AH377" s="63" t="s">
        <v>453</v>
      </c>
      <c r="AI377" s="63" t="s">
        <v>453</v>
      </c>
      <c r="AJ377" s="63" t="s">
        <v>453</v>
      </c>
      <c r="AK377" s="63" t="s">
        <v>453</v>
      </c>
      <c r="AL377" s="63" t="s">
        <v>453</v>
      </c>
      <c r="AM377" s="63" t="s">
        <v>453</v>
      </c>
      <c r="AN377" s="63" t="s">
        <v>453</v>
      </c>
      <c r="AO377" s="63" t="s">
        <v>453</v>
      </c>
      <c r="AP377" s="63" t="s">
        <v>453</v>
      </c>
      <c r="AQ377" s="63" t="s">
        <v>453</v>
      </c>
    </row>
    <row r="378" spans="1:43" ht="14.5" customHeight="1" x14ac:dyDescent="0.35">
      <c r="A378" s="62" t="s">
        <v>505</v>
      </c>
      <c r="B378" s="27">
        <v>91.883735656738281</v>
      </c>
      <c r="C378" s="27">
        <v>95.744674682617188</v>
      </c>
      <c r="D378" s="27">
        <v>94.721359252929688</v>
      </c>
      <c r="E378" s="27">
        <v>87.359771728515625</v>
      </c>
      <c r="F378" s="27">
        <v>99.833610534667969</v>
      </c>
      <c r="G378" s="27">
        <v>99.999114990234375</v>
      </c>
      <c r="H378" s="27">
        <v>99.999778747558594</v>
      </c>
      <c r="I378" s="27">
        <v>99.99884033203125</v>
      </c>
      <c r="J378" s="27">
        <v>42.769157409667969</v>
      </c>
      <c r="K378" s="27">
        <v>53.359565734863281</v>
      </c>
      <c r="L378" s="27">
        <v>19.822929382324219</v>
      </c>
      <c r="M378" s="27">
        <v>0</v>
      </c>
      <c r="N378" s="35"/>
      <c r="O378" s="63" t="s">
        <v>453</v>
      </c>
      <c r="P378" s="63"/>
      <c r="Q378" s="64">
        <v>0</v>
      </c>
      <c r="R378" s="63" t="s">
        <v>41</v>
      </c>
      <c r="S378" s="26" t="b">
        <f t="shared" si="56"/>
        <v>0</v>
      </c>
      <c r="T378" s="26" t="b">
        <f>NOT(OR((C378&lt;=$Q$1),(G378&lt;=$R$1),(K378&lt;=$S$1)))</f>
        <v>0</v>
      </c>
      <c r="U378" s="65" t="s">
        <v>42</v>
      </c>
      <c r="V378" s="65" t="s">
        <v>42</v>
      </c>
      <c r="W378" s="66" t="s">
        <v>49</v>
      </c>
      <c r="X378" s="65" t="s">
        <v>42</v>
      </c>
      <c r="Y378" s="82">
        <v>5</v>
      </c>
      <c r="Z378" s="83"/>
      <c r="AA378" s="83"/>
      <c r="AB378" s="83"/>
      <c r="AC378" s="84"/>
      <c r="AD378" s="63" t="s">
        <v>453</v>
      </c>
      <c r="AE378" s="63" t="s">
        <v>453</v>
      </c>
      <c r="AF378" s="63" t="s">
        <v>453</v>
      </c>
      <c r="AG378" s="63" t="s">
        <v>453</v>
      </c>
      <c r="AH378" s="63" t="s">
        <v>453</v>
      </c>
      <c r="AI378" s="63" t="s">
        <v>453</v>
      </c>
      <c r="AJ378" s="63" t="s">
        <v>453</v>
      </c>
      <c r="AK378" s="63" t="s">
        <v>453</v>
      </c>
      <c r="AL378" s="63" t="s">
        <v>453</v>
      </c>
      <c r="AM378" s="63" t="s">
        <v>453</v>
      </c>
      <c r="AN378" s="63" t="s">
        <v>453</v>
      </c>
      <c r="AO378" s="63" t="s">
        <v>453</v>
      </c>
      <c r="AP378" s="63" t="s">
        <v>453</v>
      </c>
      <c r="AQ378" s="63" t="s">
        <v>453</v>
      </c>
    </row>
    <row r="379" spans="1:43" x14ac:dyDescent="0.35">
      <c r="A379" s="57" t="s">
        <v>453</v>
      </c>
      <c r="B379" s="58" t="s">
        <v>453</v>
      </c>
      <c r="C379" s="58" t="s">
        <v>453</v>
      </c>
      <c r="D379" s="58" t="s">
        <v>453</v>
      </c>
      <c r="E379" s="58" t="s">
        <v>453</v>
      </c>
      <c r="F379" s="58" t="s">
        <v>453</v>
      </c>
      <c r="G379" s="58" t="s">
        <v>453</v>
      </c>
      <c r="H379" s="58" t="s">
        <v>453</v>
      </c>
      <c r="I379" s="58" t="s">
        <v>453</v>
      </c>
      <c r="J379" s="58" t="s">
        <v>453</v>
      </c>
      <c r="K379" s="58" t="s">
        <v>453</v>
      </c>
      <c r="L379" s="58" t="s">
        <v>453</v>
      </c>
      <c r="M379" s="58" t="s">
        <v>453</v>
      </c>
      <c r="N379" s="59" t="s">
        <v>506</v>
      </c>
      <c r="O379" s="58" t="s">
        <v>453</v>
      </c>
      <c r="P379" s="24">
        <f>SUMIF(S380,TRUE, Q380)/SUM(Q380)</f>
        <v>0</v>
      </c>
      <c r="Q379" s="58" t="s">
        <v>453</v>
      </c>
      <c r="R379" s="58" t="s">
        <v>453</v>
      </c>
      <c r="S379" s="58" t="s">
        <v>453</v>
      </c>
      <c r="T379" s="60" t="s">
        <v>453</v>
      </c>
      <c r="U379" s="58" t="s">
        <v>453</v>
      </c>
      <c r="V379" s="58" t="s">
        <v>453</v>
      </c>
      <c r="W379" s="58" t="s">
        <v>453</v>
      </c>
      <c r="X379" s="58" t="s">
        <v>453</v>
      </c>
      <c r="Y379" s="61" t="s">
        <v>453</v>
      </c>
      <c r="Z379" s="61" t="s">
        <v>453</v>
      </c>
      <c r="AA379" s="61" t="s">
        <v>453</v>
      </c>
      <c r="AB379" s="61" t="s">
        <v>453</v>
      </c>
      <c r="AC379" s="61" t="s">
        <v>453</v>
      </c>
      <c r="AD379" s="61" t="s">
        <v>453</v>
      </c>
      <c r="AE379" s="61" t="s">
        <v>453</v>
      </c>
      <c r="AF379" s="61" t="s">
        <v>453</v>
      </c>
      <c r="AG379" s="61" t="s">
        <v>453</v>
      </c>
      <c r="AH379" s="61" t="s">
        <v>453</v>
      </c>
      <c r="AI379" s="61" t="s">
        <v>453</v>
      </c>
      <c r="AJ379" s="61" t="s">
        <v>453</v>
      </c>
      <c r="AK379" s="61" t="s">
        <v>453</v>
      </c>
      <c r="AL379" s="61" t="s">
        <v>453</v>
      </c>
      <c r="AM379" s="61" t="s">
        <v>453</v>
      </c>
      <c r="AN379" s="61" t="s">
        <v>453</v>
      </c>
      <c r="AO379" s="61" t="s">
        <v>453</v>
      </c>
      <c r="AP379" s="61" t="s">
        <v>453</v>
      </c>
      <c r="AQ379" s="61" t="s">
        <v>453</v>
      </c>
    </row>
    <row r="380" spans="1:43" ht="14.5" customHeight="1" x14ac:dyDescent="0.35">
      <c r="A380" s="62" t="s">
        <v>507</v>
      </c>
      <c r="B380" s="27">
        <v>86.010452270507813</v>
      </c>
      <c r="C380" s="27">
        <v>95.341499328613281</v>
      </c>
      <c r="D380" s="27">
        <v>94.402397155761719</v>
      </c>
      <c r="E380" s="27">
        <v>86.941184997558594</v>
      </c>
      <c r="F380" s="27">
        <v>99.995864868164063</v>
      </c>
      <c r="G380" s="27">
        <v>99.998672485351563</v>
      </c>
      <c r="H380" s="27">
        <v>99.999832153320313</v>
      </c>
      <c r="I380" s="27">
        <v>99.99884033203125</v>
      </c>
      <c r="J380" s="27">
        <v>74.710792541503906</v>
      </c>
      <c r="K380" s="27">
        <v>99.999961853027344</v>
      </c>
      <c r="L380" s="27">
        <v>99.999832153320313</v>
      </c>
      <c r="M380" s="27">
        <v>99.99884033203125</v>
      </c>
      <c r="N380" s="35"/>
      <c r="O380" s="63" t="s">
        <v>453</v>
      </c>
      <c r="P380" s="63" t="s">
        <v>453</v>
      </c>
      <c r="Q380" s="64">
        <v>1</v>
      </c>
      <c r="R380" s="63" t="s">
        <v>41</v>
      </c>
      <c r="S380" s="31">
        <v>-1</v>
      </c>
      <c r="T380" s="31">
        <v>0</v>
      </c>
      <c r="U380" s="65" t="s">
        <v>42</v>
      </c>
      <c r="V380" s="65" t="s">
        <v>42</v>
      </c>
      <c r="W380" s="66" t="s">
        <v>49</v>
      </c>
      <c r="X380" s="65" t="s">
        <v>42</v>
      </c>
      <c r="Y380" s="82">
        <v>5</v>
      </c>
      <c r="Z380" s="83"/>
      <c r="AA380" s="83"/>
      <c r="AB380" s="83"/>
      <c r="AC380" s="84"/>
      <c r="AD380" s="63" t="s">
        <v>453</v>
      </c>
      <c r="AE380" s="63" t="s">
        <v>453</v>
      </c>
      <c r="AF380" s="63" t="s">
        <v>453</v>
      </c>
      <c r="AG380" s="63" t="s">
        <v>453</v>
      </c>
      <c r="AH380" s="63" t="s">
        <v>453</v>
      </c>
      <c r="AI380" s="63" t="s">
        <v>453</v>
      </c>
      <c r="AJ380" s="63" t="s">
        <v>453</v>
      </c>
      <c r="AK380" s="63" t="s">
        <v>453</v>
      </c>
      <c r="AL380" s="63" t="s">
        <v>453</v>
      </c>
      <c r="AM380" s="63" t="s">
        <v>453</v>
      </c>
      <c r="AN380" s="63" t="s">
        <v>453</v>
      </c>
      <c r="AO380" s="63" t="s">
        <v>453</v>
      </c>
      <c r="AP380" s="63" t="s">
        <v>453</v>
      </c>
      <c r="AQ380" s="63" t="s">
        <v>453</v>
      </c>
    </row>
    <row r="381" spans="1:43" x14ac:dyDescent="0.35">
      <c r="A381" s="57" t="s">
        <v>453</v>
      </c>
      <c r="B381" s="58" t="s">
        <v>453</v>
      </c>
      <c r="C381" s="58" t="s">
        <v>453</v>
      </c>
      <c r="D381" s="58" t="s">
        <v>453</v>
      </c>
      <c r="E381" s="58" t="s">
        <v>453</v>
      </c>
      <c r="F381" s="58" t="s">
        <v>453</v>
      </c>
      <c r="G381" s="58" t="s">
        <v>453</v>
      </c>
      <c r="H381" s="58" t="s">
        <v>453</v>
      </c>
      <c r="I381" s="58" t="s">
        <v>453</v>
      </c>
      <c r="J381" s="58" t="s">
        <v>453</v>
      </c>
      <c r="K381" s="58" t="s">
        <v>453</v>
      </c>
      <c r="L381" s="58" t="s">
        <v>453</v>
      </c>
      <c r="M381" s="27" t="s">
        <v>453</v>
      </c>
      <c r="N381" s="59" t="s">
        <v>508</v>
      </c>
      <c r="O381" s="58" t="s">
        <v>453</v>
      </c>
      <c r="P381" s="24" t="e">
        <f>SUMIF(S382,TRUE, Q382)/SUM(Q382)</f>
        <v>#DIV/0!</v>
      </c>
      <c r="Q381" s="58" t="s">
        <v>453</v>
      </c>
      <c r="R381" s="58" t="s">
        <v>453</v>
      </c>
      <c r="S381" s="58" t="s">
        <v>453</v>
      </c>
      <c r="T381" s="60" t="s">
        <v>453</v>
      </c>
      <c r="U381" s="58" t="s">
        <v>453</v>
      </c>
      <c r="V381" s="58" t="s">
        <v>453</v>
      </c>
      <c r="W381" s="58" t="s">
        <v>453</v>
      </c>
      <c r="X381" s="58" t="s">
        <v>453</v>
      </c>
      <c r="Y381" s="61" t="s">
        <v>453</v>
      </c>
      <c r="Z381" s="61" t="s">
        <v>453</v>
      </c>
      <c r="AA381" s="61" t="s">
        <v>453</v>
      </c>
      <c r="AB381" s="61" t="s">
        <v>453</v>
      </c>
      <c r="AC381" s="61" t="s">
        <v>453</v>
      </c>
      <c r="AD381" s="61" t="s">
        <v>453</v>
      </c>
      <c r="AE381" s="61" t="s">
        <v>453</v>
      </c>
      <c r="AF381" s="61" t="s">
        <v>453</v>
      </c>
      <c r="AG381" s="61" t="s">
        <v>453</v>
      </c>
      <c r="AH381" s="61" t="s">
        <v>453</v>
      </c>
      <c r="AI381" s="61" t="s">
        <v>453</v>
      </c>
      <c r="AJ381" s="61" t="s">
        <v>453</v>
      </c>
      <c r="AK381" s="61" t="s">
        <v>453</v>
      </c>
      <c r="AL381" s="61" t="s">
        <v>453</v>
      </c>
      <c r="AM381" s="61" t="s">
        <v>453</v>
      </c>
      <c r="AN381" s="61" t="s">
        <v>453</v>
      </c>
      <c r="AO381" s="61" t="s">
        <v>453</v>
      </c>
      <c r="AP381" s="61" t="s">
        <v>453</v>
      </c>
      <c r="AQ381" s="61" t="s">
        <v>453</v>
      </c>
    </row>
    <row r="382" spans="1:43" ht="14.5" customHeight="1" x14ac:dyDescent="0.35">
      <c r="A382" s="62" t="s">
        <v>501</v>
      </c>
      <c r="B382" s="27">
        <v>73.527976989746094</v>
      </c>
      <c r="C382" s="27">
        <v>74.412544250488281</v>
      </c>
      <c r="D382" s="27">
        <v>6.2757668495178223</v>
      </c>
      <c r="E382" s="27">
        <v>0</v>
      </c>
      <c r="F382" s="27">
        <v>98.74700927734375</v>
      </c>
      <c r="G382" s="27">
        <v>99.999954223632813</v>
      </c>
      <c r="H382" s="27">
        <v>99.99884033203125</v>
      </c>
      <c r="I382" s="27">
        <v>0</v>
      </c>
      <c r="J382" s="27">
        <v>90.579086303710938</v>
      </c>
      <c r="K382" s="27">
        <v>94.866630554199219</v>
      </c>
      <c r="L382" s="27">
        <v>77.999862670898438</v>
      </c>
      <c r="M382" s="27">
        <v>0</v>
      </c>
      <c r="N382" s="35"/>
      <c r="O382" s="63" t="s">
        <v>453</v>
      </c>
      <c r="P382" s="63" t="s">
        <v>453</v>
      </c>
      <c r="Q382" s="64">
        <v>0</v>
      </c>
      <c r="R382" s="63" t="s">
        <v>41</v>
      </c>
      <c r="S382" s="26" t="b">
        <f t="shared" ref="S382:S383" si="57">NOT(OR((D382&lt;=$Q$1),(H382&lt;=$R$1),(L382&lt;=$S$1)))</f>
        <v>0</v>
      </c>
      <c r="T382" s="26" t="b">
        <f>NOT(OR((C382&lt;=$Q$1),(G382&lt;=$R$1),(K382&lt;=$S$1)))</f>
        <v>0</v>
      </c>
      <c r="U382" s="65" t="s">
        <v>42</v>
      </c>
      <c r="V382" s="65" t="s">
        <v>42</v>
      </c>
      <c r="W382" s="66" t="s">
        <v>49</v>
      </c>
      <c r="X382" s="65" t="s">
        <v>42</v>
      </c>
      <c r="Y382" s="82">
        <v>5</v>
      </c>
      <c r="Z382" s="83"/>
      <c r="AA382" s="83"/>
      <c r="AB382" s="83"/>
      <c r="AC382" s="84"/>
      <c r="AD382" s="63" t="s">
        <v>453</v>
      </c>
      <c r="AE382" s="63" t="s">
        <v>453</v>
      </c>
      <c r="AF382" s="63" t="s">
        <v>453</v>
      </c>
      <c r="AG382" s="63" t="s">
        <v>453</v>
      </c>
      <c r="AH382" s="63" t="s">
        <v>453</v>
      </c>
      <c r="AI382" s="63" t="s">
        <v>453</v>
      </c>
      <c r="AJ382" s="63" t="s">
        <v>453</v>
      </c>
      <c r="AK382" s="63" t="s">
        <v>453</v>
      </c>
      <c r="AL382" s="63" t="s">
        <v>453</v>
      </c>
      <c r="AM382" s="63" t="s">
        <v>453</v>
      </c>
      <c r="AN382" s="63" t="s">
        <v>453</v>
      </c>
      <c r="AO382" s="63" t="s">
        <v>453</v>
      </c>
      <c r="AP382" s="63" t="s">
        <v>453</v>
      </c>
      <c r="AQ382" s="63" t="s">
        <v>453</v>
      </c>
    </row>
    <row r="383" spans="1:43" ht="14.5" customHeight="1" x14ac:dyDescent="0.35">
      <c r="A383" s="62" t="s">
        <v>502</v>
      </c>
      <c r="B383" s="27">
        <v>79.578445434570313</v>
      </c>
      <c r="C383" s="27">
        <v>74.217514038085938</v>
      </c>
      <c r="D383" s="27">
        <v>6.2605819702148438</v>
      </c>
      <c r="E383" s="27">
        <v>0</v>
      </c>
      <c r="F383" s="27">
        <v>88.323661804199219</v>
      </c>
      <c r="G383" s="27">
        <v>63.931301116943359</v>
      </c>
      <c r="H383" s="27">
        <v>99.99884033203125</v>
      </c>
      <c r="I383" s="27">
        <v>0</v>
      </c>
      <c r="J383" s="32" t="s">
        <v>49</v>
      </c>
      <c r="K383" s="32" t="s">
        <v>49</v>
      </c>
      <c r="L383" s="32" t="s">
        <v>49</v>
      </c>
      <c r="M383" s="32" t="s">
        <v>49</v>
      </c>
      <c r="N383" s="35"/>
      <c r="O383" s="63" t="s">
        <v>453</v>
      </c>
      <c r="P383" s="63"/>
      <c r="Q383" s="64">
        <v>0</v>
      </c>
      <c r="R383" s="63" t="s">
        <v>41</v>
      </c>
      <c r="S383" s="26" t="b">
        <f t="shared" si="57"/>
        <v>0</v>
      </c>
      <c r="T383" s="26" t="b">
        <f>NOT(OR((C383&lt;=$Q$1),(G383&lt;=$R$1),(K383&lt;=$S$1)))</f>
        <v>0</v>
      </c>
      <c r="U383" s="65" t="s">
        <v>42</v>
      </c>
      <c r="V383" s="65" t="s">
        <v>42</v>
      </c>
      <c r="W383" s="66" t="s">
        <v>49</v>
      </c>
      <c r="X383" s="65" t="s">
        <v>42</v>
      </c>
      <c r="Y383" s="82">
        <v>5</v>
      </c>
      <c r="Z383" s="83"/>
      <c r="AA383" s="83"/>
      <c r="AB383" s="83"/>
      <c r="AC383" s="84"/>
      <c r="AD383" s="63" t="s">
        <v>453</v>
      </c>
      <c r="AE383" s="63" t="s">
        <v>453</v>
      </c>
      <c r="AF383" s="63" t="s">
        <v>453</v>
      </c>
      <c r="AG383" s="63" t="s">
        <v>453</v>
      </c>
      <c r="AH383" s="63" t="s">
        <v>453</v>
      </c>
      <c r="AI383" s="63" t="s">
        <v>453</v>
      </c>
      <c r="AJ383" s="63" t="s">
        <v>453</v>
      </c>
      <c r="AK383" s="63" t="s">
        <v>453</v>
      </c>
      <c r="AL383" s="63" t="s">
        <v>453</v>
      </c>
      <c r="AM383" s="63" t="s">
        <v>453</v>
      </c>
      <c r="AN383" s="63" t="s">
        <v>453</v>
      </c>
      <c r="AO383" s="63" t="s">
        <v>453</v>
      </c>
      <c r="AP383" s="63" t="s">
        <v>453</v>
      </c>
      <c r="AQ383" s="63" t="s">
        <v>453</v>
      </c>
    </row>
    <row r="394" spans="16:18" x14ac:dyDescent="0.35">
      <c r="P394" s="35" t="s">
        <v>509</v>
      </c>
      <c r="Q394" s="26">
        <f>COUNTA(Q14:Q333)</f>
        <v>248</v>
      </c>
    </row>
    <row r="395" spans="16:18" x14ac:dyDescent="0.35">
      <c r="P395" s="35" t="s">
        <v>510</v>
      </c>
      <c r="Q395" s="26">
        <f>SUM(Q15:Q333)</f>
        <v>185</v>
      </c>
      <c r="R395" s="77">
        <f>Q395/Q394</f>
        <v>0.74596774193548387</v>
      </c>
    </row>
    <row r="398" spans="16:18" x14ac:dyDescent="0.35">
      <c r="P398" s="35" t="s">
        <v>511</v>
      </c>
      <c r="Q398" s="35">
        <f>SUMIF(T15:T340,TRUE,Q15:Q340)/SUM(Q15:Q340)</f>
        <v>0.63297872340425532</v>
      </c>
    </row>
  </sheetData>
  <mergeCells count="297">
    <mergeCell ref="Y6:AC6"/>
    <mergeCell ref="Y7:AC7"/>
    <mergeCell ref="AF7:AG7"/>
    <mergeCell ref="AH7:AQ7"/>
    <mergeCell ref="Y8:AC8"/>
    <mergeCell ref="Y9:AC9"/>
    <mergeCell ref="V1:X1"/>
    <mergeCell ref="Y3:AC3"/>
    <mergeCell ref="Y4:AC4"/>
    <mergeCell ref="AF4:AG4"/>
    <mergeCell ref="AH4:AQ4"/>
    <mergeCell ref="Y5:AC5"/>
    <mergeCell ref="Y15:AC15"/>
    <mergeCell ref="Y16:AC16"/>
    <mergeCell ref="Y17:AC17"/>
    <mergeCell ref="Y18:AC18"/>
    <mergeCell ref="Y19:AC19"/>
    <mergeCell ref="Y20:AC20"/>
    <mergeCell ref="Y10:AC10"/>
    <mergeCell ref="AH10:AQ10"/>
    <mergeCell ref="Y11:AC11"/>
    <mergeCell ref="Y12:AC12"/>
    <mergeCell ref="Y13:AC13"/>
    <mergeCell ref="Y14:AC14"/>
    <mergeCell ref="Y26:AC26"/>
    <mergeCell ref="Y27:AC27"/>
    <mergeCell ref="Y28:AC28"/>
    <mergeCell ref="Y29:AC29"/>
    <mergeCell ref="Y30:AC30"/>
    <mergeCell ref="Y31:AC31"/>
    <mergeCell ref="Y21:AC21"/>
    <mergeCell ref="AJ21:AQ21"/>
    <mergeCell ref="Y22:AC22"/>
    <mergeCell ref="Y23:AC23"/>
    <mergeCell ref="Y24:AC24"/>
    <mergeCell ref="Y25:AC25"/>
    <mergeCell ref="Y39:AC39"/>
    <mergeCell ref="Y40:AC40"/>
    <mergeCell ref="Y41:AC41"/>
    <mergeCell ref="Y42:AC42"/>
    <mergeCell ref="Y43:AC43"/>
    <mergeCell ref="Y44:AC44"/>
    <mergeCell ref="Y32:AC32"/>
    <mergeCell ref="Y33:AC33"/>
    <mergeCell ref="Y35:AC35"/>
    <mergeCell ref="Y36:AC36"/>
    <mergeCell ref="Y37:AC37"/>
    <mergeCell ref="Y38:AC38"/>
    <mergeCell ref="Y61:AC61"/>
    <mergeCell ref="Y64:AC64"/>
    <mergeCell ref="AF64:AG64"/>
    <mergeCell ref="AH64:AQ64"/>
    <mergeCell ref="Y65:AC65"/>
    <mergeCell ref="Y66:AC66"/>
    <mergeCell ref="Y45:AC45"/>
    <mergeCell ref="Y46:AC46"/>
    <mergeCell ref="Y47:AC47"/>
    <mergeCell ref="Y48:AC48"/>
    <mergeCell ref="Y49:AC49"/>
    <mergeCell ref="Y50:AC50"/>
    <mergeCell ref="Y73:AC73"/>
    <mergeCell ref="Y74:AC74"/>
    <mergeCell ref="Y75:AC75"/>
    <mergeCell ref="Y76:AC76"/>
    <mergeCell ref="Y77:AC77"/>
    <mergeCell ref="Y78:AC78"/>
    <mergeCell ref="Y67:AC67"/>
    <mergeCell ref="Y68:AC68"/>
    <mergeCell ref="Y69:AC69"/>
    <mergeCell ref="Y70:AC70"/>
    <mergeCell ref="Y71:AC71"/>
    <mergeCell ref="Y72:AC72"/>
    <mergeCell ref="Y86:AC86"/>
    <mergeCell ref="Y87:AC87"/>
    <mergeCell ref="Y88:AC88"/>
    <mergeCell ref="Y89:AC89"/>
    <mergeCell ref="Y91:AC91"/>
    <mergeCell ref="Y97:AC97"/>
    <mergeCell ref="Y79:AC79"/>
    <mergeCell ref="Y80:AC80"/>
    <mergeCell ref="Y81:AC81"/>
    <mergeCell ref="Y83:AC83"/>
    <mergeCell ref="Y84:AC84"/>
    <mergeCell ref="Y85:AC85"/>
    <mergeCell ref="Y111:AC111"/>
    <mergeCell ref="Y112:AC112"/>
    <mergeCell ref="Y113:AC113"/>
    <mergeCell ref="Y114:AC114"/>
    <mergeCell ref="Y115:AC115"/>
    <mergeCell ref="Y116:AC116"/>
    <mergeCell ref="Y99:AC99"/>
    <mergeCell ref="AF99:AG99"/>
    <mergeCell ref="AH99:AQ99"/>
    <mergeCell ref="Y110:AC110"/>
    <mergeCell ref="AF110:AG110"/>
    <mergeCell ref="AH110:AQ110"/>
    <mergeCell ref="AF127:AG127"/>
    <mergeCell ref="AH127:AQ127"/>
    <mergeCell ref="Y128:AC128"/>
    <mergeCell ref="Y121:AC121"/>
    <mergeCell ref="Y122:AC122"/>
    <mergeCell ref="AF122:AG122"/>
    <mergeCell ref="AH122:AQ122"/>
    <mergeCell ref="Y123:AC123"/>
    <mergeCell ref="Y124:AC124"/>
    <mergeCell ref="Y130:AC130"/>
    <mergeCell ref="Y132:AC132"/>
    <mergeCell ref="Y133:AC133"/>
    <mergeCell ref="Y134:AC134"/>
    <mergeCell ref="Y135:AC135"/>
    <mergeCell ref="Y136:AC136"/>
    <mergeCell ref="Y125:AC125"/>
    <mergeCell ref="Y126:AC126"/>
    <mergeCell ref="Y127:AC127"/>
    <mergeCell ref="Y143:AC143"/>
    <mergeCell ref="Y144:AC144"/>
    <mergeCell ref="Y145:AC145"/>
    <mergeCell ref="Y146:AC146"/>
    <mergeCell ref="Y147:AC147"/>
    <mergeCell ref="Y148:AC148"/>
    <mergeCell ref="Y137:AC137"/>
    <mergeCell ref="Y138:AC138"/>
    <mergeCell ref="Y139:AC139"/>
    <mergeCell ref="Y140:AC140"/>
    <mergeCell ref="Y141:AC141"/>
    <mergeCell ref="Y142:AC142"/>
    <mergeCell ref="Y155:AC155"/>
    <mergeCell ref="Y156:AC156"/>
    <mergeCell ref="Y157:AC157"/>
    <mergeCell ref="Y158:AC158"/>
    <mergeCell ref="Y159:AC159"/>
    <mergeCell ref="Y160:AC160"/>
    <mergeCell ref="Y149:AC149"/>
    <mergeCell ref="Y150:AC150"/>
    <mergeCell ref="Y151:AC151"/>
    <mergeCell ref="Y152:AC152"/>
    <mergeCell ref="Y153:AC153"/>
    <mergeCell ref="Y154:AC154"/>
    <mergeCell ref="AF186:AG186"/>
    <mergeCell ref="AH186:AQ186"/>
    <mergeCell ref="Y187:AC187"/>
    <mergeCell ref="Y161:AC161"/>
    <mergeCell ref="Y168:AC168"/>
    <mergeCell ref="Y169:AC169"/>
    <mergeCell ref="Y170:AC170"/>
    <mergeCell ref="Y171:AC171"/>
    <mergeCell ref="Y172:AC172"/>
    <mergeCell ref="Y188:AC188"/>
    <mergeCell ref="Y189:AC189"/>
    <mergeCell ref="Y190:AC190"/>
    <mergeCell ref="Y191:AC191"/>
    <mergeCell ref="Y192:AC192"/>
    <mergeCell ref="Y193:AC193"/>
    <mergeCell ref="Y174:AC174"/>
    <mergeCell ref="Y175:AC175"/>
    <mergeCell ref="Y186:AC186"/>
    <mergeCell ref="AH202:AQ202"/>
    <mergeCell ref="Y203:AC203"/>
    <mergeCell ref="Y204:AC204"/>
    <mergeCell ref="Y205:AC205"/>
    <mergeCell ref="Y206:AC206"/>
    <mergeCell ref="Y210:AC210"/>
    <mergeCell ref="Y194:AC194"/>
    <mergeCell ref="Y195:AC195"/>
    <mergeCell ref="Y198:AC198"/>
    <mergeCell ref="Y199:AC199"/>
    <mergeCell ref="Y200:AC200"/>
    <mergeCell ref="Y202:AC202"/>
    <mergeCell ref="Y216:AC216"/>
    <mergeCell ref="Y217:AC217"/>
    <mergeCell ref="Y218:AC218"/>
    <mergeCell ref="Y219:AC219"/>
    <mergeCell ref="Y220:AC220"/>
    <mergeCell ref="Y221:AC221"/>
    <mergeCell ref="Y211:AC211"/>
    <mergeCell ref="Y212:AC212"/>
    <mergeCell ref="AH212:AQ212"/>
    <mergeCell ref="Y213:AC213"/>
    <mergeCell ref="Y214:AC214"/>
    <mergeCell ref="Y215:AC215"/>
    <mergeCell ref="Y225:AC225"/>
    <mergeCell ref="Y226:AC226"/>
    <mergeCell ref="Y227:AC227"/>
    <mergeCell ref="AF227:AG227"/>
    <mergeCell ref="AH227:AQ227"/>
    <mergeCell ref="Y228:AC228"/>
    <mergeCell ref="AF228:AG228"/>
    <mergeCell ref="AH228:AQ228"/>
    <mergeCell ref="Y222:AC222"/>
    <mergeCell ref="AF222:AG222"/>
    <mergeCell ref="AH222:AQ222"/>
    <mergeCell ref="Y223:AC223"/>
    <mergeCell ref="Y224:AC224"/>
    <mergeCell ref="AF224:AG224"/>
    <mergeCell ref="AH224:AQ224"/>
    <mergeCell ref="Y233:AC233"/>
    <mergeCell ref="Y234:AC234"/>
    <mergeCell ref="Y235:AC235"/>
    <mergeCell ref="Y236:AC236"/>
    <mergeCell ref="AF236:AG236"/>
    <mergeCell ref="AH236:AQ236"/>
    <mergeCell ref="Y229:AC229"/>
    <mergeCell ref="Y230:AC230"/>
    <mergeCell ref="Y231:AC231"/>
    <mergeCell ref="AF231:AG231"/>
    <mergeCell ref="AH231:AQ231"/>
    <mergeCell ref="Y232:AC232"/>
    <mergeCell ref="AF243:AG243"/>
    <mergeCell ref="AH243:AQ243"/>
    <mergeCell ref="Y244:AC244"/>
    <mergeCell ref="Y237:AC237"/>
    <mergeCell ref="Y238:AC238"/>
    <mergeCell ref="Y239:AC239"/>
    <mergeCell ref="AF239:AG239"/>
    <mergeCell ref="AH239:AQ239"/>
    <mergeCell ref="Y240:AC240"/>
    <mergeCell ref="Y245:AC245"/>
    <mergeCell ref="Y246:AC246"/>
    <mergeCell ref="Y247:AC247"/>
    <mergeCell ref="Y248:AC248"/>
    <mergeCell ref="Y249:AC249"/>
    <mergeCell ref="Y250:AC250"/>
    <mergeCell ref="Y241:AC241"/>
    <mergeCell ref="Y242:AC242"/>
    <mergeCell ref="Y243:AC243"/>
    <mergeCell ref="Y257:AC257"/>
    <mergeCell ref="Y258:AC258"/>
    <mergeCell ref="Y259:AC259"/>
    <mergeCell ref="Y260:AC260"/>
    <mergeCell ref="Y261:AC261"/>
    <mergeCell ref="Y264:AC264"/>
    <mergeCell ref="Y251:AC251"/>
    <mergeCell ref="Y252:AC252"/>
    <mergeCell ref="Y253:AC253"/>
    <mergeCell ref="Y254:AC254"/>
    <mergeCell ref="Y255:AC255"/>
    <mergeCell ref="Y256:AC256"/>
    <mergeCell ref="Y273:AC273"/>
    <mergeCell ref="Y274:AC274"/>
    <mergeCell ref="Y275:AC275"/>
    <mergeCell ref="Y280:AC280"/>
    <mergeCell ref="Y281:AC281"/>
    <mergeCell ref="Y282:AC282"/>
    <mergeCell ref="Y266:AC266"/>
    <mergeCell ref="Y267:AC267"/>
    <mergeCell ref="Y269:AC269"/>
    <mergeCell ref="Y270:AC270"/>
    <mergeCell ref="Y271:AC271"/>
    <mergeCell ref="Y272:AC272"/>
    <mergeCell ref="Y289:AC289"/>
    <mergeCell ref="Y291:AC291"/>
    <mergeCell ref="Y292:AC292"/>
    <mergeCell ref="Y293:AC293"/>
    <mergeCell ref="Y294:AC294"/>
    <mergeCell ref="Y295:AC295"/>
    <mergeCell ref="Y283:AC283"/>
    <mergeCell ref="Y284:AC284"/>
    <mergeCell ref="Y285:AC285"/>
    <mergeCell ref="Y286:AC286"/>
    <mergeCell ref="Y287:AC287"/>
    <mergeCell ref="Y288:AC288"/>
    <mergeCell ref="Y309:AC309"/>
    <mergeCell ref="Y311:AC311"/>
    <mergeCell ref="Y313:AC313"/>
    <mergeCell ref="Y314:AC314"/>
    <mergeCell ref="Y315:AC315"/>
    <mergeCell ref="Y316:AC316"/>
    <mergeCell ref="Y296:AC296"/>
    <mergeCell ref="Y298:AC298"/>
    <mergeCell ref="Y299:AC299"/>
    <mergeCell ref="Y303:AC303"/>
    <mergeCell ref="Y306:AC306"/>
    <mergeCell ref="Y308:AC308"/>
    <mergeCell ref="Y323:AC323"/>
    <mergeCell ref="Y324:AC324"/>
    <mergeCell ref="Y325:AC325"/>
    <mergeCell ref="Y326:AC326"/>
    <mergeCell ref="Y327:AC327"/>
    <mergeCell ref="Y330:AC330"/>
    <mergeCell ref="Y317:AC317"/>
    <mergeCell ref="Y318:AC318"/>
    <mergeCell ref="Y319:AC319"/>
    <mergeCell ref="Y320:AC320"/>
    <mergeCell ref="Y321:AC321"/>
    <mergeCell ref="Y322:AC322"/>
    <mergeCell ref="Y375:AC375"/>
    <mergeCell ref="Y377:AC377"/>
    <mergeCell ref="Y378:AC378"/>
    <mergeCell ref="Y380:AC380"/>
    <mergeCell ref="Y382:AC382"/>
    <mergeCell ref="Y383:AC383"/>
    <mergeCell ref="Y331:AC331"/>
    <mergeCell ref="Y333:AC333"/>
    <mergeCell ref="Y338:AC338"/>
    <mergeCell ref="Y371:AC371"/>
    <mergeCell ref="Y372:AC372"/>
    <mergeCell ref="Y374:AC374"/>
  </mergeCells>
  <conditionalFormatting sqref="B232:E234 B229:E229 B225:E225 B3:E3 B206:E206 B5:E5 B8:E9 B168:D168 B111:E120 B121:I121 B27:M32 B61:E61 E63 B246:D250 G246:H246 F177:I183 B297:M297 B200:M200 F247:H250 J246:L250 B11:E20 B128:E138 B139:D159 E139:E160 B162:M167 B170:D173 E168:E173 B174:E183 B187:E193 B123:I126 B35:M49 B260:E263 I260:I263 B384:E1048576 B22:E24 E97:I109 B97:C109 D83:D109 E244:E254 I244:I254 M244:M254">
    <cfRule type="colorScale" priority="315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24:A225 A227:A229 A266:A267 A247:A250 A168 A206 A27:A32 A162:A163 A111:A116 A202 A63 A1:A6 N7 N231 A292:A303 A261:A263 A121:A159 A35:A61 A348:A369 A232:A234 A8:A24 A198 A200 A97:A109 A170:A193 A384:A1048576">
    <cfRule type="containsBlanks" priority="3154" stopIfTrue="1">
      <formula>LEN(TRIM(A1))=0</formula>
    </cfRule>
    <cfRule type="containsText" dxfId="21407" priority="3156" stopIfTrue="1" operator="containsText" text="fcd">
      <formula>NOT(ISERROR(SEARCH("fcd",A1)))</formula>
    </cfRule>
    <cfRule type="containsText" dxfId="21406" priority="3157" stopIfTrue="1" operator="containsText" text="server">
      <formula>NOT(ISERROR(SEARCH("server",A1)))</formula>
    </cfRule>
    <cfRule type="containsText" dxfId="21405" priority="3158" stopIfTrue="1" operator="containsText" text="ft">
      <formula>NOT(ISERROR(SEARCH("ft",A1)))</formula>
    </cfRule>
    <cfRule type="containsText" dxfId="21404" priority="3159" stopIfTrue="1" operator="containsText" text="lynxx_">
      <formula>NOT(ISERROR(SEARCH("lynxx_",A1)))</formula>
    </cfRule>
    <cfRule type="containsText" dxfId="21403" priority="3160" operator="containsText" text="_">
      <formula>NOT(ISERROR(SEARCH("_",A1)))</formula>
    </cfRule>
  </conditionalFormatting>
  <conditionalFormatting sqref="B235:E235">
    <cfRule type="colorScale" priority="314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35">
    <cfRule type="containsBlanks" priority="3147" stopIfTrue="1">
      <formula>LEN(TRIM(A235))=0</formula>
    </cfRule>
    <cfRule type="containsText" dxfId="21402" priority="3149" stopIfTrue="1" operator="containsText" text="fcd">
      <formula>NOT(ISERROR(SEARCH("fcd",A235)))</formula>
    </cfRule>
    <cfRule type="containsText" dxfId="21401" priority="3150" stopIfTrue="1" operator="containsText" text="server">
      <formula>NOT(ISERROR(SEARCH("server",A235)))</formula>
    </cfRule>
    <cfRule type="containsText" dxfId="21400" priority="3151" stopIfTrue="1" operator="containsText" text="ft">
      <formula>NOT(ISERROR(SEARCH("ft",A235)))</formula>
    </cfRule>
    <cfRule type="containsText" dxfId="21399" priority="3152" stopIfTrue="1" operator="containsText" text="lynxx_">
      <formula>NOT(ISERROR(SEARCH("lynxx_",A235)))</formula>
    </cfRule>
    <cfRule type="containsText" dxfId="21398" priority="3153" operator="containsText" text="_">
      <formula>NOT(ISERROR(SEARCH("_",A235)))</formula>
    </cfRule>
  </conditionalFormatting>
  <conditionalFormatting sqref="B230:C230">
    <cfRule type="colorScale" priority="314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30">
    <cfRule type="containsBlanks" priority="3140" stopIfTrue="1">
      <formula>LEN(TRIM(A230))=0</formula>
    </cfRule>
    <cfRule type="containsText" dxfId="21397" priority="3142" stopIfTrue="1" operator="containsText" text="fcd">
      <formula>NOT(ISERROR(SEARCH("fcd",A230)))</formula>
    </cfRule>
    <cfRule type="containsText" dxfId="21396" priority="3143" stopIfTrue="1" operator="containsText" text="server">
      <formula>NOT(ISERROR(SEARCH("server",A230)))</formula>
    </cfRule>
    <cfRule type="containsText" dxfId="21395" priority="3144" stopIfTrue="1" operator="containsText" text="ft">
      <formula>NOT(ISERROR(SEARCH("ft",A230)))</formula>
    </cfRule>
    <cfRule type="containsText" dxfId="21394" priority="3145" stopIfTrue="1" operator="containsText" text="lynxx_">
      <formula>NOT(ISERROR(SEARCH("lynxx_",A230)))</formula>
    </cfRule>
    <cfRule type="containsText" dxfId="21393" priority="3146" operator="containsText" text="_">
      <formula>NOT(ISERROR(SEARCH("_",A230)))</formula>
    </cfRule>
  </conditionalFormatting>
  <conditionalFormatting sqref="B195:E201">
    <cfRule type="colorScale" priority="313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194:A201">
    <cfRule type="containsBlanks" priority="3133" stopIfTrue="1">
      <formula>LEN(TRIM(A194))=0</formula>
    </cfRule>
    <cfRule type="containsText" dxfId="21392" priority="3135" stopIfTrue="1" operator="containsText" text="fcd">
      <formula>NOT(ISERROR(SEARCH("fcd",A194)))</formula>
    </cfRule>
    <cfRule type="containsText" dxfId="21391" priority="3136" stopIfTrue="1" operator="containsText" text="server">
      <formula>NOT(ISERROR(SEARCH("server",A194)))</formula>
    </cfRule>
    <cfRule type="containsText" dxfId="21390" priority="3137" stopIfTrue="1" operator="containsText" text="ft">
      <formula>NOT(ISERROR(SEARCH("ft",A194)))</formula>
    </cfRule>
    <cfRule type="containsText" dxfId="21389" priority="3138" stopIfTrue="1" operator="containsText" text="lynxx_">
      <formula>NOT(ISERROR(SEARCH("lynxx_",A194)))</formula>
    </cfRule>
    <cfRule type="containsText" dxfId="21388" priority="3139" operator="containsText" text="_">
      <formula>NOT(ISERROR(SEARCH("_",A194)))</formula>
    </cfRule>
  </conditionalFormatting>
  <conditionalFormatting sqref="A210">
    <cfRule type="containsBlanks" priority="3127" stopIfTrue="1">
      <formula>LEN(TRIM(A210))=0</formula>
    </cfRule>
    <cfRule type="containsText" dxfId="21387" priority="3128" stopIfTrue="1" operator="containsText" text="fcd">
      <formula>NOT(ISERROR(SEARCH("fcd",A210)))</formula>
    </cfRule>
    <cfRule type="containsText" dxfId="21386" priority="3129" stopIfTrue="1" operator="containsText" text="server">
      <formula>NOT(ISERROR(SEARCH("server",A210)))</formula>
    </cfRule>
    <cfRule type="containsText" dxfId="21385" priority="3130" stopIfTrue="1" operator="containsText" text="ft">
      <formula>NOT(ISERROR(SEARCH("ft",A210)))</formula>
    </cfRule>
    <cfRule type="containsText" dxfId="21384" priority="3131" stopIfTrue="1" operator="containsText" text="lynxx_">
      <formula>NOT(ISERROR(SEARCH("lynxx_",A210)))</formula>
    </cfRule>
    <cfRule type="containsText" dxfId="21383" priority="3132" operator="containsText" text="_">
      <formula>NOT(ISERROR(SEARCH("_",A210)))</formula>
    </cfRule>
  </conditionalFormatting>
  <conditionalFormatting sqref="B226:E226">
    <cfRule type="colorScale" priority="312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26">
    <cfRule type="containsBlanks" priority="3120" stopIfTrue="1">
      <formula>LEN(TRIM(A226))=0</formula>
    </cfRule>
    <cfRule type="containsText" dxfId="21382" priority="3122" stopIfTrue="1" operator="containsText" text="fcd">
      <formula>NOT(ISERROR(SEARCH("fcd",A226)))</formula>
    </cfRule>
    <cfRule type="containsText" dxfId="21381" priority="3123" stopIfTrue="1" operator="containsText" text="server">
      <formula>NOT(ISERROR(SEARCH("server",A226)))</formula>
    </cfRule>
    <cfRule type="containsText" dxfId="21380" priority="3124" stopIfTrue="1" operator="containsText" text="ft">
      <formula>NOT(ISERROR(SEARCH("ft",A226)))</formula>
    </cfRule>
    <cfRule type="containsText" dxfId="21379" priority="3125" stopIfTrue="1" operator="containsText" text="lynxx_">
      <formula>NOT(ISERROR(SEARCH("lynxx_",A226)))</formula>
    </cfRule>
    <cfRule type="containsText" dxfId="21378" priority="3126" operator="containsText" text="_">
      <formula>NOT(ISERROR(SEARCH("_",A226)))</formula>
    </cfRule>
  </conditionalFormatting>
  <conditionalFormatting sqref="A222">
    <cfRule type="containsBlanks" priority="3114" stopIfTrue="1">
      <formula>LEN(TRIM(A222))=0</formula>
    </cfRule>
    <cfRule type="containsText" dxfId="21377" priority="3115" stopIfTrue="1" operator="containsText" text="fcd">
      <formula>NOT(ISERROR(SEARCH("fcd",A222)))</formula>
    </cfRule>
    <cfRule type="containsText" dxfId="21376" priority="3116" stopIfTrue="1" operator="containsText" text="server">
      <formula>NOT(ISERROR(SEARCH("server",A222)))</formula>
    </cfRule>
    <cfRule type="containsText" dxfId="21375" priority="3117" stopIfTrue="1" operator="containsText" text="ft">
      <formula>NOT(ISERROR(SEARCH("ft",A222)))</formula>
    </cfRule>
    <cfRule type="containsText" dxfId="21374" priority="3118" stopIfTrue="1" operator="containsText" text="lynxx_">
      <formula>NOT(ISERROR(SEARCH("lynxx_",A222)))</formula>
    </cfRule>
    <cfRule type="containsText" dxfId="21373" priority="3119" operator="containsText" text="_">
      <formula>NOT(ISERROR(SEARCH("_",A222)))</formula>
    </cfRule>
  </conditionalFormatting>
  <conditionalFormatting sqref="B223:C223">
    <cfRule type="colorScale" priority="310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23">
    <cfRule type="containsBlanks" priority="3107" stopIfTrue="1">
      <formula>LEN(TRIM(A223))=0</formula>
    </cfRule>
    <cfRule type="containsText" dxfId="21372" priority="3109" stopIfTrue="1" operator="containsText" text="fcd">
      <formula>NOT(ISERROR(SEARCH("fcd",A223)))</formula>
    </cfRule>
    <cfRule type="containsText" dxfId="21371" priority="3110" stopIfTrue="1" operator="containsText" text="server">
      <formula>NOT(ISERROR(SEARCH("server",A223)))</formula>
    </cfRule>
    <cfRule type="containsText" dxfId="21370" priority="3111" stopIfTrue="1" operator="containsText" text="ft">
      <formula>NOT(ISERROR(SEARCH("ft",A223)))</formula>
    </cfRule>
    <cfRule type="containsText" dxfId="21369" priority="3112" stopIfTrue="1" operator="containsText" text="lynxx_">
      <formula>NOT(ISERROR(SEARCH("lynxx_",A223)))</formula>
    </cfRule>
    <cfRule type="containsText" dxfId="21368" priority="3113" operator="containsText" text="_">
      <formula>NOT(ISERROR(SEARCH("_",A223)))</formula>
    </cfRule>
  </conditionalFormatting>
  <conditionalFormatting sqref="AE1 AE3:AE10 Y1:AD4 Y262:AD263 Y31:AE31 AD32:AE32 Y268:AD268 AD266:AD267 Y168:AE168 Y206:AE206 AE21:AE23 Y28:AC30 AD26:AE30 AD5:AD23 Y33:AC40 Y210:AE210 Y162:AE163 Y61:AE61 Y297:AD297 Y63:AE63 Y348:AD369 Y170:AE183 AD308:AD310 AD305 Y303:AD304 Y306:AD307 Y111:AE159 Y311:AD311 Y328:AD328 AD35:AE49 Y44:AC60 AD260:AD261 Y222:AE238 AD24:AE24 Y185:AE202 Y98:AE109 AD244:AD254 Y244:AC248 Y384:AD1048576">
    <cfRule type="cellIs" dxfId="21367" priority="3103" operator="equal">
      <formula>1</formula>
    </cfRule>
    <cfRule type="cellIs" dxfId="21366" priority="3104" operator="equal">
      <formula>2</formula>
    </cfRule>
    <cfRule type="cellIs" dxfId="21365" priority="3105" operator="equal">
      <formula>3</formula>
    </cfRule>
    <cfRule type="cellIs" dxfId="21364" priority="3106" operator="equal">
      <formula>4</formula>
    </cfRule>
    <cfRule type="cellIs" dxfId="21363" priority="3161" operator="equal">
      <formula>5</formula>
    </cfRule>
  </conditionalFormatting>
  <conditionalFormatting sqref="Y1:AD2">
    <cfRule type="notContainsBlanks" dxfId="21362" priority="3102">
      <formula>LEN(TRIM(Y1))&gt;0</formula>
    </cfRule>
  </conditionalFormatting>
  <conditionalFormatting sqref="U5:V5 X5 U1:X4 U6:X8 U14:V14 X14 U116:V120 X116:X120 U114:X115 U112:V112 X112 U121:X121 V156 U149:V151 X149:X151 U152:X152 U153:V155 U157:V159 U142:V142 X142 U111 W111:X111 U113 W113:X113 V133:X133 U48:X48 U47 W47:X47 U49 W49:X49 U128:V131 X128:X131 U18:V18 X18 U15:X17 U132:X132 U134:X141 U143:X148 W153:X159 U206:X206 U241:X241 U50:X61 U26:X46 U282:X282 U288:X289 U210:X210 U127:X127 U162:X168 U297:X297 U63:X63 U266:X270 U274:X274 U348:X369 U170:X183 U303:X303 J260:M263 J120:M121 U277:X280 U260:X263 U222:X239 U19:X24 U185:X202 U98:X99 U243:X254 U10:X13 U384:X1048576">
    <cfRule type="containsBlanks" priority="3095" stopIfTrue="1">
      <formula>LEN(TRIM(J1))=0</formula>
    </cfRule>
    <cfRule type="cellIs" dxfId="21361" priority="3097" operator="equal">
      <formula>"N/A"</formula>
    </cfRule>
    <cfRule type="cellIs" dxfId="21360" priority="3098" operator="equal">
      <formula>"OK"</formula>
    </cfRule>
    <cfRule type="containsText" dxfId="21359" priority="3099" operator="containsText" text="Unsure">
      <formula>NOT(ISERROR(SEARCH("Unsure",J1)))</formula>
    </cfRule>
    <cfRule type="containsText" dxfId="21358" priority="3100" operator="containsText" text="Can't See">
      <formula>NOT(ISERROR(SEARCH("Can't See",J1)))</formula>
    </cfRule>
    <cfRule type="notContainsText" dxfId="21357" priority="3101" operator="notContains" text="OK&amp;N/A">
      <formula>ISERROR(SEARCH("OK&amp;N/A",J1))</formula>
    </cfRule>
  </conditionalFormatting>
  <conditionalFormatting sqref="U3:X3 V1:X2">
    <cfRule type="notContainsBlanks" priority="3096" stopIfTrue="1">
      <formula>LEN(TRIM(U1))&gt;0</formula>
    </cfRule>
  </conditionalFormatting>
  <conditionalFormatting sqref="B237:E237">
    <cfRule type="colorScale" priority="308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36:A237">
    <cfRule type="containsBlanks" priority="3088" stopIfTrue="1">
      <formula>LEN(TRIM(A236))=0</formula>
    </cfRule>
    <cfRule type="containsText" dxfId="21356" priority="3090" stopIfTrue="1" operator="containsText" text="fcd">
      <formula>NOT(ISERROR(SEARCH("fcd",A236)))</formula>
    </cfRule>
    <cfRule type="containsText" dxfId="21355" priority="3091" stopIfTrue="1" operator="containsText" text="server">
      <formula>NOT(ISERROR(SEARCH("server",A236)))</formula>
    </cfRule>
    <cfRule type="containsText" dxfId="21354" priority="3092" stopIfTrue="1" operator="containsText" text="ft">
      <formula>NOT(ISERROR(SEARCH("ft",A236)))</formula>
    </cfRule>
    <cfRule type="containsText" dxfId="21353" priority="3093" stopIfTrue="1" operator="containsText" text="lynxx_">
      <formula>NOT(ISERROR(SEARCH("lynxx_",A236)))</formula>
    </cfRule>
    <cfRule type="containsText" dxfId="21352" priority="3094" operator="containsText" text="_">
      <formula>NOT(ISERROR(SEARCH("_",A236)))</formula>
    </cfRule>
  </conditionalFormatting>
  <conditionalFormatting sqref="B238:D238">
    <cfRule type="colorScale" priority="308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38">
    <cfRule type="containsBlanks" priority="3081" stopIfTrue="1">
      <formula>LEN(TRIM(A238))=0</formula>
    </cfRule>
    <cfRule type="containsText" dxfId="21351" priority="3083" stopIfTrue="1" operator="containsText" text="fcd">
      <formula>NOT(ISERROR(SEARCH("fcd",A238)))</formula>
    </cfRule>
    <cfRule type="containsText" dxfId="21350" priority="3084" stopIfTrue="1" operator="containsText" text="server">
      <formula>NOT(ISERROR(SEARCH("server",A238)))</formula>
    </cfRule>
    <cfRule type="containsText" dxfId="21349" priority="3085" stopIfTrue="1" operator="containsText" text="ft">
      <formula>NOT(ISERROR(SEARCH("ft",A238)))</formula>
    </cfRule>
    <cfRule type="containsText" dxfId="21348" priority="3086" stopIfTrue="1" operator="containsText" text="lynxx_">
      <formula>NOT(ISERROR(SEARCH("lynxx_",A238)))</formula>
    </cfRule>
    <cfRule type="containsText" dxfId="21347" priority="3087" operator="containsText" text="_">
      <formula>NOT(ISERROR(SEARCH("_",A238)))</formula>
    </cfRule>
  </conditionalFormatting>
  <conditionalFormatting sqref="F232:I234 F229:I229 F225:I225 F3:I3 F206:I206 F5:I5 F8:I8 F111:I120 F11:I18 F168:I168 F170:I173 F128:I159 F260:H263 F187:I193 F384:I1048576 F22:I24">
    <cfRule type="colorScale" priority="308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35:I235">
    <cfRule type="colorScale" priority="307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37:I237">
    <cfRule type="colorScale" priority="307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29:M229 J225:M225 J3:M3 J206:M206 J5:M5 J111:M117 J168:M168 J170:M173 J128:M159 J384:M1048576 J119:M119 J11:L18 J187:M193 J22:M24">
    <cfRule type="colorScale" priority="307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6:M6">
    <cfRule type="containsBlanks" priority="3071" stopIfTrue="1">
      <formula>LEN(TRIM(J6))=0</formula>
    </cfRule>
    <cfRule type="cellIs" dxfId="21346" priority="3072" operator="equal">
      <formula>"N/A"</formula>
    </cfRule>
    <cfRule type="cellIs" dxfId="21345" priority="3073" operator="equal">
      <formula>"OK"</formula>
    </cfRule>
    <cfRule type="containsText" dxfId="21344" priority="3074" operator="containsText" text="Unsure">
      <formula>NOT(ISERROR(SEARCH("Unsure",J6)))</formula>
    </cfRule>
    <cfRule type="containsText" dxfId="21343" priority="3075" operator="containsText" text="Can't See">
      <formula>NOT(ISERROR(SEARCH("Can't See",J6)))</formula>
    </cfRule>
    <cfRule type="notContainsText" dxfId="21342" priority="3076" operator="notContains" text="OK&amp;N/A">
      <formula>ISERROR(SEARCH("OK&amp;N/A",J6))</formula>
    </cfRule>
  </conditionalFormatting>
  <conditionalFormatting sqref="J9:M9">
    <cfRule type="containsBlanks" priority="3065" stopIfTrue="1">
      <formula>LEN(TRIM(J9))=0</formula>
    </cfRule>
    <cfRule type="cellIs" dxfId="21341" priority="3066" operator="equal">
      <formula>"N/A"</formula>
    </cfRule>
    <cfRule type="cellIs" dxfId="21340" priority="3067" operator="equal">
      <formula>"OK"</formula>
    </cfRule>
    <cfRule type="containsText" dxfId="21339" priority="3068" operator="containsText" text="Unsure">
      <formula>NOT(ISERROR(SEARCH("Unsure",J9)))</formula>
    </cfRule>
    <cfRule type="containsText" dxfId="21338" priority="3069" operator="containsText" text="Can't See">
      <formula>NOT(ISERROR(SEARCH("Can't See",J9)))</formula>
    </cfRule>
    <cfRule type="notContainsText" dxfId="21337" priority="3070" operator="notContains" text="OK&amp;N/A">
      <formula>ISERROR(SEARCH("OK&amp;N/A",J9))</formula>
    </cfRule>
  </conditionalFormatting>
  <conditionalFormatting sqref="J195:M197 J200:M201">
    <cfRule type="containsBlanks" priority="3059" stopIfTrue="1">
      <formula>LEN(TRIM(J195))=0</formula>
    </cfRule>
    <cfRule type="cellIs" dxfId="21336" priority="3060" operator="equal">
      <formula>"N/A"</formula>
    </cfRule>
    <cfRule type="cellIs" dxfId="21335" priority="3061" operator="equal">
      <formula>"OK"</formula>
    </cfRule>
    <cfRule type="containsText" dxfId="21334" priority="3062" operator="containsText" text="Unsure">
      <formula>NOT(ISERROR(SEARCH("Unsure",J195)))</formula>
    </cfRule>
    <cfRule type="containsText" dxfId="21333" priority="3063" operator="containsText" text="Can't See">
      <formula>NOT(ISERROR(SEARCH("Can't See",J195)))</formula>
    </cfRule>
    <cfRule type="notContainsText" dxfId="21332" priority="3064" operator="notContains" text="OK&amp;N/A">
      <formula>ISERROR(SEARCH("OK&amp;N/A",J195))</formula>
    </cfRule>
  </conditionalFormatting>
  <conditionalFormatting sqref="J210:M210">
    <cfRule type="containsBlanks" priority="3053" stopIfTrue="1">
      <formula>LEN(TRIM(J210))=0</formula>
    </cfRule>
    <cfRule type="cellIs" dxfId="21331" priority="3054" operator="equal">
      <formula>"N/A"</formula>
    </cfRule>
    <cfRule type="cellIs" dxfId="21330" priority="3055" operator="equal">
      <formula>"OK"</formula>
    </cfRule>
    <cfRule type="containsText" dxfId="21329" priority="3056" operator="containsText" text="Unsure">
      <formula>NOT(ISERROR(SEARCH("Unsure",J210)))</formula>
    </cfRule>
    <cfRule type="containsText" dxfId="21328" priority="3057" operator="containsText" text="Can't See">
      <formula>NOT(ISERROR(SEARCH("Can't See",J210)))</formula>
    </cfRule>
    <cfRule type="notContainsText" dxfId="21327" priority="3058" operator="notContains" text="OK&amp;N/A">
      <formula>ISERROR(SEARCH("OK&amp;N/A",J210))</formula>
    </cfRule>
  </conditionalFormatting>
  <conditionalFormatting sqref="J223:M223">
    <cfRule type="containsBlanks" priority="3047" stopIfTrue="1">
      <formula>LEN(TRIM(J223))=0</formula>
    </cfRule>
    <cfRule type="cellIs" dxfId="21326" priority="3048" operator="equal">
      <formula>"N/A"</formula>
    </cfRule>
    <cfRule type="cellIs" dxfId="21325" priority="3049" operator="equal">
      <formula>"OK"</formula>
    </cfRule>
    <cfRule type="containsText" dxfId="21324" priority="3050" operator="containsText" text="Unsure">
      <formula>NOT(ISERROR(SEARCH("Unsure",J223)))</formula>
    </cfRule>
    <cfRule type="containsText" dxfId="21323" priority="3051" operator="containsText" text="Can't See">
      <formula>NOT(ISERROR(SEARCH("Can't See",J223)))</formula>
    </cfRule>
    <cfRule type="notContainsText" dxfId="21322" priority="3052" operator="notContains" text="OK&amp;N/A">
      <formula>ISERROR(SEARCH("OK&amp;N/A",J223))</formula>
    </cfRule>
  </conditionalFormatting>
  <conditionalFormatting sqref="J226:M226">
    <cfRule type="containsBlanks" priority="3041" stopIfTrue="1">
      <formula>LEN(TRIM(J226))=0</formula>
    </cfRule>
    <cfRule type="cellIs" dxfId="21321" priority="3042" operator="equal">
      <formula>"N/A"</formula>
    </cfRule>
    <cfRule type="cellIs" dxfId="21320" priority="3043" operator="equal">
      <formula>"OK"</formula>
    </cfRule>
    <cfRule type="containsText" dxfId="21319" priority="3044" operator="containsText" text="Unsure">
      <formula>NOT(ISERROR(SEARCH("Unsure",J226)))</formula>
    </cfRule>
    <cfRule type="containsText" dxfId="21318" priority="3045" operator="containsText" text="Can't See">
      <formula>NOT(ISERROR(SEARCH("Can't See",J226)))</formula>
    </cfRule>
    <cfRule type="notContainsText" dxfId="21317" priority="3046" operator="notContains" text="OK&amp;N/A">
      <formula>ISERROR(SEARCH("OK&amp;N/A",J226))</formula>
    </cfRule>
  </conditionalFormatting>
  <conditionalFormatting sqref="B6:I6">
    <cfRule type="colorScale" priority="304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9:I9">
    <cfRule type="colorScale" priority="303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19:I19 I20">
    <cfRule type="colorScale" priority="303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0:H20">
    <cfRule type="colorScale" priority="303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61:I61 F63">
    <cfRule type="colorScale" priority="303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61:M61 J63:M63">
    <cfRule type="containsBlanks" priority="3030" stopIfTrue="1">
      <formula>LEN(TRIM(J61))=0</formula>
    </cfRule>
    <cfRule type="cellIs" dxfId="21316" priority="3031" operator="equal">
      <formula>"N/A"</formula>
    </cfRule>
    <cfRule type="cellIs" dxfId="21315" priority="3032" operator="equal">
      <formula>"OK"</formula>
    </cfRule>
    <cfRule type="containsText" dxfId="21314" priority="3033" operator="containsText" text="Unsure">
      <formula>NOT(ISERROR(SEARCH("Unsure",J61)))</formula>
    </cfRule>
    <cfRule type="containsText" dxfId="21313" priority="3034" operator="containsText" text="Can't See">
      <formula>NOT(ISERROR(SEARCH("Can't See",J61)))</formula>
    </cfRule>
    <cfRule type="notContainsText" dxfId="21312" priority="3035" operator="notContains" text="OK&amp;N/A">
      <formula>ISERROR(SEARCH("OK&amp;N/A",J61))</formula>
    </cfRule>
  </conditionalFormatting>
  <conditionalFormatting sqref="K174:M177">
    <cfRule type="containsBlanks" priority="3024" stopIfTrue="1">
      <formula>LEN(TRIM(K174))=0</formula>
    </cfRule>
    <cfRule type="cellIs" dxfId="21311" priority="3025" operator="equal">
      <formula>"N/A"</formula>
    </cfRule>
    <cfRule type="cellIs" dxfId="21310" priority="3026" operator="equal">
      <formula>"OK"</formula>
    </cfRule>
    <cfRule type="containsText" dxfId="21309" priority="3027" operator="containsText" text="Unsure">
      <formula>NOT(ISERROR(SEARCH("Unsure",K174)))</formula>
    </cfRule>
    <cfRule type="containsText" dxfId="21308" priority="3028" operator="containsText" text="Can't See">
      <formula>NOT(ISERROR(SEARCH("Can't See",K174)))</formula>
    </cfRule>
    <cfRule type="notContainsText" dxfId="21307" priority="3029" operator="notContains" text="OK&amp;N/A">
      <formula>ISERROR(SEARCH("OK&amp;N/A",K174))</formula>
    </cfRule>
  </conditionalFormatting>
  <conditionalFormatting sqref="F174:I183">
    <cfRule type="colorScale" priority="302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174:J177">
    <cfRule type="containsBlanks" priority="3017" stopIfTrue="1">
      <formula>LEN(TRIM(J174))=0</formula>
    </cfRule>
    <cfRule type="cellIs" dxfId="21306" priority="3018" operator="equal">
      <formula>"N/A"</formula>
    </cfRule>
    <cfRule type="cellIs" dxfId="21305" priority="3019" operator="equal">
      <formula>"OK"</formula>
    </cfRule>
    <cfRule type="containsText" dxfId="21304" priority="3020" operator="containsText" text="Unsure">
      <formula>NOT(ISERROR(SEARCH("Unsure",J174)))</formula>
    </cfRule>
    <cfRule type="containsText" dxfId="21303" priority="3021" operator="containsText" text="Can't See">
      <formula>NOT(ISERROR(SEARCH("Can't See",J174)))</formula>
    </cfRule>
    <cfRule type="notContainsText" dxfId="21302" priority="3022" operator="notContains" text="OK&amp;N/A">
      <formula>ISERROR(SEARCH("OK&amp;N/A",J174))</formula>
    </cfRule>
  </conditionalFormatting>
  <conditionalFormatting sqref="F195:I201">
    <cfRule type="colorScale" priority="301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10:I210">
    <cfRule type="colorScale" priority="301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26:I226">
    <cfRule type="colorScale" priority="301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D230:I230">
    <cfRule type="colorScale" priority="301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30:M230">
    <cfRule type="containsBlanks" priority="3007" stopIfTrue="1">
      <formula>LEN(TRIM(J230))=0</formula>
    </cfRule>
    <cfRule type="cellIs" dxfId="21301" priority="3008" operator="equal">
      <formula>"N/A"</formula>
    </cfRule>
    <cfRule type="cellIs" dxfId="21300" priority="3009" operator="equal">
      <formula>"OK"</formula>
    </cfRule>
    <cfRule type="containsText" dxfId="21299" priority="3010" operator="containsText" text="Unsure">
      <formula>NOT(ISERROR(SEARCH("Unsure",J230)))</formula>
    </cfRule>
    <cfRule type="containsText" dxfId="21298" priority="3011" operator="containsText" text="Can't See">
      <formula>NOT(ISERROR(SEARCH("Can't See",J230)))</formula>
    </cfRule>
    <cfRule type="notContainsText" dxfId="21297" priority="3012" operator="notContains" text="OK&amp;N/A">
      <formula>ISERROR(SEARCH("OK&amp;N/A",J230))</formula>
    </cfRule>
  </conditionalFormatting>
  <conditionalFormatting sqref="J235:M235 J232:J234">
    <cfRule type="containsBlanks" priority="3001" stopIfTrue="1">
      <formula>LEN(TRIM(J232))=0</formula>
    </cfRule>
    <cfRule type="cellIs" dxfId="21296" priority="3002" operator="equal">
      <formula>"N/A"</formula>
    </cfRule>
    <cfRule type="cellIs" dxfId="21295" priority="3003" operator="equal">
      <formula>"OK"</formula>
    </cfRule>
    <cfRule type="containsText" dxfId="21294" priority="3004" operator="containsText" text="Unsure">
      <formula>NOT(ISERROR(SEARCH("Unsure",J232)))</formula>
    </cfRule>
    <cfRule type="containsText" dxfId="21293" priority="3005" operator="containsText" text="Can't See">
      <formula>NOT(ISERROR(SEARCH("Can't See",J232)))</formula>
    </cfRule>
    <cfRule type="notContainsText" dxfId="21292" priority="3006" operator="notContains" text="OK&amp;N/A">
      <formula>ISERROR(SEARCH("OK&amp;N/A",J232))</formula>
    </cfRule>
  </conditionalFormatting>
  <conditionalFormatting sqref="E238:I238">
    <cfRule type="colorScale" priority="300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38:M238">
    <cfRule type="containsBlanks" priority="2994" stopIfTrue="1">
      <formula>LEN(TRIM(J238))=0</formula>
    </cfRule>
    <cfRule type="cellIs" dxfId="21291" priority="2995" operator="equal">
      <formula>"N/A"</formula>
    </cfRule>
    <cfRule type="cellIs" dxfId="21290" priority="2996" operator="equal">
      <formula>"OK"</formula>
    </cfRule>
    <cfRule type="containsText" dxfId="21289" priority="2997" operator="containsText" text="Unsure">
      <formula>NOT(ISERROR(SEARCH("Unsure",J238)))</formula>
    </cfRule>
    <cfRule type="containsText" dxfId="21288" priority="2998" operator="containsText" text="Can't See">
      <formula>NOT(ISERROR(SEARCH("Can't See",J238)))</formula>
    </cfRule>
    <cfRule type="notContainsText" dxfId="21287" priority="2999" operator="notContains" text="OK&amp;N/A">
      <formula>ISERROR(SEARCH("OK&amp;N/A",J238))</formula>
    </cfRule>
  </conditionalFormatting>
  <conditionalFormatting sqref="J19:M20">
    <cfRule type="containsBlanks" priority="2988" stopIfTrue="1">
      <formula>LEN(TRIM(J19))=0</formula>
    </cfRule>
    <cfRule type="cellIs" dxfId="21286" priority="2989" operator="equal">
      <formula>"N/A"</formula>
    </cfRule>
    <cfRule type="cellIs" dxfId="21285" priority="2990" operator="equal">
      <formula>"OK"</formula>
    </cfRule>
    <cfRule type="containsText" dxfId="21284" priority="2991" operator="containsText" text="Unsure">
      <formula>NOT(ISERROR(SEARCH("Unsure",J19)))</formula>
    </cfRule>
    <cfRule type="containsText" dxfId="21283" priority="2992" operator="containsText" text="Can't See">
      <formula>NOT(ISERROR(SEARCH("Can't See",J19)))</formula>
    </cfRule>
    <cfRule type="notContainsText" dxfId="21282" priority="2993" operator="notContains" text="OK&amp;N/A">
      <formula>ISERROR(SEARCH("OK&amp;N/A",J19))</formula>
    </cfRule>
  </conditionalFormatting>
  <conditionalFormatting sqref="AE11:AE20">
    <cfRule type="cellIs" dxfId="21281" priority="2982" operator="equal">
      <formula>1</formula>
    </cfRule>
    <cfRule type="cellIs" dxfId="21280" priority="2983" operator="equal">
      <formula>2</formula>
    </cfRule>
    <cfRule type="cellIs" dxfId="21279" priority="2984" operator="equal">
      <formula>3</formula>
    </cfRule>
    <cfRule type="cellIs" dxfId="21278" priority="2985" operator="equal">
      <formula>4</formula>
    </cfRule>
    <cfRule type="cellIs" dxfId="21277" priority="2986" operator="equal">
      <formula>5</formula>
    </cfRule>
  </conditionalFormatting>
  <conditionalFormatting sqref="D223:I223">
    <cfRule type="colorScale" priority="298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G21">
    <cfRule type="containsBlanks" priority="2975" stopIfTrue="1">
      <formula>LEN(TRIM(AG21))=0</formula>
    </cfRule>
    <cfRule type="containsText" dxfId="21276" priority="2976" stopIfTrue="1" operator="containsText" text="fcd">
      <formula>NOT(ISERROR(SEARCH("fcd",AG21)))</formula>
    </cfRule>
    <cfRule type="containsText" dxfId="21275" priority="2977" stopIfTrue="1" operator="containsText" text="server">
      <formula>NOT(ISERROR(SEARCH("server",AG21)))</formula>
    </cfRule>
    <cfRule type="containsText" dxfId="21274" priority="2978" stopIfTrue="1" operator="containsText" text="ft">
      <formula>NOT(ISERROR(SEARCH("ft",AG21)))</formula>
    </cfRule>
    <cfRule type="containsText" dxfId="21273" priority="2979" stopIfTrue="1" operator="containsText" text="lynxx_">
      <formula>NOT(ISERROR(SEARCH("lynxx_",AG21)))</formula>
    </cfRule>
    <cfRule type="containsText" dxfId="21272" priority="2980" operator="containsText" text="_">
      <formula>NOT(ISERROR(SEARCH("_",AG21)))</formula>
    </cfRule>
  </conditionalFormatting>
  <conditionalFormatting sqref="AH10">
    <cfRule type="containsBlanks" priority="2969" stopIfTrue="1">
      <formula>LEN(TRIM(AH10))=0</formula>
    </cfRule>
    <cfRule type="containsText" dxfId="21271" priority="2970" stopIfTrue="1" operator="containsText" text="fcd">
      <formula>NOT(ISERROR(SEARCH("fcd",AH10)))</formula>
    </cfRule>
    <cfRule type="containsText" dxfId="21270" priority="2971" stopIfTrue="1" operator="containsText" text="server">
      <formula>NOT(ISERROR(SEARCH("server",AH10)))</formula>
    </cfRule>
    <cfRule type="containsText" dxfId="21269" priority="2972" stopIfTrue="1" operator="containsText" text="ft">
      <formula>NOT(ISERROR(SEARCH("ft",AH10)))</formula>
    </cfRule>
    <cfRule type="containsText" dxfId="21268" priority="2973" stopIfTrue="1" operator="containsText" text="lynxx_">
      <formula>NOT(ISERROR(SEARCH("lynxx_",AH10)))</formula>
    </cfRule>
    <cfRule type="containsText" dxfId="21267" priority="2974" operator="containsText" text="_">
      <formula>NOT(ISERROR(SEARCH("_",AH10)))</formula>
    </cfRule>
  </conditionalFormatting>
  <conditionalFormatting sqref="AH7">
    <cfRule type="containsBlanks" priority="2963" stopIfTrue="1">
      <formula>LEN(TRIM(AH7))=0</formula>
    </cfRule>
    <cfRule type="containsText" dxfId="21266" priority="2964" stopIfTrue="1" operator="containsText" text="fcd">
      <formula>NOT(ISERROR(SEARCH("fcd",AH7)))</formula>
    </cfRule>
    <cfRule type="containsText" dxfId="21265" priority="2965" stopIfTrue="1" operator="containsText" text="server">
      <formula>NOT(ISERROR(SEARCH("server",AH7)))</formula>
    </cfRule>
    <cfRule type="containsText" dxfId="21264" priority="2966" stopIfTrue="1" operator="containsText" text="ft">
      <formula>NOT(ISERROR(SEARCH("ft",AH7)))</formula>
    </cfRule>
    <cfRule type="containsText" dxfId="21263" priority="2967" stopIfTrue="1" operator="containsText" text="lynxx_">
      <formula>NOT(ISERROR(SEARCH("lynxx_",AH7)))</formula>
    </cfRule>
    <cfRule type="containsText" dxfId="21262" priority="2968" operator="containsText" text="_">
      <formula>NOT(ISERROR(SEARCH("_",AH7)))</formula>
    </cfRule>
  </conditionalFormatting>
  <conditionalFormatting sqref="AH4">
    <cfRule type="containsBlanks" priority="2957" stopIfTrue="1">
      <formula>LEN(TRIM(AH4))=0</formula>
    </cfRule>
    <cfRule type="containsText" dxfId="21261" priority="2958" stopIfTrue="1" operator="containsText" text="fcd">
      <formula>NOT(ISERROR(SEARCH("fcd",AH4)))</formula>
    </cfRule>
    <cfRule type="containsText" dxfId="21260" priority="2959" stopIfTrue="1" operator="containsText" text="server">
      <formula>NOT(ISERROR(SEARCH("server",AH4)))</formula>
    </cfRule>
    <cfRule type="containsText" dxfId="21259" priority="2960" stopIfTrue="1" operator="containsText" text="ft">
      <formula>NOT(ISERROR(SEARCH("ft",AH4)))</formula>
    </cfRule>
    <cfRule type="containsText" dxfId="21258" priority="2961" stopIfTrue="1" operator="containsText" text="lynxx_">
      <formula>NOT(ISERROR(SEARCH("lynxx_",AH4)))</formula>
    </cfRule>
    <cfRule type="containsText" dxfId="21257" priority="2962" operator="containsText" text="_">
      <formula>NOT(ISERROR(SEARCH("_",AH4)))</formula>
    </cfRule>
  </conditionalFormatting>
  <conditionalFormatting sqref="AH127">
    <cfRule type="containsBlanks" priority="2951" stopIfTrue="1">
      <formula>LEN(TRIM(AH127))=0</formula>
    </cfRule>
    <cfRule type="containsText" dxfId="21256" priority="2952" stopIfTrue="1" operator="containsText" text="fcd">
      <formula>NOT(ISERROR(SEARCH("fcd",AH127)))</formula>
    </cfRule>
    <cfRule type="containsText" dxfId="21255" priority="2953" stopIfTrue="1" operator="containsText" text="server">
      <formula>NOT(ISERROR(SEARCH("server",AH127)))</formula>
    </cfRule>
    <cfRule type="containsText" dxfId="21254" priority="2954" stopIfTrue="1" operator="containsText" text="ft">
      <formula>NOT(ISERROR(SEARCH("ft",AH127)))</formula>
    </cfRule>
    <cfRule type="containsText" dxfId="21253" priority="2955" stopIfTrue="1" operator="containsText" text="lynxx_">
      <formula>NOT(ISERROR(SEARCH("lynxx_",AH127)))</formula>
    </cfRule>
    <cfRule type="containsText" dxfId="21252" priority="2956" operator="containsText" text="_">
      <formula>NOT(ISERROR(SEARCH("_",AH127)))</formula>
    </cfRule>
  </conditionalFormatting>
  <conditionalFormatting sqref="AH186">
    <cfRule type="containsBlanks" priority="2945" stopIfTrue="1">
      <formula>LEN(TRIM(AH186))=0</formula>
    </cfRule>
    <cfRule type="containsText" dxfId="21251" priority="2946" stopIfTrue="1" operator="containsText" text="fcd">
      <formula>NOT(ISERROR(SEARCH("fcd",AH186)))</formula>
    </cfRule>
    <cfRule type="containsText" dxfId="21250" priority="2947" stopIfTrue="1" operator="containsText" text="server">
      <formula>NOT(ISERROR(SEARCH("server",AH186)))</formula>
    </cfRule>
    <cfRule type="containsText" dxfId="21249" priority="2948" stopIfTrue="1" operator="containsText" text="ft">
      <formula>NOT(ISERROR(SEARCH("ft",AH186)))</formula>
    </cfRule>
    <cfRule type="containsText" dxfId="21248" priority="2949" stopIfTrue="1" operator="containsText" text="lynxx_">
      <formula>NOT(ISERROR(SEARCH("lynxx_",AH186)))</formula>
    </cfRule>
    <cfRule type="containsText" dxfId="21247" priority="2950" operator="containsText" text="_">
      <formula>NOT(ISERROR(SEARCH("_",AH186)))</formula>
    </cfRule>
  </conditionalFormatting>
  <conditionalFormatting sqref="AH202">
    <cfRule type="containsBlanks" priority="2939" stopIfTrue="1">
      <formula>LEN(TRIM(AH202))=0</formula>
    </cfRule>
    <cfRule type="containsText" dxfId="21246" priority="2940" stopIfTrue="1" operator="containsText" text="fcd">
      <formula>NOT(ISERROR(SEARCH("fcd",AH202)))</formula>
    </cfRule>
    <cfRule type="containsText" dxfId="21245" priority="2941" stopIfTrue="1" operator="containsText" text="server">
      <formula>NOT(ISERROR(SEARCH("server",AH202)))</formula>
    </cfRule>
    <cfRule type="containsText" dxfId="21244" priority="2942" stopIfTrue="1" operator="containsText" text="ft">
      <formula>NOT(ISERROR(SEARCH("ft",AH202)))</formula>
    </cfRule>
    <cfRule type="containsText" dxfId="21243" priority="2943" stopIfTrue="1" operator="containsText" text="lynxx_">
      <formula>NOT(ISERROR(SEARCH("lynxx_",AH202)))</formula>
    </cfRule>
    <cfRule type="containsText" dxfId="21242" priority="2944" operator="containsText" text="_">
      <formula>NOT(ISERROR(SEARCH("_",AH202)))</formula>
    </cfRule>
  </conditionalFormatting>
  <conditionalFormatting sqref="AH222">
    <cfRule type="containsBlanks" priority="2933" stopIfTrue="1">
      <formula>LEN(TRIM(AH222))=0</formula>
    </cfRule>
    <cfRule type="containsText" dxfId="21241" priority="2934" stopIfTrue="1" operator="containsText" text="fcd">
      <formula>NOT(ISERROR(SEARCH("fcd",AH222)))</formula>
    </cfRule>
    <cfRule type="containsText" dxfId="21240" priority="2935" stopIfTrue="1" operator="containsText" text="server">
      <formula>NOT(ISERROR(SEARCH("server",AH222)))</formula>
    </cfRule>
    <cfRule type="containsText" dxfId="21239" priority="2936" stopIfTrue="1" operator="containsText" text="ft">
      <formula>NOT(ISERROR(SEARCH("ft",AH222)))</formula>
    </cfRule>
    <cfRule type="containsText" dxfId="21238" priority="2937" stopIfTrue="1" operator="containsText" text="lynxx_">
      <formula>NOT(ISERROR(SEARCH("lynxx_",AH222)))</formula>
    </cfRule>
    <cfRule type="containsText" dxfId="21237" priority="2938" operator="containsText" text="_">
      <formula>NOT(ISERROR(SEARCH("_",AH222)))</formula>
    </cfRule>
  </conditionalFormatting>
  <conditionalFormatting sqref="AH224">
    <cfRule type="containsBlanks" priority="2927" stopIfTrue="1">
      <formula>LEN(TRIM(AH224))=0</formula>
    </cfRule>
    <cfRule type="containsText" dxfId="21236" priority="2928" stopIfTrue="1" operator="containsText" text="fcd">
      <formula>NOT(ISERROR(SEARCH("fcd",AH224)))</formula>
    </cfRule>
    <cfRule type="containsText" dxfId="21235" priority="2929" stopIfTrue="1" operator="containsText" text="server">
      <formula>NOT(ISERROR(SEARCH("server",AH224)))</formula>
    </cfRule>
    <cfRule type="containsText" dxfId="21234" priority="2930" stopIfTrue="1" operator="containsText" text="ft">
      <formula>NOT(ISERROR(SEARCH("ft",AH224)))</formula>
    </cfRule>
    <cfRule type="containsText" dxfId="21233" priority="2931" stopIfTrue="1" operator="containsText" text="lynxx_">
      <formula>NOT(ISERROR(SEARCH("lynxx_",AH224)))</formula>
    </cfRule>
    <cfRule type="containsText" dxfId="21232" priority="2932" operator="containsText" text="_">
      <formula>NOT(ISERROR(SEARCH("_",AH224)))</formula>
    </cfRule>
  </conditionalFormatting>
  <conditionalFormatting sqref="AH227">
    <cfRule type="containsBlanks" priority="2921" stopIfTrue="1">
      <formula>LEN(TRIM(AH227))=0</formula>
    </cfRule>
    <cfRule type="containsText" dxfId="21231" priority="2922" stopIfTrue="1" operator="containsText" text="fcd">
      <formula>NOT(ISERROR(SEARCH("fcd",AH227)))</formula>
    </cfRule>
    <cfRule type="containsText" dxfId="21230" priority="2923" stopIfTrue="1" operator="containsText" text="server">
      <formula>NOT(ISERROR(SEARCH("server",AH227)))</formula>
    </cfRule>
    <cfRule type="containsText" dxfId="21229" priority="2924" stopIfTrue="1" operator="containsText" text="ft">
      <formula>NOT(ISERROR(SEARCH("ft",AH227)))</formula>
    </cfRule>
    <cfRule type="containsText" dxfId="21228" priority="2925" stopIfTrue="1" operator="containsText" text="lynxx_">
      <formula>NOT(ISERROR(SEARCH("lynxx_",AH227)))</formula>
    </cfRule>
    <cfRule type="containsText" dxfId="21227" priority="2926" operator="containsText" text="_">
      <formula>NOT(ISERROR(SEARCH("_",AH227)))</formula>
    </cfRule>
  </conditionalFormatting>
  <conditionalFormatting sqref="AH228">
    <cfRule type="containsBlanks" priority="2915" stopIfTrue="1">
      <formula>LEN(TRIM(AH228))=0</formula>
    </cfRule>
    <cfRule type="containsText" dxfId="21226" priority="2916" stopIfTrue="1" operator="containsText" text="fcd">
      <formula>NOT(ISERROR(SEARCH("fcd",AH228)))</formula>
    </cfRule>
    <cfRule type="containsText" dxfId="21225" priority="2917" stopIfTrue="1" operator="containsText" text="server">
      <formula>NOT(ISERROR(SEARCH("server",AH228)))</formula>
    </cfRule>
    <cfRule type="containsText" dxfId="21224" priority="2918" stopIfTrue="1" operator="containsText" text="ft">
      <formula>NOT(ISERROR(SEARCH("ft",AH228)))</formula>
    </cfRule>
    <cfRule type="containsText" dxfId="21223" priority="2919" stopIfTrue="1" operator="containsText" text="lynxx_">
      <formula>NOT(ISERROR(SEARCH("lynxx_",AH228)))</formula>
    </cfRule>
    <cfRule type="containsText" dxfId="21222" priority="2920" operator="containsText" text="_">
      <formula>NOT(ISERROR(SEARCH("_",AH228)))</formula>
    </cfRule>
  </conditionalFormatting>
  <conditionalFormatting sqref="AH231">
    <cfRule type="containsBlanks" priority="2909" stopIfTrue="1">
      <formula>LEN(TRIM(AH231))=0</formula>
    </cfRule>
    <cfRule type="containsText" dxfId="21221" priority="2910" stopIfTrue="1" operator="containsText" text="fcd">
      <formula>NOT(ISERROR(SEARCH("fcd",AH231)))</formula>
    </cfRule>
    <cfRule type="containsText" dxfId="21220" priority="2911" stopIfTrue="1" operator="containsText" text="server">
      <formula>NOT(ISERROR(SEARCH("server",AH231)))</formula>
    </cfRule>
    <cfRule type="containsText" dxfId="21219" priority="2912" stopIfTrue="1" operator="containsText" text="ft">
      <formula>NOT(ISERROR(SEARCH("ft",AH231)))</formula>
    </cfRule>
    <cfRule type="containsText" dxfId="21218" priority="2913" stopIfTrue="1" operator="containsText" text="lynxx_">
      <formula>NOT(ISERROR(SEARCH("lynxx_",AH231)))</formula>
    </cfRule>
    <cfRule type="containsText" dxfId="21217" priority="2914" operator="containsText" text="_">
      <formula>NOT(ISERROR(SEARCH("_",AH231)))</formula>
    </cfRule>
  </conditionalFormatting>
  <conditionalFormatting sqref="AH236">
    <cfRule type="containsBlanks" priority="2903" stopIfTrue="1">
      <formula>LEN(TRIM(AH236))=0</formula>
    </cfRule>
    <cfRule type="containsText" dxfId="21216" priority="2904" stopIfTrue="1" operator="containsText" text="fcd">
      <formula>NOT(ISERROR(SEARCH("fcd",AH236)))</formula>
    </cfRule>
    <cfRule type="containsText" dxfId="21215" priority="2905" stopIfTrue="1" operator="containsText" text="server">
      <formula>NOT(ISERROR(SEARCH("server",AH236)))</formula>
    </cfRule>
    <cfRule type="containsText" dxfId="21214" priority="2906" stopIfTrue="1" operator="containsText" text="ft">
      <formula>NOT(ISERROR(SEARCH("ft",AH236)))</formula>
    </cfRule>
    <cfRule type="containsText" dxfId="21213" priority="2907" stopIfTrue="1" operator="containsText" text="lynxx_">
      <formula>NOT(ISERROR(SEARCH("lynxx_",AH236)))</formula>
    </cfRule>
    <cfRule type="containsText" dxfId="21212" priority="2908" operator="containsText" text="_">
      <formula>NOT(ISERROR(SEARCH("_",AH236)))</formula>
    </cfRule>
  </conditionalFormatting>
  <conditionalFormatting sqref="AF21">
    <cfRule type="cellIs" dxfId="21211" priority="2898" operator="equal">
      <formula>1</formula>
    </cfRule>
    <cfRule type="cellIs" dxfId="21210" priority="2899" operator="equal">
      <formula>2</formula>
    </cfRule>
    <cfRule type="cellIs" dxfId="21209" priority="2900" operator="equal">
      <formula>3</formula>
    </cfRule>
    <cfRule type="cellIs" dxfId="21208" priority="2901" operator="equal">
      <formula>4</formula>
    </cfRule>
    <cfRule type="cellIs" dxfId="21207" priority="2902" operator="equal">
      <formula>5</formula>
    </cfRule>
  </conditionalFormatting>
  <conditionalFormatting sqref="AF10">
    <cfRule type="cellIs" dxfId="21206" priority="2893" operator="equal">
      <formula>1</formula>
    </cfRule>
    <cfRule type="cellIs" dxfId="21205" priority="2894" operator="equal">
      <formula>2</formula>
    </cfRule>
    <cfRule type="cellIs" dxfId="21204" priority="2895" operator="equal">
      <formula>3</formula>
    </cfRule>
    <cfRule type="cellIs" dxfId="21203" priority="2896" operator="equal">
      <formula>4</formula>
    </cfRule>
    <cfRule type="cellIs" dxfId="21202" priority="2897" operator="equal">
      <formula>5</formula>
    </cfRule>
  </conditionalFormatting>
  <conditionalFormatting sqref="AG10">
    <cfRule type="cellIs" dxfId="21201" priority="2888" operator="equal">
      <formula>1</formula>
    </cfRule>
    <cfRule type="cellIs" dxfId="21200" priority="2889" operator="equal">
      <formula>2</formula>
    </cfRule>
    <cfRule type="cellIs" dxfId="21199" priority="2890" operator="equal">
      <formula>3</formula>
    </cfRule>
    <cfRule type="cellIs" dxfId="21198" priority="2891" operator="equal">
      <formula>4</formula>
    </cfRule>
    <cfRule type="cellIs" dxfId="21197" priority="2892" operator="equal">
      <formula>5</formula>
    </cfRule>
  </conditionalFormatting>
  <conditionalFormatting sqref="AF7">
    <cfRule type="containsBlanks" priority="2882" stopIfTrue="1">
      <formula>LEN(TRIM(AF7))=0</formula>
    </cfRule>
    <cfRule type="containsText" dxfId="21196" priority="2883" stopIfTrue="1" operator="containsText" text="fcd">
      <formula>NOT(ISERROR(SEARCH("fcd",AF7)))</formula>
    </cfRule>
    <cfRule type="containsText" dxfId="21195" priority="2884" stopIfTrue="1" operator="containsText" text="server">
      <formula>NOT(ISERROR(SEARCH("server",AF7)))</formula>
    </cfRule>
    <cfRule type="containsText" dxfId="21194" priority="2885" stopIfTrue="1" operator="containsText" text="ft">
      <formula>NOT(ISERROR(SEARCH("ft",AF7)))</formula>
    </cfRule>
    <cfRule type="containsText" dxfId="21193" priority="2886" stopIfTrue="1" operator="containsText" text="lynxx_">
      <formula>NOT(ISERROR(SEARCH("lynxx_",AF7)))</formula>
    </cfRule>
    <cfRule type="containsText" dxfId="21192" priority="2887" operator="containsText" text="_">
      <formula>NOT(ISERROR(SEARCH("_",AF7)))</formula>
    </cfRule>
  </conditionalFormatting>
  <conditionalFormatting sqref="AF4">
    <cfRule type="containsBlanks" priority="2876" stopIfTrue="1">
      <formula>LEN(TRIM(AF4))=0</formula>
    </cfRule>
    <cfRule type="containsText" dxfId="21191" priority="2877" stopIfTrue="1" operator="containsText" text="fcd">
      <formula>NOT(ISERROR(SEARCH("fcd",AF4)))</formula>
    </cfRule>
    <cfRule type="containsText" dxfId="21190" priority="2878" stopIfTrue="1" operator="containsText" text="server">
      <formula>NOT(ISERROR(SEARCH("server",AF4)))</formula>
    </cfRule>
    <cfRule type="containsText" dxfId="21189" priority="2879" stopIfTrue="1" operator="containsText" text="ft">
      <formula>NOT(ISERROR(SEARCH("ft",AF4)))</formula>
    </cfRule>
    <cfRule type="containsText" dxfId="21188" priority="2880" stopIfTrue="1" operator="containsText" text="lynxx_">
      <formula>NOT(ISERROR(SEARCH("lynxx_",AF4)))</formula>
    </cfRule>
    <cfRule type="containsText" dxfId="21187" priority="2881" operator="containsText" text="_">
      <formula>NOT(ISERROR(SEARCH("_",AF4)))</formula>
    </cfRule>
  </conditionalFormatting>
  <conditionalFormatting sqref="AF127">
    <cfRule type="containsBlanks" priority="2870" stopIfTrue="1">
      <formula>LEN(TRIM(AF127))=0</formula>
    </cfRule>
    <cfRule type="containsText" dxfId="21186" priority="2871" stopIfTrue="1" operator="containsText" text="fcd">
      <formula>NOT(ISERROR(SEARCH("fcd",AF127)))</formula>
    </cfRule>
    <cfRule type="containsText" dxfId="21185" priority="2872" stopIfTrue="1" operator="containsText" text="server">
      <formula>NOT(ISERROR(SEARCH("server",AF127)))</formula>
    </cfRule>
    <cfRule type="containsText" dxfId="21184" priority="2873" stopIfTrue="1" operator="containsText" text="ft">
      <formula>NOT(ISERROR(SEARCH("ft",AF127)))</formula>
    </cfRule>
    <cfRule type="containsText" dxfId="21183" priority="2874" stopIfTrue="1" operator="containsText" text="lynxx_">
      <formula>NOT(ISERROR(SEARCH("lynxx_",AF127)))</formula>
    </cfRule>
    <cfRule type="containsText" dxfId="21182" priority="2875" operator="containsText" text="_">
      <formula>NOT(ISERROR(SEARCH("_",AF127)))</formula>
    </cfRule>
  </conditionalFormatting>
  <conditionalFormatting sqref="AF186">
    <cfRule type="containsBlanks" priority="2864" stopIfTrue="1">
      <formula>LEN(TRIM(AF186))=0</formula>
    </cfRule>
    <cfRule type="containsText" dxfId="21181" priority="2865" stopIfTrue="1" operator="containsText" text="fcd">
      <formula>NOT(ISERROR(SEARCH("fcd",AF186)))</formula>
    </cfRule>
    <cfRule type="containsText" dxfId="21180" priority="2866" stopIfTrue="1" operator="containsText" text="server">
      <formula>NOT(ISERROR(SEARCH("server",AF186)))</formula>
    </cfRule>
    <cfRule type="containsText" dxfId="21179" priority="2867" stopIfTrue="1" operator="containsText" text="ft">
      <formula>NOT(ISERROR(SEARCH("ft",AF186)))</formula>
    </cfRule>
    <cfRule type="containsText" dxfId="21178" priority="2868" stopIfTrue="1" operator="containsText" text="lynxx_">
      <formula>NOT(ISERROR(SEARCH("lynxx_",AF186)))</formula>
    </cfRule>
    <cfRule type="containsText" dxfId="21177" priority="2869" operator="containsText" text="_">
      <formula>NOT(ISERROR(SEARCH("_",AF186)))</formula>
    </cfRule>
  </conditionalFormatting>
  <conditionalFormatting sqref="AF222">
    <cfRule type="containsBlanks" priority="2858" stopIfTrue="1">
      <formula>LEN(TRIM(AF222))=0</formula>
    </cfRule>
    <cfRule type="containsText" dxfId="21176" priority="2859" stopIfTrue="1" operator="containsText" text="fcd">
      <formula>NOT(ISERROR(SEARCH("fcd",AF222)))</formula>
    </cfRule>
    <cfRule type="containsText" dxfId="21175" priority="2860" stopIfTrue="1" operator="containsText" text="server">
      <formula>NOT(ISERROR(SEARCH("server",AF222)))</formula>
    </cfRule>
    <cfRule type="containsText" dxfId="21174" priority="2861" stopIfTrue="1" operator="containsText" text="ft">
      <formula>NOT(ISERROR(SEARCH("ft",AF222)))</formula>
    </cfRule>
    <cfRule type="containsText" dxfId="21173" priority="2862" stopIfTrue="1" operator="containsText" text="lynxx_">
      <formula>NOT(ISERROR(SEARCH("lynxx_",AF222)))</formula>
    </cfRule>
    <cfRule type="containsText" dxfId="21172" priority="2863" operator="containsText" text="_">
      <formula>NOT(ISERROR(SEARCH("_",AF222)))</formula>
    </cfRule>
  </conditionalFormatting>
  <conditionalFormatting sqref="AF227">
    <cfRule type="containsBlanks" priority="2852" stopIfTrue="1">
      <formula>LEN(TRIM(AF227))=0</formula>
    </cfRule>
    <cfRule type="containsText" dxfId="21171" priority="2853" stopIfTrue="1" operator="containsText" text="fcd">
      <formula>NOT(ISERROR(SEARCH("fcd",AF227)))</formula>
    </cfRule>
    <cfRule type="containsText" dxfId="21170" priority="2854" stopIfTrue="1" operator="containsText" text="server">
      <formula>NOT(ISERROR(SEARCH("server",AF227)))</formula>
    </cfRule>
    <cfRule type="containsText" dxfId="21169" priority="2855" stopIfTrue="1" operator="containsText" text="ft">
      <formula>NOT(ISERROR(SEARCH("ft",AF227)))</formula>
    </cfRule>
    <cfRule type="containsText" dxfId="21168" priority="2856" stopIfTrue="1" operator="containsText" text="lynxx_">
      <formula>NOT(ISERROR(SEARCH("lynxx_",AF227)))</formula>
    </cfRule>
    <cfRule type="containsText" dxfId="21167" priority="2857" operator="containsText" text="_">
      <formula>NOT(ISERROR(SEARCH("_",AF227)))</formula>
    </cfRule>
  </conditionalFormatting>
  <conditionalFormatting sqref="AF236">
    <cfRule type="containsBlanks" priority="2828" stopIfTrue="1">
      <formula>LEN(TRIM(AF236))=0</formula>
    </cfRule>
    <cfRule type="containsText" dxfId="21166" priority="2829" stopIfTrue="1" operator="containsText" text="fcd">
      <formula>NOT(ISERROR(SEARCH("fcd",AF236)))</formula>
    </cfRule>
    <cfRule type="containsText" dxfId="21165" priority="2830" stopIfTrue="1" operator="containsText" text="server">
      <formula>NOT(ISERROR(SEARCH("server",AF236)))</formula>
    </cfRule>
    <cfRule type="containsText" dxfId="21164" priority="2831" stopIfTrue="1" operator="containsText" text="ft">
      <formula>NOT(ISERROR(SEARCH("ft",AF236)))</formula>
    </cfRule>
    <cfRule type="containsText" dxfId="21163" priority="2832" stopIfTrue="1" operator="containsText" text="lynxx_">
      <formula>NOT(ISERROR(SEARCH("lynxx_",AF236)))</formula>
    </cfRule>
    <cfRule type="containsText" dxfId="21162" priority="2833" operator="containsText" text="_">
      <formula>NOT(ISERROR(SEARCH("_",AF236)))</formula>
    </cfRule>
  </conditionalFormatting>
  <conditionalFormatting sqref="AF224">
    <cfRule type="containsBlanks" priority="2846" stopIfTrue="1">
      <formula>LEN(TRIM(AF224))=0</formula>
    </cfRule>
    <cfRule type="containsText" dxfId="21161" priority="2847" stopIfTrue="1" operator="containsText" text="fcd">
      <formula>NOT(ISERROR(SEARCH("fcd",AF224)))</formula>
    </cfRule>
    <cfRule type="containsText" dxfId="21160" priority="2848" stopIfTrue="1" operator="containsText" text="server">
      <formula>NOT(ISERROR(SEARCH("server",AF224)))</formula>
    </cfRule>
    <cfRule type="containsText" dxfId="21159" priority="2849" stopIfTrue="1" operator="containsText" text="ft">
      <formula>NOT(ISERROR(SEARCH("ft",AF224)))</formula>
    </cfRule>
    <cfRule type="containsText" dxfId="21158" priority="2850" stopIfTrue="1" operator="containsText" text="lynxx_">
      <formula>NOT(ISERROR(SEARCH("lynxx_",AF224)))</formula>
    </cfRule>
    <cfRule type="containsText" dxfId="21157" priority="2851" operator="containsText" text="_">
      <formula>NOT(ISERROR(SEARCH("_",AF224)))</formula>
    </cfRule>
  </conditionalFormatting>
  <conditionalFormatting sqref="AF228">
    <cfRule type="containsBlanks" priority="2840" stopIfTrue="1">
      <formula>LEN(TRIM(AF228))=0</formula>
    </cfRule>
    <cfRule type="containsText" dxfId="21156" priority="2841" stopIfTrue="1" operator="containsText" text="fcd">
      <formula>NOT(ISERROR(SEARCH("fcd",AF228)))</formula>
    </cfRule>
    <cfRule type="containsText" dxfId="21155" priority="2842" stopIfTrue="1" operator="containsText" text="server">
      <formula>NOT(ISERROR(SEARCH("server",AF228)))</formula>
    </cfRule>
    <cfRule type="containsText" dxfId="21154" priority="2843" stopIfTrue="1" operator="containsText" text="ft">
      <formula>NOT(ISERROR(SEARCH("ft",AF228)))</formula>
    </cfRule>
    <cfRule type="containsText" dxfId="21153" priority="2844" stopIfTrue="1" operator="containsText" text="lynxx_">
      <formula>NOT(ISERROR(SEARCH("lynxx_",AF228)))</formula>
    </cfRule>
    <cfRule type="containsText" dxfId="21152" priority="2845" operator="containsText" text="_">
      <formula>NOT(ISERROR(SEARCH("_",AF228)))</formula>
    </cfRule>
  </conditionalFormatting>
  <conditionalFormatting sqref="AF231">
    <cfRule type="containsBlanks" priority="2834" stopIfTrue="1">
      <formula>LEN(TRIM(AF231))=0</formula>
    </cfRule>
    <cfRule type="containsText" dxfId="21151" priority="2835" stopIfTrue="1" operator="containsText" text="fcd">
      <formula>NOT(ISERROR(SEARCH("fcd",AF231)))</formula>
    </cfRule>
    <cfRule type="containsText" dxfId="21150" priority="2836" stopIfTrue="1" operator="containsText" text="server">
      <formula>NOT(ISERROR(SEARCH("server",AF231)))</formula>
    </cfRule>
    <cfRule type="containsText" dxfId="21149" priority="2837" stopIfTrue="1" operator="containsText" text="ft">
      <formula>NOT(ISERROR(SEARCH("ft",AF231)))</formula>
    </cfRule>
    <cfRule type="containsText" dxfId="21148" priority="2838" stopIfTrue="1" operator="containsText" text="lynxx_">
      <formula>NOT(ISERROR(SEARCH("lynxx_",AF231)))</formula>
    </cfRule>
    <cfRule type="containsText" dxfId="21147" priority="2839" operator="containsText" text="_">
      <formula>NOT(ISERROR(SEARCH("_",AF231)))</formula>
    </cfRule>
  </conditionalFormatting>
  <conditionalFormatting sqref="AD239 AD241">
    <cfRule type="cellIs" dxfId="21146" priority="2823" operator="equal">
      <formula>1</formula>
    </cfRule>
    <cfRule type="cellIs" dxfId="21145" priority="2824" operator="equal">
      <formula>2</formula>
    </cfRule>
    <cfRule type="cellIs" dxfId="21144" priority="2825" operator="equal">
      <formula>3</formula>
    </cfRule>
    <cfRule type="cellIs" dxfId="21143" priority="2826" operator="equal">
      <formula>4</formula>
    </cfRule>
    <cfRule type="cellIs" dxfId="21142" priority="2827" operator="equal">
      <formula>5</formula>
    </cfRule>
  </conditionalFormatting>
  <conditionalFormatting sqref="B241:E241">
    <cfRule type="colorScale" priority="281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39 A241">
    <cfRule type="containsBlanks" priority="2816" stopIfTrue="1">
      <formula>LEN(TRIM(A239))=0</formula>
    </cfRule>
    <cfRule type="containsText" dxfId="21141" priority="2818" stopIfTrue="1" operator="containsText" text="fcd">
      <formula>NOT(ISERROR(SEARCH("fcd",A239)))</formula>
    </cfRule>
    <cfRule type="containsText" dxfId="21140" priority="2819" stopIfTrue="1" operator="containsText" text="server">
      <formula>NOT(ISERROR(SEARCH("server",A239)))</formula>
    </cfRule>
    <cfRule type="containsText" dxfId="21139" priority="2820" stopIfTrue="1" operator="containsText" text="ft">
      <formula>NOT(ISERROR(SEARCH("ft",A239)))</formula>
    </cfRule>
    <cfRule type="containsText" dxfId="21138" priority="2821" stopIfTrue="1" operator="containsText" text="lynxx_">
      <formula>NOT(ISERROR(SEARCH("lynxx_",A239)))</formula>
    </cfRule>
    <cfRule type="containsText" dxfId="21137" priority="2822" operator="containsText" text="_">
      <formula>NOT(ISERROR(SEARCH("_",A239)))</formula>
    </cfRule>
  </conditionalFormatting>
  <conditionalFormatting sqref="F241:I241">
    <cfRule type="colorScale" priority="281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E239 AE241">
    <cfRule type="cellIs" dxfId="21136" priority="2810" operator="equal">
      <formula>1</formula>
    </cfRule>
    <cfRule type="cellIs" dxfId="21135" priority="2811" operator="equal">
      <formula>2</formula>
    </cfRule>
    <cfRule type="cellIs" dxfId="21134" priority="2812" operator="equal">
      <formula>3</formula>
    </cfRule>
    <cfRule type="cellIs" dxfId="21133" priority="2813" operator="equal">
      <formula>4</formula>
    </cfRule>
    <cfRule type="cellIs" dxfId="21132" priority="2814" operator="equal">
      <formula>5</formula>
    </cfRule>
  </conditionalFormatting>
  <conditionalFormatting sqref="AH239">
    <cfRule type="containsBlanks" priority="2804" stopIfTrue="1">
      <formula>LEN(TRIM(AH239))=0</formula>
    </cfRule>
    <cfRule type="containsText" dxfId="21131" priority="2805" stopIfTrue="1" operator="containsText" text="fcd">
      <formula>NOT(ISERROR(SEARCH("fcd",AH239)))</formula>
    </cfRule>
    <cfRule type="containsText" dxfId="21130" priority="2806" stopIfTrue="1" operator="containsText" text="server">
      <formula>NOT(ISERROR(SEARCH("server",AH239)))</formula>
    </cfRule>
    <cfRule type="containsText" dxfId="21129" priority="2807" stopIfTrue="1" operator="containsText" text="ft">
      <formula>NOT(ISERROR(SEARCH("ft",AH239)))</formula>
    </cfRule>
    <cfRule type="containsText" dxfId="21128" priority="2808" stopIfTrue="1" operator="containsText" text="lynxx_">
      <formula>NOT(ISERROR(SEARCH("lynxx_",AH239)))</formula>
    </cfRule>
    <cfRule type="containsText" dxfId="21127" priority="2809" operator="containsText" text="_">
      <formula>NOT(ISERROR(SEARCH("_",AH239)))</formula>
    </cfRule>
  </conditionalFormatting>
  <conditionalFormatting sqref="AF239">
    <cfRule type="containsBlanks" priority="2798" stopIfTrue="1">
      <formula>LEN(TRIM(AF239))=0</formula>
    </cfRule>
    <cfRule type="containsText" dxfId="21126" priority="2799" stopIfTrue="1" operator="containsText" text="fcd">
      <formula>NOT(ISERROR(SEARCH("fcd",AF239)))</formula>
    </cfRule>
    <cfRule type="containsText" dxfId="21125" priority="2800" stopIfTrue="1" operator="containsText" text="server">
      <formula>NOT(ISERROR(SEARCH("server",AF239)))</formula>
    </cfRule>
    <cfRule type="containsText" dxfId="21124" priority="2801" stopIfTrue="1" operator="containsText" text="ft">
      <formula>NOT(ISERROR(SEARCH("ft",AF239)))</formula>
    </cfRule>
    <cfRule type="containsText" dxfId="21123" priority="2802" stopIfTrue="1" operator="containsText" text="lynxx_">
      <formula>NOT(ISERROR(SEARCH("lynxx_",AF239)))</formula>
    </cfRule>
    <cfRule type="containsText" dxfId="21122" priority="2803" operator="containsText" text="_">
      <formula>NOT(ISERROR(SEARCH("_",AF239)))</formula>
    </cfRule>
  </conditionalFormatting>
  <conditionalFormatting sqref="B40:E40">
    <cfRule type="colorScale" priority="279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40">
    <cfRule type="containsBlanks" priority="2790" stopIfTrue="1">
      <formula>LEN(TRIM(A40))=0</formula>
    </cfRule>
    <cfRule type="containsText" dxfId="21121" priority="2792" stopIfTrue="1" operator="containsText" text="fcd">
      <formula>NOT(ISERROR(SEARCH("fcd",A40)))</formula>
    </cfRule>
    <cfRule type="containsText" dxfId="21120" priority="2793" stopIfTrue="1" operator="containsText" text="server">
      <formula>NOT(ISERROR(SEARCH("server",A40)))</formula>
    </cfRule>
    <cfRule type="containsText" dxfId="21119" priority="2794" stopIfTrue="1" operator="containsText" text="ft">
      <formula>NOT(ISERROR(SEARCH("ft",A40)))</formula>
    </cfRule>
    <cfRule type="containsText" dxfId="21118" priority="2795" stopIfTrue="1" operator="containsText" text="lynxx_">
      <formula>NOT(ISERROR(SEARCH("lynxx_",A40)))</formula>
    </cfRule>
    <cfRule type="containsText" dxfId="21117" priority="2796" operator="containsText" text="_">
      <formula>NOT(ISERROR(SEARCH("_",A40)))</formula>
    </cfRule>
  </conditionalFormatting>
  <conditionalFormatting sqref="AD40">
    <cfRule type="cellIs" dxfId="21116" priority="2786" operator="equal">
      <formula>1</formula>
    </cfRule>
    <cfRule type="cellIs" dxfId="21115" priority="2787" operator="equal">
      <formula>2</formula>
    </cfRule>
    <cfRule type="cellIs" dxfId="21114" priority="2788" operator="equal">
      <formula>3</formula>
    </cfRule>
    <cfRule type="cellIs" dxfId="21113" priority="2789" operator="equal">
      <formula>4</formula>
    </cfRule>
    <cfRule type="cellIs" dxfId="21112" priority="2797" operator="equal">
      <formula>5</formula>
    </cfRule>
  </conditionalFormatting>
  <conditionalFormatting sqref="F40:I40">
    <cfRule type="colorScale" priority="278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40:M40">
    <cfRule type="colorScale" priority="278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E40">
    <cfRule type="cellIs" dxfId="21111" priority="2779" operator="equal">
      <formula>1</formula>
    </cfRule>
    <cfRule type="cellIs" dxfId="21110" priority="2780" operator="equal">
      <formula>2</formula>
    </cfRule>
    <cfRule type="cellIs" dxfId="21109" priority="2781" operator="equal">
      <formula>3</formula>
    </cfRule>
    <cfRule type="cellIs" dxfId="21108" priority="2782" operator="equal">
      <formula>4</formula>
    </cfRule>
    <cfRule type="cellIs" dxfId="21107" priority="2783" operator="equal">
      <formula>5</formula>
    </cfRule>
  </conditionalFormatting>
  <conditionalFormatting sqref="W5">
    <cfRule type="containsBlanks" priority="2773" stopIfTrue="1">
      <formula>LEN(TRIM(W5))=0</formula>
    </cfRule>
    <cfRule type="cellIs" dxfId="21106" priority="2774" operator="equal">
      <formula>"N/A"</formula>
    </cfRule>
    <cfRule type="cellIs" dxfId="21105" priority="2775" operator="equal">
      <formula>"OK"</formula>
    </cfRule>
    <cfRule type="containsText" dxfId="21104" priority="2776" operator="containsText" text="Unsure">
      <formula>NOT(ISERROR(SEARCH("Unsure",W5)))</formula>
    </cfRule>
    <cfRule type="containsText" dxfId="21103" priority="2777" operator="containsText" text="Can't See">
      <formula>NOT(ISERROR(SEARCH("Can't See",W5)))</formula>
    </cfRule>
    <cfRule type="notContainsText" dxfId="21102" priority="2778" operator="notContains" text="OK&amp;N/A">
      <formula>ISERROR(SEARCH("OK&amp;N/A",W5))</formula>
    </cfRule>
  </conditionalFormatting>
  <conditionalFormatting sqref="A243">
    <cfRule type="containsBlanks" priority="2767" stopIfTrue="1">
      <formula>LEN(TRIM(A243))=0</formula>
    </cfRule>
    <cfRule type="containsText" dxfId="21101" priority="2768" stopIfTrue="1" operator="containsText" text="fcd">
      <formula>NOT(ISERROR(SEARCH("fcd",A243)))</formula>
    </cfRule>
    <cfRule type="containsText" dxfId="21100" priority="2769" stopIfTrue="1" operator="containsText" text="server">
      <formula>NOT(ISERROR(SEARCH("server",A243)))</formula>
    </cfRule>
    <cfRule type="containsText" dxfId="21099" priority="2770" stopIfTrue="1" operator="containsText" text="ft">
      <formula>NOT(ISERROR(SEARCH("ft",A243)))</formula>
    </cfRule>
    <cfRule type="containsText" dxfId="21098" priority="2771" stopIfTrue="1" operator="containsText" text="lynxx_">
      <formula>NOT(ISERROR(SEARCH("lynxx_",A243)))</formula>
    </cfRule>
    <cfRule type="containsText" dxfId="21097" priority="2772" operator="containsText" text="_">
      <formula>NOT(ISERROR(SEARCH("_",A243)))</formula>
    </cfRule>
  </conditionalFormatting>
  <conditionalFormatting sqref="B244:D245">
    <cfRule type="colorScale" priority="276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44:H245">
    <cfRule type="colorScale" priority="276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44:L245">
    <cfRule type="colorScale" priority="276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251:B252 D251:D252">
    <cfRule type="colorScale" priority="276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52:H252 G251:H251">
    <cfRule type="colorScale" priority="276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51:L252">
    <cfRule type="colorScale" priority="276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D253:D254 B253:B254">
    <cfRule type="colorScale" priority="276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53:H254">
    <cfRule type="colorScale" priority="275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53:L254">
    <cfRule type="colorScale" priority="275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44">
    <cfRule type="containsBlanks" priority="2752" stopIfTrue="1">
      <formula>LEN(TRIM(A244))=0</formula>
    </cfRule>
    <cfRule type="containsText" dxfId="21096" priority="2753" stopIfTrue="1" operator="containsText" text="fcd">
      <formula>NOT(ISERROR(SEARCH("fcd",A244)))</formula>
    </cfRule>
    <cfRule type="containsText" dxfId="21095" priority="2754" stopIfTrue="1" operator="containsText" text="server">
      <formula>NOT(ISERROR(SEARCH("server",A244)))</formula>
    </cfRule>
    <cfRule type="containsText" dxfId="21094" priority="2755" stopIfTrue="1" operator="containsText" text="ft">
      <formula>NOT(ISERROR(SEARCH("ft",A244)))</formula>
    </cfRule>
    <cfRule type="containsText" dxfId="21093" priority="2756" stopIfTrue="1" operator="containsText" text="lynxx_">
      <formula>NOT(ISERROR(SEARCH("lynxx_",A244)))</formula>
    </cfRule>
    <cfRule type="containsText" dxfId="21092" priority="2757" operator="containsText" text="_">
      <formula>NOT(ISERROR(SEARCH("_",A244)))</formula>
    </cfRule>
  </conditionalFormatting>
  <conditionalFormatting sqref="A245">
    <cfRule type="containsBlanks" priority="2746" stopIfTrue="1">
      <formula>LEN(TRIM(A245))=0</formula>
    </cfRule>
    <cfRule type="containsText" dxfId="21091" priority="2747" stopIfTrue="1" operator="containsText" text="fcd">
      <formula>NOT(ISERROR(SEARCH("fcd",A245)))</formula>
    </cfRule>
    <cfRule type="containsText" dxfId="21090" priority="2748" stopIfTrue="1" operator="containsText" text="server">
      <formula>NOT(ISERROR(SEARCH("server",A245)))</formula>
    </cfRule>
    <cfRule type="containsText" dxfId="21089" priority="2749" stopIfTrue="1" operator="containsText" text="ft">
      <formula>NOT(ISERROR(SEARCH("ft",A245)))</formula>
    </cfRule>
    <cfRule type="containsText" dxfId="21088" priority="2750" stopIfTrue="1" operator="containsText" text="lynxx_">
      <formula>NOT(ISERROR(SEARCH("lynxx_",A245)))</formula>
    </cfRule>
    <cfRule type="containsText" dxfId="21087" priority="2751" operator="containsText" text="_">
      <formula>NOT(ISERROR(SEARCH("_",A245)))</formula>
    </cfRule>
  </conditionalFormatting>
  <conditionalFormatting sqref="A246">
    <cfRule type="containsBlanks" priority="2740" stopIfTrue="1">
      <formula>LEN(TRIM(A246))=0</formula>
    </cfRule>
    <cfRule type="containsText" dxfId="21086" priority="2741" stopIfTrue="1" operator="containsText" text="fcd">
      <formula>NOT(ISERROR(SEARCH("fcd",A246)))</formula>
    </cfRule>
    <cfRule type="containsText" dxfId="21085" priority="2742" stopIfTrue="1" operator="containsText" text="server">
      <formula>NOT(ISERROR(SEARCH("server",A246)))</formula>
    </cfRule>
    <cfRule type="containsText" dxfId="21084" priority="2743" stopIfTrue="1" operator="containsText" text="ft">
      <formula>NOT(ISERROR(SEARCH("ft",A246)))</formula>
    </cfRule>
    <cfRule type="containsText" dxfId="21083" priority="2744" stopIfTrue="1" operator="containsText" text="lynxx_">
      <formula>NOT(ISERROR(SEARCH("lynxx_",A246)))</formula>
    </cfRule>
    <cfRule type="containsText" dxfId="21082" priority="2745" operator="containsText" text="_">
      <formula>NOT(ISERROR(SEARCH("_",A246)))</formula>
    </cfRule>
  </conditionalFormatting>
  <conditionalFormatting sqref="A251">
    <cfRule type="containsBlanks" priority="2734" stopIfTrue="1">
      <formula>LEN(TRIM(A251))=0</formula>
    </cfRule>
    <cfRule type="containsText" dxfId="21081" priority="2735" stopIfTrue="1" operator="containsText" text="fcd">
      <formula>NOT(ISERROR(SEARCH("fcd",A251)))</formula>
    </cfRule>
    <cfRule type="containsText" dxfId="21080" priority="2736" stopIfTrue="1" operator="containsText" text="server">
      <formula>NOT(ISERROR(SEARCH("server",A251)))</formula>
    </cfRule>
    <cfRule type="containsText" dxfId="21079" priority="2737" stopIfTrue="1" operator="containsText" text="ft">
      <formula>NOT(ISERROR(SEARCH("ft",A251)))</formula>
    </cfRule>
    <cfRule type="containsText" dxfId="21078" priority="2738" stopIfTrue="1" operator="containsText" text="lynxx_">
      <formula>NOT(ISERROR(SEARCH("lynxx_",A251)))</formula>
    </cfRule>
    <cfRule type="containsText" dxfId="21077" priority="2739" operator="containsText" text="_">
      <formula>NOT(ISERROR(SEARCH("_",A251)))</formula>
    </cfRule>
  </conditionalFormatting>
  <conditionalFormatting sqref="A252">
    <cfRule type="containsBlanks" priority="2728" stopIfTrue="1">
      <formula>LEN(TRIM(A252))=0</formula>
    </cfRule>
    <cfRule type="containsText" dxfId="21076" priority="2729" stopIfTrue="1" operator="containsText" text="fcd">
      <formula>NOT(ISERROR(SEARCH("fcd",A252)))</formula>
    </cfRule>
    <cfRule type="containsText" dxfId="21075" priority="2730" stopIfTrue="1" operator="containsText" text="server">
      <formula>NOT(ISERROR(SEARCH("server",A252)))</formula>
    </cfRule>
    <cfRule type="containsText" dxfId="21074" priority="2731" stopIfTrue="1" operator="containsText" text="ft">
      <formula>NOT(ISERROR(SEARCH("ft",A252)))</formula>
    </cfRule>
    <cfRule type="containsText" dxfId="21073" priority="2732" stopIfTrue="1" operator="containsText" text="lynxx_">
      <formula>NOT(ISERROR(SEARCH("lynxx_",A252)))</formula>
    </cfRule>
    <cfRule type="containsText" dxfId="21072" priority="2733" operator="containsText" text="_">
      <formula>NOT(ISERROR(SEARCH("_",A252)))</formula>
    </cfRule>
  </conditionalFormatting>
  <conditionalFormatting sqref="A253:A254">
    <cfRule type="containsBlanks" priority="2722" stopIfTrue="1">
      <formula>LEN(TRIM(A253))=0</formula>
    </cfRule>
    <cfRule type="containsText" dxfId="21071" priority="2723" stopIfTrue="1" operator="containsText" text="fcd">
      <formula>NOT(ISERROR(SEARCH("fcd",A253)))</formula>
    </cfRule>
    <cfRule type="containsText" dxfId="21070" priority="2724" stopIfTrue="1" operator="containsText" text="server">
      <formula>NOT(ISERROR(SEARCH("server",A253)))</formula>
    </cfRule>
    <cfRule type="containsText" dxfId="21069" priority="2725" stopIfTrue="1" operator="containsText" text="ft">
      <formula>NOT(ISERROR(SEARCH("ft",A253)))</formula>
    </cfRule>
    <cfRule type="containsText" dxfId="21068" priority="2726" stopIfTrue="1" operator="containsText" text="lynxx_">
      <formula>NOT(ISERROR(SEARCH("lynxx_",A253)))</formula>
    </cfRule>
    <cfRule type="containsText" dxfId="21067" priority="2727" operator="containsText" text="_">
      <formula>NOT(ISERROR(SEARCH("_",A253)))</formula>
    </cfRule>
  </conditionalFormatting>
  <conditionalFormatting sqref="A254">
    <cfRule type="containsBlanks" priority="2716" stopIfTrue="1">
      <formula>LEN(TRIM(A254))=0</formula>
    </cfRule>
    <cfRule type="containsText" dxfId="21066" priority="2717" stopIfTrue="1" operator="containsText" text="fcd">
      <formula>NOT(ISERROR(SEARCH("fcd",A254)))</formula>
    </cfRule>
    <cfRule type="containsText" dxfId="21065" priority="2718" stopIfTrue="1" operator="containsText" text="server">
      <formula>NOT(ISERROR(SEARCH("server",A254)))</formula>
    </cfRule>
    <cfRule type="containsText" dxfId="21064" priority="2719" stopIfTrue="1" operator="containsText" text="ft">
      <formula>NOT(ISERROR(SEARCH("ft",A254)))</formula>
    </cfRule>
    <cfRule type="containsText" dxfId="21063" priority="2720" stopIfTrue="1" operator="containsText" text="lynxx_">
      <formula>NOT(ISERROR(SEARCH("lynxx_",A254)))</formula>
    </cfRule>
    <cfRule type="containsText" dxfId="21062" priority="2721" operator="containsText" text="_">
      <formula>NOT(ISERROR(SEARCH("_",A254)))</formula>
    </cfRule>
  </conditionalFormatting>
  <conditionalFormatting sqref="A260">
    <cfRule type="containsBlanks" priority="2710" stopIfTrue="1">
      <formula>LEN(TRIM(A260))=0</formula>
    </cfRule>
    <cfRule type="containsText" dxfId="21061" priority="2711" stopIfTrue="1" operator="containsText" text="fcd">
      <formula>NOT(ISERROR(SEARCH("fcd",A260)))</formula>
    </cfRule>
    <cfRule type="containsText" dxfId="21060" priority="2712" stopIfTrue="1" operator="containsText" text="server">
      <formula>NOT(ISERROR(SEARCH("server",A260)))</formula>
    </cfRule>
    <cfRule type="containsText" dxfId="21059" priority="2713" stopIfTrue="1" operator="containsText" text="ft">
      <formula>NOT(ISERROR(SEARCH("ft",A260)))</formula>
    </cfRule>
    <cfRule type="containsText" dxfId="21058" priority="2714" stopIfTrue="1" operator="containsText" text="lynxx_">
      <formula>NOT(ISERROR(SEARCH("lynxx_",A260)))</formula>
    </cfRule>
    <cfRule type="containsText" dxfId="21057" priority="2715" operator="containsText" text="_">
      <formula>NOT(ISERROR(SEARCH("_",A260)))</formula>
    </cfRule>
  </conditionalFormatting>
  <conditionalFormatting sqref="Y260:AC260">
    <cfRule type="cellIs" dxfId="21056" priority="2705" operator="equal">
      <formula>1</formula>
    </cfRule>
    <cfRule type="cellIs" dxfId="21055" priority="2706" operator="equal">
      <formula>2</formula>
    </cfRule>
    <cfRule type="cellIs" dxfId="21054" priority="2707" operator="equal">
      <formula>3</formula>
    </cfRule>
    <cfRule type="cellIs" dxfId="21053" priority="2708" operator="equal">
      <formula>4</formula>
    </cfRule>
    <cfRule type="cellIs" dxfId="21052" priority="2709" operator="equal">
      <formula>5</formula>
    </cfRule>
  </conditionalFormatting>
  <conditionalFormatting sqref="Y261:AC261">
    <cfRule type="cellIs" dxfId="21051" priority="2700" operator="equal">
      <formula>1</formula>
    </cfRule>
    <cfRule type="cellIs" dxfId="21050" priority="2701" operator="equal">
      <formula>2</formula>
    </cfRule>
    <cfRule type="cellIs" dxfId="21049" priority="2702" operator="equal">
      <formula>3</formula>
    </cfRule>
    <cfRule type="cellIs" dxfId="21048" priority="2703" operator="equal">
      <formula>4</formula>
    </cfRule>
    <cfRule type="cellIs" dxfId="21047" priority="2704" operator="equal">
      <formula>5</formula>
    </cfRule>
  </conditionalFormatting>
  <conditionalFormatting sqref="AD243">
    <cfRule type="cellIs" dxfId="21046" priority="2695" operator="equal">
      <formula>1</formula>
    </cfRule>
    <cfRule type="cellIs" dxfId="21045" priority="2696" operator="equal">
      <formula>2</formula>
    </cfRule>
    <cfRule type="cellIs" dxfId="21044" priority="2697" operator="equal">
      <formula>3</formula>
    </cfRule>
    <cfRule type="cellIs" dxfId="21043" priority="2698" operator="equal">
      <formula>4</formula>
    </cfRule>
    <cfRule type="cellIs" dxfId="21042" priority="2699" operator="equal">
      <formula>5</formula>
    </cfRule>
  </conditionalFormatting>
  <conditionalFormatting sqref="AE243">
    <cfRule type="cellIs" dxfId="21041" priority="2690" operator="equal">
      <formula>1</formula>
    </cfRule>
    <cfRule type="cellIs" dxfId="21040" priority="2691" operator="equal">
      <formula>2</formula>
    </cfRule>
    <cfRule type="cellIs" dxfId="21039" priority="2692" operator="equal">
      <formula>3</formula>
    </cfRule>
    <cfRule type="cellIs" dxfId="21038" priority="2693" operator="equal">
      <formula>4</formula>
    </cfRule>
    <cfRule type="cellIs" dxfId="21037" priority="2694" operator="equal">
      <formula>5</formula>
    </cfRule>
  </conditionalFormatting>
  <conditionalFormatting sqref="AF243">
    <cfRule type="containsBlanks" priority="2684" stopIfTrue="1">
      <formula>LEN(TRIM(AF243))=0</formula>
    </cfRule>
    <cfRule type="containsText" dxfId="21036" priority="2685" stopIfTrue="1" operator="containsText" text="fcd">
      <formula>NOT(ISERROR(SEARCH("fcd",AF243)))</formula>
    </cfRule>
    <cfRule type="containsText" dxfId="21035" priority="2686" stopIfTrue="1" operator="containsText" text="server">
      <formula>NOT(ISERROR(SEARCH("server",AF243)))</formula>
    </cfRule>
    <cfRule type="containsText" dxfId="21034" priority="2687" stopIfTrue="1" operator="containsText" text="ft">
      <formula>NOT(ISERROR(SEARCH("ft",AF243)))</formula>
    </cfRule>
    <cfRule type="containsText" dxfId="21033" priority="2688" stopIfTrue="1" operator="containsText" text="lynxx_">
      <formula>NOT(ISERROR(SEARCH("lynxx_",AF243)))</formula>
    </cfRule>
    <cfRule type="containsText" dxfId="21032" priority="2689" operator="containsText" text="_">
      <formula>NOT(ISERROR(SEARCH("_",AF243)))</formula>
    </cfRule>
  </conditionalFormatting>
  <conditionalFormatting sqref="AH243">
    <cfRule type="containsBlanks" priority="2678" stopIfTrue="1">
      <formula>LEN(TRIM(AH243))=0</formula>
    </cfRule>
    <cfRule type="containsText" dxfId="21031" priority="2679" stopIfTrue="1" operator="containsText" text="fcd">
      <formula>NOT(ISERROR(SEARCH("fcd",AH243)))</formula>
    </cfRule>
    <cfRule type="containsText" dxfId="21030" priority="2680" stopIfTrue="1" operator="containsText" text="server">
      <formula>NOT(ISERROR(SEARCH("server",AH243)))</formula>
    </cfRule>
    <cfRule type="containsText" dxfId="21029" priority="2681" stopIfTrue="1" operator="containsText" text="ft">
      <formula>NOT(ISERROR(SEARCH("ft",AH243)))</formula>
    </cfRule>
    <cfRule type="containsText" dxfId="21028" priority="2682" stopIfTrue="1" operator="containsText" text="lynxx_">
      <formula>NOT(ISERROR(SEARCH("lynxx_",AH243)))</formula>
    </cfRule>
    <cfRule type="containsText" dxfId="21027" priority="2683" operator="containsText" text="_">
      <formula>NOT(ISERROR(SEARCH("_",AH243)))</formula>
    </cfRule>
  </conditionalFormatting>
  <conditionalFormatting sqref="Y27 Y32:AC32 Y5:AC26">
    <cfRule type="cellIs" dxfId="21026" priority="2673" operator="equal">
      <formula>1</formula>
    </cfRule>
    <cfRule type="cellIs" dxfId="21025" priority="2674" operator="equal">
      <formula>2</formula>
    </cfRule>
    <cfRule type="cellIs" dxfId="21024" priority="2675" operator="equal">
      <formula>3</formula>
    </cfRule>
    <cfRule type="cellIs" dxfId="21023" priority="2676" operator="equal">
      <formula>4</formula>
    </cfRule>
    <cfRule type="cellIs" dxfId="21022" priority="2677" operator="equal">
      <formula>5</formula>
    </cfRule>
  </conditionalFormatting>
  <conditionalFormatting sqref="Y239:AC239 Y241:AC241">
    <cfRule type="cellIs" dxfId="21021" priority="2668" operator="equal">
      <formula>1</formula>
    </cfRule>
    <cfRule type="cellIs" dxfId="21020" priority="2669" operator="equal">
      <formula>2</formula>
    </cfRule>
    <cfRule type="cellIs" dxfId="21019" priority="2670" operator="equal">
      <formula>3</formula>
    </cfRule>
    <cfRule type="cellIs" dxfId="21018" priority="2671" operator="equal">
      <formula>4</formula>
    </cfRule>
    <cfRule type="cellIs" dxfId="21017" priority="2672" operator="equal">
      <formula>5</formula>
    </cfRule>
  </conditionalFormatting>
  <conditionalFormatting sqref="Y243:AC243">
    <cfRule type="cellIs" dxfId="21016" priority="2663" operator="equal">
      <formula>1</formula>
    </cfRule>
    <cfRule type="cellIs" dxfId="21015" priority="2664" operator="equal">
      <formula>2</formula>
    </cfRule>
    <cfRule type="cellIs" dxfId="21014" priority="2665" operator="equal">
      <formula>3</formula>
    </cfRule>
    <cfRule type="cellIs" dxfId="21013" priority="2666" operator="equal">
      <formula>4</formula>
    </cfRule>
    <cfRule type="cellIs" dxfId="21012" priority="2667" operator="equal">
      <formula>5</formula>
    </cfRule>
  </conditionalFormatting>
  <conditionalFormatting sqref="Y251:AC254">
    <cfRule type="cellIs" dxfId="21011" priority="2658" operator="equal">
      <formula>1</formula>
    </cfRule>
    <cfRule type="cellIs" dxfId="21010" priority="2659" operator="equal">
      <formula>2</formula>
    </cfRule>
    <cfRule type="cellIs" dxfId="21009" priority="2660" operator="equal">
      <formula>3</formula>
    </cfRule>
    <cfRule type="cellIs" dxfId="21008" priority="2661" operator="equal">
      <formula>4</formula>
    </cfRule>
    <cfRule type="cellIs" dxfId="21007" priority="2662" operator="equal">
      <formula>5</formula>
    </cfRule>
  </conditionalFormatting>
  <conditionalFormatting sqref="B31:E31">
    <cfRule type="colorScale" priority="265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31">
    <cfRule type="containsBlanks" priority="2650" stopIfTrue="1">
      <formula>LEN(TRIM(A31))=0</formula>
    </cfRule>
    <cfRule type="containsText" dxfId="21006" priority="2652" stopIfTrue="1" operator="containsText" text="fcd">
      <formula>NOT(ISERROR(SEARCH("fcd",A31)))</formula>
    </cfRule>
    <cfRule type="containsText" dxfId="21005" priority="2653" stopIfTrue="1" operator="containsText" text="server">
      <formula>NOT(ISERROR(SEARCH("server",A31)))</formula>
    </cfRule>
    <cfRule type="containsText" dxfId="21004" priority="2654" stopIfTrue="1" operator="containsText" text="ft">
      <formula>NOT(ISERROR(SEARCH("ft",A31)))</formula>
    </cfRule>
    <cfRule type="containsText" dxfId="21003" priority="2655" stopIfTrue="1" operator="containsText" text="lynxx_">
      <formula>NOT(ISERROR(SEARCH("lynxx_",A31)))</formula>
    </cfRule>
    <cfRule type="containsText" dxfId="21002" priority="2656" operator="containsText" text="_">
      <formula>NOT(ISERROR(SEARCH("_",A31)))</formula>
    </cfRule>
  </conditionalFormatting>
  <conditionalFormatting sqref="AD31">
    <cfRule type="cellIs" dxfId="21001" priority="2646" operator="equal">
      <formula>1</formula>
    </cfRule>
    <cfRule type="cellIs" dxfId="21000" priority="2647" operator="equal">
      <formula>2</formula>
    </cfRule>
    <cfRule type="cellIs" dxfId="20999" priority="2648" operator="equal">
      <formula>3</formula>
    </cfRule>
    <cfRule type="cellIs" dxfId="20998" priority="2649" operator="equal">
      <formula>4</formula>
    </cfRule>
    <cfRule type="cellIs" dxfId="20997" priority="2657" operator="equal">
      <formula>5</formula>
    </cfRule>
  </conditionalFormatting>
  <conditionalFormatting sqref="F31:I31">
    <cfRule type="colorScale" priority="264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31:M31">
    <cfRule type="colorScale" priority="264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E31">
    <cfRule type="cellIs" dxfId="20996" priority="2639" operator="equal">
      <formula>1</formula>
    </cfRule>
    <cfRule type="cellIs" dxfId="20995" priority="2640" operator="equal">
      <formula>2</formula>
    </cfRule>
    <cfRule type="cellIs" dxfId="20994" priority="2641" operator="equal">
      <formula>3</formula>
    </cfRule>
    <cfRule type="cellIs" dxfId="20993" priority="2642" operator="equal">
      <formula>4</formula>
    </cfRule>
    <cfRule type="cellIs" dxfId="20992" priority="2643" operator="equal">
      <formula>5</formula>
    </cfRule>
  </conditionalFormatting>
  <conditionalFormatting sqref="Y31:AC31 Y33:AC34">
    <cfRule type="cellIs" dxfId="20991" priority="2634" operator="equal">
      <formula>1</formula>
    </cfRule>
    <cfRule type="cellIs" dxfId="20990" priority="2635" operator="equal">
      <formula>2</formula>
    </cfRule>
    <cfRule type="cellIs" dxfId="20989" priority="2636" operator="equal">
      <formula>3</formula>
    </cfRule>
    <cfRule type="cellIs" dxfId="20988" priority="2637" operator="equal">
      <formula>4</formula>
    </cfRule>
    <cfRule type="cellIs" dxfId="20987" priority="2638" operator="equal">
      <formula>5</formula>
    </cfRule>
  </conditionalFormatting>
  <conditionalFormatting sqref="A32">
    <cfRule type="containsBlanks" priority="2628" stopIfTrue="1">
      <formula>LEN(TRIM(A32))=0</formula>
    </cfRule>
    <cfRule type="containsText" dxfId="20986" priority="2629" stopIfTrue="1" operator="containsText" text="fcd">
      <formula>NOT(ISERROR(SEARCH("fcd",A32)))</formula>
    </cfRule>
    <cfRule type="containsText" dxfId="20985" priority="2630" stopIfTrue="1" operator="containsText" text="server">
      <formula>NOT(ISERROR(SEARCH("server",A32)))</formula>
    </cfRule>
    <cfRule type="containsText" dxfId="20984" priority="2631" stopIfTrue="1" operator="containsText" text="ft">
      <formula>NOT(ISERROR(SEARCH("ft",A32)))</formula>
    </cfRule>
    <cfRule type="containsText" dxfId="20983" priority="2632" stopIfTrue="1" operator="containsText" text="lynxx_">
      <formula>NOT(ISERROR(SEARCH("lynxx_",A32)))</formula>
    </cfRule>
    <cfRule type="containsText" dxfId="20982" priority="2633" operator="containsText" text="_">
      <formula>NOT(ISERROR(SEARCH("_",A32)))</formula>
    </cfRule>
  </conditionalFormatting>
  <conditionalFormatting sqref="A32">
    <cfRule type="containsBlanks" priority="2622" stopIfTrue="1">
      <formula>LEN(TRIM(A32))=0</formula>
    </cfRule>
    <cfRule type="containsText" dxfId="20981" priority="2623" stopIfTrue="1" operator="containsText" text="fcd">
      <formula>NOT(ISERROR(SEARCH("fcd",A32)))</formula>
    </cfRule>
    <cfRule type="containsText" dxfId="20980" priority="2624" stopIfTrue="1" operator="containsText" text="server">
      <formula>NOT(ISERROR(SEARCH("server",A32)))</formula>
    </cfRule>
    <cfRule type="containsText" dxfId="20979" priority="2625" stopIfTrue="1" operator="containsText" text="ft">
      <formula>NOT(ISERROR(SEARCH("ft",A32)))</formula>
    </cfRule>
    <cfRule type="containsText" dxfId="20978" priority="2626" stopIfTrue="1" operator="containsText" text="lynxx_">
      <formula>NOT(ISERROR(SEARCH("lynxx_",A32)))</formula>
    </cfRule>
    <cfRule type="containsText" dxfId="20977" priority="2627" operator="containsText" text="_">
      <formula>NOT(ISERROR(SEARCH("_",A32)))</formula>
    </cfRule>
  </conditionalFormatting>
  <conditionalFormatting sqref="B33:M34">
    <cfRule type="colorScale" priority="262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33:A34">
    <cfRule type="containsBlanks" priority="2615" stopIfTrue="1">
      <formula>LEN(TRIM(A33))=0</formula>
    </cfRule>
    <cfRule type="containsText" dxfId="20976" priority="2616" stopIfTrue="1" operator="containsText" text="fcd">
      <formula>NOT(ISERROR(SEARCH("fcd",A33)))</formula>
    </cfRule>
    <cfRule type="containsText" dxfId="20975" priority="2617" stopIfTrue="1" operator="containsText" text="server">
      <formula>NOT(ISERROR(SEARCH("server",A33)))</formula>
    </cfRule>
    <cfRule type="containsText" dxfId="20974" priority="2618" stopIfTrue="1" operator="containsText" text="ft">
      <formula>NOT(ISERROR(SEARCH("ft",A33)))</formula>
    </cfRule>
    <cfRule type="containsText" dxfId="20973" priority="2619" stopIfTrue="1" operator="containsText" text="lynxx_">
      <formula>NOT(ISERROR(SEARCH("lynxx_",A33)))</formula>
    </cfRule>
    <cfRule type="containsText" dxfId="20972" priority="2620" operator="containsText" text="_">
      <formula>NOT(ISERROR(SEARCH("_",A33)))</formula>
    </cfRule>
  </conditionalFormatting>
  <conditionalFormatting sqref="A33:A34">
    <cfRule type="containsBlanks" priority="2609" stopIfTrue="1">
      <formula>LEN(TRIM(A33))=0</formula>
    </cfRule>
    <cfRule type="containsText" dxfId="20971" priority="2610" stopIfTrue="1" operator="containsText" text="fcd">
      <formula>NOT(ISERROR(SEARCH("fcd",A33)))</formula>
    </cfRule>
    <cfRule type="containsText" dxfId="20970" priority="2611" stopIfTrue="1" operator="containsText" text="server">
      <formula>NOT(ISERROR(SEARCH("server",A33)))</formula>
    </cfRule>
    <cfRule type="containsText" dxfId="20969" priority="2612" stopIfTrue="1" operator="containsText" text="ft">
      <formula>NOT(ISERROR(SEARCH("ft",A33)))</formula>
    </cfRule>
    <cfRule type="containsText" dxfId="20968" priority="2613" stopIfTrue="1" operator="containsText" text="lynxx_">
      <formula>NOT(ISERROR(SEARCH("lynxx_",A33)))</formula>
    </cfRule>
    <cfRule type="containsText" dxfId="20967" priority="2614" operator="containsText" text="_">
      <formula>NOT(ISERROR(SEARCH("_",A33)))</formula>
    </cfRule>
  </conditionalFormatting>
  <conditionalFormatting sqref="A33:A34">
    <cfRule type="containsBlanks" priority="2603" stopIfTrue="1">
      <formula>LEN(TRIM(A33))=0</formula>
    </cfRule>
    <cfRule type="containsText" dxfId="20966" priority="2604" stopIfTrue="1" operator="containsText" text="fcd">
      <formula>NOT(ISERROR(SEARCH("fcd",A33)))</formula>
    </cfRule>
    <cfRule type="containsText" dxfId="20965" priority="2605" stopIfTrue="1" operator="containsText" text="server">
      <formula>NOT(ISERROR(SEARCH("server",A33)))</formula>
    </cfRule>
    <cfRule type="containsText" dxfId="20964" priority="2606" stopIfTrue="1" operator="containsText" text="ft">
      <formula>NOT(ISERROR(SEARCH("ft",A33)))</formula>
    </cfRule>
    <cfRule type="containsText" dxfId="20963" priority="2607" stopIfTrue="1" operator="containsText" text="lynxx_">
      <formula>NOT(ISERROR(SEARCH("lynxx_",A33)))</formula>
    </cfRule>
    <cfRule type="containsText" dxfId="20962" priority="2608" operator="containsText" text="_">
      <formula>NOT(ISERROR(SEARCH("_",A33)))</formula>
    </cfRule>
  </conditionalFormatting>
  <conditionalFormatting sqref="J8:M8">
    <cfRule type="colorScale" priority="260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41 M241">
    <cfRule type="colorScale" priority="260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26:E26">
    <cfRule type="colorScale" priority="259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6">
    <cfRule type="containsBlanks" priority="2594" stopIfTrue="1">
      <formula>LEN(TRIM(A26))=0</formula>
    </cfRule>
    <cfRule type="containsText" dxfId="20961" priority="2596" stopIfTrue="1" operator="containsText" text="fcd">
      <formula>NOT(ISERROR(SEARCH("fcd",A26)))</formula>
    </cfRule>
    <cfRule type="containsText" dxfId="20960" priority="2597" stopIfTrue="1" operator="containsText" text="server">
      <formula>NOT(ISERROR(SEARCH("server",A26)))</formula>
    </cfRule>
    <cfRule type="containsText" dxfId="20959" priority="2598" stopIfTrue="1" operator="containsText" text="ft">
      <formula>NOT(ISERROR(SEARCH("ft",A26)))</formula>
    </cfRule>
    <cfRule type="containsText" dxfId="20958" priority="2599" stopIfTrue="1" operator="containsText" text="lynxx_">
      <formula>NOT(ISERROR(SEARCH("lynxx_",A26)))</formula>
    </cfRule>
    <cfRule type="containsText" dxfId="20957" priority="2600" operator="containsText" text="_">
      <formula>NOT(ISERROR(SEARCH("_",A26)))</formula>
    </cfRule>
  </conditionalFormatting>
  <conditionalFormatting sqref="F26">
    <cfRule type="colorScale" priority="259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6:M26">
    <cfRule type="colorScale" priority="259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50:M60">
    <cfRule type="colorScale" priority="259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Y41:AC41">
    <cfRule type="cellIs" dxfId="20956" priority="2586" operator="equal">
      <formula>1</formula>
    </cfRule>
    <cfRule type="cellIs" dxfId="20955" priority="2587" operator="equal">
      <formula>2</formula>
    </cfRule>
    <cfRule type="cellIs" dxfId="20954" priority="2588" operator="equal">
      <formula>3</formula>
    </cfRule>
    <cfRule type="cellIs" dxfId="20953" priority="2589" operator="equal">
      <formula>4</formula>
    </cfRule>
    <cfRule type="cellIs" dxfId="20952" priority="2590" operator="equal">
      <formula>5</formula>
    </cfRule>
  </conditionalFormatting>
  <conditionalFormatting sqref="Y42:AC42">
    <cfRule type="cellIs" dxfId="20951" priority="2581" operator="equal">
      <formula>1</formula>
    </cfRule>
    <cfRule type="cellIs" dxfId="20950" priority="2582" operator="equal">
      <formula>2</formula>
    </cfRule>
    <cfRule type="cellIs" dxfId="20949" priority="2583" operator="equal">
      <formula>3</formula>
    </cfRule>
    <cfRule type="cellIs" dxfId="20948" priority="2584" operator="equal">
      <formula>4</formula>
    </cfRule>
    <cfRule type="cellIs" dxfId="20947" priority="2585" operator="equal">
      <formula>5</formula>
    </cfRule>
  </conditionalFormatting>
  <conditionalFormatting sqref="Y43:AC43">
    <cfRule type="cellIs" dxfId="20946" priority="2576" operator="equal">
      <formula>1</formula>
    </cfRule>
    <cfRule type="cellIs" dxfId="20945" priority="2577" operator="equal">
      <formula>2</formula>
    </cfRule>
    <cfRule type="cellIs" dxfId="20944" priority="2578" operator="equal">
      <formula>3</formula>
    </cfRule>
    <cfRule type="cellIs" dxfId="20943" priority="2579" operator="equal">
      <formula>4</formula>
    </cfRule>
    <cfRule type="cellIs" dxfId="20942" priority="2580" operator="equal">
      <formula>5</formula>
    </cfRule>
  </conditionalFormatting>
  <conditionalFormatting sqref="B267:E267">
    <cfRule type="colorScale" priority="257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67:I267">
    <cfRule type="colorScale" priority="257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266:E266">
    <cfRule type="colorScale" priority="257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66:I266">
    <cfRule type="colorScale" priority="257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66:M266">
    <cfRule type="colorScale" priority="257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67:M267">
    <cfRule type="containsBlanks" priority="2565" stopIfTrue="1">
      <formula>LEN(TRIM(J267))=0</formula>
    </cfRule>
    <cfRule type="cellIs" dxfId="20941" priority="2566" operator="equal">
      <formula>"N/A"</formula>
    </cfRule>
    <cfRule type="cellIs" dxfId="20940" priority="2567" operator="equal">
      <formula>"OK"</formula>
    </cfRule>
    <cfRule type="containsText" dxfId="20939" priority="2568" operator="containsText" text="Unsure">
      <formula>NOT(ISERROR(SEARCH("Unsure",J267)))</formula>
    </cfRule>
    <cfRule type="containsText" dxfId="20938" priority="2569" operator="containsText" text="Can't See">
      <formula>NOT(ISERROR(SEARCH("Can't See",J267)))</formula>
    </cfRule>
    <cfRule type="notContainsText" dxfId="20937" priority="2570" operator="notContains" text="OK&amp;N/A">
      <formula>ISERROR(SEARCH("OK&amp;N/A",J267))</formula>
    </cfRule>
  </conditionalFormatting>
  <conditionalFormatting sqref="Y249:AC249">
    <cfRule type="cellIs" dxfId="20936" priority="2560" operator="equal">
      <formula>1</formula>
    </cfRule>
    <cfRule type="cellIs" dxfId="20935" priority="2561" operator="equal">
      <formula>2</formula>
    </cfRule>
    <cfRule type="cellIs" dxfId="20934" priority="2562" operator="equal">
      <formula>3</formula>
    </cfRule>
    <cfRule type="cellIs" dxfId="20933" priority="2563" operator="equal">
      <formula>4</formula>
    </cfRule>
    <cfRule type="cellIs" dxfId="20932" priority="2564" operator="equal">
      <formula>5</formula>
    </cfRule>
  </conditionalFormatting>
  <conditionalFormatting sqref="Y250:AC250">
    <cfRule type="cellIs" dxfId="20931" priority="2555" operator="equal">
      <formula>1</formula>
    </cfRule>
    <cfRule type="cellIs" dxfId="20930" priority="2556" operator="equal">
      <formula>2</formula>
    </cfRule>
    <cfRule type="cellIs" dxfId="20929" priority="2557" operator="equal">
      <formula>3</formula>
    </cfRule>
    <cfRule type="cellIs" dxfId="20928" priority="2558" operator="equal">
      <formula>4</formula>
    </cfRule>
    <cfRule type="cellIs" dxfId="20927" priority="2559" operator="equal">
      <formula>5</formula>
    </cfRule>
  </conditionalFormatting>
  <conditionalFormatting sqref="Y248:AC248">
    <cfRule type="cellIs" dxfId="20926" priority="2550" operator="equal">
      <formula>1</formula>
    </cfRule>
    <cfRule type="cellIs" dxfId="20925" priority="2551" operator="equal">
      <formula>2</formula>
    </cfRule>
    <cfRule type="cellIs" dxfId="20924" priority="2552" operator="equal">
      <formula>3</formula>
    </cfRule>
    <cfRule type="cellIs" dxfId="20923" priority="2553" operator="equal">
      <formula>4</formula>
    </cfRule>
    <cfRule type="cellIs" dxfId="20922" priority="2554" operator="equal">
      <formula>5</formula>
    </cfRule>
  </conditionalFormatting>
  <conditionalFormatting sqref="Y266:AC266">
    <cfRule type="cellIs" dxfId="20921" priority="2545" operator="equal">
      <formula>1</formula>
    </cfRule>
    <cfRule type="cellIs" dxfId="20920" priority="2546" operator="equal">
      <formula>2</formula>
    </cfRule>
    <cfRule type="cellIs" dxfId="20919" priority="2547" operator="equal">
      <formula>3</formula>
    </cfRule>
    <cfRule type="cellIs" dxfId="20918" priority="2548" operator="equal">
      <formula>4</formula>
    </cfRule>
    <cfRule type="cellIs" dxfId="20917" priority="2549" operator="equal">
      <formula>5</formula>
    </cfRule>
  </conditionalFormatting>
  <conditionalFormatting sqref="Y267:AC267">
    <cfRule type="cellIs" dxfId="20916" priority="2540" operator="equal">
      <formula>1</formula>
    </cfRule>
    <cfRule type="cellIs" dxfId="20915" priority="2541" operator="equal">
      <formula>2</formula>
    </cfRule>
    <cfRule type="cellIs" dxfId="20914" priority="2542" operator="equal">
      <formula>3</formula>
    </cfRule>
    <cfRule type="cellIs" dxfId="20913" priority="2543" operator="equal">
      <formula>4</formula>
    </cfRule>
    <cfRule type="cellIs" dxfId="20912" priority="2544" operator="equal">
      <formula>5</formula>
    </cfRule>
  </conditionalFormatting>
  <conditionalFormatting sqref="A268">
    <cfRule type="containsBlanks" priority="2534" stopIfTrue="1">
      <formula>LEN(TRIM(A268))=0</formula>
    </cfRule>
    <cfRule type="containsText" dxfId="20911" priority="2535" stopIfTrue="1" operator="containsText" text="fcd">
      <formula>NOT(ISERROR(SEARCH("fcd",A268)))</formula>
    </cfRule>
    <cfRule type="containsText" dxfId="20910" priority="2536" stopIfTrue="1" operator="containsText" text="server">
      <formula>NOT(ISERROR(SEARCH("server",A268)))</formula>
    </cfRule>
    <cfRule type="containsText" dxfId="20909" priority="2537" stopIfTrue="1" operator="containsText" text="ft">
      <formula>NOT(ISERROR(SEARCH("ft",A268)))</formula>
    </cfRule>
    <cfRule type="containsText" dxfId="20908" priority="2538" stopIfTrue="1" operator="containsText" text="lynxx_">
      <formula>NOT(ISERROR(SEARCH("lynxx_",A268)))</formula>
    </cfRule>
    <cfRule type="containsText" dxfId="20907" priority="2539" operator="containsText" text="_">
      <formula>NOT(ISERROR(SEARCH("_",A268)))</formula>
    </cfRule>
  </conditionalFormatting>
  <conditionalFormatting sqref="A269">
    <cfRule type="containsBlanks" priority="2527" stopIfTrue="1">
      <formula>LEN(TRIM(A269))=0</formula>
    </cfRule>
    <cfRule type="containsText" dxfId="20906" priority="2528" stopIfTrue="1" operator="containsText" text="fcd">
      <formula>NOT(ISERROR(SEARCH("fcd",A269)))</formula>
    </cfRule>
    <cfRule type="containsText" dxfId="20905" priority="2529" stopIfTrue="1" operator="containsText" text="server">
      <formula>NOT(ISERROR(SEARCH("server",A269)))</formula>
    </cfRule>
    <cfRule type="containsText" dxfId="20904" priority="2530" stopIfTrue="1" operator="containsText" text="ft">
      <formula>NOT(ISERROR(SEARCH("ft",A269)))</formula>
    </cfRule>
    <cfRule type="containsText" dxfId="20903" priority="2531" stopIfTrue="1" operator="containsText" text="lynxx_">
      <formula>NOT(ISERROR(SEARCH("lynxx_",A269)))</formula>
    </cfRule>
    <cfRule type="containsText" dxfId="20902" priority="2532" operator="containsText" text="_">
      <formula>NOT(ISERROR(SEARCH("_",A269)))</formula>
    </cfRule>
  </conditionalFormatting>
  <conditionalFormatting sqref="AD269">
    <cfRule type="cellIs" dxfId="20901" priority="2523" operator="equal">
      <formula>1</formula>
    </cfRule>
    <cfRule type="cellIs" dxfId="20900" priority="2524" operator="equal">
      <formula>2</formula>
    </cfRule>
    <cfRule type="cellIs" dxfId="20899" priority="2525" operator="equal">
      <formula>3</formula>
    </cfRule>
    <cfRule type="cellIs" dxfId="20898" priority="2526" operator="equal">
      <formula>4</formula>
    </cfRule>
    <cfRule type="cellIs" dxfId="20897" priority="2533" operator="equal">
      <formula>5</formula>
    </cfRule>
  </conditionalFormatting>
  <conditionalFormatting sqref="B269:E269">
    <cfRule type="colorScale" priority="252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69:I269">
    <cfRule type="colorScale" priority="252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69:M269">
    <cfRule type="colorScale" priority="252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69">
    <cfRule type="containsBlanks" priority="2514" stopIfTrue="1">
      <formula>LEN(TRIM(A269))=0</formula>
    </cfRule>
    <cfRule type="containsText" dxfId="20896" priority="2515" stopIfTrue="1" operator="containsText" text="fcd">
      <formula>NOT(ISERROR(SEARCH("fcd",A269)))</formula>
    </cfRule>
    <cfRule type="containsText" dxfId="20895" priority="2516" stopIfTrue="1" operator="containsText" text="server">
      <formula>NOT(ISERROR(SEARCH("server",A269)))</formula>
    </cfRule>
    <cfRule type="containsText" dxfId="20894" priority="2517" stopIfTrue="1" operator="containsText" text="ft">
      <formula>NOT(ISERROR(SEARCH("ft",A269)))</formula>
    </cfRule>
    <cfRule type="containsText" dxfId="20893" priority="2518" stopIfTrue="1" operator="containsText" text="lynxx_">
      <formula>NOT(ISERROR(SEARCH("lynxx_",A269)))</formula>
    </cfRule>
    <cfRule type="containsText" dxfId="20892" priority="2519" operator="containsText" text="_">
      <formula>NOT(ISERROR(SEARCH("_",A269)))</formula>
    </cfRule>
  </conditionalFormatting>
  <conditionalFormatting sqref="Y269:AC269">
    <cfRule type="cellIs" dxfId="20891" priority="2509" operator="equal">
      <formula>1</formula>
    </cfRule>
    <cfRule type="cellIs" dxfId="20890" priority="2510" operator="equal">
      <formula>2</formula>
    </cfRule>
    <cfRule type="cellIs" dxfId="20889" priority="2511" operator="equal">
      <formula>3</formula>
    </cfRule>
    <cfRule type="cellIs" dxfId="20888" priority="2512" operator="equal">
      <formula>4</formula>
    </cfRule>
    <cfRule type="cellIs" dxfId="20887" priority="2513" operator="equal">
      <formula>5</formula>
    </cfRule>
  </conditionalFormatting>
  <conditionalFormatting sqref="A270">
    <cfRule type="containsBlanks" priority="2502" stopIfTrue="1">
      <formula>LEN(TRIM(A270))=0</formula>
    </cfRule>
    <cfRule type="containsText" dxfId="20886" priority="2503" stopIfTrue="1" operator="containsText" text="fcd">
      <formula>NOT(ISERROR(SEARCH("fcd",A270)))</formula>
    </cfRule>
    <cfRule type="containsText" dxfId="20885" priority="2504" stopIfTrue="1" operator="containsText" text="server">
      <formula>NOT(ISERROR(SEARCH("server",A270)))</formula>
    </cfRule>
    <cfRule type="containsText" dxfId="20884" priority="2505" stopIfTrue="1" operator="containsText" text="ft">
      <formula>NOT(ISERROR(SEARCH("ft",A270)))</formula>
    </cfRule>
    <cfRule type="containsText" dxfId="20883" priority="2506" stopIfTrue="1" operator="containsText" text="lynxx_">
      <formula>NOT(ISERROR(SEARCH("lynxx_",A270)))</formula>
    </cfRule>
    <cfRule type="containsText" dxfId="20882" priority="2507" operator="containsText" text="_">
      <formula>NOT(ISERROR(SEARCH("_",A270)))</formula>
    </cfRule>
  </conditionalFormatting>
  <conditionalFormatting sqref="AD270">
    <cfRule type="cellIs" dxfId="20881" priority="2498" operator="equal">
      <formula>1</formula>
    </cfRule>
    <cfRule type="cellIs" dxfId="20880" priority="2499" operator="equal">
      <formula>2</formula>
    </cfRule>
    <cfRule type="cellIs" dxfId="20879" priority="2500" operator="equal">
      <formula>3</formula>
    </cfRule>
    <cfRule type="cellIs" dxfId="20878" priority="2501" operator="equal">
      <formula>4</formula>
    </cfRule>
    <cfRule type="cellIs" dxfId="20877" priority="2508" operator="equal">
      <formula>5</formula>
    </cfRule>
  </conditionalFormatting>
  <conditionalFormatting sqref="A270">
    <cfRule type="containsBlanks" priority="2492" stopIfTrue="1">
      <formula>LEN(TRIM(A270))=0</formula>
    </cfRule>
    <cfRule type="containsText" dxfId="20876" priority="2493" stopIfTrue="1" operator="containsText" text="fcd">
      <formula>NOT(ISERROR(SEARCH("fcd",A270)))</formula>
    </cfRule>
    <cfRule type="containsText" dxfId="20875" priority="2494" stopIfTrue="1" operator="containsText" text="server">
      <formula>NOT(ISERROR(SEARCH("server",A270)))</formula>
    </cfRule>
    <cfRule type="containsText" dxfId="20874" priority="2495" stopIfTrue="1" operator="containsText" text="ft">
      <formula>NOT(ISERROR(SEARCH("ft",A270)))</formula>
    </cfRule>
    <cfRule type="containsText" dxfId="20873" priority="2496" stopIfTrue="1" operator="containsText" text="lynxx_">
      <formula>NOT(ISERROR(SEARCH("lynxx_",A270)))</formula>
    </cfRule>
    <cfRule type="containsText" dxfId="20872" priority="2497" operator="containsText" text="_">
      <formula>NOT(ISERROR(SEARCH("_",A270)))</formula>
    </cfRule>
  </conditionalFormatting>
  <conditionalFormatting sqref="Y270:AC270">
    <cfRule type="cellIs" dxfId="20871" priority="2487" operator="equal">
      <formula>1</formula>
    </cfRule>
    <cfRule type="cellIs" dxfId="20870" priority="2488" operator="equal">
      <formula>2</formula>
    </cfRule>
    <cfRule type="cellIs" dxfId="20869" priority="2489" operator="equal">
      <formula>3</formula>
    </cfRule>
    <cfRule type="cellIs" dxfId="20868" priority="2490" operator="equal">
      <formula>4</formula>
    </cfRule>
    <cfRule type="cellIs" dxfId="20867" priority="2491" operator="equal">
      <formula>5</formula>
    </cfRule>
  </conditionalFormatting>
  <conditionalFormatting sqref="B270:E270">
    <cfRule type="colorScale" priority="248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70:I270">
    <cfRule type="colorScale" priority="248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70:M270">
    <cfRule type="colorScale" priority="248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74 A277:A278">
    <cfRule type="containsBlanks" priority="2477" stopIfTrue="1">
      <formula>LEN(TRIM(A274))=0</formula>
    </cfRule>
    <cfRule type="containsText" dxfId="20866" priority="2478" stopIfTrue="1" operator="containsText" text="fcd">
      <formula>NOT(ISERROR(SEARCH("fcd",A274)))</formula>
    </cfRule>
    <cfRule type="containsText" dxfId="20865" priority="2479" stopIfTrue="1" operator="containsText" text="server">
      <formula>NOT(ISERROR(SEARCH("server",A274)))</formula>
    </cfRule>
    <cfRule type="containsText" dxfId="20864" priority="2480" stopIfTrue="1" operator="containsText" text="ft">
      <formula>NOT(ISERROR(SEARCH("ft",A274)))</formula>
    </cfRule>
    <cfRule type="containsText" dxfId="20863" priority="2481" stopIfTrue="1" operator="containsText" text="lynxx_">
      <formula>NOT(ISERROR(SEARCH("lynxx_",A274)))</formula>
    </cfRule>
    <cfRule type="containsText" dxfId="20862" priority="2482" operator="containsText" text="_">
      <formula>NOT(ISERROR(SEARCH("_",A274)))</formula>
    </cfRule>
  </conditionalFormatting>
  <conditionalFormatting sqref="AD274 AD276:AD278">
    <cfRule type="cellIs" dxfId="20861" priority="2473" operator="equal">
      <formula>1</formula>
    </cfRule>
    <cfRule type="cellIs" dxfId="20860" priority="2474" operator="equal">
      <formula>2</formula>
    </cfRule>
    <cfRule type="cellIs" dxfId="20859" priority="2475" operator="equal">
      <formula>3</formula>
    </cfRule>
    <cfRule type="cellIs" dxfId="20858" priority="2476" operator="equal">
      <formula>4</formula>
    </cfRule>
    <cfRule type="cellIs" dxfId="20857" priority="2483" operator="equal">
      <formula>5</formula>
    </cfRule>
  </conditionalFormatting>
  <conditionalFormatting sqref="B274:E274">
    <cfRule type="colorScale" priority="247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74:I274">
    <cfRule type="colorScale" priority="247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74:M274">
    <cfRule type="containsBlanks" priority="2465" stopIfTrue="1">
      <formula>LEN(TRIM(J274))=0</formula>
    </cfRule>
    <cfRule type="cellIs" dxfId="20856" priority="2466" operator="equal">
      <formula>"N/A"</formula>
    </cfRule>
    <cfRule type="cellIs" dxfId="20855" priority="2467" operator="equal">
      <formula>"OK"</formula>
    </cfRule>
    <cfRule type="containsText" dxfId="20854" priority="2468" operator="containsText" text="Unsure">
      <formula>NOT(ISERROR(SEARCH("Unsure",J274)))</formula>
    </cfRule>
    <cfRule type="containsText" dxfId="20853" priority="2469" operator="containsText" text="Can't See">
      <formula>NOT(ISERROR(SEARCH("Can't See",J274)))</formula>
    </cfRule>
    <cfRule type="notContainsText" dxfId="20852" priority="2470" operator="notContains" text="OK&amp;N/A">
      <formula>ISERROR(SEARCH("OK&amp;N/A",J274))</formula>
    </cfRule>
  </conditionalFormatting>
  <conditionalFormatting sqref="Y274:AC274 Y276:AC278">
    <cfRule type="cellIs" dxfId="20851" priority="2460" operator="equal">
      <formula>1</formula>
    </cfRule>
    <cfRule type="cellIs" dxfId="20850" priority="2461" operator="equal">
      <formula>2</formula>
    </cfRule>
    <cfRule type="cellIs" dxfId="20849" priority="2462" operator="equal">
      <formula>3</formula>
    </cfRule>
    <cfRule type="cellIs" dxfId="20848" priority="2463" operator="equal">
      <formula>4</formula>
    </cfRule>
    <cfRule type="cellIs" dxfId="20847" priority="2464" operator="equal">
      <formula>5</formula>
    </cfRule>
  </conditionalFormatting>
  <conditionalFormatting sqref="Y289:AC289">
    <cfRule type="cellIs" dxfId="20846" priority="2375" operator="equal">
      <formula>1</formula>
    </cfRule>
    <cfRule type="cellIs" dxfId="20845" priority="2376" operator="equal">
      <formula>2</formula>
    </cfRule>
    <cfRule type="cellIs" dxfId="20844" priority="2377" operator="equal">
      <formula>3</formula>
    </cfRule>
    <cfRule type="cellIs" dxfId="20843" priority="2378" operator="equal">
      <formula>4</formula>
    </cfRule>
    <cfRule type="cellIs" dxfId="20842" priority="2379" operator="equal">
      <formula>5</formula>
    </cfRule>
  </conditionalFormatting>
  <conditionalFormatting sqref="Y279:AD279">
    <cfRule type="cellIs" dxfId="20841" priority="2455" operator="equal">
      <formula>1</formula>
    </cfRule>
    <cfRule type="cellIs" dxfId="20840" priority="2456" operator="equal">
      <formula>2</formula>
    </cfRule>
    <cfRule type="cellIs" dxfId="20839" priority="2457" operator="equal">
      <formula>3</formula>
    </cfRule>
    <cfRule type="cellIs" dxfId="20838" priority="2458" operator="equal">
      <formula>4</formula>
    </cfRule>
    <cfRule type="cellIs" dxfId="20837" priority="2459" operator="equal">
      <formula>5</formula>
    </cfRule>
  </conditionalFormatting>
  <conditionalFormatting sqref="A279">
    <cfRule type="containsBlanks" priority="2449" stopIfTrue="1">
      <formula>LEN(TRIM(A279))=0</formula>
    </cfRule>
    <cfRule type="containsText" dxfId="20836" priority="2450" stopIfTrue="1" operator="containsText" text="fcd">
      <formula>NOT(ISERROR(SEARCH("fcd",A279)))</formula>
    </cfRule>
    <cfRule type="containsText" dxfId="20835" priority="2451" stopIfTrue="1" operator="containsText" text="server">
      <formula>NOT(ISERROR(SEARCH("server",A279)))</formula>
    </cfRule>
    <cfRule type="containsText" dxfId="20834" priority="2452" stopIfTrue="1" operator="containsText" text="ft">
      <formula>NOT(ISERROR(SEARCH("ft",A279)))</formula>
    </cfRule>
    <cfRule type="containsText" dxfId="20833" priority="2453" stopIfTrue="1" operator="containsText" text="lynxx_">
      <formula>NOT(ISERROR(SEARCH("lynxx_",A279)))</formula>
    </cfRule>
    <cfRule type="containsText" dxfId="20832" priority="2454" operator="containsText" text="_">
      <formula>NOT(ISERROR(SEARCH("_",A279)))</formula>
    </cfRule>
  </conditionalFormatting>
  <conditionalFormatting sqref="A280">
    <cfRule type="containsBlanks" priority="2442" stopIfTrue="1">
      <formula>LEN(TRIM(A280))=0</formula>
    </cfRule>
    <cfRule type="containsText" dxfId="20831" priority="2443" stopIfTrue="1" operator="containsText" text="fcd">
      <formula>NOT(ISERROR(SEARCH("fcd",A280)))</formula>
    </cfRule>
    <cfRule type="containsText" dxfId="20830" priority="2444" stopIfTrue="1" operator="containsText" text="server">
      <formula>NOT(ISERROR(SEARCH("server",A280)))</formula>
    </cfRule>
    <cfRule type="containsText" dxfId="20829" priority="2445" stopIfTrue="1" operator="containsText" text="ft">
      <formula>NOT(ISERROR(SEARCH("ft",A280)))</formula>
    </cfRule>
    <cfRule type="containsText" dxfId="20828" priority="2446" stopIfTrue="1" operator="containsText" text="lynxx_">
      <formula>NOT(ISERROR(SEARCH("lynxx_",A280)))</formula>
    </cfRule>
    <cfRule type="containsText" dxfId="20827" priority="2447" operator="containsText" text="_">
      <formula>NOT(ISERROR(SEARCH("_",A280)))</formula>
    </cfRule>
  </conditionalFormatting>
  <conditionalFormatting sqref="AD280">
    <cfRule type="cellIs" dxfId="20826" priority="2438" operator="equal">
      <formula>1</formula>
    </cfRule>
    <cfRule type="cellIs" dxfId="20825" priority="2439" operator="equal">
      <formula>2</formula>
    </cfRule>
    <cfRule type="cellIs" dxfId="20824" priority="2440" operator="equal">
      <formula>3</formula>
    </cfRule>
    <cfRule type="cellIs" dxfId="20823" priority="2441" operator="equal">
      <formula>4</formula>
    </cfRule>
    <cfRule type="cellIs" dxfId="20822" priority="2448" operator="equal">
      <formula>5</formula>
    </cfRule>
  </conditionalFormatting>
  <conditionalFormatting sqref="B280:E280">
    <cfRule type="colorScale" priority="243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80:I280">
    <cfRule type="colorScale" priority="243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80:M280">
    <cfRule type="colorScale" priority="243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80">
    <cfRule type="containsBlanks" priority="2429" stopIfTrue="1">
      <formula>LEN(TRIM(A280))=0</formula>
    </cfRule>
    <cfRule type="containsText" dxfId="20821" priority="2430" stopIfTrue="1" operator="containsText" text="fcd">
      <formula>NOT(ISERROR(SEARCH("fcd",A280)))</formula>
    </cfRule>
    <cfRule type="containsText" dxfId="20820" priority="2431" stopIfTrue="1" operator="containsText" text="server">
      <formula>NOT(ISERROR(SEARCH("server",A280)))</formula>
    </cfRule>
    <cfRule type="containsText" dxfId="20819" priority="2432" stopIfTrue="1" operator="containsText" text="ft">
      <formula>NOT(ISERROR(SEARCH("ft",A280)))</formula>
    </cfRule>
    <cfRule type="containsText" dxfId="20818" priority="2433" stopIfTrue="1" operator="containsText" text="lynxx_">
      <formula>NOT(ISERROR(SEARCH("lynxx_",A280)))</formula>
    </cfRule>
    <cfRule type="containsText" dxfId="20817" priority="2434" operator="containsText" text="_">
      <formula>NOT(ISERROR(SEARCH("_",A280)))</formula>
    </cfRule>
  </conditionalFormatting>
  <conditionalFormatting sqref="Y280:AC280">
    <cfRule type="cellIs" dxfId="20816" priority="2424" operator="equal">
      <formula>1</formula>
    </cfRule>
    <cfRule type="cellIs" dxfId="20815" priority="2425" operator="equal">
      <formula>2</formula>
    </cfRule>
    <cfRule type="cellIs" dxfId="20814" priority="2426" operator="equal">
      <formula>3</formula>
    </cfRule>
    <cfRule type="cellIs" dxfId="20813" priority="2427" operator="equal">
      <formula>4</formula>
    </cfRule>
    <cfRule type="cellIs" dxfId="20812" priority="2428" operator="equal">
      <formula>5</formula>
    </cfRule>
  </conditionalFormatting>
  <conditionalFormatting sqref="A288">
    <cfRule type="containsBlanks" priority="2417" stopIfTrue="1">
      <formula>LEN(TRIM(A288))=0</formula>
    </cfRule>
    <cfRule type="containsText" dxfId="20811" priority="2418" stopIfTrue="1" operator="containsText" text="fcd">
      <formula>NOT(ISERROR(SEARCH("fcd",A288)))</formula>
    </cfRule>
    <cfRule type="containsText" dxfId="20810" priority="2419" stopIfTrue="1" operator="containsText" text="server">
      <formula>NOT(ISERROR(SEARCH("server",A288)))</formula>
    </cfRule>
    <cfRule type="containsText" dxfId="20809" priority="2420" stopIfTrue="1" operator="containsText" text="ft">
      <formula>NOT(ISERROR(SEARCH("ft",A288)))</formula>
    </cfRule>
    <cfRule type="containsText" dxfId="20808" priority="2421" stopIfTrue="1" operator="containsText" text="lynxx_">
      <formula>NOT(ISERROR(SEARCH("lynxx_",A288)))</formula>
    </cfRule>
    <cfRule type="containsText" dxfId="20807" priority="2422" operator="containsText" text="_">
      <formula>NOT(ISERROR(SEARCH("_",A288)))</formula>
    </cfRule>
  </conditionalFormatting>
  <conditionalFormatting sqref="AD288">
    <cfRule type="cellIs" dxfId="20806" priority="2413" operator="equal">
      <formula>1</formula>
    </cfRule>
    <cfRule type="cellIs" dxfId="20805" priority="2414" operator="equal">
      <formula>2</formula>
    </cfRule>
    <cfRule type="cellIs" dxfId="20804" priority="2415" operator="equal">
      <formula>3</formula>
    </cfRule>
    <cfRule type="cellIs" dxfId="20803" priority="2416" operator="equal">
      <formula>4</formula>
    </cfRule>
    <cfRule type="cellIs" dxfId="20802" priority="2423" operator="equal">
      <formula>5</formula>
    </cfRule>
  </conditionalFormatting>
  <conditionalFormatting sqref="A288">
    <cfRule type="containsBlanks" priority="2407" stopIfTrue="1">
      <formula>LEN(TRIM(A288))=0</formula>
    </cfRule>
    <cfRule type="containsText" dxfId="20801" priority="2408" stopIfTrue="1" operator="containsText" text="fcd">
      <formula>NOT(ISERROR(SEARCH("fcd",A288)))</formula>
    </cfRule>
    <cfRule type="containsText" dxfId="20800" priority="2409" stopIfTrue="1" operator="containsText" text="server">
      <formula>NOT(ISERROR(SEARCH("server",A288)))</formula>
    </cfRule>
    <cfRule type="containsText" dxfId="20799" priority="2410" stopIfTrue="1" operator="containsText" text="ft">
      <formula>NOT(ISERROR(SEARCH("ft",A288)))</formula>
    </cfRule>
    <cfRule type="containsText" dxfId="20798" priority="2411" stopIfTrue="1" operator="containsText" text="lynxx_">
      <formula>NOT(ISERROR(SEARCH("lynxx_",A288)))</formula>
    </cfRule>
    <cfRule type="containsText" dxfId="20797" priority="2412" operator="containsText" text="_">
      <formula>NOT(ISERROR(SEARCH("_",A288)))</formula>
    </cfRule>
  </conditionalFormatting>
  <conditionalFormatting sqref="Y288:AC288">
    <cfRule type="cellIs" dxfId="20796" priority="2402" operator="equal">
      <formula>1</formula>
    </cfRule>
    <cfRule type="cellIs" dxfId="20795" priority="2403" operator="equal">
      <formula>2</formula>
    </cfRule>
    <cfRule type="cellIs" dxfId="20794" priority="2404" operator="equal">
      <formula>3</formula>
    </cfRule>
    <cfRule type="cellIs" dxfId="20793" priority="2405" operator="equal">
      <formula>4</formula>
    </cfRule>
    <cfRule type="cellIs" dxfId="20792" priority="2406" operator="equal">
      <formula>5</formula>
    </cfRule>
  </conditionalFormatting>
  <conditionalFormatting sqref="B288:E288">
    <cfRule type="colorScale" priority="240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88:I288">
    <cfRule type="colorScale" priority="240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88:M288">
    <cfRule type="colorScale" priority="239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89">
    <cfRule type="containsBlanks" priority="2392" stopIfTrue="1">
      <formula>LEN(TRIM(A289))=0</formula>
    </cfRule>
    <cfRule type="containsText" dxfId="20791" priority="2393" stopIfTrue="1" operator="containsText" text="fcd">
      <formula>NOT(ISERROR(SEARCH("fcd",A289)))</formula>
    </cfRule>
    <cfRule type="containsText" dxfId="20790" priority="2394" stopIfTrue="1" operator="containsText" text="server">
      <formula>NOT(ISERROR(SEARCH("server",A289)))</formula>
    </cfRule>
    <cfRule type="containsText" dxfId="20789" priority="2395" stopIfTrue="1" operator="containsText" text="ft">
      <formula>NOT(ISERROR(SEARCH("ft",A289)))</formula>
    </cfRule>
    <cfRule type="containsText" dxfId="20788" priority="2396" stopIfTrue="1" operator="containsText" text="lynxx_">
      <formula>NOT(ISERROR(SEARCH("lynxx_",A289)))</formula>
    </cfRule>
    <cfRule type="containsText" dxfId="20787" priority="2397" operator="containsText" text="_">
      <formula>NOT(ISERROR(SEARCH("_",A289)))</formula>
    </cfRule>
  </conditionalFormatting>
  <conditionalFormatting sqref="AD289">
    <cfRule type="cellIs" dxfId="20786" priority="2388" operator="equal">
      <formula>1</formula>
    </cfRule>
    <cfRule type="cellIs" dxfId="20785" priority="2389" operator="equal">
      <formula>2</formula>
    </cfRule>
    <cfRule type="cellIs" dxfId="20784" priority="2390" operator="equal">
      <formula>3</formula>
    </cfRule>
    <cfRule type="cellIs" dxfId="20783" priority="2391" operator="equal">
      <formula>4</formula>
    </cfRule>
    <cfRule type="cellIs" dxfId="20782" priority="2398" operator="equal">
      <formula>5</formula>
    </cfRule>
  </conditionalFormatting>
  <conditionalFormatting sqref="B289:E289">
    <cfRule type="colorScale" priority="238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89:I289">
    <cfRule type="colorScale" priority="238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89:M289">
    <cfRule type="containsBlanks" priority="2380" stopIfTrue="1">
      <formula>LEN(TRIM(J289))=0</formula>
    </cfRule>
    <cfRule type="cellIs" dxfId="20781" priority="2381" operator="equal">
      <formula>"N/A"</formula>
    </cfRule>
    <cfRule type="cellIs" dxfId="20780" priority="2382" operator="equal">
      <formula>"OK"</formula>
    </cfRule>
    <cfRule type="containsText" dxfId="20779" priority="2383" operator="containsText" text="Unsure">
      <formula>NOT(ISERROR(SEARCH("Unsure",J289)))</formula>
    </cfRule>
    <cfRule type="containsText" dxfId="20778" priority="2384" operator="containsText" text="Can't See">
      <formula>NOT(ISERROR(SEARCH("Can't See",J289)))</formula>
    </cfRule>
    <cfRule type="notContainsText" dxfId="20777" priority="2385" operator="notContains" text="OK&amp;N/A">
      <formula>ISERROR(SEARCH("OK&amp;N/A",J289))</formula>
    </cfRule>
  </conditionalFormatting>
  <conditionalFormatting sqref="A282">
    <cfRule type="containsBlanks" priority="2368" stopIfTrue="1">
      <formula>LEN(TRIM(A282))=0</formula>
    </cfRule>
    <cfRule type="containsText" dxfId="20776" priority="2369" stopIfTrue="1" operator="containsText" text="fcd">
      <formula>NOT(ISERROR(SEARCH("fcd",A282)))</formula>
    </cfRule>
    <cfRule type="containsText" dxfId="20775" priority="2370" stopIfTrue="1" operator="containsText" text="server">
      <formula>NOT(ISERROR(SEARCH("server",A282)))</formula>
    </cfRule>
    <cfRule type="containsText" dxfId="20774" priority="2371" stopIfTrue="1" operator="containsText" text="ft">
      <formula>NOT(ISERROR(SEARCH("ft",A282)))</formula>
    </cfRule>
    <cfRule type="containsText" dxfId="20773" priority="2372" stopIfTrue="1" operator="containsText" text="lynxx_">
      <formula>NOT(ISERROR(SEARCH("lynxx_",A282)))</formula>
    </cfRule>
    <cfRule type="containsText" dxfId="20772" priority="2373" operator="containsText" text="_">
      <formula>NOT(ISERROR(SEARCH("_",A282)))</formula>
    </cfRule>
  </conditionalFormatting>
  <conditionalFormatting sqref="AD282">
    <cfRule type="cellIs" dxfId="20771" priority="2364" operator="equal">
      <formula>1</formula>
    </cfRule>
    <cfRule type="cellIs" dxfId="20770" priority="2365" operator="equal">
      <formula>2</formula>
    </cfRule>
    <cfRule type="cellIs" dxfId="20769" priority="2366" operator="equal">
      <formula>3</formula>
    </cfRule>
    <cfRule type="cellIs" dxfId="20768" priority="2367" operator="equal">
      <formula>4</formula>
    </cfRule>
    <cfRule type="cellIs" dxfId="20767" priority="2374" operator="equal">
      <formula>5</formula>
    </cfRule>
  </conditionalFormatting>
  <conditionalFormatting sqref="B282:E282">
    <cfRule type="colorScale" priority="236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82:I282">
    <cfRule type="colorScale" priority="236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82:M282">
    <cfRule type="colorScale" priority="236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82">
    <cfRule type="containsBlanks" priority="2355" stopIfTrue="1">
      <formula>LEN(TRIM(A282))=0</formula>
    </cfRule>
    <cfRule type="containsText" dxfId="20766" priority="2356" stopIfTrue="1" operator="containsText" text="fcd">
      <formula>NOT(ISERROR(SEARCH("fcd",A282)))</formula>
    </cfRule>
    <cfRule type="containsText" dxfId="20765" priority="2357" stopIfTrue="1" operator="containsText" text="server">
      <formula>NOT(ISERROR(SEARCH("server",A282)))</formula>
    </cfRule>
    <cfRule type="containsText" dxfId="20764" priority="2358" stopIfTrue="1" operator="containsText" text="ft">
      <formula>NOT(ISERROR(SEARCH("ft",A282)))</formula>
    </cfRule>
    <cfRule type="containsText" dxfId="20763" priority="2359" stopIfTrue="1" operator="containsText" text="lynxx_">
      <formula>NOT(ISERROR(SEARCH("lynxx_",A282)))</formula>
    </cfRule>
    <cfRule type="containsText" dxfId="20762" priority="2360" operator="containsText" text="_">
      <formula>NOT(ISERROR(SEARCH("_",A282)))</formula>
    </cfRule>
  </conditionalFormatting>
  <conditionalFormatting sqref="Y282:AC282">
    <cfRule type="cellIs" dxfId="20761" priority="2350" operator="equal">
      <formula>1</formula>
    </cfRule>
    <cfRule type="cellIs" dxfId="20760" priority="2351" operator="equal">
      <formula>2</formula>
    </cfRule>
    <cfRule type="cellIs" dxfId="20759" priority="2352" operator="equal">
      <formula>3</formula>
    </cfRule>
    <cfRule type="cellIs" dxfId="20758" priority="2353" operator="equal">
      <formula>4</formula>
    </cfRule>
    <cfRule type="cellIs" dxfId="20757" priority="2354" operator="equal">
      <formula>5</formula>
    </cfRule>
  </conditionalFormatting>
  <conditionalFormatting sqref="Y177:AE183">
    <cfRule type="cellIs" dxfId="20756" priority="2345" operator="equal">
      <formula>1</formula>
    </cfRule>
    <cfRule type="cellIs" dxfId="20755" priority="2346" operator="equal">
      <formula>2</formula>
    </cfRule>
    <cfRule type="cellIs" dxfId="20754" priority="2347" operator="equal">
      <formula>3</formula>
    </cfRule>
    <cfRule type="cellIs" dxfId="20753" priority="2348" operator="equal">
      <formula>4</formula>
    </cfRule>
    <cfRule type="cellIs" dxfId="20752" priority="2349" operator="equal">
      <formula>5</formula>
    </cfRule>
  </conditionalFormatting>
  <conditionalFormatting sqref="A164">
    <cfRule type="containsBlanks" priority="2338" stopIfTrue="1">
      <formula>LEN(TRIM(A164))=0</formula>
    </cfRule>
    <cfRule type="containsText" dxfId="20751" priority="2339" stopIfTrue="1" operator="containsText" text="fcd">
      <formula>NOT(ISERROR(SEARCH("fcd",A164)))</formula>
    </cfRule>
    <cfRule type="containsText" dxfId="20750" priority="2340" stopIfTrue="1" operator="containsText" text="server">
      <formula>NOT(ISERROR(SEARCH("server",A164)))</formula>
    </cfRule>
    <cfRule type="containsText" dxfId="20749" priority="2341" stopIfTrue="1" operator="containsText" text="ft">
      <formula>NOT(ISERROR(SEARCH("ft",A164)))</formula>
    </cfRule>
    <cfRule type="containsText" dxfId="20748" priority="2342" stopIfTrue="1" operator="containsText" text="lynxx_">
      <formula>NOT(ISERROR(SEARCH("lynxx_",A164)))</formula>
    </cfRule>
    <cfRule type="containsText" dxfId="20747" priority="2343" operator="containsText" text="_">
      <formula>NOT(ISERROR(SEARCH("_",A164)))</formula>
    </cfRule>
  </conditionalFormatting>
  <conditionalFormatting sqref="Y164:AE164">
    <cfRule type="cellIs" dxfId="20746" priority="2334" operator="equal">
      <formula>1</formula>
    </cfRule>
    <cfRule type="cellIs" dxfId="20745" priority="2335" operator="equal">
      <formula>2</formula>
    </cfRule>
    <cfRule type="cellIs" dxfId="20744" priority="2336" operator="equal">
      <formula>3</formula>
    </cfRule>
    <cfRule type="cellIs" dxfId="20743" priority="2337" operator="equal">
      <formula>4</formula>
    </cfRule>
    <cfRule type="cellIs" dxfId="20742" priority="2344" operator="equal">
      <formula>5</formula>
    </cfRule>
  </conditionalFormatting>
  <conditionalFormatting sqref="A165">
    <cfRule type="containsBlanks" priority="2327" stopIfTrue="1">
      <formula>LEN(TRIM(A165))=0</formula>
    </cfRule>
    <cfRule type="containsText" dxfId="20741" priority="2328" stopIfTrue="1" operator="containsText" text="fcd">
      <formula>NOT(ISERROR(SEARCH("fcd",A165)))</formula>
    </cfRule>
    <cfRule type="containsText" dxfId="20740" priority="2329" stopIfTrue="1" operator="containsText" text="server">
      <formula>NOT(ISERROR(SEARCH("server",A165)))</formula>
    </cfRule>
    <cfRule type="containsText" dxfId="20739" priority="2330" stopIfTrue="1" operator="containsText" text="ft">
      <formula>NOT(ISERROR(SEARCH("ft",A165)))</formula>
    </cfRule>
    <cfRule type="containsText" dxfId="20738" priority="2331" stopIfTrue="1" operator="containsText" text="lynxx_">
      <formula>NOT(ISERROR(SEARCH("lynxx_",A165)))</formula>
    </cfRule>
    <cfRule type="containsText" dxfId="20737" priority="2332" operator="containsText" text="_">
      <formula>NOT(ISERROR(SEARCH("_",A165)))</formula>
    </cfRule>
  </conditionalFormatting>
  <conditionalFormatting sqref="Y165:AE165">
    <cfRule type="cellIs" dxfId="20736" priority="2323" operator="equal">
      <formula>1</formula>
    </cfRule>
    <cfRule type="cellIs" dxfId="20735" priority="2324" operator="equal">
      <formula>2</formula>
    </cfRule>
    <cfRule type="cellIs" dxfId="20734" priority="2325" operator="equal">
      <formula>3</formula>
    </cfRule>
    <cfRule type="cellIs" dxfId="20733" priority="2326" operator="equal">
      <formula>4</formula>
    </cfRule>
    <cfRule type="cellIs" dxfId="20732" priority="2333" operator="equal">
      <formula>5</formula>
    </cfRule>
  </conditionalFormatting>
  <conditionalFormatting sqref="A166">
    <cfRule type="containsBlanks" priority="2316" stopIfTrue="1">
      <formula>LEN(TRIM(A166))=0</formula>
    </cfRule>
    <cfRule type="containsText" dxfId="20731" priority="2317" stopIfTrue="1" operator="containsText" text="fcd">
      <formula>NOT(ISERROR(SEARCH("fcd",A166)))</formula>
    </cfRule>
    <cfRule type="containsText" dxfId="20730" priority="2318" stopIfTrue="1" operator="containsText" text="server">
      <formula>NOT(ISERROR(SEARCH("server",A166)))</formula>
    </cfRule>
    <cfRule type="containsText" dxfId="20729" priority="2319" stopIfTrue="1" operator="containsText" text="ft">
      <formula>NOT(ISERROR(SEARCH("ft",A166)))</formula>
    </cfRule>
    <cfRule type="containsText" dxfId="20728" priority="2320" stopIfTrue="1" operator="containsText" text="lynxx_">
      <formula>NOT(ISERROR(SEARCH("lynxx_",A166)))</formula>
    </cfRule>
    <cfRule type="containsText" dxfId="20727" priority="2321" operator="containsText" text="_">
      <formula>NOT(ISERROR(SEARCH("_",A166)))</formula>
    </cfRule>
  </conditionalFormatting>
  <conditionalFormatting sqref="Y166:AE166">
    <cfRule type="cellIs" dxfId="20726" priority="2312" operator="equal">
      <formula>1</formula>
    </cfRule>
    <cfRule type="cellIs" dxfId="20725" priority="2313" operator="equal">
      <formula>2</formula>
    </cfRule>
    <cfRule type="cellIs" dxfId="20724" priority="2314" operator="equal">
      <formula>3</formula>
    </cfRule>
    <cfRule type="cellIs" dxfId="20723" priority="2315" operator="equal">
      <formula>4</formula>
    </cfRule>
    <cfRule type="cellIs" dxfId="20722" priority="2322" operator="equal">
      <formula>5</formula>
    </cfRule>
  </conditionalFormatting>
  <conditionalFormatting sqref="A167">
    <cfRule type="containsBlanks" priority="2305" stopIfTrue="1">
      <formula>LEN(TRIM(A167))=0</formula>
    </cfRule>
    <cfRule type="containsText" dxfId="20721" priority="2306" stopIfTrue="1" operator="containsText" text="fcd">
      <formula>NOT(ISERROR(SEARCH("fcd",A167)))</formula>
    </cfRule>
    <cfRule type="containsText" dxfId="20720" priority="2307" stopIfTrue="1" operator="containsText" text="server">
      <formula>NOT(ISERROR(SEARCH("server",A167)))</formula>
    </cfRule>
    <cfRule type="containsText" dxfId="20719" priority="2308" stopIfTrue="1" operator="containsText" text="ft">
      <formula>NOT(ISERROR(SEARCH("ft",A167)))</formula>
    </cfRule>
    <cfRule type="containsText" dxfId="20718" priority="2309" stopIfTrue="1" operator="containsText" text="lynxx_">
      <formula>NOT(ISERROR(SEARCH("lynxx_",A167)))</formula>
    </cfRule>
    <cfRule type="containsText" dxfId="20717" priority="2310" operator="containsText" text="_">
      <formula>NOT(ISERROR(SEARCH("_",A167)))</formula>
    </cfRule>
  </conditionalFormatting>
  <conditionalFormatting sqref="Y167:AE167">
    <cfRule type="cellIs" dxfId="20716" priority="2301" operator="equal">
      <formula>1</formula>
    </cfRule>
    <cfRule type="cellIs" dxfId="20715" priority="2302" operator="equal">
      <formula>2</formula>
    </cfRule>
    <cfRule type="cellIs" dxfId="20714" priority="2303" operator="equal">
      <formula>3</formula>
    </cfRule>
    <cfRule type="cellIs" dxfId="20713" priority="2304" operator="equal">
      <formula>4</formula>
    </cfRule>
    <cfRule type="cellIs" dxfId="20712" priority="2311" operator="equal">
      <formula>5</formula>
    </cfRule>
  </conditionalFormatting>
  <conditionalFormatting sqref="W14">
    <cfRule type="containsBlanks" priority="2295" stopIfTrue="1">
      <formula>LEN(TRIM(W14))=0</formula>
    </cfRule>
    <cfRule type="cellIs" dxfId="20711" priority="2296" operator="equal">
      <formula>"N/A"</formula>
    </cfRule>
    <cfRule type="cellIs" dxfId="20710" priority="2297" operator="equal">
      <formula>"OK"</formula>
    </cfRule>
    <cfRule type="containsText" dxfId="20709" priority="2298" operator="containsText" text="Unsure">
      <formula>NOT(ISERROR(SEARCH("Unsure",W14)))</formula>
    </cfRule>
    <cfRule type="containsText" dxfId="20708" priority="2299" operator="containsText" text="Can't See">
      <formula>NOT(ISERROR(SEARCH("Can't See",W14)))</formula>
    </cfRule>
    <cfRule type="notContainsText" dxfId="20707" priority="2300" operator="notContains" text="OK&amp;N/A">
      <formula>ISERROR(SEARCH("OK&amp;N/A",W14))</formula>
    </cfRule>
  </conditionalFormatting>
  <conditionalFormatting sqref="W116:W120">
    <cfRule type="containsBlanks" priority="2289" stopIfTrue="1">
      <formula>LEN(TRIM(W116))=0</formula>
    </cfRule>
    <cfRule type="containsText" dxfId="20706" priority="2290" stopIfTrue="1" operator="containsText" text="fcd">
      <formula>NOT(ISERROR(SEARCH("fcd",W116)))</formula>
    </cfRule>
    <cfRule type="containsText" dxfId="20705" priority="2291" stopIfTrue="1" operator="containsText" text="server">
      <formula>NOT(ISERROR(SEARCH("server",W116)))</formula>
    </cfRule>
    <cfRule type="containsText" dxfId="20704" priority="2292" stopIfTrue="1" operator="containsText" text="ft">
      <formula>NOT(ISERROR(SEARCH("ft",W116)))</formula>
    </cfRule>
    <cfRule type="containsText" dxfId="20703" priority="2293" stopIfTrue="1" operator="containsText" text="lynxx_">
      <formula>NOT(ISERROR(SEARCH("lynxx_",W116)))</formula>
    </cfRule>
    <cfRule type="containsText" dxfId="20702" priority="2294" operator="containsText" text="_">
      <formula>NOT(ISERROR(SEARCH("_",W116)))</formula>
    </cfRule>
  </conditionalFormatting>
  <conditionalFormatting sqref="W112">
    <cfRule type="containsBlanks" priority="2283" stopIfTrue="1">
      <formula>LEN(TRIM(W112))=0</formula>
    </cfRule>
    <cfRule type="containsText" dxfId="20701" priority="2284" stopIfTrue="1" operator="containsText" text="fcd">
      <formula>NOT(ISERROR(SEARCH("fcd",W112)))</formula>
    </cfRule>
    <cfRule type="containsText" dxfId="20700" priority="2285" stopIfTrue="1" operator="containsText" text="server">
      <formula>NOT(ISERROR(SEARCH("server",W112)))</formula>
    </cfRule>
    <cfRule type="containsText" dxfId="20699" priority="2286" stopIfTrue="1" operator="containsText" text="ft">
      <formula>NOT(ISERROR(SEARCH("ft",W112)))</formula>
    </cfRule>
    <cfRule type="containsText" dxfId="20698" priority="2287" stopIfTrue="1" operator="containsText" text="lynxx_">
      <formula>NOT(ISERROR(SEARCH("lynxx_",W112)))</formula>
    </cfRule>
    <cfRule type="containsText" dxfId="20697" priority="2288" operator="containsText" text="_">
      <formula>NOT(ISERROR(SEARCH("_",W112)))</formula>
    </cfRule>
  </conditionalFormatting>
  <conditionalFormatting sqref="U156">
    <cfRule type="containsBlanks" priority="2277" stopIfTrue="1">
      <formula>LEN(TRIM(U156))=0</formula>
    </cfRule>
    <cfRule type="containsText" dxfId="20696" priority="2278" stopIfTrue="1" operator="containsText" text="fcd">
      <formula>NOT(ISERROR(SEARCH("fcd",U156)))</formula>
    </cfRule>
    <cfRule type="containsText" dxfId="20695" priority="2279" stopIfTrue="1" operator="containsText" text="server">
      <formula>NOT(ISERROR(SEARCH("server",U156)))</formula>
    </cfRule>
    <cfRule type="containsText" dxfId="20694" priority="2280" stopIfTrue="1" operator="containsText" text="ft">
      <formula>NOT(ISERROR(SEARCH("ft",U156)))</formula>
    </cfRule>
    <cfRule type="containsText" dxfId="20693" priority="2281" stopIfTrue="1" operator="containsText" text="lynxx_">
      <formula>NOT(ISERROR(SEARCH("lynxx_",U156)))</formula>
    </cfRule>
    <cfRule type="containsText" dxfId="20692" priority="2282" operator="containsText" text="_">
      <formula>NOT(ISERROR(SEARCH("_",U156)))</formula>
    </cfRule>
  </conditionalFormatting>
  <conditionalFormatting sqref="W151">
    <cfRule type="containsBlanks" priority="2271" stopIfTrue="1">
      <formula>LEN(TRIM(W151))=0</formula>
    </cfRule>
    <cfRule type="containsText" dxfId="20691" priority="2272" stopIfTrue="1" operator="containsText" text="fcd">
      <formula>NOT(ISERROR(SEARCH("fcd",W151)))</formula>
    </cfRule>
    <cfRule type="containsText" dxfId="20690" priority="2273" stopIfTrue="1" operator="containsText" text="server">
      <formula>NOT(ISERROR(SEARCH("server",W151)))</formula>
    </cfRule>
    <cfRule type="containsText" dxfId="20689" priority="2274" stopIfTrue="1" operator="containsText" text="ft">
      <formula>NOT(ISERROR(SEARCH("ft",W151)))</formula>
    </cfRule>
    <cfRule type="containsText" dxfId="20688" priority="2275" stopIfTrue="1" operator="containsText" text="lynxx_">
      <formula>NOT(ISERROR(SEARCH("lynxx_",W151)))</formula>
    </cfRule>
    <cfRule type="containsText" dxfId="20687" priority="2276" operator="containsText" text="_">
      <formula>NOT(ISERROR(SEARCH("_",W151)))</formula>
    </cfRule>
  </conditionalFormatting>
  <conditionalFormatting sqref="W128:W129">
    <cfRule type="containsBlanks" priority="2265" stopIfTrue="1">
      <formula>LEN(TRIM(W128))=0</formula>
    </cfRule>
    <cfRule type="containsText" dxfId="20686" priority="2266" stopIfTrue="1" operator="containsText" text="fcd">
      <formula>NOT(ISERROR(SEARCH("fcd",W128)))</formula>
    </cfRule>
    <cfRule type="containsText" dxfId="20685" priority="2267" stopIfTrue="1" operator="containsText" text="server">
      <formula>NOT(ISERROR(SEARCH("server",W128)))</formula>
    </cfRule>
    <cfRule type="containsText" dxfId="20684" priority="2268" stopIfTrue="1" operator="containsText" text="ft">
      <formula>NOT(ISERROR(SEARCH("ft",W128)))</formula>
    </cfRule>
    <cfRule type="containsText" dxfId="20683" priority="2269" stopIfTrue="1" operator="containsText" text="lynxx_">
      <formula>NOT(ISERROR(SEARCH("lynxx_",W128)))</formula>
    </cfRule>
    <cfRule type="containsText" dxfId="20682" priority="2270" operator="containsText" text="_">
      <formula>NOT(ISERROR(SEARCH("_",W128)))</formula>
    </cfRule>
  </conditionalFormatting>
  <conditionalFormatting sqref="W149">
    <cfRule type="containsBlanks" priority="2259" stopIfTrue="1">
      <formula>LEN(TRIM(W149))=0</formula>
    </cfRule>
    <cfRule type="containsText" dxfId="20681" priority="2260" stopIfTrue="1" operator="containsText" text="fcd">
      <formula>NOT(ISERROR(SEARCH("fcd",W149)))</formula>
    </cfRule>
    <cfRule type="containsText" dxfId="20680" priority="2261" stopIfTrue="1" operator="containsText" text="server">
      <formula>NOT(ISERROR(SEARCH("server",W149)))</formula>
    </cfRule>
    <cfRule type="containsText" dxfId="20679" priority="2262" stopIfTrue="1" operator="containsText" text="ft">
      <formula>NOT(ISERROR(SEARCH("ft",W149)))</formula>
    </cfRule>
    <cfRule type="containsText" dxfId="20678" priority="2263" stopIfTrue="1" operator="containsText" text="lynxx_">
      <formula>NOT(ISERROR(SEARCH("lynxx_",W149)))</formula>
    </cfRule>
    <cfRule type="containsText" dxfId="20677" priority="2264" operator="containsText" text="_">
      <formula>NOT(ISERROR(SEARCH("_",W149)))</formula>
    </cfRule>
  </conditionalFormatting>
  <conditionalFormatting sqref="W150">
    <cfRule type="containsBlanks" priority="2253" stopIfTrue="1">
      <formula>LEN(TRIM(W150))=0</formula>
    </cfRule>
    <cfRule type="containsText" dxfId="20676" priority="2254" stopIfTrue="1" operator="containsText" text="fcd">
      <formula>NOT(ISERROR(SEARCH("fcd",W150)))</formula>
    </cfRule>
    <cfRule type="containsText" dxfId="20675" priority="2255" stopIfTrue="1" operator="containsText" text="server">
      <formula>NOT(ISERROR(SEARCH("server",W150)))</formula>
    </cfRule>
    <cfRule type="containsText" dxfId="20674" priority="2256" stopIfTrue="1" operator="containsText" text="ft">
      <formula>NOT(ISERROR(SEARCH("ft",W150)))</formula>
    </cfRule>
    <cfRule type="containsText" dxfId="20673" priority="2257" stopIfTrue="1" operator="containsText" text="lynxx_">
      <formula>NOT(ISERROR(SEARCH("lynxx_",W150)))</formula>
    </cfRule>
    <cfRule type="containsText" dxfId="20672" priority="2258" operator="containsText" text="_">
      <formula>NOT(ISERROR(SEARCH("_",W150)))</formula>
    </cfRule>
  </conditionalFormatting>
  <conditionalFormatting sqref="B169:D169">
    <cfRule type="colorScale" priority="224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169">
    <cfRule type="containsBlanks" priority="2245" stopIfTrue="1">
      <formula>LEN(TRIM(A169))=0</formula>
    </cfRule>
    <cfRule type="containsText" dxfId="20671" priority="2247" stopIfTrue="1" operator="containsText" text="fcd">
      <formula>NOT(ISERROR(SEARCH("fcd",A169)))</formula>
    </cfRule>
    <cfRule type="containsText" dxfId="20670" priority="2248" stopIfTrue="1" operator="containsText" text="server">
      <formula>NOT(ISERROR(SEARCH("server",A169)))</formula>
    </cfRule>
    <cfRule type="containsText" dxfId="20669" priority="2249" stopIfTrue="1" operator="containsText" text="ft">
      <formula>NOT(ISERROR(SEARCH("ft",A169)))</formula>
    </cfRule>
    <cfRule type="containsText" dxfId="20668" priority="2250" stopIfTrue="1" operator="containsText" text="lynxx_">
      <formula>NOT(ISERROR(SEARCH("lynxx_",A169)))</formula>
    </cfRule>
    <cfRule type="containsText" dxfId="20667" priority="2251" operator="containsText" text="_">
      <formula>NOT(ISERROR(SEARCH("_",A169)))</formula>
    </cfRule>
  </conditionalFormatting>
  <conditionalFormatting sqref="Y169:AE169">
    <cfRule type="cellIs" dxfId="20666" priority="2241" operator="equal">
      <formula>1</formula>
    </cfRule>
    <cfRule type="cellIs" dxfId="20665" priority="2242" operator="equal">
      <formula>2</formula>
    </cfRule>
    <cfRule type="cellIs" dxfId="20664" priority="2243" operator="equal">
      <formula>3</formula>
    </cfRule>
    <cfRule type="cellIs" dxfId="20663" priority="2244" operator="equal">
      <formula>4</formula>
    </cfRule>
    <cfRule type="cellIs" dxfId="20662" priority="2252" operator="equal">
      <formula>5</formula>
    </cfRule>
  </conditionalFormatting>
  <conditionalFormatting sqref="U169:X169">
    <cfRule type="containsBlanks" priority="2235" stopIfTrue="1">
      <formula>LEN(TRIM(U169))=0</formula>
    </cfRule>
    <cfRule type="cellIs" dxfId="20661" priority="2236" operator="equal">
      <formula>"N/A"</formula>
    </cfRule>
    <cfRule type="cellIs" dxfId="20660" priority="2237" operator="equal">
      <formula>"OK"</formula>
    </cfRule>
    <cfRule type="containsText" dxfId="20659" priority="2238" operator="containsText" text="Unsure">
      <formula>NOT(ISERROR(SEARCH("Unsure",U169)))</formula>
    </cfRule>
    <cfRule type="containsText" dxfId="20658" priority="2239" operator="containsText" text="Can't See">
      <formula>NOT(ISERROR(SEARCH("Can't See",U169)))</formula>
    </cfRule>
    <cfRule type="notContainsText" dxfId="20657" priority="2240" operator="notContains" text="OK&amp;N/A">
      <formula>ISERROR(SEARCH("OK&amp;N/A",U169))</formula>
    </cfRule>
  </conditionalFormatting>
  <conditionalFormatting sqref="F169:I169">
    <cfRule type="colorScale" priority="223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169:M169">
    <cfRule type="colorScale" priority="223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W142">
    <cfRule type="containsBlanks" priority="2227" stopIfTrue="1">
      <formula>LEN(TRIM(W142))=0</formula>
    </cfRule>
    <cfRule type="containsText" dxfId="20656" priority="2228" stopIfTrue="1" operator="containsText" text="fcd">
      <formula>NOT(ISERROR(SEARCH("fcd",W142)))</formula>
    </cfRule>
    <cfRule type="containsText" dxfId="20655" priority="2229" stopIfTrue="1" operator="containsText" text="server">
      <formula>NOT(ISERROR(SEARCH("server",W142)))</formula>
    </cfRule>
    <cfRule type="containsText" dxfId="20654" priority="2230" stopIfTrue="1" operator="containsText" text="ft">
      <formula>NOT(ISERROR(SEARCH("ft",W142)))</formula>
    </cfRule>
    <cfRule type="containsText" dxfId="20653" priority="2231" stopIfTrue="1" operator="containsText" text="lynxx_">
      <formula>NOT(ISERROR(SEARCH("lynxx_",W142)))</formula>
    </cfRule>
    <cfRule type="containsText" dxfId="20652" priority="2232" operator="containsText" text="_">
      <formula>NOT(ISERROR(SEARCH("_",W142)))</formula>
    </cfRule>
  </conditionalFormatting>
  <conditionalFormatting sqref="V111">
    <cfRule type="containsBlanks" priority="2221" stopIfTrue="1">
      <formula>LEN(TRIM(V111))=0</formula>
    </cfRule>
    <cfRule type="containsText" dxfId="20651" priority="2222" stopIfTrue="1" operator="containsText" text="fcd">
      <formula>NOT(ISERROR(SEARCH("fcd",V111)))</formula>
    </cfRule>
    <cfRule type="containsText" dxfId="20650" priority="2223" stopIfTrue="1" operator="containsText" text="server">
      <formula>NOT(ISERROR(SEARCH("server",V111)))</formula>
    </cfRule>
    <cfRule type="containsText" dxfId="20649" priority="2224" stopIfTrue="1" operator="containsText" text="ft">
      <formula>NOT(ISERROR(SEARCH("ft",V111)))</formula>
    </cfRule>
    <cfRule type="containsText" dxfId="20648" priority="2225" stopIfTrue="1" operator="containsText" text="lynxx_">
      <formula>NOT(ISERROR(SEARCH("lynxx_",V111)))</formula>
    </cfRule>
    <cfRule type="containsText" dxfId="20647" priority="2226" operator="containsText" text="_">
      <formula>NOT(ISERROR(SEARCH("_",V111)))</formula>
    </cfRule>
  </conditionalFormatting>
  <conditionalFormatting sqref="V113">
    <cfRule type="containsBlanks" priority="2215" stopIfTrue="1">
      <formula>LEN(TRIM(V113))=0</formula>
    </cfRule>
    <cfRule type="containsText" dxfId="20646" priority="2216" stopIfTrue="1" operator="containsText" text="fcd">
      <formula>NOT(ISERROR(SEARCH("fcd",V113)))</formula>
    </cfRule>
    <cfRule type="containsText" dxfId="20645" priority="2217" stopIfTrue="1" operator="containsText" text="server">
      <formula>NOT(ISERROR(SEARCH("server",V113)))</formula>
    </cfRule>
    <cfRule type="containsText" dxfId="20644" priority="2218" stopIfTrue="1" operator="containsText" text="ft">
      <formula>NOT(ISERROR(SEARCH("ft",V113)))</formula>
    </cfRule>
    <cfRule type="containsText" dxfId="20643" priority="2219" stopIfTrue="1" operator="containsText" text="lynxx_">
      <formula>NOT(ISERROR(SEARCH("lynxx_",V113)))</formula>
    </cfRule>
    <cfRule type="containsText" dxfId="20642" priority="2220" operator="containsText" text="_">
      <formula>NOT(ISERROR(SEARCH("_",V113)))</formula>
    </cfRule>
  </conditionalFormatting>
  <conditionalFormatting sqref="U133">
    <cfRule type="containsBlanks" priority="2209" stopIfTrue="1">
      <formula>LEN(TRIM(U133))=0</formula>
    </cfRule>
    <cfRule type="containsText" dxfId="20641" priority="2210" stopIfTrue="1" operator="containsText" text="fcd">
      <formula>NOT(ISERROR(SEARCH("fcd",U133)))</formula>
    </cfRule>
    <cfRule type="containsText" dxfId="20640" priority="2211" stopIfTrue="1" operator="containsText" text="server">
      <formula>NOT(ISERROR(SEARCH("server",U133)))</formula>
    </cfRule>
    <cfRule type="containsText" dxfId="20639" priority="2212" stopIfTrue="1" operator="containsText" text="ft">
      <formula>NOT(ISERROR(SEARCH("ft",U133)))</formula>
    </cfRule>
    <cfRule type="containsText" dxfId="20638" priority="2213" stopIfTrue="1" operator="containsText" text="lynxx_">
      <formula>NOT(ISERROR(SEARCH("lynxx_",U133)))</formula>
    </cfRule>
    <cfRule type="containsText" dxfId="20637" priority="2214" operator="containsText" text="_">
      <formula>NOT(ISERROR(SEARCH("_",U133)))</formula>
    </cfRule>
  </conditionalFormatting>
  <conditionalFormatting sqref="V47">
    <cfRule type="containsBlanks" priority="2203" stopIfTrue="1">
      <formula>LEN(TRIM(V47))=0</formula>
    </cfRule>
    <cfRule type="containsText" dxfId="20636" priority="2204" stopIfTrue="1" operator="containsText" text="fcd">
      <formula>NOT(ISERROR(SEARCH("fcd",V47)))</formula>
    </cfRule>
    <cfRule type="containsText" dxfId="20635" priority="2205" stopIfTrue="1" operator="containsText" text="server">
      <formula>NOT(ISERROR(SEARCH("server",V47)))</formula>
    </cfRule>
    <cfRule type="containsText" dxfId="20634" priority="2206" stopIfTrue="1" operator="containsText" text="ft">
      <formula>NOT(ISERROR(SEARCH("ft",V47)))</formula>
    </cfRule>
    <cfRule type="containsText" dxfId="20633" priority="2207" stopIfTrue="1" operator="containsText" text="lynxx_">
      <formula>NOT(ISERROR(SEARCH("lynxx_",V47)))</formula>
    </cfRule>
    <cfRule type="containsText" dxfId="20632" priority="2208" operator="containsText" text="_">
      <formula>NOT(ISERROR(SEARCH("_",V47)))</formula>
    </cfRule>
  </conditionalFormatting>
  <conditionalFormatting sqref="V49">
    <cfRule type="containsBlanks" priority="2197" stopIfTrue="1">
      <formula>LEN(TRIM(V49))=0</formula>
    </cfRule>
    <cfRule type="containsText" dxfId="20631" priority="2198" stopIfTrue="1" operator="containsText" text="fcd">
      <formula>NOT(ISERROR(SEARCH("fcd",V49)))</formula>
    </cfRule>
    <cfRule type="containsText" dxfId="20630" priority="2199" stopIfTrue="1" operator="containsText" text="server">
      <formula>NOT(ISERROR(SEARCH("server",V49)))</formula>
    </cfRule>
    <cfRule type="containsText" dxfId="20629" priority="2200" stopIfTrue="1" operator="containsText" text="ft">
      <formula>NOT(ISERROR(SEARCH("ft",V49)))</formula>
    </cfRule>
    <cfRule type="containsText" dxfId="20628" priority="2201" stopIfTrue="1" operator="containsText" text="lynxx_">
      <formula>NOT(ISERROR(SEARCH("lynxx_",V49)))</formula>
    </cfRule>
    <cfRule type="containsText" dxfId="20627" priority="2202" operator="containsText" text="_">
      <formula>NOT(ISERROR(SEARCH("_",V49)))</formula>
    </cfRule>
  </conditionalFormatting>
  <conditionalFormatting sqref="W130:W131">
    <cfRule type="containsBlanks" priority="2191" stopIfTrue="1">
      <formula>LEN(TRIM(W130))=0</formula>
    </cfRule>
    <cfRule type="containsText" dxfId="20626" priority="2192" stopIfTrue="1" operator="containsText" text="fcd">
      <formula>NOT(ISERROR(SEARCH("fcd",W130)))</formula>
    </cfRule>
    <cfRule type="containsText" dxfId="20625" priority="2193" stopIfTrue="1" operator="containsText" text="server">
      <formula>NOT(ISERROR(SEARCH("server",W130)))</formula>
    </cfRule>
    <cfRule type="containsText" dxfId="20624" priority="2194" stopIfTrue="1" operator="containsText" text="ft">
      <formula>NOT(ISERROR(SEARCH("ft",W130)))</formula>
    </cfRule>
    <cfRule type="containsText" dxfId="20623" priority="2195" stopIfTrue="1" operator="containsText" text="lynxx_">
      <formula>NOT(ISERROR(SEARCH("lynxx_",W130)))</formula>
    </cfRule>
    <cfRule type="containsText" dxfId="20622" priority="2196" operator="containsText" text="_">
      <formula>NOT(ISERROR(SEARCH("_",W130)))</formula>
    </cfRule>
  </conditionalFormatting>
  <conditionalFormatting sqref="W18">
    <cfRule type="containsBlanks" priority="2185" stopIfTrue="1">
      <formula>LEN(TRIM(W18))=0</formula>
    </cfRule>
    <cfRule type="containsText" dxfId="20621" priority="2186" stopIfTrue="1" operator="containsText" text="fcd">
      <formula>NOT(ISERROR(SEARCH("fcd",W18)))</formula>
    </cfRule>
    <cfRule type="containsText" dxfId="20620" priority="2187" stopIfTrue="1" operator="containsText" text="server">
      <formula>NOT(ISERROR(SEARCH("server",W18)))</formula>
    </cfRule>
    <cfRule type="containsText" dxfId="20619" priority="2188" stopIfTrue="1" operator="containsText" text="ft">
      <formula>NOT(ISERROR(SEARCH("ft",W18)))</formula>
    </cfRule>
    <cfRule type="containsText" dxfId="20618" priority="2189" stopIfTrue="1" operator="containsText" text="lynxx_">
      <formula>NOT(ISERROR(SEARCH("lynxx_",W18)))</formula>
    </cfRule>
    <cfRule type="containsText" dxfId="20617" priority="2190" operator="containsText" text="_">
      <formula>NOT(ISERROR(SEARCH("_",W18)))</formula>
    </cfRule>
  </conditionalFormatting>
  <conditionalFormatting sqref="B203:E203">
    <cfRule type="colorScale" priority="217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03">
    <cfRule type="containsBlanks" priority="2177" stopIfTrue="1">
      <formula>LEN(TRIM(A203))=0</formula>
    </cfRule>
    <cfRule type="containsText" dxfId="20616" priority="2179" stopIfTrue="1" operator="containsText" text="fcd">
      <formula>NOT(ISERROR(SEARCH("fcd",A203)))</formula>
    </cfRule>
    <cfRule type="containsText" dxfId="20615" priority="2180" stopIfTrue="1" operator="containsText" text="server">
      <formula>NOT(ISERROR(SEARCH("server",A203)))</formula>
    </cfRule>
    <cfRule type="containsText" dxfId="20614" priority="2181" stopIfTrue="1" operator="containsText" text="ft">
      <formula>NOT(ISERROR(SEARCH("ft",A203)))</formula>
    </cfRule>
    <cfRule type="containsText" dxfId="20613" priority="2182" stopIfTrue="1" operator="containsText" text="lynxx_">
      <formula>NOT(ISERROR(SEARCH("lynxx_",A203)))</formula>
    </cfRule>
    <cfRule type="containsText" dxfId="20612" priority="2183" operator="containsText" text="_">
      <formula>NOT(ISERROR(SEARCH("_",A203)))</formula>
    </cfRule>
  </conditionalFormatting>
  <conditionalFormatting sqref="Y203:AE203">
    <cfRule type="cellIs" dxfId="20611" priority="2173" operator="equal">
      <formula>1</formula>
    </cfRule>
    <cfRule type="cellIs" dxfId="20610" priority="2174" operator="equal">
      <formula>2</formula>
    </cfRule>
    <cfRule type="cellIs" dxfId="20609" priority="2175" operator="equal">
      <formula>3</formula>
    </cfRule>
    <cfRule type="cellIs" dxfId="20608" priority="2176" operator="equal">
      <formula>4</formula>
    </cfRule>
    <cfRule type="cellIs" dxfId="20607" priority="2184" operator="equal">
      <formula>5</formula>
    </cfRule>
  </conditionalFormatting>
  <conditionalFormatting sqref="U203:X203">
    <cfRule type="containsBlanks" priority="2167" stopIfTrue="1">
      <formula>LEN(TRIM(U203))=0</formula>
    </cfRule>
    <cfRule type="cellIs" dxfId="20606" priority="2168" operator="equal">
      <formula>"N/A"</formula>
    </cfRule>
    <cfRule type="cellIs" dxfId="20605" priority="2169" operator="equal">
      <formula>"OK"</formula>
    </cfRule>
    <cfRule type="containsText" dxfId="20604" priority="2170" operator="containsText" text="Unsure">
      <formula>NOT(ISERROR(SEARCH("Unsure",U203)))</formula>
    </cfRule>
    <cfRule type="containsText" dxfId="20603" priority="2171" operator="containsText" text="Can't See">
      <formula>NOT(ISERROR(SEARCH("Can't See",U203)))</formula>
    </cfRule>
    <cfRule type="notContainsText" dxfId="20602" priority="2172" operator="notContains" text="OK&amp;N/A">
      <formula>ISERROR(SEARCH("OK&amp;N/A",U203))</formula>
    </cfRule>
  </conditionalFormatting>
  <conditionalFormatting sqref="F203:I203">
    <cfRule type="colorScale" priority="216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03:M203">
    <cfRule type="colorScale" priority="216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204:E204">
    <cfRule type="colorScale" priority="215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04">
    <cfRule type="containsBlanks" priority="2157" stopIfTrue="1">
      <formula>LEN(TRIM(A204))=0</formula>
    </cfRule>
    <cfRule type="containsText" dxfId="20601" priority="2159" stopIfTrue="1" operator="containsText" text="fcd">
      <formula>NOT(ISERROR(SEARCH("fcd",A204)))</formula>
    </cfRule>
    <cfRule type="containsText" dxfId="20600" priority="2160" stopIfTrue="1" operator="containsText" text="server">
      <formula>NOT(ISERROR(SEARCH("server",A204)))</formula>
    </cfRule>
    <cfRule type="containsText" dxfId="20599" priority="2161" stopIfTrue="1" operator="containsText" text="ft">
      <formula>NOT(ISERROR(SEARCH("ft",A204)))</formula>
    </cfRule>
    <cfRule type="containsText" dxfId="20598" priority="2162" stopIfTrue="1" operator="containsText" text="lynxx_">
      <formula>NOT(ISERROR(SEARCH("lynxx_",A204)))</formula>
    </cfRule>
    <cfRule type="containsText" dxfId="20597" priority="2163" operator="containsText" text="_">
      <formula>NOT(ISERROR(SEARCH("_",A204)))</formula>
    </cfRule>
  </conditionalFormatting>
  <conditionalFormatting sqref="Y204:AE204">
    <cfRule type="cellIs" dxfId="20596" priority="2153" operator="equal">
      <formula>1</formula>
    </cfRule>
    <cfRule type="cellIs" dxfId="20595" priority="2154" operator="equal">
      <formula>2</formula>
    </cfRule>
    <cfRule type="cellIs" dxfId="20594" priority="2155" operator="equal">
      <formula>3</formula>
    </cfRule>
    <cfRule type="cellIs" dxfId="20593" priority="2156" operator="equal">
      <formula>4</formula>
    </cfRule>
    <cfRule type="cellIs" dxfId="20592" priority="2164" operator="equal">
      <formula>5</formula>
    </cfRule>
  </conditionalFormatting>
  <conditionalFormatting sqref="U204:X204">
    <cfRule type="containsBlanks" priority="2147" stopIfTrue="1">
      <formula>LEN(TRIM(U204))=0</formula>
    </cfRule>
    <cfRule type="cellIs" dxfId="20591" priority="2148" operator="equal">
      <formula>"N/A"</formula>
    </cfRule>
    <cfRule type="cellIs" dxfId="20590" priority="2149" operator="equal">
      <formula>"OK"</formula>
    </cfRule>
    <cfRule type="containsText" dxfId="20589" priority="2150" operator="containsText" text="Unsure">
      <formula>NOT(ISERROR(SEARCH("Unsure",U204)))</formula>
    </cfRule>
    <cfRule type="containsText" dxfId="20588" priority="2151" operator="containsText" text="Can't See">
      <formula>NOT(ISERROR(SEARCH("Can't See",U204)))</formula>
    </cfRule>
    <cfRule type="notContainsText" dxfId="20587" priority="2152" operator="notContains" text="OK&amp;N/A">
      <formula>ISERROR(SEARCH("OK&amp;N/A",U204))</formula>
    </cfRule>
  </conditionalFormatting>
  <conditionalFormatting sqref="F204:I204">
    <cfRule type="colorScale" priority="214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04:M204">
    <cfRule type="colorScale" priority="214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205:E205">
    <cfRule type="colorScale" priority="213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05">
    <cfRule type="containsBlanks" priority="2137" stopIfTrue="1">
      <formula>LEN(TRIM(A205))=0</formula>
    </cfRule>
    <cfRule type="containsText" dxfId="20586" priority="2139" stopIfTrue="1" operator="containsText" text="fcd">
      <formula>NOT(ISERROR(SEARCH("fcd",A205)))</formula>
    </cfRule>
    <cfRule type="containsText" dxfId="20585" priority="2140" stopIfTrue="1" operator="containsText" text="server">
      <formula>NOT(ISERROR(SEARCH("server",A205)))</formula>
    </cfRule>
    <cfRule type="containsText" dxfId="20584" priority="2141" stopIfTrue="1" operator="containsText" text="ft">
      <formula>NOT(ISERROR(SEARCH("ft",A205)))</formula>
    </cfRule>
    <cfRule type="containsText" dxfId="20583" priority="2142" stopIfTrue="1" operator="containsText" text="lynxx_">
      <formula>NOT(ISERROR(SEARCH("lynxx_",A205)))</formula>
    </cfRule>
    <cfRule type="containsText" dxfId="20582" priority="2143" operator="containsText" text="_">
      <formula>NOT(ISERROR(SEARCH("_",A205)))</formula>
    </cfRule>
  </conditionalFormatting>
  <conditionalFormatting sqref="Y205:AE205">
    <cfRule type="cellIs" dxfId="20581" priority="2133" operator="equal">
      <formula>1</formula>
    </cfRule>
    <cfRule type="cellIs" dxfId="20580" priority="2134" operator="equal">
      <formula>2</formula>
    </cfRule>
    <cfRule type="cellIs" dxfId="20579" priority="2135" operator="equal">
      <formula>3</formula>
    </cfRule>
    <cfRule type="cellIs" dxfId="20578" priority="2136" operator="equal">
      <formula>4</formula>
    </cfRule>
    <cfRule type="cellIs" dxfId="20577" priority="2144" operator="equal">
      <formula>5</formula>
    </cfRule>
  </conditionalFormatting>
  <conditionalFormatting sqref="U205:X205">
    <cfRule type="containsBlanks" priority="2127" stopIfTrue="1">
      <formula>LEN(TRIM(U205))=0</formula>
    </cfRule>
    <cfRule type="cellIs" dxfId="20576" priority="2128" operator="equal">
      <formula>"N/A"</formula>
    </cfRule>
    <cfRule type="cellIs" dxfId="20575" priority="2129" operator="equal">
      <formula>"OK"</formula>
    </cfRule>
    <cfRule type="containsText" dxfId="20574" priority="2130" operator="containsText" text="Unsure">
      <formula>NOT(ISERROR(SEARCH("Unsure",U205)))</formula>
    </cfRule>
    <cfRule type="containsText" dxfId="20573" priority="2131" operator="containsText" text="Can't See">
      <formula>NOT(ISERROR(SEARCH("Can't See",U205)))</formula>
    </cfRule>
    <cfRule type="notContainsText" dxfId="20572" priority="2132" operator="notContains" text="OK&amp;N/A">
      <formula>ISERROR(SEARCH("OK&amp;N/A",U205))</formula>
    </cfRule>
  </conditionalFormatting>
  <conditionalFormatting sqref="F205:I205">
    <cfRule type="colorScale" priority="212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05:M205">
    <cfRule type="colorScale" priority="212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09">
    <cfRule type="containsBlanks" priority="2118" stopIfTrue="1">
      <formula>LEN(TRIM(A209))=0</formula>
    </cfRule>
    <cfRule type="containsText" dxfId="20571" priority="2119" stopIfTrue="1" operator="containsText" text="fcd">
      <formula>NOT(ISERROR(SEARCH("fcd",A209)))</formula>
    </cfRule>
    <cfRule type="containsText" dxfId="20570" priority="2120" stopIfTrue="1" operator="containsText" text="server">
      <formula>NOT(ISERROR(SEARCH("server",A209)))</formula>
    </cfRule>
    <cfRule type="containsText" dxfId="20569" priority="2121" stopIfTrue="1" operator="containsText" text="ft">
      <formula>NOT(ISERROR(SEARCH("ft",A209)))</formula>
    </cfRule>
    <cfRule type="containsText" dxfId="20568" priority="2122" stopIfTrue="1" operator="containsText" text="lynxx_">
      <formula>NOT(ISERROR(SEARCH("lynxx_",A209)))</formula>
    </cfRule>
    <cfRule type="containsText" dxfId="20567" priority="2123" operator="containsText" text="_">
      <formula>NOT(ISERROR(SEARCH("_",A209)))</formula>
    </cfRule>
  </conditionalFormatting>
  <conditionalFormatting sqref="Y209:AE209">
    <cfRule type="cellIs" dxfId="20566" priority="2114" operator="equal">
      <formula>1</formula>
    </cfRule>
    <cfRule type="cellIs" dxfId="20565" priority="2115" operator="equal">
      <formula>2</formula>
    </cfRule>
    <cfRule type="cellIs" dxfId="20564" priority="2116" operator="equal">
      <formula>3</formula>
    </cfRule>
    <cfRule type="cellIs" dxfId="20563" priority="2117" operator="equal">
      <formula>4</formula>
    </cfRule>
    <cfRule type="cellIs" dxfId="20562" priority="2124" operator="equal">
      <formula>5</formula>
    </cfRule>
  </conditionalFormatting>
  <conditionalFormatting sqref="U209:X209">
    <cfRule type="containsBlanks" priority="2108" stopIfTrue="1">
      <formula>LEN(TRIM(U209))=0</formula>
    </cfRule>
    <cfRule type="cellIs" dxfId="20561" priority="2109" operator="equal">
      <formula>"N/A"</formula>
    </cfRule>
    <cfRule type="cellIs" dxfId="20560" priority="2110" operator="equal">
      <formula>"OK"</formula>
    </cfRule>
    <cfRule type="containsText" dxfId="20559" priority="2111" operator="containsText" text="Unsure">
      <formula>NOT(ISERROR(SEARCH("Unsure",U209)))</formula>
    </cfRule>
    <cfRule type="containsText" dxfId="20558" priority="2112" operator="containsText" text="Can't See">
      <formula>NOT(ISERROR(SEARCH("Can't See",U209)))</formula>
    </cfRule>
    <cfRule type="notContainsText" dxfId="20557" priority="2113" operator="notContains" text="OK&amp;N/A">
      <formula>ISERROR(SEARCH("OK&amp;N/A",U209))</formula>
    </cfRule>
  </conditionalFormatting>
  <conditionalFormatting sqref="B209:E209">
    <cfRule type="colorScale" priority="210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09:I209">
    <cfRule type="colorScale" priority="210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07">
    <cfRule type="containsBlanks" priority="2099" stopIfTrue="1">
      <formula>LEN(TRIM(A207))=0</formula>
    </cfRule>
    <cfRule type="containsText" dxfId="20556" priority="2100" stopIfTrue="1" operator="containsText" text="fcd">
      <formula>NOT(ISERROR(SEARCH("fcd",A207)))</formula>
    </cfRule>
    <cfRule type="containsText" dxfId="20555" priority="2101" stopIfTrue="1" operator="containsText" text="server">
      <formula>NOT(ISERROR(SEARCH("server",A207)))</formula>
    </cfRule>
    <cfRule type="containsText" dxfId="20554" priority="2102" stopIfTrue="1" operator="containsText" text="ft">
      <formula>NOT(ISERROR(SEARCH("ft",A207)))</formula>
    </cfRule>
    <cfRule type="containsText" dxfId="20553" priority="2103" stopIfTrue="1" operator="containsText" text="lynxx_">
      <formula>NOT(ISERROR(SEARCH("lynxx_",A207)))</formula>
    </cfRule>
    <cfRule type="containsText" dxfId="20552" priority="2104" operator="containsText" text="_">
      <formula>NOT(ISERROR(SEARCH("_",A207)))</formula>
    </cfRule>
  </conditionalFormatting>
  <conditionalFormatting sqref="Y207:AE207">
    <cfRule type="cellIs" dxfId="20551" priority="2095" operator="equal">
      <formula>1</formula>
    </cfRule>
    <cfRule type="cellIs" dxfId="20550" priority="2096" operator="equal">
      <formula>2</formula>
    </cfRule>
    <cfRule type="cellIs" dxfId="20549" priority="2097" operator="equal">
      <formula>3</formula>
    </cfRule>
    <cfRule type="cellIs" dxfId="20548" priority="2098" operator="equal">
      <formula>4</formula>
    </cfRule>
    <cfRule type="cellIs" dxfId="20547" priority="2105" operator="equal">
      <formula>5</formula>
    </cfRule>
  </conditionalFormatting>
  <conditionalFormatting sqref="U207:X207">
    <cfRule type="containsBlanks" priority="2089" stopIfTrue="1">
      <formula>LEN(TRIM(U207))=0</formula>
    </cfRule>
    <cfRule type="cellIs" dxfId="20546" priority="2090" operator="equal">
      <formula>"N/A"</formula>
    </cfRule>
    <cfRule type="cellIs" dxfId="20545" priority="2091" operator="equal">
      <formula>"OK"</formula>
    </cfRule>
    <cfRule type="containsText" dxfId="20544" priority="2092" operator="containsText" text="Unsure">
      <formula>NOT(ISERROR(SEARCH("Unsure",U207)))</formula>
    </cfRule>
    <cfRule type="containsText" dxfId="20543" priority="2093" operator="containsText" text="Can't See">
      <formula>NOT(ISERROR(SEARCH("Can't See",U207)))</formula>
    </cfRule>
    <cfRule type="notContainsText" dxfId="20542" priority="2094" operator="notContains" text="OK&amp;N/A">
      <formula>ISERROR(SEARCH("OK&amp;N/A",U207))</formula>
    </cfRule>
  </conditionalFormatting>
  <conditionalFormatting sqref="B207:E207">
    <cfRule type="colorScale" priority="208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07:I207">
    <cfRule type="colorScale" priority="208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08">
    <cfRule type="containsBlanks" priority="2080" stopIfTrue="1">
      <formula>LEN(TRIM(A208))=0</formula>
    </cfRule>
    <cfRule type="containsText" dxfId="20541" priority="2081" stopIfTrue="1" operator="containsText" text="fcd">
      <formula>NOT(ISERROR(SEARCH("fcd",A208)))</formula>
    </cfRule>
    <cfRule type="containsText" dxfId="20540" priority="2082" stopIfTrue="1" operator="containsText" text="server">
      <formula>NOT(ISERROR(SEARCH("server",A208)))</formula>
    </cfRule>
    <cfRule type="containsText" dxfId="20539" priority="2083" stopIfTrue="1" operator="containsText" text="ft">
      <formula>NOT(ISERROR(SEARCH("ft",A208)))</formula>
    </cfRule>
    <cfRule type="containsText" dxfId="20538" priority="2084" stopIfTrue="1" operator="containsText" text="lynxx_">
      <formula>NOT(ISERROR(SEARCH("lynxx_",A208)))</formula>
    </cfRule>
    <cfRule type="containsText" dxfId="20537" priority="2085" operator="containsText" text="_">
      <formula>NOT(ISERROR(SEARCH("_",A208)))</formula>
    </cfRule>
  </conditionalFormatting>
  <conditionalFormatting sqref="Y208:AE208">
    <cfRule type="cellIs" dxfId="20536" priority="2076" operator="equal">
      <formula>1</formula>
    </cfRule>
    <cfRule type="cellIs" dxfId="20535" priority="2077" operator="equal">
      <formula>2</formula>
    </cfRule>
    <cfRule type="cellIs" dxfId="20534" priority="2078" operator="equal">
      <formula>3</formula>
    </cfRule>
    <cfRule type="cellIs" dxfId="20533" priority="2079" operator="equal">
      <formula>4</formula>
    </cfRule>
    <cfRule type="cellIs" dxfId="20532" priority="2086" operator="equal">
      <formula>5</formula>
    </cfRule>
  </conditionalFormatting>
  <conditionalFormatting sqref="U208:X208">
    <cfRule type="containsBlanks" priority="2070" stopIfTrue="1">
      <formula>LEN(TRIM(U208))=0</formula>
    </cfRule>
    <cfRule type="cellIs" dxfId="20531" priority="2071" operator="equal">
      <formula>"N/A"</formula>
    </cfRule>
    <cfRule type="cellIs" dxfId="20530" priority="2072" operator="equal">
      <formula>"OK"</formula>
    </cfRule>
    <cfRule type="containsText" dxfId="20529" priority="2073" operator="containsText" text="Unsure">
      <formula>NOT(ISERROR(SEARCH("Unsure",U208)))</formula>
    </cfRule>
    <cfRule type="containsText" dxfId="20528" priority="2074" operator="containsText" text="Can't See">
      <formula>NOT(ISERROR(SEARCH("Can't See",U208)))</formula>
    </cfRule>
    <cfRule type="notContainsText" dxfId="20527" priority="2075" operator="notContains" text="OK&amp;N/A">
      <formula>ISERROR(SEARCH("OK&amp;N/A",U208))</formula>
    </cfRule>
  </conditionalFormatting>
  <conditionalFormatting sqref="B208:E208">
    <cfRule type="colorScale" priority="206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08:I208">
    <cfRule type="colorScale" priority="206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U240:X240">
    <cfRule type="containsBlanks" priority="2062" stopIfTrue="1">
      <formula>LEN(TRIM(U240))=0</formula>
    </cfRule>
    <cfRule type="cellIs" dxfId="20526" priority="2063" operator="equal">
      <formula>"N/A"</formula>
    </cfRule>
    <cfRule type="cellIs" dxfId="20525" priority="2064" operator="equal">
      <formula>"OK"</formula>
    </cfRule>
    <cfRule type="containsText" dxfId="20524" priority="2065" operator="containsText" text="Unsure">
      <formula>NOT(ISERROR(SEARCH("Unsure",U240)))</formula>
    </cfRule>
    <cfRule type="containsText" dxfId="20523" priority="2066" operator="containsText" text="Can't See">
      <formula>NOT(ISERROR(SEARCH("Can't See",U240)))</formula>
    </cfRule>
    <cfRule type="notContainsText" dxfId="20522" priority="2067" operator="notContains" text="OK&amp;N/A">
      <formula>ISERROR(SEARCH("OK&amp;N/A",U240))</formula>
    </cfRule>
  </conditionalFormatting>
  <conditionalFormatting sqref="AD240">
    <cfRule type="cellIs" dxfId="20521" priority="2057" operator="equal">
      <formula>1</formula>
    </cfRule>
    <cfRule type="cellIs" dxfId="20520" priority="2058" operator="equal">
      <formula>2</formula>
    </cfRule>
    <cfRule type="cellIs" dxfId="20519" priority="2059" operator="equal">
      <formula>3</formula>
    </cfRule>
    <cfRule type="cellIs" dxfId="20518" priority="2060" operator="equal">
      <formula>4</formula>
    </cfRule>
    <cfRule type="cellIs" dxfId="20517" priority="2061" operator="equal">
      <formula>5</formula>
    </cfRule>
  </conditionalFormatting>
  <conditionalFormatting sqref="B240:E240">
    <cfRule type="colorScale" priority="205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40">
    <cfRule type="containsBlanks" priority="2050" stopIfTrue="1">
      <formula>LEN(TRIM(A240))=0</formula>
    </cfRule>
    <cfRule type="containsText" dxfId="20516" priority="2052" stopIfTrue="1" operator="containsText" text="fcd">
      <formula>NOT(ISERROR(SEARCH("fcd",A240)))</formula>
    </cfRule>
    <cfRule type="containsText" dxfId="20515" priority="2053" stopIfTrue="1" operator="containsText" text="server">
      <formula>NOT(ISERROR(SEARCH("server",A240)))</formula>
    </cfRule>
    <cfRule type="containsText" dxfId="20514" priority="2054" stopIfTrue="1" operator="containsText" text="ft">
      <formula>NOT(ISERROR(SEARCH("ft",A240)))</formula>
    </cfRule>
    <cfRule type="containsText" dxfId="20513" priority="2055" stopIfTrue="1" operator="containsText" text="lynxx_">
      <formula>NOT(ISERROR(SEARCH("lynxx_",A240)))</formula>
    </cfRule>
    <cfRule type="containsText" dxfId="20512" priority="2056" operator="containsText" text="_">
      <formula>NOT(ISERROR(SEARCH("_",A240)))</formula>
    </cfRule>
  </conditionalFormatting>
  <conditionalFormatting sqref="F240:I240">
    <cfRule type="colorScale" priority="204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E240">
    <cfRule type="cellIs" dxfId="20511" priority="2044" operator="equal">
      <formula>1</formula>
    </cfRule>
    <cfRule type="cellIs" dxfId="20510" priority="2045" operator="equal">
      <formula>2</formula>
    </cfRule>
    <cfRule type="cellIs" dxfId="20509" priority="2046" operator="equal">
      <formula>3</formula>
    </cfRule>
    <cfRule type="cellIs" dxfId="20508" priority="2047" operator="equal">
      <formula>4</formula>
    </cfRule>
    <cfRule type="cellIs" dxfId="20507" priority="2048" operator="equal">
      <formula>5</formula>
    </cfRule>
  </conditionalFormatting>
  <conditionalFormatting sqref="Y240:AC240">
    <cfRule type="cellIs" dxfId="20506" priority="2039" operator="equal">
      <formula>1</formula>
    </cfRule>
    <cfRule type="cellIs" dxfId="20505" priority="2040" operator="equal">
      <formula>2</formula>
    </cfRule>
    <cfRule type="cellIs" dxfId="20504" priority="2041" operator="equal">
      <formula>3</formula>
    </cfRule>
    <cfRule type="cellIs" dxfId="20503" priority="2042" operator="equal">
      <formula>4</formula>
    </cfRule>
    <cfRule type="cellIs" dxfId="20502" priority="2043" operator="equal">
      <formula>5</formula>
    </cfRule>
  </conditionalFormatting>
  <conditionalFormatting sqref="K240:M240">
    <cfRule type="colorScale" priority="203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E1">
    <cfRule type="notContainsBlanks" dxfId="20501" priority="2987">
      <formula>LEN(TRIM(#REF!))&gt;0</formula>
    </cfRule>
  </conditionalFormatting>
  <conditionalFormatting sqref="AD25:AE25">
    <cfRule type="cellIs" dxfId="20500" priority="2033" operator="equal">
      <formula>1</formula>
    </cfRule>
    <cfRule type="cellIs" dxfId="20499" priority="2034" operator="equal">
      <formula>2</formula>
    </cfRule>
    <cfRule type="cellIs" dxfId="20498" priority="2035" operator="equal">
      <formula>3</formula>
    </cfRule>
    <cfRule type="cellIs" dxfId="20497" priority="2036" operator="equal">
      <formula>4</formula>
    </cfRule>
    <cfRule type="cellIs" dxfId="20496" priority="2037" operator="equal">
      <formula>5</formula>
    </cfRule>
  </conditionalFormatting>
  <conditionalFormatting sqref="U25:X25">
    <cfRule type="containsBlanks" priority="2027" stopIfTrue="1">
      <formula>LEN(TRIM(U25))=0</formula>
    </cfRule>
    <cfRule type="cellIs" dxfId="20495" priority="2028" operator="equal">
      <formula>"N/A"</formula>
    </cfRule>
    <cfRule type="cellIs" dxfId="20494" priority="2029" operator="equal">
      <formula>"OK"</formula>
    </cfRule>
    <cfRule type="containsText" dxfId="20493" priority="2030" operator="containsText" text="Unsure">
      <formula>NOT(ISERROR(SEARCH("Unsure",U25)))</formula>
    </cfRule>
    <cfRule type="containsText" dxfId="20492" priority="2031" operator="containsText" text="Can't See">
      <formula>NOT(ISERROR(SEARCH("Can't See",U25)))</formula>
    </cfRule>
    <cfRule type="notContainsText" dxfId="20491" priority="2032" operator="notContains" text="OK&amp;N/A">
      <formula>ISERROR(SEARCH("OK&amp;N/A",U25))</formula>
    </cfRule>
  </conditionalFormatting>
  <conditionalFormatting sqref="B25:E25">
    <cfRule type="colorScale" priority="202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5">
    <cfRule type="containsBlanks" priority="2020" stopIfTrue="1">
      <formula>LEN(TRIM(A25))=0</formula>
    </cfRule>
    <cfRule type="containsText" dxfId="20490" priority="2022" stopIfTrue="1" operator="containsText" text="fcd">
      <formula>NOT(ISERROR(SEARCH("fcd",A25)))</formula>
    </cfRule>
    <cfRule type="containsText" dxfId="20489" priority="2023" stopIfTrue="1" operator="containsText" text="server">
      <formula>NOT(ISERROR(SEARCH("server",A25)))</formula>
    </cfRule>
    <cfRule type="containsText" dxfId="20488" priority="2024" stopIfTrue="1" operator="containsText" text="ft">
      <formula>NOT(ISERROR(SEARCH("ft",A25)))</formula>
    </cfRule>
    <cfRule type="containsText" dxfId="20487" priority="2025" stopIfTrue="1" operator="containsText" text="lynxx_">
      <formula>NOT(ISERROR(SEARCH("lynxx_",A25)))</formula>
    </cfRule>
    <cfRule type="containsText" dxfId="20486" priority="2026" operator="containsText" text="_">
      <formula>NOT(ISERROR(SEARCH("_",A25)))</formula>
    </cfRule>
  </conditionalFormatting>
  <conditionalFormatting sqref="F25:I25">
    <cfRule type="colorScale" priority="201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5:M25">
    <cfRule type="colorScale" priority="201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07">
    <cfRule type="colorScale" priority="201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L208">
    <cfRule type="colorScale" priority="201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M207:M209 K208:K209 K207:L207 L209">
    <cfRule type="colorScale" priority="201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08">
    <cfRule type="colorScale" priority="201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09">
    <cfRule type="colorScale" priority="201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U242:X242">
    <cfRule type="containsBlanks" priority="2007" stopIfTrue="1">
      <formula>LEN(TRIM(U242))=0</formula>
    </cfRule>
    <cfRule type="cellIs" dxfId="20485" priority="2008" operator="equal">
      <formula>"N/A"</formula>
    </cfRule>
    <cfRule type="cellIs" dxfId="20484" priority="2009" operator="equal">
      <formula>"OK"</formula>
    </cfRule>
    <cfRule type="containsText" dxfId="20483" priority="2010" operator="containsText" text="Unsure">
      <formula>NOT(ISERROR(SEARCH("Unsure",U242)))</formula>
    </cfRule>
    <cfRule type="containsText" dxfId="20482" priority="2011" operator="containsText" text="Can't See">
      <formula>NOT(ISERROR(SEARCH("Can't See",U242)))</formula>
    </cfRule>
    <cfRule type="notContainsText" dxfId="20481" priority="2012" operator="notContains" text="OK&amp;N/A">
      <formula>ISERROR(SEARCH("OK&amp;N/A",U242))</formula>
    </cfRule>
  </conditionalFormatting>
  <conditionalFormatting sqref="AD242">
    <cfRule type="cellIs" dxfId="20480" priority="2002" operator="equal">
      <formula>1</formula>
    </cfRule>
    <cfRule type="cellIs" dxfId="20479" priority="2003" operator="equal">
      <formula>2</formula>
    </cfRule>
    <cfRule type="cellIs" dxfId="20478" priority="2004" operator="equal">
      <formula>3</formula>
    </cfRule>
    <cfRule type="cellIs" dxfId="20477" priority="2005" operator="equal">
      <formula>4</formula>
    </cfRule>
    <cfRule type="cellIs" dxfId="20476" priority="2006" operator="equal">
      <formula>5</formula>
    </cfRule>
  </conditionalFormatting>
  <conditionalFormatting sqref="B242:D242">
    <cfRule type="colorScale" priority="199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42">
    <cfRule type="containsBlanks" priority="1995" stopIfTrue="1">
      <formula>LEN(TRIM(A242))=0</formula>
    </cfRule>
    <cfRule type="containsText" dxfId="20475" priority="1997" stopIfTrue="1" operator="containsText" text="fcd">
      <formula>NOT(ISERROR(SEARCH("fcd",A242)))</formula>
    </cfRule>
    <cfRule type="containsText" dxfId="20474" priority="1998" stopIfTrue="1" operator="containsText" text="server">
      <formula>NOT(ISERROR(SEARCH("server",A242)))</formula>
    </cfRule>
    <cfRule type="containsText" dxfId="20473" priority="1999" stopIfTrue="1" operator="containsText" text="ft">
      <formula>NOT(ISERROR(SEARCH("ft",A242)))</formula>
    </cfRule>
    <cfRule type="containsText" dxfId="20472" priority="2000" stopIfTrue="1" operator="containsText" text="lynxx_">
      <formula>NOT(ISERROR(SEARCH("lynxx_",A242)))</formula>
    </cfRule>
    <cfRule type="containsText" dxfId="20471" priority="2001" operator="containsText" text="_">
      <formula>NOT(ISERROR(SEARCH("_",A242)))</formula>
    </cfRule>
  </conditionalFormatting>
  <conditionalFormatting sqref="E242:I242">
    <cfRule type="colorScale" priority="199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E242">
    <cfRule type="cellIs" dxfId="20470" priority="1989" operator="equal">
      <formula>1</formula>
    </cfRule>
    <cfRule type="cellIs" dxfId="20469" priority="1990" operator="equal">
      <formula>2</formula>
    </cfRule>
    <cfRule type="cellIs" dxfId="20468" priority="1991" operator="equal">
      <formula>3</formula>
    </cfRule>
    <cfRule type="cellIs" dxfId="20467" priority="1992" operator="equal">
      <formula>4</formula>
    </cfRule>
    <cfRule type="cellIs" dxfId="20466" priority="1993" operator="equal">
      <formula>5</formula>
    </cfRule>
  </conditionalFormatting>
  <conditionalFormatting sqref="Y242:AC242">
    <cfRule type="cellIs" dxfId="20465" priority="1984" operator="equal">
      <formula>1</formula>
    </cfRule>
    <cfRule type="cellIs" dxfId="20464" priority="1985" operator="equal">
      <formula>2</formula>
    </cfRule>
    <cfRule type="cellIs" dxfId="20463" priority="1986" operator="equal">
      <formula>3</formula>
    </cfRule>
    <cfRule type="cellIs" dxfId="20462" priority="1987" operator="equal">
      <formula>4</formula>
    </cfRule>
    <cfRule type="cellIs" dxfId="20461" priority="1988" operator="equal">
      <formula>5</formula>
    </cfRule>
  </conditionalFormatting>
  <conditionalFormatting sqref="J242:M242">
    <cfRule type="containsBlanks" priority="1978" stopIfTrue="1">
      <formula>LEN(TRIM(J242))=0</formula>
    </cfRule>
    <cfRule type="cellIs" dxfId="20460" priority="1979" operator="equal">
      <formula>"N/A"</formula>
    </cfRule>
    <cfRule type="cellIs" dxfId="20459" priority="1980" operator="equal">
      <formula>"OK"</formula>
    </cfRule>
    <cfRule type="containsText" dxfId="20458" priority="1981" operator="containsText" text="Unsure">
      <formula>NOT(ISERROR(SEARCH("Unsure",J242)))</formula>
    </cfRule>
    <cfRule type="containsText" dxfId="20457" priority="1982" operator="containsText" text="Can't See">
      <formula>NOT(ISERROR(SEARCH("Can't See",J242)))</formula>
    </cfRule>
    <cfRule type="notContainsText" dxfId="20456" priority="1983" operator="notContains" text="OK&amp;N/A">
      <formula>ISERROR(SEARCH("OK&amp;N/A",J242))</formula>
    </cfRule>
  </conditionalFormatting>
  <conditionalFormatting sqref="G63">
    <cfRule type="colorScale" priority="197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U281:X281">
    <cfRule type="containsBlanks" priority="1971" stopIfTrue="1">
      <formula>LEN(TRIM(U281))=0</formula>
    </cfRule>
    <cfRule type="cellIs" dxfId="20455" priority="1972" operator="equal">
      <formula>"N/A"</formula>
    </cfRule>
    <cfRule type="cellIs" dxfId="20454" priority="1973" operator="equal">
      <formula>"OK"</formula>
    </cfRule>
    <cfRule type="containsText" dxfId="20453" priority="1974" operator="containsText" text="Unsure">
      <formula>NOT(ISERROR(SEARCH("Unsure",U281)))</formula>
    </cfRule>
    <cfRule type="containsText" dxfId="20452" priority="1975" operator="containsText" text="Can't See">
      <formula>NOT(ISERROR(SEARCH("Can't See",U281)))</formula>
    </cfRule>
    <cfRule type="notContainsText" dxfId="20451" priority="1976" operator="notContains" text="OK&amp;N/A">
      <formula>ISERROR(SEARCH("OK&amp;N/A",U281))</formula>
    </cfRule>
  </conditionalFormatting>
  <conditionalFormatting sqref="A281">
    <cfRule type="containsBlanks" priority="1964" stopIfTrue="1">
      <formula>LEN(TRIM(A281))=0</formula>
    </cfRule>
    <cfRule type="containsText" dxfId="20450" priority="1965" stopIfTrue="1" operator="containsText" text="fcd">
      <formula>NOT(ISERROR(SEARCH("fcd",A281)))</formula>
    </cfRule>
    <cfRule type="containsText" dxfId="20449" priority="1966" stopIfTrue="1" operator="containsText" text="server">
      <formula>NOT(ISERROR(SEARCH("server",A281)))</formula>
    </cfRule>
    <cfRule type="containsText" dxfId="20448" priority="1967" stopIfTrue="1" operator="containsText" text="ft">
      <formula>NOT(ISERROR(SEARCH("ft",A281)))</formula>
    </cfRule>
    <cfRule type="containsText" dxfId="20447" priority="1968" stopIfTrue="1" operator="containsText" text="lynxx_">
      <formula>NOT(ISERROR(SEARCH("lynxx_",A281)))</formula>
    </cfRule>
    <cfRule type="containsText" dxfId="20446" priority="1969" operator="containsText" text="_">
      <formula>NOT(ISERROR(SEARCH("_",A281)))</formula>
    </cfRule>
  </conditionalFormatting>
  <conditionalFormatting sqref="AD281">
    <cfRule type="cellIs" dxfId="20445" priority="1960" operator="equal">
      <formula>1</formula>
    </cfRule>
    <cfRule type="cellIs" dxfId="20444" priority="1961" operator="equal">
      <formula>2</formula>
    </cfRule>
    <cfRule type="cellIs" dxfId="20443" priority="1962" operator="equal">
      <formula>3</formula>
    </cfRule>
    <cfRule type="cellIs" dxfId="20442" priority="1963" operator="equal">
      <formula>4</formula>
    </cfRule>
    <cfRule type="cellIs" dxfId="20441" priority="1970" operator="equal">
      <formula>5</formula>
    </cfRule>
  </conditionalFormatting>
  <conditionalFormatting sqref="B281:E281">
    <cfRule type="colorScale" priority="195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81:I281">
    <cfRule type="colorScale" priority="195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81:M281">
    <cfRule type="colorScale" priority="195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81">
    <cfRule type="containsBlanks" priority="1951" stopIfTrue="1">
      <formula>LEN(TRIM(A281))=0</formula>
    </cfRule>
    <cfRule type="containsText" dxfId="20440" priority="1952" stopIfTrue="1" operator="containsText" text="fcd">
      <formula>NOT(ISERROR(SEARCH("fcd",A281)))</formula>
    </cfRule>
    <cfRule type="containsText" dxfId="20439" priority="1953" stopIfTrue="1" operator="containsText" text="server">
      <formula>NOT(ISERROR(SEARCH("server",A281)))</formula>
    </cfRule>
    <cfRule type="containsText" dxfId="20438" priority="1954" stopIfTrue="1" operator="containsText" text="ft">
      <formula>NOT(ISERROR(SEARCH("ft",A281)))</formula>
    </cfRule>
    <cfRule type="containsText" dxfId="20437" priority="1955" stopIfTrue="1" operator="containsText" text="lynxx_">
      <formula>NOT(ISERROR(SEARCH("lynxx_",A281)))</formula>
    </cfRule>
    <cfRule type="containsText" dxfId="20436" priority="1956" operator="containsText" text="_">
      <formula>NOT(ISERROR(SEARCH("_",A281)))</formula>
    </cfRule>
  </conditionalFormatting>
  <conditionalFormatting sqref="Y281:AC281">
    <cfRule type="cellIs" dxfId="20435" priority="1946" operator="equal">
      <formula>1</formula>
    </cfRule>
    <cfRule type="cellIs" dxfId="20434" priority="1947" operator="equal">
      <formula>2</formula>
    </cfRule>
    <cfRule type="cellIs" dxfId="20433" priority="1948" operator="equal">
      <formula>3</formula>
    </cfRule>
    <cfRule type="cellIs" dxfId="20432" priority="1949" operator="equal">
      <formula>4</formula>
    </cfRule>
    <cfRule type="cellIs" dxfId="20431" priority="1950" operator="equal">
      <formula>5</formula>
    </cfRule>
  </conditionalFormatting>
  <conditionalFormatting sqref="U285:X285">
    <cfRule type="containsBlanks" priority="1940" stopIfTrue="1">
      <formula>LEN(TRIM(U285))=0</formula>
    </cfRule>
    <cfRule type="cellIs" dxfId="20430" priority="1941" operator="equal">
      <formula>"N/A"</formula>
    </cfRule>
    <cfRule type="cellIs" dxfId="20429" priority="1942" operator="equal">
      <formula>"OK"</formula>
    </cfRule>
    <cfRule type="containsText" dxfId="20428" priority="1943" operator="containsText" text="Unsure">
      <formula>NOT(ISERROR(SEARCH("Unsure",U285)))</formula>
    </cfRule>
    <cfRule type="containsText" dxfId="20427" priority="1944" operator="containsText" text="Can't See">
      <formula>NOT(ISERROR(SEARCH("Can't See",U285)))</formula>
    </cfRule>
    <cfRule type="notContainsText" dxfId="20426" priority="1945" operator="notContains" text="OK&amp;N/A">
      <formula>ISERROR(SEARCH("OK&amp;N/A",U285))</formula>
    </cfRule>
  </conditionalFormatting>
  <conditionalFormatting sqref="A285">
    <cfRule type="containsBlanks" priority="1933" stopIfTrue="1">
      <formula>LEN(TRIM(A285))=0</formula>
    </cfRule>
    <cfRule type="containsText" dxfId="20425" priority="1934" stopIfTrue="1" operator="containsText" text="fcd">
      <formula>NOT(ISERROR(SEARCH("fcd",A285)))</formula>
    </cfRule>
    <cfRule type="containsText" dxfId="20424" priority="1935" stopIfTrue="1" operator="containsText" text="server">
      <formula>NOT(ISERROR(SEARCH("server",A285)))</formula>
    </cfRule>
    <cfRule type="containsText" dxfId="20423" priority="1936" stopIfTrue="1" operator="containsText" text="ft">
      <formula>NOT(ISERROR(SEARCH("ft",A285)))</formula>
    </cfRule>
    <cfRule type="containsText" dxfId="20422" priority="1937" stopIfTrue="1" operator="containsText" text="lynxx_">
      <formula>NOT(ISERROR(SEARCH("lynxx_",A285)))</formula>
    </cfRule>
    <cfRule type="containsText" dxfId="20421" priority="1938" operator="containsText" text="_">
      <formula>NOT(ISERROR(SEARCH("_",A285)))</formula>
    </cfRule>
  </conditionalFormatting>
  <conditionalFormatting sqref="AD285">
    <cfRule type="cellIs" dxfId="20420" priority="1929" operator="equal">
      <formula>1</formula>
    </cfRule>
    <cfRule type="cellIs" dxfId="20419" priority="1930" operator="equal">
      <formula>2</formula>
    </cfRule>
    <cfRule type="cellIs" dxfId="20418" priority="1931" operator="equal">
      <formula>3</formula>
    </cfRule>
    <cfRule type="cellIs" dxfId="20417" priority="1932" operator="equal">
      <formula>4</formula>
    </cfRule>
    <cfRule type="cellIs" dxfId="20416" priority="1939" operator="equal">
      <formula>5</formula>
    </cfRule>
  </conditionalFormatting>
  <conditionalFormatting sqref="B285:E285">
    <cfRule type="colorScale" priority="192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85:I285">
    <cfRule type="colorScale" priority="192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85:M285">
    <cfRule type="colorScale" priority="192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85">
    <cfRule type="containsBlanks" priority="1920" stopIfTrue="1">
      <formula>LEN(TRIM(A285))=0</formula>
    </cfRule>
    <cfRule type="containsText" dxfId="20415" priority="1921" stopIfTrue="1" operator="containsText" text="fcd">
      <formula>NOT(ISERROR(SEARCH("fcd",A285)))</formula>
    </cfRule>
    <cfRule type="containsText" dxfId="20414" priority="1922" stopIfTrue="1" operator="containsText" text="server">
      <formula>NOT(ISERROR(SEARCH("server",A285)))</formula>
    </cfRule>
    <cfRule type="containsText" dxfId="20413" priority="1923" stopIfTrue="1" operator="containsText" text="ft">
      <formula>NOT(ISERROR(SEARCH("ft",A285)))</formula>
    </cfRule>
    <cfRule type="containsText" dxfId="20412" priority="1924" stopIfTrue="1" operator="containsText" text="lynxx_">
      <formula>NOT(ISERROR(SEARCH("lynxx_",A285)))</formula>
    </cfRule>
    <cfRule type="containsText" dxfId="20411" priority="1925" operator="containsText" text="_">
      <formula>NOT(ISERROR(SEARCH("_",A285)))</formula>
    </cfRule>
  </conditionalFormatting>
  <conditionalFormatting sqref="Y285:AC285">
    <cfRule type="cellIs" dxfId="20410" priority="1915" operator="equal">
      <formula>1</formula>
    </cfRule>
    <cfRule type="cellIs" dxfId="20409" priority="1916" operator="equal">
      <formula>2</formula>
    </cfRule>
    <cfRule type="cellIs" dxfId="20408" priority="1917" operator="equal">
      <formula>3</formula>
    </cfRule>
    <cfRule type="cellIs" dxfId="20407" priority="1918" operator="equal">
      <formula>4</formula>
    </cfRule>
    <cfRule type="cellIs" dxfId="20406" priority="1919" operator="equal">
      <formula>5</formula>
    </cfRule>
  </conditionalFormatting>
  <conditionalFormatting sqref="U286:X286">
    <cfRule type="containsBlanks" priority="1909" stopIfTrue="1">
      <formula>LEN(TRIM(U286))=0</formula>
    </cfRule>
    <cfRule type="cellIs" dxfId="20405" priority="1910" operator="equal">
      <formula>"N/A"</formula>
    </cfRule>
    <cfRule type="cellIs" dxfId="20404" priority="1911" operator="equal">
      <formula>"OK"</formula>
    </cfRule>
    <cfRule type="containsText" dxfId="20403" priority="1912" operator="containsText" text="Unsure">
      <formula>NOT(ISERROR(SEARCH("Unsure",U286)))</formula>
    </cfRule>
    <cfRule type="containsText" dxfId="20402" priority="1913" operator="containsText" text="Can't See">
      <formula>NOT(ISERROR(SEARCH("Can't See",U286)))</formula>
    </cfRule>
    <cfRule type="notContainsText" dxfId="20401" priority="1914" operator="notContains" text="OK&amp;N/A">
      <formula>ISERROR(SEARCH("OK&amp;N/A",U286))</formula>
    </cfRule>
  </conditionalFormatting>
  <conditionalFormatting sqref="A286">
    <cfRule type="containsBlanks" priority="1902" stopIfTrue="1">
      <formula>LEN(TRIM(A286))=0</formula>
    </cfRule>
    <cfRule type="containsText" dxfId="20400" priority="1903" stopIfTrue="1" operator="containsText" text="fcd">
      <formula>NOT(ISERROR(SEARCH("fcd",A286)))</formula>
    </cfRule>
    <cfRule type="containsText" dxfId="20399" priority="1904" stopIfTrue="1" operator="containsText" text="server">
      <formula>NOT(ISERROR(SEARCH("server",A286)))</formula>
    </cfRule>
    <cfRule type="containsText" dxfId="20398" priority="1905" stopIfTrue="1" operator="containsText" text="ft">
      <formula>NOT(ISERROR(SEARCH("ft",A286)))</formula>
    </cfRule>
    <cfRule type="containsText" dxfId="20397" priority="1906" stopIfTrue="1" operator="containsText" text="lynxx_">
      <formula>NOT(ISERROR(SEARCH("lynxx_",A286)))</formula>
    </cfRule>
    <cfRule type="containsText" dxfId="20396" priority="1907" operator="containsText" text="_">
      <formula>NOT(ISERROR(SEARCH("_",A286)))</formula>
    </cfRule>
  </conditionalFormatting>
  <conditionalFormatting sqref="AD286">
    <cfRule type="cellIs" dxfId="20395" priority="1898" operator="equal">
      <formula>1</formula>
    </cfRule>
    <cfRule type="cellIs" dxfId="20394" priority="1899" operator="equal">
      <formula>2</formula>
    </cfRule>
    <cfRule type="cellIs" dxfId="20393" priority="1900" operator="equal">
      <formula>3</formula>
    </cfRule>
    <cfRule type="cellIs" dxfId="20392" priority="1901" operator="equal">
      <formula>4</formula>
    </cfRule>
    <cfRule type="cellIs" dxfId="20391" priority="1908" operator="equal">
      <formula>5</formula>
    </cfRule>
  </conditionalFormatting>
  <conditionalFormatting sqref="B286:E286">
    <cfRule type="colorScale" priority="189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86:I286">
    <cfRule type="colorScale" priority="189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86:M286">
    <cfRule type="colorScale" priority="189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86">
    <cfRule type="containsBlanks" priority="1889" stopIfTrue="1">
      <formula>LEN(TRIM(A286))=0</formula>
    </cfRule>
    <cfRule type="containsText" dxfId="20390" priority="1890" stopIfTrue="1" operator="containsText" text="fcd">
      <formula>NOT(ISERROR(SEARCH("fcd",A286)))</formula>
    </cfRule>
    <cfRule type="containsText" dxfId="20389" priority="1891" stopIfTrue="1" operator="containsText" text="server">
      <formula>NOT(ISERROR(SEARCH("server",A286)))</formula>
    </cfRule>
    <cfRule type="containsText" dxfId="20388" priority="1892" stopIfTrue="1" operator="containsText" text="ft">
      <formula>NOT(ISERROR(SEARCH("ft",A286)))</formula>
    </cfRule>
    <cfRule type="containsText" dxfId="20387" priority="1893" stopIfTrue="1" operator="containsText" text="lynxx_">
      <formula>NOT(ISERROR(SEARCH("lynxx_",A286)))</formula>
    </cfRule>
    <cfRule type="containsText" dxfId="20386" priority="1894" operator="containsText" text="_">
      <formula>NOT(ISERROR(SEARCH("_",A286)))</formula>
    </cfRule>
  </conditionalFormatting>
  <conditionalFormatting sqref="Y286:AC286">
    <cfRule type="cellIs" dxfId="20385" priority="1884" operator="equal">
      <formula>1</formula>
    </cfRule>
    <cfRule type="cellIs" dxfId="20384" priority="1885" operator="equal">
      <formula>2</formula>
    </cfRule>
    <cfRule type="cellIs" dxfId="20383" priority="1886" operator="equal">
      <formula>3</formula>
    </cfRule>
    <cfRule type="cellIs" dxfId="20382" priority="1887" operator="equal">
      <formula>4</formula>
    </cfRule>
    <cfRule type="cellIs" dxfId="20381" priority="1888" operator="equal">
      <formula>5</formula>
    </cfRule>
  </conditionalFormatting>
  <conditionalFormatting sqref="U283:X283">
    <cfRule type="containsBlanks" priority="1878" stopIfTrue="1">
      <formula>LEN(TRIM(U283))=0</formula>
    </cfRule>
    <cfRule type="cellIs" dxfId="20380" priority="1879" operator="equal">
      <formula>"N/A"</formula>
    </cfRule>
    <cfRule type="cellIs" dxfId="20379" priority="1880" operator="equal">
      <formula>"OK"</formula>
    </cfRule>
    <cfRule type="containsText" dxfId="20378" priority="1881" operator="containsText" text="Unsure">
      <formula>NOT(ISERROR(SEARCH("Unsure",U283)))</formula>
    </cfRule>
    <cfRule type="containsText" dxfId="20377" priority="1882" operator="containsText" text="Can't See">
      <formula>NOT(ISERROR(SEARCH("Can't See",U283)))</formula>
    </cfRule>
    <cfRule type="notContainsText" dxfId="20376" priority="1883" operator="notContains" text="OK&amp;N/A">
      <formula>ISERROR(SEARCH("OK&amp;N/A",U283))</formula>
    </cfRule>
  </conditionalFormatting>
  <conditionalFormatting sqref="A283">
    <cfRule type="containsBlanks" priority="1871" stopIfTrue="1">
      <formula>LEN(TRIM(A283))=0</formula>
    </cfRule>
    <cfRule type="containsText" dxfId="20375" priority="1872" stopIfTrue="1" operator="containsText" text="fcd">
      <formula>NOT(ISERROR(SEARCH("fcd",A283)))</formula>
    </cfRule>
    <cfRule type="containsText" dxfId="20374" priority="1873" stopIfTrue="1" operator="containsText" text="server">
      <formula>NOT(ISERROR(SEARCH("server",A283)))</formula>
    </cfRule>
    <cfRule type="containsText" dxfId="20373" priority="1874" stopIfTrue="1" operator="containsText" text="ft">
      <formula>NOT(ISERROR(SEARCH("ft",A283)))</formula>
    </cfRule>
    <cfRule type="containsText" dxfId="20372" priority="1875" stopIfTrue="1" operator="containsText" text="lynxx_">
      <formula>NOT(ISERROR(SEARCH("lynxx_",A283)))</formula>
    </cfRule>
    <cfRule type="containsText" dxfId="20371" priority="1876" operator="containsText" text="_">
      <formula>NOT(ISERROR(SEARCH("_",A283)))</formula>
    </cfRule>
  </conditionalFormatting>
  <conditionalFormatting sqref="AD283">
    <cfRule type="cellIs" dxfId="20370" priority="1867" operator="equal">
      <formula>1</formula>
    </cfRule>
    <cfRule type="cellIs" dxfId="20369" priority="1868" operator="equal">
      <formula>2</formula>
    </cfRule>
    <cfRule type="cellIs" dxfId="20368" priority="1869" operator="equal">
      <formula>3</formula>
    </cfRule>
    <cfRule type="cellIs" dxfId="20367" priority="1870" operator="equal">
      <formula>4</formula>
    </cfRule>
    <cfRule type="cellIs" dxfId="20366" priority="1877" operator="equal">
      <formula>5</formula>
    </cfRule>
  </conditionalFormatting>
  <conditionalFormatting sqref="B283:E283">
    <cfRule type="colorScale" priority="186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83:I283">
    <cfRule type="colorScale" priority="186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83:M283">
    <cfRule type="colorScale" priority="186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83">
    <cfRule type="containsBlanks" priority="1858" stopIfTrue="1">
      <formula>LEN(TRIM(A283))=0</formula>
    </cfRule>
    <cfRule type="containsText" dxfId="20365" priority="1859" stopIfTrue="1" operator="containsText" text="fcd">
      <formula>NOT(ISERROR(SEARCH("fcd",A283)))</formula>
    </cfRule>
    <cfRule type="containsText" dxfId="20364" priority="1860" stopIfTrue="1" operator="containsText" text="server">
      <formula>NOT(ISERROR(SEARCH("server",A283)))</formula>
    </cfRule>
    <cfRule type="containsText" dxfId="20363" priority="1861" stopIfTrue="1" operator="containsText" text="ft">
      <formula>NOT(ISERROR(SEARCH("ft",A283)))</formula>
    </cfRule>
    <cfRule type="containsText" dxfId="20362" priority="1862" stopIfTrue="1" operator="containsText" text="lynxx_">
      <formula>NOT(ISERROR(SEARCH("lynxx_",A283)))</formula>
    </cfRule>
    <cfRule type="containsText" dxfId="20361" priority="1863" operator="containsText" text="_">
      <formula>NOT(ISERROR(SEARCH("_",A283)))</formula>
    </cfRule>
  </conditionalFormatting>
  <conditionalFormatting sqref="Y283:AC283">
    <cfRule type="cellIs" dxfId="20360" priority="1853" operator="equal">
      <formula>1</formula>
    </cfRule>
    <cfRule type="cellIs" dxfId="20359" priority="1854" operator="equal">
      <formula>2</formula>
    </cfRule>
    <cfRule type="cellIs" dxfId="20358" priority="1855" operator="equal">
      <formula>3</formula>
    </cfRule>
    <cfRule type="cellIs" dxfId="20357" priority="1856" operator="equal">
      <formula>4</formula>
    </cfRule>
    <cfRule type="cellIs" dxfId="20356" priority="1857" operator="equal">
      <formula>5</formula>
    </cfRule>
  </conditionalFormatting>
  <conditionalFormatting sqref="U284:X284">
    <cfRule type="containsBlanks" priority="1847" stopIfTrue="1">
      <formula>LEN(TRIM(U284))=0</formula>
    </cfRule>
    <cfRule type="cellIs" dxfId="20355" priority="1848" operator="equal">
      <formula>"N/A"</formula>
    </cfRule>
    <cfRule type="cellIs" dxfId="20354" priority="1849" operator="equal">
      <formula>"OK"</formula>
    </cfRule>
    <cfRule type="containsText" dxfId="20353" priority="1850" operator="containsText" text="Unsure">
      <formula>NOT(ISERROR(SEARCH("Unsure",U284)))</formula>
    </cfRule>
    <cfRule type="containsText" dxfId="20352" priority="1851" operator="containsText" text="Can't See">
      <formula>NOT(ISERROR(SEARCH("Can't See",U284)))</formula>
    </cfRule>
    <cfRule type="notContainsText" dxfId="20351" priority="1852" operator="notContains" text="OK&amp;N/A">
      <formula>ISERROR(SEARCH("OK&amp;N/A",U284))</formula>
    </cfRule>
  </conditionalFormatting>
  <conditionalFormatting sqref="A284">
    <cfRule type="containsBlanks" priority="1840" stopIfTrue="1">
      <formula>LEN(TRIM(A284))=0</formula>
    </cfRule>
    <cfRule type="containsText" dxfId="20350" priority="1841" stopIfTrue="1" operator="containsText" text="fcd">
      <formula>NOT(ISERROR(SEARCH("fcd",A284)))</formula>
    </cfRule>
    <cfRule type="containsText" dxfId="20349" priority="1842" stopIfTrue="1" operator="containsText" text="server">
      <formula>NOT(ISERROR(SEARCH("server",A284)))</formula>
    </cfRule>
    <cfRule type="containsText" dxfId="20348" priority="1843" stopIfTrue="1" operator="containsText" text="ft">
      <formula>NOT(ISERROR(SEARCH("ft",A284)))</formula>
    </cfRule>
    <cfRule type="containsText" dxfId="20347" priority="1844" stopIfTrue="1" operator="containsText" text="lynxx_">
      <formula>NOT(ISERROR(SEARCH("lynxx_",A284)))</formula>
    </cfRule>
    <cfRule type="containsText" dxfId="20346" priority="1845" operator="containsText" text="_">
      <formula>NOT(ISERROR(SEARCH("_",A284)))</formula>
    </cfRule>
  </conditionalFormatting>
  <conditionalFormatting sqref="AD284">
    <cfRule type="cellIs" dxfId="20345" priority="1836" operator="equal">
      <formula>1</formula>
    </cfRule>
    <cfRule type="cellIs" dxfId="20344" priority="1837" operator="equal">
      <formula>2</formula>
    </cfRule>
    <cfRule type="cellIs" dxfId="20343" priority="1838" operator="equal">
      <formula>3</formula>
    </cfRule>
    <cfRule type="cellIs" dxfId="20342" priority="1839" operator="equal">
      <formula>4</formula>
    </cfRule>
    <cfRule type="cellIs" dxfId="20341" priority="1846" operator="equal">
      <formula>5</formula>
    </cfRule>
  </conditionalFormatting>
  <conditionalFormatting sqref="B284:E284">
    <cfRule type="colorScale" priority="183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84">
    <cfRule type="colorScale" priority="183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84">
    <cfRule type="containsBlanks" priority="1828" stopIfTrue="1">
      <formula>LEN(TRIM(A284))=0</formula>
    </cfRule>
    <cfRule type="containsText" dxfId="20340" priority="1829" stopIfTrue="1" operator="containsText" text="fcd">
      <formula>NOT(ISERROR(SEARCH("fcd",A284)))</formula>
    </cfRule>
    <cfRule type="containsText" dxfId="20339" priority="1830" stopIfTrue="1" operator="containsText" text="server">
      <formula>NOT(ISERROR(SEARCH("server",A284)))</formula>
    </cfRule>
    <cfRule type="containsText" dxfId="20338" priority="1831" stopIfTrue="1" operator="containsText" text="ft">
      <formula>NOT(ISERROR(SEARCH("ft",A284)))</formula>
    </cfRule>
    <cfRule type="containsText" dxfId="20337" priority="1832" stopIfTrue="1" operator="containsText" text="lynxx_">
      <formula>NOT(ISERROR(SEARCH("lynxx_",A284)))</formula>
    </cfRule>
    <cfRule type="containsText" dxfId="20336" priority="1833" operator="containsText" text="_">
      <formula>NOT(ISERROR(SEARCH("_",A284)))</formula>
    </cfRule>
  </conditionalFormatting>
  <conditionalFormatting sqref="Y284:AC284">
    <cfRule type="cellIs" dxfId="20335" priority="1823" operator="equal">
      <formula>1</formula>
    </cfRule>
    <cfRule type="cellIs" dxfId="20334" priority="1824" operator="equal">
      <formula>2</formula>
    </cfRule>
    <cfRule type="cellIs" dxfId="20333" priority="1825" operator="equal">
      <formula>3</formula>
    </cfRule>
    <cfRule type="cellIs" dxfId="20332" priority="1826" operator="equal">
      <formula>4</formula>
    </cfRule>
    <cfRule type="cellIs" dxfId="20331" priority="1827" operator="equal">
      <formula>5</formula>
    </cfRule>
  </conditionalFormatting>
  <conditionalFormatting sqref="I63">
    <cfRule type="colorScale" priority="182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H63">
    <cfRule type="colorScale" priority="182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D63">
    <cfRule type="colorScale" priority="182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C63">
    <cfRule type="colorScale" priority="181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63">
    <cfRule type="colorScale" priority="181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51">
    <cfRule type="colorScale" priority="181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46">
    <cfRule type="colorScale" priority="181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I26">
    <cfRule type="colorScale" priority="181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H26">
    <cfRule type="colorScale" priority="181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G26">
    <cfRule type="colorScale" priority="181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40">
    <cfRule type="colorScale" priority="181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K241">
    <cfRule type="colorScale" priority="181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L241">
    <cfRule type="colorScale" priority="181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C210">
    <cfRule type="colorScale" priority="180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D210">
    <cfRule type="colorScale" priority="180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E210">
    <cfRule type="colorScale" priority="180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210">
    <cfRule type="colorScale" priority="180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U276:X276">
    <cfRule type="containsBlanks" priority="1800" stopIfTrue="1">
      <formula>LEN(TRIM(U276))=0</formula>
    </cfRule>
    <cfRule type="cellIs" dxfId="20330" priority="1801" operator="equal">
      <formula>"N/A"</formula>
    </cfRule>
    <cfRule type="cellIs" dxfId="20329" priority="1802" operator="equal">
      <formula>"OK"</formula>
    </cfRule>
    <cfRule type="containsText" dxfId="20328" priority="1803" operator="containsText" text="Unsure">
      <formula>NOT(ISERROR(SEARCH("Unsure",U276)))</formula>
    </cfRule>
    <cfRule type="containsText" dxfId="20327" priority="1804" operator="containsText" text="Can't See">
      <formula>NOT(ISERROR(SEARCH("Can't See",U276)))</formula>
    </cfRule>
    <cfRule type="notContainsText" dxfId="20326" priority="1805" operator="notContains" text="OK&amp;N/A">
      <formula>ISERROR(SEARCH("OK&amp;N/A",U276))</formula>
    </cfRule>
  </conditionalFormatting>
  <conditionalFormatting sqref="A276">
    <cfRule type="containsBlanks" priority="1794" stopIfTrue="1">
      <formula>LEN(TRIM(A276))=0</formula>
    </cfRule>
    <cfRule type="containsText" dxfId="20325" priority="1795" stopIfTrue="1" operator="containsText" text="fcd">
      <formula>NOT(ISERROR(SEARCH("fcd",A276)))</formula>
    </cfRule>
    <cfRule type="containsText" dxfId="20324" priority="1796" stopIfTrue="1" operator="containsText" text="server">
      <formula>NOT(ISERROR(SEARCH("server",A276)))</formula>
    </cfRule>
    <cfRule type="containsText" dxfId="20323" priority="1797" stopIfTrue="1" operator="containsText" text="ft">
      <formula>NOT(ISERROR(SEARCH("ft",A276)))</formula>
    </cfRule>
    <cfRule type="containsText" dxfId="20322" priority="1798" stopIfTrue="1" operator="containsText" text="lynxx_">
      <formula>NOT(ISERROR(SEARCH("lynxx_",A276)))</formula>
    </cfRule>
    <cfRule type="containsText" dxfId="20321" priority="1799" operator="containsText" text="_">
      <formula>NOT(ISERROR(SEARCH("_",A276)))</formula>
    </cfRule>
  </conditionalFormatting>
  <conditionalFormatting sqref="A265">
    <cfRule type="containsBlanks" priority="1777" stopIfTrue="1">
      <formula>LEN(TRIM(A265))=0</formula>
    </cfRule>
    <cfRule type="containsText" dxfId="20320" priority="1778" stopIfTrue="1" operator="containsText" text="fcd">
      <formula>NOT(ISERROR(SEARCH("fcd",A265)))</formula>
    </cfRule>
    <cfRule type="containsText" dxfId="20319" priority="1779" stopIfTrue="1" operator="containsText" text="server">
      <formula>NOT(ISERROR(SEARCH("server",A265)))</formula>
    </cfRule>
    <cfRule type="containsText" dxfId="20318" priority="1780" stopIfTrue="1" operator="containsText" text="ft">
      <formula>NOT(ISERROR(SEARCH("ft",A265)))</formula>
    </cfRule>
    <cfRule type="containsText" dxfId="20317" priority="1781" stopIfTrue="1" operator="containsText" text="lynxx_">
      <formula>NOT(ISERROR(SEARCH("lynxx_",A265)))</formula>
    </cfRule>
    <cfRule type="containsText" dxfId="20316" priority="1782" operator="containsText" text="_">
      <formula>NOT(ISERROR(SEARCH("_",A265)))</formula>
    </cfRule>
  </conditionalFormatting>
  <conditionalFormatting sqref="Y265:AD265">
    <cfRule type="cellIs" dxfId="20315" priority="1789" operator="equal">
      <formula>1</formula>
    </cfRule>
    <cfRule type="cellIs" dxfId="20314" priority="1790" operator="equal">
      <formula>2</formula>
    </cfRule>
    <cfRule type="cellIs" dxfId="20313" priority="1791" operator="equal">
      <formula>3</formula>
    </cfRule>
    <cfRule type="cellIs" dxfId="20312" priority="1792" operator="equal">
      <formula>4</formula>
    </cfRule>
    <cfRule type="cellIs" dxfId="20311" priority="1793" operator="equal">
      <formula>5</formula>
    </cfRule>
  </conditionalFormatting>
  <conditionalFormatting sqref="U265:X265">
    <cfRule type="containsBlanks" priority="1783" stopIfTrue="1">
      <formula>LEN(TRIM(U265))=0</formula>
    </cfRule>
    <cfRule type="cellIs" dxfId="20310" priority="1784" operator="equal">
      <formula>"N/A"</formula>
    </cfRule>
    <cfRule type="cellIs" dxfId="20309" priority="1785" operator="equal">
      <formula>"OK"</formula>
    </cfRule>
    <cfRule type="containsText" dxfId="20308" priority="1786" operator="containsText" text="Unsure">
      <formula>NOT(ISERROR(SEARCH("Unsure",U265)))</formula>
    </cfRule>
    <cfRule type="containsText" dxfId="20307" priority="1787" operator="containsText" text="Can't See">
      <formula>NOT(ISERROR(SEARCH("Can't See",U265)))</formula>
    </cfRule>
    <cfRule type="notContainsText" dxfId="20306" priority="1788" operator="notContains" text="OK&amp;N/A">
      <formula>ISERROR(SEARCH("OK&amp;N/A",U265))</formula>
    </cfRule>
  </conditionalFormatting>
  <conditionalFormatting sqref="M284">
    <cfRule type="colorScale" priority="177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L284">
    <cfRule type="colorScale" priority="177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K284">
    <cfRule type="colorScale" priority="177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84">
    <cfRule type="colorScale" priority="177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I284">
    <cfRule type="colorScale" priority="177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H284">
    <cfRule type="colorScale" priority="177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G284">
    <cfRule type="colorScale" priority="177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C251">
    <cfRule type="colorScale" priority="176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C252">
    <cfRule type="colorScale" priority="176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C253:C254">
    <cfRule type="colorScale" priority="176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C254">
    <cfRule type="colorScale" priority="176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U123:V123 X123 U124 W124:X124 U122:X122 W126:X126 U126 U125:V125 X125">
    <cfRule type="containsBlanks" priority="1760" stopIfTrue="1">
      <formula>LEN(TRIM(U122))=0</formula>
    </cfRule>
    <cfRule type="cellIs" dxfId="20305" priority="1761" operator="equal">
      <formula>"N/A"</formula>
    </cfRule>
    <cfRule type="cellIs" dxfId="20304" priority="1762" operator="equal">
      <formula>"OK"</formula>
    </cfRule>
    <cfRule type="containsText" dxfId="20303" priority="1763" operator="containsText" text="Unsure">
      <formula>NOT(ISERROR(SEARCH("Unsure",U122)))</formula>
    </cfRule>
    <cfRule type="containsText" dxfId="20302" priority="1764" operator="containsText" text="Can't See">
      <formula>NOT(ISERROR(SEARCH("Can't See",U122)))</formula>
    </cfRule>
    <cfRule type="notContainsText" dxfId="20301" priority="1765" operator="notContains" text="OK&amp;N/A">
      <formula>ISERROR(SEARCH("OK&amp;N/A",U122))</formula>
    </cfRule>
  </conditionalFormatting>
  <conditionalFormatting sqref="AH122">
    <cfRule type="containsBlanks" priority="1754" stopIfTrue="1">
      <formula>LEN(TRIM(AH122))=0</formula>
    </cfRule>
    <cfRule type="containsText" dxfId="20300" priority="1755" stopIfTrue="1" operator="containsText" text="fcd">
      <formula>NOT(ISERROR(SEARCH("fcd",AH122)))</formula>
    </cfRule>
    <cfRule type="containsText" dxfId="20299" priority="1756" stopIfTrue="1" operator="containsText" text="server">
      <formula>NOT(ISERROR(SEARCH("server",AH122)))</formula>
    </cfRule>
    <cfRule type="containsText" dxfId="20298" priority="1757" stopIfTrue="1" operator="containsText" text="ft">
      <formula>NOT(ISERROR(SEARCH("ft",AH122)))</formula>
    </cfRule>
    <cfRule type="containsText" dxfId="20297" priority="1758" stopIfTrue="1" operator="containsText" text="lynxx_">
      <formula>NOT(ISERROR(SEARCH("lynxx_",AH122)))</formula>
    </cfRule>
    <cfRule type="containsText" dxfId="20296" priority="1759" operator="containsText" text="_">
      <formula>NOT(ISERROR(SEARCH("_",AH122)))</formula>
    </cfRule>
  </conditionalFormatting>
  <conditionalFormatting sqref="AF122">
    <cfRule type="containsBlanks" priority="1748" stopIfTrue="1">
      <formula>LEN(TRIM(AF122))=0</formula>
    </cfRule>
    <cfRule type="containsText" dxfId="20295" priority="1749" stopIfTrue="1" operator="containsText" text="fcd">
      <formula>NOT(ISERROR(SEARCH("fcd",AF122)))</formula>
    </cfRule>
    <cfRule type="containsText" dxfId="20294" priority="1750" stopIfTrue="1" operator="containsText" text="server">
      <formula>NOT(ISERROR(SEARCH("server",AF122)))</formula>
    </cfRule>
    <cfRule type="containsText" dxfId="20293" priority="1751" stopIfTrue="1" operator="containsText" text="ft">
      <formula>NOT(ISERROR(SEARCH("ft",AF122)))</formula>
    </cfRule>
    <cfRule type="containsText" dxfId="20292" priority="1752" stopIfTrue="1" operator="containsText" text="lynxx_">
      <formula>NOT(ISERROR(SEARCH("lynxx_",AF122)))</formula>
    </cfRule>
    <cfRule type="containsText" dxfId="20291" priority="1753" operator="containsText" text="_">
      <formula>NOT(ISERROR(SEARCH("_",AF122)))</formula>
    </cfRule>
  </conditionalFormatting>
  <conditionalFormatting sqref="W123">
    <cfRule type="containsBlanks" priority="1742" stopIfTrue="1">
      <formula>LEN(TRIM(W123))=0</formula>
    </cfRule>
    <cfRule type="containsText" dxfId="20290" priority="1743" stopIfTrue="1" operator="containsText" text="fcd">
      <formula>NOT(ISERROR(SEARCH("fcd",W123)))</formula>
    </cfRule>
    <cfRule type="containsText" dxfId="20289" priority="1744" stopIfTrue="1" operator="containsText" text="server">
      <formula>NOT(ISERROR(SEARCH("server",W123)))</formula>
    </cfRule>
    <cfRule type="containsText" dxfId="20288" priority="1745" stopIfTrue="1" operator="containsText" text="ft">
      <formula>NOT(ISERROR(SEARCH("ft",W123)))</formula>
    </cfRule>
    <cfRule type="containsText" dxfId="20287" priority="1746" stopIfTrue="1" operator="containsText" text="lynxx_">
      <formula>NOT(ISERROR(SEARCH("lynxx_",W123)))</formula>
    </cfRule>
    <cfRule type="containsText" dxfId="20286" priority="1747" operator="containsText" text="_">
      <formula>NOT(ISERROR(SEARCH("_",W123)))</formula>
    </cfRule>
  </conditionalFormatting>
  <conditionalFormatting sqref="V126">
    <cfRule type="containsBlanks" priority="1736" stopIfTrue="1">
      <formula>LEN(TRIM(V126))=0</formula>
    </cfRule>
    <cfRule type="containsText" dxfId="20285" priority="1737" stopIfTrue="1" operator="containsText" text="fcd">
      <formula>NOT(ISERROR(SEARCH("fcd",V126)))</formula>
    </cfRule>
    <cfRule type="containsText" dxfId="20284" priority="1738" stopIfTrue="1" operator="containsText" text="server">
      <formula>NOT(ISERROR(SEARCH("server",V126)))</formula>
    </cfRule>
    <cfRule type="containsText" dxfId="20283" priority="1739" stopIfTrue="1" operator="containsText" text="ft">
      <formula>NOT(ISERROR(SEARCH("ft",V126)))</formula>
    </cfRule>
    <cfRule type="containsText" dxfId="20282" priority="1740" stopIfTrue="1" operator="containsText" text="lynxx_">
      <formula>NOT(ISERROR(SEARCH("lynxx_",V126)))</formula>
    </cfRule>
    <cfRule type="containsText" dxfId="20281" priority="1741" operator="containsText" text="_">
      <formula>NOT(ISERROR(SEARCH("_",V126)))</formula>
    </cfRule>
  </conditionalFormatting>
  <conditionalFormatting sqref="V124 V126">
    <cfRule type="containsBlanks" priority="1730" stopIfTrue="1">
      <formula>LEN(TRIM(V124))=0</formula>
    </cfRule>
    <cfRule type="containsText" dxfId="20280" priority="1731" stopIfTrue="1" operator="containsText" text="fcd">
      <formula>NOT(ISERROR(SEARCH("fcd",V124)))</formula>
    </cfRule>
    <cfRule type="containsText" dxfId="20279" priority="1732" stopIfTrue="1" operator="containsText" text="server">
      <formula>NOT(ISERROR(SEARCH("server",V124)))</formula>
    </cfRule>
    <cfRule type="containsText" dxfId="20278" priority="1733" stopIfTrue="1" operator="containsText" text="ft">
      <formula>NOT(ISERROR(SEARCH("ft",V124)))</formula>
    </cfRule>
    <cfRule type="containsText" dxfId="20277" priority="1734" stopIfTrue="1" operator="containsText" text="lynxx_">
      <formula>NOT(ISERROR(SEARCH("lynxx_",V124)))</formula>
    </cfRule>
    <cfRule type="containsText" dxfId="20276" priority="1735" operator="containsText" text="_">
      <formula>NOT(ISERROR(SEARCH("_",V124)))</formula>
    </cfRule>
  </conditionalFormatting>
  <conditionalFormatting sqref="B277:E277">
    <cfRule type="colorScale" priority="172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77:I277">
    <cfRule type="colorScale" priority="172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77:M277">
    <cfRule type="colorScale" priority="172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161:E161 B160:D160">
    <cfRule type="colorScale" priority="172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160:A161">
    <cfRule type="containsBlanks" priority="1719" stopIfTrue="1">
      <formula>LEN(TRIM(A160))=0</formula>
    </cfRule>
    <cfRule type="containsText" dxfId="20275" priority="1721" stopIfTrue="1" operator="containsText" text="fcd">
      <formula>NOT(ISERROR(SEARCH("fcd",A160)))</formula>
    </cfRule>
    <cfRule type="containsText" dxfId="20274" priority="1722" stopIfTrue="1" operator="containsText" text="server">
      <formula>NOT(ISERROR(SEARCH("server",A160)))</formula>
    </cfRule>
    <cfRule type="containsText" dxfId="20273" priority="1723" stopIfTrue="1" operator="containsText" text="ft">
      <formula>NOT(ISERROR(SEARCH("ft",A160)))</formula>
    </cfRule>
    <cfRule type="containsText" dxfId="20272" priority="1724" stopIfTrue="1" operator="containsText" text="lynxx_">
      <formula>NOT(ISERROR(SEARCH("lynxx_",A160)))</formula>
    </cfRule>
    <cfRule type="containsText" dxfId="20271" priority="1725" operator="containsText" text="_">
      <formula>NOT(ISERROR(SEARCH("_",A160)))</formula>
    </cfRule>
  </conditionalFormatting>
  <conditionalFormatting sqref="Y160:AE161">
    <cfRule type="cellIs" dxfId="20270" priority="1715" operator="equal">
      <formula>1</formula>
    </cfRule>
    <cfRule type="cellIs" dxfId="20269" priority="1716" operator="equal">
      <formula>2</formula>
    </cfRule>
    <cfRule type="cellIs" dxfId="20268" priority="1717" operator="equal">
      <formula>3</formula>
    </cfRule>
    <cfRule type="cellIs" dxfId="20267" priority="1718" operator="equal">
      <formula>4</formula>
    </cfRule>
    <cfRule type="cellIs" dxfId="20266" priority="1726" operator="equal">
      <formula>5</formula>
    </cfRule>
  </conditionalFormatting>
  <conditionalFormatting sqref="U160:X161">
    <cfRule type="containsBlanks" priority="1709" stopIfTrue="1">
      <formula>LEN(TRIM(U160))=0</formula>
    </cfRule>
    <cfRule type="cellIs" dxfId="20265" priority="1710" operator="equal">
      <formula>"N/A"</formula>
    </cfRule>
    <cfRule type="cellIs" dxfId="20264" priority="1711" operator="equal">
      <formula>"OK"</formula>
    </cfRule>
    <cfRule type="containsText" dxfId="20263" priority="1712" operator="containsText" text="Unsure">
      <formula>NOT(ISERROR(SEARCH("Unsure",U160)))</formula>
    </cfRule>
    <cfRule type="containsText" dxfId="20262" priority="1713" operator="containsText" text="Can't See">
      <formula>NOT(ISERROR(SEARCH("Can't See",U160)))</formula>
    </cfRule>
    <cfRule type="notContainsText" dxfId="20261" priority="1714" operator="notContains" text="OK&amp;N/A">
      <formula>ISERROR(SEARCH("OK&amp;N/A",U160))</formula>
    </cfRule>
  </conditionalFormatting>
  <conditionalFormatting sqref="F160:I161">
    <cfRule type="colorScale" priority="170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160:M161">
    <cfRule type="colorScale" priority="170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Y211:AE211 AD213:AE221">
    <cfRule type="cellIs" dxfId="20260" priority="1702" operator="equal">
      <formula>1</formula>
    </cfRule>
    <cfRule type="cellIs" dxfId="20259" priority="1703" operator="equal">
      <formula>2</formula>
    </cfRule>
    <cfRule type="cellIs" dxfId="20258" priority="1704" operator="equal">
      <formula>3</formula>
    </cfRule>
    <cfRule type="cellIs" dxfId="20257" priority="1705" operator="equal">
      <formula>4</formula>
    </cfRule>
    <cfRule type="cellIs" dxfId="20256" priority="1706" operator="equal">
      <formula>5</formula>
    </cfRule>
  </conditionalFormatting>
  <conditionalFormatting sqref="U211:X211">
    <cfRule type="containsBlanks" priority="1696" stopIfTrue="1">
      <formula>LEN(TRIM(U211))=0</formula>
    </cfRule>
    <cfRule type="cellIs" dxfId="20255" priority="1697" operator="equal">
      <formula>"N/A"</formula>
    </cfRule>
    <cfRule type="cellIs" dxfId="20254" priority="1698" operator="equal">
      <formula>"OK"</formula>
    </cfRule>
    <cfRule type="containsText" dxfId="20253" priority="1699" operator="containsText" text="Unsure">
      <formula>NOT(ISERROR(SEARCH("Unsure",U211)))</formula>
    </cfRule>
    <cfRule type="containsText" dxfId="20252" priority="1700" operator="containsText" text="Can't See">
      <formula>NOT(ISERROR(SEARCH("Can't See",U211)))</formula>
    </cfRule>
    <cfRule type="notContainsText" dxfId="20251" priority="1701" operator="notContains" text="OK&amp;N/A">
      <formula>ISERROR(SEARCH("OK&amp;N/A",U211))</formula>
    </cfRule>
  </conditionalFormatting>
  <conditionalFormatting sqref="J211:M211 J221:M221">
    <cfRule type="containsBlanks" priority="1690" stopIfTrue="1">
      <formula>LEN(TRIM(J211))=0</formula>
    </cfRule>
    <cfRule type="cellIs" dxfId="20250" priority="1691" operator="equal">
      <formula>"N/A"</formula>
    </cfRule>
    <cfRule type="cellIs" dxfId="20249" priority="1692" operator="equal">
      <formula>"OK"</formula>
    </cfRule>
    <cfRule type="containsText" dxfId="20248" priority="1693" operator="containsText" text="Unsure">
      <formula>NOT(ISERROR(SEARCH("Unsure",J211)))</formula>
    </cfRule>
    <cfRule type="containsText" dxfId="20247" priority="1694" operator="containsText" text="Can't See">
      <formula>NOT(ISERROR(SEARCH("Can't See",J211)))</formula>
    </cfRule>
    <cfRule type="notContainsText" dxfId="20246" priority="1695" operator="notContains" text="OK&amp;N/A">
      <formula>ISERROR(SEARCH("OK&amp;N/A",J211))</formula>
    </cfRule>
  </conditionalFormatting>
  <conditionalFormatting sqref="F211:I211 F221:I221">
    <cfRule type="colorScale" priority="168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C221 C211">
    <cfRule type="colorScale" priority="168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D221 D211">
    <cfRule type="colorScale" priority="168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E221 E211">
    <cfRule type="colorScale" priority="168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221 B211">
    <cfRule type="colorScale" priority="168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11 A213:A221">
    <cfRule type="containsBlanks" priority="1679" stopIfTrue="1">
      <formula>LEN(TRIM(A211))=0</formula>
    </cfRule>
    <cfRule type="containsText" dxfId="20245" priority="1680" stopIfTrue="1" operator="containsText" text="fcd">
      <formula>NOT(ISERROR(SEARCH("fcd",A211)))</formula>
    </cfRule>
    <cfRule type="containsText" dxfId="20244" priority="1681" stopIfTrue="1" operator="containsText" text="server">
      <formula>NOT(ISERROR(SEARCH("server",A211)))</formula>
    </cfRule>
    <cfRule type="containsText" dxfId="20243" priority="1682" stopIfTrue="1" operator="containsText" text="ft">
      <formula>NOT(ISERROR(SEARCH("ft",A211)))</formula>
    </cfRule>
    <cfRule type="containsText" dxfId="20242" priority="1683" stopIfTrue="1" operator="containsText" text="lynxx_">
      <formula>NOT(ISERROR(SEARCH("lynxx_",A211)))</formula>
    </cfRule>
    <cfRule type="containsText" dxfId="20241" priority="1684" operator="containsText" text="_">
      <formula>NOT(ISERROR(SEARCH("_",A211)))</formula>
    </cfRule>
  </conditionalFormatting>
  <conditionalFormatting sqref="B278">
    <cfRule type="containsBlanks" priority="1673" stopIfTrue="1">
      <formula>LEN(TRIM(B278))=0</formula>
    </cfRule>
    <cfRule type="cellIs" dxfId="20240" priority="1674" operator="equal">
      <formula>"N/A"</formula>
    </cfRule>
    <cfRule type="cellIs" dxfId="20239" priority="1675" operator="equal">
      <formula>"OK"</formula>
    </cfRule>
    <cfRule type="containsText" dxfId="20238" priority="1676" operator="containsText" text="Unsure">
      <formula>NOT(ISERROR(SEARCH("Unsure",B278)))</formula>
    </cfRule>
    <cfRule type="containsText" dxfId="20237" priority="1677" operator="containsText" text="Can't See">
      <formula>NOT(ISERROR(SEARCH("Can't See",B278)))</formula>
    </cfRule>
    <cfRule type="notContainsText" dxfId="20236" priority="1678" operator="notContains" text="OK&amp;N/A">
      <formula>ISERROR(SEARCH("OK&amp;N/A",B278))</formula>
    </cfRule>
  </conditionalFormatting>
  <conditionalFormatting sqref="A64">
    <cfRule type="containsBlanks" priority="1666" stopIfTrue="1">
      <formula>LEN(TRIM(A64))=0</formula>
    </cfRule>
    <cfRule type="containsText" dxfId="20235" priority="1667" stopIfTrue="1" operator="containsText" text="fcd">
      <formula>NOT(ISERROR(SEARCH("fcd",A64)))</formula>
    </cfRule>
    <cfRule type="containsText" dxfId="20234" priority="1668" stopIfTrue="1" operator="containsText" text="server">
      <formula>NOT(ISERROR(SEARCH("server",A64)))</formula>
    </cfRule>
    <cfRule type="containsText" dxfId="20233" priority="1669" stopIfTrue="1" operator="containsText" text="ft">
      <formula>NOT(ISERROR(SEARCH("ft",A64)))</formula>
    </cfRule>
    <cfRule type="containsText" dxfId="20232" priority="1670" stopIfTrue="1" operator="containsText" text="lynxx_">
      <formula>NOT(ISERROR(SEARCH("lynxx_",A64)))</formula>
    </cfRule>
    <cfRule type="containsText" dxfId="20231" priority="1671" operator="containsText" text="_">
      <formula>NOT(ISERROR(SEARCH("_",A64)))</formula>
    </cfRule>
  </conditionalFormatting>
  <conditionalFormatting sqref="Y64:AE64">
    <cfRule type="cellIs" dxfId="20230" priority="1662" operator="equal">
      <formula>1</formula>
    </cfRule>
    <cfRule type="cellIs" dxfId="20229" priority="1663" operator="equal">
      <formula>2</formula>
    </cfRule>
    <cfRule type="cellIs" dxfId="20228" priority="1664" operator="equal">
      <formula>3</formula>
    </cfRule>
    <cfRule type="cellIs" dxfId="20227" priority="1665" operator="equal">
      <formula>4</formula>
    </cfRule>
    <cfRule type="cellIs" dxfId="20226" priority="1672" operator="equal">
      <formula>5</formula>
    </cfRule>
  </conditionalFormatting>
  <conditionalFormatting sqref="U64:X64">
    <cfRule type="containsBlanks" priority="1656" stopIfTrue="1">
      <formula>LEN(TRIM(U64))=0</formula>
    </cfRule>
    <cfRule type="cellIs" dxfId="20225" priority="1657" operator="equal">
      <formula>"N/A"</formula>
    </cfRule>
    <cfRule type="cellIs" dxfId="20224" priority="1658" operator="equal">
      <formula>"OK"</formula>
    </cfRule>
    <cfRule type="containsText" dxfId="20223" priority="1659" operator="containsText" text="Unsure">
      <formula>NOT(ISERROR(SEARCH("Unsure",U64)))</formula>
    </cfRule>
    <cfRule type="containsText" dxfId="20222" priority="1660" operator="containsText" text="Can't See">
      <formula>NOT(ISERROR(SEARCH("Can't See",U64)))</formula>
    </cfRule>
    <cfRule type="notContainsText" dxfId="20221" priority="1661" operator="notContains" text="OK&amp;N/A">
      <formula>ISERROR(SEARCH("OK&amp;N/A",U64))</formula>
    </cfRule>
  </conditionalFormatting>
  <conditionalFormatting sqref="AH64">
    <cfRule type="containsBlanks" priority="1650" stopIfTrue="1">
      <formula>LEN(TRIM(AH64))=0</formula>
    </cfRule>
    <cfRule type="containsText" dxfId="20220" priority="1651" stopIfTrue="1" operator="containsText" text="fcd">
      <formula>NOT(ISERROR(SEARCH("fcd",AH64)))</formula>
    </cfRule>
    <cfRule type="containsText" dxfId="20219" priority="1652" stopIfTrue="1" operator="containsText" text="server">
      <formula>NOT(ISERROR(SEARCH("server",AH64)))</formula>
    </cfRule>
    <cfRule type="containsText" dxfId="20218" priority="1653" stopIfTrue="1" operator="containsText" text="ft">
      <formula>NOT(ISERROR(SEARCH("ft",AH64)))</formula>
    </cfRule>
    <cfRule type="containsText" dxfId="20217" priority="1654" stopIfTrue="1" operator="containsText" text="lynxx_">
      <formula>NOT(ISERROR(SEARCH("lynxx_",AH64)))</formula>
    </cfRule>
    <cfRule type="containsText" dxfId="20216" priority="1655" operator="containsText" text="_">
      <formula>NOT(ISERROR(SEARCH("_",AH64)))</formula>
    </cfRule>
  </conditionalFormatting>
  <conditionalFormatting sqref="AF64">
    <cfRule type="containsBlanks" priority="1644" stopIfTrue="1">
      <formula>LEN(TRIM(AF64))=0</formula>
    </cfRule>
    <cfRule type="containsText" dxfId="20215" priority="1645" stopIfTrue="1" operator="containsText" text="fcd">
      <formula>NOT(ISERROR(SEARCH("fcd",AF64)))</formula>
    </cfRule>
    <cfRule type="containsText" dxfId="20214" priority="1646" stopIfTrue="1" operator="containsText" text="server">
      <formula>NOT(ISERROR(SEARCH("server",AF64)))</formula>
    </cfRule>
    <cfRule type="containsText" dxfId="20213" priority="1647" stopIfTrue="1" operator="containsText" text="ft">
      <formula>NOT(ISERROR(SEARCH("ft",AF64)))</formula>
    </cfRule>
    <cfRule type="containsText" dxfId="20212" priority="1648" stopIfTrue="1" operator="containsText" text="lynxx_">
      <formula>NOT(ISERROR(SEARCH("lynxx_",AF64)))</formula>
    </cfRule>
    <cfRule type="containsText" dxfId="20211" priority="1649" operator="containsText" text="_">
      <formula>NOT(ISERROR(SEARCH("_",AF64)))</formula>
    </cfRule>
  </conditionalFormatting>
  <conditionalFormatting sqref="A65:A80">
    <cfRule type="containsBlanks" priority="1637" stopIfTrue="1">
      <formula>LEN(TRIM(A65))=0</formula>
    </cfRule>
    <cfRule type="containsText" dxfId="20210" priority="1638" stopIfTrue="1" operator="containsText" text="fcd">
      <formula>NOT(ISERROR(SEARCH("fcd",A65)))</formula>
    </cfRule>
    <cfRule type="containsText" dxfId="20209" priority="1639" stopIfTrue="1" operator="containsText" text="server">
      <formula>NOT(ISERROR(SEARCH("server",A65)))</formula>
    </cfRule>
    <cfRule type="containsText" dxfId="20208" priority="1640" stopIfTrue="1" operator="containsText" text="ft">
      <formula>NOT(ISERROR(SEARCH("ft",A65)))</formula>
    </cfRule>
    <cfRule type="containsText" dxfId="20207" priority="1641" stopIfTrue="1" operator="containsText" text="lynxx_">
      <formula>NOT(ISERROR(SEARCH("lynxx_",A65)))</formula>
    </cfRule>
    <cfRule type="containsText" dxfId="20206" priority="1642" operator="containsText" text="_">
      <formula>NOT(ISERROR(SEARCH("_",A65)))</formula>
    </cfRule>
  </conditionalFormatting>
  <conditionalFormatting sqref="Y65:AE80">
    <cfRule type="cellIs" dxfId="20205" priority="1633" operator="equal">
      <formula>1</formula>
    </cfRule>
    <cfRule type="cellIs" dxfId="20204" priority="1634" operator="equal">
      <formula>2</formula>
    </cfRule>
    <cfRule type="cellIs" dxfId="20203" priority="1635" operator="equal">
      <formula>3</formula>
    </cfRule>
    <cfRule type="cellIs" dxfId="20202" priority="1636" operator="equal">
      <formula>4</formula>
    </cfRule>
    <cfRule type="cellIs" dxfId="20201" priority="1643" operator="equal">
      <formula>5</formula>
    </cfRule>
  </conditionalFormatting>
  <conditionalFormatting sqref="U77:V77 X77 V68:X68 U65:V66 X65:X66 U67:X67 U69:X76 U78:X80">
    <cfRule type="containsBlanks" priority="1627" stopIfTrue="1">
      <formula>LEN(TRIM(U65))=0</formula>
    </cfRule>
    <cfRule type="cellIs" dxfId="20200" priority="1628" operator="equal">
      <formula>"N/A"</formula>
    </cfRule>
    <cfRule type="cellIs" dxfId="20199" priority="1629" operator="equal">
      <formula>"OK"</formula>
    </cfRule>
    <cfRule type="containsText" dxfId="20198" priority="1630" operator="containsText" text="Unsure">
      <formula>NOT(ISERROR(SEARCH("Unsure",U65)))</formula>
    </cfRule>
    <cfRule type="containsText" dxfId="20197" priority="1631" operator="containsText" text="Can't See">
      <formula>NOT(ISERROR(SEARCH("Can't See",U65)))</formula>
    </cfRule>
    <cfRule type="notContainsText" dxfId="20196" priority="1632" operator="notContains" text="OK&amp;N/A">
      <formula>ISERROR(SEARCH("OK&amp;N/A",U65))</formula>
    </cfRule>
  </conditionalFormatting>
  <conditionalFormatting sqref="W65">
    <cfRule type="containsBlanks" priority="1621" stopIfTrue="1">
      <formula>LEN(TRIM(W65))=0</formula>
    </cfRule>
    <cfRule type="containsText" dxfId="20195" priority="1622" stopIfTrue="1" operator="containsText" text="fcd">
      <formula>NOT(ISERROR(SEARCH("fcd",W65)))</formula>
    </cfRule>
    <cfRule type="containsText" dxfId="20194" priority="1623" stopIfTrue="1" operator="containsText" text="server">
      <formula>NOT(ISERROR(SEARCH("server",W65)))</formula>
    </cfRule>
    <cfRule type="containsText" dxfId="20193" priority="1624" stopIfTrue="1" operator="containsText" text="ft">
      <formula>NOT(ISERROR(SEARCH("ft",W65)))</formula>
    </cfRule>
    <cfRule type="containsText" dxfId="20192" priority="1625" stopIfTrue="1" operator="containsText" text="lynxx_">
      <formula>NOT(ISERROR(SEARCH("lynxx_",W65)))</formula>
    </cfRule>
    <cfRule type="containsText" dxfId="20191" priority="1626" operator="containsText" text="_">
      <formula>NOT(ISERROR(SEARCH("_",W65)))</formula>
    </cfRule>
  </conditionalFormatting>
  <conditionalFormatting sqref="W77">
    <cfRule type="containsBlanks" priority="1615" stopIfTrue="1">
      <formula>LEN(TRIM(W77))=0</formula>
    </cfRule>
    <cfRule type="containsText" dxfId="20190" priority="1616" stopIfTrue="1" operator="containsText" text="fcd">
      <formula>NOT(ISERROR(SEARCH("fcd",W77)))</formula>
    </cfRule>
    <cfRule type="containsText" dxfId="20189" priority="1617" stopIfTrue="1" operator="containsText" text="server">
      <formula>NOT(ISERROR(SEARCH("server",W77)))</formula>
    </cfRule>
    <cfRule type="containsText" dxfId="20188" priority="1618" stopIfTrue="1" operator="containsText" text="ft">
      <formula>NOT(ISERROR(SEARCH("ft",W77)))</formula>
    </cfRule>
    <cfRule type="containsText" dxfId="20187" priority="1619" stopIfTrue="1" operator="containsText" text="lynxx_">
      <formula>NOT(ISERROR(SEARCH("lynxx_",W77)))</formula>
    </cfRule>
    <cfRule type="containsText" dxfId="20186" priority="1620" operator="containsText" text="_">
      <formula>NOT(ISERROR(SEARCH("_",W77)))</formula>
    </cfRule>
  </conditionalFormatting>
  <conditionalFormatting sqref="U68">
    <cfRule type="containsBlanks" priority="1609" stopIfTrue="1">
      <formula>LEN(TRIM(U68))=0</formula>
    </cfRule>
    <cfRule type="containsText" dxfId="20185" priority="1610" stopIfTrue="1" operator="containsText" text="fcd">
      <formula>NOT(ISERROR(SEARCH("fcd",U68)))</formula>
    </cfRule>
    <cfRule type="containsText" dxfId="20184" priority="1611" stopIfTrue="1" operator="containsText" text="server">
      <formula>NOT(ISERROR(SEARCH("server",U68)))</formula>
    </cfRule>
    <cfRule type="containsText" dxfId="20183" priority="1612" stopIfTrue="1" operator="containsText" text="ft">
      <formula>NOT(ISERROR(SEARCH("ft",U68)))</formula>
    </cfRule>
    <cfRule type="containsText" dxfId="20182" priority="1613" stopIfTrue="1" operator="containsText" text="lynxx_">
      <formula>NOT(ISERROR(SEARCH("lynxx_",U68)))</formula>
    </cfRule>
    <cfRule type="containsText" dxfId="20181" priority="1614" operator="containsText" text="_">
      <formula>NOT(ISERROR(SEARCH("_",U68)))</formula>
    </cfRule>
  </conditionalFormatting>
  <conditionalFormatting sqref="W66">
    <cfRule type="containsBlanks" priority="1603" stopIfTrue="1">
      <formula>LEN(TRIM(W66))=0</formula>
    </cfRule>
    <cfRule type="containsText" dxfId="20180" priority="1604" stopIfTrue="1" operator="containsText" text="fcd">
      <formula>NOT(ISERROR(SEARCH("fcd",W66)))</formula>
    </cfRule>
    <cfRule type="containsText" dxfId="20179" priority="1605" stopIfTrue="1" operator="containsText" text="server">
      <formula>NOT(ISERROR(SEARCH("server",W66)))</formula>
    </cfRule>
    <cfRule type="containsText" dxfId="20178" priority="1606" stopIfTrue="1" operator="containsText" text="ft">
      <formula>NOT(ISERROR(SEARCH("ft",W66)))</formula>
    </cfRule>
    <cfRule type="containsText" dxfId="20177" priority="1607" stopIfTrue="1" operator="containsText" text="lynxx_">
      <formula>NOT(ISERROR(SEARCH("lynxx_",W66)))</formula>
    </cfRule>
    <cfRule type="containsText" dxfId="20176" priority="1608" operator="containsText" text="_">
      <formula>NOT(ISERROR(SEARCH("_",W66)))</formula>
    </cfRule>
  </conditionalFormatting>
  <conditionalFormatting sqref="E81">
    <cfRule type="colorScale" priority="159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81">
    <cfRule type="containsBlanks" priority="1595" stopIfTrue="1">
      <formula>LEN(TRIM(A81))=0</formula>
    </cfRule>
    <cfRule type="containsText" dxfId="20175" priority="1597" stopIfTrue="1" operator="containsText" text="fcd">
      <formula>NOT(ISERROR(SEARCH("fcd",A81)))</formula>
    </cfRule>
    <cfRule type="containsText" dxfId="20174" priority="1598" stopIfTrue="1" operator="containsText" text="server">
      <formula>NOT(ISERROR(SEARCH("server",A81)))</formula>
    </cfRule>
    <cfRule type="containsText" dxfId="20173" priority="1599" stopIfTrue="1" operator="containsText" text="ft">
      <formula>NOT(ISERROR(SEARCH("ft",A81)))</formula>
    </cfRule>
    <cfRule type="containsText" dxfId="20172" priority="1600" stopIfTrue="1" operator="containsText" text="lynxx_">
      <formula>NOT(ISERROR(SEARCH("lynxx_",A81)))</formula>
    </cfRule>
    <cfRule type="containsText" dxfId="20171" priority="1601" operator="containsText" text="_">
      <formula>NOT(ISERROR(SEARCH("_",A81)))</formula>
    </cfRule>
  </conditionalFormatting>
  <conditionalFormatting sqref="Y81:AE82">
    <cfRule type="cellIs" dxfId="20170" priority="1591" operator="equal">
      <formula>1</formula>
    </cfRule>
    <cfRule type="cellIs" dxfId="20169" priority="1592" operator="equal">
      <formula>2</formula>
    </cfRule>
    <cfRule type="cellIs" dxfId="20168" priority="1593" operator="equal">
      <formula>3</formula>
    </cfRule>
    <cfRule type="cellIs" dxfId="20167" priority="1594" operator="equal">
      <formula>4</formula>
    </cfRule>
    <cfRule type="cellIs" dxfId="20166" priority="1602" operator="equal">
      <formula>5</formula>
    </cfRule>
  </conditionalFormatting>
  <conditionalFormatting sqref="U81:X82">
    <cfRule type="containsBlanks" priority="1585" stopIfTrue="1">
      <formula>LEN(TRIM(U81))=0</formula>
    </cfRule>
    <cfRule type="cellIs" dxfId="20165" priority="1586" operator="equal">
      <formula>"N/A"</formula>
    </cfRule>
    <cfRule type="cellIs" dxfId="20164" priority="1587" operator="equal">
      <formula>"OK"</formula>
    </cfRule>
    <cfRule type="containsText" dxfId="20163" priority="1588" operator="containsText" text="Unsure">
      <formula>NOT(ISERROR(SEARCH("Unsure",U81)))</formula>
    </cfRule>
    <cfRule type="containsText" dxfId="20162" priority="1589" operator="containsText" text="Can't See">
      <formula>NOT(ISERROR(SEARCH("Can't See",U81)))</formula>
    </cfRule>
    <cfRule type="notContainsText" dxfId="20161" priority="1590" operator="notContains" text="OK&amp;N/A">
      <formula>ISERROR(SEARCH("OK&amp;N/A",U81))</formula>
    </cfRule>
  </conditionalFormatting>
  <conditionalFormatting sqref="F81">
    <cfRule type="colorScale" priority="158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81:L81">
    <cfRule type="containsBlanks" priority="1578" stopIfTrue="1">
      <formula>LEN(TRIM(J81))=0</formula>
    </cfRule>
    <cfRule type="cellIs" dxfId="20160" priority="1579" operator="equal">
      <formula>"N/A"</formula>
    </cfRule>
    <cfRule type="cellIs" dxfId="20159" priority="1580" operator="equal">
      <formula>"OK"</formula>
    </cfRule>
    <cfRule type="containsText" dxfId="20158" priority="1581" operator="containsText" text="Unsure">
      <formula>NOT(ISERROR(SEARCH("Unsure",J81)))</formula>
    </cfRule>
    <cfRule type="containsText" dxfId="20157" priority="1582" operator="containsText" text="Can't See">
      <formula>NOT(ISERROR(SEARCH("Can't See",J81)))</formula>
    </cfRule>
    <cfRule type="notContainsText" dxfId="20156" priority="1583" operator="notContains" text="OK&amp;N/A">
      <formula>ISERROR(SEARCH("OK&amp;N/A",J81))</formula>
    </cfRule>
  </conditionalFormatting>
  <conditionalFormatting sqref="G81">
    <cfRule type="colorScale" priority="157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I81">
    <cfRule type="colorScale" priority="157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H81">
    <cfRule type="colorScale" priority="157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D81">
    <cfRule type="colorScale" priority="157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C81">
    <cfRule type="colorScale" priority="157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81">
    <cfRule type="colorScale" priority="157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110">
    <cfRule type="containsBlanks" priority="1565" stopIfTrue="1">
      <formula>LEN(TRIM(A110))=0</formula>
    </cfRule>
    <cfRule type="containsText" dxfId="20155" priority="1566" stopIfTrue="1" operator="containsText" text="fcd">
      <formula>NOT(ISERROR(SEARCH("fcd",A110)))</formula>
    </cfRule>
    <cfRule type="containsText" dxfId="20154" priority="1567" stopIfTrue="1" operator="containsText" text="server">
      <formula>NOT(ISERROR(SEARCH("server",A110)))</formula>
    </cfRule>
    <cfRule type="containsText" dxfId="20153" priority="1568" stopIfTrue="1" operator="containsText" text="ft">
      <formula>NOT(ISERROR(SEARCH("ft",A110)))</formula>
    </cfRule>
    <cfRule type="containsText" dxfId="20152" priority="1569" stopIfTrue="1" operator="containsText" text="lynxx_">
      <formula>NOT(ISERROR(SEARCH("lynxx_",A110)))</formula>
    </cfRule>
    <cfRule type="containsText" dxfId="20151" priority="1570" operator="containsText" text="_">
      <formula>NOT(ISERROR(SEARCH("_",A110)))</formula>
    </cfRule>
  </conditionalFormatting>
  <conditionalFormatting sqref="Y110:AE110">
    <cfRule type="cellIs" dxfId="20150" priority="1561" operator="equal">
      <formula>1</formula>
    </cfRule>
    <cfRule type="cellIs" dxfId="20149" priority="1562" operator="equal">
      <formula>2</formula>
    </cfRule>
    <cfRule type="cellIs" dxfId="20148" priority="1563" operator="equal">
      <formula>3</formula>
    </cfRule>
    <cfRule type="cellIs" dxfId="20147" priority="1564" operator="equal">
      <formula>4</formula>
    </cfRule>
    <cfRule type="cellIs" dxfId="20146" priority="1571" operator="equal">
      <formula>5</formula>
    </cfRule>
  </conditionalFormatting>
  <conditionalFormatting sqref="U110:X110">
    <cfRule type="containsBlanks" priority="1555" stopIfTrue="1">
      <formula>LEN(TRIM(U110))=0</formula>
    </cfRule>
    <cfRule type="cellIs" dxfId="20145" priority="1556" operator="equal">
      <formula>"N/A"</formula>
    </cfRule>
    <cfRule type="cellIs" dxfId="20144" priority="1557" operator="equal">
      <formula>"OK"</formula>
    </cfRule>
    <cfRule type="containsText" dxfId="20143" priority="1558" operator="containsText" text="Unsure">
      <formula>NOT(ISERROR(SEARCH("Unsure",U110)))</formula>
    </cfRule>
    <cfRule type="containsText" dxfId="20142" priority="1559" operator="containsText" text="Can't See">
      <formula>NOT(ISERROR(SEARCH("Can't See",U110)))</formula>
    </cfRule>
    <cfRule type="notContainsText" dxfId="20141" priority="1560" operator="notContains" text="OK&amp;N/A">
      <formula>ISERROR(SEARCH("OK&amp;N/A",U110))</formula>
    </cfRule>
  </conditionalFormatting>
  <conditionalFormatting sqref="AH110">
    <cfRule type="containsBlanks" priority="1549" stopIfTrue="1">
      <formula>LEN(TRIM(AH110))=0</formula>
    </cfRule>
    <cfRule type="containsText" dxfId="20140" priority="1550" stopIfTrue="1" operator="containsText" text="fcd">
      <formula>NOT(ISERROR(SEARCH("fcd",AH110)))</formula>
    </cfRule>
    <cfRule type="containsText" dxfId="20139" priority="1551" stopIfTrue="1" operator="containsText" text="server">
      <formula>NOT(ISERROR(SEARCH("server",AH110)))</formula>
    </cfRule>
    <cfRule type="containsText" dxfId="20138" priority="1552" stopIfTrue="1" operator="containsText" text="ft">
      <formula>NOT(ISERROR(SEARCH("ft",AH110)))</formula>
    </cfRule>
    <cfRule type="containsText" dxfId="20137" priority="1553" stopIfTrue="1" operator="containsText" text="lynxx_">
      <formula>NOT(ISERROR(SEARCH("lynxx_",AH110)))</formula>
    </cfRule>
    <cfRule type="containsText" dxfId="20136" priority="1554" operator="containsText" text="_">
      <formula>NOT(ISERROR(SEARCH("_",AH110)))</formula>
    </cfRule>
  </conditionalFormatting>
  <conditionalFormatting sqref="AF110">
    <cfRule type="containsBlanks" priority="1543" stopIfTrue="1">
      <formula>LEN(TRIM(AF110))=0</formula>
    </cfRule>
    <cfRule type="containsText" dxfId="20135" priority="1544" stopIfTrue="1" operator="containsText" text="fcd">
      <formula>NOT(ISERROR(SEARCH("fcd",AF110)))</formula>
    </cfRule>
    <cfRule type="containsText" dxfId="20134" priority="1545" stopIfTrue="1" operator="containsText" text="server">
      <formula>NOT(ISERROR(SEARCH("server",AF110)))</formula>
    </cfRule>
    <cfRule type="containsText" dxfId="20133" priority="1546" stopIfTrue="1" operator="containsText" text="ft">
      <formula>NOT(ISERROR(SEARCH("ft",AF110)))</formula>
    </cfRule>
    <cfRule type="containsText" dxfId="20132" priority="1547" stopIfTrue="1" operator="containsText" text="lynxx_">
      <formula>NOT(ISERROR(SEARCH("lynxx_",AF110)))</formula>
    </cfRule>
    <cfRule type="containsText" dxfId="20131" priority="1548" operator="containsText" text="_">
      <formula>NOT(ISERROR(SEARCH("_",AF110)))</formula>
    </cfRule>
  </conditionalFormatting>
  <conditionalFormatting sqref="B65:M80">
    <cfRule type="colorScale" priority="154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70:E70">
    <cfRule type="colorScale" priority="154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70:I70">
    <cfRule type="colorScale" priority="154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70:M70">
    <cfRule type="colorScale" priority="153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U293:X293 U290:X291 U297:X297">
    <cfRule type="containsBlanks" priority="1533" stopIfTrue="1">
      <formula>LEN(TRIM(U290))=0</formula>
    </cfRule>
    <cfRule type="cellIs" dxfId="20130" priority="1534" operator="equal">
      <formula>"N/A"</formula>
    </cfRule>
    <cfRule type="cellIs" dxfId="20129" priority="1535" operator="equal">
      <formula>"OK"</formula>
    </cfRule>
    <cfRule type="containsText" dxfId="20128" priority="1536" operator="containsText" text="Unsure">
      <formula>NOT(ISERROR(SEARCH("Unsure",U290)))</formula>
    </cfRule>
    <cfRule type="containsText" dxfId="20127" priority="1537" operator="containsText" text="Can't See">
      <formula>NOT(ISERROR(SEARCH("Can't See",U290)))</formula>
    </cfRule>
    <cfRule type="notContainsText" dxfId="20126" priority="1538" operator="notContains" text="OK&amp;N/A">
      <formula>ISERROR(SEARCH("OK&amp;N/A",U290))</formula>
    </cfRule>
  </conditionalFormatting>
  <conditionalFormatting sqref="Y290:AD290">
    <cfRule type="cellIs" dxfId="20125" priority="1528" operator="equal">
      <formula>1</formula>
    </cfRule>
    <cfRule type="cellIs" dxfId="20124" priority="1529" operator="equal">
      <formula>2</formula>
    </cfRule>
    <cfRule type="cellIs" dxfId="20123" priority="1530" operator="equal">
      <formula>3</formula>
    </cfRule>
    <cfRule type="cellIs" dxfId="20122" priority="1531" operator="equal">
      <formula>4</formula>
    </cfRule>
    <cfRule type="cellIs" dxfId="20121" priority="1532" operator="equal">
      <formula>5</formula>
    </cfRule>
  </conditionalFormatting>
  <conditionalFormatting sqref="A290">
    <cfRule type="containsBlanks" priority="1522" stopIfTrue="1">
      <formula>LEN(TRIM(A290))=0</formula>
    </cfRule>
    <cfRule type="containsText" dxfId="20120" priority="1523" stopIfTrue="1" operator="containsText" text="fcd">
      <formula>NOT(ISERROR(SEARCH("fcd",A290)))</formula>
    </cfRule>
    <cfRule type="containsText" dxfId="20119" priority="1524" stopIfTrue="1" operator="containsText" text="server">
      <formula>NOT(ISERROR(SEARCH("server",A290)))</formula>
    </cfRule>
    <cfRule type="containsText" dxfId="20118" priority="1525" stopIfTrue="1" operator="containsText" text="ft">
      <formula>NOT(ISERROR(SEARCH("ft",A290)))</formula>
    </cfRule>
    <cfRule type="containsText" dxfId="20117" priority="1526" stopIfTrue="1" operator="containsText" text="lynxx_">
      <formula>NOT(ISERROR(SEARCH("lynxx_",A290)))</formula>
    </cfRule>
    <cfRule type="containsText" dxfId="20116" priority="1527" operator="containsText" text="_">
      <formula>NOT(ISERROR(SEARCH("_",A290)))</formula>
    </cfRule>
  </conditionalFormatting>
  <conditionalFormatting sqref="AD291">
    <cfRule type="cellIs" dxfId="20115" priority="1517" operator="equal">
      <formula>1</formula>
    </cfRule>
    <cfRule type="cellIs" dxfId="20114" priority="1518" operator="equal">
      <formula>2</formula>
    </cfRule>
    <cfRule type="cellIs" dxfId="20113" priority="1519" operator="equal">
      <formula>3</formula>
    </cfRule>
    <cfRule type="cellIs" dxfId="20112" priority="1520" operator="equal">
      <formula>4</formula>
    </cfRule>
    <cfRule type="cellIs" dxfId="20111" priority="1521" operator="equal">
      <formula>5</formula>
    </cfRule>
  </conditionalFormatting>
  <conditionalFormatting sqref="B291:E291">
    <cfRule type="colorScale" priority="151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91:I291">
    <cfRule type="colorScale" priority="151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91:M291">
    <cfRule type="colorScale" priority="151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Y291:AC291">
    <cfRule type="cellIs" dxfId="20110" priority="1509" operator="equal">
      <formula>1</formula>
    </cfRule>
    <cfRule type="cellIs" dxfId="20109" priority="1510" operator="equal">
      <formula>2</formula>
    </cfRule>
    <cfRule type="cellIs" dxfId="20108" priority="1511" operator="equal">
      <formula>3</formula>
    </cfRule>
    <cfRule type="cellIs" dxfId="20107" priority="1512" operator="equal">
      <formula>4</formula>
    </cfRule>
    <cfRule type="cellIs" dxfId="20106" priority="1513" operator="equal">
      <formula>5</formula>
    </cfRule>
  </conditionalFormatting>
  <conditionalFormatting sqref="AD293">
    <cfRule type="cellIs" dxfId="20105" priority="1504" operator="equal">
      <formula>1</formula>
    </cfRule>
    <cfRule type="cellIs" dxfId="20104" priority="1505" operator="equal">
      <formula>2</formula>
    </cfRule>
    <cfRule type="cellIs" dxfId="20103" priority="1506" operator="equal">
      <formula>3</formula>
    </cfRule>
    <cfRule type="cellIs" dxfId="20102" priority="1507" operator="equal">
      <formula>4</formula>
    </cfRule>
    <cfRule type="cellIs" dxfId="20101" priority="1508" operator="equal">
      <formula>5</formula>
    </cfRule>
  </conditionalFormatting>
  <conditionalFormatting sqref="B293:E293">
    <cfRule type="colorScale" priority="150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93:I293">
    <cfRule type="colorScale" priority="150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93:M293">
    <cfRule type="colorScale" priority="150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Y293:AC293">
    <cfRule type="cellIs" dxfId="20100" priority="1496" operator="equal">
      <formula>1</formula>
    </cfRule>
    <cfRule type="cellIs" dxfId="20099" priority="1497" operator="equal">
      <formula>2</formula>
    </cfRule>
    <cfRule type="cellIs" dxfId="20098" priority="1498" operator="equal">
      <formula>3</formula>
    </cfRule>
    <cfRule type="cellIs" dxfId="20097" priority="1499" operator="equal">
      <formula>4</formula>
    </cfRule>
    <cfRule type="cellIs" dxfId="20096" priority="1500" operator="equal">
      <formula>5</formula>
    </cfRule>
  </conditionalFormatting>
  <conditionalFormatting sqref="U292:X292">
    <cfRule type="containsBlanks" priority="1490" stopIfTrue="1">
      <formula>LEN(TRIM(U292))=0</formula>
    </cfRule>
    <cfRule type="cellIs" dxfId="20095" priority="1491" operator="equal">
      <formula>"N/A"</formula>
    </cfRule>
    <cfRule type="cellIs" dxfId="20094" priority="1492" operator="equal">
      <formula>"OK"</formula>
    </cfRule>
    <cfRule type="containsText" dxfId="20093" priority="1493" operator="containsText" text="Unsure">
      <formula>NOT(ISERROR(SEARCH("Unsure",U292)))</formula>
    </cfRule>
    <cfRule type="containsText" dxfId="20092" priority="1494" operator="containsText" text="Can't See">
      <formula>NOT(ISERROR(SEARCH("Can't See",U292)))</formula>
    </cfRule>
    <cfRule type="notContainsText" dxfId="20091" priority="1495" operator="notContains" text="OK&amp;N/A">
      <formula>ISERROR(SEARCH("OK&amp;N/A",U292))</formula>
    </cfRule>
  </conditionalFormatting>
  <conditionalFormatting sqref="AD292">
    <cfRule type="cellIs" dxfId="20090" priority="1485" operator="equal">
      <formula>1</formula>
    </cfRule>
    <cfRule type="cellIs" dxfId="20089" priority="1486" operator="equal">
      <formula>2</formula>
    </cfRule>
    <cfRule type="cellIs" dxfId="20088" priority="1487" operator="equal">
      <formula>3</formula>
    </cfRule>
    <cfRule type="cellIs" dxfId="20087" priority="1488" operator="equal">
      <formula>4</formula>
    </cfRule>
    <cfRule type="cellIs" dxfId="20086" priority="1489" operator="equal">
      <formula>5</formula>
    </cfRule>
  </conditionalFormatting>
  <conditionalFormatting sqref="B292:E292">
    <cfRule type="colorScale" priority="148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92:I292">
    <cfRule type="colorScale" priority="148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92:M292">
    <cfRule type="colorScale" priority="148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Y292:AC292">
    <cfRule type="cellIs" dxfId="20085" priority="1477" operator="equal">
      <formula>1</formula>
    </cfRule>
    <cfRule type="cellIs" dxfId="20084" priority="1478" operator="equal">
      <formula>2</formula>
    </cfRule>
    <cfRule type="cellIs" dxfId="20083" priority="1479" operator="equal">
      <formula>3</formula>
    </cfRule>
    <cfRule type="cellIs" dxfId="20082" priority="1480" operator="equal">
      <formula>4</formula>
    </cfRule>
    <cfRule type="cellIs" dxfId="20081" priority="1481" operator="equal">
      <formula>5</formula>
    </cfRule>
  </conditionalFormatting>
  <conditionalFormatting sqref="U296:X296">
    <cfRule type="containsBlanks" priority="1471" stopIfTrue="1">
      <formula>LEN(TRIM(U296))=0</formula>
    </cfRule>
    <cfRule type="cellIs" dxfId="20080" priority="1472" operator="equal">
      <formula>"N/A"</formula>
    </cfRule>
    <cfRule type="cellIs" dxfId="20079" priority="1473" operator="equal">
      <formula>"OK"</formula>
    </cfRule>
    <cfRule type="containsText" dxfId="20078" priority="1474" operator="containsText" text="Unsure">
      <formula>NOT(ISERROR(SEARCH("Unsure",U296)))</formula>
    </cfRule>
    <cfRule type="containsText" dxfId="20077" priority="1475" operator="containsText" text="Can't See">
      <formula>NOT(ISERROR(SEARCH("Can't See",U296)))</formula>
    </cfRule>
    <cfRule type="notContainsText" dxfId="20076" priority="1476" operator="notContains" text="OK&amp;N/A">
      <formula>ISERROR(SEARCH("OK&amp;N/A",U296))</formula>
    </cfRule>
  </conditionalFormatting>
  <conditionalFormatting sqref="AD296">
    <cfRule type="cellIs" dxfId="20075" priority="1466" operator="equal">
      <formula>1</formula>
    </cfRule>
    <cfRule type="cellIs" dxfId="20074" priority="1467" operator="equal">
      <formula>2</formula>
    </cfRule>
    <cfRule type="cellIs" dxfId="20073" priority="1468" operator="equal">
      <formula>3</formula>
    </cfRule>
    <cfRule type="cellIs" dxfId="20072" priority="1469" operator="equal">
      <formula>4</formula>
    </cfRule>
    <cfRule type="cellIs" dxfId="20071" priority="1470" operator="equal">
      <formula>5</formula>
    </cfRule>
  </conditionalFormatting>
  <conditionalFormatting sqref="B296:E296">
    <cfRule type="colorScale" priority="146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96:I296">
    <cfRule type="colorScale" priority="146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96:M296">
    <cfRule type="colorScale" priority="146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Y296:AC296">
    <cfRule type="cellIs" dxfId="20070" priority="1458" operator="equal">
      <formula>1</formula>
    </cfRule>
    <cfRule type="cellIs" dxfId="20069" priority="1459" operator="equal">
      <formula>2</formula>
    </cfRule>
    <cfRule type="cellIs" dxfId="20068" priority="1460" operator="equal">
      <formula>3</formula>
    </cfRule>
    <cfRule type="cellIs" dxfId="20067" priority="1461" operator="equal">
      <formula>4</formula>
    </cfRule>
    <cfRule type="cellIs" dxfId="20066" priority="1462" operator="equal">
      <formula>5</formula>
    </cfRule>
  </conditionalFormatting>
  <conditionalFormatting sqref="U294:X294">
    <cfRule type="containsBlanks" priority="1452" stopIfTrue="1">
      <formula>LEN(TRIM(U294))=0</formula>
    </cfRule>
    <cfRule type="cellIs" dxfId="20065" priority="1453" operator="equal">
      <formula>"N/A"</formula>
    </cfRule>
    <cfRule type="cellIs" dxfId="20064" priority="1454" operator="equal">
      <formula>"OK"</formula>
    </cfRule>
    <cfRule type="containsText" dxfId="20063" priority="1455" operator="containsText" text="Unsure">
      <formula>NOT(ISERROR(SEARCH("Unsure",U294)))</formula>
    </cfRule>
    <cfRule type="containsText" dxfId="20062" priority="1456" operator="containsText" text="Can't See">
      <formula>NOT(ISERROR(SEARCH("Can't See",U294)))</formula>
    </cfRule>
    <cfRule type="notContainsText" dxfId="20061" priority="1457" operator="notContains" text="OK&amp;N/A">
      <formula>ISERROR(SEARCH("OK&amp;N/A",U294))</formula>
    </cfRule>
  </conditionalFormatting>
  <conditionalFormatting sqref="AD294">
    <cfRule type="cellIs" dxfId="20060" priority="1447" operator="equal">
      <formula>1</formula>
    </cfRule>
    <cfRule type="cellIs" dxfId="20059" priority="1448" operator="equal">
      <formula>2</formula>
    </cfRule>
    <cfRule type="cellIs" dxfId="20058" priority="1449" operator="equal">
      <formula>3</formula>
    </cfRule>
    <cfRule type="cellIs" dxfId="20057" priority="1450" operator="equal">
      <formula>4</formula>
    </cfRule>
    <cfRule type="cellIs" dxfId="20056" priority="1451" operator="equal">
      <formula>5</formula>
    </cfRule>
  </conditionalFormatting>
  <conditionalFormatting sqref="B294:E294">
    <cfRule type="colorScale" priority="144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94:I294">
    <cfRule type="colorScale" priority="144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94:M294">
    <cfRule type="colorScale" priority="144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Y294:AC294">
    <cfRule type="cellIs" dxfId="20055" priority="1439" operator="equal">
      <formula>1</formula>
    </cfRule>
    <cfRule type="cellIs" dxfId="20054" priority="1440" operator="equal">
      <formula>2</formula>
    </cfRule>
    <cfRule type="cellIs" dxfId="20053" priority="1441" operator="equal">
      <formula>3</formula>
    </cfRule>
    <cfRule type="cellIs" dxfId="20052" priority="1442" operator="equal">
      <formula>4</formula>
    </cfRule>
    <cfRule type="cellIs" dxfId="20051" priority="1443" operator="equal">
      <formula>5</formula>
    </cfRule>
  </conditionalFormatting>
  <conditionalFormatting sqref="U295:X295">
    <cfRule type="containsBlanks" priority="1433" stopIfTrue="1">
      <formula>LEN(TRIM(U295))=0</formula>
    </cfRule>
    <cfRule type="cellIs" dxfId="20050" priority="1434" operator="equal">
      <formula>"N/A"</formula>
    </cfRule>
    <cfRule type="cellIs" dxfId="20049" priority="1435" operator="equal">
      <formula>"OK"</formula>
    </cfRule>
    <cfRule type="containsText" dxfId="20048" priority="1436" operator="containsText" text="Unsure">
      <formula>NOT(ISERROR(SEARCH("Unsure",U295)))</formula>
    </cfRule>
    <cfRule type="containsText" dxfId="20047" priority="1437" operator="containsText" text="Can't See">
      <formula>NOT(ISERROR(SEARCH("Can't See",U295)))</formula>
    </cfRule>
    <cfRule type="notContainsText" dxfId="20046" priority="1438" operator="notContains" text="OK&amp;N/A">
      <formula>ISERROR(SEARCH("OK&amp;N/A",U295))</formula>
    </cfRule>
  </conditionalFormatting>
  <conditionalFormatting sqref="AD295">
    <cfRule type="cellIs" dxfId="20045" priority="1428" operator="equal">
      <formula>1</formula>
    </cfRule>
    <cfRule type="cellIs" dxfId="20044" priority="1429" operator="equal">
      <formula>2</formula>
    </cfRule>
    <cfRule type="cellIs" dxfId="20043" priority="1430" operator="equal">
      <formula>3</formula>
    </cfRule>
    <cfRule type="cellIs" dxfId="20042" priority="1431" operator="equal">
      <formula>4</formula>
    </cfRule>
    <cfRule type="cellIs" dxfId="20041" priority="1432" operator="equal">
      <formula>5</formula>
    </cfRule>
  </conditionalFormatting>
  <conditionalFormatting sqref="B295:E295">
    <cfRule type="colorScale" priority="142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95">
    <cfRule type="colorScale" priority="142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Y295:AC295">
    <cfRule type="cellIs" dxfId="20040" priority="1421" operator="equal">
      <formula>1</formula>
    </cfRule>
    <cfRule type="cellIs" dxfId="20039" priority="1422" operator="equal">
      <formula>2</formula>
    </cfRule>
    <cfRule type="cellIs" dxfId="20038" priority="1423" operator="equal">
      <formula>3</formula>
    </cfRule>
    <cfRule type="cellIs" dxfId="20037" priority="1424" operator="equal">
      <formula>4</formula>
    </cfRule>
    <cfRule type="cellIs" dxfId="20036" priority="1425" operator="equal">
      <formula>5</formula>
    </cfRule>
  </conditionalFormatting>
  <conditionalFormatting sqref="M295">
    <cfRule type="colorScale" priority="142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L295">
    <cfRule type="colorScale" priority="141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K295">
    <cfRule type="colorScale" priority="141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95">
    <cfRule type="colorScale" priority="141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I295">
    <cfRule type="colorScale" priority="141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H295">
    <cfRule type="colorScale" priority="141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G295">
    <cfRule type="colorScale" priority="141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D297">
    <cfRule type="cellIs" dxfId="20035" priority="1409" operator="equal">
      <formula>1</formula>
    </cfRule>
    <cfRule type="cellIs" dxfId="20034" priority="1410" operator="equal">
      <formula>2</formula>
    </cfRule>
    <cfRule type="cellIs" dxfId="20033" priority="1411" operator="equal">
      <formula>3</formula>
    </cfRule>
    <cfRule type="cellIs" dxfId="20032" priority="1412" operator="equal">
      <formula>4</formula>
    </cfRule>
    <cfRule type="cellIs" dxfId="20031" priority="1413" operator="equal">
      <formula>5</formula>
    </cfRule>
  </conditionalFormatting>
  <conditionalFormatting sqref="Y297:AC297">
    <cfRule type="cellIs" dxfId="20030" priority="1404" operator="equal">
      <formula>1</formula>
    </cfRule>
    <cfRule type="cellIs" dxfId="20029" priority="1405" operator="equal">
      <formula>2</formula>
    </cfRule>
    <cfRule type="cellIs" dxfId="20028" priority="1406" operator="equal">
      <formula>3</formula>
    </cfRule>
    <cfRule type="cellIs" dxfId="20027" priority="1407" operator="equal">
      <formula>4</formula>
    </cfRule>
    <cfRule type="cellIs" dxfId="20026" priority="1408" operator="equal">
      <formula>5</formula>
    </cfRule>
  </conditionalFormatting>
  <conditionalFormatting sqref="B297:E297">
    <cfRule type="colorScale" priority="140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97:I297">
    <cfRule type="colorScale" priority="140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97:M297">
    <cfRule type="colorScale" priority="140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298:E299">
    <cfRule type="colorScale" priority="139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Y298:AD302">
    <cfRule type="cellIs" dxfId="20025" priority="1395" operator="equal">
      <formula>1</formula>
    </cfRule>
    <cfRule type="cellIs" dxfId="20024" priority="1396" operator="equal">
      <formula>2</formula>
    </cfRule>
    <cfRule type="cellIs" dxfId="20023" priority="1397" operator="equal">
      <formula>3</formula>
    </cfRule>
    <cfRule type="cellIs" dxfId="20022" priority="1398" operator="equal">
      <formula>4</formula>
    </cfRule>
    <cfRule type="cellIs" dxfId="20021" priority="1400" operator="equal">
      <formula>5</formula>
    </cfRule>
  </conditionalFormatting>
  <conditionalFormatting sqref="U298:X302">
    <cfRule type="containsBlanks" priority="1389" stopIfTrue="1">
      <formula>LEN(TRIM(U298))=0</formula>
    </cfRule>
    <cfRule type="cellIs" dxfId="20020" priority="1390" operator="equal">
      <formula>"N/A"</formula>
    </cfRule>
    <cfRule type="cellIs" dxfId="20019" priority="1391" operator="equal">
      <formula>"OK"</formula>
    </cfRule>
    <cfRule type="containsText" dxfId="20018" priority="1392" operator="containsText" text="Unsure">
      <formula>NOT(ISERROR(SEARCH("Unsure",U298)))</formula>
    </cfRule>
    <cfRule type="containsText" dxfId="20017" priority="1393" operator="containsText" text="Can't See">
      <formula>NOT(ISERROR(SEARCH("Can't See",U298)))</formula>
    </cfRule>
    <cfRule type="notContainsText" dxfId="20016" priority="1394" operator="notContains" text="OK&amp;N/A">
      <formula>ISERROR(SEARCH("OK&amp;N/A",U298))</formula>
    </cfRule>
  </conditionalFormatting>
  <conditionalFormatting sqref="F298:I299">
    <cfRule type="colorScale" priority="138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98:M299">
    <cfRule type="colorScale" priority="138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U300:X302">
    <cfRule type="containsBlanks" priority="1381" stopIfTrue="1">
      <formula>LEN(TRIM(U300))=0</formula>
    </cfRule>
    <cfRule type="cellIs" dxfId="20015" priority="1382" operator="equal">
      <formula>"N/A"</formula>
    </cfRule>
    <cfRule type="cellIs" dxfId="20014" priority="1383" operator="equal">
      <formula>"OK"</formula>
    </cfRule>
    <cfRule type="containsText" dxfId="20013" priority="1384" operator="containsText" text="Unsure">
      <formula>NOT(ISERROR(SEARCH("Unsure",U300)))</formula>
    </cfRule>
    <cfRule type="containsText" dxfId="20012" priority="1385" operator="containsText" text="Can't See">
      <formula>NOT(ISERROR(SEARCH("Can't See",U300)))</formula>
    </cfRule>
    <cfRule type="notContainsText" dxfId="20011" priority="1386" operator="notContains" text="OK&amp;N/A">
      <formula>ISERROR(SEARCH("OK&amp;N/A",U300))</formula>
    </cfRule>
  </conditionalFormatting>
  <conditionalFormatting sqref="AD300:AD302">
    <cfRule type="cellIs" dxfId="20010" priority="1376" operator="equal">
      <formula>1</formula>
    </cfRule>
    <cfRule type="cellIs" dxfId="20009" priority="1377" operator="equal">
      <formula>2</formula>
    </cfRule>
    <cfRule type="cellIs" dxfId="20008" priority="1378" operator="equal">
      <formula>3</formula>
    </cfRule>
    <cfRule type="cellIs" dxfId="20007" priority="1379" operator="equal">
      <formula>4</formula>
    </cfRule>
    <cfRule type="cellIs" dxfId="20006" priority="1380" operator="equal">
      <formula>5</formula>
    </cfRule>
  </conditionalFormatting>
  <conditionalFormatting sqref="Y300:AC302">
    <cfRule type="cellIs" dxfId="20005" priority="1371" operator="equal">
      <formula>1</formula>
    </cfRule>
    <cfRule type="cellIs" dxfId="20004" priority="1372" operator="equal">
      <formula>2</formula>
    </cfRule>
    <cfRule type="cellIs" dxfId="20003" priority="1373" operator="equal">
      <formula>3</formula>
    </cfRule>
    <cfRule type="cellIs" dxfId="20002" priority="1374" operator="equal">
      <formula>4</formula>
    </cfRule>
    <cfRule type="cellIs" dxfId="20001" priority="1375" operator="equal">
      <formula>5</formula>
    </cfRule>
  </conditionalFormatting>
  <conditionalFormatting sqref="U298:X298">
    <cfRule type="containsBlanks" priority="1365" stopIfTrue="1">
      <formula>LEN(TRIM(U298))=0</formula>
    </cfRule>
    <cfRule type="cellIs" dxfId="20000" priority="1366" operator="equal">
      <formula>"N/A"</formula>
    </cfRule>
    <cfRule type="cellIs" dxfId="19999" priority="1367" operator="equal">
      <formula>"OK"</formula>
    </cfRule>
    <cfRule type="containsText" dxfId="19998" priority="1368" operator="containsText" text="Unsure">
      <formula>NOT(ISERROR(SEARCH("Unsure",U298)))</formula>
    </cfRule>
    <cfRule type="containsText" dxfId="19997" priority="1369" operator="containsText" text="Can't See">
      <formula>NOT(ISERROR(SEARCH("Can't See",U298)))</formula>
    </cfRule>
    <cfRule type="notContainsText" dxfId="19996" priority="1370" operator="notContains" text="OK&amp;N/A">
      <formula>ISERROR(SEARCH("OK&amp;N/A",U298))</formula>
    </cfRule>
  </conditionalFormatting>
  <conditionalFormatting sqref="AD298">
    <cfRule type="cellIs" dxfId="19995" priority="1360" operator="equal">
      <formula>1</formula>
    </cfRule>
    <cfRule type="cellIs" dxfId="19994" priority="1361" operator="equal">
      <formula>2</formula>
    </cfRule>
    <cfRule type="cellIs" dxfId="19993" priority="1362" operator="equal">
      <formula>3</formula>
    </cfRule>
    <cfRule type="cellIs" dxfId="19992" priority="1363" operator="equal">
      <formula>4</formula>
    </cfRule>
    <cfRule type="cellIs" dxfId="19991" priority="1364" operator="equal">
      <formula>5</formula>
    </cfRule>
  </conditionalFormatting>
  <conditionalFormatting sqref="B298:E298">
    <cfRule type="colorScale" priority="135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98:I298">
    <cfRule type="colorScale" priority="135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98:M298">
    <cfRule type="colorScale" priority="135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Y298:AC298">
    <cfRule type="cellIs" dxfId="19990" priority="1352" operator="equal">
      <formula>1</formula>
    </cfRule>
    <cfRule type="cellIs" dxfId="19989" priority="1353" operator="equal">
      <formula>2</formula>
    </cfRule>
    <cfRule type="cellIs" dxfId="19988" priority="1354" operator="equal">
      <formula>3</formula>
    </cfRule>
    <cfRule type="cellIs" dxfId="19987" priority="1355" operator="equal">
      <formula>4</formula>
    </cfRule>
    <cfRule type="cellIs" dxfId="19986" priority="1356" operator="equal">
      <formula>5</formula>
    </cfRule>
  </conditionalFormatting>
  <conditionalFormatting sqref="U299:X299">
    <cfRule type="containsBlanks" priority="1346" stopIfTrue="1">
      <formula>LEN(TRIM(U299))=0</formula>
    </cfRule>
    <cfRule type="cellIs" dxfId="19985" priority="1347" operator="equal">
      <formula>"N/A"</formula>
    </cfRule>
    <cfRule type="cellIs" dxfId="19984" priority="1348" operator="equal">
      <formula>"OK"</formula>
    </cfRule>
    <cfRule type="containsText" dxfId="19983" priority="1349" operator="containsText" text="Unsure">
      <formula>NOT(ISERROR(SEARCH("Unsure",U299)))</formula>
    </cfRule>
    <cfRule type="containsText" dxfId="19982" priority="1350" operator="containsText" text="Can't See">
      <formula>NOT(ISERROR(SEARCH("Can't See",U299)))</formula>
    </cfRule>
    <cfRule type="notContainsText" dxfId="19981" priority="1351" operator="notContains" text="OK&amp;N/A">
      <formula>ISERROR(SEARCH("OK&amp;N/A",U299))</formula>
    </cfRule>
  </conditionalFormatting>
  <conditionalFormatting sqref="AD299">
    <cfRule type="cellIs" dxfId="19980" priority="1341" operator="equal">
      <formula>1</formula>
    </cfRule>
    <cfRule type="cellIs" dxfId="19979" priority="1342" operator="equal">
      <formula>2</formula>
    </cfRule>
    <cfRule type="cellIs" dxfId="19978" priority="1343" operator="equal">
      <formula>3</formula>
    </cfRule>
    <cfRule type="cellIs" dxfId="19977" priority="1344" operator="equal">
      <formula>4</formula>
    </cfRule>
    <cfRule type="cellIs" dxfId="19976" priority="1345" operator="equal">
      <formula>5</formula>
    </cfRule>
  </conditionalFormatting>
  <conditionalFormatting sqref="B299:E299">
    <cfRule type="colorScale" priority="134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99:I299">
    <cfRule type="colorScale" priority="133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99:M299">
    <cfRule type="colorScale" priority="133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Y299:AC299">
    <cfRule type="cellIs" dxfId="19975" priority="1333" operator="equal">
      <formula>1</formula>
    </cfRule>
    <cfRule type="cellIs" dxfId="19974" priority="1334" operator="equal">
      <formula>2</formula>
    </cfRule>
    <cfRule type="cellIs" dxfId="19973" priority="1335" operator="equal">
      <formula>3</formula>
    </cfRule>
    <cfRule type="cellIs" dxfId="19972" priority="1336" operator="equal">
      <formula>4</formula>
    </cfRule>
    <cfRule type="cellIs" dxfId="19971" priority="1337" operator="equal">
      <formula>5</formula>
    </cfRule>
  </conditionalFormatting>
  <conditionalFormatting sqref="A291">
    <cfRule type="containsBlanks" priority="1327" stopIfTrue="1">
      <formula>LEN(TRIM(A291))=0</formula>
    </cfRule>
    <cfRule type="containsText" dxfId="19970" priority="1328" stopIfTrue="1" operator="containsText" text="fcd">
      <formula>NOT(ISERROR(SEARCH("fcd",A291)))</formula>
    </cfRule>
    <cfRule type="containsText" dxfId="19969" priority="1329" stopIfTrue="1" operator="containsText" text="server">
      <formula>NOT(ISERROR(SEARCH("server",A291)))</formula>
    </cfRule>
    <cfRule type="containsText" dxfId="19968" priority="1330" stopIfTrue="1" operator="containsText" text="ft">
      <formula>NOT(ISERROR(SEARCH("ft",A291)))</formula>
    </cfRule>
    <cfRule type="containsText" dxfId="19967" priority="1331" stopIfTrue="1" operator="containsText" text="lynxx_">
      <formula>NOT(ISERROR(SEARCH("lynxx_",A291)))</formula>
    </cfRule>
    <cfRule type="containsText" dxfId="19966" priority="1332" operator="containsText" text="_">
      <formula>NOT(ISERROR(SEARCH("_",A291)))</formula>
    </cfRule>
  </conditionalFormatting>
  <conditionalFormatting sqref="A291">
    <cfRule type="containsBlanks" priority="1321" stopIfTrue="1">
      <formula>LEN(TRIM(A291))=0</formula>
    </cfRule>
    <cfRule type="containsText" dxfId="19965" priority="1322" stopIfTrue="1" operator="containsText" text="fcd">
      <formula>NOT(ISERROR(SEARCH("fcd",A291)))</formula>
    </cfRule>
    <cfRule type="containsText" dxfId="19964" priority="1323" stopIfTrue="1" operator="containsText" text="server">
      <formula>NOT(ISERROR(SEARCH("server",A291)))</formula>
    </cfRule>
    <cfRule type="containsText" dxfId="19963" priority="1324" stopIfTrue="1" operator="containsText" text="ft">
      <formula>NOT(ISERROR(SEARCH("ft",A291)))</formula>
    </cfRule>
    <cfRule type="containsText" dxfId="19962" priority="1325" stopIfTrue="1" operator="containsText" text="lynxx_">
      <formula>NOT(ISERROR(SEARCH("lynxx_",A291)))</formula>
    </cfRule>
    <cfRule type="containsText" dxfId="19961" priority="1326" operator="containsText" text="_">
      <formula>NOT(ISERROR(SEARCH("_",A291)))</formula>
    </cfRule>
  </conditionalFormatting>
  <conditionalFormatting sqref="F185">
    <cfRule type="colorScale" priority="132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G185">
    <cfRule type="colorScale" priority="131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H185">
    <cfRule type="colorScale" priority="131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I185">
    <cfRule type="colorScale" priority="131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K185:M185">
    <cfRule type="containsBlanks" priority="1311" stopIfTrue="1">
      <formula>LEN(TRIM(K185))=0</formula>
    </cfRule>
    <cfRule type="cellIs" dxfId="19960" priority="1312" operator="equal">
      <formula>"N/A"</formula>
    </cfRule>
    <cfRule type="cellIs" dxfId="19959" priority="1313" operator="equal">
      <formula>"OK"</formula>
    </cfRule>
    <cfRule type="containsText" dxfId="19958" priority="1314" operator="containsText" text="Unsure">
      <formula>NOT(ISERROR(SEARCH("Unsure",K185)))</formula>
    </cfRule>
    <cfRule type="containsText" dxfId="19957" priority="1315" operator="containsText" text="Can't See">
      <formula>NOT(ISERROR(SEARCH("Can't See",K185)))</formula>
    </cfRule>
    <cfRule type="notContainsText" dxfId="19956" priority="1316" operator="notContains" text="OK&amp;N/A">
      <formula>ISERROR(SEARCH("OK&amp;N/A",K185))</formula>
    </cfRule>
  </conditionalFormatting>
  <conditionalFormatting sqref="J185">
    <cfRule type="containsBlanks" priority="1305" stopIfTrue="1">
      <formula>LEN(TRIM(J185))=0</formula>
    </cfRule>
    <cfRule type="cellIs" dxfId="19955" priority="1306" operator="equal">
      <formula>"N/A"</formula>
    </cfRule>
    <cfRule type="cellIs" dxfId="19954" priority="1307" operator="equal">
      <formula>"OK"</formula>
    </cfRule>
    <cfRule type="containsText" dxfId="19953" priority="1308" operator="containsText" text="Unsure">
      <formula>NOT(ISERROR(SEARCH("Unsure",J185)))</formula>
    </cfRule>
    <cfRule type="containsText" dxfId="19952" priority="1309" operator="containsText" text="Can't See">
      <formula>NOT(ISERROR(SEARCH("Can't See",J185)))</formula>
    </cfRule>
    <cfRule type="notContainsText" dxfId="19951" priority="1310" operator="notContains" text="OK&amp;N/A">
      <formula>ISERROR(SEARCH("OK&amp;N/A",J185))</formula>
    </cfRule>
  </conditionalFormatting>
  <conditionalFormatting sqref="U273:X274">
    <cfRule type="containsBlanks" priority="1299" stopIfTrue="1">
      <formula>LEN(TRIM(U273))=0</formula>
    </cfRule>
    <cfRule type="cellIs" dxfId="19950" priority="1300" operator="equal">
      <formula>"N/A"</formula>
    </cfRule>
    <cfRule type="cellIs" dxfId="19949" priority="1301" operator="equal">
      <formula>"OK"</formula>
    </cfRule>
    <cfRule type="containsText" dxfId="19948" priority="1302" operator="containsText" text="Unsure">
      <formula>NOT(ISERROR(SEARCH("Unsure",U273)))</formula>
    </cfRule>
    <cfRule type="containsText" dxfId="19947" priority="1303" operator="containsText" text="Can't See">
      <formula>NOT(ISERROR(SEARCH("Can't See",U273)))</formula>
    </cfRule>
    <cfRule type="notContainsText" dxfId="19946" priority="1304" operator="notContains" text="OK&amp;N/A">
      <formula>ISERROR(SEARCH("OK&amp;N/A",U273))</formula>
    </cfRule>
  </conditionalFormatting>
  <conditionalFormatting sqref="A273:A274">
    <cfRule type="containsBlanks" priority="1292" stopIfTrue="1">
      <formula>LEN(TRIM(A273))=0</formula>
    </cfRule>
    <cfRule type="containsText" dxfId="19945" priority="1293" stopIfTrue="1" operator="containsText" text="fcd">
      <formula>NOT(ISERROR(SEARCH("fcd",A273)))</formula>
    </cfRule>
    <cfRule type="containsText" dxfId="19944" priority="1294" stopIfTrue="1" operator="containsText" text="server">
      <formula>NOT(ISERROR(SEARCH("server",A273)))</formula>
    </cfRule>
    <cfRule type="containsText" dxfId="19943" priority="1295" stopIfTrue="1" operator="containsText" text="ft">
      <formula>NOT(ISERROR(SEARCH("ft",A273)))</formula>
    </cfRule>
    <cfRule type="containsText" dxfId="19942" priority="1296" stopIfTrue="1" operator="containsText" text="lynxx_">
      <formula>NOT(ISERROR(SEARCH("lynxx_",A273)))</formula>
    </cfRule>
    <cfRule type="containsText" dxfId="19941" priority="1297" operator="containsText" text="_">
      <formula>NOT(ISERROR(SEARCH("_",A273)))</formula>
    </cfRule>
  </conditionalFormatting>
  <conditionalFormatting sqref="AD273:AD274">
    <cfRule type="cellIs" dxfId="19940" priority="1288" operator="equal">
      <formula>1</formula>
    </cfRule>
    <cfRule type="cellIs" dxfId="19939" priority="1289" operator="equal">
      <formula>2</formula>
    </cfRule>
    <cfRule type="cellIs" dxfId="19938" priority="1290" operator="equal">
      <formula>3</formula>
    </cfRule>
    <cfRule type="cellIs" dxfId="19937" priority="1291" operator="equal">
      <formula>4</formula>
    </cfRule>
    <cfRule type="cellIs" dxfId="19936" priority="1298" operator="equal">
      <formula>5</formula>
    </cfRule>
  </conditionalFormatting>
  <conditionalFormatting sqref="A273:A274">
    <cfRule type="containsBlanks" priority="1282" stopIfTrue="1">
      <formula>LEN(TRIM(A273))=0</formula>
    </cfRule>
    <cfRule type="containsText" dxfId="19935" priority="1283" stopIfTrue="1" operator="containsText" text="fcd">
      <formula>NOT(ISERROR(SEARCH("fcd",A273)))</formula>
    </cfRule>
    <cfRule type="containsText" dxfId="19934" priority="1284" stopIfTrue="1" operator="containsText" text="server">
      <formula>NOT(ISERROR(SEARCH("server",A273)))</formula>
    </cfRule>
    <cfRule type="containsText" dxfId="19933" priority="1285" stopIfTrue="1" operator="containsText" text="ft">
      <formula>NOT(ISERROR(SEARCH("ft",A273)))</formula>
    </cfRule>
    <cfRule type="containsText" dxfId="19932" priority="1286" stopIfTrue="1" operator="containsText" text="lynxx_">
      <formula>NOT(ISERROR(SEARCH("lynxx_",A273)))</formula>
    </cfRule>
    <cfRule type="containsText" dxfId="19931" priority="1287" operator="containsText" text="_">
      <formula>NOT(ISERROR(SEARCH("_",A273)))</formula>
    </cfRule>
  </conditionalFormatting>
  <conditionalFormatting sqref="Y273:AC274">
    <cfRule type="cellIs" dxfId="19930" priority="1277" operator="equal">
      <formula>1</formula>
    </cfRule>
    <cfRule type="cellIs" dxfId="19929" priority="1278" operator="equal">
      <formula>2</formula>
    </cfRule>
    <cfRule type="cellIs" dxfId="19928" priority="1279" operator="equal">
      <formula>3</formula>
    </cfRule>
    <cfRule type="cellIs" dxfId="19927" priority="1280" operator="equal">
      <formula>4</formula>
    </cfRule>
    <cfRule type="cellIs" dxfId="19926" priority="1281" operator="equal">
      <formula>5</formula>
    </cfRule>
  </conditionalFormatting>
  <conditionalFormatting sqref="B273:E274">
    <cfRule type="colorScale" priority="127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73:I274">
    <cfRule type="colorScale" priority="127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73:M274">
    <cfRule type="colorScale" priority="127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U272:X272">
    <cfRule type="containsBlanks" priority="1268" stopIfTrue="1">
      <formula>LEN(TRIM(U272))=0</formula>
    </cfRule>
    <cfRule type="cellIs" dxfId="19925" priority="1269" operator="equal">
      <formula>"N/A"</formula>
    </cfRule>
    <cfRule type="cellIs" dxfId="19924" priority="1270" operator="equal">
      <formula>"OK"</formula>
    </cfRule>
    <cfRule type="containsText" dxfId="19923" priority="1271" operator="containsText" text="Unsure">
      <formula>NOT(ISERROR(SEARCH("Unsure",U272)))</formula>
    </cfRule>
    <cfRule type="containsText" dxfId="19922" priority="1272" operator="containsText" text="Can't See">
      <formula>NOT(ISERROR(SEARCH("Can't See",U272)))</formula>
    </cfRule>
    <cfRule type="notContainsText" dxfId="19921" priority="1273" operator="notContains" text="OK&amp;N/A">
      <formula>ISERROR(SEARCH("OK&amp;N/A",U272))</formula>
    </cfRule>
  </conditionalFormatting>
  <conditionalFormatting sqref="A272">
    <cfRule type="containsBlanks" priority="1261" stopIfTrue="1">
      <formula>LEN(TRIM(A272))=0</formula>
    </cfRule>
    <cfRule type="containsText" dxfId="19920" priority="1262" stopIfTrue="1" operator="containsText" text="fcd">
      <formula>NOT(ISERROR(SEARCH("fcd",A272)))</formula>
    </cfRule>
    <cfRule type="containsText" dxfId="19919" priority="1263" stopIfTrue="1" operator="containsText" text="server">
      <formula>NOT(ISERROR(SEARCH("server",A272)))</formula>
    </cfRule>
    <cfRule type="containsText" dxfId="19918" priority="1264" stopIfTrue="1" operator="containsText" text="ft">
      <formula>NOT(ISERROR(SEARCH("ft",A272)))</formula>
    </cfRule>
    <cfRule type="containsText" dxfId="19917" priority="1265" stopIfTrue="1" operator="containsText" text="lynxx_">
      <formula>NOT(ISERROR(SEARCH("lynxx_",A272)))</formula>
    </cfRule>
    <cfRule type="containsText" dxfId="19916" priority="1266" operator="containsText" text="_">
      <formula>NOT(ISERROR(SEARCH("_",A272)))</formula>
    </cfRule>
  </conditionalFormatting>
  <conditionalFormatting sqref="AD272">
    <cfRule type="cellIs" dxfId="19915" priority="1257" operator="equal">
      <formula>1</formula>
    </cfRule>
    <cfRule type="cellIs" dxfId="19914" priority="1258" operator="equal">
      <formula>2</formula>
    </cfRule>
    <cfRule type="cellIs" dxfId="19913" priority="1259" operator="equal">
      <formula>3</formula>
    </cfRule>
    <cfRule type="cellIs" dxfId="19912" priority="1260" operator="equal">
      <formula>4</formula>
    </cfRule>
    <cfRule type="cellIs" dxfId="19911" priority="1267" operator="equal">
      <formula>5</formula>
    </cfRule>
  </conditionalFormatting>
  <conditionalFormatting sqref="A272">
    <cfRule type="containsBlanks" priority="1251" stopIfTrue="1">
      <formula>LEN(TRIM(A272))=0</formula>
    </cfRule>
    <cfRule type="containsText" dxfId="19910" priority="1252" stopIfTrue="1" operator="containsText" text="fcd">
      <formula>NOT(ISERROR(SEARCH("fcd",A272)))</formula>
    </cfRule>
    <cfRule type="containsText" dxfId="19909" priority="1253" stopIfTrue="1" operator="containsText" text="server">
      <formula>NOT(ISERROR(SEARCH("server",A272)))</formula>
    </cfRule>
    <cfRule type="containsText" dxfId="19908" priority="1254" stopIfTrue="1" operator="containsText" text="ft">
      <formula>NOT(ISERROR(SEARCH("ft",A272)))</formula>
    </cfRule>
    <cfRule type="containsText" dxfId="19907" priority="1255" stopIfTrue="1" operator="containsText" text="lynxx_">
      <formula>NOT(ISERROR(SEARCH("lynxx_",A272)))</formula>
    </cfRule>
    <cfRule type="containsText" dxfId="19906" priority="1256" operator="containsText" text="_">
      <formula>NOT(ISERROR(SEARCH("_",A272)))</formula>
    </cfRule>
  </conditionalFormatting>
  <conditionalFormatting sqref="Y272:AC272">
    <cfRule type="cellIs" dxfId="19905" priority="1246" operator="equal">
      <formula>1</formula>
    </cfRule>
    <cfRule type="cellIs" dxfId="19904" priority="1247" operator="equal">
      <formula>2</formula>
    </cfRule>
    <cfRule type="cellIs" dxfId="19903" priority="1248" operator="equal">
      <formula>3</formula>
    </cfRule>
    <cfRule type="cellIs" dxfId="19902" priority="1249" operator="equal">
      <formula>4</formula>
    </cfRule>
    <cfRule type="cellIs" dxfId="19901" priority="1250" operator="equal">
      <formula>5</formula>
    </cfRule>
  </conditionalFormatting>
  <conditionalFormatting sqref="B272:E272">
    <cfRule type="colorScale" priority="124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72:I272">
    <cfRule type="colorScale" priority="124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72:M272">
    <cfRule type="colorScale" priority="124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E62">
    <cfRule type="colorScale" priority="123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62">
    <cfRule type="containsBlanks" priority="1235" stopIfTrue="1">
      <formula>LEN(TRIM(A62))=0</formula>
    </cfRule>
    <cfRule type="containsText" dxfId="19900" priority="1237" stopIfTrue="1" operator="containsText" text="fcd">
      <formula>NOT(ISERROR(SEARCH("fcd",A62)))</formula>
    </cfRule>
    <cfRule type="containsText" dxfId="19899" priority="1238" stopIfTrue="1" operator="containsText" text="server">
      <formula>NOT(ISERROR(SEARCH("server",A62)))</formula>
    </cfRule>
    <cfRule type="containsText" dxfId="19898" priority="1239" stopIfTrue="1" operator="containsText" text="ft">
      <formula>NOT(ISERROR(SEARCH("ft",A62)))</formula>
    </cfRule>
    <cfRule type="containsText" dxfId="19897" priority="1240" stopIfTrue="1" operator="containsText" text="lynxx_">
      <formula>NOT(ISERROR(SEARCH("lynxx_",A62)))</formula>
    </cfRule>
    <cfRule type="containsText" dxfId="19896" priority="1241" operator="containsText" text="_">
      <formula>NOT(ISERROR(SEARCH("_",A62)))</formula>
    </cfRule>
  </conditionalFormatting>
  <conditionalFormatting sqref="Y62:AE62">
    <cfRule type="cellIs" dxfId="19895" priority="1231" operator="equal">
      <formula>1</formula>
    </cfRule>
    <cfRule type="cellIs" dxfId="19894" priority="1232" operator="equal">
      <formula>2</formula>
    </cfRule>
    <cfRule type="cellIs" dxfId="19893" priority="1233" operator="equal">
      <formula>3</formula>
    </cfRule>
    <cfRule type="cellIs" dxfId="19892" priority="1234" operator="equal">
      <formula>4</formula>
    </cfRule>
    <cfRule type="cellIs" dxfId="19891" priority="1242" operator="equal">
      <formula>5</formula>
    </cfRule>
  </conditionalFormatting>
  <conditionalFormatting sqref="U62:X62">
    <cfRule type="containsBlanks" priority="1225" stopIfTrue="1">
      <formula>LEN(TRIM(U62))=0</formula>
    </cfRule>
    <cfRule type="cellIs" dxfId="19890" priority="1226" operator="equal">
      <formula>"N/A"</formula>
    </cfRule>
    <cfRule type="cellIs" dxfId="19889" priority="1227" operator="equal">
      <formula>"OK"</formula>
    </cfRule>
    <cfRule type="containsText" dxfId="19888" priority="1228" operator="containsText" text="Unsure">
      <formula>NOT(ISERROR(SEARCH("Unsure",U62)))</formula>
    </cfRule>
    <cfRule type="containsText" dxfId="19887" priority="1229" operator="containsText" text="Can't See">
      <formula>NOT(ISERROR(SEARCH("Can't See",U62)))</formula>
    </cfRule>
    <cfRule type="notContainsText" dxfId="19886" priority="1230" operator="notContains" text="OK&amp;N/A">
      <formula>ISERROR(SEARCH("OK&amp;N/A",U62))</formula>
    </cfRule>
  </conditionalFormatting>
  <conditionalFormatting sqref="F62">
    <cfRule type="colorScale" priority="122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62:M62">
    <cfRule type="containsBlanks" priority="1218" stopIfTrue="1">
      <formula>LEN(TRIM(J62))=0</formula>
    </cfRule>
    <cfRule type="cellIs" dxfId="19885" priority="1219" operator="equal">
      <formula>"N/A"</formula>
    </cfRule>
    <cfRule type="cellIs" dxfId="19884" priority="1220" operator="equal">
      <formula>"OK"</formula>
    </cfRule>
    <cfRule type="containsText" dxfId="19883" priority="1221" operator="containsText" text="Unsure">
      <formula>NOT(ISERROR(SEARCH("Unsure",J62)))</formula>
    </cfRule>
    <cfRule type="containsText" dxfId="19882" priority="1222" operator="containsText" text="Can't See">
      <formula>NOT(ISERROR(SEARCH("Can't See",J62)))</formula>
    </cfRule>
    <cfRule type="notContainsText" dxfId="19881" priority="1223" operator="notContains" text="OK&amp;N/A">
      <formula>ISERROR(SEARCH("OK&amp;N/A",J62))</formula>
    </cfRule>
  </conditionalFormatting>
  <conditionalFormatting sqref="G62">
    <cfRule type="colorScale" priority="121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I62">
    <cfRule type="colorScale" priority="121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H62">
    <cfRule type="colorScale" priority="121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D62">
    <cfRule type="colorScale" priority="121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C62">
    <cfRule type="colorScale" priority="121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62">
    <cfRule type="colorScale" priority="121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U275:X275">
    <cfRule type="containsBlanks" priority="1206" stopIfTrue="1">
      <formula>LEN(TRIM(U275))=0</formula>
    </cfRule>
    <cfRule type="cellIs" dxfId="19880" priority="1207" operator="equal">
      <formula>"N/A"</formula>
    </cfRule>
    <cfRule type="cellIs" dxfId="19879" priority="1208" operator="equal">
      <formula>"OK"</formula>
    </cfRule>
    <cfRule type="containsText" dxfId="19878" priority="1209" operator="containsText" text="Unsure">
      <formula>NOT(ISERROR(SEARCH("Unsure",U275)))</formula>
    </cfRule>
    <cfRule type="containsText" dxfId="19877" priority="1210" operator="containsText" text="Can't See">
      <formula>NOT(ISERROR(SEARCH("Can't See",U275)))</formula>
    </cfRule>
    <cfRule type="notContainsText" dxfId="19876" priority="1211" operator="notContains" text="OK&amp;N/A">
      <formula>ISERROR(SEARCH("OK&amp;N/A",U275))</formula>
    </cfRule>
  </conditionalFormatting>
  <conditionalFormatting sqref="A275">
    <cfRule type="containsBlanks" priority="1199" stopIfTrue="1">
      <formula>LEN(TRIM(A275))=0</formula>
    </cfRule>
    <cfRule type="containsText" dxfId="19875" priority="1200" stopIfTrue="1" operator="containsText" text="fcd">
      <formula>NOT(ISERROR(SEARCH("fcd",A275)))</formula>
    </cfRule>
    <cfRule type="containsText" dxfId="19874" priority="1201" stopIfTrue="1" operator="containsText" text="server">
      <formula>NOT(ISERROR(SEARCH("server",A275)))</formula>
    </cfRule>
    <cfRule type="containsText" dxfId="19873" priority="1202" stopIfTrue="1" operator="containsText" text="ft">
      <formula>NOT(ISERROR(SEARCH("ft",A275)))</formula>
    </cfRule>
    <cfRule type="containsText" dxfId="19872" priority="1203" stopIfTrue="1" operator="containsText" text="lynxx_">
      <formula>NOT(ISERROR(SEARCH("lynxx_",A275)))</formula>
    </cfRule>
    <cfRule type="containsText" dxfId="19871" priority="1204" operator="containsText" text="_">
      <formula>NOT(ISERROR(SEARCH("_",A275)))</formula>
    </cfRule>
  </conditionalFormatting>
  <conditionalFormatting sqref="AD275">
    <cfRule type="cellIs" dxfId="19870" priority="1195" operator="equal">
      <formula>1</formula>
    </cfRule>
    <cfRule type="cellIs" dxfId="19869" priority="1196" operator="equal">
      <formula>2</formula>
    </cfRule>
    <cfRule type="cellIs" dxfId="19868" priority="1197" operator="equal">
      <formula>3</formula>
    </cfRule>
    <cfRule type="cellIs" dxfId="19867" priority="1198" operator="equal">
      <formula>4</formula>
    </cfRule>
    <cfRule type="cellIs" dxfId="19866" priority="1205" operator="equal">
      <formula>5</formula>
    </cfRule>
  </conditionalFormatting>
  <conditionalFormatting sqref="J275:M275">
    <cfRule type="containsBlanks" priority="1189" stopIfTrue="1">
      <formula>LEN(TRIM(J275))=0</formula>
    </cfRule>
    <cfRule type="cellIs" dxfId="19865" priority="1190" operator="equal">
      <formula>"N/A"</formula>
    </cfRule>
    <cfRule type="cellIs" dxfId="19864" priority="1191" operator="equal">
      <formula>"OK"</formula>
    </cfRule>
    <cfRule type="containsText" dxfId="19863" priority="1192" operator="containsText" text="Unsure">
      <formula>NOT(ISERROR(SEARCH("Unsure",J275)))</formula>
    </cfRule>
    <cfRule type="containsText" dxfId="19862" priority="1193" operator="containsText" text="Can't See">
      <formula>NOT(ISERROR(SEARCH("Can't See",J275)))</formula>
    </cfRule>
    <cfRule type="notContainsText" dxfId="19861" priority="1194" operator="notContains" text="OK&amp;N/A">
      <formula>ISERROR(SEARCH("OK&amp;N/A",J275))</formula>
    </cfRule>
  </conditionalFormatting>
  <conditionalFormatting sqref="Y275:AC275">
    <cfRule type="cellIs" dxfId="19860" priority="1184" operator="equal">
      <formula>1</formula>
    </cfRule>
    <cfRule type="cellIs" dxfId="19859" priority="1185" operator="equal">
      <formula>2</formula>
    </cfRule>
    <cfRule type="cellIs" dxfId="19858" priority="1186" operator="equal">
      <formula>3</formula>
    </cfRule>
    <cfRule type="cellIs" dxfId="19857" priority="1187" operator="equal">
      <formula>4</formula>
    </cfRule>
    <cfRule type="cellIs" dxfId="19856" priority="1188" operator="equal">
      <formula>5</formula>
    </cfRule>
  </conditionalFormatting>
  <conditionalFormatting sqref="B275">
    <cfRule type="colorScale" priority="118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C275:F275">
    <cfRule type="colorScale" priority="118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G275">
    <cfRule type="colorScale" priority="118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H275">
    <cfRule type="colorScale" priority="118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I275">
    <cfRule type="colorScale" priority="117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185">
    <cfRule type="colorScale" priority="117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C185">
    <cfRule type="colorScale" priority="117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D185">
    <cfRule type="colorScale" priority="117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E185">
    <cfRule type="colorScale" priority="117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Y197:AD197">
    <cfRule type="cellIs" dxfId="19855" priority="1170" operator="equal">
      <formula>1</formula>
    </cfRule>
    <cfRule type="cellIs" dxfId="19854" priority="1171" operator="equal">
      <formula>2</formula>
    </cfRule>
    <cfRule type="cellIs" dxfId="19853" priority="1172" operator="equal">
      <formula>3</formula>
    </cfRule>
    <cfRule type="cellIs" dxfId="19852" priority="1173" operator="equal">
      <formula>4</formula>
    </cfRule>
    <cfRule type="cellIs" dxfId="19851" priority="1174" operator="equal">
      <formula>5</formula>
    </cfRule>
  </conditionalFormatting>
  <conditionalFormatting sqref="U197:X197">
    <cfRule type="containsBlanks" priority="1164" stopIfTrue="1">
      <formula>LEN(TRIM(U197))=0</formula>
    </cfRule>
    <cfRule type="cellIs" dxfId="19850" priority="1165" operator="equal">
      <formula>"N/A"</formula>
    </cfRule>
    <cfRule type="cellIs" dxfId="19849" priority="1166" operator="equal">
      <formula>"OK"</formula>
    </cfRule>
    <cfRule type="containsText" dxfId="19848" priority="1167" operator="containsText" text="Unsure">
      <formula>NOT(ISERROR(SEARCH("Unsure",U197)))</formula>
    </cfRule>
    <cfRule type="containsText" dxfId="19847" priority="1168" operator="containsText" text="Can't See">
      <formula>NOT(ISERROR(SEARCH("Can't See",U197)))</formula>
    </cfRule>
    <cfRule type="notContainsText" dxfId="19846" priority="1169" operator="notContains" text="OK&amp;N/A">
      <formula>ISERROR(SEARCH("OK&amp;N/A",U197))</formula>
    </cfRule>
  </conditionalFormatting>
  <conditionalFormatting sqref="A197">
    <cfRule type="containsBlanks" priority="1158" stopIfTrue="1">
      <formula>LEN(TRIM(A197))=0</formula>
    </cfRule>
    <cfRule type="containsText" dxfId="19845" priority="1159" stopIfTrue="1" operator="containsText" text="fcd">
      <formula>NOT(ISERROR(SEARCH("fcd",A197)))</formula>
    </cfRule>
    <cfRule type="containsText" dxfId="19844" priority="1160" stopIfTrue="1" operator="containsText" text="server">
      <formula>NOT(ISERROR(SEARCH("server",A197)))</formula>
    </cfRule>
    <cfRule type="containsText" dxfId="19843" priority="1161" stopIfTrue="1" operator="containsText" text="ft">
      <formula>NOT(ISERROR(SEARCH("ft",A197)))</formula>
    </cfRule>
    <cfRule type="containsText" dxfId="19842" priority="1162" stopIfTrue="1" operator="containsText" text="lynxx_">
      <formula>NOT(ISERROR(SEARCH("lynxx_",A197)))</formula>
    </cfRule>
    <cfRule type="containsText" dxfId="19841" priority="1163" operator="containsText" text="_">
      <formula>NOT(ISERROR(SEARCH("_",A197)))</formula>
    </cfRule>
  </conditionalFormatting>
  <conditionalFormatting sqref="U200:X200">
    <cfRule type="containsBlanks" priority="1152" stopIfTrue="1">
      <formula>LEN(TRIM(U200))=0</formula>
    </cfRule>
    <cfRule type="cellIs" dxfId="19840" priority="1153" operator="equal">
      <formula>"N/A"</formula>
    </cfRule>
    <cfRule type="cellIs" dxfId="19839" priority="1154" operator="equal">
      <formula>"OK"</formula>
    </cfRule>
    <cfRule type="containsText" dxfId="19838" priority="1155" operator="containsText" text="Unsure">
      <formula>NOT(ISERROR(SEARCH("Unsure",U200)))</formula>
    </cfRule>
    <cfRule type="containsText" dxfId="19837" priority="1156" operator="containsText" text="Can't See">
      <formula>NOT(ISERROR(SEARCH("Can't See",U200)))</formula>
    </cfRule>
    <cfRule type="notContainsText" dxfId="19836" priority="1157" operator="notContains" text="OK&amp;N/A">
      <formula>ISERROR(SEARCH("OK&amp;N/A",U200))</formula>
    </cfRule>
  </conditionalFormatting>
  <conditionalFormatting sqref="Y200:AC200">
    <cfRule type="cellIs" dxfId="19835" priority="1147" operator="equal">
      <formula>1</formula>
    </cfRule>
    <cfRule type="cellIs" dxfId="19834" priority="1148" operator="equal">
      <formula>2</formula>
    </cfRule>
    <cfRule type="cellIs" dxfId="19833" priority="1149" operator="equal">
      <formula>3</formula>
    </cfRule>
    <cfRule type="cellIs" dxfId="19832" priority="1150" operator="equal">
      <formula>4</formula>
    </cfRule>
    <cfRule type="cellIs" dxfId="19831" priority="1151" operator="equal">
      <formula>5</formula>
    </cfRule>
  </conditionalFormatting>
  <conditionalFormatting sqref="I278">
    <cfRule type="colorScale" priority="114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H278">
    <cfRule type="colorScale" priority="114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G278">
    <cfRule type="colorScale" priority="114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78">
    <cfRule type="colorScale" priority="114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78:M278">
    <cfRule type="containsBlanks" priority="1137" stopIfTrue="1">
      <formula>LEN(TRIM(J278))=0</formula>
    </cfRule>
    <cfRule type="cellIs" dxfId="19830" priority="1138" operator="equal">
      <formula>"N/A"</formula>
    </cfRule>
    <cfRule type="cellIs" dxfId="19829" priority="1139" operator="equal">
      <formula>"OK"</formula>
    </cfRule>
    <cfRule type="containsText" dxfId="19828" priority="1140" operator="containsText" text="Unsure">
      <formula>NOT(ISERROR(SEARCH("Unsure",J278)))</formula>
    </cfRule>
    <cfRule type="containsText" dxfId="19827" priority="1141" operator="containsText" text="Can't See">
      <formula>NOT(ISERROR(SEARCH("Can't See",J278)))</formula>
    </cfRule>
    <cfRule type="notContainsText" dxfId="19826" priority="1142" operator="notContains" text="OK&amp;N/A">
      <formula>ISERROR(SEARCH("OK&amp;N/A",J278))</formula>
    </cfRule>
  </conditionalFormatting>
  <conditionalFormatting sqref="M178:M183">
    <cfRule type="colorScale" priority="113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M178:M183">
    <cfRule type="colorScale" priority="113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L178:L179">
    <cfRule type="colorScale" priority="113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L180">
    <cfRule type="colorScale" priority="113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L180">
    <cfRule type="colorScale" priority="113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L181">
    <cfRule type="colorScale" priority="113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L182">
    <cfRule type="colorScale" priority="113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L183">
    <cfRule type="colorScale" priority="112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L183">
    <cfRule type="colorScale" priority="112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K183">
    <cfRule type="colorScale" priority="112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K183">
    <cfRule type="colorScale" priority="112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K181:K182">
    <cfRule type="colorScale" priority="112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K180">
    <cfRule type="colorScale" priority="112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K180">
    <cfRule type="colorScale" priority="112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K179">
    <cfRule type="colorScale" priority="112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K179">
    <cfRule type="colorScale" priority="112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K178">
    <cfRule type="colorScale" priority="112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K178">
    <cfRule type="colorScale" priority="111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178">
    <cfRule type="colorScale" priority="111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179">
    <cfRule type="colorScale" priority="111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180">
    <cfRule type="colorScale" priority="111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180">
    <cfRule type="colorScale" priority="111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181">
    <cfRule type="colorScale" priority="111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182">
    <cfRule type="colorScale" priority="111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183">
    <cfRule type="colorScale" priority="111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183">
    <cfRule type="colorScale" priority="111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U271:X271">
    <cfRule type="containsBlanks" priority="1105" stopIfTrue="1">
      <formula>LEN(TRIM(U271))=0</formula>
    </cfRule>
    <cfRule type="cellIs" dxfId="19825" priority="1106" operator="equal">
      <formula>"N/A"</formula>
    </cfRule>
    <cfRule type="cellIs" dxfId="19824" priority="1107" operator="equal">
      <formula>"OK"</formula>
    </cfRule>
    <cfRule type="containsText" dxfId="19823" priority="1108" operator="containsText" text="Unsure">
      <formula>NOT(ISERROR(SEARCH("Unsure",U271)))</formula>
    </cfRule>
    <cfRule type="containsText" dxfId="19822" priority="1109" operator="containsText" text="Can't See">
      <formula>NOT(ISERROR(SEARCH("Can't See",U271)))</formula>
    </cfRule>
    <cfRule type="notContainsText" dxfId="19821" priority="1110" operator="notContains" text="OK&amp;N/A">
      <formula>ISERROR(SEARCH("OK&amp;N/A",U271))</formula>
    </cfRule>
  </conditionalFormatting>
  <conditionalFormatting sqref="A271">
    <cfRule type="containsBlanks" priority="1098" stopIfTrue="1">
      <formula>LEN(TRIM(A271))=0</formula>
    </cfRule>
    <cfRule type="containsText" dxfId="19820" priority="1099" stopIfTrue="1" operator="containsText" text="fcd">
      <formula>NOT(ISERROR(SEARCH("fcd",A271)))</formula>
    </cfRule>
    <cfRule type="containsText" dxfId="19819" priority="1100" stopIfTrue="1" operator="containsText" text="server">
      <formula>NOT(ISERROR(SEARCH("server",A271)))</formula>
    </cfRule>
    <cfRule type="containsText" dxfId="19818" priority="1101" stopIfTrue="1" operator="containsText" text="ft">
      <formula>NOT(ISERROR(SEARCH("ft",A271)))</formula>
    </cfRule>
    <cfRule type="containsText" dxfId="19817" priority="1102" stopIfTrue="1" operator="containsText" text="lynxx_">
      <formula>NOT(ISERROR(SEARCH("lynxx_",A271)))</formula>
    </cfRule>
    <cfRule type="containsText" dxfId="19816" priority="1103" operator="containsText" text="_">
      <formula>NOT(ISERROR(SEARCH("_",A271)))</formula>
    </cfRule>
  </conditionalFormatting>
  <conditionalFormatting sqref="AD271">
    <cfRule type="cellIs" dxfId="19815" priority="1094" operator="equal">
      <formula>1</formula>
    </cfRule>
    <cfRule type="cellIs" dxfId="19814" priority="1095" operator="equal">
      <formula>2</formula>
    </cfRule>
    <cfRule type="cellIs" dxfId="19813" priority="1096" operator="equal">
      <formula>3</formula>
    </cfRule>
    <cfRule type="cellIs" dxfId="19812" priority="1097" operator="equal">
      <formula>4</formula>
    </cfRule>
    <cfRule type="cellIs" dxfId="19811" priority="1104" operator="equal">
      <formula>5</formula>
    </cfRule>
  </conditionalFormatting>
  <conditionalFormatting sqref="A271">
    <cfRule type="containsBlanks" priority="1088" stopIfTrue="1">
      <formula>LEN(TRIM(A271))=0</formula>
    </cfRule>
    <cfRule type="containsText" dxfId="19810" priority="1089" stopIfTrue="1" operator="containsText" text="fcd">
      <formula>NOT(ISERROR(SEARCH("fcd",A271)))</formula>
    </cfRule>
    <cfRule type="containsText" dxfId="19809" priority="1090" stopIfTrue="1" operator="containsText" text="server">
      <formula>NOT(ISERROR(SEARCH("server",A271)))</formula>
    </cfRule>
    <cfRule type="containsText" dxfId="19808" priority="1091" stopIfTrue="1" operator="containsText" text="ft">
      <formula>NOT(ISERROR(SEARCH("ft",A271)))</formula>
    </cfRule>
    <cfRule type="containsText" dxfId="19807" priority="1092" stopIfTrue="1" operator="containsText" text="lynxx_">
      <formula>NOT(ISERROR(SEARCH("lynxx_",A271)))</formula>
    </cfRule>
    <cfRule type="containsText" dxfId="19806" priority="1093" operator="containsText" text="_">
      <formula>NOT(ISERROR(SEARCH("_",A271)))</formula>
    </cfRule>
  </conditionalFormatting>
  <conditionalFormatting sqref="Y271:AC271">
    <cfRule type="cellIs" dxfId="19805" priority="1083" operator="equal">
      <formula>1</formula>
    </cfRule>
    <cfRule type="cellIs" dxfId="19804" priority="1084" operator="equal">
      <formula>2</formula>
    </cfRule>
    <cfRule type="cellIs" dxfId="19803" priority="1085" operator="equal">
      <formula>3</formula>
    </cfRule>
    <cfRule type="cellIs" dxfId="19802" priority="1086" operator="equal">
      <formula>4</formula>
    </cfRule>
    <cfRule type="cellIs" dxfId="19801" priority="1087" operator="equal">
      <formula>5</formula>
    </cfRule>
  </conditionalFormatting>
  <conditionalFormatting sqref="B271:E271">
    <cfRule type="colorScale" priority="108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71:I271">
    <cfRule type="colorScale" priority="108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71:M271">
    <cfRule type="colorScale" priority="108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83:A88 A90:A96">
    <cfRule type="containsBlanks" priority="1073" stopIfTrue="1">
      <formula>LEN(TRIM(A83))=0</formula>
    </cfRule>
    <cfRule type="containsText" dxfId="19800" priority="1074" stopIfTrue="1" operator="containsText" text="fcd">
      <formula>NOT(ISERROR(SEARCH("fcd",A83)))</formula>
    </cfRule>
    <cfRule type="containsText" dxfId="19799" priority="1075" stopIfTrue="1" operator="containsText" text="server">
      <formula>NOT(ISERROR(SEARCH("server",A83)))</formula>
    </cfRule>
    <cfRule type="containsText" dxfId="19798" priority="1076" stopIfTrue="1" operator="containsText" text="ft">
      <formula>NOT(ISERROR(SEARCH("ft",A83)))</formula>
    </cfRule>
    <cfRule type="containsText" dxfId="19797" priority="1077" stopIfTrue="1" operator="containsText" text="lynxx_">
      <formula>NOT(ISERROR(SEARCH("lynxx_",A83)))</formula>
    </cfRule>
    <cfRule type="containsText" dxfId="19796" priority="1078" operator="containsText" text="_">
      <formula>NOT(ISERROR(SEARCH("_",A83)))</formula>
    </cfRule>
  </conditionalFormatting>
  <conditionalFormatting sqref="Y83:AE88 Y90:AE96">
    <cfRule type="cellIs" dxfId="19795" priority="1069" operator="equal">
      <formula>1</formula>
    </cfRule>
    <cfRule type="cellIs" dxfId="19794" priority="1070" operator="equal">
      <formula>2</formula>
    </cfRule>
    <cfRule type="cellIs" dxfId="19793" priority="1071" operator="equal">
      <formula>3</formula>
    </cfRule>
    <cfRule type="cellIs" dxfId="19792" priority="1072" operator="equal">
      <formula>4</formula>
    </cfRule>
    <cfRule type="cellIs" dxfId="19791" priority="1079" operator="equal">
      <formula>5</formula>
    </cfRule>
  </conditionalFormatting>
  <conditionalFormatting sqref="U86:V86 X86 U83:X85 U87:X88 U90:X96">
    <cfRule type="containsBlanks" priority="1063" stopIfTrue="1">
      <formula>LEN(TRIM(U83))=0</formula>
    </cfRule>
    <cfRule type="cellIs" dxfId="19790" priority="1064" operator="equal">
      <formula>"N/A"</formula>
    </cfRule>
    <cfRule type="cellIs" dxfId="19789" priority="1065" operator="equal">
      <formula>"OK"</formula>
    </cfRule>
    <cfRule type="containsText" dxfId="19788" priority="1066" operator="containsText" text="Unsure">
      <formula>NOT(ISERROR(SEARCH("Unsure",U83)))</formula>
    </cfRule>
    <cfRule type="containsText" dxfId="19787" priority="1067" operator="containsText" text="Can't See">
      <formula>NOT(ISERROR(SEARCH("Can't See",U83)))</formula>
    </cfRule>
    <cfRule type="notContainsText" dxfId="19786" priority="1068" operator="notContains" text="OK&amp;N/A">
      <formula>ISERROR(SEARCH("OK&amp;N/A",U83))</formula>
    </cfRule>
  </conditionalFormatting>
  <conditionalFormatting sqref="W86">
    <cfRule type="containsBlanks" priority="1057" stopIfTrue="1">
      <formula>LEN(TRIM(W86))=0</formula>
    </cfRule>
    <cfRule type="containsText" dxfId="19785" priority="1058" stopIfTrue="1" operator="containsText" text="fcd">
      <formula>NOT(ISERROR(SEARCH("fcd",W86)))</formula>
    </cfRule>
    <cfRule type="containsText" dxfId="19784" priority="1059" stopIfTrue="1" operator="containsText" text="server">
      <formula>NOT(ISERROR(SEARCH("server",W86)))</formula>
    </cfRule>
    <cfRule type="containsText" dxfId="19783" priority="1060" stopIfTrue="1" operator="containsText" text="ft">
      <formula>NOT(ISERROR(SEARCH("ft",W86)))</formula>
    </cfRule>
    <cfRule type="containsText" dxfId="19782" priority="1061" stopIfTrue="1" operator="containsText" text="lynxx_">
      <formula>NOT(ISERROR(SEARCH("lynxx_",W86)))</formula>
    </cfRule>
    <cfRule type="containsText" dxfId="19781" priority="1062" operator="containsText" text="_">
      <formula>NOT(ISERROR(SEARCH("_",W86)))</formula>
    </cfRule>
  </conditionalFormatting>
  <conditionalFormatting sqref="X100:X109">
    <cfRule type="containsBlanks" priority="1051" stopIfTrue="1">
      <formula>LEN(TRIM(X100))=0</formula>
    </cfRule>
    <cfRule type="cellIs" dxfId="19780" priority="1052" operator="equal">
      <formula>"N/A"</formula>
    </cfRule>
    <cfRule type="cellIs" dxfId="19779" priority="1053" operator="equal">
      <formula>"OK"</formula>
    </cfRule>
    <cfRule type="containsText" dxfId="19778" priority="1054" operator="containsText" text="Unsure">
      <formula>NOT(ISERROR(SEARCH("Unsure",X100)))</formula>
    </cfRule>
    <cfRule type="containsText" dxfId="19777" priority="1055" operator="containsText" text="Can't See">
      <formula>NOT(ISERROR(SEARCH("Can't See",X100)))</formula>
    </cfRule>
    <cfRule type="notContainsText" dxfId="19776" priority="1056" operator="notContains" text="OK&amp;N/A">
      <formula>ISERROR(SEARCH("OK&amp;N/A",X100))</formula>
    </cfRule>
  </conditionalFormatting>
  <conditionalFormatting sqref="J98:M99 J109:M109">
    <cfRule type="containsBlanks" priority="1045" stopIfTrue="1">
      <formula>LEN(TRIM(J98))=0</formula>
    </cfRule>
    <cfRule type="cellIs" dxfId="19775" priority="1046" operator="equal">
      <formula>"N/A"</formula>
    </cfRule>
    <cfRule type="cellIs" dxfId="19774" priority="1047" operator="equal">
      <formula>"OK"</formula>
    </cfRule>
    <cfRule type="containsText" dxfId="19773" priority="1048" operator="containsText" text="Unsure">
      <formula>NOT(ISERROR(SEARCH("Unsure",J98)))</formula>
    </cfRule>
    <cfRule type="containsText" dxfId="19772" priority="1049" operator="containsText" text="Can't See">
      <formula>NOT(ISERROR(SEARCH("Can't See",J98)))</formula>
    </cfRule>
    <cfRule type="notContainsText" dxfId="19771" priority="1050" operator="notContains" text="OK&amp;N/A">
      <formula>ISERROR(SEARCH("OK&amp;N/A",J98))</formula>
    </cfRule>
  </conditionalFormatting>
  <conditionalFormatting sqref="I90:K93 B83:C88 I84:K88 M83:M88 E84:G88 E90:G93 E83:K83 H84:H93 E94:K94 B90:C96 M90:M94 E95:M96">
    <cfRule type="colorScale" priority="104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82">
    <cfRule type="containsBlanks" priority="1038" stopIfTrue="1">
      <formula>LEN(TRIM(A82))=0</formula>
    </cfRule>
    <cfRule type="containsText" dxfId="19770" priority="1039" stopIfTrue="1" operator="containsText" text="fcd">
      <formula>NOT(ISERROR(SEARCH("fcd",A82)))</formula>
    </cfRule>
    <cfRule type="containsText" dxfId="19769" priority="1040" stopIfTrue="1" operator="containsText" text="server">
      <formula>NOT(ISERROR(SEARCH("server",A82)))</formula>
    </cfRule>
    <cfRule type="containsText" dxfId="19768" priority="1041" stopIfTrue="1" operator="containsText" text="ft">
      <formula>NOT(ISERROR(SEARCH("ft",A82)))</formula>
    </cfRule>
    <cfRule type="containsText" dxfId="19767" priority="1042" stopIfTrue="1" operator="containsText" text="lynxx_">
      <formula>NOT(ISERROR(SEARCH("lynxx_",A82)))</formula>
    </cfRule>
    <cfRule type="containsText" dxfId="19766" priority="1043" operator="containsText" text="_">
      <formula>NOT(ISERROR(SEARCH("_",A82)))</formula>
    </cfRule>
  </conditionalFormatting>
  <conditionalFormatting sqref="B82">
    <cfRule type="containsBlanks" priority="1032" stopIfTrue="1">
      <formula>LEN(TRIM(B82))=0</formula>
    </cfRule>
    <cfRule type="containsText" dxfId="19765" priority="1033" stopIfTrue="1" operator="containsText" text="fcd">
      <formula>NOT(ISERROR(SEARCH("fcd",B82)))</formula>
    </cfRule>
    <cfRule type="containsText" dxfId="19764" priority="1034" stopIfTrue="1" operator="containsText" text="server">
      <formula>NOT(ISERROR(SEARCH("server",B82)))</formula>
    </cfRule>
    <cfRule type="containsText" dxfId="19763" priority="1035" stopIfTrue="1" operator="containsText" text="ft">
      <formula>NOT(ISERROR(SEARCH("ft",B82)))</formula>
    </cfRule>
    <cfRule type="containsText" dxfId="19762" priority="1036" stopIfTrue="1" operator="containsText" text="lynxx_">
      <formula>NOT(ISERROR(SEARCH("lynxx_",B82)))</formula>
    </cfRule>
    <cfRule type="containsText" dxfId="19761" priority="1037" operator="containsText" text="_">
      <formula>NOT(ISERROR(SEARCH("_",B82)))</formula>
    </cfRule>
  </conditionalFormatting>
  <conditionalFormatting sqref="C82">
    <cfRule type="containsBlanks" priority="1026" stopIfTrue="1">
      <formula>LEN(TRIM(C82))=0</formula>
    </cfRule>
    <cfRule type="containsText" dxfId="19760" priority="1027" stopIfTrue="1" operator="containsText" text="fcd">
      <formula>NOT(ISERROR(SEARCH("fcd",C82)))</formula>
    </cfRule>
    <cfRule type="containsText" dxfId="19759" priority="1028" stopIfTrue="1" operator="containsText" text="server">
      <formula>NOT(ISERROR(SEARCH("server",C82)))</formula>
    </cfRule>
    <cfRule type="containsText" dxfId="19758" priority="1029" stopIfTrue="1" operator="containsText" text="ft">
      <formula>NOT(ISERROR(SEARCH("ft",C82)))</formula>
    </cfRule>
    <cfRule type="containsText" dxfId="19757" priority="1030" stopIfTrue="1" operator="containsText" text="lynxx_">
      <formula>NOT(ISERROR(SEARCH("lynxx_",C82)))</formula>
    </cfRule>
    <cfRule type="containsText" dxfId="19756" priority="1031" operator="containsText" text="_">
      <formula>NOT(ISERROR(SEARCH("_",C82)))</formula>
    </cfRule>
  </conditionalFormatting>
  <conditionalFormatting sqref="D82">
    <cfRule type="containsBlanks" priority="1020" stopIfTrue="1">
      <formula>LEN(TRIM(D82))=0</formula>
    </cfRule>
    <cfRule type="containsText" dxfId="19755" priority="1021" stopIfTrue="1" operator="containsText" text="fcd">
      <formula>NOT(ISERROR(SEARCH("fcd",D82)))</formula>
    </cfRule>
    <cfRule type="containsText" dxfId="19754" priority="1022" stopIfTrue="1" operator="containsText" text="server">
      <formula>NOT(ISERROR(SEARCH("server",D82)))</formula>
    </cfRule>
    <cfRule type="containsText" dxfId="19753" priority="1023" stopIfTrue="1" operator="containsText" text="ft">
      <formula>NOT(ISERROR(SEARCH("ft",D82)))</formula>
    </cfRule>
    <cfRule type="containsText" dxfId="19752" priority="1024" stopIfTrue="1" operator="containsText" text="lynxx_">
      <formula>NOT(ISERROR(SEARCH("lynxx_",D82)))</formula>
    </cfRule>
    <cfRule type="containsText" dxfId="19751" priority="1025" operator="containsText" text="_">
      <formula>NOT(ISERROR(SEARCH("_",D82)))</formula>
    </cfRule>
  </conditionalFormatting>
  <conditionalFormatting sqref="E82">
    <cfRule type="containsBlanks" priority="1014" stopIfTrue="1">
      <formula>LEN(TRIM(E82))=0</formula>
    </cfRule>
    <cfRule type="containsText" dxfId="19750" priority="1015" stopIfTrue="1" operator="containsText" text="fcd">
      <formula>NOT(ISERROR(SEARCH("fcd",E82)))</formula>
    </cfRule>
    <cfRule type="containsText" dxfId="19749" priority="1016" stopIfTrue="1" operator="containsText" text="server">
      <formula>NOT(ISERROR(SEARCH("server",E82)))</formula>
    </cfRule>
    <cfRule type="containsText" dxfId="19748" priority="1017" stopIfTrue="1" operator="containsText" text="ft">
      <formula>NOT(ISERROR(SEARCH("ft",E82)))</formula>
    </cfRule>
    <cfRule type="containsText" dxfId="19747" priority="1018" stopIfTrue="1" operator="containsText" text="lynxx_">
      <formula>NOT(ISERROR(SEARCH("lynxx_",E82)))</formula>
    </cfRule>
    <cfRule type="containsText" dxfId="19746" priority="1019" operator="containsText" text="_">
      <formula>NOT(ISERROR(SEARCH("_",E82)))</formula>
    </cfRule>
  </conditionalFormatting>
  <conditionalFormatting sqref="F82">
    <cfRule type="containsBlanks" priority="1008" stopIfTrue="1">
      <formula>LEN(TRIM(F82))=0</formula>
    </cfRule>
    <cfRule type="containsText" dxfId="19745" priority="1009" stopIfTrue="1" operator="containsText" text="fcd">
      <formula>NOT(ISERROR(SEARCH("fcd",F82)))</formula>
    </cfRule>
    <cfRule type="containsText" dxfId="19744" priority="1010" stopIfTrue="1" operator="containsText" text="server">
      <formula>NOT(ISERROR(SEARCH("server",F82)))</formula>
    </cfRule>
    <cfRule type="containsText" dxfId="19743" priority="1011" stopIfTrue="1" operator="containsText" text="ft">
      <formula>NOT(ISERROR(SEARCH("ft",F82)))</formula>
    </cfRule>
    <cfRule type="containsText" dxfId="19742" priority="1012" stopIfTrue="1" operator="containsText" text="lynxx_">
      <formula>NOT(ISERROR(SEARCH("lynxx_",F82)))</formula>
    </cfRule>
    <cfRule type="containsText" dxfId="19741" priority="1013" operator="containsText" text="_">
      <formula>NOT(ISERROR(SEARCH("_",F82)))</formula>
    </cfRule>
  </conditionalFormatting>
  <conditionalFormatting sqref="G82">
    <cfRule type="containsBlanks" priority="1002" stopIfTrue="1">
      <formula>LEN(TRIM(G82))=0</formula>
    </cfRule>
    <cfRule type="containsText" dxfId="19740" priority="1003" stopIfTrue="1" operator="containsText" text="fcd">
      <formula>NOT(ISERROR(SEARCH("fcd",G82)))</formula>
    </cfRule>
    <cfRule type="containsText" dxfId="19739" priority="1004" stopIfTrue="1" operator="containsText" text="server">
      <formula>NOT(ISERROR(SEARCH("server",G82)))</formula>
    </cfRule>
    <cfRule type="containsText" dxfId="19738" priority="1005" stopIfTrue="1" operator="containsText" text="ft">
      <formula>NOT(ISERROR(SEARCH("ft",G82)))</formula>
    </cfRule>
    <cfRule type="containsText" dxfId="19737" priority="1006" stopIfTrue="1" operator="containsText" text="lynxx_">
      <formula>NOT(ISERROR(SEARCH("lynxx_",G82)))</formula>
    </cfRule>
    <cfRule type="containsText" dxfId="19736" priority="1007" operator="containsText" text="_">
      <formula>NOT(ISERROR(SEARCH("_",G82)))</formula>
    </cfRule>
  </conditionalFormatting>
  <conditionalFormatting sqref="H82">
    <cfRule type="containsBlanks" priority="996" stopIfTrue="1">
      <formula>LEN(TRIM(H82))=0</formula>
    </cfRule>
    <cfRule type="containsText" dxfId="19735" priority="997" stopIfTrue="1" operator="containsText" text="fcd">
      <formula>NOT(ISERROR(SEARCH("fcd",H82)))</formula>
    </cfRule>
    <cfRule type="containsText" dxfId="19734" priority="998" stopIfTrue="1" operator="containsText" text="server">
      <formula>NOT(ISERROR(SEARCH("server",H82)))</formula>
    </cfRule>
    <cfRule type="containsText" dxfId="19733" priority="999" stopIfTrue="1" operator="containsText" text="ft">
      <formula>NOT(ISERROR(SEARCH("ft",H82)))</formula>
    </cfRule>
    <cfRule type="containsText" dxfId="19732" priority="1000" stopIfTrue="1" operator="containsText" text="lynxx_">
      <formula>NOT(ISERROR(SEARCH("lynxx_",H82)))</formula>
    </cfRule>
    <cfRule type="containsText" dxfId="19731" priority="1001" operator="containsText" text="_">
      <formula>NOT(ISERROR(SEARCH("_",H82)))</formula>
    </cfRule>
  </conditionalFormatting>
  <conditionalFormatting sqref="I82">
    <cfRule type="containsBlanks" priority="990" stopIfTrue="1">
      <formula>LEN(TRIM(I82))=0</formula>
    </cfRule>
    <cfRule type="containsText" dxfId="19730" priority="991" stopIfTrue="1" operator="containsText" text="fcd">
      <formula>NOT(ISERROR(SEARCH("fcd",I82)))</formula>
    </cfRule>
    <cfRule type="containsText" dxfId="19729" priority="992" stopIfTrue="1" operator="containsText" text="server">
      <formula>NOT(ISERROR(SEARCH("server",I82)))</formula>
    </cfRule>
    <cfRule type="containsText" dxfId="19728" priority="993" stopIfTrue="1" operator="containsText" text="ft">
      <formula>NOT(ISERROR(SEARCH("ft",I82)))</formula>
    </cfRule>
    <cfRule type="containsText" dxfId="19727" priority="994" stopIfTrue="1" operator="containsText" text="lynxx_">
      <formula>NOT(ISERROR(SEARCH("lynxx_",I82)))</formula>
    </cfRule>
    <cfRule type="containsText" dxfId="19726" priority="995" operator="containsText" text="_">
      <formula>NOT(ISERROR(SEARCH("_",I82)))</formula>
    </cfRule>
  </conditionalFormatting>
  <conditionalFormatting sqref="J82">
    <cfRule type="containsBlanks" priority="984" stopIfTrue="1">
      <formula>LEN(TRIM(J82))=0</formula>
    </cfRule>
    <cfRule type="containsText" dxfId="19725" priority="985" stopIfTrue="1" operator="containsText" text="fcd">
      <formula>NOT(ISERROR(SEARCH("fcd",J82)))</formula>
    </cfRule>
    <cfRule type="containsText" dxfId="19724" priority="986" stopIfTrue="1" operator="containsText" text="server">
      <formula>NOT(ISERROR(SEARCH("server",J82)))</formula>
    </cfRule>
    <cfRule type="containsText" dxfId="19723" priority="987" stopIfTrue="1" operator="containsText" text="ft">
      <formula>NOT(ISERROR(SEARCH("ft",J82)))</formula>
    </cfRule>
    <cfRule type="containsText" dxfId="19722" priority="988" stopIfTrue="1" operator="containsText" text="lynxx_">
      <formula>NOT(ISERROR(SEARCH("lynxx_",J82)))</formula>
    </cfRule>
    <cfRule type="containsText" dxfId="19721" priority="989" operator="containsText" text="_">
      <formula>NOT(ISERROR(SEARCH("_",J82)))</formula>
    </cfRule>
  </conditionalFormatting>
  <conditionalFormatting sqref="L82">
    <cfRule type="containsBlanks" priority="978" stopIfTrue="1">
      <formula>LEN(TRIM(L82))=0</formula>
    </cfRule>
    <cfRule type="containsText" dxfId="19720" priority="979" stopIfTrue="1" operator="containsText" text="fcd">
      <formula>NOT(ISERROR(SEARCH("fcd",L82)))</formula>
    </cfRule>
    <cfRule type="containsText" dxfId="19719" priority="980" stopIfTrue="1" operator="containsText" text="server">
      <formula>NOT(ISERROR(SEARCH("server",L82)))</formula>
    </cfRule>
    <cfRule type="containsText" dxfId="19718" priority="981" stopIfTrue="1" operator="containsText" text="ft">
      <formula>NOT(ISERROR(SEARCH("ft",L82)))</formula>
    </cfRule>
    <cfRule type="containsText" dxfId="19717" priority="982" stopIfTrue="1" operator="containsText" text="lynxx_">
      <formula>NOT(ISERROR(SEARCH("lynxx_",L82)))</formula>
    </cfRule>
    <cfRule type="containsText" dxfId="19716" priority="983" operator="containsText" text="_">
      <formula>NOT(ISERROR(SEARCH("_",L82)))</formula>
    </cfRule>
  </conditionalFormatting>
  <conditionalFormatting sqref="M81">
    <cfRule type="containsBlanks" priority="972" stopIfTrue="1">
      <formula>LEN(TRIM(M81))=0</formula>
    </cfRule>
    <cfRule type="containsText" dxfId="19715" priority="973" stopIfTrue="1" operator="containsText" text="fcd">
      <formula>NOT(ISERROR(SEARCH("fcd",M81)))</formula>
    </cfRule>
    <cfRule type="containsText" dxfId="19714" priority="974" stopIfTrue="1" operator="containsText" text="server">
      <formula>NOT(ISERROR(SEARCH("server",M81)))</formula>
    </cfRule>
    <cfRule type="containsText" dxfId="19713" priority="975" stopIfTrue="1" operator="containsText" text="ft">
      <formula>NOT(ISERROR(SEARCH("ft",M81)))</formula>
    </cfRule>
    <cfRule type="containsText" dxfId="19712" priority="976" stopIfTrue="1" operator="containsText" text="lynxx_">
      <formula>NOT(ISERROR(SEARCH("lynxx_",M81)))</formula>
    </cfRule>
    <cfRule type="containsText" dxfId="19711" priority="977" operator="containsText" text="_">
      <formula>NOT(ISERROR(SEARCH("_",M81)))</formula>
    </cfRule>
  </conditionalFormatting>
  <conditionalFormatting sqref="O82">
    <cfRule type="containsBlanks" priority="966" stopIfTrue="1">
      <formula>LEN(TRIM(O82))=0</formula>
    </cfRule>
    <cfRule type="containsText" dxfId="19710" priority="967" stopIfTrue="1" operator="containsText" text="fcd">
      <formula>NOT(ISERROR(SEARCH("fcd",O82)))</formula>
    </cfRule>
    <cfRule type="containsText" dxfId="19709" priority="968" stopIfTrue="1" operator="containsText" text="server">
      <formula>NOT(ISERROR(SEARCH("server",O82)))</formula>
    </cfRule>
    <cfRule type="containsText" dxfId="19708" priority="969" stopIfTrue="1" operator="containsText" text="ft">
      <formula>NOT(ISERROR(SEARCH("ft",O82)))</formula>
    </cfRule>
    <cfRule type="containsText" dxfId="19707" priority="970" stopIfTrue="1" operator="containsText" text="lynxx_">
      <formula>NOT(ISERROR(SEARCH("lynxx_",O82)))</formula>
    </cfRule>
    <cfRule type="containsText" dxfId="19706" priority="971" operator="containsText" text="_">
      <formula>NOT(ISERROR(SEARCH("_",O82)))</formula>
    </cfRule>
  </conditionalFormatting>
  <conditionalFormatting sqref="Q82">
    <cfRule type="containsBlanks" priority="960" stopIfTrue="1">
      <formula>LEN(TRIM(Q82))=0</formula>
    </cfRule>
    <cfRule type="containsText" dxfId="19705" priority="961" stopIfTrue="1" operator="containsText" text="fcd">
      <formula>NOT(ISERROR(SEARCH("fcd",Q82)))</formula>
    </cfRule>
    <cfRule type="containsText" dxfId="19704" priority="962" stopIfTrue="1" operator="containsText" text="server">
      <formula>NOT(ISERROR(SEARCH("server",Q82)))</formula>
    </cfRule>
    <cfRule type="containsText" dxfId="19703" priority="963" stopIfTrue="1" operator="containsText" text="ft">
      <formula>NOT(ISERROR(SEARCH("ft",Q82)))</formula>
    </cfRule>
    <cfRule type="containsText" dxfId="19702" priority="964" stopIfTrue="1" operator="containsText" text="lynxx_">
      <formula>NOT(ISERROR(SEARCH("lynxx_",Q82)))</formula>
    </cfRule>
    <cfRule type="containsText" dxfId="19701" priority="965" operator="containsText" text="_">
      <formula>NOT(ISERROR(SEARCH("_",Q82)))</formula>
    </cfRule>
  </conditionalFormatting>
  <conditionalFormatting sqref="R82">
    <cfRule type="containsBlanks" priority="954" stopIfTrue="1">
      <formula>LEN(TRIM(R82))=0</formula>
    </cfRule>
    <cfRule type="containsText" dxfId="19700" priority="955" stopIfTrue="1" operator="containsText" text="fcd">
      <formula>NOT(ISERROR(SEARCH("fcd",R82)))</formula>
    </cfRule>
    <cfRule type="containsText" dxfId="19699" priority="956" stopIfTrue="1" operator="containsText" text="server">
      <formula>NOT(ISERROR(SEARCH("server",R82)))</formula>
    </cfRule>
    <cfRule type="containsText" dxfId="19698" priority="957" stopIfTrue="1" operator="containsText" text="ft">
      <formula>NOT(ISERROR(SEARCH("ft",R82)))</formula>
    </cfRule>
    <cfRule type="containsText" dxfId="19697" priority="958" stopIfTrue="1" operator="containsText" text="lynxx_">
      <formula>NOT(ISERROR(SEARCH("lynxx_",R82)))</formula>
    </cfRule>
    <cfRule type="containsText" dxfId="19696" priority="959" operator="containsText" text="_">
      <formula>NOT(ISERROR(SEARCH("_",R82)))</formula>
    </cfRule>
  </conditionalFormatting>
  <conditionalFormatting sqref="S82:T82">
    <cfRule type="containsBlanks" priority="948" stopIfTrue="1">
      <formula>LEN(TRIM(S82))=0</formula>
    </cfRule>
    <cfRule type="containsText" dxfId="19695" priority="949" stopIfTrue="1" operator="containsText" text="fcd">
      <formula>NOT(ISERROR(SEARCH("fcd",S82)))</formula>
    </cfRule>
    <cfRule type="containsText" dxfId="19694" priority="950" stopIfTrue="1" operator="containsText" text="server">
      <formula>NOT(ISERROR(SEARCH("server",S82)))</formula>
    </cfRule>
    <cfRule type="containsText" dxfId="19693" priority="951" stopIfTrue="1" operator="containsText" text="ft">
      <formula>NOT(ISERROR(SEARCH("ft",S82)))</formula>
    </cfRule>
    <cfRule type="containsText" dxfId="19692" priority="952" stopIfTrue="1" operator="containsText" text="lynxx_">
      <formula>NOT(ISERROR(SEARCH("lynxx_",S82)))</formula>
    </cfRule>
    <cfRule type="containsText" dxfId="19691" priority="953" operator="containsText" text="_">
      <formula>NOT(ISERROR(SEARCH("_",S82)))</formula>
    </cfRule>
  </conditionalFormatting>
  <conditionalFormatting sqref="A89">
    <cfRule type="containsBlanks" priority="941" stopIfTrue="1">
      <formula>LEN(TRIM(A89))=0</formula>
    </cfRule>
    <cfRule type="containsText" dxfId="19690" priority="942" stopIfTrue="1" operator="containsText" text="fcd">
      <formula>NOT(ISERROR(SEARCH("fcd",A89)))</formula>
    </cfRule>
    <cfRule type="containsText" dxfId="19689" priority="943" stopIfTrue="1" operator="containsText" text="server">
      <formula>NOT(ISERROR(SEARCH("server",A89)))</formula>
    </cfRule>
    <cfRule type="containsText" dxfId="19688" priority="944" stopIfTrue="1" operator="containsText" text="ft">
      <formula>NOT(ISERROR(SEARCH("ft",A89)))</formula>
    </cfRule>
    <cfRule type="containsText" dxfId="19687" priority="945" stopIfTrue="1" operator="containsText" text="lynxx_">
      <formula>NOT(ISERROR(SEARCH("lynxx_",A89)))</formula>
    </cfRule>
    <cfRule type="containsText" dxfId="19686" priority="946" operator="containsText" text="_">
      <formula>NOT(ISERROR(SEARCH("_",A89)))</formula>
    </cfRule>
  </conditionalFormatting>
  <conditionalFormatting sqref="Y89:AE89">
    <cfRule type="cellIs" dxfId="19685" priority="937" operator="equal">
      <formula>1</formula>
    </cfRule>
    <cfRule type="cellIs" dxfId="19684" priority="938" operator="equal">
      <formula>2</formula>
    </cfRule>
    <cfRule type="cellIs" dxfId="19683" priority="939" operator="equal">
      <formula>3</formula>
    </cfRule>
    <cfRule type="cellIs" dxfId="19682" priority="940" operator="equal">
      <formula>4</formula>
    </cfRule>
    <cfRule type="cellIs" dxfId="19681" priority="947" operator="equal">
      <formula>5</formula>
    </cfRule>
  </conditionalFormatting>
  <conditionalFormatting sqref="U89:X89">
    <cfRule type="containsBlanks" priority="931" stopIfTrue="1">
      <formula>LEN(TRIM(U89))=0</formula>
    </cfRule>
    <cfRule type="cellIs" dxfId="19680" priority="932" operator="equal">
      <formula>"N/A"</formula>
    </cfRule>
    <cfRule type="cellIs" dxfId="19679" priority="933" operator="equal">
      <formula>"OK"</formula>
    </cfRule>
    <cfRule type="containsText" dxfId="19678" priority="934" operator="containsText" text="Unsure">
      <formula>NOT(ISERROR(SEARCH("Unsure",U89)))</formula>
    </cfRule>
    <cfRule type="containsText" dxfId="19677" priority="935" operator="containsText" text="Can't See">
      <formula>NOT(ISERROR(SEARCH("Can't See",U89)))</formula>
    </cfRule>
    <cfRule type="notContainsText" dxfId="19676" priority="936" operator="notContains" text="OK&amp;N/A">
      <formula>ISERROR(SEARCH("OK&amp;N/A",U89))</formula>
    </cfRule>
  </conditionalFormatting>
  <conditionalFormatting sqref="B89:C89 I89:K89 M89 E89:G89">
    <cfRule type="colorScale" priority="93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K82">
    <cfRule type="containsBlanks" priority="924" stopIfTrue="1">
      <formula>LEN(TRIM(K82))=0</formula>
    </cfRule>
    <cfRule type="containsText" dxfId="19675" priority="925" stopIfTrue="1" operator="containsText" text="fcd">
      <formula>NOT(ISERROR(SEARCH("fcd",K82)))</formula>
    </cfRule>
    <cfRule type="containsText" dxfId="19674" priority="926" stopIfTrue="1" operator="containsText" text="server">
      <formula>NOT(ISERROR(SEARCH("server",K82)))</formula>
    </cfRule>
    <cfRule type="containsText" dxfId="19673" priority="927" stopIfTrue="1" operator="containsText" text="ft">
      <formula>NOT(ISERROR(SEARCH("ft",K82)))</formula>
    </cfRule>
    <cfRule type="containsText" dxfId="19672" priority="928" stopIfTrue="1" operator="containsText" text="lynxx_">
      <formula>NOT(ISERROR(SEARCH("lynxx_",K82)))</formula>
    </cfRule>
    <cfRule type="containsText" dxfId="19671" priority="929" operator="containsText" text="_">
      <formula>NOT(ISERROR(SEARCH("_",K82)))</formula>
    </cfRule>
  </conditionalFormatting>
  <conditionalFormatting sqref="M82">
    <cfRule type="containsBlanks" priority="918" stopIfTrue="1">
      <formula>LEN(TRIM(M82))=0</formula>
    </cfRule>
    <cfRule type="containsText" dxfId="19670" priority="919" stopIfTrue="1" operator="containsText" text="fcd">
      <formula>NOT(ISERROR(SEARCH("fcd",M82)))</formula>
    </cfRule>
    <cfRule type="containsText" dxfId="19669" priority="920" stopIfTrue="1" operator="containsText" text="server">
      <formula>NOT(ISERROR(SEARCH("server",M82)))</formula>
    </cfRule>
    <cfRule type="containsText" dxfId="19668" priority="921" stopIfTrue="1" operator="containsText" text="ft">
      <formula>NOT(ISERROR(SEARCH("ft",M82)))</formula>
    </cfRule>
    <cfRule type="containsText" dxfId="19667" priority="922" stopIfTrue="1" operator="containsText" text="lynxx_">
      <formula>NOT(ISERROR(SEARCH("lynxx_",M82)))</formula>
    </cfRule>
    <cfRule type="containsText" dxfId="19666" priority="923" operator="containsText" text="_">
      <formula>NOT(ISERROR(SEARCH("_",M82)))</formula>
    </cfRule>
  </conditionalFormatting>
  <conditionalFormatting sqref="P41:P43 P45 P28:P35 P22:P25">
    <cfRule type="colorScale" priority="9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4:P175 P168 P162:P165 P177:P183">
    <cfRule type="colorScale" priority="9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87">
    <cfRule type="colorScale" priority="9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05:P206">
    <cfRule type="colorScale" priority="9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07:P210">
    <cfRule type="colorScale" priority="9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40:P241">
    <cfRule type="colorScale" priority="9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42">
    <cfRule type="colorScale" priority="9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69:P270 P272">
    <cfRule type="colorScale" priority="9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73">
    <cfRule type="colorScale" priority="90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71">
    <cfRule type="colorScale" priority="90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91 P293">
    <cfRule type="colorScale" priority="90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117 A119:A120">
    <cfRule type="containsBlanks" priority="901" stopIfTrue="1">
      <formula>LEN(TRIM(A117))=0</formula>
    </cfRule>
    <cfRule type="containsText" dxfId="19665" priority="902" stopIfTrue="1" operator="containsText" text="fcd">
      <formula>NOT(ISERROR(SEARCH("fcd",A117)))</formula>
    </cfRule>
    <cfRule type="containsText" dxfId="19664" priority="903" stopIfTrue="1" operator="containsText" text="server">
      <formula>NOT(ISERROR(SEARCH("server",A117)))</formula>
    </cfRule>
    <cfRule type="containsText" dxfId="19663" priority="904" stopIfTrue="1" operator="containsText" text="ft">
      <formula>NOT(ISERROR(SEARCH("ft",A117)))</formula>
    </cfRule>
    <cfRule type="containsText" dxfId="19662" priority="905" stopIfTrue="1" operator="containsText" text="lynxx_">
      <formula>NOT(ISERROR(SEARCH("lynxx_",A117)))</formula>
    </cfRule>
    <cfRule type="containsText" dxfId="19661" priority="906" operator="containsText" text="_">
      <formula>NOT(ISERROR(SEARCH("_",A117)))</formula>
    </cfRule>
  </conditionalFormatting>
  <conditionalFormatting sqref="P203:P204">
    <cfRule type="colorScale" priority="90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13:P221 P211">
    <cfRule type="colorScale" priority="89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7">
    <cfRule type="colorScale" priority="89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82">
    <cfRule type="colorScale" priority="89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1 S3 S223 S111:S119 S178:S183 S225 S229 S237 S240:S241 S269:S273 S277 S187:S193 S280:S288 S384:S1048576 S232:S234 S22:S60 S198 S123:S125 S244:S254 S266:S267 S5 S8 S11:S20">
    <cfRule type="cellIs" dxfId="19660" priority="896" operator="equal">
      <formula>FALSE</formula>
    </cfRule>
  </conditionalFormatting>
  <conditionalFormatting sqref="T260:T263 T384:T1048576 T222:T254 T265:T328 T1:T5 T10:T183 T7:T8 T185:T211">
    <cfRule type="cellIs" dxfId="19659" priority="895" operator="equal">
      <formula>FALSE</formula>
    </cfRule>
  </conditionalFormatting>
  <conditionalFormatting sqref="O1">
    <cfRule type="colorScale" priority="894">
      <colorScale>
        <cfvo type="num" val="0"/>
        <cfvo type="num" val="0.6"/>
        <cfvo type="num" val="1"/>
        <color rgb="FFF8696B"/>
        <color theme="7" tint="0.59999389629810485"/>
        <color rgb="FF63BE7B"/>
      </colorScale>
    </cfRule>
  </conditionalFormatting>
  <conditionalFormatting sqref="P268">
    <cfRule type="colorScale" priority="89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4:P15">
    <cfRule type="colorScale" priority="31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83:L94">
    <cfRule type="colorScale" priority="89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P176">
    <cfRule type="colorScale" priority="89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109">
    <cfRule type="cellIs" dxfId="19658" priority="890" operator="equal">
      <formula>FALSE</formula>
    </cfRule>
  </conditionalFormatting>
  <conditionalFormatting sqref="T100 T104 T108">
    <cfRule type="containsBlanks" priority="884" stopIfTrue="1">
      <formula>LEN(TRIM(T100))=0</formula>
    </cfRule>
    <cfRule type="containsText" dxfId="19657" priority="885" stopIfTrue="1" operator="containsText" text="fcd">
      <formula>NOT(ISERROR(SEARCH("fcd",T100)))</formula>
    </cfRule>
    <cfRule type="containsText" dxfId="19656" priority="886" stopIfTrue="1" operator="containsText" text="server">
      <formula>NOT(ISERROR(SEARCH("server",T100)))</formula>
    </cfRule>
    <cfRule type="containsText" dxfId="19655" priority="887" stopIfTrue="1" operator="containsText" text="ft">
      <formula>NOT(ISERROR(SEARCH("ft",T100)))</formula>
    </cfRule>
    <cfRule type="containsText" dxfId="19654" priority="888" stopIfTrue="1" operator="containsText" text="lynxx_">
      <formula>NOT(ISERROR(SEARCH("lynxx_",T100)))</formula>
    </cfRule>
    <cfRule type="containsText" dxfId="19653" priority="889" operator="containsText" text="_">
      <formula>NOT(ISERROR(SEARCH("_",T100)))</formula>
    </cfRule>
  </conditionalFormatting>
  <conditionalFormatting sqref="U100:W102 U103:V103 U104:W109">
    <cfRule type="containsBlanks" priority="878" stopIfTrue="1">
      <formula>LEN(TRIM(U100))=0</formula>
    </cfRule>
    <cfRule type="cellIs" dxfId="19652" priority="879" operator="equal">
      <formula>"N/A"</formula>
    </cfRule>
    <cfRule type="cellIs" dxfId="19651" priority="880" operator="equal">
      <formula>"OK"</formula>
    </cfRule>
    <cfRule type="containsText" dxfId="19650" priority="881" operator="containsText" text="Unsure">
      <formula>NOT(ISERROR(SEARCH("Unsure",U100)))</formula>
    </cfRule>
    <cfRule type="containsText" dxfId="19649" priority="882" operator="containsText" text="Can't See">
      <formula>NOT(ISERROR(SEARCH("Can't See",U100)))</formula>
    </cfRule>
    <cfRule type="notContainsText" dxfId="19648" priority="883" operator="notContains" text="OK&amp;N/A">
      <formula>ISERROR(SEARCH("OK&amp;N/A",U100))</formula>
    </cfRule>
  </conditionalFormatting>
  <conditionalFormatting sqref="W103">
    <cfRule type="containsBlanks" priority="872" stopIfTrue="1">
      <formula>LEN(TRIM(W103))=0</formula>
    </cfRule>
    <cfRule type="cellIs" dxfId="19647" priority="873" operator="equal">
      <formula>"N/A"</formula>
    </cfRule>
    <cfRule type="cellIs" dxfId="19646" priority="874" operator="equal">
      <formula>"OK"</formula>
    </cfRule>
    <cfRule type="containsText" dxfId="19645" priority="875" operator="containsText" text="Unsure">
      <formula>NOT(ISERROR(SEARCH("Unsure",W103)))</formula>
    </cfRule>
    <cfRule type="containsText" dxfId="19644" priority="876" operator="containsText" text="Can't See">
      <formula>NOT(ISERROR(SEARCH("Can't See",W103)))</formula>
    </cfRule>
    <cfRule type="notContainsText" dxfId="19643" priority="877" operator="notContains" text="OK&amp;N/A">
      <formula>ISERROR(SEARCH("OK&amp;N/A",W103))</formula>
    </cfRule>
  </conditionalFormatting>
  <conditionalFormatting sqref="P99">
    <cfRule type="colorScale" priority="8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00:M108">
    <cfRule type="colorScale" priority="87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P44">
    <cfRule type="colorScale" priority="86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57:P161 P130:P155">
    <cfRule type="colorScale" priority="31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40">
    <cfRule type="colorScale" priority="8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66:P167">
    <cfRule type="colorScale" priority="8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212">
    <cfRule type="containsBlanks" priority="860" stopIfTrue="1">
      <formula>LEN(TRIM(A212))=0</formula>
    </cfRule>
    <cfRule type="containsText" dxfId="19642" priority="861" stopIfTrue="1" operator="containsText" text="fcd">
      <formula>NOT(ISERROR(SEARCH("fcd",A212)))</formula>
    </cfRule>
    <cfRule type="containsText" dxfId="19641" priority="862" stopIfTrue="1" operator="containsText" text="server">
      <formula>NOT(ISERROR(SEARCH("server",A212)))</formula>
    </cfRule>
    <cfRule type="containsText" dxfId="19640" priority="863" stopIfTrue="1" operator="containsText" text="ft">
      <formula>NOT(ISERROR(SEARCH("ft",A212)))</formula>
    </cfRule>
    <cfRule type="containsText" dxfId="19639" priority="864" stopIfTrue="1" operator="containsText" text="lynxx_">
      <formula>NOT(ISERROR(SEARCH("lynxx_",A212)))</formula>
    </cfRule>
    <cfRule type="containsText" dxfId="19638" priority="865" operator="containsText" text="_">
      <formula>NOT(ISERROR(SEARCH("_",A212)))</formula>
    </cfRule>
  </conditionalFormatting>
  <conditionalFormatting sqref="Y212:AE212">
    <cfRule type="cellIs" dxfId="19637" priority="856" operator="equal">
      <formula>1</formula>
    </cfRule>
    <cfRule type="cellIs" dxfId="19636" priority="857" operator="equal">
      <formula>2</formula>
    </cfRule>
    <cfRule type="cellIs" dxfId="19635" priority="858" operator="equal">
      <formula>3</formula>
    </cfRule>
    <cfRule type="cellIs" dxfId="19634" priority="859" operator="equal">
      <formula>4</formula>
    </cfRule>
    <cfRule type="cellIs" dxfId="19633" priority="866" operator="equal">
      <formula>5</formula>
    </cfRule>
  </conditionalFormatting>
  <conditionalFormatting sqref="U212:X212">
    <cfRule type="containsBlanks" priority="850" stopIfTrue="1">
      <formula>LEN(TRIM(U212))=0</formula>
    </cfRule>
    <cfRule type="cellIs" dxfId="19632" priority="851" operator="equal">
      <formula>"N/A"</formula>
    </cfRule>
    <cfRule type="cellIs" dxfId="19631" priority="852" operator="equal">
      <formula>"OK"</formula>
    </cfRule>
    <cfRule type="containsText" dxfId="19630" priority="853" operator="containsText" text="Unsure">
      <formula>NOT(ISERROR(SEARCH("Unsure",U212)))</formula>
    </cfRule>
    <cfRule type="containsText" dxfId="19629" priority="854" operator="containsText" text="Can't See">
      <formula>NOT(ISERROR(SEARCH("Can't See",U212)))</formula>
    </cfRule>
    <cfRule type="notContainsText" dxfId="19628" priority="855" operator="notContains" text="OK&amp;N/A">
      <formula>ISERROR(SEARCH("OK&amp;N/A",U212))</formula>
    </cfRule>
  </conditionalFormatting>
  <conditionalFormatting sqref="AH212">
    <cfRule type="containsBlanks" priority="844" stopIfTrue="1">
      <formula>LEN(TRIM(AH212))=0</formula>
    </cfRule>
    <cfRule type="containsText" dxfId="19627" priority="845" stopIfTrue="1" operator="containsText" text="fcd">
      <formula>NOT(ISERROR(SEARCH("fcd",AH212)))</formula>
    </cfRule>
    <cfRule type="containsText" dxfId="19626" priority="846" stopIfTrue="1" operator="containsText" text="server">
      <formula>NOT(ISERROR(SEARCH("server",AH212)))</formula>
    </cfRule>
    <cfRule type="containsText" dxfId="19625" priority="847" stopIfTrue="1" operator="containsText" text="ft">
      <formula>NOT(ISERROR(SEARCH("ft",AH212)))</formula>
    </cfRule>
    <cfRule type="containsText" dxfId="19624" priority="848" stopIfTrue="1" operator="containsText" text="lynxx_">
      <formula>NOT(ISERROR(SEARCH("lynxx_",AH212)))</formula>
    </cfRule>
    <cfRule type="containsText" dxfId="19623" priority="849" operator="containsText" text="_">
      <formula>NOT(ISERROR(SEARCH("_",AH212)))</formula>
    </cfRule>
  </conditionalFormatting>
  <conditionalFormatting sqref="T212">
    <cfRule type="cellIs" dxfId="19622" priority="843" operator="equal">
      <formula>FALSE</formula>
    </cfRule>
  </conditionalFormatting>
  <conditionalFormatting sqref="Y221:AC221">
    <cfRule type="cellIs" dxfId="19621" priority="838" operator="equal">
      <formula>1</formula>
    </cfRule>
    <cfRule type="cellIs" dxfId="19620" priority="839" operator="equal">
      <formula>2</formula>
    </cfRule>
    <cfRule type="cellIs" dxfId="19619" priority="840" operator="equal">
      <formula>3</formula>
    </cfRule>
    <cfRule type="cellIs" dxfId="19618" priority="841" operator="equal">
      <formula>4</formula>
    </cfRule>
    <cfRule type="cellIs" dxfId="19617" priority="842" operator="equal">
      <formula>5</formula>
    </cfRule>
  </conditionalFormatting>
  <conditionalFormatting sqref="U221:X221">
    <cfRule type="containsBlanks" priority="832" stopIfTrue="1">
      <formula>LEN(TRIM(U221))=0</formula>
    </cfRule>
    <cfRule type="cellIs" dxfId="19616" priority="833" operator="equal">
      <formula>"N/A"</formula>
    </cfRule>
    <cfRule type="cellIs" dxfId="19615" priority="834" operator="equal">
      <formula>"OK"</formula>
    </cfRule>
    <cfRule type="containsText" dxfId="19614" priority="835" operator="containsText" text="Unsure">
      <formula>NOT(ISERROR(SEARCH("Unsure",U221)))</formula>
    </cfRule>
    <cfRule type="containsText" dxfId="19613" priority="836" operator="containsText" text="Can't See">
      <formula>NOT(ISERROR(SEARCH("Can't See",U221)))</formula>
    </cfRule>
    <cfRule type="notContainsText" dxfId="19612" priority="837" operator="notContains" text="OK&amp;N/A">
      <formula>ISERROR(SEARCH("OK&amp;N/A",U221))</formula>
    </cfRule>
  </conditionalFormatting>
  <conditionalFormatting sqref="U215:X215 U220:X220 U213:X213">
    <cfRule type="containsBlanks" priority="826" stopIfTrue="1">
      <formula>LEN(TRIM(U213))=0</formula>
    </cfRule>
    <cfRule type="cellIs" dxfId="19611" priority="827" operator="equal">
      <formula>"N/A"</formula>
    </cfRule>
    <cfRule type="cellIs" dxfId="19610" priority="828" operator="equal">
      <formula>"OK"</formula>
    </cfRule>
    <cfRule type="containsText" dxfId="19609" priority="829" operator="containsText" text="Unsure">
      <formula>NOT(ISERROR(SEARCH("Unsure",U213)))</formula>
    </cfRule>
    <cfRule type="containsText" dxfId="19608" priority="830" operator="containsText" text="Can't See">
      <formula>NOT(ISERROR(SEARCH("Can't See",U213)))</formula>
    </cfRule>
    <cfRule type="notContainsText" dxfId="19607" priority="831" operator="notContains" text="OK&amp;N/A">
      <formula>ISERROR(SEARCH("OK&amp;N/A",U213))</formula>
    </cfRule>
  </conditionalFormatting>
  <conditionalFormatting sqref="Y213:AC213">
    <cfRule type="cellIs" dxfId="19606" priority="821" operator="equal">
      <formula>1</formula>
    </cfRule>
    <cfRule type="cellIs" dxfId="19605" priority="822" operator="equal">
      <formula>2</formula>
    </cfRule>
    <cfRule type="cellIs" dxfId="19604" priority="823" operator="equal">
      <formula>3</formula>
    </cfRule>
    <cfRule type="cellIs" dxfId="19603" priority="824" operator="equal">
      <formula>4</formula>
    </cfRule>
    <cfRule type="cellIs" dxfId="19602" priority="825" operator="equal">
      <formula>5</formula>
    </cfRule>
  </conditionalFormatting>
  <conditionalFormatting sqref="Y220:AC220">
    <cfRule type="cellIs" dxfId="19601" priority="816" operator="equal">
      <formula>1</formula>
    </cfRule>
    <cfRule type="cellIs" dxfId="19600" priority="817" operator="equal">
      <formula>2</formula>
    </cfRule>
    <cfRule type="cellIs" dxfId="19599" priority="818" operator="equal">
      <formula>3</formula>
    </cfRule>
    <cfRule type="cellIs" dxfId="19598" priority="819" operator="equal">
      <formula>4</formula>
    </cfRule>
    <cfRule type="cellIs" dxfId="19597" priority="820" operator="equal">
      <formula>5</formula>
    </cfRule>
  </conditionalFormatting>
  <conditionalFormatting sqref="Y215:AC215">
    <cfRule type="cellIs" dxfId="19596" priority="811" operator="equal">
      <formula>1</formula>
    </cfRule>
    <cfRule type="cellIs" dxfId="19595" priority="812" operator="equal">
      <formula>2</formula>
    </cfRule>
    <cfRule type="cellIs" dxfId="19594" priority="813" operator="equal">
      <formula>3</formula>
    </cfRule>
    <cfRule type="cellIs" dxfId="19593" priority="814" operator="equal">
      <formula>4</formula>
    </cfRule>
    <cfRule type="cellIs" dxfId="19592" priority="815" operator="equal">
      <formula>5</formula>
    </cfRule>
  </conditionalFormatting>
  <conditionalFormatting sqref="U214:X214">
    <cfRule type="containsBlanks" priority="805" stopIfTrue="1">
      <formula>LEN(TRIM(U214))=0</formula>
    </cfRule>
    <cfRule type="cellIs" dxfId="19591" priority="806" operator="equal">
      <formula>"N/A"</formula>
    </cfRule>
    <cfRule type="cellIs" dxfId="19590" priority="807" operator="equal">
      <formula>"OK"</formula>
    </cfRule>
    <cfRule type="containsText" dxfId="19589" priority="808" operator="containsText" text="Unsure">
      <formula>NOT(ISERROR(SEARCH("Unsure",U214)))</formula>
    </cfRule>
    <cfRule type="containsText" dxfId="19588" priority="809" operator="containsText" text="Can't See">
      <formula>NOT(ISERROR(SEARCH("Can't See",U214)))</formula>
    </cfRule>
    <cfRule type="notContainsText" dxfId="19587" priority="810" operator="notContains" text="OK&amp;N/A">
      <formula>ISERROR(SEARCH("OK&amp;N/A",U214))</formula>
    </cfRule>
  </conditionalFormatting>
  <conditionalFormatting sqref="Y214:AC214">
    <cfRule type="cellIs" dxfId="19586" priority="800" operator="equal">
      <formula>1</formula>
    </cfRule>
    <cfRule type="cellIs" dxfId="19585" priority="801" operator="equal">
      <formula>2</formula>
    </cfRule>
    <cfRule type="cellIs" dxfId="19584" priority="802" operator="equal">
      <formula>3</formula>
    </cfRule>
    <cfRule type="cellIs" dxfId="19583" priority="803" operator="equal">
      <formula>4</formula>
    </cfRule>
    <cfRule type="cellIs" dxfId="19582" priority="804" operator="equal">
      <formula>5</formula>
    </cfRule>
  </conditionalFormatting>
  <conditionalFormatting sqref="U218:X218">
    <cfRule type="containsBlanks" priority="794" stopIfTrue="1">
      <formula>LEN(TRIM(U218))=0</formula>
    </cfRule>
    <cfRule type="cellIs" dxfId="19581" priority="795" operator="equal">
      <formula>"N/A"</formula>
    </cfRule>
    <cfRule type="cellIs" dxfId="19580" priority="796" operator="equal">
      <formula>"OK"</formula>
    </cfRule>
    <cfRule type="containsText" dxfId="19579" priority="797" operator="containsText" text="Unsure">
      <formula>NOT(ISERROR(SEARCH("Unsure",U218)))</formula>
    </cfRule>
    <cfRule type="containsText" dxfId="19578" priority="798" operator="containsText" text="Can't See">
      <formula>NOT(ISERROR(SEARCH("Can't See",U218)))</formula>
    </cfRule>
    <cfRule type="notContainsText" dxfId="19577" priority="799" operator="notContains" text="OK&amp;N/A">
      <formula>ISERROR(SEARCH("OK&amp;N/A",U218))</formula>
    </cfRule>
  </conditionalFormatting>
  <conditionalFormatting sqref="Y218:AC218">
    <cfRule type="cellIs" dxfId="19576" priority="789" operator="equal">
      <formula>1</formula>
    </cfRule>
    <cfRule type="cellIs" dxfId="19575" priority="790" operator="equal">
      <formula>2</formula>
    </cfRule>
    <cfRule type="cellIs" dxfId="19574" priority="791" operator="equal">
      <formula>3</formula>
    </cfRule>
    <cfRule type="cellIs" dxfId="19573" priority="792" operator="equal">
      <formula>4</formula>
    </cfRule>
    <cfRule type="cellIs" dxfId="19572" priority="793" operator="equal">
      <formula>5</formula>
    </cfRule>
  </conditionalFormatting>
  <conditionalFormatting sqref="U219:X219">
    <cfRule type="containsBlanks" priority="783" stopIfTrue="1">
      <formula>LEN(TRIM(U219))=0</formula>
    </cfRule>
    <cfRule type="cellIs" dxfId="19571" priority="784" operator="equal">
      <formula>"N/A"</formula>
    </cfRule>
    <cfRule type="cellIs" dxfId="19570" priority="785" operator="equal">
      <formula>"OK"</formula>
    </cfRule>
    <cfRule type="containsText" dxfId="19569" priority="786" operator="containsText" text="Unsure">
      <formula>NOT(ISERROR(SEARCH("Unsure",U219)))</formula>
    </cfRule>
    <cfRule type="containsText" dxfId="19568" priority="787" operator="containsText" text="Can't See">
      <formula>NOT(ISERROR(SEARCH("Can't See",U219)))</formula>
    </cfRule>
    <cfRule type="notContainsText" dxfId="19567" priority="788" operator="notContains" text="OK&amp;N/A">
      <formula>ISERROR(SEARCH("OK&amp;N/A",U219))</formula>
    </cfRule>
  </conditionalFormatting>
  <conditionalFormatting sqref="Y219:AC219">
    <cfRule type="cellIs" dxfId="19566" priority="778" operator="equal">
      <formula>1</formula>
    </cfRule>
    <cfRule type="cellIs" dxfId="19565" priority="779" operator="equal">
      <formula>2</formula>
    </cfRule>
    <cfRule type="cellIs" dxfId="19564" priority="780" operator="equal">
      <formula>3</formula>
    </cfRule>
    <cfRule type="cellIs" dxfId="19563" priority="781" operator="equal">
      <formula>4</formula>
    </cfRule>
    <cfRule type="cellIs" dxfId="19562" priority="782" operator="equal">
      <formula>5</formula>
    </cfRule>
  </conditionalFormatting>
  <conditionalFormatting sqref="U216:X216">
    <cfRule type="containsBlanks" priority="772" stopIfTrue="1">
      <formula>LEN(TRIM(U216))=0</formula>
    </cfRule>
    <cfRule type="cellIs" dxfId="19561" priority="773" operator="equal">
      <formula>"N/A"</formula>
    </cfRule>
    <cfRule type="cellIs" dxfId="19560" priority="774" operator="equal">
      <formula>"OK"</formula>
    </cfRule>
    <cfRule type="containsText" dxfId="19559" priority="775" operator="containsText" text="Unsure">
      <formula>NOT(ISERROR(SEARCH("Unsure",U216)))</formula>
    </cfRule>
    <cfRule type="containsText" dxfId="19558" priority="776" operator="containsText" text="Can't See">
      <formula>NOT(ISERROR(SEARCH("Can't See",U216)))</formula>
    </cfRule>
    <cfRule type="notContainsText" dxfId="19557" priority="777" operator="notContains" text="OK&amp;N/A">
      <formula>ISERROR(SEARCH("OK&amp;N/A",U216))</formula>
    </cfRule>
  </conditionalFormatting>
  <conditionalFormatting sqref="Y216:AC216">
    <cfRule type="cellIs" dxfId="19556" priority="767" operator="equal">
      <formula>1</formula>
    </cfRule>
    <cfRule type="cellIs" dxfId="19555" priority="768" operator="equal">
      <formula>2</formula>
    </cfRule>
    <cfRule type="cellIs" dxfId="19554" priority="769" operator="equal">
      <formula>3</formula>
    </cfRule>
    <cfRule type="cellIs" dxfId="19553" priority="770" operator="equal">
      <formula>4</formula>
    </cfRule>
    <cfRule type="cellIs" dxfId="19552" priority="771" operator="equal">
      <formula>5</formula>
    </cfRule>
  </conditionalFormatting>
  <conditionalFormatting sqref="U217:X217">
    <cfRule type="containsBlanks" priority="761" stopIfTrue="1">
      <formula>LEN(TRIM(U217))=0</formula>
    </cfRule>
    <cfRule type="cellIs" dxfId="19551" priority="762" operator="equal">
      <formula>"N/A"</formula>
    </cfRule>
    <cfRule type="cellIs" dxfId="19550" priority="763" operator="equal">
      <formula>"OK"</formula>
    </cfRule>
    <cfRule type="containsText" dxfId="19549" priority="764" operator="containsText" text="Unsure">
      <formula>NOT(ISERROR(SEARCH("Unsure",U217)))</formula>
    </cfRule>
    <cfRule type="containsText" dxfId="19548" priority="765" operator="containsText" text="Can't See">
      <formula>NOT(ISERROR(SEARCH("Can't See",U217)))</formula>
    </cfRule>
    <cfRule type="notContainsText" dxfId="19547" priority="766" operator="notContains" text="OK&amp;N/A">
      <formula>ISERROR(SEARCH("OK&amp;N/A",U217))</formula>
    </cfRule>
  </conditionalFormatting>
  <conditionalFormatting sqref="Y217:AC217">
    <cfRule type="cellIs" dxfId="19546" priority="756" operator="equal">
      <formula>1</formula>
    </cfRule>
    <cfRule type="cellIs" dxfId="19545" priority="757" operator="equal">
      <formula>2</formula>
    </cfRule>
    <cfRule type="cellIs" dxfId="19544" priority="758" operator="equal">
      <formula>3</formula>
    </cfRule>
    <cfRule type="cellIs" dxfId="19543" priority="759" operator="equal">
      <formula>4</formula>
    </cfRule>
    <cfRule type="cellIs" dxfId="19542" priority="760" operator="equal">
      <formula>5</formula>
    </cfRule>
  </conditionalFormatting>
  <conditionalFormatting sqref="P212">
    <cfRule type="colorScale" priority="7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216:E216">
    <cfRule type="colorScale" priority="75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16:I216">
    <cfRule type="colorScale" priority="75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16:M216">
    <cfRule type="colorScale" priority="75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213:E213 B220:E220">
    <cfRule type="colorScale" priority="75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13:I213 F220:I220">
    <cfRule type="colorScale" priority="75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13:M213 J220:M220">
    <cfRule type="colorScale" priority="74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214:E214">
    <cfRule type="colorScale" priority="74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14:I214">
    <cfRule type="colorScale" priority="74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14:M214">
    <cfRule type="colorScale" priority="74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215:E215">
    <cfRule type="colorScale" priority="74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15:I215">
    <cfRule type="colorScale" priority="74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15:M215">
    <cfRule type="colorScale" priority="74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219:E219">
    <cfRule type="colorScale" priority="74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19:I219">
    <cfRule type="colorScale" priority="74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217:E217">
    <cfRule type="colorScale" priority="74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17:I217">
    <cfRule type="colorScale" priority="73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218:E218">
    <cfRule type="colorScale" priority="73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18:I218">
    <cfRule type="colorScale" priority="73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17">
    <cfRule type="colorScale" priority="73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L218">
    <cfRule type="colorScale" priority="73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M217:M219 K218:K219 K217:L217 L219">
    <cfRule type="colorScale" priority="73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18">
    <cfRule type="colorScale" priority="73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19">
    <cfRule type="colorScale" priority="73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118">
    <cfRule type="containsBlanks" priority="726" stopIfTrue="1">
      <formula>LEN(TRIM(J118))=0</formula>
    </cfRule>
    <cfRule type="cellIs" dxfId="19541" priority="727" operator="equal">
      <formula>"N/A"</formula>
    </cfRule>
    <cfRule type="cellIs" dxfId="19540" priority="728" operator="equal">
      <formula>"OK"</formula>
    </cfRule>
    <cfRule type="containsText" dxfId="19539" priority="729" operator="containsText" text="Unsure">
      <formula>NOT(ISERROR(SEARCH("Unsure",J118)))</formula>
    </cfRule>
    <cfRule type="containsText" dxfId="19538" priority="730" operator="containsText" text="Can't See">
      <formula>NOT(ISERROR(SEARCH("Can't See",J118)))</formula>
    </cfRule>
    <cfRule type="notContainsText" dxfId="19537" priority="731" operator="notContains" text="OK&amp;N/A">
      <formula>ISERROR(SEARCH("OK&amp;N/A",J118))</formula>
    </cfRule>
  </conditionalFormatting>
  <conditionalFormatting sqref="M11:M18">
    <cfRule type="colorScale" priority="72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T213:T221">
    <cfRule type="cellIs" dxfId="19536" priority="724" operator="equal">
      <formula>FALSE</formula>
    </cfRule>
  </conditionalFormatting>
  <conditionalFormatting sqref="P169:P173">
    <cfRule type="colorScale" priority="7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232:M234">
    <cfRule type="colorScale" priority="72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L232:L234">
    <cfRule type="colorScale" priority="72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S65:S80">
    <cfRule type="cellIs" dxfId="19535" priority="720" operator="equal">
      <formula>FALSE</formula>
    </cfRule>
  </conditionalFormatting>
  <conditionalFormatting sqref="S83:S96">
    <cfRule type="cellIs" dxfId="19534" priority="719" operator="equal">
      <formula>FALSE</formula>
    </cfRule>
  </conditionalFormatting>
  <conditionalFormatting sqref="S100:S108">
    <cfRule type="cellIs" dxfId="19533" priority="718" operator="equal">
      <formula>FALSE</formula>
    </cfRule>
  </conditionalFormatting>
  <conditionalFormatting sqref="S128:S177">
    <cfRule type="cellIs" dxfId="19532" priority="717" operator="equal">
      <formula>FALSE</formula>
    </cfRule>
  </conditionalFormatting>
  <conditionalFormatting sqref="S203:S209">
    <cfRule type="cellIs" dxfId="19531" priority="716" operator="equal">
      <formula>FALSE</formula>
    </cfRule>
  </conditionalFormatting>
  <conditionalFormatting sqref="S213:S220">
    <cfRule type="cellIs" dxfId="19530" priority="715" operator="equal">
      <formula>FALSE</formula>
    </cfRule>
  </conditionalFormatting>
  <conditionalFormatting sqref="A308:A310">
    <cfRule type="containsBlanks" priority="709" stopIfTrue="1">
      <formula>LEN(TRIM(A308))=0</formula>
    </cfRule>
    <cfRule type="containsText" dxfId="19529" priority="710" stopIfTrue="1" operator="containsText" text="fcd">
      <formula>NOT(ISERROR(SEARCH("fcd",A308)))</formula>
    </cfRule>
    <cfRule type="containsText" dxfId="19528" priority="711" stopIfTrue="1" operator="containsText" text="server">
      <formula>NOT(ISERROR(SEARCH("server",A308)))</formula>
    </cfRule>
    <cfRule type="containsText" dxfId="19527" priority="712" stopIfTrue="1" operator="containsText" text="ft">
      <formula>NOT(ISERROR(SEARCH("ft",A308)))</formula>
    </cfRule>
    <cfRule type="containsText" dxfId="19526" priority="713" stopIfTrue="1" operator="containsText" text="lynxx_">
      <formula>NOT(ISERROR(SEARCH("lynxx_",A308)))</formula>
    </cfRule>
    <cfRule type="containsText" dxfId="19525" priority="714" operator="containsText" text="_">
      <formula>NOT(ISERROR(SEARCH("_",A308)))</formula>
    </cfRule>
  </conditionalFormatting>
  <conditionalFormatting sqref="U307:X307">
    <cfRule type="containsBlanks" priority="703" stopIfTrue="1">
      <formula>LEN(TRIM(U307))=0</formula>
    </cfRule>
    <cfRule type="cellIs" dxfId="19524" priority="704" operator="equal">
      <formula>"N/A"</formula>
    </cfRule>
    <cfRule type="cellIs" dxfId="19523" priority="705" operator="equal">
      <formula>"OK"</formula>
    </cfRule>
    <cfRule type="containsText" dxfId="19522" priority="706" operator="containsText" text="Unsure">
      <formula>NOT(ISERROR(SEARCH("Unsure",U307)))</formula>
    </cfRule>
    <cfRule type="containsText" dxfId="19521" priority="707" operator="containsText" text="Can't See">
      <formula>NOT(ISERROR(SEARCH("Can't See",U307)))</formula>
    </cfRule>
    <cfRule type="notContainsText" dxfId="19520" priority="708" operator="notContains" text="OK&amp;N/A">
      <formula>ISERROR(SEARCH("OK&amp;N/A",U307))</formula>
    </cfRule>
  </conditionalFormatting>
  <conditionalFormatting sqref="A307">
    <cfRule type="containsBlanks" priority="697" stopIfTrue="1">
      <formula>LEN(TRIM(A307))=0</formula>
    </cfRule>
    <cfRule type="containsText" dxfId="19519" priority="698" stopIfTrue="1" operator="containsText" text="fcd">
      <formula>NOT(ISERROR(SEARCH("fcd",A307)))</formula>
    </cfRule>
    <cfRule type="containsText" dxfId="19518" priority="699" stopIfTrue="1" operator="containsText" text="server">
      <formula>NOT(ISERROR(SEARCH("server",A307)))</formula>
    </cfRule>
    <cfRule type="containsText" dxfId="19517" priority="700" stopIfTrue="1" operator="containsText" text="ft">
      <formula>NOT(ISERROR(SEARCH("ft",A307)))</formula>
    </cfRule>
    <cfRule type="containsText" dxfId="19516" priority="701" stopIfTrue="1" operator="containsText" text="lynxx_">
      <formula>NOT(ISERROR(SEARCH("lynxx_",A307)))</formula>
    </cfRule>
    <cfRule type="containsText" dxfId="19515" priority="702" operator="containsText" text="_">
      <formula>NOT(ISERROR(SEARCH("_",A307)))</formula>
    </cfRule>
  </conditionalFormatting>
  <conditionalFormatting sqref="U310:X310 U308:V309 X308:X309">
    <cfRule type="containsBlanks" priority="691" stopIfTrue="1">
      <formula>LEN(TRIM(U308))=0</formula>
    </cfRule>
    <cfRule type="cellIs" dxfId="19514" priority="692" operator="equal">
      <formula>"N/A"</formula>
    </cfRule>
    <cfRule type="cellIs" dxfId="19513" priority="693" operator="equal">
      <formula>"OK"</formula>
    </cfRule>
    <cfRule type="containsText" dxfId="19512" priority="694" operator="containsText" text="Unsure">
      <formula>NOT(ISERROR(SEARCH("Unsure",U308)))</formula>
    </cfRule>
    <cfRule type="containsText" dxfId="19511" priority="695" operator="containsText" text="Can't See">
      <formula>NOT(ISERROR(SEARCH("Can't See",U308)))</formula>
    </cfRule>
    <cfRule type="notContainsText" dxfId="19510" priority="696" operator="notContains" text="OK&amp;N/A">
      <formula>ISERROR(SEARCH("OK&amp;N/A",U308))</formula>
    </cfRule>
  </conditionalFormatting>
  <conditionalFormatting sqref="Y309:AC310">
    <cfRule type="cellIs" dxfId="19509" priority="686" operator="equal">
      <formula>1</formula>
    </cfRule>
    <cfRule type="cellIs" dxfId="19508" priority="687" operator="equal">
      <formula>2</formula>
    </cfRule>
    <cfRule type="cellIs" dxfId="19507" priority="688" operator="equal">
      <formula>3</formula>
    </cfRule>
    <cfRule type="cellIs" dxfId="19506" priority="689" operator="equal">
      <formula>4</formula>
    </cfRule>
    <cfRule type="cellIs" dxfId="19505" priority="690" operator="equal">
      <formula>5</formula>
    </cfRule>
  </conditionalFormatting>
  <conditionalFormatting sqref="Y308:AC308">
    <cfRule type="cellIs" dxfId="19504" priority="681" operator="equal">
      <formula>1</formula>
    </cfRule>
    <cfRule type="cellIs" dxfId="19503" priority="682" operator="equal">
      <formula>2</formula>
    </cfRule>
    <cfRule type="cellIs" dxfId="19502" priority="683" operator="equal">
      <formula>3</formula>
    </cfRule>
    <cfRule type="cellIs" dxfId="19501" priority="684" operator="equal">
      <formula>4</formula>
    </cfRule>
    <cfRule type="cellIs" dxfId="19500" priority="685" operator="equal">
      <formula>5</formula>
    </cfRule>
  </conditionalFormatting>
  <conditionalFormatting sqref="P307">
    <cfRule type="colorScale" priority="68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08:P310">
    <cfRule type="colorScale" priority="67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308:S310">
    <cfRule type="cellIs" dxfId="19499" priority="678" operator="equal">
      <formula>FALSE</formula>
    </cfRule>
  </conditionalFormatting>
  <conditionalFormatting sqref="A305">
    <cfRule type="containsBlanks" priority="672" stopIfTrue="1">
      <formula>LEN(TRIM(A305))=0</formula>
    </cfRule>
    <cfRule type="containsText" dxfId="19498" priority="673" stopIfTrue="1" operator="containsText" text="fcd">
      <formula>NOT(ISERROR(SEARCH("fcd",A305)))</formula>
    </cfRule>
    <cfRule type="containsText" dxfId="19497" priority="674" stopIfTrue="1" operator="containsText" text="server">
      <formula>NOT(ISERROR(SEARCH("server",A305)))</formula>
    </cfRule>
    <cfRule type="containsText" dxfId="19496" priority="675" stopIfTrue="1" operator="containsText" text="ft">
      <formula>NOT(ISERROR(SEARCH("ft",A305)))</formula>
    </cfRule>
    <cfRule type="containsText" dxfId="19495" priority="676" stopIfTrue="1" operator="containsText" text="lynxx_">
      <formula>NOT(ISERROR(SEARCH("lynxx_",A305)))</formula>
    </cfRule>
    <cfRule type="containsText" dxfId="19494" priority="677" operator="containsText" text="_">
      <formula>NOT(ISERROR(SEARCH("_",A305)))</formula>
    </cfRule>
  </conditionalFormatting>
  <conditionalFormatting sqref="U304:X304">
    <cfRule type="containsBlanks" priority="666" stopIfTrue="1">
      <formula>LEN(TRIM(U304))=0</formula>
    </cfRule>
    <cfRule type="cellIs" dxfId="19493" priority="667" operator="equal">
      <formula>"N/A"</formula>
    </cfRule>
    <cfRule type="cellIs" dxfId="19492" priority="668" operator="equal">
      <formula>"OK"</formula>
    </cfRule>
    <cfRule type="containsText" dxfId="19491" priority="669" operator="containsText" text="Unsure">
      <formula>NOT(ISERROR(SEARCH("Unsure",U304)))</formula>
    </cfRule>
    <cfRule type="containsText" dxfId="19490" priority="670" operator="containsText" text="Can't See">
      <formula>NOT(ISERROR(SEARCH("Can't See",U304)))</formula>
    </cfRule>
    <cfRule type="notContainsText" dxfId="19489" priority="671" operator="notContains" text="OK&amp;N/A">
      <formula>ISERROR(SEARCH("OK&amp;N/A",U304))</formula>
    </cfRule>
  </conditionalFormatting>
  <conditionalFormatting sqref="A304">
    <cfRule type="containsBlanks" priority="660" stopIfTrue="1">
      <formula>LEN(TRIM(A304))=0</formula>
    </cfRule>
    <cfRule type="containsText" dxfId="19488" priority="661" stopIfTrue="1" operator="containsText" text="fcd">
      <formula>NOT(ISERROR(SEARCH("fcd",A304)))</formula>
    </cfRule>
    <cfRule type="containsText" dxfId="19487" priority="662" stopIfTrue="1" operator="containsText" text="server">
      <formula>NOT(ISERROR(SEARCH("server",A304)))</formula>
    </cfRule>
    <cfRule type="containsText" dxfId="19486" priority="663" stopIfTrue="1" operator="containsText" text="ft">
      <formula>NOT(ISERROR(SEARCH("ft",A304)))</formula>
    </cfRule>
    <cfRule type="containsText" dxfId="19485" priority="664" stopIfTrue="1" operator="containsText" text="lynxx_">
      <formula>NOT(ISERROR(SEARCH("lynxx_",A304)))</formula>
    </cfRule>
    <cfRule type="containsText" dxfId="19484" priority="665" operator="containsText" text="_">
      <formula>NOT(ISERROR(SEARCH("_",A304)))</formula>
    </cfRule>
  </conditionalFormatting>
  <conditionalFormatting sqref="U305:V305 X305">
    <cfRule type="containsBlanks" priority="654" stopIfTrue="1">
      <formula>LEN(TRIM(U305))=0</formula>
    </cfRule>
    <cfRule type="cellIs" dxfId="19483" priority="655" operator="equal">
      <formula>"N/A"</formula>
    </cfRule>
    <cfRule type="cellIs" dxfId="19482" priority="656" operator="equal">
      <formula>"OK"</formula>
    </cfRule>
    <cfRule type="containsText" dxfId="19481" priority="657" operator="containsText" text="Unsure">
      <formula>NOT(ISERROR(SEARCH("Unsure",U305)))</formula>
    </cfRule>
    <cfRule type="containsText" dxfId="19480" priority="658" operator="containsText" text="Can't See">
      <formula>NOT(ISERROR(SEARCH("Can't See",U305)))</formula>
    </cfRule>
    <cfRule type="notContainsText" dxfId="19479" priority="659" operator="notContains" text="OK&amp;N/A">
      <formula>ISERROR(SEARCH("OK&amp;N/A",U305))</formula>
    </cfRule>
  </conditionalFormatting>
  <conditionalFormatting sqref="Y305:AC305">
    <cfRule type="cellIs" dxfId="19478" priority="649" operator="equal">
      <formula>1</formula>
    </cfRule>
    <cfRule type="cellIs" dxfId="19477" priority="650" operator="equal">
      <formula>2</formula>
    </cfRule>
    <cfRule type="cellIs" dxfId="19476" priority="651" operator="equal">
      <formula>3</formula>
    </cfRule>
    <cfRule type="cellIs" dxfId="19475" priority="652" operator="equal">
      <formula>4</formula>
    </cfRule>
    <cfRule type="cellIs" dxfId="19474" priority="653" operator="equal">
      <formula>5</formula>
    </cfRule>
  </conditionalFormatting>
  <conditionalFormatting sqref="P304">
    <cfRule type="colorScale" priority="6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05">
    <cfRule type="colorScale" priority="6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305">
    <cfRule type="cellIs" dxfId="19473" priority="646" operator="equal">
      <formula>FALSE</formula>
    </cfRule>
  </conditionalFormatting>
  <conditionalFormatting sqref="P156">
    <cfRule type="colorScale" priority="6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306">
    <cfRule type="containsBlanks" priority="639" stopIfTrue="1">
      <formula>LEN(TRIM(A306))=0</formula>
    </cfRule>
    <cfRule type="containsText" dxfId="19472" priority="640" stopIfTrue="1" operator="containsText" text="fcd">
      <formula>NOT(ISERROR(SEARCH("fcd",A306)))</formula>
    </cfRule>
    <cfRule type="containsText" dxfId="19471" priority="641" stopIfTrue="1" operator="containsText" text="server">
      <formula>NOT(ISERROR(SEARCH("server",A306)))</formula>
    </cfRule>
    <cfRule type="containsText" dxfId="19470" priority="642" stopIfTrue="1" operator="containsText" text="ft">
      <formula>NOT(ISERROR(SEARCH("ft",A306)))</formula>
    </cfRule>
    <cfRule type="containsText" dxfId="19469" priority="643" stopIfTrue="1" operator="containsText" text="lynxx_">
      <formula>NOT(ISERROR(SEARCH("lynxx_",A306)))</formula>
    </cfRule>
    <cfRule type="containsText" dxfId="19468" priority="644" operator="containsText" text="_">
      <formula>NOT(ISERROR(SEARCH("_",A306)))</formula>
    </cfRule>
  </conditionalFormatting>
  <conditionalFormatting sqref="U306:X306 J306:M306">
    <cfRule type="containsBlanks" priority="633" stopIfTrue="1">
      <formula>LEN(TRIM(J306))=0</formula>
    </cfRule>
    <cfRule type="cellIs" dxfId="19467" priority="634" operator="equal">
      <formula>"N/A"</formula>
    </cfRule>
    <cfRule type="cellIs" dxfId="19466" priority="635" operator="equal">
      <formula>"OK"</formula>
    </cfRule>
    <cfRule type="containsText" dxfId="19465" priority="636" operator="containsText" text="Unsure">
      <formula>NOT(ISERROR(SEARCH("Unsure",J306)))</formula>
    </cfRule>
    <cfRule type="containsText" dxfId="19464" priority="637" operator="containsText" text="Can't See">
      <formula>NOT(ISERROR(SEARCH("Can't See",J306)))</formula>
    </cfRule>
    <cfRule type="notContainsText" dxfId="19463" priority="638" operator="notContains" text="OK&amp;N/A">
      <formula>ISERROR(SEARCH("OK&amp;N/A",J306))</formula>
    </cfRule>
  </conditionalFormatting>
  <conditionalFormatting sqref="B184:I184">
    <cfRule type="colorScale" priority="63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Y184:AE184">
    <cfRule type="cellIs" dxfId="19462" priority="626" operator="equal">
      <formula>1</formula>
    </cfRule>
    <cfRule type="cellIs" dxfId="19461" priority="627" operator="equal">
      <formula>2</formula>
    </cfRule>
    <cfRule type="cellIs" dxfId="19460" priority="628" operator="equal">
      <formula>3</formula>
    </cfRule>
    <cfRule type="cellIs" dxfId="19459" priority="629" operator="equal">
      <formula>4</formula>
    </cfRule>
    <cfRule type="cellIs" dxfId="19458" priority="631" operator="equal">
      <formula>5</formula>
    </cfRule>
  </conditionalFormatting>
  <conditionalFormatting sqref="U184:X184">
    <cfRule type="containsBlanks" priority="620" stopIfTrue="1">
      <formula>LEN(TRIM(U184))=0</formula>
    </cfRule>
    <cfRule type="cellIs" dxfId="19457" priority="621" operator="equal">
      <formula>"N/A"</formula>
    </cfRule>
    <cfRule type="cellIs" dxfId="19456" priority="622" operator="equal">
      <formula>"OK"</formula>
    </cfRule>
    <cfRule type="containsText" dxfId="19455" priority="623" operator="containsText" text="Unsure">
      <formula>NOT(ISERROR(SEARCH("Unsure",U184)))</formula>
    </cfRule>
    <cfRule type="containsText" dxfId="19454" priority="624" operator="containsText" text="Can't See">
      <formula>NOT(ISERROR(SEARCH("Can't See",U184)))</formula>
    </cfRule>
    <cfRule type="notContainsText" dxfId="19453" priority="625" operator="notContains" text="OK&amp;N/A">
      <formula>ISERROR(SEARCH("OK&amp;N/A",U184))</formula>
    </cfRule>
  </conditionalFormatting>
  <conditionalFormatting sqref="F184:I184">
    <cfRule type="colorScale" priority="61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Y184:AE184">
    <cfRule type="cellIs" dxfId="19452" priority="614" operator="equal">
      <formula>1</formula>
    </cfRule>
    <cfRule type="cellIs" dxfId="19451" priority="615" operator="equal">
      <formula>2</formula>
    </cfRule>
    <cfRule type="cellIs" dxfId="19450" priority="616" operator="equal">
      <formula>3</formula>
    </cfRule>
    <cfRule type="cellIs" dxfId="19449" priority="617" operator="equal">
      <formula>4</formula>
    </cfRule>
    <cfRule type="cellIs" dxfId="19448" priority="618" operator="equal">
      <formula>5</formula>
    </cfRule>
  </conditionalFormatting>
  <conditionalFormatting sqref="M184">
    <cfRule type="colorScale" priority="61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M184">
    <cfRule type="colorScale" priority="61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L184">
    <cfRule type="colorScale" priority="61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L184">
    <cfRule type="colorScale" priority="61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K184">
    <cfRule type="colorScale" priority="60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K184">
    <cfRule type="colorScale" priority="60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184">
    <cfRule type="colorScale" priority="60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184">
    <cfRule type="colorScale" priority="60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S184">
    <cfRule type="cellIs" dxfId="19447" priority="605" operator="equal">
      <formula>FALSE</formula>
    </cfRule>
  </conditionalFormatting>
  <conditionalFormatting sqref="T184">
    <cfRule type="cellIs" dxfId="19446" priority="604" operator="equal">
      <formula>FALSE</formula>
    </cfRule>
  </conditionalFormatting>
  <conditionalFormatting sqref="P184">
    <cfRule type="colorScale" priority="6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0">
    <cfRule type="colorScale" priority="60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94:E194">
    <cfRule type="colorScale" priority="60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194:M194">
    <cfRule type="containsBlanks" priority="596" stopIfTrue="1">
      <formula>LEN(TRIM(J194))=0</formula>
    </cfRule>
    <cfRule type="cellIs" dxfId="19445" priority="597" operator="equal">
      <formula>"N/A"</formula>
    </cfRule>
    <cfRule type="cellIs" dxfId="19444" priority="598" operator="equal">
      <formula>"OK"</formula>
    </cfRule>
    <cfRule type="containsText" dxfId="19443" priority="599" operator="containsText" text="Unsure">
      <formula>NOT(ISERROR(SEARCH("Unsure",J194)))</formula>
    </cfRule>
    <cfRule type="containsText" dxfId="19442" priority="600" operator="containsText" text="Can't See">
      <formula>NOT(ISERROR(SEARCH("Can't See",J194)))</formula>
    </cfRule>
    <cfRule type="notContainsText" dxfId="19441" priority="601" operator="notContains" text="OK&amp;N/A">
      <formula>ISERROR(SEARCH("OK&amp;N/A",J194))</formula>
    </cfRule>
  </conditionalFormatting>
  <conditionalFormatting sqref="F194:I194">
    <cfRule type="colorScale" priority="59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W125">
    <cfRule type="containsBlanks" priority="589" stopIfTrue="1">
      <formula>LEN(TRIM(W125))=0</formula>
    </cfRule>
    <cfRule type="containsText" dxfId="19440" priority="590" stopIfTrue="1" operator="containsText" text="fcd">
      <formula>NOT(ISERROR(SEARCH("fcd",W125)))</formula>
    </cfRule>
    <cfRule type="containsText" dxfId="19439" priority="591" stopIfTrue="1" operator="containsText" text="server">
      <formula>NOT(ISERROR(SEARCH("server",W125)))</formula>
    </cfRule>
    <cfRule type="containsText" dxfId="19438" priority="592" stopIfTrue="1" operator="containsText" text="ft">
      <formula>NOT(ISERROR(SEARCH("ft",W125)))</formula>
    </cfRule>
    <cfRule type="containsText" dxfId="19437" priority="593" stopIfTrue="1" operator="containsText" text="lynxx_">
      <formula>NOT(ISERROR(SEARCH("lynxx_",W125)))</formula>
    </cfRule>
    <cfRule type="containsText" dxfId="19436" priority="594" operator="containsText" text="_">
      <formula>NOT(ISERROR(SEARCH("_",W125)))</formula>
    </cfRule>
  </conditionalFormatting>
  <conditionalFormatting sqref="A118">
    <cfRule type="containsBlanks" priority="583" stopIfTrue="1">
      <formula>LEN(TRIM(A118))=0</formula>
    </cfRule>
    <cfRule type="containsText" dxfId="19435" priority="584" stopIfTrue="1" operator="containsText" text="fcd">
      <formula>NOT(ISERROR(SEARCH("fcd",A118)))</formula>
    </cfRule>
    <cfRule type="containsText" dxfId="19434" priority="585" stopIfTrue="1" operator="containsText" text="server">
      <formula>NOT(ISERROR(SEARCH("server",A118)))</formula>
    </cfRule>
    <cfRule type="containsText" dxfId="19433" priority="586" stopIfTrue="1" operator="containsText" text="ft">
      <formula>NOT(ISERROR(SEARCH("ft",A118)))</formula>
    </cfRule>
    <cfRule type="containsText" dxfId="19432" priority="587" stopIfTrue="1" operator="containsText" text="lynxx_">
      <formula>NOT(ISERROR(SEARCH("lynxx_",A118)))</formula>
    </cfRule>
    <cfRule type="containsText" dxfId="19431" priority="588" operator="containsText" text="_">
      <formula>NOT(ISERROR(SEARCH("_",A118)))</formula>
    </cfRule>
  </conditionalFormatting>
  <conditionalFormatting sqref="A311 A328">
    <cfRule type="containsBlanks" priority="577" stopIfTrue="1">
      <formula>LEN(TRIM(A311))=0</formula>
    </cfRule>
    <cfRule type="containsText" dxfId="19430" priority="578" stopIfTrue="1" operator="containsText" text="fcd">
      <formula>NOT(ISERROR(SEARCH("fcd",A311)))</formula>
    </cfRule>
    <cfRule type="containsText" dxfId="19429" priority="579" stopIfTrue="1" operator="containsText" text="server">
      <formula>NOT(ISERROR(SEARCH("server",A311)))</formula>
    </cfRule>
    <cfRule type="containsText" dxfId="19428" priority="580" stopIfTrue="1" operator="containsText" text="ft">
      <formula>NOT(ISERROR(SEARCH("ft",A311)))</formula>
    </cfRule>
    <cfRule type="containsText" dxfId="19427" priority="581" stopIfTrue="1" operator="containsText" text="lynxx_">
      <formula>NOT(ISERROR(SEARCH("lynxx_",A311)))</formula>
    </cfRule>
    <cfRule type="containsText" dxfId="19426" priority="582" operator="containsText" text="_">
      <formula>NOT(ISERROR(SEARCH("_",A311)))</formula>
    </cfRule>
  </conditionalFormatting>
  <conditionalFormatting sqref="U311:X311 B328:M328 U328:X328">
    <cfRule type="containsBlanks" priority="571" stopIfTrue="1">
      <formula>LEN(TRIM(B311))=0</formula>
    </cfRule>
    <cfRule type="cellIs" dxfId="19425" priority="572" operator="equal">
      <formula>"N/A"</formula>
    </cfRule>
    <cfRule type="cellIs" dxfId="19424" priority="573" operator="equal">
      <formula>"OK"</formula>
    </cfRule>
    <cfRule type="containsText" dxfId="19423" priority="574" operator="containsText" text="Unsure">
      <formula>NOT(ISERROR(SEARCH("Unsure",B311)))</formula>
    </cfRule>
    <cfRule type="containsText" dxfId="19422" priority="575" operator="containsText" text="Can't See">
      <formula>NOT(ISERROR(SEARCH("Can't See",B311)))</formula>
    </cfRule>
    <cfRule type="notContainsText" dxfId="19421" priority="576" operator="notContains" text="OK&amp;N/A">
      <formula>ISERROR(SEARCH("OK&amp;N/A",B311))</formula>
    </cfRule>
  </conditionalFormatting>
  <conditionalFormatting sqref="U312:X327">
    <cfRule type="containsBlanks" priority="565" stopIfTrue="1">
      <formula>LEN(TRIM(U312))=0</formula>
    </cfRule>
    <cfRule type="cellIs" dxfId="19420" priority="566" operator="equal">
      <formula>"N/A"</formula>
    </cfRule>
    <cfRule type="cellIs" dxfId="19419" priority="567" operator="equal">
      <formula>"OK"</formula>
    </cfRule>
    <cfRule type="containsText" dxfId="19418" priority="568" operator="containsText" text="Unsure">
      <formula>NOT(ISERROR(SEARCH("Unsure",U312)))</formula>
    </cfRule>
    <cfRule type="containsText" dxfId="19417" priority="569" operator="containsText" text="Can't See">
      <formula>NOT(ISERROR(SEARCH("Can't See",U312)))</formula>
    </cfRule>
    <cfRule type="notContainsText" dxfId="19416" priority="570" operator="notContains" text="OK&amp;N/A">
      <formula>ISERROR(SEARCH("OK&amp;N/A",U312))</formula>
    </cfRule>
  </conditionalFormatting>
  <conditionalFormatting sqref="Y312:AD312">
    <cfRule type="cellIs" dxfId="19415" priority="560" operator="equal">
      <formula>1</formula>
    </cfRule>
    <cfRule type="cellIs" dxfId="19414" priority="561" operator="equal">
      <formula>2</formula>
    </cfRule>
    <cfRule type="cellIs" dxfId="19413" priority="562" operator="equal">
      <formula>3</formula>
    </cfRule>
    <cfRule type="cellIs" dxfId="19412" priority="563" operator="equal">
      <formula>4</formula>
    </cfRule>
    <cfRule type="cellIs" dxfId="19411" priority="564" operator="equal">
      <formula>5</formula>
    </cfRule>
  </conditionalFormatting>
  <conditionalFormatting sqref="A312">
    <cfRule type="containsBlanks" priority="554" stopIfTrue="1">
      <formula>LEN(TRIM(A312))=0</formula>
    </cfRule>
    <cfRule type="containsText" dxfId="19410" priority="555" stopIfTrue="1" operator="containsText" text="fcd">
      <formula>NOT(ISERROR(SEARCH("fcd",A312)))</formula>
    </cfRule>
    <cfRule type="containsText" dxfId="19409" priority="556" stopIfTrue="1" operator="containsText" text="server">
      <formula>NOT(ISERROR(SEARCH("server",A312)))</formula>
    </cfRule>
    <cfRule type="containsText" dxfId="19408" priority="557" stopIfTrue="1" operator="containsText" text="ft">
      <formula>NOT(ISERROR(SEARCH("ft",A312)))</formula>
    </cfRule>
    <cfRule type="containsText" dxfId="19407" priority="558" stopIfTrue="1" operator="containsText" text="lynxx_">
      <formula>NOT(ISERROR(SEARCH("lynxx_",A312)))</formula>
    </cfRule>
    <cfRule type="containsText" dxfId="19406" priority="559" operator="containsText" text="_">
      <formula>NOT(ISERROR(SEARCH("_",A312)))</formula>
    </cfRule>
  </conditionalFormatting>
  <conditionalFormatting sqref="AD313:AD327">
    <cfRule type="cellIs" dxfId="19405" priority="549" operator="equal">
      <formula>1</formula>
    </cfRule>
    <cfRule type="cellIs" dxfId="19404" priority="550" operator="equal">
      <formula>2</formula>
    </cfRule>
    <cfRule type="cellIs" dxfId="19403" priority="551" operator="equal">
      <formula>3</formula>
    </cfRule>
    <cfRule type="cellIs" dxfId="19402" priority="552" operator="equal">
      <formula>4</formula>
    </cfRule>
    <cfRule type="cellIs" dxfId="19401" priority="553" operator="equal">
      <formula>5</formula>
    </cfRule>
  </conditionalFormatting>
  <conditionalFormatting sqref="B313:E313">
    <cfRule type="colorScale" priority="54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313:H313">
    <cfRule type="colorScale" priority="54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Y313:AC313">
    <cfRule type="cellIs" dxfId="19400" priority="542" operator="equal">
      <formula>1</formula>
    </cfRule>
    <cfRule type="cellIs" dxfId="19399" priority="543" operator="equal">
      <formula>2</formula>
    </cfRule>
    <cfRule type="cellIs" dxfId="19398" priority="544" operator="equal">
      <formula>3</formula>
    </cfRule>
    <cfRule type="cellIs" dxfId="19397" priority="545" operator="equal">
      <formula>4</formula>
    </cfRule>
    <cfRule type="cellIs" dxfId="19396" priority="546" operator="equal">
      <formula>5</formula>
    </cfRule>
  </conditionalFormatting>
  <conditionalFormatting sqref="P312">
    <cfRule type="colorScale" priority="5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313:S327">
    <cfRule type="cellIs" dxfId="19395" priority="540" operator="equal">
      <formula>FALSE</formula>
    </cfRule>
  </conditionalFormatting>
  <conditionalFormatting sqref="A313:A327">
    <cfRule type="containsBlanks" priority="534" stopIfTrue="1">
      <formula>LEN(TRIM(A313))=0</formula>
    </cfRule>
    <cfRule type="containsText" dxfId="19394" priority="535" stopIfTrue="1" operator="containsText" text="fcd">
      <formula>NOT(ISERROR(SEARCH("fcd",A313)))</formula>
    </cfRule>
    <cfRule type="containsText" dxfId="19393" priority="536" stopIfTrue="1" operator="containsText" text="server">
      <formula>NOT(ISERROR(SEARCH("server",A313)))</formula>
    </cfRule>
    <cfRule type="containsText" dxfId="19392" priority="537" stopIfTrue="1" operator="containsText" text="ft">
      <formula>NOT(ISERROR(SEARCH("ft",A313)))</formula>
    </cfRule>
    <cfRule type="containsText" dxfId="19391" priority="538" stopIfTrue="1" operator="containsText" text="lynxx_">
      <formula>NOT(ISERROR(SEARCH("lynxx_",A313)))</formula>
    </cfRule>
    <cfRule type="containsText" dxfId="19390" priority="539" operator="containsText" text="_">
      <formula>NOT(ISERROR(SEARCH("_",A313)))</formula>
    </cfRule>
  </conditionalFormatting>
  <conditionalFormatting sqref="B314:E327">
    <cfRule type="colorScale" priority="53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314:H327">
    <cfRule type="colorScale" priority="53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Y314:AC327">
    <cfRule type="cellIs" dxfId="19389" priority="527" operator="equal">
      <formula>1</formula>
    </cfRule>
    <cfRule type="cellIs" dxfId="19388" priority="528" operator="equal">
      <formula>2</formula>
    </cfRule>
    <cfRule type="cellIs" dxfId="19387" priority="529" operator="equal">
      <formula>3</formula>
    </cfRule>
    <cfRule type="cellIs" dxfId="19386" priority="530" operator="equal">
      <formula>4</formula>
    </cfRule>
    <cfRule type="cellIs" dxfId="19385" priority="531" operator="equal">
      <formula>5</formula>
    </cfRule>
  </conditionalFormatting>
  <conditionalFormatting sqref="U287:X287">
    <cfRule type="containsBlanks" priority="521" stopIfTrue="1">
      <formula>LEN(TRIM(U287))=0</formula>
    </cfRule>
    <cfRule type="cellIs" dxfId="19384" priority="522" operator="equal">
      <formula>"N/A"</formula>
    </cfRule>
    <cfRule type="cellIs" dxfId="19383" priority="523" operator="equal">
      <formula>"OK"</formula>
    </cfRule>
    <cfRule type="containsText" dxfId="19382" priority="524" operator="containsText" text="Unsure">
      <formula>NOT(ISERROR(SEARCH("Unsure",U287)))</formula>
    </cfRule>
    <cfRule type="containsText" dxfId="19381" priority="525" operator="containsText" text="Can't See">
      <formula>NOT(ISERROR(SEARCH("Can't See",U287)))</formula>
    </cfRule>
    <cfRule type="notContainsText" dxfId="19380" priority="526" operator="notContains" text="OK&amp;N/A">
      <formula>ISERROR(SEARCH("OK&amp;N/A",U287))</formula>
    </cfRule>
  </conditionalFormatting>
  <conditionalFormatting sqref="A287">
    <cfRule type="containsBlanks" priority="514" stopIfTrue="1">
      <formula>LEN(TRIM(A287))=0</formula>
    </cfRule>
    <cfRule type="containsText" dxfId="19379" priority="515" stopIfTrue="1" operator="containsText" text="fcd">
      <formula>NOT(ISERROR(SEARCH("fcd",A287)))</formula>
    </cfRule>
    <cfRule type="containsText" dxfId="19378" priority="516" stopIfTrue="1" operator="containsText" text="server">
      <formula>NOT(ISERROR(SEARCH("server",A287)))</formula>
    </cfRule>
    <cfRule type="containsText" dxfId="19377" priority="517" stopIfTrue="1" operator="containsText" text="ft">
      <formula>NOT(ISERROR(SEARCH("ft",A287)))</formula>
    </cfRule>
    <cfRule type="containsText" dxfId="19376" priority="518" stopIfTrue="1" operator="containsText" text="lynxx_">
      <formula>NOT(ISERROR(SEARCH("lynxx_",A287)))</formula>
    </cfRule>
    <cfRule type="containsText" dxfId="19375" priority="519" operator="containsText" text="_">
      <formula>NOT(ISERROR(SEARCH("_",A287)))</formula>
    </cfRule>
  </conditionalFormatting>
  <conditionalFormatting sqref="AD287">
    <cfRule type="cellIs" dxfId="19374" priority="510" operator="equal">
      <formula>1</formula>
    </cfRule>
    <cfRule type="cellIs" dxfId="19373" priority="511" operator="equal">
      <formula>2</formula>
    </cfRule>
    <cfRule type="cellIs" dxfId="19372" priority="512" operator="equal">
      <formula>3</formula>
    </cfRule>
    <cfRule type="cellIs" dxfId="19371" priority="513" operator="equal">
      <formula>4</formula>
    </cfRule>
    <cfRule type="cellIs" dxfId="19370" priority="520" operator="equal">
      <formula>5</formula>
    </cfRule>
  </conditionalFormatting>
  <conditionalFormatting sqref="B287:E287">
    <cfRule type="colorScale" priority="50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87:I287">
    <cfRule type="colorScale" priority="50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87:M287">
    <cfRule type="colorScale" priority="50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87">
    <cfRule type="containsBlanks" priority="501" stopIfTrue="1">
      <formula>LEN(TRIM(A287))=0</formula>
    </cfRule>
    <cfRule type="containsText" dxfId="19369" priority="502" stopIfTrue="1" operator="containsText" text="fcd">
      <formula>NOT(ISERROR(SEARCH("fcd",A287)))</formula>
    </cfRule>
    <cfRule type="containsText" dxfId="19368" priority="503" stopIfTrue="1" operator="containsText" text="server">
      <formula>NOT(ISERROR(SEARCH("server",A287)))</formula>
    </cfRule>
    <cfRule type="containsText" dxfId="19367" priority="504" stopIfTrue="1" operator="containsText" text="ft">
      <formula>NOT(ISERROR(SEARCH("ft",A287)))</formula>
    </cfRule>
    <cfRule type="containsText" dxfId="19366" priority="505" stopIfTrue="1" operator="containsText" text="lynxx_">
      <formula>NOT(ISERROR(SEARCH("lynxx_",A287)))</formula>
    </cfRule>
    <cfRule type="containsText" dxfId="19365" priority="506" operator="containsText" text="_">
      <formula>NOT(ISERROR(SEARCH("_",A287)))</formula>
    </cfRule>
  </conditionalFormatting>
  <conditionalFormatting sqref="Y287:AC287">
    <cfRule type="cellIs" dxfId="19364" priority="496" operator="equal">
      <formula>1</formula>
    </cfRule>
    <cfRule type="cellIs" dxfId="19363" priority="497" operator="equal">
      <formula>2</formula>
    </cfRule>
    <cfRule type="cellIs" dxfId="19362" priority="498" operator="equal">
      <formula>3</formula>
    </cfRule>
    <cfRule type="cellIs" dxfId="19361" priority="499" operator="equal">
      <formula>4</formula>
    </cfRule>
    <cfRule type="cellIs" dxfId="19360" priority="500" operator="equal">
      <formula>5</formula>
    </cfRule>
  </conditionalFormatting>
  <conditionalFormatting sqref="W308:W309">
    <cfRule type="containsBlanks" priority="490" stopIfTrue="1">
      <formula>LEN(TRIM(W308))=0</formula>
    </cfRule>
    <cfRule type="cellIs" dxfId="19359" priority="491" operator="equal">
      <formula>"N/A"</formula>
    </cfRule>
    <cfRule type="cellIs" dxfId="19358" priority="492" operator="equal">
      <formula>"OK"</formula>
    </cfRule>
    <cfRule type="containsText" dxfId="19357" priority="493" operator="containsText" text="Unsure">
      <formula>NOT(ISERROR(SEARCH("Unsure",W308)))</formula>
    </cfRule>
    <cfRule type="containsText" dxfId="19356" priority="494" operator="containsText" text="Can't See">
      <formula>NOT(ISERROR(SEARCH("Can't See",W308)))</formula>
    </cfRule>
    <cfRule type="notContainsText" dxfId="19355" priority="495" operator="notContains" text="OK&amp;N/A">
      <formula>ISERROR(SEARCH("OK&amp;N/A",W308))</formula>
    </cfRule>
  </conditionalFormatting>
  <conditionalFormatting sqref="W305">
    <cfRule type="containsBlanks" priority="484" stopIfTrue="1">
      <formula>LEN(TRIM(W305))=0</formula>
    </cfRule>
    <cfRule type="cellIs" dxfId="19354" priority="485" operator="equal">
      <formula>"N/A"</formula>
    </cfRule>
    <cfRule type="cellIs" dxfId="19353" priority="486" operator="equal">
      <formula>"OK"</formula>
    </cfRule>
    <cfRule type="containsText" dxfId="19352" priority="487" operator="containsText" text="Unsure">
      <formula>NOT(ISERROR(SEARCH("Unsure",W305)))</formula>
    </cfRule>
    <cfRule type="containsText" dxfId="19351" priority="488" operator="containsText" text="Can't See">
      <formula>NOT(ISERROR(SEARCH("Can't See",W305)))</formula>
    </cfRule>
    <cfRule type="notContainsText" dxfId="19350" priority="489" operator="notContains" text="OK&amp;N/A">
      <formula>ISERROR(SEARCH("OK&amp;N/A",W305))</formula>
    </cfRule>
  </conditionalFormatting>
  <conditionalFormatting sqref="AD255:AD259">
    <cfRule type="cellIs" dxfId="19349" priority="479" operator="equal">
      <formula>1</formula>
    </cfRule>
    <cfRule type="cellIs" dxfId="19348" priority="480" operator="equal">
      <formula>2</formula>
    </cfRule>
    <cfRule type="cellIs" dxfId="19347" priority="481" operator="equal">
      <formula>3</formula>
    </cfRule>
    <cfRule type="cellIs" dxfId="19346" priority="482" operator="equal">
      <formula>4</formula>
    </cfRule>
    <cfRule type="cellIs" dxfId="19345" priority="483" operator="equal">
      <formula>5</formula>
    </cfRule>
  </conditionalFormatting>
  <conditionalFormatting sqref="U255:X259">
    <cfRule type="containsBlanks" priority="473" stopIfTrue="1">
      <formula>LEN(TRIM(U255))=0</formula>
    </cfRule>
    <cfRule type="cellIs" dxfId="19344" priority="474" operator="equal">
      <formula>"N/A"</formula>
    </cfRule>
    <cfRule type="cellIs" dxfId="19343" priority="475" operator="equal">
      <formula>"OK"</formula>
    </cfRule>
    <cfRule type="containsText" dxfId="19342" priority="476" operator="containsText" text="Unsure">
      <formula>NOT(ISERROR(SEARCH("Unsure",U255)))</formula>
    </cfRule>
    <cfRule type="containsText" dxfId="19341" priority="477" operator="containsText" text="Can't See">
      <formula>NOT(ISERROR(SEARCH("Can't See",U255)))</formula>
    </cfRule>
    <cfRule type="notContainsText" dxfId="19340" priority="478" operator="notContains" text="OK&amp;N/A">
      <formula>ISERROR(SEARCH("OK&amp;N/A",U255))</formula>
    </cfRule>
  </conditionalFormatting>
  <conditionalFormatting sqref="B257:B259 D257:D259">
    <cfRule type="colorScale" priority="47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57:H259">
    <cfRule type="colorScale" priority="47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57:L259">
    <cfRule type="colorScale" priority="47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55:A259">
    <cfRule type="containsBlanks" priority="464" stopIfTrue="1">
      <formula>LEN(TRIM(A255))=0</formula>
    </cfRule>
    <cfRule type="containsText" dxfId="19339" priority="465" stopIfTrue="1" operator="containsText" text="fcd">
      <formula>NOT(ISERROR(SEARCH("fcd",A255)))</formula>
    </cfRule>
    <cfRule type="containsText" dxfId="19338" priority="466" stopIfTrue="1" operator="containsText" text="server">
      <formula>NOT(ISERROR(SEARCH("server",A255)))</formula>
    </cfRule>
    <cfRule type="containsText" dxfId="19337" priority="467" stopIfTrue="1" operator="containsText" text="ft">
      <formula>NOT(ISERROR(SEARCH("ft",A255)))</formula>
    </cfRule>
    <cfRule type="containsText" dxfId="19336" priority="468" stopIfTrue="1" operator="containsText" text="lynxx_">
      <formula>NOT(ISERROR(SEARCH("lynxx_",A255)))</formula>
    </cfRule>
    <cfRule type="containsText" dxfId="19335" priority="469" operator="containsText" text="_">
      <formula>NOT(ISERROR(SEARCH("_",A255)))</formula>
    </cfRule>
  </conditionalFormatting>
  <conditionalFormatting sqref="Y255:AC259">
    <cfRule type="cellIs" dxfId="19334" priority="459" operator="equal">
      <formula>1</formula>
    </cfRule>
    <cfRule type="cellIs" dxfId="19333" priority="460" operator="equal">
      <formula>2</formula>
    </cfRule>
    <cfRule type="cellIs" dxfId="19332" priority="461" operator="equal">
      <formula>3</formula>
    </cfRule>
    <cfRule type="cellIs" dxfId="19331" priority="462" operator="equal">
      <formula>4</formula>
    </cfRule>
    <cfRule type="cellIs" dxfId="19330" priority="463" operator="equal">
      <formula>5</formula>
    </cfRule>
  </conditionalFormatting>
  <conditionalFormatting sqref="C258:C259">
    <cfRule type="colorScale" priority="45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S255:S259">
    <cfRule type="cellIs" dxfId="19329" priority="457" operator="equal">
      <formula>FALSE</formula>
    </cfRule>
  </conditionalFormatting>
  <conditionalFormatting sqref="T255:T259">
    <cfRule type="cellIs" dxfId="19328" priority="456" operator="equal">
      <formula>FALSE</formula>
    </cfRule>
  </conditionalFormatting>
  <conditionalFormatting sqref="E255:E259">
    <cfRule type="colorScale" priority="45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I255:I259">
    <cfRule type="colorScale" priority="45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M255:M259">
    <cfRule type="colorScale" priority="45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255:B256 D255:D256">
    <cfRule type="colorScale" priority="45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56:H256 G255:H255">
    <cfRule type="colorScale" priority="45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55:L256">
    <cfRule type="colorScale" priority="45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55">
    <cfRule type="colorScale" priority="44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C255">
    <cfRule type="colorScale" priority="44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C256">
    <cfRule type="colorScale" priority="44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C257">
    <cfRule type="colorScale" priority="44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264:D264">
    <cfRule type="colorScale" priority="44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D264">
    <cfRule type="cellIs" dxfId="19327" priority="440" operator="equal">
      <formula>1</formula>
    </cfRule>
    <cfRule type="cellIs" dxfId="19326" priority="441" operator="equal">
      <formula>2</formula>
    </cfRule>
    <cfRule type="cellIs" dxfId="19325" priority="442" operator="equal">
      <formula>3</formula>
    </cfRule>
    <cfRule type="cellIs" dxfId="19324" priority="443" operator="equal">
      <formula>4</formula>
    </cfRule>
    <cfRule type="cellIs" dxfId="19323" priority="445" operator="equal">
      <formula>5</formula>
    </cfRule>
  </conditionalFormatting>
  <conditionalFormatting sqref="J264:M264 U264:X264">
    <cfRule type="containsBlanks" priority="434" stopIfTrue="1">
      <formula>LEN(TRIM(J264))=0</formula>
    </cfRule>
    <cfRule type="cellIs" dxfId="19322" priority="435" operator="equal">
      <formula>"N/A"</formula>
    </cfRule>
    <cfRule type="cellIs" dxfId="19321" priority="436" operator="equal">
      <formula>"OK"</formula>
    </cfRule>
    <cfRule type="containsText" dxfId="19320" priority="437" operator="containsText" text="Unsure">
      <formula>NOT(ISERROR(SEARCH("Unsure",J264)))</formula>
    </cfRule>
    <cfRule type="containsText" dxfId="19319" priority="438" operator="containsText" text="Can't See">
      <formula>NOT(ISERROR(SEARCH("Can't See",J264)))</formula>
    </cfRule>
    <cfRule type="notContainsText" dxfId="19318" priority="439" operator="notContains" text="OK&amp;N/A">
      <formula>ISERROR(SEARCH("OK&amp;N/A",J264))</formula>
    </cfRule>
  </conditionalFormatting>
  <conditionalFormatting sqref="F264:H264">
    <cfRule type="colorScale" priority="43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T264">
    <cfRule type="cellIs" dxfId="19317" priority="432" operator="equal">
      <formula>FALSE</formula>
    </cfRule>
  </conditionalFormatting>
  <conditionalFormatting sqref="E264">
    <cfRule type="colorScale" priority="43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I264">
    <cfRule type="colorScale" priority="43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Y264:AC264">
    <cfRule type="cellIs" dxfId="19316" priority="425" operator="equal">
      <formula>1</formula>
    </cfRule>
    <cfRule type="cellIs" dxfId="19315" priority="426" operator="equal">
      <formula>2</formula>
    </cfRule>
    <cfRule type="cellIs" dxfId="19314" priority="427" operator="equal">
      <formula>3</formula>
    </cfRule>
    <cfRule type="cellIs" dxfId="19313" priority="428" operator="equal">
      <formula>4</formula>
    </cfRule>
    <cfRule type="cellIs" dxfId="19312" priority="429" operator="equal">
      <formula>5</formula>
    </cfRule>
  </conditionalFormatting>
  <conditionalFormatting sqref="B305:E305">
    <cfRule type="colorScale" priority="42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305:I305">
    <cfRule type="colorScale" priority="42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305:E305">
    <cfRule type="colorScale" priority="42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305:I305">
    <cfRule type="colorScale" priority="42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308:E310">
    <cfRule type="colorScale" priority="42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308:I310">
    <cfRule type="colorScale" priority="41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308:E310">
    <cfRule type="colorScale" priority="41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308:I310">
    <cfRule type="colorScale" priority="41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P297">
    <cfRule type="colorScale" priority="4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291:S297">
    <cfRule type="cellIs" dxfId="19311" priority="415" operator="equal">
      <formula>FALSE</formula>
    </cfRule>
  </conditionalFormatting>
  <conditionalFormatting sqref="S298:S299">
    <cfRule type="cellIs" dxfId="19310" priority="414" operator="equal">
      <formula>FALSE</formula>
    </cfRule>
  </conditionalFormatting>
  <conditionalFormatting sqref="S300:S301">
    <cfRule type="cellIs" dxfId="19309" priority="413" operator="equal">
      <formula>FALSE</formula>
    </cfRule>
  </conditionalFormatting>
  <conditionalFormatting sqref="S302">
    <cfRule type="cellIs" dxfId="19308" priority="412" operator="equal">
      <formula>FALSE</formula>
    </cfRule>
  </conditionalFormatting>
  <conditionalFormatting sqref="P299">
    <cfRule type="colorScale" priority="4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01">
    <cfRule type="colorScale" priority="4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18:M118">
    <cfRule type="colorScale" priority="40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K232:K234">
    <cfRule type="colorScale" priority="40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343:A347">
    <cfRule type="containsBlanks" priority="401" stopIfTrue="1">
      <formula>LEN(TRIM(A343))=0</formula>
    </cfRule>
    <cfRule type="containsText" dxfId="19307" priority="402" stopIfTrue="1" operator="containsText" text="fcd">
      <formula>NOT(ISERROR(SEARCH("fcd",A343)))</formula>
    </cfRule>
    <cfRule type="containsText" dxfId="19306" priority="403" stopIfTrue="1" operator="containsText" text="server">
      <formula>NOT(ISERROR(SEARCH("server",A343)))</formula>
    </cfRule>
    <cfRule type="containsText" dxfId="19305" priority="404" stopIfTrue="1" operator="containsText" text="ft">
      <formula>NOT(ISERROR(SEARCH("ft",A343)))</formula>
    </cfRule>
    <cfRule type="containsText" dxfId="19304" priority="405" stopIfTrue="1" operator="containsText" text="lynxx_">
      <formula>NOT(ISERROR(SEARCH("lynxx_",A343)))</formula>
    </cfRule>
    <cfRule type="containsText" dxfId="19303" priority="406" operator="containsText" text="_">
      <formula>NOT(ISERROR(SEARCH("_",A343)))</formula>
    </cfRule>
  </conditionalFormatting>
  <conditionalFormatting sqref="Y343:AD347">
    <cfRule type="cellIs" dxfId="19302" priority="397" operator="equal">
      <formula>1</formula>
    </cfRule>
    <cfRule type="cellIs" dxfId="19301" priority="398" operator="equal">
      <formula>2</formula>
    </cfRule>
    <cfRule type="cellIs" dxfId="19300" priority="399" operator="equal">
      <formula>3</formula>
    </cfRule>
    <cfRule type="cellIs" dxfId="19299" priority="400" operator="equal">
      <formula>4</formula>
    </cfRule>
    <cfRule type="cellIs" dxfId="19298" priority="407" operator="equal">
      <formula>5</formula>
    </cfRule>
  </conditionalFormatting>
  <conditionalFormatting sqref="U343:X347">
    <cfRule type="containsBlanks" priority="391" stopIfTrue="1">
      <formula>LEN(TRIM(U343))=0</formula>
    </cfRule>
    <cfRule type="cellIs" dxfId="19297" priority="392" operator="equal">
      <formula>"N/A"</formula>
    </cfRule>
    <cfRule type="cellIs" dxfId="19296" priority="393" operator="equal">
      <formula>"OK"</formula>
    </cfRule>
    <cfRule type="containsText" dxfId="19295" priority="394" operator="containsText" text="Unsure">
      <formula>NOT(ISERROR(SEARCH("Unsure",U343)))</formula>
    </cfRule>
    <cfRule type="containsText" dxfId="19294" priority="395" operator="containsText" text="Can't See">
      <formula>NOT(ISERROR(SEARCH("Can't See",U343)))</formula>
    </cfRule>
    <cfRule type="notContainsText" dxfId="19293" priority="396" operator="notContains" text="OK&amp;N/A">
      <formula>ISERROR(SEARCH("OK&amp;N/A",U343))</formula>
    </cfRule>
  </conditionalFormatting>
  <conditionalFormatting sqref="B331:E331">
    <cfRule type="colorScale" priority="39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331:I331">
    <cfRule type="colorScale" priority="38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333:E333">
    <cfRule type="colorScale" priority="38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333:I333">
    <cfRule type="colorScale" priority="38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334:E335">
    <cfRule type="colorScale" priority="38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334:I335">
    <cfRule type="colorScale" priority="38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P191">
    <cfRule type="colorScale" priority="38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3">
    <cfRule type="colorScale" priority="38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2">
    <cfRule type="colorScale" priority="38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278">
    <cfRule type="colorScale" priority="38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D278">
    <cfRule type="colorScale" priority="38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C278">
    <cfRule type="colorScale" priority="37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S330">
    <cfRule type="cellIs" dxfId="19292" priority="378" operator="equal">
      <formula>FALSE</formula>
    </cfRule>
  </conditionalFormatting>
  <conditionalFormatting sqref="S331">
    <cfRule type="cellIs" dxfId="19291" priority="377" operator="equal">
      <formula>FALSE</formula>
    </cfRule>
  </conditionalFormatting>
  <conditionalFormatting sqref="S333">
    <cfRule type="cellIs" dxfId="19290" priority="376" operator="equal">
      <formula>FALSE</formula>
    </cfRule>
  </conditionalFormatting>
  <conditionalFormatting sqref="S334">
    <cfRule type="cellIs" dxfId="19289" priority="375" operator="equal">
      <formula>FALSE</formula>
    </cfRule>
  </conditionalFormatting>
  <conditionalFormatting sqref="S335">
    <cfRule type="cellIs" dxfId="19288" priority="374" operator="equal">
      <formula>FALSE</formula>
    </cfRule>
  </conditionalFormatting>
  <conditionalFormatting sqref="B306:I306">
    <cfRule type="colorScale" priority="37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311:I311">
    <cfRule type="colorScale" priority="37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U336:AC337">
    <cfRule type="containsBlanks" priority="366" stopIfTrue="1">
      <formula>LEN(TRIM(U336))=0</formula>
    </cfRule>
    <cfRule type="cellIs" dxfId="19287" priority="367" operator="equal">
      <formula>"N/A"</formula>
    </cfRule>
    <cfRule type="cellIs" dxfId="19286" priority="368" operator="equal">
      <formula>"OK"</formula>
    </cfRule>
    <cfRule type="containsText" dxfId="19285" priority="369" operator="containsText" text="Unsure">
      <formula>NOT(ISERROR(SEARCH("Unsure",U336)))</formula>
    </cfRule>
    <cfRule type="containsText" dxfId="19284" priority="370" operator="containsText" text="Can't See">
      <formula>NOT(ISERROR(SEARCH("Can't See",U336)))</formula>
    </cfRule>
    <cfRule type="notContainsText" dxfId="19283" priority="371" operator="notContains" text="OK&amp;N/A">
      <formula>ISERROR(SEARCH("OK&amp;N/A",U336))</formula>
    </cfRule>
  </conditionalFormatting>
  <conditionalFormatting sqref="AD336:AD342">
    <cfRule type="cellIs" dxfId="19282" priority="361" operator="equal">
      <formula>1</formula>
    </cfRule>
    <cfRule type="cellIs" dxfId="19281" priority="362" operator="equal">
      <formula>2</formula>
    </cfRule>
    <cfRule type="cellIs" dxfId="19280" priority="363" operator="equal">
      <formula>3</formula>
    </cfRule>
    <cfRule type="cellIs" dxfId="19279" priority="364" operator="equal">
      <formula>4</formula>
    </cfRule>
    <cfRule type="cellIs" dxfId="19278" priority="365" operator="equal">
      <formula>5</formula>
    </cfRule>
  </conditionalFormatting>
  <conditionalFormatting sqref="A336:A337">
    <cfRule type="containsBlanks" priority="355" stopIfTrue="1">
      <formula>LEN(TRIM(A336))=0</formula>
    </cfRule>
    <cfRule type="containsText" dxfId="19277" priority="356" stopIfTrue="1" operator="containsText" text="fcd">
      <formula>NOT(ISERROR(SEARCH("fcd",A336)))</formula>
    </cfRule>
    <cfRule type="containsText" dxfId="19276" priority="357" stopIfTrue="1" operator="containsText" text="server">
      <formula>NOT(ISERROR(SEARCH("server",A336)))</formula>
    </cfRule>
    <cfRule type="containsText" dxfId="19275" priority="358" stopIfTrue="1" operator="containsText" text="ft">
      <formula>NOT(ISERROR(SEARCH("ft",A336)))</formula>
    </cfRule>
    <cfRule type="containsText" dxfId="19274" priority="359" stopIfTrue="1" operator="containsText" text="lynxx_">
      <formula>NOT(ISERROR(SEARCH("lynxx_",A336)))</formula>
    </cfRule>
    <cfRule type="containsText" dxfId="19273" priority="360" operator="containsText" text="_">
      <formula>NOT(ISERROR(SEARCH("_",A336)))</formula>
    </cfRule>
  </conditionalFormatting>
  <conditionalFormatting sqref="A338:A342">
    <cfRule type="containsBlanks" priority="349" stopIfTrue="1">
      <formula>LEN(TRIM(A338))=0</formula>
    </cfRule>
    <cfRule type="containsText" dxfId="19272" priority="350" stopIfTrue="1" operator="containsText" text="fcd">
      <formula>NOT(ISERROR(SEARCH("fcd",A338)))</formula>
    </cfRule>
    <cfRule type="containsText" dxfId="19271" priority="351" stopIfTrue="1" operator="containsText" text="server">
      <formula>NOT(ISERROR(SEARCH("server",A338)))</formula>
    </cfRule>
    <cfRule type="containsText" dxfId="19270" priority="352" stopIfTrue="1" operator="containsText" text="ft">
      <formula>NOT(ISERROR(SEARCH("ft",A338)))</formula>
    </cfRule>
    <cfRule type="containsText" dxfId="19269" priority="353" stopIfTrue="1" operator="containsText" text="lynxx_">
      <formula>NOT(ISERROR(SEARCH("lynxx_",A338)))</formula>
    </cfRule>
    <cfRule type="containsText" dxfId="19268" priority="354" operator="containsText" text="_">
      <formula>NOT(ISERROR(SEARCH("_",A338)))</formula>
    </cfRule>
  </conditionalFormatting>
  <conditionalFormatting sqref="S338 S340:S369">
    <cfRule type="cellIs" dxfId="19267" priority="348" operator="equal">
      <formula>FALSE</formula>
    </cfRule>
  </conditionalFormatting>
  <conditionalFormatting sqref="J123:M125">
    <cfRule type="colorScale" priority="34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T334:T335 T330:T331 T338:T369">
    <cfRule type="cellIs" dxfId="19266" priority="346" operator="equal">
      <formula>FALSE</formula>
    </cfRule>
  </conditionalFormatting>
  <conditionalFormatting sqref="P329">
    <cfRule type="colorScale" priority="3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32">
    <cfRule type="colorScale" priority="3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36:P337">
    <cfRule type="colorScale" priority="3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98:I198">
    <cfRule type="colorScale" priority="34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Y198:AC198">
    <cfRule type="cellIs" dxfId="19265" priority="331" operator="equal">
      <formula>1</formula>
    </cfRule>
    <cfRule type="cellIs" dxfId="19264" priority="332" operator="equal">
      <formula>2</formula>
    </cfRule>
    <cfRule type="cellIs" dxfId="19263" priority="333" operator="equal">
      <formula>3</formula>
    </cfRule>
    <cfRule type="cellIs" dxfId="19262" priority="334" operator="equal">
      <formula>4</formula>
    </cfRule>
    <cfRule type="cellIs" dxfId="19261" priority="335" operator="equal">
      <formula>5</formula>
    </cfRule>
  </conditionalFormatting>
  <conditionalFormatting sqref="U198:X198">
    <cfRule type="containsBlanks" priority="336" stopIfTrue="1">
      <formula>LEN(TRIM(U198))=0</formula>
    </cfRule>
    <cfRule type="cellIs" dxfId="19260" priority="337" operator="equal">
      <formula>"N/A"</formula>
    </cfRule>
    <cfRule type="cellIs" dxfId="19259" priority="338" operator="equal">
      <formula>"OK"</formula>
    </cfRule>
    <cfRule type="containsText" dxfId="19258" priority="339" operator="containsText" text="Unsure">
      <formula>NOT(ISERROR(SEARCH("Unsure",U198)))</formula>
    </cfRule>
    <cfRule type="containsText" dxfId="19257" priority="340" operator="containsText" text="Can't See">
      <formula>NOT(ISERROR(SEARCH("Can't See",U198)))</formula>
    </cfRule>
    <cfRule type="notContainsText" dxfId="19256" priority="341" operator="notContains" text="OK&amp;N/A">
      <formula>ISERROR(SEARCH("OK&amp;N/A",U198))</formula>
    </cfRule>
  </conditionalFormatting>
  <conditionalFormatting sqref="J198:M198">
    <cfRule type="colorScale" priority="33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199:M199">
    <cfRule type="containsBlanks" priority="324" stopIfTrue="1">
      <formula>LEN(TRIM(J199))=0</formula>
    </cfRule>
    <cfRule type="cellIs" dxfId="19255" priority="325" operator="equal">
      <formula>"N/A"</formula>
    </cfRule>
    <cfRule type="cellIs" dxfId="19254" priority="326" operator="equal">
      <formula>"OK"</formula>
    </cfRule>
    <cfRule type="containsText" dxfId="19253" priority="327" operator="containsText" text="Unsure">
      <formula>NOT(ISERROR(SEARCH("Unsure",J199)))</formula>
    </cfRule>
    <cfRule type="containsText" dxfId="19252" priority="328" operator="containsText" text="Can't See">
      <formula>NOT(ISERROR(SEARCH("Can't See",J199)))</formula>
    </cfRule>
    <cfRule type="notContainsText" dxfId="19251" priority="329" operator="notContains" text="OK&amp;N/A">
      <formula>ISERROR(SEARCH("OK&amp;N/A",J199))</formula>
    </cfRule>
  </conditionalFormatting>
  <conditionalFormatting sqref="Y97:AE97">
    <cfRule type="cellIs" dxfId="19250" priority="319" operator="equal">
      <formula>1</formula>
    </cfRule>
    <cfRule type="cellIs" dxfId="19249" priority="320" operator="equal">
      <formula>2</formula>
    </cfRule>
    <cfRule type="cellIs" dxfId="19248" priority="321" operator="equal">
      <formula>3</formula>
    </cfRule>
    <cfRule type="cellIs" dxfId="19247" priority="322" operator="equal">
      <formula>4</formula>
    </cfRule>
    <cfRule type="cellIs" dxfId="19246" priority="323" operator="equal">
      <formula>5</formula>
    </cfRule>
  </conditionalFormatting>
  <conditionalFormatting sqref="U97:X97">
    <cfRule type="containsBlanks" priority="313" stopIfTrue="1">
      <formula>LEN(TRIM(U97))=0</formula>
    </cfRule>
    <cfRule type="cellIs" dxfId="19245" priority="314" operator="equal">
      <formula>"N/A"</formula>
    </cfRule>
    <cfRule type="cellIs" dxfId="19244" priority="315" operator="equal">
      <formula>"OK"</formula>
    </cfRule>
    <cfRule type="containsText" dxfId="19243" priority="316" operator="containsText" text="Unsure">
      <formula>NOT(ISERROR(SEARCH("Unsure",U97)))</formula>
    </cfRule>
    <cfRule type="containsText" dxfId="19242" priority="317" operator="containsText" text="Can't See">
      <formula>NOT(ISERROR(SEARCH("Can't See",U97)))</formula>
    </cfRule>
    <cfRule type="notContainsText" dxfId="19241" priority="318" operator="notContains" text="OK&amp;N/A">
      <formula>ISERROR(SEARCH("OK&amp;N/A",U97))</formula>
    </cfRule>
  </conditionalFormatting>
  <conditionalFormatting sqref="J97:M97">
    <cfRule type="containsBlanks" priority="307" stopIfTrue="1">
      <formula>LEN(TRIM(J97))=0</formula>
    </cfRule>
    <cfRule type="cellIs" dxfId="19240" priority="308" operator="equal">
      <formula>"N/A"</formula>
    </cfRule>
    <cfRule type="cellIs" dxfId="19239" priority="309" operator="equal">
      <formula>"OK"</formula>
    </cfRule>
    <cfRule type="containsText" dxfId="19238" priority="310" operator="containsText" text="Unsure">
      <formula>NOT(ISERROR(SEARCH("Unsure",J97)))</formula>
    </cfRule>
    <cfRule type="containsText" dxfId="19237" priority="311" operator="containsText" text="Can't See">
      <formula>NOT(ISERROR(SEARCH("Can't See",J97)))</formula>
    </cfRule>
    <cfRule type="notContainsText" dxfId="19236" priority="312" operator="notContains" text="OK&amp;N/A">
      <formula>ISERROR(SEARCH("OK&amp;N/A",J97))</formula>
    </cfRule>
  </conditionalFormatting>
  <conditionalFormatting sqref="B303:I303">
    <cfRule type="colorScale" priority="30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303:I303">
    <cfRule type="colorScale" priority="30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P290 P279 P243 P222 P202 P127 P110 P64 P21 P10 P4 P122 P186 P197 P224 P228 P231 P236 P239 P265 P276 P7">
    <cfRule type="colorScale" priority="316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330:I330">
    <cfRule type="colorScale" priority="30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330:L330 J331:M331">
    <cfRule type="colorScale" priority="30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330:L330 J331:M331">
    <cfRule type="containsBlanks" priority="297" stopIfTrue="1">
      <formula>LEN(TRIM(J330))=0</formula>
    </cfRule>
    <cfRule type="cellIs" dxfId="19235" priority="298" operator="equal">
      <formula>"N/A"</formula>
    </cfRule>
    <cfRule type="cellIs" dxfId="19234" priority="299" operator="equal">
      <formula>"OK"</formula>
    </cfRule>
    <cfRule type="containsText" dxfId="19233" priority="300" operator="containsText" text="Unsure">
      <formula>NOT(ISERROR(SEARCH("Unsure",J330)))</formula>
    </cfRule>
    <cfRule type="containsText" dxfId="19232" priority="301" operator="containsText" text="Can't See">
      <formula>NOT(ISERROR(SEARCH("Can't See",J330)))</formula>
    </cfRule>
    <cfRule type="notContainsText" dxfId="19231" priority="302" operator="notContains" text="OK&amp;N/A">
      <formula>ISERROR(SEARCH("OK&amp;N/A",J330))</formula>
    </cfRule>
  </conditionalFormatting>
  <conditionalFormatting sqref="J303:M303">
    <cfRule type="colorScale" priority="29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303:M303">
    <cfRule type="containsBlanks" priority="290" stopIfTrue="1">
      <formula>LEN(TRIM(J303))=0</formula>
    </cfRule>
    <cfRule type="cellIs" dxfId="19230" priority="291" operator="equal">
      <formula>"N/A"</formula>
    </cfRule>
    <cfRule type="cellIs" dxfId="19229" priority="292" operator="equal">
      <formula>"OK"</formula>
    </cfRule>
    <cfRule type="containsText" dxfId="19228" priority="293" operator="containsText" text="Unsure">
      <formula>NOT(ISERROR(SEARCH("Unsure",J303)))</formula>
    </cfRule>
    <cfRule type="containsText" dxfId="19227" priority="294" operator="containsText" text="Can't See">
      <formula>NOT(ISERROR(SEARCH("Can't See",J303)))</formula>
    </cfRule>
    <cfRule type="notContainsText" dxfId="19226" priority="295" operator="notContains" text="OK&amp;N/A">
      <formula>ISERROR(SEARCH("OK&amp;N/A",J303))</formula>
    </cfRule>
  </conditionalFormatting>
  <conditionalFormatting sqref="J311:M311">
    <cfRule type="containsBlanks" priority="284" stopIfTrue="1">
      <formula>LEN(TRIM(J311))=0</formula>
    </cfRule>
    <cfRule type="cellIs" dxfId="19225" priority="285" operator="equal">
      <formula>"N/A"</formula>
    </cfRule>
    <cfRule type="cellIs" dxfId="19224" priority="286" operator="equal">
      <formula>"OK"</formula>
    </cfRule>
    <cfRule type="containsText" dxfId="19223" priority="287" operator="containsText" text="Unsure">
      <formula>NOT(ISERROR(SEARCH("Unsure",J311)))</formula>
    </cfRule>
    <cfRule type="containsText" dxfId="19222" priority="288" operator="containsText" text="Can't See">
      <formula>NOT(ISERROR(SEARCH("Can't See",J311)))</formula>
    </cfRule>
    <cfRule type="notContainsText" dxfId="19221" priority="289" operator="notContains" text="OK&amp;N/A">
      <formula>ISERROR(SEARCH("OK&amp;N/A",J311))</formula>
    </cfRule>
  </conditionalFormatting>
  <conditionalFormatting sqref="B300:M302">
    <cfRule type="colorScale" priority="28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300:M302">
    <cfRule type="colorScale" priority="28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M334">
    <cfRule type="colorScale" priority="28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M334">
    <cfRule type="containsBlanks" priority="275" stopIfTrue="1">
      <formula>LEN(TRIM(M334))=0</formula>
    </cfRule>
    <cfRule type="cellIs" dxfId="19220" priority="276" operator="equal">
      <formula>"N/A"</formula>
    </cfRule>
    <cfRule type="cellIs" dxfId="19219" priority="277" operator="equal">
      <formula>"OK"</formula>
    </cfRule>
    <cfRule type="containsText" dxfId="19218" priority="278" operator="containsText" text="Unsure">
      <formula>NOT(ISERROR(SEARCH("Unsure",M334)))</formula>
    </cfRule>
    <cfRule type="containsText" dxfId="19217" priority="279" operator="containsText" text="Can't See">
      <formula>NOT(ISERROR(SEARCH("Can't See",M334)))</formula>
    </cfRule>
    <cfRule type="notContainsText" dxfId="19216" priority="280" operator="notContains" text="OK&amp;N/A">
      <formula>ISERROR(SEARCH("OK&amp;N/A",M334))</formula>
    </cfRule>
  </conditionalFormatting>
  <conditionalFormatting sqref="L334">
    <cfRule type="colorScale" priority="27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L334">
    <cfRule type="containsBlanks" priority="268" stopIfTrue="1">
      <formula>LEN(TRIM(L334))=0</formula>
    </cfRule>
    <cfRule type="cellIs" dxfId="19215" priority="269" operator="equal">
      <formula>"N/A"</formula>
    </cfRule>
    <cfRule type="cellIs" dxfId="19214" priority="270" operator="equal">
      <formula>"OK"</formula>
    </cfRule>
    <cfRule type="containsText" dxfId="19213" priority="271" operator="containsText" text="Unsure">
      <formula>NOT(ISERROR(SEARCH("Unsure",L334)))</formula>
    </cfRule>
    <cfRule type="containsText" dxfId="19212" priority="272" operator="containsText" text="Can't See">
      <formula>NOT(ISERROR(SEARCH("Can't See",L334)))</formula>
    </cfRule>
    <cfRule type="notContainsText" dxfId="19211" priority="273" operator="notContains" text="OK&amp;N/A">
      <formula>ISERROR(SEARCH("OK&amp;N/A",L334))</formula>
    </cfRule>
  </conditionalFormatting>
  <conditionalFormatting sqref="K334">
    <cfRule type="colorScale" priority="26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K334">
    <cfRule type="containsBlanks" priority="261" stopIfTrue="1">
      <formula>LEN(TRIM(K334))=0</formula>
    </cfRule>
    <cfRule type="cellIs" dxfId="19210" priority="262" operator="equal">
      <formula>"N/A"</formula>
    </cfRule>
    <cfRule type="cellIs" dxfId="19209" priority="263" operator="equal">
      <formula>"OK"</formula>
    </cfRule>
    <cfRule type="containsText" dxfId="19208" priority="264" operator="containsText" text="Unsure">
      <formula>NOT(ISERROR(SEARCH("Unsure",K334)))</formula>
    </cfRule>
    <cfRule type="containsText" dxfId="19207" priority="265" operator="containsText" text="Can't See">
      <formula>NOT(ISERROR(SEARCH("Can't See",K334)))</formula>
    </cfRule>
    <cfRule type="notContainsText" dxfId="19206" priority="266" operator="notContains" text="OK&amp;N/A">
      <formula>ISERROR(SEARCH("OK&amp;N/A",K334))</formula>
    </cfRule>
  </conditionalFormatting>
  <conditionalFormatting sqref="K335">
    <cfRule type="colorScale" priority="26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K335">
    <cfRule type="containsBlanks" priority="254" stopIfTrue="1">
      <formula>LEN(TRIM(K335))=0</formula>
    </cfRule>
    <cfRule type="cellIs" dxfId="19205" priority="255" operator="equal">
      <formula>"N/A"</formula>
    </cfRule>
    <cfRule type="cellIs" dxfId="19204" priority="256" operator="equal">
      <formula>"OK"</formula>
    </cfRule>
    <cfRule type="containsText" dxfId="19203" priority="257" operator="containsText" text="Unsure">
      <formula>NOT(ISERROR(SEARCH("Unsure",K335)))</formula>
    </cfRule>
    <cfRule type="containsText" dxfId="19202" priority="258" operator="containsText" text="Can't See">
      <formula>NOT(ISERROR(SEARCH("Can't See",K335)))</formula>
    </cfRule>
    <cfRule type="notContainsText" dxfId="19201" priority="259" operator="notContains" text="OK&amp;N/A">
      <formula>ISERROR(SEARCH("OK&amp;N/A",K335))</formula>
    </cfRule>
  </conditionalFormatting>
  <conditionalFormatting sqref="J334:J335">
    <cfRule type="colorScale" priority="25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334:J335">
    <cfRule type="containsBlanks" priority="247" stopIfTrue="1">
      <formula>LEN(TRIM(J334))=0</formula>
    </cfRule>
    <cfRule type="cellIs" dxfId="19200" priority="248" operator="equal">
      <formula>"N/A"</formula>
    </cfRule>
    <cfRule type="cellIs" dxfId="19199" priority="249" operator="equal">
      <formula>"OK"</formula>
    </cfRule>
    <cfRule type="containsText" dxfId="19198" priority="250" operator="containsText" text="Unsure">
      <formula>NOT(ISERROR(SEARCH("Unsure",J334)))</formula>
    </cfRule>
    <cfRule type="containsText" dxfId="19197" priority="251" operator="containsText" text="Can't See">
      <formula>NOT(ISERROR(SEARCH("Can't See",J334)))</formula>
    </cfRule>
    <cfRule type="notContainsText" dxfId="19196" priority="252" operator="notContains" text="OK&amp;N/A">
      <formula>ISERROR(SEARCH("OK&amp;N/A",J334))</formula>
    </cfRule>
  </conditionalFormatting>
  <conditionalFormatting sqref="J333">
    <cfRule type="colorScale" priority="24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333">
    <cfRule type="containsBlanks" priority="240" stopIfTrue="1">
      <formula>LEN(TRIM(J333))=0</formula>
    </cfRule>
    <cfRule type="cellIs" dxfId="19195" priority="241" operator="equal">
      <formula>"N/A"</formula>
    </cfRule>
    <cfRule type="cellIs" dxfId="19194" priority="242" operator="equal">
      <formula>"OK"</formula>
    </cfRule>
    <cfRule type="containsText" dxfId="19193" priority="243" operator="containsText" text="Unsure">
      <formula>NOT(ISERROR(SEARCH("Unsure",J333)))</formula>
    </cfRule>
    <cfRule type="containsText" dxfId="19192" priority="244" operator="containsText" text="Can't See">
      <formula>NOT(ISERROR(SEARCH("Can't See",J333)))</formula>
    </cfRule>
    <cfRule type="notContainsText" dxfId="19191" priority="245" operator="notContains" text="OK&amp;N/A">
      <formula>ISERROR(SEARCH("OK&amp;N/A",J333))</formula>
    </cfRule>
  </conditionalFormatting>
  <conditionalFormatting sqref="K333">
    <cfRule type="colorScale" priority="23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K333">
    <cfRule type="containsBlanks" priority="233" stopIfTrue="1">
      <formula>LEN(TRIM(K333))=0</formula>
    </cfRule>
    <cfRule type="cellIs" dxfId="19190" priority="234" operator="equal">
      <formula>"N/A"</formula>
    </cfRule>
    <cfRule type="cellIs" dxfId="19189" priority="235" operator="equal">
      <formula>"OK"</formula>
    </cfRule>
    <cfRule type="containsText" dxfId="19188" priority="236" operator="containsText" text="Unsure">
      <formula>NOT(ISERROR(SEARCH("Unsure",K333)))</formula>
    </cfRule>
    <cfRule type="containsText" dxfId="19187" priority="237" operator="containsText" text="Can't See">
      <formula>NOT(ISERROR(SEARCH("Can't See",K333)))</formula>
    </cfRule>
    <cfRule type="notContainsText" dxfId="19186" priority="238" operator="notContains" text="OK&amp;N/A">
      <formula>ISERROR(SEARCH("OK&amp;N/A",K333))</formula>
    </cfRule>
  </conditionalFormatting>
  <conditionalFormatting sqref="L333">
    <cfRule type="colorScale" priority="23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L333">
    <cfRule type="containsBlanks" priority="226" stopIfTrue="1">
      <formula>LEN(TRIM(L333))=0</formula>
    </cfRule>
    <cfRule type="cellIs" dxfId="19185" priority="227" operator="equal">
      <formula>"N/A"</formula>
    </cfRule>
    <cfRule type="cellIs" dxfId="19184" priority="228" operator="equal">
      <formula>"OK"</formula>
    </cfRule>
    <cfRule type="containsText" dxfId="19183" priority="229" operator="containsText" text="Unsure">
      <formula>NOT(ISERROR(SEARCH("Unsure",L333)))</formula>
    </cfRule>
    <cfRule type="containsText" dxfId="19182" priority="230" operator="containsText" text="Can't See">
      <formula>NOT(ISERROR(SEARCH("Can't See",L333)))</formula>
    </cfRule>
    <cfRule type="notContainsText" dxfId="19181" priority="231" operator="notContains" text="OK&amp;N/A">
      <formula>ISERROR(SEARCH("OK&amp;N/A",L333))</formula>
    </cfRule>
  </conditionalFormatting>
  <conditionalFormatting sqref="J237">
    <cfRule type="colorScale" priority="22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K237">
    <cfRule type="colorScale" priority="22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L237">
    <cfRule type="colorScale" priority="22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M237">
    <cfRule type="colorScale" priority="22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330:K330">
    <cfRule type="colorScale" priority="22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330:K330">
    <cfRule type="containsBlanks" priority="215" stopIfTrue="1">
      <formula>LEN(TRIM(J330))=0</formula>
    </cfRule>
    <cfRule type="cellIs" dxfId="19180" priority="216" operator="equal">
      <formula>"N/A"</formula>
    </cfRule>
    <cfRule type="cellIs" dxfId="19179" priority="217" operator="equal">
      <formula>"OK"</formula>
    </cfRule>
    <cfRule type="containsText" dxfId="19178" priority="218" operator="containsText" text="Unsure">
      <formula>NOT(ISERROR(SEARCH("Unsure",J330)))</formula>
    </cfRule>
    <cfRule type="containsText" dxfId="19177" priority="219" operator="containsText" text="Can't See">
      <formula>NOT(ISERROR(SEARCH("Can't See",J330)))</formula>
    </cfRule>
    <cfRule type="notContainsText" dxfId="19176" priority="220" operator="notContains" text="OK&amp;N/A">
      <formula>ISERROR(SEARCH("OK&amp;N/A",J330))</formula>
    </cfRule>
  </conditionalFormatting>
  <conditionalFormatting sqref="M333">
    <cfRule type="colorScale" priority="21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M335">
    <cfRule type="colorScale" priority="21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L335">
    <cfRule type="colorScale" priority="21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308:M310">
    <cfRule type="colorScale" priority="21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308:M310">
    <cfRule type="containsBlanks" priority="205" stopIfTrue="1">
      <formula>LEN(TRIM(J308))=0</formula>
    </cfRule>
    <cfRule type="cellIs" dxfId="19175" priority="206" operator="equal">
      <formula>"N/A"</formula>
    </cfRule>
    <cfRule type="cellIs" dxfId="19174" priority="207" operator="equal">
      <formula>"OK"</formula>
    </cfRule>
    <cfRule type="containsText" dxfId="19173" priority="208" operator="containsText" text="Unsure">
      <formula>NOT(ISERROR(SEARCH("Unsure",J308)))</formula>
    </cfRule>
    <cfRule type="containsText" dxfId="19172" priority="209" operator="containsText" text="Can't See">
      <formula>NOT(ISERROR(SEARCH("Can't See",J308)))</formula>
    </cfRule>
    <cfRule type="notContainsText" dxfId="19171" priority="210" operator="notContains" text="OK&amp;N/A">
      <formula>ISERROR(SEARCH("OK&amp;N/A",J308))</formula>
    </cfRule>
  </conditionalFormatting>
  <conditionalFormatting sqref="J305:M305">
    <cfRule type="colorScale" priority="20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305:M305">
    <cfRule type="containsBlanks" priority="198" stopIfTrue="1">
      <formula>LEN(TRIM(J305))=0</formula>
    </cfRule>
    <cfRule type="cellIs" dxfId="19170" priority="199" operator="equal">
      <formula>"N/A"</formula>
    </cfRule>
    <cfRule type="cellIs" dxfId="19169" priority="200" operator="equal">
      <formula>"OK"</formula>
    </cfRule>
    <cfRule type="containsText" dxfId="19168" priority="201" operator="containsText" text="Unsure">
      <formula>NOT(ISERROR(SEARCH("Unsure",J305)))</formula>
    </cfRule>
    <cfRule type="containsText" dxfId="19167" priority="202" operator="containsText" text="Can't See">
      <formula>NOT(ISERROR(SEARCH("Can't See",J305)))</formula>
    </cfRule>
    <cfRule type="notContainsText" dxfId="19166" priority="203" operator="notContains" text="OK&amp;N/A">
      <formula>ISERROR(SEARCH("OK&amp;N/A",J305))</formula>
    </cfRule>
  </conditionalFormatting>
  <conditionalFormatting sqref="J338:M352">
    <cfRule type="colorScale" priority="19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338:M352">
    <cfRule type="containsBlanks" priority="191" stopIfTrue="1">
      <formula>LEN(TRIM(J338))=0</formula>
    </cfRule>
    <cfRule type="cellIs" dxfId="19165" priority="192" operator="equal">
      <formula>"N/A"</formula>
    </cfRule>
    <cfRule type="cellIs" dxfId="19164" priority="193" operator="equal">
      <formula>"OK"</formula>
    </cfRule>
    <cfRule type="containsText" dxfId="19163" priority="194" operator="containsText" text="Unsure">
      <formula>NOT(ISERROR(SEARCH("Unsure",J338)))</formula>
    </cfRule>
    <cfRule type="containsText" dxfId="19162" priority="195" operator="containsText" text="Can't See">
      <formula>NOT(ISERROR(SEARCH("Can't See",J338)))</formula>
    </cfRule>
    <cfRule type="notContainsText" dxfId="19161" priority="196" operator="notContains" text="OK&amp;N/A">
      <formula>ISERROR(SEARCH("OK&amp;N/A",J338))</formula>
    </cfRule>
  </conditionalFormatting>
  <conditionalFormatting sqref="J353:M367">
    <cfRule type="colorScale" priority="19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353:M367">
    <cfRule type="containsBlanks" priority="184" stopIfTrue="1">
      <formula>LEN(TRIM(J353))=0</formula>
    </cfRule>
    <cfRule type="cellIs" dxfId="19160" priority="185" operator="equal">
      <formula>"N/A"</formula>
    </cfRule>
    <cfRule type="cellIs" dxfId="19159" priority="186" operator="equal">
      <formula>"OK"</formula>
    </cfRule>
    <cfRule type="containsText" dxfId="19158" priority="187" operator="containsText" text="Unsure">
      <formula>NOT(ISERROR(SEARCH("Unsure",J353)))</formula>
    </cfRule>
    <cfRule type="containsText" dxfId="19157" priority="188" operator="containsText" text="Can't See">
      <formula>NOT(ISERROR(SEARCH("Can't See",J353)))</formula>
    </cfRule>
    <cfRule type="notContainsText" dxfId="19156" priority="189" operator="notContains" text="OK&amp;N/A">
      <formula>ISERROR(SEARCH("OK&amp;N/A",J353))</formula>
    </cfRule>
  </conditionalFormatting>
  <conditionalFormatting sqref="J368:M369">
    <cfRule type="colorScale" priority="18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368:M369">
    <cfRule type="containsBlanks" priority="177" stopIfTrue="1">
      <formula>LEN(TRIM(J368))=0</formula>
    </cfRule>
    <cfRule type="cellIs" dxfId="19155" priority="178" operator="equal">
      <formula>"N/A"</formula>
    </cfRule>
    <cfRule type="cellIs" dxfId="19154" priority="179" operator="equal">
      <formula>"OK"</formula>
    </cfRule>
    <cfRule type="containsText" dxfId="19153" priority="180" operator="containsText" text="Unsure">
      <formula>NOT(ISERROR(SEARCH("Unsure",J368)))</formula>
    </cfRule>
    <cfRule type="containsText" dxfId="19152" priority="181" operator="containsText" text="Can't See">
      <formula>NOT(ISERROR(SEARCH("Can't See",J368)))</formula>
    </cfRule>
    <cfRule type="notContainsText" dxfId="19151" priority="182" operator="notContains" text="OK&amp;N/A">
      <formula>ISERROR(SEARCH("OK&amp;N/A",J368))</formula>
    </cfRule>
  </conditionalFormatting>
  <conditionalFormatting sqref="S339">
    <cfRule type="cellIs" dxfId="19150" priority="176" operator="equal">
      <formula>FALSE</formula>
    </cfRule>
  </conditionalFormatting>
  <conditionalFormatting sqref="B338:I369">
    <cfRule type="colorScale" priority="17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M330">
    <cfRule type="colorScale" priority="17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M330">
    <cfRule type="containsBlanks" priority="168" stopIfTrue="1">
      <formula>LEN(TRIM(M330))=0</formula>
    </cfRule>
    <cfRule type="cellIs" dxfId="19149" priority="169" operator="equal">
      <formula>"N/A"</formula>
    </cfRule>
    <cfRule type="cellIs" dxfId="19148" priority="170" operator="equal">
      <formula>"OK"</formula>
    </cfRule>
    <cfRule type="containsText" dxfId="19147" priority="171" operator="containsText" text="Unsure">
      <formula>NOT(ISERROR(SEARCH("Unsure",M330)))</formula>
    </cfRule>
    <cfRule type="containsText" dxfId="19146" priority="172" operator="containsText" text="Can't See">
      <formula>NOT(ISERROR(SEARCH("Can't See",M330)))</formula>
    </cfRule>
    <cfRule type="notContainsText" dxfId="19145" priority="173" operator="notContains" text="OK&amp;N/A">
      <formula>ISERROR(SEARCH("OK&amp;N/A",M330))</formula>
    </cfRule>
  </conditionalFormatting>
  <conditionalFormatting sqref="B372:E372">
    <cfRule type="colorScale" priority="16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372:I372">
    <cfRule type="colorScale" priority="16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S371">
    <cfRule type="cellIs" dxfId="19144" priority="165" operator="equal">
      <formula>FALSE</formula>
    </cfRule>
  </conditionalFormatting>
  <conditionalFormatting sqref="S372">
    <cfRule type="cellIs" dxfId="19143" priority="164" operator="equal">
      <formula>FALSE</formula>
    </cfRule>
  </conditionalFormatting>
  <conditionalFormatting sqref="T371:T372">
    <cfRule type="cellIs" dxfId="19142" priority="163" operator="equal">
      <formula>FALSE</formula>
    </cfRule>
  </conditionalFormatting>
  <conditionalFormatting sqref="P370">
    <cfRule type="colorScale" priority="1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371:I371">
    <cfRule type="colorScale" priority="16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375:E375">
    <cfRule type="colorScale" priority="16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375:I375">
    <cfRule type="colorScale" priority="15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S374">
    <cfRule type="cellIs" dxfId="19141" priority="158" operator="equal">
      <formula>FALSE</formula>
    </cfRule>
  </conditionalFormatting>
  <conditionalFormatting sqref="S375">
    <cfRule type="cellIs" dxfId="19140" priority="157" operator="equal">
      <formula>FALSE</formula>
    </cfRule>
  </conditionalFormatting>
  <conditionalFormatting sqref="T374:T375">
    <cfRule type="cellIs" dxfId="19139" priority="156" operator="equal">
      <formula>FALSE</formula>
    </cfRule>
  </conditionalFormatting>
  <conditionalFormatting sqref="P373">
    <cfRule type="colorScale" priority="1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374:H374">
    <cfRule type="colorScale" priority="15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375:M375">
    <cfRule type="colorScale" priority="15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375:M375">
    <cfRule type="containsBlanks" priority="147" stopIfTrue="1">
      <formula>LEN(TRIM(J375))=0</formula>
    </cfRule>
    <cfRule type="cellIs" dxfId="19138" priority="148" operator="equal">
      <formula>"N/A"</formula>
    </cfRule>
    <cfRule type="cellIs" dxfId="19137" priority="149" operator="equal">
      <formula>"OK"</formula>
    </cfRule>
    <cfRule type="containsText" dxfId="19136" priority="150" operator="containsText" text="Unsure">
      <formula>NOT(ISERROR(SEARCH("Unsure",J375)))</formula>
    </cfRule>
    <cfRule type="containsText" dxfId="19135" priority="151" operator="containsText" text="Can't See">
      <formula>NOT(ISERROR(SEARCH("Can't See",J375)))</formula>
    </cfRule>
    <cfRule type="notContainsText" dxfId="19134" priority="152" operator="notContains" text="OK&amp;N/A">
      <formula>ISERROR(SEARCH("OK&amp;N/A",J375))</formula>
    </cfRule>
  </conditionalFormatting>
  <conditionalFormatting sqref="B378:E378">
    <cfRule type="colorScale" priority="14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378:I378">
    <cfRule type="colorScale" priority="14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S377">
    <cfRule type="cellIs" dxfId="19133" priority="144" operator="equal">
      <formula>FALSE</formula>
    </cfRule>
  </conditionalFormatting>
  <conditionalFormatting sqref="S378">
    <cfRule type="cellIs" dxfId="19132" priority="143" operator="equal">
      <formula>FALSE</formula>
    </cfRule>
  </conditionalFormatting>
  <conditionalFormatting sqref="T377:T378">
    <cfRule type="cellIs" dxfId="19131" priority="142" operator="equal">
      <formula>FALSE</formula>
    </cfRule>
  </conditionalFormatting>
  <conditionalFormatting sqref="P376">
    <cfRule type="colorScale" priority="1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377:I377">
    <cfRule type="colorScale" priority="14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S380">
    <cfRule type="cellIs" dxfId="19130" priority="139" operator="equal">
      <formula>FALSE</formula>
    </cfRule>
  </conditionalFormatting>
  <conditionalFormatting sqref="T380">
    <cfRule type="cellIs" dxfId="19129" priority="138" operator="equal">
      <formula>FALSE</formula>
    </cfRule>
  </conditionalFormatting>
  <conditionalFormatting sqref="B380:K380">
    <cfRule type="colorScale" priority="13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383:E383">
    <cfRule type="colorScale" priority="13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383:I383">
    <cfRule type="colorScale" priority="13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S382">
    <cfRule type="cellIs" dxfId="19128" priority="134" operator="equal">
      <formula>FALSE</formula>
    </cfRule>
  </conditionalFormatting>
  <conditionalFormatting sqref="S383">
    <cfRule type="cellIs" dxfId="19127" priority="133" operator="equal">
      <formula>FALSE</formula>
    </cfRule>
  </conditionalFormatting>
  <conditionalFormatting sqref="T382:T383">
    <cfRule type="cellIs" dxfId="19126" priority="132" operator="equal">
      <formula>FALSE</formula>
    </cfRule>
  </conditionalFormatting>
  <conditionalFormatting sqref="P381">
    <cfRule type="colorScale" priority="1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382:H382">
    <cfRule type="colorScale" priority="13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383:M383">
    <cfRule type="colorScale" priority="12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383:M383">
    <cfRule type="containsBlanks" priority="123" stopIfTrue="1">
      <formula>LEN(TRIM(J383))=0</formula>
    </cfRule>
    <cfRule type="cellIs" dxfId="19125" priority="124" operator="equal">
      <formula>"N/A"</formula>
    </cfRule>
    <cfRule type="cellIs" dxfId="19124" priority="125" operator="equal">
      <formula>"OK"</formula>
    </cfRule>
    <cfRule type="containsText" dxfId="19123" priority="126" operator="containsText" text="Unsure">
      <formula>NOT(ISERROR(SEARCH("Unsure",J383)))</formula>
    </cfRule>
    <cfRule type="containsText" dxfId="19122" priority="127" operator="containsText" text="Can't See">
      <formula>NOT(ISERROR(SEARCH("Can't See",J383)))</formula>
    </cfRule>
    <cfRule type="notContainsText" dxfId="19121" priority="128" operator="notContains" text="OK&amp;N/A">
      <formula>ISERROR(SEARCH("OK&amp;N/A",J383))</formula>
    </cfRule>
  </conditionalFormatting>
  <conditionalFormatting sqref="M381">
    <cfRule type="colorScale" priority="12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M380">
    <cfRule type="colorScale" priority="12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L380">
    <cfRule type="colorScale" priority="12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377:M378">
    <cfRule type="colorScale" priority="11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I374:M374">
    <cfRule type="colorScale" priority="11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P379">
    <cfRule type="colorScale" priority="1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382">
    <cfRule type="colorScale" priority="11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M382">
    <cfRule type="colorScale" priority="11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M382">
    <cfRule type="containsBlanks" priority="109" stopIfTrue="1">
      <formula>LEN(TRIM(M382))=0</formula>
    </cfRule>
    <cfRule type="cellIs" dxfId="19120" priority="110" operator="equal">
      <formula>"N/A"</formula>
    </cfRule>
    <cfRule type="cellIs" dxfId="19119" priority="111" operator="equal">
      <formula>"OK"</formula>
    </cfRule>
    <cfRule type="containsText" dxfId="19118" priority="112" operator="containsText" text="Unsure">
      <formula>NOT(ISERROR(SEARCH("Unsure",M382)))</formula>
    </cfRule>
    <cfRule type="containsText" dxfId="19117" priority="113" operator="containsText" text="Can't See">
      <formula>NOT(ISERROR(SEARCH("Can't See",M382)))</formula>
    </cfRule>
    <cfRule type="notContainsText" dxfId="19116" priority="114" operator="notContains" text="OK&amp;N/A">
      <formula>ISERROR(SEARCH("OK&amp;N/A",M382))</formula>
    </cfRule>
  </conditionalFormatting>
  <conditionalFormatting sqref="L382">
    <cfRule type="colorScale" priority="10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L382">
    <cfRule type="containsBlanks" priority="102" stopIfTrue="1">
      <formula>LEN(TRIM(L382))=0</formula>
    </cfRule>
    <cfRule type="cellIs" dxfId="19115" priority="103" operator="equal">
      <formula>"N/A"</formula>
    </cfRule>
    <cfRule type="cellIs" dxfId="19114" priority="104" operator="equal">
      <formula>"OK"</formula>
    </cfRule>
    <cfRule type="containsText" dxfId="19113" priority="105" operator="containsText" text="Unsure">
      <formula>NOT(ISERROR(SEARCH("Unsure",L382)))</formula>
    </cfRule>
    <cfRule type="containsText" dxfId="19112" priority="106" operator="containsText" text="Can't See">
      <formula>NOT(ISERROR(SEARCH("Can't See",L382)))</formula>
    </cfRule>
    <cfRule type="notContainsText" dxfId="19111" priority="107" operator="notContains" text="OK&amp;N/A">
      <formula>ISERROR(SEARCH("OK&amp;N/A",L382))</formula>
    </cfRule>
  </conditionalFormatting>
  <conditionalFormatting sqref="K382">
    <cfRule type="colorScale" priority="10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K382">
    <cfRule type="containsBlanks" priority="95" stopIfTrue="1">
      <formula>LEN(TRIM(K382))=0</formula>
    </cfRule>
    <cfRule type="cellIs" dxfId="19110" priority="96" operator="equal">
      <formula>"N/A"</formula>
    </cfRule>
    <cfRule type="cellIs" dxfId="19109" priority="97" operator="equal">
      <formula>"OK"</formula>
    </cfRule>
    <cfRule type="containsText" dxfId="19108" priority="98" operator="containsText" text="Unsure">
      <formula>NOT(ISERROR(SEARCH("Unsure",K382)))</formula>
    </cfRule>
    <cfRule type="containsText" dxfId="19107" priority="99" operator="containsText" text="Can't See">
      <formula>NOT(ISERROR(SEARCH("Can't See",K382)))</formula>
    </cfRule>
    <cfRule type="notContainsText" dxfId="19106" priority="100" operator="notContains" text="OK&amp;N/A">
      <formula>ISERROR(SEARCH("OK&amp;N/A",K382))</formula>
    </cfRule>
  </conditionalFormatting>
  <conditionalFormatting sqref="J382">
    <cfRule type="colorScale" priority="9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382">
    <cfRule type="containsBlanks" priority="88" stopIfTrue="1">
      <formula>LEN(TRIM(J382))=0</formula>
    </cfRule>
    <cfRule type="cellIs" dxfId="19105" priority="89" operator="equal">
      <formula>"N/A"</formula>
    </cfRule>
    <cfRule type="cellIs" dxfId="19104" priority="90" operator="equal">
      <formula>"OK"</formula>
    </cfRule>
    <cfRule type="containsText" dxfId="19103" priority="91" operator="containsText" text="Unsure">
      <formula>NOT(ISERROR(SEARCH("Unsure",J382)))</formula>
    </cfRule>
    <cfRule type="containsText" dxfId="19102" priority="92" operator="containsText" text="Can't See">
      <formula>NOT(ISERROR(SEARCH("Can't See",J382)))</formula>
    </cfRule>
    <cfRule type="notContainsText" dxfId="19101" priority="93" operator="notContains" text="OK&amp;N/A">
      <formula>ISERROR(SEARCH("OK&amp;N/A",J382))</formula>
    </cfRule>
  </conditionalFormatting>
  <conditionalFormatting sqref="I313:I327">
    <cfRule type="colorScale" priority="8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I313:I327">
    <cfRule type="containsBlanks" priority="81" stopIfTrue="1">
      <formula>LEN(TRIM(I313))=0</formula>
    </cfRule>
    <cfRule type="cellIs" dxfId="19100" priority="82" operator="equal">
      <formula>"N/A"</formula>
    </cfRule>
    <cfRule type="cellIs" dxfId="19099" priority="83" operator="equal">
      <formula>"OK"</formula>
    </cfRule>
    <cfRule type="containsText" dxfId="19098" priority="84" operator="containsText" text="Unsure">
      <formula>NOT(ISERROR(SEARCH("Unsure",I313)))</formula>
    </cfRule>
    <cfRule type="containsText" dxfId="19097" priority="85" operator="containsText" text="Can't See">
      <formula>NOT(ISERROR(SEARCH("Can't See",I313)))</formula>
    </cfRule>
    <cfRule type="notContainsText" dxfId="19096" priority="86" operator="notContains" text="OK&amp;N/A">
      <formula>ISERROR(SEARCH("OK&amp;N/A",I313))</formula>
    </cfRule>
  </conditionalFormatting>
  <conditionalFormatting sqref="M313:M327">
    <cfRule type="containsBlanks" priority="75" stopIfTrue="1">
      <formula>LEN(TRIM(M313))=0</formula>
    </cfRule>
    <cfRule type="cellIs" dxfId="19095" priority="76" operator="equal">
      <formula>"N/A"</formula>
    </cfRule>
    <cfRule type="cellIs" dxfId="19094" priority="77" operator="equal">
      <formula>"OK"</formula>
    </cfRule>
    <cfRule type="containsText" dxfId="19093" priority="78" operator="containsText" text="Unsure">
      <formula>NOT(ISERROR(SEARCH("Unsure",M313)))</formula>
    </cfRule>
    <cfRule type="containsText" dxfId="19092" priority="79" operator="containsText" text="Can't See">
      <formula>NOT(ISERROR(SEARCH("Can't See",M313)))</formula>
    </cfRule>
    <cfRule type="notContainsText" dxfId="19091" priority="80" operator="notContains" text="OK&amp;N/A">
      <formula>ISERROR(SEARCH("OK&amp;N/A",M313))</formula>
    </cfRule>
  </conditionalFormatting>
  <conditionalFormatting sqref="L313:L327">
    <cfRule type="containsBlanks" priority="69" stopIfTrue="1">
      <formula>LEN(TRIM(L313))=0</formula>
    </cfRule>
    <cfRule type="cellIs" dxfId="19090" priority="70" operator="equal">
      <formula>"N/A"</formula>
    </cfRule>
    <cfRule type="cellIs" dxfId="19089" priority="71" operator="equal">
      <formula>"OK"</formula>
    </cfRule>
    <cfRule type="containsText" dxfId="19088" priority="72" operator="containsText" text="Unsure">
      <formula>NOT(ISERROR(SEARCH("Unsure",L313)))</formula>
    </cfRule>
    <cfRule type="containsText" dxfId="19087" priority="73" operator="containsText" text="Can't See">
      <formula>NOT(ISERROR(SEARCH("Can't See",L313)))</formula>
    </cfRule>
    <cfRule type="notContainsText" dxfId="19086" priority="74" operator="notContains" text="OK&amp;N/A">
      <formula>ISERROR(SEARCH("OK&amp;N/A",L313))</formula>
    </cfRule>
  </conditionalFormatting>
  <conditionalFormatting sqref="K313:K327">
    <cfRule type="containsBlanks" priority="63" stopIfTrue="1">
      <formula>LEN(TRIM(K313))=0</formula>
    </cfRule>
    <cfRule type="cellIs" dxfId="19085" priority="64" operator="equal">
      <formula>"N/A"</formula>
    </cfRule>
    <cfRule type="cellIs" dxfId="19084" priority="65" operator="equal">
      <formula>"OK"</formula>
    </cfRule>
    <cfRule type="containsText" dxfId="19083" priority="66" operator="containsText" text="Unsure">
      <formula>NOT(ISERROR(SEARCH("Unsure",K313)))</formula>
    </cfRule>
    <cfRule type="containsText" dxfId="19082" priority="67" operator="containsText" text="Can't See">
      <formula>NOT(ISERROR(SEARCH("Can't See",K313)))</formula>
    </cfRule>
    <cfRule type="notContainsText" dxfId="19081" priority="68" operator="notContains" text="OK&amp;N/A">
      <formula>ISERROR(SEARCH("OK&amp;N/A",K313))</formula>
    </cfRule>
  </conditionalFormatting>
  <conditionalFormatting sqref="J313:J327">
    <cfRule type="containsBlanks" priority="57" stopIfTrue="1">
      <formula>LEN(TRIM(J313))=0</formula>
    </cfRule>
    <cfRule type="cellIs" dxfId="19080" priority="58" operator="equal">
      <formula>"N/A"</formula>
    </cfRule>
    <cfRule type="cellIs" dxfId="19079" priority="59" operator="equal">
      <formula>"OK"</formula>
    </cfRule>
    <cfRule type="containsText" dxfId="19078" priority="60" operator="containsText" text="Unsure">
      <formula>NOT(ISERROR(SEARCH("Unsure",J313)))</formula>
    </cfRule>
    <cfRule type="containsText" dxfId="19077" priority="61" operator="containsText" text="Can't See">
      <formula>NOT(ISERROR(SEARCH("Can't See",J313)))</formula>
    </cfRule>
    <cfRule type="notContainsText" dxfId="19076" priority="62" operator="notContains" text="OK&amp;N/A">
      <formula>ISERROR(SEARCH("OK&amp;N/A",J313))</formula>
    </cfRule>
  </conditionalFormatting>
  <conditionalFormatting sqref="M371">
    <cfRule type="colorScale" priority="5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M371">
    <cfRule type="containsBlanks" priority="50" stopIfTrue="1">
      <formula>LEN(TRIM(M371))=0</formula>
    </cfRule>
    <cfRule type="cellIs" dxfId="19075" priority="51" operator="equal">
      <formula>"N/A"</formula>
    </cfRule>
    <cfRule type="cellIs" dxfId="19074" priority="52" operator="equal">
      <formula>"OK"</formula>
    </cfRule>
    <cfRule type="containsText" dxfId="19073" priority="53" operator="containsText" text="Unsure">
      <formula>NOT(ISERROR(SEARCH("Unsure",M371)))</formula>
    </cfRule>
    <cfRule type="containsText" dxfId="19072" priority="54" operator="containsText" text="Can't See">
      <formula>NOT(ISERROR(SEARCH("Can't See",M371)))</formula>
    </cfRule>
    <cfRule type="notContainsText" dxfId="19071" priority="55" operator="notContains" text="OK&amp;N/A">
      <formula>ISERROR(SEARCH("OK&amp;N/A",M371))</formula>
    </cfRule>
  </conditionalFormatting>
  <conditionalFormatting sqref="L371">
    <cfRule type="colorScale" priority="4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L371">
    <cfRule type="containsBlanks" priority="43" stopIfTrue="1">
      <formula>LEN(TRIM(L371))=0</formula>
    </cfRule>
    <cfRule type="cellIs" dxfId="19070" priority="44" operator="equal">
      <formula>"N/A"</formula>
    </cfRule>
    <cfRule type="cellIs" dxfId="19069" priority="45" operator="equal">
      <formula>"OK"</formula>
    </cfRule>
    <cfRule type="containsText" dxfId="19068" priority="46" operator="containsText" text="Unsure">
      <formula>NOT(ISERROR(SEARCH("Unsure",L371)))</formula>
    </cfRule>
    <cfRule type="containsText" dxfId="19067" priority="47" operator="containsText" text="Can't See">
      <formula>NOT(ISERROR(SEARCH("Can't See",L371)))</formula>
    </cfRule>
    <cfRule type="notContainsText" dxfId="19066" priority="48" operator="notContains" text="OK&amp;N/A">
      <formula>ISERROR(SEARCH("OK&amp;N/A",L371))</formula>
    </cfRule>
  </conditionalFormatting>
  <conditionalFormatting sqref="K371">
    <cfRule type="colorScale" priority="4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K371">
    <cfRule type="containsBlanks" priority="36" stopIfTrue="1">
      <formula>LEN(TRIM(K371))=0</formula>
    </cfRule>
    <cfRule type="cellIs" dxfId="19065" priority="37" operator="equal">
      <formula>"N/A"</formula>
    </cfRule>
    <cfRule type="cellIs" dxfId="19064" priority="38" operator="equal">
      <formula>"OK"</formula>
    </cfRule>
    <cfRule type="containsText" dxfId="19063" priority="39" operator="containsText" text="Unsure">
      <formula>NOT(ISERROR(SEARCH("Unsure",K371)))</formula>
    </cfRule>
    <cfRule type="containsText" dxfId="19062" priority="40" operator="containsText" text="Can't See">
      <formula>NOT(ISERROR(SEARCH("Can't See",K371)))</formula>
    </cfRule>
    <cfRule type="notContainsText" dxfId="19061" priority="41" operator="notContains" text="OK&amp;N/A">
      <formula>ISERROR(SEARCH("OK&amp;N/A",K371))</formula>
    </cfRule>
  </conditionalFormatting>
  <conditionalFormatting sqref="J371">
    <cfRule type="colorScale" priority="3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371">
    <cfRule type="containsBlanks" priority="29" stopIfTrue="1">
      <formula>LEN(TRIM(J371))=0</formula>
    </cfRule>
    <cfRule type="cellIs" dxfId="19060" priority="30" operator="equal">
      <formula>"N/A"</formula>
    </cfRule>
    <cfRule type="cellIs" dxfId="19059" priority="31" operator="equal">
      <formula>"OK"</formula>
    </cfRule>
    <cfRule type="containsText" dxfId="19058" priority="32" operator="containsText" text="Unsure">
      <formula>NOT(ISERROR(SEARCH("Unsure",J371)))</formula>
    </cfRule>
    <cfRule type="containsText" dxfId="19057" priority="33" operator="containsText" text="Can't See">
      <formula>NOT(ISERROR(SEARCH("Can't See",J371)))</formula>
    </cfRule>
    <cfRule type="notContainsText" dxfId="19056" priority="34" operator="notContains" text="OK&amp;N/A">
      <formula>ISERROR(SEARCH("OK&amp;N/A",J371))</formula>
    </cfRule>
  </conditionalFormatting>
  <conditionalFormatting sqref="J372">
    <cfRule type="colorScale" priority="2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372">
    <cfRule type="containsBlanks" priority="22" stopIfTrue="1">
      <formula>LEN(TRIM(J372))=0</formula>
    </cfRule>
    <cfRule type="cellIs" dxfId="19055" priority="23" operator="equal">
      <formula>"N/A"</formula>
    </cfRule>
    <cfRule type="cellIs" dxfId="19054" priority="24" operator="equal">
      <formula>"OK"</formula>
    </cfRule>
    <cfRule type="containsText" dxfId="19053" priority="25" operator="containsText" text="Unsure">
      <formula>NOT(ISERROR(SEARCH("Unsure",J372)))</formula>
    </cfRule>
    <cfRule type="containsText" dxfId="19052" priority="26" operator="containsText" text="Can't See">
      <formula>NOT(ISERROR(SEARCH("Can't See",J372)))</formula>
    </cfRule>
    <cfRule type="notContainsText" dxfId="19051" priority="27" operator="notContains" text="OK&amp;N/A">
      <formula>ISERROR(SEARCH("OK&amp;N/A",J372))</formula>
    </cfRule>
  </conditionalFormatting>
  <conditionalFormatting sqref="K372">
    <cfRule type="colorScale" priority="2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K372">
    <cfRule type="containsBlanks" priority="15" stopIfTrue="1">
      <formula>LEN(TRIM(K372))=0</formula>
    </cfRule>
    <cfRule type="cellIs" dxfId="19050" priority="16" operator="equal">
      <formula>"N/A"</formula>
    </cfRule>
    <cfRule type="cellIs" dxfId="19049" priority="17" operator="equal">
      <formula>"OK"</formula>
    </cfRule>
    <cfRule type="containsText" dxfId="19048" priority="18" operator="containsText" text="Unsure">
      <formula>NOT(ISERROR(SEARCH("Unsure",K372)))</formula>
    </cfRule>
    <cfRule type="containsText" dxfId="19047" priority="19" operator="containsText" text="Can't See">
      <formula>NOT(ISERROR(SEARCH("Can't See",K372)))</formula>
    </cfRule>
    <cfRule type="notContainsText" dxfId="19046" priority="20" operator="notContains" text="OK&amp;N/A">
      <formula>ISERROR(SEARCH("OK&amp;N/A",K372))</formula>
    </cfRule>
  </conditionalFormatting>
  <conditionalFormatting sqref="L372">
    <cfRule type="colorScale" priority="1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L372">
    <cfRule type="containsBlanks" priority="8" stopIfTrue="1">
      <formula>LEN(TRIM(L372))=0</formula>
    </cfRule>
    <cfRule type="cellIs" dxfId="19045" priority="9" operator="equal">
      <formula>"N/A"</formula>
    </cfRule>
    <cfRule type="cellIs" dxfId="19044" priority="10" operator="equal">
      <formula>"OK"</formula>
    </cfRule>
    <cfRule type="containsText" dxfId="19043" priority="11" operator="containsText" text="Unsure">
      <formula>NOT(ISERROR(SEARCH("Unsure",L372)))</formula>
    </cfRule>
    <cfRule type="containsText" dxfId="19042" priority="12" operator="containsText" text="Can't See">
      <formula>NOT(ISERROR(SEARCH("Can't See",L372)))</formula>
    </cfRule>
    <cfRule type="notContainsText" dxfId="19041" priority="13" operator="notContains" text="OK&amp;N/A">
      <formula>ISERROR(SEARCH("OK&amp;N/A",L372))</formula>
    </cfRule>
  </conditionalFormatting>
  <conditionalFormatting sqref="M372">
    <cfRule type="colorScale" priority="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M372">
    <cfRule type="containsBlanks" priority="1" stopIfTrue="1">
      <formula>LEN(TRIM(M372))=0</formula>
    </cfRule>
    <cfRule type="cellIs" dxfId="19040" priority="2" operator="equal">
      <formula>"N/A"</formula>
    </cfRule>
    <cfRule type="cellIs" dxfId="19039" priority="3" operator="equal">
      <formula>"OK"</formula>
    </cfRule>
    <cfRule type="containsText" dxfId="19038" priority="4" operator="containsText" text="Unsure">
      <formula>NOT(ISERROR(SEARCH("Unsure",M372)))</formula>
    </cfRule>
    <cfRule type="containsText" dxfId="19037" priority="5" operator="containsText" text="Can't See">
      <formula>NOT(ISERROR(SEARCH("Can't See",M372)))</formula>
    </cfRule>
    <cfRule type="notContainsText" dxfId="19036" priority="6" operator="notContains" text="OK&amp;N/A">
      <formula>ISERROR(SEARCH("OK&amp;N/A",M372))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6BB608-5982-42C0-938B-578D51DEE389}">
  <sheetPr codeName="Sheet280"/>
  <dimension ref="A1:AQ398"/>
  <sheetViews>
    <sheetView topLeftCell="A279" zoomScale="70" zoomScaleNormal="70" workbookViewId="0">
      <selection activeCell="K16" sqref="K16"/>
    </sheetView>
  </sheetViews>
  <sheetFormatPr defaultColWidth="9.453125" defaultRowHeight="14.5" x14ac:dyDescent="0.35"/>
  <cols>
    <col min="1" max="1" width="41.1796875" style="26" customWidth="1"/>
    <col min="2" max="2" width="6.54296875" style="26" customWidth="1"/>
    <col min="3" max="3" width="6.1796875" style="26" customWidth="1"/>
    <col min="4" max="4" width="6.54296875" style="26" customWidth="1"/>
    <col min="5" max="5" width="6.453125" style="26" customWidth="1"/>
    <col min="6" max="6" width="6.54296875" style="26" customWidth="1"/>
    <col min="7" max="7" width="7.453125" style="26" customWidth="1"/>
    <col min="8" max="8" width="6.54296875" style="26" customWidth="1"/>
    <col min="9" max="9" width="7" style="26" customWidth="1"/>
    <col min="10" max="10" width="6.81640625" style="26" customWidth="1"/>
    <col min="11" max="13" width="6.54296875" style="26" customWidth="1"/>
    <col min="14" max="14" width="40.453125" style="33" customWidth="1"/>
    <col min="15" max="15" width="11.81640625" style="26" customWidth="1"/>
    <col min="16" max="16" width="43.1796875" style="35" bestFit="1" customWidth="1"/>
    <col min="17" max="18" width="8.54296875" style="31" customWidth="1"/>
    <col min="19" max="19" width="11.54296875" style="26" bestFit="1" customWidth="1"/>
    <col min="20" max="20" width="12.453125" style="26" bestFit="1" customWidth="1"/>
    <col min="21" max="21" width="14.54296875" style="26" customWidth="1"/>
    <col min="22" max="22" width="13.54296875" style="26" customWidth="1"/>
    <col min="23" max="23" width="19.81640625" style="26" bestFit="1" customWidth="1"/>
    <col min="24" max="24" width="13.54296875" style="26" customWidth="1"/>
    <col min="25" max="26" width="4.453125" style="26" customWidth="1"/>
    <col min="27" max="27" width="4.54296875" style="26" customWidth="1"/>
    <col min="28" max="28" width="4.453125" style="26" customWidth="1"/>
    <col min="29" max="29" width="4.54296875" style="26" customWidth="1"/>
    <col min="30" max="30" width="24.453125" style="26" customWidth="1"/>
    <col min="31" max="31" width="21.1796875" style="26" customWidth="1"/>
    <col min="32" max="32" width="84.453125" style="26" customWidth="1"/>
    <col min="33" max="33" width="67.453125" style="26" customWidth="1"/>
    <col min="34" max="34" width="4.453125" style="26" customWidth="1"/>
    <col min="35" max="35" width="16.453125" style="26" customWidth="1"/>
    <col min="36" max="36" width="9.453125" style="26"/>
    <col min="37" max="37" width="10.453125" style="26" customWidth="1"/>
    <col min="38" max="38" width="19.54296875" style="26" customWidth="1"/>
    <col min="39" max="39" width="23.54296875" style="26" customWidth="1"/>
    <col min="40" max="40" width="52.453125" style="26" customWidth="1"/>
    <col min="41" max="41" width="14.54296875" style="26" customWidth="1"/>
    <col min="42" max="42" width="19.453125" style="26" customWidth="1"/>
    <col min="43" max="16384" width="9.453125" style="26"/>
  </cols>
  <sheetData>
    <row r="1" spans="1:43" ht="20.5" customHeight="1" x14ac:dyDescent="0.5">
      <c r="A1" s="1" t="s">
        <v>0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3" t="s">
        <v>1</v>
      </c>
      <c r="O1" s="4">
        <f>SUMIF(S5:S340,TRUE,Q5:Q340)/SUM(Q5:Q340)</f>
        <v>0.7409326424870466</v>
      </c>
      <c r="P1" s="5"/>
      <c r="Q1" s="2">
        <v>85</v>
      </c>
      <c r="R1" s="2">
        <v>95</v>
      </c>
      <c r="S1" s="2">
        <v>95</v>
      </c>
      <c r="T1" s="2"/>
      <c r="U1" s="2"/>
      <c r="V1" s="105">
        <v>42766.45703125</v>
      </c>
      <c r="W1" s="105"/>
      <c r="X1" s="105"/>
      <c r="Y1" s="6">
        <v>1</v>
      </c>
      <c r="Z1" s="6">
        <v>2</v>
      </c>
      <c r="AA1" s="6">
        <v>3</v>
      </c>
      <c r="AB1" s="6">
        <v>4</v>
      </c>
      <c r="AC1" s="6">
        <v>5</v>
      </c>
      <c r="AD1" s="7"/>
      <c r="AE1" s="7"/>
      <c r="AF1" s="8"/>
      <c r="AG1" s="8"/>
      <c r="AH1" s="8"/>
      <c r="AI1" s="8"/>
      <c r="AJ1" s="8"/>
      <c r="AK1" s="8"/>
      <c r="AL1" s="8"/>
      <c r="AM1" s="8"/>
      <c r="AN1" s="8"/>
      <c r="AO1" s="8"/>
      <c r="AP1" s="8"/>
      <c r="AQ1" s="8"/>
    </row>
    <row r="2" spans="1:43" ht="18.5" x14ac:dyDescent="0.45">
      <c r="A2" s="9"/>
      <c r="B2" s="9"/>
      <c r="C2" s="9"/>
      <c r="D2" s="9" t="s">
        <v>2</v>
      </c>
      <c r="E2" s="9"/>
      <c r="F2" s="9"/>
      <c r="G2" s="9"/>
      <c r="H2" s="9" t="s">
        <v>3</v>
      </c>
      <c r="I2" s="9"/>
      <c r="J2" s="9"/>
      <c r="K2" s="9"/>
      <c r="L2" s="9" t="s">
        <v>4</v>
      </c>
      <c r="M2" s="9"/>
      <c r="N2" s="10"/>
      <c r="O2" s="9"/>
      <c r="P2" s="11"/>
      <c r="Q2" s="12" t="s">
        <v>5</v>
      </c>
      <c r="R2" s="13"/>
      <c r="S2" s="14"/>
      <c r="T2" s="14"/>
      <c r="U2" s="9"/>
      <c r="V2" s="15"/>
      <c r="W2" s="15"/>
      <c r="X2" s="15"/>
      <c r="Y2" s="7"/>
      <c r="Z2" s="7"/>
      <c r="AA2" s="7"/>
      <c r="AB2" s="7"/>
      <c r="AC2" s="7"/>
      <c r="AD2" s="7"/>
      <c r="AE2" s="1"/>
      <c r="AF2" s="8"/>
      <c r="AG2" s="8"/>
      <c r="AH2" s="8"/>
      <c r="AI2" s="8"/>
      <c r="AJ2" s="8"/>
      <c r="AK2" s="8"/>
      <c r="AL2" s="8"/>
      <c r="AM2" s="8"/>
      <c r="AN2" s="8"/>
      <c r="AO2" s="8"/>
      <c r="AP2" s="8"/>
      <c r="AQ2" s="8"/>
    </row>
    <row r="3" spans="1:43" x14ac:dyDescent="0.35">
      <c r="A3" s="16" t="s">
        <v>6</v>
      </c>
      <c r="B3" s="17" t="s">
        <v>7</v>
      </c>
      <c r="C3" s="17" t="s">
        <v>8</v>
      </c>
      <c r="D3" s="17" t="s">
        <v>9</v>
      </c>
      <c r="E3" s="17" t="s">
        <v>10</v>
      </c>
      <c r="F3" s="17" t="s">
        <v>7</v>
      </c>
      <c r="G3" s="17" t="s">
        <v>8</v>
      </c>
      <c r="H3" s="17" t="s">
        <v>9</v>
      </c>
      <c r="I3" s="17" t="s">
        <v>10</v>
      </c>
      <c r="J3" s="17" t="s">
        <v>7</v>
      </c>
      <c r="K3" s="17" t="s">
        <v>8</v>
      </c>
      <c r="L3" s="17" t="s">
        <v>9</v>
      </c>
      <c r="M3" s="17" t="s">
        <v>10</v>
      </c>
      <c r="N3" s="17" t="s">
        <v>11</v>
      </c>
      <c r="O3" s="16" t="s">
        <v>12</v>
      </c>
      <c r="P3" s="18" t="s">
        <v>13</v>
      </c>
      <c r="Q3" s="19" t="s">
        <v>14</v>
      </c>
      <c r="R3" s="19" t="s">
        <v>15</v>
      </c>
      <c r="S3" s="17" t="s">
        <v>16</v>
      </c>
      <c r="T3" s="17" t="s">
        <v>17</v>
      </c>
      <c r="U3" s="16" t="s">
        <v>18</v>
      </c>
      <c r="V3" s="16" t="s">
        <v>19</v>
      </c>
      <c r="W3" s="16" t="s">
        <v>20</v>
      </c>
      <c r="X3" s="16" t="s">
        <v>21</v>
      </c>
      <c r="Y3" s="106" t="s">
        <v>22</v>
      </c>
      <c r="Z3" s="107"/>
      <c r="AA3" s="107"/>
      <c r="AB3" s="107"/>
      <c r="AC3" s="107"/>
      <c r="AD3" s="16" t="s">
        <v>23</v>
      </c>
      <c r="AE3" s="16" t="s">
        <v>24</v>
      </c>
      <c r="AF3" s="16" t="s">
        <v>25</v>
      </c>
      <c r="AG3" s="16" t="s">
        <v>26</v>
      </c>
      <c r="AH3" s="16" t="s">
        <v>27</v>
      </c>
      <c r="AI3" s="16" t="s">
        <v>28</v>
      </c>
      <c r="AJ3" s="16" t="s">
        <v>29</v>
      </c>
      <c r="AK3" s="16" t="s">
        <v>30</v>
      </c>
      <c r="AL3" s="16" t="s">
        <v>31</v>
      </c>
      <c r="AM3" s="16" t="s">
        <v>32</v>
      </c>
      <c r="AN3" s="16" t="s">
        <v>33</v>
      </c>
      <c r="AO3" s="16" t="s">
        <v>34</v>
      </c>
      <c r="AP3" s="16" t="s">
        <v>35</v>
      </c>
      <c r="AQ3" s="16" t="s">
        <v>36</v>
      </c>
    </row>
    <row r="4" spans="1:43" s="43" customFormat="1" ht="15.5" x14ac:dyDescent="0.35">
      <c r="A4" s="20" t="s">
        <v>37</v>
      </c>
      <c r="B4" s="21"/>
      <c r="C4" s="21"/>
      <c r="D4" s="21"/>
      <c r="E4" s="22"/>
      <c r="F4" s="21"/>
      <c r="G4" s="21"/>
      <c r="H4" s="21"/>
      <c r="I4" s="21"/>
      <c r="J4" s="21"/>
      <c r="K4" s="21"/>
      <c r="L4" s="21"/>
      <c r="M4" s="21"/>
      <c r="N4" s="23" t="s">
        <v>38</v>
      </c>
      <c r="O4" s="21"/>
      <c r="P4" s="24" t="e">
        <f ca="1">SUMIF(S5:S6,TRUE, Q5)/SUM(Q5:Q6)</f>
        <v>#DIV/0!</v>
      </c>
      <c r="Q4" s="21"/>
      <c r="R4" s="21"/>
      <c r="S4" s="21"/>
      <c r="T4" s="21"/>
      <c r="U4" s="21"/>
      <c r="V4" s="21"/>
      <c r="W4" s="21"/>
      <c r="X4" s="21"/>
      <c r="Y4" s="108"/>
      <c r="Z4" s="109"/>
      <c r="AA4" s="109"/>
      <c r="AB4" s="109"/>
      <c r="AC4" s="110"/>
      <c r="AD4" s="25"/>
      <c r="AE4" s="25"/>
      <c r="AF4" s="108"/>
      <c r="AG4" s="110"/>
      <c r="AH4" s="108" t="s">
        <v>38</v>
      </c>
      <c r="AI4" s="111"/>
      <c r="AJ4" s="111"/>
      <c r="AK4" s="111"/>
      <c r="AL4" s="111"/>
      <c r="AM4" s="111"/>
      <c r="AN4" s="111"/>
      <c r="AO4" s="111"/>
      <c r="AP4" s="111"/>
      <c r="AQ4" s="112"/>
    </row>
    <row r="5" spans="1:43" x14ac:dyDescent="0.35">
      <c r="A5" s="26" t="s">
        <v>39</v>
      </c>
      <c r="B5" s="27">
        <v>42.989990234375</v>
      </c>
      <c r="C5" s="27">
        <v>93.188514709472656</v>
      </c>
      <c r="D5" s="27">
        <v>86.585289001464844</v>
      </c>
      <c r="E5" s="27">
        <v>95.137115478515625</v>
      </c>
      <c r="F5" s="27">
        <v>89.005836486816406</v>
      </c>
      <c r="G5" s="27">
        <v>59.220775604248047</v>
      </c>
      <c r="H5" s="27">
        <v>93.368942260742188</v>
      </c>
      <c r="I5" s="27">
        <v>89.871467590332031</v>
      </c>
      <c r="J5" s="27">
        <v>51.290401458740234</v>
      </c>
      <c r="K5" s="27">
        <v>99.995094299316406</v>
      </c>
      <c r="L5" s="27">
        <v>99.989402770996094</v>
      </c>
      <c r="M5" s="27">
        <v>99.99884033203125</v>
      </c>
      <c r="N5" s="28" t="s">
        <v>512</v>
      </c>
      <c r="O5" s="29" t="s">
        <v>513</v>
      </c>
      <c r="P5" s="30" t="s">
        <v>514</v>
      </c>
      <c r="Q5" s="31">
        <v>0</v>
      </c>
      <c r="R5" s="31" t="s">
        <v>41</v>
      </c>
      <c r="S5" s="26" t="b">
        <f>NOT(OR((D5&lt;=$Q$1),(H5&lt;=$R$1),(L5&lt;=$S$1)))</f>
        <v>0</v>
      </c>
      <c r="T5" s="26" t="b">
        <f>NOT(OR((C5&lt;=$Q$1),(G5&lt;=$R$1),(K5&lt;=$S$1)))</f>
        <v>0</v>
      </c>
      <c r="U5" s="32" t="s">
        <v>42</v>
      </c>
      <c r="V5" s="32" t="s">
        <v>42</v>
      </c>
      <c r="W5" s="32" t="s">
        <v>42</v>
      </c>
      <c r="X5" s="32" t="s">
        <v>42</v>
      </c>
      <c r="Y5" s="85">
        <v>4</v>
      </c>
      <c r="Z5" s="85"/>
      <c r="AA5" s="85"/>
      <c r="AB5" s="85"/>
      <c r="AC5" s="85"/>
      <c r="AD5" s="26" t="s">
        <v>43</v>
      </c>
      <c r="AE5" s="33" t="s">
        <v>7</v>
      </c>
      <c r="AF5" s="26" t="s">
        <v>44</v>
      </c>
      <c r="AL5" s="26" t="s">
        <v>45</v>
      </c>
      <c r="AN5" s="26" t="s">
        <v>46</v>
      </c>
      <c r="AP5" s="26" t="s">
        <v>47</v>
      </c>
    </row>
    <row r="6" spans="1:43" x14ac:dyDescent="0.35">
      <c r="A6" s="26" t="s">
        <v>48</v>
      </c>
      <c r="B6" s="27">
        <v>68.740692138671875</v>
      </c>
      <c r="C6" s="27">
        <v>91.020256042480469</v>
      </c>
      <c r="D6" s="27">
        <v>82.113754272460938</v>
      </c>
      <c r="E6" s="27">
        <v>94.319442749023438</v>
      </c>
      <c r="F6" s="27">
        <v>98.917976379394531</v>
      </c>
      <c r="G6" s="27">
        <v>99.999961853027344</v>
      </c>
      <c r="H6" s="27">
        <v>99.999832153320313</v>
      </c>
      <c r="I6" s="27">
        <v>99.99884033203125</v>
      </c>
      <c r="J6" s="32" t="s">
        <v>49</v>
      </c>
      <c r="K6" s="32" t="s">
        <v>49</v>
      </c>
      <c r="L6" s="32" t="s">
        <v>49</v>
      </c>
      <c r="M6" s="32" t="s">
        <v>49</v>
      </c>
      <c r="N6" s="34"/>
      <c r="S6" s="31"/>
      <c r="T6" s="31"/>
      <c r="U6" s="32" t="s">
        <v>49</v>
      </c>
      <c r="V6" s="32" t="s">
        <v>49</v>
      </c>
      <c r="W6" s="32" t="s">
        <v>49</v>
      </c>
      <c r="X6" s="32" t="s">
        <v>49</v>
      </c>
      <c r="Y6" s="86"/>
      <c r="Z6" s="86"/>
      <c r="AA6" s="86"/>
      <c r="AB6" s="86"/>
      <c r="AC6" s="86"/>
    </row>
    <row r="7" spans="1:43" x14ac:dyDescent="0.35">
      <c r="B7" s="36"/>
      <c r="C7" s="36"/>
      <c r="D7" s="36"/>
      <c r="E7" s="36"/>
      <c r="F7" s="36"/>
      <c r="G7" s="36"/>
      <c r="H7" s="36"/>
      <c r="I7" s="36"/>
      <c r="J7" s="36"/>
      <c r="K7" s="36"/>
      <c r="L7" s="36"/>
      <c r="M7" s="36"/>
      <c r="N7" s="37" t="s">
        <v>50</v>
      </c>
      <c r="O7" s="36"/>
      <c r="P7" s="24">
        <f ca="1">SUMIF(S8:S9,TRUE, Q8)/SUM(Q8:Q9)</f>
        <v>0</v>
      </c>
      <c r="Q7" s="36"/>
      <c r="R7" s="36"/>
      <c r="S7" s="36"/>
      <c r="T7" s="36"/>
      <c r="U7" s="36"/>
      <c r="V7" s="36"/>
      <c r="W7" s="36"/>
      <c r="X7" s="36"/>
      <c r="Y7" s="87"/>
      <c r="Z7" s="87"/>
      <c r="AA7" s="87"/>
      <c r="AB7" s="87"/>
      <c r="AC7" s="87"/>
      <c r="AD7" s="38"/>
      <c r="AE7" s="38"/>
      <c r="AF7" s="87"/>
      <c r="AG7" s="87"/>
      <c r="AH7" s="87" t="s">
        <v>50</v>
      </c>
      <c r="AI7" s="88"/>
      <c r="AJ7" s="88"/>
      <c r="AK7" s="88"/>
      <c r="AL7" s="88"/>
      <c r="AM7" s="88"/>
      <c r="AN7" s="88"/>
      <c r="AO7" s="88"/>
      <c r="AP7" s="88"/>
      <c r="AQ7" s="88"/>
    </row>
    <row r="8" spans="1:43" x14ac:dyDescent="0.35">
      <c r="A8" s="26" t="s">
        <v>51</v>
      </c>
      <c r="B8" s="27">
        <v>89.2718505859375</v>
      </c>
      <c r="C8" s="27">
        <v>93.685043334960938</v>
      </c>
      <c r="D8" s="27">
        <v>87.321189880371094</v>
      </c>
      <c r="E8" s="27">
        <v>95.693939208984375</v>
      </c>
      <c r="F8" s="27">
        <v>99.703361511230469</v>
      </c>
      <c r="G8" s="27">
        <v>99.989509582519531</v>
      </c>
      <c r="H8" s="27">
        <v>99.999832153320313</v>
      </c>
      <c r="I8" s="27">
        <v>99.99884033203125</v>
      </c>
      <c r="J8" s="27">
        <v>96.889732360839844</v>
      </c>
      <c r="K8" s="27">
        <v>68.435676574707031</v>
      </c>
      <c r="L8" s="27">
        <v>24.841522216796875</v>
      </c>
      <c r="M8" s="27">
        <v>99.99884033203125</v>
      </c>
      <c r="Q8" s="31">
        <v>1</v>
      </c>
      <c r="R8" s="39" t="s">
        <v>41</v>
      </c>
      <c r="S8" s="26" t="b">
        <f>NOT(OR((D8&lt;=$Q$1),(H8&lt;=$R$1),(L8&lt;=$S$1)))</f>
        <v>0</v>
      </c>
      <c r="T8" s="26" t="b">
        <f>NOT(OR((C8&lt;=$Q$1),(G8&lt;=$R$1),(K8&lt;=$S$1)))</f>
        <v>0</v>
      </c>
      <c r="U8" s="32" t="s">
        <v>42</v>
      </c>
      <c r="V8" s="32" t="s">
        <v>42</v>
      </c>
      <c r="W8" s="32" t="s">
        <v>42</v>
      </c>
      <c r="X8" s="32" t="s">
        <v>49</v>
      </c>
      <c r="Y8" s="85">
        <v>4</v>
      </c>
      <c r="Z8" s="85"/>
      <c r="AA8" s="85"/>
      <c r="AB8" s="85"/>
      <c r="AC8" s="85"/>
      <c r="AI8" s="31">
        <v>42795</v>
      </c>
      <c r="AM8" s="26" t="s">
        <v>52</v>
      </c>
      <c r="AP8" s="26" t="s">
        <v>53</v>
      </c>
    </row>
    <row r="9" spans="1:43" x14ac:dyDescent="0.35">
      <c r="A9" s="26" t="s">
        <v>54</v>
      </c>
      <c r="B9" s="27">
        <v>89.393814086914063</v>
      </c>
      <c r="C9" s="27">
        <v>90.974037170410156</v>
      </c>
      <c r="D9" s="27">
        <v>82.837471008300781</v>
      </c>
      <c r="E9" s="27">
        <v>94.336807250976563</v>
      </c>
      <c r="F9" s="27">
        <v>100</v>
      </c>
      <c r="G9" s="27">
        <v>99.999961853027344</v>
      </c>
      <c r="H9" s="27">
        <v>99.999832153320313</v>
      </c>
      <c r="I9" s="27">
        <v>99.99884033203125</v>
      </c>
      <c r="J9" s="32" t="s">
        <v>49</v>
      </c>
      <c r="K9" s="32" t="s">
        <v>49</v>
      </c>
      <c r="L9" s="32" t="s">
        <v>49</v>
      </c>
      <c r="M9" s="32" t="s">
        <v>49</v>
      </c>
      <c r="S9" s="31"/>
      <c r="T9" s="31"/>
      <c r="U9" s="31"/>
      <c r="V9" s="31"/>
      <c r="W9" s="31"/>
      <c r="X9" s="31"/>
      <c r="Y9" s="86"/>
      <c r="Z9" s="86"/>
      <c r="AA9" s="86"/>
      <c r="AB9" s="86"/>
      <c r="AC9" s="86"/>
    </row>
    <row r="10" spans="1:43" x14ac:dyDescent="0.35">
      <c r="A10" s="36"/>
      <c r="B10" s="36"/>
      <c r="C10" s="36"/>
      <c r="D10" s="36"/>
      <c r="E10" s="36"/>
      <c r="F10" s="36"/>
      <c r="G10" s="36"/>
      <c r="H10" s="36"/>
      <c r="I10" s="36"/>
      <c r="J10" s="36"/>
      <c r="K10" s="36"/>
      <c r="L10" s="36"/>
      <c r="M10" s="36"/>
      <c r="N10" s="37" t="s">
        <v>55</v>
      </c>
      <c r="O10" s="36" t="str">
        <f>SUM(Q11:Q20) &amp;" Sensors"</f>
        <v>6 Sensors</v>
      </c>
      <c r="P10" s="24">
        <f>SUMIF(S11:S18,TRUE, Q11:Q18)/SUM(Q11:Q18)</f>
        <v>0.83333333333333337</v>
      </c>
      <c r="Q10" s="36"/>
      <c r="R10" s="36"/>
      <c r="S10" s="36"/>
      <c r="T10" s="36"/>
      <c r="U10" s="36"/>
      <c r="V10" s="36"/>
      <c r="W10" s="36"/>
      <c r="X10" s="36"/>
      <c r="Y10" s="87"/>
      <c r="Z10" s="87"/>
      <c r="AA10" s="87"/>
      <c r="AB10" s="87"/>
      <c r="AC10" s="87"/>
      <c r="AD10" s="38"/>
      <c r="AE10" s="38"/>
      <c r="AF10" s="38"/>
      <c r="AG10" s="38"/>
      <c r="AH10" s="87" t="s">
        <v>55</v>
      </c>
      <c r="AI10" s="88"/>
      <c r="AJ10" s="88"/>
      <c r="AK10" s="88"/>
      <c r="AL10" s="88"/>
      <c r="AM10" s="88"/>
      <c r="AN10" s="88"/>
      <c r="AO10" s="88"/>
      <c r="AP10" s="88"/>
      <c r="AQ10" s="88"/>
    </row>
    <row r="11" spans="1:43" x14ac:dyDescent="0.35">
      <c r="A11" s="26" t="s">
        <v>56</v>
      </c>
      <c r="B11" s="27">
        <v>86.8878173828125</v>
      </c>
      <c r="C11" s="27">
        <v>95.593673706054688</v>
      </c>
      <c r="D11" s="27">
        <v>94.654922485351563</v>
      </c>
      <c r="E11" s="27">
        <v>95.823127746582031</v>
      </c>
      <c r="F11" s="27">
        <v>99.402633666992188</v>
      </c>
      <c r="G11" s="27">
        <v>99.973159790039063</v>
      </c>
      <c r="H11" s="27">
        <v>99.991889953613281</v>
      </c>
      <c r="I11" s="27">
        <v>99.99884033203125</v>
      </c>
      <c r="J11" s="27">
        <v>98.849708557128906</v>
      </c>
      <c r="K11" s="27">
        <v>99.966255187988281</v>
      </c>
      <c r="L11" s="27">
        <v>99.948127746582031</v>
      </c>
      <c r="M11" s="27">
        <v>99.99884033203125</v>
      </c>
      <c r="N11" s="35"/>
      <c r="Q11" s="31">
        <v>1</v>
      </c>
      <c r="R11" s="26" t="s">
        <v>41</v>
      </c>
      <c r="S11" s="26" t="b">
        <f>NOT(OR((D11&lt;=$Q$1),(H11&lt;=$R$1),(L11&lt;=$S$1)))</f>
        <v>1</v>
      </c>
      <c r="T11" s="26" t="b">
        <f>NOT(OR((C11&lt;=$Q$1),(G11&lt;=$R$1),(K11&lt;=$S$1)))</f>
        <v>1</v>
      </c>
      <c r="U11" s="32" t="s">
        <v>42</v>
      </c>
      <c r="V11" s="32" t="s">
        <v>42</v>
      </c>
      <c r="W11" s="32" t="s">
        <v>42</v>
      </c>
      <c r="X11" s="32" t="s">
        <v>57</v>
      </c>
      <c r="Y11" s="85">
        <v>5</v>
      </c>
      <c r="Z11" s="85"/>
      <c r="AA11" s="85"/>
      <c r="AB11" s="85"/>
      <c r="AC11" s="85"/>
      <c r="AD11" s="26" t="s">
        <v>43</v>
      </c>
      <c r="AE11" s="33"/>
      <c r="AH11" s="33" t="s">
        <v>58</v>
      </c>
      <c r="AI11" s="31">
        <v>0</v>
      </c>
      <c r="AJ11" s="31">
        <v>0</v>
      </c>
      <c r="AK11" s="31">
        <v>0</v>
      </c>
      <c r="AL11" s="26" t="s">
        <v>59</v>
      </c>
      <c r="AM11" s="31">
        <v>0</v>
      </c>
      <c r="AN11" s="31">
        <v>0</v>
      </c>
      <c r="AO11" s="31">
        <v>0</v>
      </c>
      <c r="AP11" s="31">
        <v>0</v>
      </c>
      <c r="AQ11" s="31">
        <v>0</v>
      </c>
    </row>
    <row r="12" spans="1:43" x14ac:dyDescent="0.35">
      <c r="A12" s="26" t="s">
        <v>60</v>
      </c>
      <c r="B12" s="27">
        <v>86.851020812988281</v>
      </c>
      <c r="C12" s="27">
        <v>95.560478210449219</v>
      </c>
      <c r="D12" s="27">
        <v>94.549942016601563</v>
      </c>
      <c r="E12" s="27">
        <v>95.831565856933594</v>
      </c>
      <c r="F12" s="27">
        <v>97.929763793945313</v>
      </c>
      <c r="G12" s="27">
        <v>94.788360595703125</v>
      </c>
      <c r="H12" s="27">
        <v>97.496109008789063</v>
      </c>
      <c r="I12" s="27">
        <v>99.99884033203125</v>
      </c>
      <c r="J12" s="27">
        <v>98.82476806640625</v>
      </c>
      <c r="K12" s="27">
        <v>99.930160522460938</v>
      </c>
      <c r="L12" s="27">
        <v>99.922195434570313</v>
      </c>
      <c r="M12" s="27">
        <v>99.99884033203125</v>
      </c>
      <c r="N12" s="34"/>
      <c r="Q12" s="31">
        <v>1</v>
      </c>
      <c r="R12" s="26" t="s">
        <v>41</v>
      </c>
      <c r="S12" s="26" t="b">
        <f t="shared" ref="S12:S17" si="0">NOT(OR((D12&lt;=$Q$1),(H12&lt;=$R$1),(L12&lt;=$S$1)))</f>
        <v>1</v>
      </c>
      <c r="T12" s="26" t="b">
        <f>NOT(OR((C12&lt;=$Q$1),(G12&lt;=$R$1),(K12&lt;=$S$1)))</f>
        <v>0</v>
      </c>
      <c r="U12" s="32" t="s">
        <v>42</v>
      </c>
      <c r="V12" s="32" t="s">
        <v>42</v>
      </c>
      <c r="W12" s="32" t="s">
        <v>42</v>
      </c>
      <c r="X12" s="32" t="s">
        <v>57</v>
      </c>
      <c r="Y12" s="85">
        <v>5</v>
      </c>
      <c r="Z12" s="85"/>
      <c r="AA12" s="85"/>
      <c r="AB12" s="85"/>
      <c r="AC12" s="85"/>
      <c r="AD12" s="26" t="s">
        <v>43</v>
      </c>
      <c r="AE12" s="33"/>
    </row>
    <row r="13" spans="1:43" x14ac:dyDescent="0.35">
      <c r="A13" s="26" t="s">
        <v>61</v>
      </c>
      <c r="B13" s="27">
        <v>86.347183227539063</v>
      </c>
      <c r="C13" s="27">
        <v>95.592033386230469</v>
      </c>
      <c r="D13" s="27">
        <v>94.57183837890625</v>
      </c>
      <c r="E13" s="27">
        <v>95.831954956054688</v>
      </c>
      <c r="F13" s="27">
        <v>99.382781982421875</v>
      </c>
      <c r="G13" s="27">
        <v>99.97259521484375</v>
      </c>
      <c r="H13" s="27">
        <v>99.999832153320313</v>
      </c>
      <c r="I13" s="27">
        <v>99.99884033203125</v>
      </c>
      <c r="J13" s="27">
        <v>98.829444885253906</v>
      </c>
      <c r="K13" s="27">
        <v>99.949440002441406</v>
      </c>
      <c r="L13" s="27">
        <v>99.894599914550781</v>
      </c>
      <c r="M13" s="27">
        <v>99.99884033203125</v>
      </c>
      <c r="Q13" s="31">
        <v>1</v>
      </c>
      <c r="R13" s="26" t="s">
        <v>41</v>
      </c>
      <c r="S13" s="26" t="b">
        <f t="shared" si="0"/>
        <v>1</v>
      </c>
      <c r="T13" s="26" t="b">
        <f t="shared" ref="T13:T18" si="1">NOT(OR((C13&lt;=$Q$1),(G13&lt;=$R$1),(K13&lt;=$S$1)))</f>
        <v>1</v>
      </c>
      <c r="U13" s="32" t="s">
        <v>42</v>
      </c>
      <c r="V13" s="32" t="s">
        <v>42</v>
      </c>
      <c r="W13" s="32" t="s">
        <v>42</v>
      </c>
      <c r="X13" s="32" t="s">
        <v>42</v>
      </c>
      <c r="Y13" s="85">
        <v>5</v>
      </c>
      <c r="Z13" s="85"/>
      <c r="AA13" s="85"/>
      <c r="AB13" s="85"/>
      <c r="AC13" s="85"/>
      <c r="AD13" s="26" t="s">
        <v>43</v>
      </c>
      <c r="AE13" s="33"/>
    </row>
    <row r="14" spans="1:43" x14ac:dyDescent="0.35">
      <c r="A14" s="26" t="s">
        <v>62</v>
      </c>
      <c r="B14" s="27">
        <v>86.872207641601563</v>
      </c>
      <c r="C14" s="27">
        <v>95.607177734375</v>
      </c>
      <c r="D14" s="27">
        <v>94.532470703125</v>
      </c>
      <c r="E14" s="27">
        <v>95.833053588867188</v>
      </c>
      <c r="F14" s="27">
        <v>99.462440490722656</v>
      </c>
      <c r="G14" s="27">
        <v>99.974609375</v>
      </c>
      <c r="H14" s="27">
        <v>99.999832153320313</v>
      </c>
      <c r="I14" s="27">
        <v>99.99884033203125</v>
      </c>
      <c r="J14" s="27">
        <v>98.691726684570313</v>
      </c>
      <c r="K14" s="27">
        <v>99.944145202636719</v>
      </c>
      <c r="L14" s="27">
        <v>99.9052734375</v>
      </c>
      <c r="M14" s="27">
        <v>99.99884033203125</v>
      </c>
      <c r="Q14" s="31">
        <v>1</v>
      </c>
      <c r="R14" s="26" t="s">
        <v>41</v>
      </c>
      <c r="S14" s="26" t="b">
        <f t="shared" si="0"/>
        <v>1</v>
      </c>
      <c r="T14" s="26" t="b">
        <f t="shared" si="1"/>
        <v>1</v>
      </c>
      <c r="U14" s="32" t="s">
        <v>42</v>
      </c>
      <c r="V14" s="32" t="s">
        <v>42</v>
      </c>
      <c r="W14" s="32" t="s">
        <v>42</v>
      </c>
      <c r="X14" s="32" t="s">
        <v>42</v>
      </c>
      <c r="Y14" s="85">
        <v>5</v>
      </c>
      <c r="Z14" s="85"/>
      <c r="AA14" s="85"/>
      <c r="AB14" s="85"/>
      <c r="AC14" s="85"/>
      <c r="AD14" s="26" t="s">
        <v>43</v>
      </c>
      <c r="AE14" s="33"/>
    </row>
    <row r="15" spans="1:43" x14ac:dyDescent="0.35">
      <c r="A15" s="26" t="s">
        <v>63</v>
      </c>
      <c r="B15" s="27">
        <v>86.850982666015625</v>
      </c>
      <c r="C15" s="27">
        <v>95.603004455566406</v>
      </c>
      <c r="D15" s="27">
        <v>94.615791320800781</v>
      </c>
      <c r="E15" s="27">
        <v>95.822128295898438</v>
      </c>
      <c r="F15" s="27">
        <v>78.729507446289063</v>
      </c>
      <c r="G15" s="27">
        <v>99.96875</v>
      </c>
      <c r="H15" s="27">
        <v>99.985084533691406</v>
      </c>
      <c r="I15" s="27">
        <v>99.99884033203125</v>
      </c>
      <c r="J15" s="27">
        <v>98.98272705078125</v>
      </c>
      <c r="K15" s="27">
        <v>99.958145141601563</v>
      </c>
      <c r="L15" s="27">
        <v>99.937744140625</v>
      </c>
      <c r="M15" s="27">
        <v>99.99884033203125</v>
      </c>
      <c r="Q15" s="31">
        <v>1</v>
      </c>
      <c r="R15" s="26" t="s">
        <v>41</v>
      </c>
      <c r="S15" s="26" t="b">
        <f t="shared" si="0"/>
        <v>1</v>
      </c>
      <c r="T15" s="26" t="b">
        <f t="shared" si="1"/>
        <v>1</v>
      </c>
      <c r="U15" s="32" t="s">
        <v>42</v>
      </c>
      <c r="V15" s="32" t="s">
        <v>42</v>
      </c>
      <c r="W15" s="32" t="s">
        <v>42</v>
      </c>
      <c r="X15" s="32" t="s">
        <v>42</v>
      </c>
      <c r="Y15" s="85">
        <v>5</v>
      </c>
      <c r="Z15" s="85"/>
      <c r="AA15" s="85"/>
      <c r="AB15" s="85"/>
      <c r="AC15" s="85"/>
      <c r="AD15" s="26" t="s">
        <v>43</v>
      </c>
      <c r="AE15" s="33"/>
    </row>
    <row r="16" spans="1:43" x14ac:dyDescent="0.35">
      <c r="A16" s="26" t="s">
        <v>64</v>
      </c>
      <c r="B16" s="27">
        <v>86.328010559082031</v>
      </c>
      <c r="C16" s="27">
        <v>95.542648315429688</v>
      </c>
      <c r="D16" s="27">
        <v>94.61016845703125</v>
      </c>
      <c r="E16" s="27">
        <v>95.646011352539063</v>
      </c>
      <c r="F16" s="27">
        <v>91.8076171875</v>
      </c>
      <c r="G16" s="27">
        <v>18.557849884033203</v>
      </c>
      <c r="H16" s="27">
        <v>0</v>
      </c>
      <c r="I16" s="27">
        <v>0</v>
      </c>
      <c r="J16" s="27">
        <v>98.691673278808594</v>
      </c>
      <c r="K16" s="27">
        <v>99.962028503417969</v>
      </c>
      <c r="L16" s="27">
        <v>99.979202270507813</v>
      </c>
      <c r="M16" s="27">
        <v>99.99884033203125</v>
      </c>
      <c r="Q16" s="31">
        <v>1</v>
      </c>
      <c r="R16" s="26" t="s">
        <v>41</v>
      </c>
      <c r="S16" s="26" t="b">
        <f t="shared" si="0"/>
        <v>0</v>
      </c>
      <c r="T16" s="26" t="b">
        <f t="shared" si="1"/>
        <v>0</v>
      </c>
      <c r="U16" s="32" t="s">
        <v>42</v>
      </c>
      <c r="V16" s="32" t="s">
        <v>42</v>
      </c>
      <c r="W16" s="32" t="s">
        <v>42</v>
      </c>
      <c r="X16" s="32" t="s">
        <v>42</v>
      </c>
      <c r="Y16" s="85">
        <v>5</v>
      </c>
      <c r="Z16" s="85"/>
      <c r="AA16" s="85"/>
      <c r="AB16" s="85"/>
      <c r="AC16" s="85"/>
      <c r="AD16" s="26" t="s">
        <v>43</v>
      </c>
      <c r="AE16" s="33"/>
    </row>
    <row r="17" spans="1:43" x14ac:dyDescent="0.35">
      <c r="A17" s="26" t="s">
        <v>67</v>
      </c>
      <c r="B17" s="27">
        <v>83.162307739257813</v>
      </c>
      <c r="C17" s="27">
        <v>95.659530639648438</v>
      </c>
      <c r="D17" s="27">
        <v>94.649078369140625</v>
      </c>
      <c r="E17" s="27">
        <v>95.684776306152344</v>
      </c>
      <c r="F17" s="27">
        <v>28.992225646972656</v>
      </c>
      <c r="G17" s="27">
        <v>0</v>
      </c>
      <c r="H17" s="27">
        <v>0</v>
      </c>
      <c r="I17" s="27">
        <v>0</v>
      </c>
      <c r="J17" s="27">
        <v>97.697349548339844</v>
      </c>
      <c r="K17" s="27">
        <v>99.987899780273438</v>
      </c>
      <c r="L17" s="27">
        <v>99.999832153320313</v>
      </c>
      <c r="M17" s="27">
        <v>99.99884033203125</v>
      </c>
      <c r="N17" s="33" t="s">
        <v>68</v>
      </c>
      <c r="O17" s="26" t="s">
        <v>69</v>
      </c>
      <c r="P17" s="35" t="s">
        <v>515</v>
      </c>
      <c r="Q17" s="31">
        <v>0</v>
      </c>
      <c r="R17" s="26" t="s">
        <v>41</v>
      </c>
      <c r="S17" s="26" t="b">
        <f t="shared" si="0"/>
        <v>0</v>
      </c>
      <c r="T17" s="26" t="b">
        <f t="shared" si="1"/>
        <v>0</v>
      </c>
      <c r="U17" s="32" t="s">
        <v>42</v>
      </c>
      <c r="V17" s="32" t="s">
        <v>42</v>
      </c>
      <c r="W17" s="32" t="s">
        <v>42</v>
      </c>
      <c r="X17" s="32" t="s">
        <v>42</v>
      </c>
      <c r="Y17" s="85">
        <v>3</v>
      </c>
      <c r="Z17" s="85"/>
      <c r="AA17" s="85"/>
      <c r="AB17" s="85"/>
      <c r="AC17" s="85"/>
      <c r="AD17" s="26" t="s">
        <v>43</v>
      </c>
      <c r="AE17" s="33"/>
    </row>
    <row r="18" spans="1:43" x14ac:dyDescent="0.35">
      <c r="A18" s="26" t="s">
        <v>71</v>
      </c>
      <c r="B18" s="27">
        <v>83.207649230957031</v>
      </c>
      <c r="C18" s="27">
        <v>95.682144165039063</v>
      </c>
      <c r="D18" s="27">
        <v>94.705543518066406</v>
      </c>
      <c r="E18" s="27">
        <v>95.811004638671875</v>
      </c>
      <c r="F18" s="27">
        <v>19.716476440429688</v>
      </c>
      <c r="G18" s="27">
        <v>0</v>
      </c>
      <c r="H18" s="27">
        <v>0</v>
      </c>
      <c r="I18" s="27">
        <v>0</v>
      </c>
      <c r="J18" s="27">
        <v>97.754127502441406</v>
      </c>
      <c r="K18" s="27">
        <v>99.98065185546875</v>
      </c>
      <c r="L18" s="27">
        <v>99.989471435546875</v>
      </c>
      <c r="M18" s="27">
        <v>99.926300048828125</v>
      </c>
      <c r="N18" s="33" t="s">
        <v>68</v>
      </c>
      <c r="O18" s="26" t="s">
        <v>72</v>
      </c>
      <c r="P18" s="35" t="s">
        <v>515</v>
      </c>
      <c r="Q18" s="31">
        <v>0</v>
      </c>
      <c r="R18" s="26" t="s">
        <v>41</v>
      </c>
      <c r="S18" s="26" t="b">
        <f>NOT(OR((D18&lt;=$Q$1),(H18&lt;=$R$1),(L18&lt;=$S$1)))</f>
        <v>0</v>
      </c>
      <c r="T18" s="26" t="b">
        <f t="shared" si="1"/>
        <v>0</v>
      </c>
      <c r="U18" s="32" t="s">
        <v>42</v>
      </c>
      <c r="V18" s="32" t="s">
        <v>42</v>
      </c>
      <c r="W18" s="40" t="s">
        <v>20</v>
      </c>
      <c r="X18" s="32" t="s">
        <v>42</v>
      </c>
      <c r="Y18" s="85">
        <v>3</v>
      </c>
      <c r="Z18" s="85"/>
      <c r="AA18" s="85"/>
      <c r="AB18" s="85"/>
      <c r="AC18" s="85"/>
      <c r="AD18" s="26" t="s">
        <v>43</v>
      </c>
      <c r="AE18" s="33"/>
    </row>
    <row r="19" spans="1:43" x14ac:dyDescent="0.35">
      <c r="A19" s="26" t="s">
        <v>73</v>
      </c>
      <c r="B19" s="27">
        <v>84.456298828125</v>
      </c>
      <c r="C19" s="27">
        <v>95.292823791503906</v>
      </c>
      <c r="D19" s="27">
        <v>94.237602233886719</v>
      </c>
      <c r="E19" s="27">
        <v>94.723381042480469</v>
      </c>
      <c r="F19" s="27">
        <v>93.184440612792969</v>
      </c>
      <c r="G19" s="27">
        <v>99.999961853027344</v>
      </c>
      <c r="H19" s="27">
        <v>99.999832153320313</v>
      </c>
      <c r="I19" s="27">
        <v>99.99884033203125</v>
      </c>
      <c r="J19" s="32" t="s">
        <v>49</v>
      </c>
      <c r="K19" s="32" t="s">
        <v>49</v>
      </c>
      <c r="L19" s="32" t="s">
        <v>49</v>
      </c>
      <c r="M19" s="32" t="s">
        <v>49</v>
      </c>
      <c r="R19" s="26"/>
      <c r="U19" s="32"/>
      <c r="V19" s="32"/>
      <c r="W19" s="32"/>
      <c r="X19" s="32"/>
      <c r="Y19" s="86"/>
      <c r="Z19" s="86"/>
      <c r="AA19" s="86"/>
      <c r="AB19" s="86"/>
      <c r="AC19" s="86"/>
      <c r="AE19" s="33"/>
    </row>
    <row r="20" spans="1:43" x14ac:dyDescent="0.35">
      <c r="A20" s="26" t="s">
        <v>74</v>
      </c>
      <c r="B20" s="27">
        <v>86.487144470214844</v>
      </c>
      <c r="C20" s="27">
        <v>95.270721435546875</v>
      </c>
      <c r="D20" s="27">
        <v>94.125656127929688</v>
      </c>
      <c r="E20" s="27">
        <v>94.665512084960938</v>
      </c>
      <c r="F20" s="27">
        <v>99.594001770019531</v>
      </c>
      <c r="G20" s="27">
        <v>99.999961853027344</v>
      </c>
      <c r="H20" s="27">
        <v>99.999832153320313</v>
      </c>
      <c r="I20" s="27">
        <v>99.99884033203125</v>
      </c>
      <c r="J20" s="32" t="s">
        <v>49</v>
      </c>
      <c r="K20" s="32" t="s">
        <v>49</v>
      </c>
      <c r="L20" s="32" t="s">
        <v>49</v>
      </c>
      <c r="M20" s="32" t="s">
        <v>49</v>
      </c>
      <c r="R20" s="26"/>
      <c r="U20" s="32"/>
      <c r="V20" s="32"/>
      <c r="W20" s="32"/>
      <c r="X20" s="32"/>
      <c r="Y20" s="86"/>
      <c r="Z20" s="86"/>
      <c r="AA20" s="86"/>
      <c r="AB20" s="86"/>
      <c r="AC20" s="86"/>
      <c r="AE20" s="33"/>
    </row>
    <row r="21" spans="1:43" x14ac:dyDescent="0.35">
      <c r="A21" s="36" t="s">
        <v>75</v>
      </c>
      <c r="B21" s="36"/>
      <c r="C21" s="36"/>
      <c r="D21" s="36"/>
      <c r="E21" s="36"/>
      <c r="F21" s="36"/>
      <c r="G21" s="36"/>
      <c r="H21" s="36"/>
      <c r="I21" s="36"/>
      <c r="J21" s="36"/>
      <c r="K21" s="36"/>
      <c r="L21" s="36"/>
      <c r="M21" s="36"/>
      <c r="N21" s="38" t="s">
        <v>75</v>
      </c>
      <c r="O21" s="36" t="str">
        <f>SUM(Q22:Q63) &amp;" Sensors"</f>
        <v>39 Sensors</v>
      </c>
      <c r="P21" s="24">
        <f>SUMIF(S22:S63,TRUE, Q22:Q63)/SUM(Q22:Q63)</f>
        <v>0.82051282051282048</v>
      </c>
      <c r="Q21" s="36"/>
      <c r="R21" s="36"/>
      <c r="S21" s="36"/>
      <c r="T21" s="36"/>
      <c r="U21" s="36"/>
      <c r="V21" s="36"/>
      <c r="W21" s="36"/>
      <c r="X21" s="36"/>
      <c r="Y21" s="87"/>
      <c r="Z21" s="87"/>
      <c r="AA21" s="87"/>
      <c r="AB21" s="87"/>
      <c r="AC21" s="87"/>
      <c r="AD21" s="38"/>
      <c r="AE21" s="38"/>
      <c r="AF21" s="38"/>
      <c r="AG21" s="36"/>
      <c r="AH21" s="36"/>
      <c r="AI21" s="36"/>
      <c r="AJ21" s="87" t="s">
        <v>75</v>
      </c>
      <c r="AK21" s="88"/>
      <c r="AL21" s="88"/>
      <c r="AM21" s="88"/>
      <c r="AN21" s="88"/>
      <c r="AO21" s="88"/>
      <c r="AP21" s="88"/>
      <c r="AQ21" s="88"/>
    </row>
    <row r="22" spans="1:43" x14ac:dyDescent="0.35">
      <c r="A22" s="26" t="s">
        <v>76</v>
      </c>
      <c r="B22" s="27">
        <v>90.66827392578125</v>
      </c>
      <c r="C22" s="27">
        <v>95.737396240234375</v>
      </c>
      <c r="D22" s="27">
        <v>94.818130493164063</v>
      </c>
      <c r="E22" s="27">
        <v>96.089828491210938</v>
      </c>
      <c r="F22" s="27">
        <v>97.722274780273438</v>
      </c>
      <c r="G22" s="27">
        <v>99.992301940917969</v>
      </c>
      <c r="H22" s="27">
        <v>99.999832153320313</v>
      </c>
      <c r="I22" s="27">
        <v>99.99884033203125</v>
      </c>
      <c r="J22" s="27">
        <v>90.834060668945313</v>
      </c>
      <c r="K22" s="27">
        <v>98.970542907714844</v>
      </c>
      <c r="L22" s="27">
        <v>99.524909973144531</v>
      </c>
      <c r="M22" s="27">
        <v>99.348312377929688</v>
      </c>
      <c r="Q22" s="31">
        <v>1</v>
      </c>
      <c r="R22" s="26" t="s">
        <v>41</v>
      </c>
      <c r="S22" s="26" t="b">
        <f t="shared" ref="S22:S60" si="2">NOT(OR((D22&lt;=$Q$1),(H22&lt;=$R$1),(L22&lt;=$S$1)))</f>
        <v>1</v>
      </c>
      <c r="T22" s="26" t="b">
        <f>NOT(OR((C22&lt;=$Q$1),(G22&lt;=$R$1),(K22&lt;=$S$1)))</f>
        <v>1</v>
      </c>
      <c r="U22" s="32" t="s">
        <v>49</v>
      </c>
      <c r="V22" s="32" t="s">
        <v>49</v>
      </c>
      <c r="W22" s="32" t="s">
        <v>49</v>
      </c>
      <c r="X22" s="32" t="s">
        <v>42</v>
      </c>
      <c r="Y22" s="85">
        <v>5</v>
      </c>
      <c r="Z22" s="85"/>
      <c r="AA22" s="85"/>
      <c r="AB22" s="85"/>
      <c r="AC22" s="85"/>
      <c r="AE22" s="33"/>
      <c r="AH22" s="33" t="s">
        <v>58</v>
      </c>
      <c r="AI22" s="31">
        <v>42767</v>
      </c>
      <c r="AL22" s="26" t="s">
        <v>59</v>
      </c>
    </row>
    <row r="23" spans="1:43" x14ac:dyDescent="0.35">
      <c r="A23" s="26" t="s">
        <v>77</v>
      </c>
      <c r="B23" s="27">
        <v>90.633720397949219</v>
      </c>
      <c r="C23" s="27">
        <v>95.744735717773438</v>
      </c>
      <c r="D23" s="27">
        <v>94.812484741210938</v>
      </c>
      <c r="E23" s="27">
        <v>96.249031066894531</v>
      </c>
      <c r="F23" s="27">
        <v>93.1719970703125</v>
      </c>
      <c r="G23" s="27">
        <v>98.945228576660156</v>
      </c>
      <c r="H23" s="27">
        <v>99.033584594726563</v>
      </c>
      <c r="I23" s="27">
        <v>96.440437316894531</v>
      </c>
      <c r="J23" s="27">
        <v>94.386070251464844</v>
      </c>
      <c r="K23" s="27">
        <v>99.633781433105469</v>
      </c>
      <c r="L23" s="27">
        <v>99.819557189941406</v>
      </c>
      <c r="M23" s="27">
        <v>99.495750427246094</v>
      </c>
      <c r="Q23" s="31">
        <v>1</v>
      </c>
      <c r="R23" s="26" t="s">
        <v>41</v>
      </c>
      <c r="S23" s="26" t="b">
        <f t="shared" si="2"/>
        <v>1</v>
      </c>
      <c r="T23" s="26" t="b">
        <f t="shared" ref="T23:T60" si="3">NOT(OR((C23&lt;=$Q$1),(G23&lt;=$R$1),(K23&lt;=$S$1)))</f>
        <v>1</v>
      </c>
      <c r="U23" s="32" t="s">
        <v>42</v>
      </c>
      <c r="V23" s="32" t="s">
        <v>42</v>
      </c>
      <c r="W23" s="32" t="s">
        <v>42</v>
      </c>
      <c r="X23" s="32" t="s">
        <v>42</v>
      </c>
      <c r="Y23" s="85">
        <v>5</v>
      </c>
      <c r="Z23" s="85"/>
      <c r="AA23" s="85"/>
      <c r="AB23" s="85"/>
      <c r="AC23" s="85"/>
      <c r="AE23" s="33"/>
    </row>
    <row r="24" spans="1:43" x14ac:dyDescent="0.35">
      <c r="A24" s="26" t="s">
        <v>78</v>
      </c>
      <c r="B24" s="27">
        <v>90.344451904296875</v>
      </c>
      <c r="C24" s="27">
        <v>95.667434692382813</v>
      </c>
      <c r="D24" s="27">
        <v>94.588432312011719</v>
      </c>
      <c r="E24" s="27">
        <v>94.746192932128906</v>
      </c>
      <c r="F24" s="27">
        <v>94.128326416015625</v>
      </c>
      <c r="G24" s="27">
        <v>99.274650573730469</v>
      </c>
      <c r="H24" s="27">
        <v>97.853218078613281</v>
      </c>
      <c r="I24" s="27">
        <v>97.457595825195313</v>
      </c>
      <c r="J24" s="27">
        <v>63.470790863037109</v>
      </c>
      <c r="K24" s="27">
        <v>99.838981628417969</v>
      </c>
      <c r="L24" s="27">
        <v>99.795944213867188</v>
      </c>
      <c r="M24" s="27">
        <v>98.571617126464844</v>
      </c>
      <c r="Q24" s="31">
        <v>1</v>
      </c>
      <c r="R24" s="26" t="s">
        <v>41</v>
      </c>
      <c r="S24" s="26" t="b">
        <f t="shared" si="2"/>
        <v>1</v>
      </c>
      <c r="T24" s="26" t="b">
        <f t="shared" si="3"/>
        <v>1</v>
      </c>
      <c r="U24" s="32" t="s">
        <v>42</v>
      </c>
      <c r="V24" s="32" t="s">
        <v>42</v>
      </c>
      <c r="W24" s="32" t="s">
        <v>42</v>
      </c>
      <c r="X24" s="32" t="s">
        <v>42</v>
      </c>
      <c r="Y24" s="85">
        <v>5</v>
      </c>
      <c r="Z24" s="85"/>
      <c r="AA24" s="85"/>
      <c r="AB24" s="85"/>
      <c r="AC24" s="85"/>
      <c r="AE24" s="33"/>
    </row>
    <row r="25" spans="1:43" x14ac:dyDescent="0.35">
      <c r="A25" s="26" t="s">
        <v>79</v>
      </c>
      <c r="B25" s="27">
        <v>90.314765930175781</v>
      </c>
      <c r="C25" s="27">
        <v>95.732101440429688</v>
      </c>
      <c r="D25" s="27">
        <v>94.759010314941406</v>
      </c>
      <c r="E25" s="27">
        <v>96.1099853515625</v>
      </c>
      <c r="F25" s="27">
        <v>91.501388549804688</v>
      </c>
      <c r="G25" s="27">
        <v>99.0286865234375</v>
      </c>
      <c r="H25" s="27">
        <v>98.84783935546875</v>
      </c>
      <c r="I25" s="27">
        <v>98.883880615234375</v>
      </c>
      <c r="J25" s="27">
        <v>89.9635009765625</v>
      </c>
      <c r="K25" s="27">
        <v>99.820114135742188</v>
      </c>
      <c r="L25" s="27">
        <v>99.889945983886719</v>
      </c>
      <c r="M25" s="27">
        <v>99.518898010253906</v>
      </c>
      <c r="Q25" s="31">
        <v>1</v>
      </c>
      <c r="R25" s="26" t="s">
        <v>41</v>
      </c>
      <c r="S25" s="26" t="b">
        <f t="shared" si="2"/>
        <v>1</v>
      </c>
      <c r="T25" s="26" t="b">
        <f t="shared" si="3"/>
        <v>1</v>
      </c>
      <c r="U25" s="32" t="s">
        <v>57</v>
      </c>
      <c r="V25" s="32" t="s">
        <v>42</v>
      </c>
      <c r="W25" s="32" t="s">
        <v>42</v>
      </c>
      <c r="X25" s="32" t="s">
        <v>42</v>
      </c>
      <c r="Y25" s="85">
        <v>5</v>
      </c>
      <c r="Z25" s="85"/>
      <c r="AA25" s="85"/>
      <c r="AB25" s="85"/>
      <c r="AC25" s="85"/>
      <c r="AE25" s="33"/>
    </row>
    <row r="26" spans="1:43" x14ac:dyDescent="0.35">
      <c r="A26" s="26" t="s">
        <v>80</v>
      </c>
      <c r="B26" s="27">
        <v>90.185462951660156</v>
      </c>
      <c r="C26" s="27">
        <v>95.774063110351563</v>
      </c>
      <c r="D26" s="27">
        <v>94.820487976074219</v>
      </c>
      <c r="E26" s="27">
        <v>96.229774475097656</v>
      </c>
      <c r="F26" s="27">
        <v>50.066974639892578</v>
      </c>
      <c r="G26" s="27">
        <v>35.233360290527344</v>
      </c>
      <c r="H26" s="27">
        <v>0</v>
      </c>
      <c r="I26" s="27">
        <v>0</v>
      </c>
      <c r="J26" s="27">
        <v>72.839736938476563</v>
      </c>
      <c r="K26" s="27">
        <v>99.987892150878906</v>
      </c>
      <c r="L26" s="27">
        <v>99.999832153320313</v>
      </c>
      <c r="M26" s="27">
        <v>99.99884033203125</v>
      </c>
      <c r="N26" s="33" t="s">
        <v>81</v>
      </c>
      <c r="O26" s="26" t="s">
        <v>82</v>
      </c>
      <c r="P26" s="33"/>
      <c r="Q26" s="31">
        <v>1</v>
      </c>
      <c r="R26" s="39" t="s">
        <v>83</v>
      </c>
      <c r="S26" s="26" t="b">
        <f t="shared" si="2"/>
        <v>0</v>
      </c>
      <c r="T26" s="26" t="b">
        <f t="shared" si="3"/>
        <v>0</v>
      </c>
      <c r="U26" s="32" t="s">
        <v>42</v>
      </c>
      <c r="V26" s="32" t="s">
        <v>19</v>
      </c>
      <c r="W26" s="32" t="s">
        <v>42</v>
      </c>
      <c r="X26" s="32" t="s">
        <v>42</v>
      </c>
      <c r="Y26" s="85">
        <v>5</v>
      </c>
      <c r="Z26" s="85"/>
      <c r="AA26" s="85"/>
      <c r="AB26" s="85"/>
      <c r="AC26" s="85"/>
      <c r="AE26" s="33"/>
    </row>
    <row r="27" spans="1:43" x14ac:dyDescent="0.35">
      <c r="A27" s="26" t="s">
        <v>84</v>
      </c>
      <c r="B27" s="27">
        <v>90.414680480957031</v>
      </c>
      <c r="C27" s="27">
        <v>95.744064331054688</v>
      </c>
      <c r="D27" s="27">
        <v>94.785781860351563</v>
      </c>
      <c r="E27" s="27">
        <v>96.096527099609375</v>
      </c>
      <c r="F27" s="27">
        <v>96.217460632324219</v>
      </c>
      <c r="G27" s="27">
        <v>99.426651000976563</v>
      </c>
      <c r="H27" s="27">
        <v>99.204200744628906</v>
      </c>
      <c r="I27" s="27">
        <v>99.99884033203125</v>
      </c>
      <c r="J27" s="27">
        <v>70.219741821289063</v>
      </c>
      <c r="K27" s="27">
        <v>0.23699143528938293</v>
      </c>
      <c r="L27" s="27">
        <v>1.0156763792037964</v>
      </c>
      <c r="M27" s="27">
        <v>7.1096634864807129</v>
      </c>
      <c r="N27" s="33" t="s">
        <v>85</v>
      </c>
      <c r="P27" s="35" t="s">
        <v>86</v>
      </c>
      <c r="Q27" s="31">
        <v>1</v>
      </c>
      <c r="R27" s="26" t="s">
        <v>41</v>
      </c>
      <c r="S27" s="26" t="b">
        <f t="shared" si="2"/>
        <v>0</v>
      </c>
      <c r="T27" s="26" t="b">
        <f t="shared" si="3"/>
        <v>0</v>
      </c>
      <c r="U27" s="32" t="s">
        <v>42</v>
      </c>
      <c r="V27" s="32" t="s">
        <v>42</v>
      </c>
      <c r="W27" s="32" t="s">
        <v>42</v>
      </c>
      <c r="X27" s="32" t="s">
        <v>42</v>
      </c>
      <c r="Y27" s="104">
        <v>5</v>
      </c>
      <c r="Z27" s="104"/>
      <c r="AA27" s="104"/>
      <c r="AB27" s="104"/>
      <c r="AC27" s="104"/>
      <c r="AE27" s="33"/>
    </row>
    <row r="28" spans="1:43" x14ac:dyDescent="0.35">
      <c r="A28" s="26" t="s">
        <v>87</v>
      </c>
      <c r="B28" s="27">
        <v>90.509140014648438</v>
      </c>
      <c r="C28" s="27">
        <v>96.042808532714844</v>
      </c>
      <c r="D28" s="27">
        <v>96.021766662597656</v>
      </c>
      <c r="E28" s="27">
        <v>96.091651916503906</v>
      </c>
      <c r="F28" s="27">
        <v>90.416633605957031</v>
      </c>
      <c r="G28" s="27">
        <v>93.840370178222656</v>
      </c>
      <c r="H28" s="27">
        <v>94.806671142578125</v>
      </c>
      <c r="I28" s="27">
        <v>99.99884033203125</v>
      </c>
      <c r="J28" s="27">
        <v>92.006332397460938</v>
      </c>
      <c r="K28" s="27">
        <v>99.838539123535156</v>
      </c>
      <c r="L28" s="27">
        <v>99.901763916015625</v>
      </c>
      <c r="M28" s="27">
        <v>99.673553466796875</v>
      </c>
      <c r="Q28" s="31">
        <v>1</v>
      </c>
      <c r="R28" s="26" t="s">
        <v>41</v>
      </c>
      <c r="S28" s="26" t="b">
        <f t="shared" si="2"/>
        <v>0</v>
      </c>
      <c r="T28" s="26" t="b">
        <f t="shared" si="3"/>
        <v>0</v>
      </c>
      <c r="U28" s="32" t="s">
        <v>42</v>
      </c>
      <c r="V28" s="32" t="s">
        <v>42</v>
      </c>
      <c r="W28" s="32" t="s">
        <v>42</v>
      </c>
      <c r="X28" s="32" t="s">
        <v>42</v>
      </c>
      <c r="Y28" s="85">
        <v>5</v>
      </c>
      <c r="Z28" s="85"/>
      <c r="AA28" s="85"/>
      <c r="AB28" s="85"/>
      <c r="AC28" s="85"/>
      <c r="AE28" s="33"/>
    </row>
    <row r="29" spans="1:43" x14ac:dyDescent="0.35">
      <c r="A29" s="26" t="s">
        <v>88</v>
      </c>
      <c r="B29" s="27">
        <v>85.040931701660156</v>
      </c>
      <c r="C29" s="27">
        <v>90.131004333496094</v>
      </c>
      <c r="D29" s="27">
        <v>90.285873413085938</v>
      </c>
      <c r="E29" s="27">
        <v>89.499549865722656</v>
      </c>
      <c r="F29" s="27">
        <v>97.240966796875</v>
      </c>
      <c r="G29" s="27">
        <v>99.878349304199219</v>
      </c>
      <c r="H29" s="27">
        <v>99.872055053710938</v>
      </c>
      <c r="I29" s="27">
        <v>99.99884033203125</v>
      </c>
      <c r="J29" s="27">
        <v>95.119316101074219</v>
      </c>
      <c r="K29" s="27">
        <v>84.330940246582031</v>
      </c>
      <c r="L29" s="27">
        <v>93.599273681640625</v>
      </c>
      <c r="M29" s="27">
        <v>94.877143859863281</v>
      </c>
      <c r="Q29" s="31">
        <v>1</v>
      </c>
      <c r="R29" s="26" t="s">
        <v>41</v>
      </c>
      <c r="S29" s="26" t="b">
        <f t="shared" si="2"/>
        <v>0</v>
      </c>
      <c r="T29" s="26" t="b">
        <f t="shared" si="3"/>
        <v>0</v>
      </c>
      <c r="U29" s="32" t="s">
        <v>42</v>
      </c>
      <c r="V29" s="32" t="s">
        <v>42</v>
      </c>
      <c r="W29" s="32" t="s">
        <v>42</v>
      </c>
      <c r="X29" s="32" t="s">
        <v>42</v>
      </c>
      <c r="Y29" s="85">
        <v>5</v>
      </c>
      <c r="Z29" s="85"/>
      <c r="AA29" s="85"/>
      <c r="AB29" s="85"/>
      <c r="AC29" s="85"/>
      <c r="AE29" s="33"/>
    </row>
    <row r="30" spans="1:43" x14ac:dyDescent="0.35">
      <c r="A30" s="26" t="s">
        <v>89</v>
      </c>
      <c r="B30" s="27">
        <v>89.857444763183594</v>
      </c>
      <c r="C30" s="27">
        <v>96.034858703613281</v>
      </c>
      <c r="D30" s="27">
        <v>96.041282653808594</v>
      </c>
      <c r="E30" s="27">
        <v>96.10125732421875</v>
      </c>
      <c r="F30" s="27">
        <v>93.315155029296875</v>
      </c>
      <c r="G30" s="27">
        <v>98.877403259277344</v>
      </c>
      <c r="H30" s="27">
        <v>99.272407531738281</v>
      </c>
      <c r="I30" s="27">
        <v>96.715927124023438</v>
      </c>
      <c r="J30" s="27">
        <v>92.710014343261719</v>
      </c>
      <c r="K30" s="27">
        <v>99.720550537109375</v>
      </c>
      <c r="L30" s="27">
        <v>99.870872497558594</v>
      </c>
      <c r="M30" s="27">
        <v>99.601837158203125</v>
      </c>
      <c r="Q30" s="31">
        <v>1</v>
      </c>
      <c r="R30" s="26" t="s">
        <v>41</v>
      </c>
      <c r="S30" s="26" t="b">
        <f t="shared" si="2"/>
        <v>1</v>
      </c>
      <c r="T30" s="26" t="b">
        <f t="shared" si="3"/>
        <v>1</v>
      </c>
      <c r="U30" s="32" t="s">
        <v>42</v>
      </c>
      <c r="V30" s="32" t="s">
        <v>42</v>
      </c>
      <c r="W30" s="32" t="s">
        <v>42</v>
      </c>
      <c r="X30" s="32" t="s">
        <v>42</v>
      </c>
      <c r="Y30" s="85">
        <v>5</v>
      </c>
      <c r="Z30" s="85"/>
      <c r="AA30" s="85"/>
      <c r="AB30" s="85"/>
      <c r="AC30" s="85"/>
      <c r="AE30" s="33"/>
    </row>
    <row r="31" spans="1:43" x14ac:dyDescent="0.35">
      <c r="A31" s="26" t="s">
        <v>90</v>
      </c>
      <c r="B31" s="27">
        <v>90.362960815429688</v>
      </c>
      <c r="C31" s="27">
        <v>95.800216674804688</v>
      </c>
      <c r="D31" s="27">
        <v>94.8609619140625</v>
      </c>
      <c r="E31" s="27">
        <v>96.242050170898438</v>
      </c>
      <c r="F31" s="27">
        <v>96.917510986328125</v>
      </c>
      <c r="G31" s="27">
        <v>99.51763916015625</v>
      </c>
      <c r="H31" s="27">
        <v>99.925102233886719</v>
      </c>
      <c r="I31" s="27">
        <v>99.674163818359375</v>
      </c>
      <c r="J31" s="27">
        <v>94.871604919433594</v>
      </c>
      <c r="K31" s="27">
        <v>99.702438354492188</v>
      </c>
      <c r="L31" s="27">
        <v>99.922332763671875</v>
      </c>
      <c r="M31" s="27">
        <v>99.781723022460938</v>
      </c>
      <c r="Q31" s="31">
        <v>1</v>
      </c>
      <c r="R31" s="26" t="s">
        <v>41</v>
      </c>
      <c r="S31" s="26" t="b">
        <f t="shared" si="2"/>
        <v>1</v>
      </c>
      <c r="T31" s="26" t="b">
        <f t="shared" si="3"/>
        <v>1</v>
      </c>
      <c r="U31" s="32" t="s">
        <v>42</v>
      </c>
      <c r="V31" s="32" t="s">
        <v>42</v>
      </c>
      <c r="W31" s="32" t="s">
        <v>42</v>
      </c>
      <c r="X31" s="32" t="s">
        <v>42</v>
      </c>
      <c r="Y31" s="85">
        <v>5</v>
      </c>
      <c r="Z31" s="85"/>
      <c r="AA31" s="85"/>
      <c r="AB31" s="85"/>
      <c r="AC31" s="85"/>
      <c r="AE31" s="33"/>
    </row>
    <row r="32" spans="1:43" x14ac:dyDescent="0.35">
      <c r="A32" s="26" t="s">
        <v>91</v>
      </c>
      <c r="B32" s="27">
        <v>89.634262084960938</v>
      </c>
      <c r="C32" s="27">
        <v>95.742744445800781</v>
      </c>
      <c r="D32" s="27">
        <v>94.755058288574219</v>
      </c>
      <c r="E32" s="27">
        <v>96.100082397460938</v>
      </c>
      <c r="F32" s="27">
        <v>97.891448974609375</v>
      </c>
      <c r="G32" s="27">
        <v>99.99267578125</v>
      </c>
      <c r="H32" s="27">
        <v>99.968597412109375</v>
      </c>
      <c r="I32" s="27">
        <v>99.780197143554688</v>
      </c>
      <c r="J32" s="27">
        <v>79.863311767578125</v>
      </c>
      <c r="K32" s="27">
        <v>87.448753356933594</v>
      </c>
      <c r="L32" s="27">
        <v>97.936767578125</v>
      </c>
      <c r="M32" s="27">
        <v>90.551071166992188</v>
      </c>
      <c r="Q32" s="31">
        <v>1</v>
      </c>
      <c r="R32" s="39" t="s">
        <v>83</v>
      </c>
      <c r="S32" s="26" t="b">
        <f t="shared" si="2"/>
        <v>1</v>
      </c>
      <c r="T32" s="26" t="b">
        <f t="shared" si="3"/>
        <v>0</v>
      </c>
      <c r="U32" s="32" t="s">
        <v>42</v>
      </c>
      <c r="V32" s="32" t="s">
        <v>42</v>
      </c>
      <c r="W32" s="32" t="s">
        <v>42</v>
      </c>
      <c r="X32" s="32" t="s">
        <v>42</v>
      </c>
      <c r="Y32" s="85">
        <v>5</v>
      </c>
      <c r="Z32" s="85"/>
      <c r="AA32" s="85"/>
      <c r="AB32" s="85"/>
      <c r="AC32" s="85"/>
    </row>
    <row r="33" spans="1:31" x14ac:dyDescent="0.35">
      <c r="A33" s="26" t="s">
        <v>92</v>
      </c>
      <c r="B33" s="27">
        <v>90.653343200683594</v>
      </c>
      <c r="C33" s="27">
        <v>96.0499267578125</v>
      </c>
      <c r="D33" s="27">
        <v>96.026451110839844</v>
      </c>
      <c r="E33" s="27">
        <v>96.099960327148438</v>
      </c>
      <c r="F33" s="27">
        <v>97.917900085449219</v>
      </c>
      <c r="G33" s="27">
        <v>99.999961853027344</v>
      </c>
      <c r="H33" s="27">
        <v>99.999832153320313</v>
      </c>
      <c r="I33" s="27">
        <v>99.99884033203125</v>
      </c>
      <c r="J33" s="27">
        <v>90.613250732421875</v>
      </c>
      <c r="K33" s="27">
        <v>94.25079345703125</v>
      </c>
      <c r="L33" s="27">
        <v>98.573455810546875</v>
      </c>
      <c r="M33" s="27">
        <v>93.343780517578125</v>
      </c>
      <c r="Q33" s="31">
        <v>1</v>
      </c>
      <c r="R33" s="39" t="s">
        <v>83</v>
      </c>
      <c r="S33" s="26" t="b">
        <f t="shared" si="2"/>
        <v>1</v>
      </c>
      <c r="T33" s="26" t="b">
        <f t="shared" si="3"/>
        <v>0</v>
      </c>
      <c r="U33" s="32" t="s">
        <v>49</v>
      </c>
      <c r="V33" s="32" t="s">
        <v>49</v>
      </c>
      <c r="W33" s="32" t="s">
        <v>49</v>
      </c>
      <c r="X33" s="32" t="s">
        <v>42</v>
      </c>
      <c r="Y33" s="85">
        <v>5</v>
      </c>
      <c r="Z33" s="85"/>
      <c r="AA33" s="85"/>
      <c r="AB33" s="85"/>
      <c r="AC33" s="85"/>
    </row>
    <row r="34" spans="1:31" x14ac:dyDescent="0.35">
      <c r="A34" s="26" t="s">
        <v>93</v>
      </c>
      <c r="B34" s="27">
        <v>90.636680603027344</v>
      </c>
      <c r="C34" s="27">
        <v>95.754508972167969</v>
      </c>
      <c r="D34" s="27">
        <v>94.789558410644531</v>
      </c>
      <c r="E34" s="27">
        <v>96.106491088867188</v>
      </c>
      <c r="F34" s="27">
        <v>98.362648010253906</v>
      </c>
      <c r="G34" s="27">
        <v>99.9554443359375</v>
      </c>
      <c r="H34" s="27">
        <v>99.84002685546875</v>
      </c>
      <c r="I34" s="27">
        <v>99.908515930175781</v>
      </c>
      <c r="J34" s="27">
        <v>79.018814086914063</v>
      </c>
      <c r="K34" s="27">
        <v>43.715488433837891</v>
      </c>
      <c r="L34" s="27">
        <v>42.144176483154297</v>
      </c>
      <c r="M34" s="27">
        <v>55.541847229003906</v>
      </c>
      <c r="N34" s="33" t="s">
        <v>94</v>
      </c>
      <c r="O34" s="26" t="s">
        <v>95</v>
      </c>
      <c r="Q34" s="31">
        <v>1</v>
      </c>
      <c r="R34" s="39" t="s">
        <v>83</v>
      </c>
      <c r="S34" s="26" t="b">
        <f t="shared" si="2"/>
        <v>0</v>
      </c>
      <c r="T34" s="26" t="b">
        <f t="shared" si="3"/>
        <v>0</v>
      </c>
      <c r="U34" s="31">
        <v>0</v>
      </c>
      <c r="V34" s="31">
        <v>0</v>
      </c>
      <c r="W34" s="31">
        <v>0</v>
      </c>
      <c r="X34" s="31">
        <v>0</v>
      </c>
    </row>
    <row r="35" spans="1:31" x14ac:dyDescent="0.35">
      <c r="A35" s="26" t="s">
        <v>96</v>
      </c>
      <c r="B35" s="27">
        <v>89.079002380371094</v>
      </c>
      <c r="C35" s="27">
        <v>95.441558837890625</v>
      </c>
      <c r="D35" s="27">
        <v>92.99267578125</v>
      </c>
      <c r="E35" s="27">
        <v>96.248847961425781</v>
      </c>
      <c r="F35" s="27">
        <v>98.268417358398438</v>
      </c>
      <c r="G35" s="27">
        <v>99.999755859375</v>
      </c>
      <c r="H35" s="27">
        <v>99.99951171875</v>
      </c>
      <c r="I35" s="27">
        <v>99.99884033203125</v>
      </c>
      <c r="J35" s="27">
        <v>97.968513488769531</v>
      </c>
      <c r="K35" s="27">
        <v>99.999961853027344</v>
      </c>
      <c r="L35" s="27">
        <v>99.999832153320313</v>
      </c>
      <c r="M35" s="27">
        <v>99.99884033203125</v>
      </c>
      <c r="Q35" s="31">
        <v>1</v>
      </c>
      <c r="R35" s="39" t="s">
        <v>83</v>
      </c>
      <c r="S35" s="26" t="b">
        <f t="shared" si="2"/>
        <v>1</v>
      </c>
      <c r="T35" s="26" t="b">
        <f t="shared" si="3"/>
        <v>1</v>
      </c>
      <c r="U35" s="32" t="s">
        <v>42</v>
      </c>
      <c r="V35" s="32" t="s">
        <v>42</v>
      </c>
      <c r="W35" s="32" t="s">
        <v>42</v>
      </c>
      <c r="X35" s="32" t="s">
        <v>42</v>
      </c>
      <c r="Y35" s="85">
        <v>5</v>
      </c>
      <c r="Z35" s="85"/>
      <c r="AA35" s="85"/>
      <c r="AB35" s="85"/>
      <c r="AC35" s="85"/>
      <c r="AE35" s="33" t="s">
        <v>7</v>
      </c>
    </row>
    <row r="36" spans="1:31" x14ac:dyDescent="0.35">
      <c r="A36" s="26" t="s">
        <v>97</v>
      </c>
      <c r="B36" s="27">
        <v>89.671646118164063</v>
      </c>
      <c r="C36" s="27">
        <v>95.445899963378906</v>
      </c>
      <c r="D36" s="27">
        <v>92.952590942382813</v>
      </c>
      <c r="E36" s="27">
        <v>96.107780456542969</v>
      </c>
      <c r="F36" s="27">
        <v>97.778587341308594</v>
      </c>
      <c r="G36" s="27">
        <v>99.99981689453125</v>
      </c>
      <c r="H36" s="27">
        <v>99.999221801757813</v>
      </c>
      <c r="I36" s="27">
        <v>99.99884033203125</v>
      </c>
      <c r="J36" s="27">
        <v>98.931838989257813</v>
      </c>
      <c r="K36" s="27">
        <v>99.999961853027344</v>
      </c>
      <c r="L36" s="27">
        <v>99.999832153320313</v>
      </c>
      <c r="M36" s="27">
        <v>99.99884033203125</v>
      </c>
      <c r="Q36" s="31">
        <v>1</v>
      </c>
      <c r="R36" s="39" t="s">
        <v>83</v>
      </c>
      <c r="S36" s="26" t="b">
        <f t="shared" si="2"/>
        <v>1</v>
      </c>
      <c r="T36" s="26" t="b">
        <f t="shared" si="3"/>
        <v>1</v>
      </c>
      <c r="U36" s="32" t="s">
        <v>42</v>
      </c>
      <c r="V36" s="32" t="s">
        <v>42</v>
      </c>
      <c r="W36" s="32" t="s">
        <v>42</v>
      </c>
      <c r="X36" s="32" t="s">
        <v>42</v>
      </c>
      <c r="Y36" s="85">
        <v>5</v>
      </c>
      <c r="Z36" s="85"/>
      <c r="AA36" s="85"/>
      <c r="AB36" s="85"/>
      <c r="AC36" s="85"/>
      <c r="AE36" s="33" t="s">
        <v>7</v>
      </c>
    </row>
    <row r="37" spans="1:31" x14ac:dyDescent="0.35">
      <c r="A37" s="26" t="s">
        <v>98</v>
      </c>
      <c r="B37" s="27">
        <v>89.014198303222656</v>
      </c>
      <c r="C37" s="27">
        <v>95.434219360351563</v>
      </c>
      <c r="D37" s="27">
        <v>92.970657348632813</v>
      </c>
      <c r="E37" s="27">
        <v>96.106498718261719</v>
      </c>
      <c r="F37" s="27">
        <v>98.458351135253906</v>
      </c>
      <c r="G37" s="27">
        <v>99.99981689453125</v>
      </c>
      <c r="H37" s="27">
        <v>99.999221801757813</v>
      </c>
      <c r="I37" s="27">
        <v>99.99884033203125</v>
      </c>
      <c r="J37" s="27">
        <v>98.905609130859375</v>
      </c>
      <c r="K37" s="27">
        <v>99.999961853027344</v>
      </c>
      <c r="L37" s="27">
        <v>99.999832153320313</v>
      </c>
      <c r="M37" s="27">
        <v>99.99884033203125</v>
      </c>
      <c r="Q37" s="31">
        <v>1</v>
      </c>
      <c r="R37" s="39" t="s">
        <v>83</v>
      </c>
      <c r="S37" s="26" t="b">
        <f t="shared" si="2"/>
        <v>1</v>
      </c>
      <c r="T37" s="26" t="b">
        <f t="shared" si="3"/>
        <v>1</v>
      </c>
      <c r="U37" s="32" t="s">
        <v>42</v>
      </c>
      <c r="V37" s="32" t="s">
        <v>42</v>
      </c>
      <c r="W37" s="32" t="s">
        <v>42</v>
      </c>
      <c r="X37" s="32" t="s">
        <v>42</v>
      </c>
      <c r="Y37" s="85">
        <v>5</v>
      </c>
      <c r="Z37" s="85"/>
      <c r="AA37" s="85"/>
      <c r="AB37" s="85"/>
      <c r="AC37" s="85"/>
      <c r="AE37" s="33" t="s">
        <v>7</v>
      </c>
    </row>
    <row r="38" spans="1:31" x14ac:dyDescent="0.35">
      <c r="A38" s="26" t="s">
        <v>99</v>
      </c>
      <c r="B38" s="27">
        <v>89.100296020507813</v>
      </c>
      <c r="C38" s="27">
        <v>95.452468872070313</v>
      </c>
      <c r="D38" s="27">
        <v>92.971427917480469</v>
      </c>
      <c r="E38" s="27">
        <v>96.106925964355469</v>
      </c>
      <c r="F38" s="27">
        <v>99.17291259765625</v>
      </c>
      <c r="G38" s="27">
        <v>99.998931884765625</v>
      </c>
      <c r="H38" s="27">
        <v>99.999191284179688</v>
      </c>
      <c r="I38" s="27">
        <v>99.99884033203125</v>
      </c>
      <c r="J38" s="27">
        <v>98.422836303710938</v>
      </c>
      <c r="K38" s="27">
        <v>99.999961853027344</v>
      </c>
      <c r="L38" s="27">
        <v>99.999832153320313</v>
      </c>
      <c r="M38" s="27">
        <v>99.99884033203125</v>
      </c>
      <c r="Q38" s="31">
        <v>1</v>
      </c>
      <c r="R38" s="39" t="s">
        <v>83</v>
      </c>
      <c r="S38" s="26" t="b">
        <f t="shared" si="2"/>
        <v>1</v>
      </c>
      <c r="T38" s="26" t="b">
        <f t="shared" si="3"/>
        <v>1</v>
      </c>
      <c r="U38" s="32" t="s">
        <v>42</v>
      </c>
      <c r="V38" s="32" t="s">
        <v>42</v>
      </c>
      <c r="W38" s="32" t="s">
        <v>42</v>
      </c>
      <c r="X38" s="32" t="s">
        <v>42</v>
      </c>
      <c r="Y38" s="85">
        <v>5</v>
      </c>
      <c r="Z38" s="85"/>
      <c r="AA38" s="85"/>
      <c r="AB38" s="85"/>
      <c r="AC38" s="85"/>
      <c r="AE38" s="33" t="s">
        <v>7</v>
      </c>
    </row>
    <row r="39" spans="1:31" x14ac:dyDescent="0.35">
      <c r="A39" s="26" t="s">
        <v>100</v>
      </c>
      <c r="B39" s="27">
        <v>89.603324890136719</v>
      </c>
      <c r="C39" s="27">
        <v>95.458999633789063</v>
      </c>
      <c r="D39" s="27">
        <v>92.932136535644531</v>
      </c>
      <c r="E39" s="27">
        <v>96.108985900878906</v>
      </c>
      <c r="F39" s="27">
        <v>98.125724792480469</v>
      </c>
      <c r="G39" s="27">
        <v>99.985885620117188</v>
      </c>
      <c r="H39" s="27">
        <v>99.939498901367188</v>
      </c>
      <c r="I39" s="27">
        <v>99.99884033203125</v>
      </c>
      <c r="J39" s="27">
        <v>98.793624877929688</v>
      </c>
      <c r="K39" s="27">
        <v>99.999961853027344</v>
      </c>
      <c r="L39" s="27">
        <v>99.999832153320313</v>
      </c>
      <c r="M39" s="27">
        <v>99.99884033203125</v>
      </c>
      <c r="Q39" s="31">
        <v>1</v>
      </c>
      <c r="R39" s="39" t="s">
        <v>83</v>
      </c>
      <c r="S39" s="26" t="b">
        <f t="shared" si="2"/>
        <v>1</v>
      </c>
      <c r="T39" s="26" t="b">
        <f t="shared" si="3"/>
        <v>1</v>
      </c>
      <c r="U39" s="32" t="s">
        <v>42</v>
      </c>
      <c r="V39" s="32" t="s">
        <v>42</v>
      </c>
      <c r="W39" s="32" t="s">
        <v>42</v>
      </c>
      <c r="X39" s="32" t="s">
        <v>42</v>
      </c>
      <c r="Y39" s="85">
        <v>5</v>
      </c>
      <c r="Z39" s="85"/>
      <c r="AA39" s="85"/>
      <c r="AB39" s="85"/>
      <c r="AC39" s="85"/>
      <c r="AE39" s="33" t="s">
        <v>7</v>
      </c>
    </row>
    <row r="40" spans="1:31" x14ac:dyDescent="0.35">
      <c r="A40" s="26" t="s">
        <v>101</v>
      </c>
      <c r="B40" s="27">
        <v>89.711273193359375</v>
      </c>
      <c r="C40" s="27">
        <v>94.890464782714844</v>
      </c>
      <c r="D40" s="27">
        <v>90.6259765625</v>
      </c>
      <c r="E40" s="27">
        <v>96.249755859375</v>
      </c>
      <c r="F40" s="27">
        <v>99.468925476074219</v>
      </c>
      <c r="G40" s="27">
        <v>99.992485046386719</v>
      </c>
      <c r="H40" s="27">
        <v>99.997978210449219</v>
      </c>
      <c r="I40" s="27">
        <v>99.99884033203125</v>
      </c>
      <c r="J40" s="27">
        <v>98.675094604492188</v>
      </c>
      <c r="K40" s="27">
        <v>99.542060852050781</v>
      </c>
      <c r="L40" s="27">
        <v>98.03741455078125</v>
      </c>
      <c r="M40" s="27">
        <v>99.99884033203125</v>
      </c>
      <c r="Q40" s="31">
        <v>1</v>
      </c>
      <c r="R40" s="39" t="s">
        <v>83</v>
      </c>
      <c r="S40" s="26" t="b">
        <f t="shared" si="2"/>
        <v>1</v>
      </c>
      <c r="T40" s="26" t="b">
        <f t="shared" si="3"/>
        <v>1</v>
      </c>
      <c r="U40" s="32" t="s">
        <v>42</v>
      </c>
      <c r="V40" s="32" t="s">
        <v>42</v>
      </c>
      <c r="W40" s="32" t="s">
        <v>42</v>
      </c>
      <c r="X40" s="32" t="s">
        <v>42</v>
      </c>
      <c r="Y40" s="85">
        <v>5</v>
      </c>
      <c r="Z40" s="85"/>
      <c r="AA40" s="85"/>
      <c r="AB40" s="85"/>
      <c r="AC40" s="85"/>
      <c r="AE40" s="33" t="s">
        <v>7</v>
      </c>
    </row>
    <row r="41" spans="1:31" x14ac:dyDescent="0.35">
      <c r="A41" s="26" t="s">
        <v>102</v>
      </c>
      <c r="B41" s="27">
        <v>89.660873413085938</v>
      </c>
      <c r="C41" s="27">
        <v>95.325042724609375</v>
      </c>
      <c r="D41" s="27">
        <v>92.812728881835938</v>
      </c>
      <c r="E41" s="27">
        <v>96.10638427734375</v>
      </c>
      <c r="F41" s="27">
        <v>97.896614074707031</v>
      </c>
      <c r="G41" s="27">
        <v>99.950714111328125</v>
      </c>
      <c r="H41" s="27">
        <v>99.940475463867188</v>
      </c>
      <c r="I41" s="27">
        <v>99.914649963378906</v>
      </c>
      <c r="J41" s="27">
        <v>99.998489379882813</v>
      </c>
      <c r="K41" s="27">
        <v>99.999961853027344</v>
      </c>
      <c r="L41" s="27">
        <v>99.999832153320313</v>
      </c>
      <c r="M41" s="27">
        <v>99.99884033203125</v>
      </c>
      <c r="Q41" s="31">
        <v>1</v>
      </c>
      <c r="R41" s="39" t="s">
        <v>83</v>
      </c>
      <c r="S41" s="26" t="b">
        <f t="shared" si="2"/>
        <v>1</v>
      </c>
      <c r="T41" s="26" t="b">
        <f t="shared" si="3"/>
        <v>1</v>
      </c>
      <c r="U41" s="32" t="s">
        <v>42</v>
      </c>
      <c r="V41" s="32" t="s">
        <v>42</v>
      </c>
      <c r="W41" s="32" t="s">
        <v>42</v>
      </c>
      <c r="X41" s="32" t="s">
        <v>42</v>
      </c>
      <c r="Y41" s="85">
        <v>5</v>
      </c>
      <c r="Z41" s="85"/>
      <c r="AA41" s="85"/>
      <c r="AB41" s="85"/>
      <c r="AC41" s="85"/>
      <c r="AE41" s="33"/>
    </row>
    <row r="42" spans="1:31" x14ac:dyDescent="0.35">
      <c r="A42" s="26" t="s">
        <v>103</v>
      </c>
      <c r="B42" s="27">
        <v>89.656814575195313</v>
      </c>
      <c r="C42" s="27">
        <v>95.353080749511719</v>
      </c>
      <c r="D42" s="27">
        <v>92.852912902832031</v>
      </c>
      <c r="E42" s="27">
        <v>96.107559204101563</v>
      </c>
      <c r="F42" s="27">
        <v>97.969566345214844</v>
      </c>
      <c r="G42" s="27">
        <v>99.954254150390625</v>
      </c>
      <c r="H42" s="27">
        <v>99.946266174316406</v>
      </c>
      <c r="I42" s="27">
        <v>99.928054809570313</v>
      </c>
      <c r="J42" s="27">
        <v>99.992683410644531</v>
      </c>
      <c r="K42" s="27">
        <v>99.999961853027344</v>
      </c>
      <c r="L42" s="27">
        <v>99.999832153320313</v>
      </c>
      <c r="M42" s="27">
        <v>99.99884033203125</v>
      </c>
      <c r="Q42" s="31">
        <v>1</v>
      </c>
      <c r="R42" s="39" t="s">
        <v>83</v>
      </c>
      <c r="S42" s="26" t="b">
        <f t="shared" si="2"/>
        <v>1</v>
      </c>
      <c r="T42" s="26" t="b">
        <f t="shared" si="3"/>
        <v>1</v>
      </c>
      <c r="U42" s="32" t="s">
        <v>42</v>
      </c>
      <c r="V42" s="32" t="s">
        <v>42</v>
      </c>
      <c r="W42" s="32" t="s">
        <v>42</v>
      </c>
      <c r="X42" s="32" t="s">
        <v>42</v>
      </c>
      <c r="Y42" s="85">
        <v>5</v>
      </c>
      <c r="Z42" s="85"/>
      <c r="AA42" s="85"/>
      <c r="AB42" s="85"/>
      <c r="AC42" s="85"/>
      <c r="AE42" s="33"/>
    </row>
    <row r="43" spans="1:31" x14ac:dyDescent="0.35">
      <c r="A43" s="26" t="s">
        <v>104</v>
      </c>
      <c r="B43" s="27">
        <v>89.695945739746094</v>
      </c>
      <c r="C43" s="27">
        <v>95.358139038085938</v>
      </c>
      <c r="D43" s="27">
        <v>92.833816528320313</v>
      </c>
      <c r="E43" s="27">
        <v>96.107818603515625</v>
      </c>
      <c r="F43" s="27">
        <v>97.929489135742188</v>
      </c>
      <c r="G43" s="27">
        <v>99.954048156738281</v>
      </c>
      <c r="H43" s="27">
        <v>99.946067810058594</v>
      </c>
      <c r="I43" s="27">
        <v>99.871147155761719</v>
      </c>
      <c r="J43" s="27">
        <v>99.992752075195313</v>
      </c>
      <c r="K43" s="27">
        <v>99.999961853027344</v>
      </c>
      <c r="L43" s="27">
        <v>99.999832153320313</v>
      </c>
      <c r="M43" s="27">
        <v>99.99884033203125</v>
      </c>
      <c r="Q43" s="31">
        <v>1</v>
      </c>
      <c r="R43" s="39" t="s">
        <v>83</v>
      </c>
      <c r="S43" s="26" t="b">
        <f t="shared" si="2"/>
        <v>1</v>
      </c>
      <c r="T43" s="26" t="b">
        <f t="shared" si="3"/>
        <v>1</v>
      </c>
      <c r="U43" s="32" t="s">
        <v>42</v>
      </c>
      <c r="V43" s="32" t="s">
        <v>42</v>
      </c>
      <c r="W43" s="32" t="s">
        <v>42</v>
      </c>
      <c r="X43" s="32" t="s">
        <v>42</v>
      </c>
      <c r="Y43" s="85">
        <v>5</v>
      </c>
      <c r="Z43" s="85"/>
      <c r="AA43" s="85"/>
      <c r="AB43" s="85"/>
      <c r="AC43" s="85"/>
      <c r="AE43" s="33"/>
    </row>
    <row r="44" spans="1:31" x14ac:dyDescent="0.35">
      <c r="A44" s="26" t="s">
        <v>105</v>
      </c>
      <c r="B44" s="27">
        <v>89.63983154296875</v>
      </c>
      <c r="C44" s="27">
        <v>95.362464904785156</v>
      </c>
      <c r="D44" s="27">
        <v>92.833969116210938</v>
      </c>
      <c r="E44" s="27">
        <v>96.107666015625</v>
      </c>
      <c r="F44" s="27">
        <v>97.878166198730469</v>
      </c>
      <c r="G44" s="27">
        <v>99.95477294921875</v>
      </c>
      <c r="H44" s="27">
        <v>99.944389343261719</v>
      </c>
      <c r="I44" s="27">
        <v>99.87213134765625</v>
      </c>
      <c r="J44" s="27">
        <v>99.992660522460938</v>
      </c>
      <c r="K44" s="27">
        <v>99.999961853027344</v>
      </c>
      <c r="L44" s="27">
        <v>99.999832153320313</v>
      </c>
      <c r="M44" s="27">
        <v>99.99884033203125</v>
      </c>
      <c r="Q44" s="31">
        <v>1</v>
      </c>
      <c r="R44" s="39" t="s">
        <v>83</v>
      </c>
      <c r="S44" s="26" t="b">
        <f t="shared" si="2"/>
        <v>1</v>
      </c>
      <c r="T44" s="26" t="b">
        <f t="shared" si="3"/>
        <v>1</v>
      </c>
      <c r="U44" s="32" t="s">
        <v>42</v>
      </c>
      <c r="V44" s="32" t="s">
        <v>42</v>
      </c>
      <c r="W44" s="32" t="s">
        <v>42</v>
      </c>
      <c r="X44" s="32" t="s">
        <v>42</v>
      </c>
      <c r="Y44" s="85">
        <v>5</v>
      </c>
      <c r="Z44" s="85"/>
      <c r="AA44" s="85"/>
      <c r="AB44" s="85"/>
      <c r="AC44" s="85"/>
      <c r="AE44" s="33"/>
    </row>
    <row r="45" spans="1:31" x14ac:dyDescent="0.35">
      <c r="A45" s="26" t="s">
        <v>106</v>
      </c>
      <c r="B45" s="27">
        <v>89.5633544921875</v>
      </c>
      <c r="C45" s="27">
        <v>95.348823547363281</v>
      </c>
      <c r="D45" s="27">
        <v>92.873611450195313</v>
      </c>
      <c r="E45" s="27">
        <v>96.246437072753906</v>
      </c>
      <c r="F45" s="27">
        <v>97.36578369140625</v>
      </c>
      <c r="G45" s="27">
        <v>99.950141906738281</v>
      </c>
      <c r="H45" s="27">
        <v>99.931076049804688</v>
      </c>
      <c r="I45" s="27">
        <v>99.900253295898438</v>
      </c>
      <c r="J45" s="27">
        <v>99.99273681640625</v>
      </c>
      <c r="K45" s="27">
        <v>99.999961853027344</v>
      </c>
      <c r="L45" s="27">
        <v>99.999832153320313</v>
      </c>
      <c r="M45" s="27">
        <v>99.99884033203125</v>
      </c>
      <c r="Q45" s="31">
        <v>1</v>
      </c>
      <c r="R45" s="39" t="s">
        <v>83</v>
      </c>
      <c r="S45" s="26" t="b">
        <f t="shared" si="2"/>
        <v>1</v>
      </c>
      <c r="T45" s="26" t="b">
        <f t="shared" si="3"/>
        <v>1</v>
      </c>
      <c r="U45" s="32" t="s">
        <v>49</v>
      </c>
      <c r="V45" s="32" t="s">
        <v>42</v>
      </c>
      <c r="W45" s="32" t="s">
        <v>42</v>
      </c>
      <c r="X45" s="32" t="s">
        <v>42</v>
      </c>
      <c r="Y45" s="85">
        <v>5</v>
      </c>
      <c r="Z45" s="85"/>
      <c r="AA45" s="85"/>
      <c r="AB45" s="85"/>
      <c r="AC45" s="85"/>
      <c r="AE45" s="33"/>
    </row>
    <row r="46" spans="1:31" x14ac:dyDescent="0.35">
      <c r="A46" s="26" t="s">
        <v>107</v>
      </c>
      <c r="B46" s="27">
        <v>89.524124145507813</v>
      </c>
      <c r="C46" s="27">
        <v>95.314338684082031</v>
      </c>
      <c r="D46" s="27">
        <v>92.814071655273438</v>
      </c>
      <c r="E46" s="27">
        <v>96.108009338378906</v>
      </c>
      <c r="F46" s="27">
        <v>97.553962707519531</v>
      </c>
      <c r="G46" s="27">
        <v>99.963783264160156</v>
      </c>
      <c r="H46" s="27">
        <v>99.941162109375</v>
      </c>
      <c r="I46" s="27">
        <v>99.8607177734375</v>
      </c>
      <c r="J46" s="27">
        <v>99.992752075195313</v>
      </c>
      <c r="K46" s="27">
        <v>99.999961853027344</v>
      </c>
      <c r="L46" s="27">
        <v>99.999832153320313</v>
      </c>
      <c r="M46" s="27">
        <v>99.99884033203125</v>
      </c>
      <c r="Q46" s="31">
        <v>1</v>
      </c>
      <c r="R46" s="39" t="s">
        <v>83</v>
      </c>
      <c r="S46" s="26" t="b">
        <f t="shared" si="2"/>
        <v>1</v>
      </c>
      <c r="T46" s="26" t="b">
        <f t="shared" si="3"/>
        <v>1</v>
      </c>
      <c r="U46" s="32" t="s">
        <v>42</v>
      </c>
      <c r="V46" s="32" t="s">
        <v>42</v>
      </c>
      <c r="W46" s="32" t="s">
        <v>42</v>
      </c>
      <c r="X46" s="32" t="s">
        <v>42</v>
      </c>
      <c r="Y46" s="85">
        <v>5</v>
      </c>
      <c r="Z46" s="85"/>
      <c r="AA46" s="85"/>
      <c r="AB46" s="85"/>
      <c r="AC46" s="85"/>
      <c r="AE46" s="33"/>
    </row>
    <row r="47" spans="1:31" x14ac:dyDescent="0.35">
      <c r="A47" s="26" t="s">
        <v>108</v>
      </c>
      <c r="B47" s="27">
        <v>82.003288269042969</v>
      </c>
      <c r="C47" s="27">
        <v>27.654882431030273</v>
      </c>
      <c r="D47" s="27">
        <v>28.496456146240234</v>
      </c>
      <c r="E47" s="27">
        <v>47.953388214111328</v>
      </c>
      <c r="F47" s="27">
        <v>99.374259948730469</v>
      </c>
      <c r="G47" s="27">
        <v>99.966751098632813</v>
      </c>
      <c r="H47" s="27">
        <v>99.893905639648438</v>
      </c>
      <c r="I47" s="27">
        <v>99.681716918945313</v>
      </c>
      <c r="J47" s="27">
        <v>90.762847900390625</v>
      </c>
      <c r="K47" s="27">
        <v>29.022342681884766</v>
      </c>
      <c r="L47" s="27">
        <v>30.496500015258789</v>
      </c>
      <c r="M47" s="27">
        <v>49.659957885742188</v>
      </c>
      <c r="P47" s="35" t="s">
        <v>542</v>
      </c>
      <c r="Q47" s="31">
        <v>1</v>
      </c>
      <c r="R47" s="39" t="s">
        <v>83</v>
      </c>
      <c r="S47" s="26" t="b">
        <f t="shared" si="2"/>
        <v>0</v>
      </c>
      <c r="T47" s="26" t="b">
        <f t="shared" si="3"/>
        <v>0</v>
      </c>
      <c r="U47" s="32" t="s">
        <v>42</v>
      </c>
      <c r="V47" s="40" t="s">
        <v>19</v>
      </c>
      <c r="W47" s="32" t="s">
        <v>42</v>
      </c>
      <c r="X47" s="32" t="s">
        <v>42</v>
      </c>
      <c r="Y47" s="85">
        <v>5</v>
      </c>
      <c r="Z47" s="85"/>
      <c r="AA47" s="85"/>
      <c r="AB47" s="85"/>
      <c r="AC47" s="85"/>
      <c r="AE47" s="33"/>
    </row>
    <row r="48" spans="1:31" x14ac:dyDescent="0.35">
      <c r="A48" s="26" t="s">
        <v>109</v>
      </c>
      <c r="B48" s="27">
        <v>89.73565673828125</v>
      </c>
      <c r="C48" s="27">
        <v>95.407028198242188</v>
      </c>
      <c r="D48" s="27">
        <v>92.915634155273438</v>
      </c>
      <c r="E48" s="27">
        <v>96.110641479492188</v>
      </c>
      <c r="F48" s="27">
        <v>94.275474548339844</v>
      </c>
      <c r="G48" s="27">
        <v>99.908767700195313</v>
      </c>
      <c r="H48" s="27">
        <v>99.992912292480469</v>
      </c>
      <c r="I48" s="27">
        <v>99.99884033203125</v>
      </c>
      <c r="J48" s="27">
        <v>99.998489379882813</v>
      </c>
      <c r="K48" s="27">
        <v>99.999961853027344</v>
      </c>
      <c r="L48" s="27">
        <v>99.999832153320313</v>
      </c>
      <c r="M48" s="27">
        <v>99.99884033203125</v>
      </c>
      <c r="Q48" s="31">
        <v>1</v>
      </c>
      <c r="R48" s="39" t="s">
        <v>83</v>
      </c>
      <c r="S48" s="26" t="b">
        <f t="shared" si="2"/>
        <v>1</v>
      </c>
      <c r="T48" s="26" t="b">
        <f t="shared" si="3"/>
        <v>1</v>
      </c>
      <c r="U48" s="32" t="s">
        <v>42</v>
      </c>
      <c r="V48" s="32" t="s">
        <v>42</v>
      </c>
      <c r="W48" s="32" t="s">
        <v>42</v>
      </c>
      <c r="X48" s="32" t="s">
        <v>42</v>
      </c>
      <c r="Y48" s="85">
        <v>5</v>
      </c>
      <c r="Z48" s="85"/>
      <c r="AA48" s="85"/>
      <c r="AB48" s="85"/>
      <c r="AC48" s="85"/>
      <c r="AE48" s="33"/>
    </row>
    <row r="49" spans="1:43" x14ac:dyDescent="0.35">
      <c r="A49" s="26" t="s">
        <v>110</v>
      </c>
      <c r="B49" s="27">
        <v>89.688270568847656</v>
      </c>
      <c r="C49" s="27">
        <v>95.414932250976563</v>
      </c>
      <c r="D49" s="27">
        <v>92.953956604003906</v>
      </c>
      <c r="E49" s="27">
        <v>96.109428405761719</v>
      </c>
      <c r="F49" s="27">
        <v>97.995330810546875</v>
      </c>
      <c r="G49" s="27">
        <v>99.977737426757813</v>
      </c>
      <c r="H49" s="27">
        <v>99.999214172363281</v>
      </c>
      <c r="I49" s="27">
        <v>99.99884033203125</v>
      </c>
      <c r="J49" s="27">
        <v>99.992012023925781</v>
      </c>
      <c r="K49" s="27">
        <v>99.999961853027344</v>
      </c>
      <c r="L49" s="27">
        <v>99.999832153320313</v>
      </c>
      <c r="M49" s="27">
        <v>99.99884033203125</v>
      </c>
      <c r="Q49" s="31">
        <v>1</v>
      </c>
      <c r="R49" s="39" t="s">
        <v>83</v>
      </c>
      <c r="S49" s="26" t="b">
        <f t="shared" si="2"/>
        <v>1</v>
      </c>
      <c r="T49" s="26" t="b">
        <f t="shared" si="3"/>
        <v>1</v>
      </c>
      <c r="U49" s="32" t="s">
        <v>42</v>
      </c>
      <c r="V49" s="40" t="s">
        <v>19</v>
      </c>
      <c r="W49" s="32" t="s">
        <v>42</v>
      </c>
      <c r="X49" s="32" t="s">
        <v>42</v>
      </c>
      <c r="Y49" s="85">
        <v>5</v>
      </c>
      <c r="Z49" s="85"/>
      <c r="AA49" s="85"/>
      <c r="AB49" s="85"/>
      <c r="AC49" s="85"/>
      <c r="AE49" s="33"/>
    </row>
    <row r="50" spans="1:43" x14ac:dyDescent="0.35">
      <c r="A50" s="26" t="s">
        <v>111</v>
      </c>
      <c r="B50" s="27">
        <v>89.540924072265625</v>
      </c>
      <c r="C50" s="27">
        <v>95.422706604003906</v>
      </c>
      <c r="D50" s="27">
        <v>92.935028076171875</v>
      </c>
      <c r="E50" s="27">
        <v>96.248489379882813</v>
      </c>
      <c r="F50" s="27">
        <v>99.375747680664063</v>
      </c>
      <c r="G50" s="27">
        <v>99.967758178710938</v>
      </c>
      <c r="H50" s="27">
        <v>99.974128723144531</v>
      </c>
      <c r="I50" s="27">
        <v>99.978034973144531</v>
      </c>
      <c r="J50" s="27">
        <v>99.991790771484375</v>
      </c>
      <c r="K50" s="27">
        <v>99.999961853027344</v>
      </c>
      <c r="L50" s="27">
        <v>99.999832153320313</v>
      </c>
      <c r="M50" s="27">
        <v>99.99884033203125</v>
      </c>
      <c r="Q50" s="31">
        <v>1</v>
      </c>
      <c r="R50" s="39" t="s">
        <v>83</v>
      </c>
      <c r="S50" s="26" t="b">
        <f t="shared" si="2"/>
        <v>1</v>
      </c>
      <c r="T50" s="26" t="b">
        <f t="shared" si="3"/>
        <v>1</v>
      </c>
      <c r="U50" s="32" t="s">
        <v>42</v>
      </c>
      <c r="V50" s="32" t="s">
        <v>42</v>
      </c>
      <c r="W50" s="32" t="s">
        <v>42</v>
      </c>
      <c r="X50" s="32" t="s">
        <v>42</v>
      </c>
      <c r="Y50" s="85">
        <v>5</v>
      </c>
      <c r="Z50" s="85"/>
      <c r="AA50" s="85"/>
      <c r="AB50" s="85"/>
      <c r="AC50" s="85"/>
    </row>
    <row r="51" spans="1:43" x14ac:dyDescent="0.35">
      <c r="A51" s="26" t="s">
        <v>112</v>
      </c>
      <c r="B51" s="27">
        <v>90.967864990234375</v>
      </c>
      <c r="C51" s="27">
        <v>95.348503112792969</v>
      </c>
      <c r="D51" s="27">
        <v>92.872322082519531</v>
      </c>
      <c r="E51" s="27">
        <v>96.106857299804688</v>
      </c>
      <c r="F51" s="27">
        <v>99.605064392089844</v>
      </c>
      <c r="G51" s="27">
        <v>99.996681213378906</v>
      </c>
      <c r="H51" s="27">
        <v>99.994682312011719</v>
      </c>
      <c r="I51" s="27">
        <v>99.970054626464844</v>
      </c>
      <c r="J51" s="27">
        <v>99.75445556640625</v>
      </c>
      <c r="K51" s="27">
        <v>99.999961853027344</v>
      </c>
      <c r="L51" s="27">
        <v>99.999832153320313</v>
      </c>
      <c r="M51" s="27">
        <v>99.99884033203125</v>
      </c>
      <c r="Q51" s="31">
        <v>1</v>
      </c>
      <c r="R51" s="39"/>
      <c r="S51" s="26" t="b">
        <f t="shared" si="2"/>
        <v>1</v>
      </c>
      <c r="T51" s="26" t="b">
        <f t="shared" si="3"/>
        <v>1</v>
      </c>
      <c r="U51" s="32"/>
      <c r="V51" s="32"/>
      <c r="W51" s="32"/>
      <c r="X51" s="32"/>
      <c r="Y51" s="31"/>
      <c r="Z51" s="31"/>
      <c r="AA51" s="31"/>
      <c r="AB51" s="31"/>
      <c r="AC51" s="31"/>
    </row>
    <row r="52" spans="1:43" x14ac:dyDescent="0.35">
      <c r="A52" s="26" t="s">
        <v>113</v>
      </c>
      <c r="B52" s="27">
        <v>91.021308898925781</v>
      </c>
      <c r="C52" s="27">
        <v>95.33856201171875</v>
      </c>
      <c r="D52" s="27">
        <v>92.87310791015625</v>
      </c>
      <c r="E52" s="27">
        <v>96.106941223144531</v>
      </c>
      <c r="F52" s="27">
        <v>99.603775024414063</v>
      </c>
      <c r="G52" s="27">
        <v>99.996971130371094</v>
      </c>
      <c r="H52" s="27">
        <v>99.99884033203125</v>
      </c>
      <c r="I52" s="27">
        <v>99.99884033203125</v>
      </c>
      <c r="J52" s="27">
        <v>99.754417419433594</v>
      </c>
      <c r="K52" s="27">
        <v>99.999961853027344</v>
      </c>
      <c r="L52" s="27">
        <v>99.999832153320313</v>
      </c>
      <c r="M52" s="27">
        <v>99.99884033203125</v>
      </c>
      <c r="Q52" s="31">
        <v>1</v>
      </c>
      <c r="R52" s="39"/>
      <c r="S52" s="26" t="b">
        <f t="shared" si="2"/>
        <v>1</v>
      </c>
      <c r="T52" s="26" t="b">
        <f t="shared" si="3"/>
        <v>1</v>
      </c>
      <c r="U52" s="32"/>
      <c r="V52" s="32"/>
      <c r="W52" s="32"/>
      <c r="X52" s="32"/>
      <c r="Y52" s="31"/>
      <c r="Z52" s="31"/>
      <c r="AA52" s="31"/>
      <c r="AB52" s="31"/>
      <c r="AC52" s="31"/>
    </row>
    <row r="53" spans="1:43" x14ac:dyDescent="0.35">
      <c r="A53" s="26" t="s">
        <v>114</v>
      </c>
      <c r="B53" s="27">
        <v>91.040802001953125</v>
      </c>
      <c r="C53" s="27">
        <v>95.35443115234375</v>
      </c>
      <c r="D53" s="27">
        <v>92.87335205078125</v>
      </c>
      <c r="E53" s="27">
        <v>96.107803344726563</v>
      </c>
      <c r="F53" s="27">
        <v>99.602310180664063</v>
      </c>
      <c r="G53" s="27">
        <v>99.996231079101563</v>
      </c>
      <c r="H53" s="27">
        <v>99.992530822753906</v>
      </c>
      <c r="I53" s="27">
        <v>99.987884521484375</v>
      </c>
      <c r="J53" s="27">
        <v>99.754402160644531</v>
      </c>
      <c r="K53" s="27">
        <v>99.999961853027344</v>
      </c>
      <c r="L53" s="27">
        <v>99.999832153320313</v>
      </c>
      <c r="M53" s="27">
        <v>99.99884033203125</v>
      </c>
      <c r="Q53" s="31">
        <v>1</v>
      </c>
      <c r="R53" s="39"/>
      <c r="S53" s="26" t="b">
        <f t="shared" si="2"/>
        <v>1</v>
      </c>
      <c r="T53" s="26" t="b">
        <f t="shared" si="3"/>
        <v>1</v>
      </c>
      <c r="U53" s="32"/>
      <c r="V53" s="32"/>
      <c r="W53" s="32"/>
      <c r="X53" s="32"/>
      <c r="Y53" s="31"/>
      <c r="Z53" s="31"/>
      <c r="AA53" s="31"/>
      <c r="AB53" s="31"/>
      <c r="AC53" s="31"/>
    </row>
    <row r="54" spans="1:43" x14ac:dyDescent="0.35">
      <c r="A54" s="26" t="s">
        <v>115</v>
      </c>
      <c r="B54" s="27">
        <v>91.058723449707031</v>
      </c>
      <c r="C54" s="27">
        <v>95.352928161621094</v>
      </c>
      <c r="D54" s="27">
        <v>92.813026428222656</v>
      </c>
      <c r="E54" s="27">
        <v>96.107666015625</v>
      </c>
      <c r="F54" s="27">
        <v>99.606536865234375</v>
      </c>
      <c r="G54" s="27">
        <v>99.996406555175781</v>
      </c>
      <c r="H54" s="27">
        <v>99.994102478027344</v>
      </c>
      <c r="I54" s="27">
        <v>99.99884033203125</v>
      </c>
      <c r="J54" s="27">
        <v>99.754371643066406</v>
      </c>
      <c r="K54" s="27">
        <v>99.999961853027344</v>
      </c>
      <c r="L54" s="27">
        <v>99.999832153320313</v>
      </c>
      <c r="M54" s="27">
        <v>99.99884033203125</v>
      </c>
      <c r="Q54" s="31">
        <v>1</v>
      </c>
      <c r="R54" s="39"/>
      <c r="S54" s="26" t="b">
        <f t="shared" si="2"/>
        <v>1</v>
      </c>
      <c r="T54" s="26" t="b">
        <f t="shared" si="3"/>
        <v>1</v>
      </c>
      <c r="U54" s="32"/>
      <c r="V54" s="32"/>
      <c r="W54" s="32"/>
      <c r="X54" s="32"/>
      <c r="Y54" s="31"/>
      <c r="Z54" s="31"/>
      <c r="AA54" s="31"/>
      <c r="AB54" s="31"/>
      <c r="AC54" s="31"/>
    </row>
    <row r="55" spans="1:43" x14ac:dyDescent="0.35">
      <c r="A55" s="26" t="s">
        <v>116</v>
      </c>
      <c r="B55" s="27">
        <v>91.119293212890625</v>
      </c>
      <c r="C55" s="27">
        <v>95.367530822753906</v>
      </c>
      <c r="D55" s="27">
        <v>92.853500366210938</v>
      </c>
      <c r="E55" s="27">
        <v>96.1083984375</v>
      </c>
      <c r="F55" s="27">
        <v>99.602310180664063</v>
      </c>
      <c r="G55" s="27">
        <v>99.995941162109375</v>
      </c>
      <c r="H55" s="27">
        <v>99.993072509765625</v>
      </c>
      <c r="I55" s="27">
        <v>99.974212646484375</v>
      </c>
      <c r="J55" s="27">
        <v>99.754371643066406</v>
      </c>
      <c r="K55" s="27">
        <v>99.999961853027344</v>
      </c>
      <c r="L55" s="27">
        <v>99.999832153320313</v>
      </c>
      <c r="M55" s="27">
        <v>99.99884033203125</v>
      </c>
      <c r="Q55" s="31">
        <v>1</v>
      </c>
      <c r="R55" s="39"/>
      <c r="S55" s="26" t="b">
        <f t="shared" si="2"/>
        <v>1</v>
      </c>
      <c r="T55" s="26" t="b">
        <f t="shared" si="3"/>
        <v>1</v>
      </c>
      <c r="U55" s="32"/>
      <c r="V55" s="32"/>
      <c r="W55" s="32"/>
      <c r="X55" s="32"/>
      <c r="Y55" s="31"/>
      <c r="Z55" s="31"/>
      <c r="AA55" s="31"/>
      <c r="AB55" s="31"/>
      <c r="AC55" s="31"/>
    </row>
    <row r="56" spans="1:43" x14ac:dyDescent="0.35">
      <c r="A56" s="26" t="s">
        <v>117</v>
      </c>
      <c r="B56" s="27">
        <v>91.191024780273438</v>
      </c>
      <c r="C56" s="27">
        <v>95.370918273925781</v>
      </c>
      <c r="D56" s="27">
        <v>92.914283752441406</v>
      </c>
      <c r="E56" s="27">
        <v>96.108673095703125</v>
      </c>
      <c r="F56" s="27">
        <v>99.666229248046875</v>
      </c>
      <c r="G56" s="27">
        <v>99.998458862304688</v>
      </c>
      <c r="H56" s="27">
        <v>99.99908447265625</v>
      </c>
      <c r="I56" s="27">
        <v>99.99530029296875</v>
      </c>
      <c r="J56" s="27">
        <v>99.754341125488281</v>
      </c>
      <c r="K56" s="27">
        <v>99.999961853027344</v>
      </c>
      <c r="L56" s="27">
        <v>99.999832153320313</v>
      </c>
      <c r="M56" s="27">
        <v>99.99884033203125</v>
      </c>
      <c r="Q56" s="31">
        <v>1</v>
      </c>
      <c r="R56" s="39"/>
      <c r="S56" s="26" t="b">
        <f t="shared" si="2"/>
        <v>1</v>
      </c>
      <c r="T56" s="26" t="b">
        <f t="shared" si="3"/>
        <v>1</v>
      </c>
      <c r="U56" s="32"/>
      <c r="V56" s="32"/>
      <c r="W56" s="32"/>
      <c r="X56" s="32"/>
      <c r="Y56" s="31"/>
      <c r="Z56" s="31"/>
      <c r="AA56" s="31"/>
      <c r="AB56" s="31"/>
      <c r="AC56" s="31"/>
    </row>
    <row r="57" spans="1:43" x14ac:dyDescent="0.35">
      <c r="A57" s="26" t="s">
        <v>118</v>
      </c>
      <c r="B57" s="27">
        <v>91.159072875976563</v>
      </c>
      <c r="C57" s="27">
        <v>95.38818359375</v>
      </c>
      <c r="D57" s="27">
        <v>92.8953857421875</v>
      </c>
      <c r="E57" s="27">
        <v>96.109817504882813</v>
      </c>
      <c r="F57" s="27">
        <v>99.6676025390625</v>
      </c>
      <c r="G57" s="27">
        <v>99.991485595703125</v>
      </c>
      <c r="H57" s="27">
        <v>99.999832153320313</v>
      </c>
      <c r="I57" s="27">
        <v>99.99884033203125</v>
      </c>
      <c r="J57" s="27">
        <v>99.754119873046875</v>
      </c>
      <c r="K57" s="27">
        <v>99.999961853027344</v>
      </c>
      <c r="L57" s="27">
        <v>99.999832153320313</v>
      </c>
      <c r="M57" s="27">
        <v>99.99884033203125</v>
      </c>
      <c r="Q57" s="31">
        <v>1</v>
      </c>
      <c r="R57" s="39"/>
      <c r="S57" s="26" t="b">
        <f t="shared" si="2"/>
        <v>1</v>
      </c>
      <c r="T57" s="26" t="b">
        <f t="shared" si="3"/>
        <v>1</v>
      </c>
      <c r="U57" s="32"/>
      <c r="V57" s="32"/>
      <c r="W57" s="32"/>
      <c r="X57" s="32"/>
      <c r="Y57" s="31"/>
      <c r="Z57" s="31"/>
      <c r="AA57" s="31"/>
      <c r="AB57" s="31"/>
      <c r="AC57" s="31"/>
    </row>
    <row r="58" spans="1:43" x14ac:dyDescent="0.35">
      <c r="A58" s="26" t="s">
        <v>119</v>
      </c>
      <c r="B58" s="27">
        <v>91.177558898925781</v>
      </c>
      <c r="C58" s="27">
        <v>95.358779907226563</v>
      </c>
      <c r="D58" s="27">
        <v>92.8948974609375</v>
      </c>
      <c r="E58" s="27">
        <v>96.247779846191406</v>
      </c>
      <c r="F58" s="27">
        <v>98.133270263671875</v>
      </c>
      <c r="G58" s="27">
        <v>99.968048095703125</v>
      </c>
      <c r="H58" s="27">
        <v>99.899681091308594</v>
      </c>
      <c r="I58" s="27">
        <v>99.697372436523438</v>
      </c>
      <c r="J58" s="27">
        <v>99.75408935546875</v>
      </c>
      <c r="K58" s="27">
        <v>99.999961853027344</v>
      </c>
      <c r="L58" s="27">
        <v>99.999832153320313</v>
      </c>
      <c r="M58" s="27">
        <v>99.99884033203125</v>
      </c>
      <c r="Q58" s="31">
        <v>1</v>
      </c>
      <c r="R58" s="39"/>
      <c r="S58" s="26" t="b">
        <f t="shared" si="2"/>
        <v>1</v>
      </c>
      <c r="T58" s="26" t="b">
        <f t="shared" si="3"/>
        <v>1</v>
      </c>
      <c r="U58" s="32"/>
      <c r="V58" s="32"/>
      <c r="W58" s="32"/>
      <c r="X58" s="32"/>
      <c r="Y58" s="31"/>
      <c r="Z58" s="31"/>
      <c r="AA58" s="31"/>
      <c r="AB58" s="31"/>
      <c r="AC58" s="31"/>
    </row>
    <row r="59" spans="1:43" x14ac:dyDescent="0.35">
      <c r="A59" s="26" t="s">
        <v>120</v>
      </c>
      <c r="B59" s="27">
        <v>91.256607055664063</v>
      </c>
      <c r="C59" s="27">
        <v>95.404205322265625</v>
      </c>
      <c r="D59" s="27">
        <v>92.911186218261719</v>
      </c>
      <c r="E59" s="27">
        <v>96.244010925292969</v>
      </c>
      <c r="F59" s="27">
        <v>98.950798034667969</v>
      </c>
      <c r="G59" s="27">
        <v>94.936492919921875</v>
      </c>
      <c r="H59" s="27">
        <v>78.315681457519531</v>
      </c>
      <c r="I59" s="27">
        <v>0</v>
      </c>
      <c r="J59" s="27">
        <v>99.754066467285156</v>
      </c>
      <c r="K59" s="27">
        <v>99.999961853027344</v>
      </c>
      <c r="L59" s="27">
        <v>99.999832153320313</v>
      </c>
      <c r="M59" s="27">
        <v>99.99884033203125</v>
      </c>
      <c r="Q59" s="31">
        <v>1</v>
      </c>
      <c r="R59" s="39"/>
      <c r="S59" s="26" t="b">
        <f t="shared" si="2"/>
        <v>0</v>
      </c>
      <c r="T59" s="26" t="b">
        <f t="shared" si="3"/>
        <v>0</v>
      </c>
      <c r="U59" s="32"/>
      <c r="V59" s="32"/>
      <c r="W59" s="32"/>
      <c r="X59" s="32"/>
      <c r="Y59" s="31"/>
      <c r="Z59" s="31"/>
      <c r="AA59" s="31"/>
      <c r="AB59" s="31"/>
      <c r="AC59" s="31"/>
    </row>
    <row r="60" spans="1:43" x14ac:dyDescent="0.35">
      <c r="A60" s="26" t="s">
        <v>121</v>
      </c>
      <c r="B60" s="27">
        <v>91.283439636230469</v>
      </c>
      <c r="C60" s="27">
        <v>95.413749694824219</v>
      </c>
      <c r="D60" s="27">
        <v>92.934608459472656</v>
      </c>
      <c r="E60" s="27">
        <v>96.248886108398438</v>
      </c>
      <c r="F60" s="27">
        <v>99.611862182617188</v>
      </c>
      <c r="G60" s="27">
        <v>99.993370056152344</v>
      </c>
      <c r="H60" s="27">
        <v>99.996513366699219</v>
      </c>
      <c r="I60" s="27">
        <v>99.9764404296875</v>
      </c>
      <c r="J60" s="27">
        <v>99.754035949707031</v>
      </c>
      <c r="K60" s="27">
        <v>99.999961853027344</v>
      </c>
      <c r="L60" s="27">
        <v>99.999832153320313</v>
      </c>
      <c r="M60" s="27">
        <v>99.99884033203125</v>
      </c>
      <c r="Q60" s="31">
        <v>1</v>
      </c>
      <c r="R60" s="39"/>
      <c r="S60" s="26" t="b">
        <f t="shared" si="2"/>
        <v>1</v>
      </c>
      <c r="T60" s="26" t="b">
        <f t="shared" si="3"/>
        <v>1</v>
      </c>
      <c r="U60" s="32"/>
      <c r="V60" s="32"/>
      <c r="W60" s="32"/>
      <c r="X60" s="32"/>
      <c r="Y60" s="31"/>
      <c r="Z60" s="31"/>
      <c r="AA60" s="31"/>
      <c r="AB60" s="31"/>
      <c r="AC60" s="31"/>
    </row>
    <row r="61" spans="1:43" x14ac:dyDescent="0.35">
      <c r="A61" s="26" t="s">
        <v>122</v>
      </c>
      <c r="B61" s="27">
        <v>88.826873779296875</v>
      </c>
      <c r="C61" s="27">
        <v>95.166206359863281</v>
      </c>
      <c r="D61" s="27">
        <v>92.56878662109375</v>
      </c>
      <c r="E61" s="27">
        <v>95.940971374511719</v>
      </c>
      <c r="F61" s="27">
        <v>99.344688415527344</v>
      </c>
      <c r="G61" s="27">
        <v>99.999961853027344</v>
      </c>
      <c r="H61" s="27">
        <v>99.999832153320313</v>
      </c>
      <c r="I61" s="27">
        <v>99.99884033203125</v>
      </c>
      <c r="J61" s="32" t="s">
        <v>49</v>
      </c>
      <c r="K61" s="32" t="s">
        <v>49</v>
      </c>
      <c r="L61" s="32" t="s">
        <v>49</v>
      </c>
      <c r="M61" s="32" t="s">
        <v>49</v>
      </c>
      <c r="Q61" s="26"/>
      <c r="R61" s="26"/>
      <c r="U61" s="32" t="s">
        <v>49</v>
      </c>
      <c r="V61" s="32" t="s">
        <v>49</v>
      </c>
      <c r="W61" s="32" t="s">
        <v>49</v>
      </c>
      <c r="X61" s="32" t="s">
        <v>49</v>
      </c>
      <c r="Y61" s="86"/>
      <c r="Z61" s="86"/>
      <c r="AA61" s="86"/>
      <c r="AB61" s="86"/>
      <c r="AC61" s="86"/>
      <c r="AE61" s="33"/>
    </row>
    <row r="62" spans="1:43" x14ac:dyDescent="0.35">
      <c r="A62" s="26" t="s">
        <v>123</v>
      </c>
      <c r="B62" s="27">
        <v>89.631828308105469</v>
      </c>
      <c r="C62" s="27">
        <v>95.5826416015625</v>
      </c>
      <c r="D62" s="27">
        <v>94.689155578613281</v>
      </c>
      <c r="E62" s="27">
        <v>96.097221374511719</v>
      </c>
      <c r="F62" s="27">
        <v>100</v>
      </c>
      <c r="G62" s="27">
        <v>99.999961853027344</v>
      </c>
      <c r="H62" s="27">
        <v>99.999832153320313</v>
      </c>
      <c r="I62" s="27">
        <v>99.99884033203125</v>
      </c>
      <c r="J62" s="32" t="s">
        <v>49</v>
      </c>
      <c r="K62" s="32" t="s">
        <v>49</v>
      </c>
      <c r="L62" s="32" t="s">
        <v>49</v>
      </c>
      <c r="M62" s="32" t="s">
        <v>49</v>
      </c>
      <c r="Q62" s="26"/>
      <c r="R62" s="26"/>
      <c r="U62" s="32" t="s">
        <v>49</v>
      </c>
      <c r="V62" s="32" t="s">
        <v>49</v>
      </c>
      <c r="W62" s="32" t="s">
        <v>49</v>
      </c>
      <c r="X62" s="32" t="s">
        <v>49</v>
      </c>
      <c r="AE62" s="33"/>
    </row>
    <row r="63" spans="1:43" x14ac:dyDescent="0.35">
      <c r="A63" s="26" t="s">
        <v>124</v>
      </c>
      <c r="B63" s="27">
        <v>89.868980407714844</v>
      </c>
      <c r="C63" s="27">
        <v>95.512809753417969</v>
      </c>
      <c r="D63" s="27">
        <v>94.571762084960938</v>
      </c>
      <c r="E63" s="27">
        <v>96.041664123535156</v>
      </c>
      <c r="F63" s="27">
        <v>98.211463928222656</v>
      </c>
      <c r="G63" s="27">
        <v>99.999961853027344</v>
      </c>
      <c r="H63" s="27">
        <v>99.999832153320313</v>
      </c>
      <c r="I63" s="27">
        <v>99.99884033203125</v>
      </c>
      <c r="J63" s="32" t="s">
        <v>49</v>
      </c>
      <c r="K63" s="32" t="s">
        <v>49</v>
      </c>
      <c r="L63" s="32" t="s">
        <v>49</v>
      </c>
      <c r="M63" s="32" t="s">
        <v>49</v>
      </c>
      <c r="Q63" s="26"/>
      <c r="R63" s="26"/>
      <c r="U63" s="32" t="s">
        <v>49</v>
      </c>
      <c r="V63" s="32" t="s">
        <v>49</v>
      </c>
      <c r="W63" s="32" t="s">
        <v>49</v>
      </c>
      <c r="X63" s="32" t="s">
        <v>49</v>
      </c>
      <c r="AE63" s="33"/>
    </row>
    <row r="64" spans="1:43" x14ac:dyDescent="0.35">
      <c r="A64" s="36"/>
      <c r="B64" s="36"/>
      <c r="C64" s="36"/>
      <c r="D64" s="36"/>
      <c r="E64" s="36"/>
      <c r="F64" s="36"/>
      <c r="G64" s="36"/>
      <c r="H64" s="36"/>
      <c r="I64" s="36"/>
      <c r="J64" s="36"/>
      <c r="K64" s="36"/>
      <c r="L64" s="36"/>
      <c r="M64" s="36"/>
      <c r="N64" s="38" t="s">
        <v>125</v>
      </c>
      <c r="O64" s="36" t="str">
        <f>SUM(Q65:Q81) &amp;" Sensors"</f>
        <v>16 Sensors</v>
      </c>
      <c r="P64" s="24">
        <f>SUMIF(S65:S81,TRUE, Q65:Q81)/SUM(Q65:Q81)</f>
        <v>0.125</v>
      </c>
      <c r="Q64" s="36"/>
      <c r="R64" s="36"/>
      <c r="S64" s="36"/>
      <c r="T64" s="36"/>
      <c r="U64" s="36"/>
      <c r="V64" s="36"/>
      <c r="W64" s="36"/>
      <c r="X64" s="36"/>
      <c r="Y64" s="87"/>
      <c r="Z64" s="87"/>
      <c r="AA64" s="87"/>
      <c r="AB64" s="87"/>
      <c r="AC64" s="87"/>
      <c r="AD64" s="38"/>
      <c r="AE64" s="38"/>
      <c r="AF64" s="87"/>
      <c r="AG64" s="87"/>
      <c r="AH64" s="87" t="s">
        <v>126</v>
      </c>
      <c r="AI64" s="88"/>
      <c r="AJ64" s="88"/>
      <c r="AK64" s="88"/>
      <c r="AL64" s="88"/>
      <c r="AM64" s="88"/>
      <c r="AN64" s="88"/>
      <c r="AO64" s="88"/>
      <c r="AP64" s="88"/>
      <c r="AQ64" s="88"/>
    </row>
    <row r="65" spans="1:42" x14ac:dyDescent="0.35">
      <c r="A65" s="26" t="s">
        <v>127</v>
      </c>
      <c r="B65" s="27">
        <v>90.726890563964844</v>
      </c>
      <c r="C65" s="27">
        <v>93.025802612304688</v>
      </c>
      <c r="D65" s="27">
        <v>86.310935974121094</v>
      </c>
      <c r="E65" s="27">
        <v>94.991485595703125</v>
      </c>
      <c r="F65" s="27">
        <v>94.781417846679688</v>
      </c>
      <c r="G65" s="27">
        <v>84.265876770019531</v>
      </c>
      <c r="H65" s="27">
        <v>32.573280334472656</v>
      </c>
      <c r="I65" s="27">
        <v>0</v>
      </c>
      <c r="J65" s="27">
        <v>99.142677307128906</v>
      </c>
      <c r="K65" s="27">
        <v>99.999961853027344</v>
      </c>
      <c r="L65" s="27">
        <v>99.999832153320313</v>
      </c>
      <c r="M65" s="27">
        <v>99.99884033203125</v>
      </c>
      <c r="P65" s="35" t="s">
        <v>543</v>
      </c>
      <c r="Q65" s="31">
        <v>1</v>
      </c>
      <c r="R65" s="39" t="s">
        <v>83</v>
      </c>
      <c r="S65" s="26" t="b">
        <f t="shared" ref="S65:S80" si="4">NOT(OR((D65&lt;=$Q$1),(H65&lt;=$R$1),(L65&lt;=$S$1)))</f>
        <v>0</v>
      </c>
      <c r="T65" s="26" t="b">
        <f t="shared" ref="T65:T80" si="5">NOT(OR((C65&lt;=$Q$1),(G65&lt;=$R$1),(K65&lt;=$S$1)))</f>
        <v>0</v>
      </c>
      <c r="U65" s="32" t="s">
        <v>42</v>
      </c>
      <c r="V65" s="32" t="s">
        <v>42</v>
      </c>
      <c r="W65" s="40" t="s">
        <v>20</v>
      </c>
      <c r="X65" s="41" t="s">
        <v>129</v>
      </c>
      <c r="Y65" s="85">
        <v>4</v>
      </c>
      <c r="Z65" s="85"/>
      <c r="AA65" s="85"/>
      <c r="AB65" s="85"/>
      <c r="AC65" s="85"/>
      <c r="AE65" s="33" t="s">
        <v>7</v>
      </c>
      <c r="AL65" s="26" t="s">
        <v>130</v>
      </c>
      <c r="AN65" s="26" t="s">
        <v>131</v>
      </c>
      <c r="AO65" s="31">
        <v>42767</v>
      </c>
      <c r="AP65" s="26" t="s">
        <v>47</v>
      </c>
    </row>
    <row r="66" spans="1:42" x14ac:dyDescent="0.35">
      <c r="A66" s="26" t="s">
        <v>132</v>
      </c>
      <c r="B66" s="27">
        <v>90.454116821289063</v>
      </c>
      <c r="C66" s="27">
        <v>93.111137390136719</v>
      </c>
      <c r="D66" s="27">
        <v>86.556640625</v>
      </c>
      <c r="E66" s="27">
        <v>94.996719360351563</v>
      </c>
      <c r="F66" s="27">
        <v>85.318710327148438</v>
      </c>
      <c r="G66" s="27">
        <v>87.405136108398438</v>
      </c>
      <c r="H66" s="27">
        <v>46.037197113037109</v>
      </c>
      <c r="I66" s="27">
        <v>0</v>
      </c>
      <c r="J66" s="27">
        <v>98.442985534667969</v>
      </c>
      <c r="K66" s="27">
        <v>99.999961853027344</v>
      </c>
      <c r="L66" s="27">
        <v>99.999832153320313</v>
      </c>
      <c r="M66" s="27">
        <v>99.99884033203125</v>
      </c>
      <c r="Q66" s="31">
        <v>1</v>
      </c>
      <c r="R66" s="39" t="s">
        <v>83</v>
      </c>
      <c r="S66" s="26" t="b">
        <f t="shared" si="4"/>
        <v>0</v>
      </c>
      <c r="T66" s="26" t="b">
        <f t="shared" si="5"/>
        <v>0</v>
      </c>
      <c r="U66" s="32" t="s">
        <v>42</v>
      </c>
      <c r="V66" s="32" t="s">
        <v>42</v>
      </c>
      <c r="W66" s="40" t="s">
        <v>20</v>
      </c>
      <c r="X66" s="41" t="s">
        <v>129</v>
      </c>
      <c r="Y66" s="85">
        <v>4</v>
      </c>
      <c r="Z66" s="85"/>
      <c r="AA66" s="85"/>
      <c r="AB66" s="85"/>
      <c r="AC66" s="85"/>
      <c r="AE66" s="33" t="s">
        <v>7</v>
      </c>
    </row>
    <row r="67" spans="1:42" x14ac:dyDescent="0.35">
      <c r="A67" s="26" t="s">
        <v>133</v>
      </c>
      <c r="B67" s="27">
        <v>91.408447265625</v>
      </c>
      <c r="C67" s="27">
        <v>93.175811767578125</v>
      </c>
      <c r="D67" s="27">
        <v>86.573471069335938</v>
      </c>
      <c r="E67" s="27">
        <v>95.121818542480469</v>
      </c>
      <c r="F67" s="27">
        <v>96.369911193847656</v>
      </c>
      <c r="G67" s="27">
        <v>88.283805847167969</v>
      </c>
      <c r="H67" s="27">
        <v>49.800834655761719</v>
      </c>
      <c r="I67" s="27">
        <v>0</v>
      </c>
      <c r="J67" s="27">
        <v>99.215087890625</v>
      </c>
      <c r="K67" s="27">
        <v>99.999961853027344</v>
      </c>
      <c r="L67" s="27">
        <v>99.999832153320313</v>
      </c>
      <c r="M67" s="27">
        <v>99.99884033203125</v>
      </c>
      <c r="Q67" s="31">
        <v>1</v>
      </c>
      <c r="R67" s="39" t="s">
        <v>83</v>
      </c>
      <c r="S67" s="26" t="b">
        <f t="shared" si="4"/>
        <v>0</v>
      </c>
      <c r="T67" s="26" t="b">
        <f t="shared" si="5"/>
        <v>0</v>
      </c>
      <c r="U67" s="32" t="s">
        <v>42</v>
      </c>
      <c r="V67" s="32" t="s">
        <v>42</v>
      </c>
      <c r="W67" s="32" t="s">
        <v>42</v>
      </c>
      <c r="X67" s="41" t="s">
        <v>129</v>
      </c>
      <c r="Y67" s="85">
        <v>4</v>
      </c>
      <c r="Z67" s="85"/>
      <c r="AA67" s="85"/>
      <c r="AB67" s="85"/>
      <c r="AC67" s="85"/>
      <c r="AE67" s="33" t="s">
        <v>7</v>
      </c>
    </row>
    <row r="68" spans="1:42" x14ac:dyDescent="0.35">
      <c r="A68" s="26" t="s">
        <v>134</v>
      </c>
      <c r="B68" s="27">
        <v>91.539642333984375</v>
      </c>
      <c r="C68" s="27">
        <v>93.171592712402344</v>
      </c>
      <c r="D68" s="27">
        <v>86.639404296875</v>
      </c>
      <c r="E68" s="27">
        <v>95.129013061523438</v>
      </c>
      <c r="F68" s="27">
        <v>95.965385437011719</v>
      </c>
      <c r="G68" s="27">
        <v>92.962570190429688</v>
      </c>
      <c r="H68" s="27">
        <v>69.850326538085938</v>
      </c>
      <c r="I68" s="27">
        <v>0</v>
      </c>
      <c r="J68" s="27">
        <v>99.17706298828125</v>
      </c>
      <c r="K68" s="27">
        <v>99.999961853027344</v>
      </c>
      <c r="L68" s="27">
        <v>99.999832153320313</v>
      </c>
      <c r="M68" s="27">
        <v>99.99884033203125</v>
      </c>
      <c r="Q68" s="31">
        <v>1</v>
      </c>
      <c r="R68" s="39" t="s">
        <v>83</v>
      </c>
      <c r="S68" s="26" t="b">
        <f t="shared" si="4"/>
        <v>0</v>
      </c>
      <c r="T68" s="26" t="b">
        <f t="shared" si="5"/>
        <v>0</v>
      </c>
      <c r="U68" s="40" t="s">
        <v>135</v>
      </c>
      <c r="V68" s="32" t="s">
        <v>42</v>
      </c>
      <c r="W68" s="32" t="s">
        <v>42</v>
      </c>
      <c r="X68" s="41" t="s">
        <v>129</v>
      </c>
      <c r="Y68" s="85">
        <v>3</v>
      </c>
      <c r="Z68" s="85"/>
      <c r="AA68" s="85"/>
      <c r="AB68" s="85"/>
      <c r="AC68" s="85"/>
      <c r="AE68" s="33" t="s">
        <v>7</v>
      </c>
    </row>
    <row r="69" spans="1:42" x14ac:dyDescent="0.35">
      <c r="A69" s="26" t="s">
        <v>136</v>
      </c>
      <c r="B69" s="27">
        <v>91.442756652832031</v>
      </c>
      <c r="C69" s="27">
        <v>93.181434631347656</v>
      </c>
      <c r="D69" s="27">
        <v>86.660369873046875</v>
      </c>
      <c r="E69" s="27">
        <v>95.133522033691406</v>
      </c>
      <c r="F69" s="27">
        <v>99.955818176269531</v>
      </c>
      <c r="G69" s="27">
        <v>99.997528076171875</v>
      </c>
      <c r="H69" s="27">
        <v>99.999832153320313</v>
      </c>
      <c r="I69" s="27">
        <v>99.99884033203125</v>
      </c>
      <c r="J69" s="27">
        <v>99.648796081542969</v>
      </c>
      <c r="K69" s="27">
        <v>99.999961853027344</v>
      </c>
      <c r="L69" s="27">
        <v>99.999832153320313</v>
      </c>
      <c r="M69" s="27">
        <v>99.99884033203125</v>
      </c>
      <c r="Q69" s="31">
        <v>1</v>
      </c>
      <c r="R69" s="39" t="s">
        <v>83</v>
      </c>
      <c r="S69" s="26" t="b">
        <f t="shared" si="4"/>
        <v>1</v>
      </c>
      <c r="T69" s="26" t="b">
        <f t="shared" si="5"/>
        <v>1</v>
      </c>
      <c r="U69" s="32" t="s">
        <v>42</v>
      </c>
      <c r="V69" s="32" t="s">
        <v>42</v>
      </c>
      <c r="W69" s="32" t="s">
        <v>42</v>
      </c>
      <c r="X69" s="41" t="s">
        <v>129</v>
      </c>
      <c r="Y69" s="85">
        <v>4</v>
      </c>
      <c r="Z69" s="85"/>
      <c r="AA69" s="85"/>
      <c r="AB69" s="85"/>
      <c r="AC69" s="85"/>
      <c r="AE69" s="33" t="s">
        <v>7</v>
      </c>
    </row>
    <row r="70" spans="1:42" x14ac:dyDescent="0.35">
      <c r="A70" s="26" t="s">
        <v>137</v>
      </c>
      <c r="B70" s="27">
        <v>91.52032470703125</v>
      </c>
      <c r="C70" s="27">
        <v>93.19622802734375</v>
      </c>
      <c r="D70" s="27">
        <v>86.682121276855469</v>
      </c>
      <c r="E70" s="27">
        <v>95.415367126464844</v>
      </c>
      <c r="F70" s="27">
        <v>99.951316833496094</v>
      </c>
      <c r="G70" s="27">
        <v>99.998916625976563</v>
      </c>
      <c r="H70" s="27">
        <v>99.999832153320313</v>
      </c>
      <c r="I70" s="27">
        <v>99.99884033203125</v>
      </c>
      <c r="J70" s="27">
        <v>99.782142639160156</v>
      </c>
      <c r="K70" s="27">
        <v>99.999961853027344</v>
      </c>
      <c r="L70" s="27">
        <v>99.999832153320313</v>
      </c>
      <c r="M70" s="27">
        <v>99.99884033203125</v>
      </c>
      <c r="Q70" s="31">
        <v>1</v>
      </c>
      <c r="R70" s="39" t="s">
        <v>83</v>
      </c>
      <c r="S70" s="26" t="b">
        <f t="shared" si="4"/>
        <v>1</v>
      </c>
      <c r="T70" s="26" t="b">
        <f>NOT(OR((C70&lt;=$Q$1),(G70&lt;=$R$1),(K70&lt;=$S$1)))</f>
        <v>1</v>
      </c>
      <c r="U70" s="32" t="s">
        <v>42</v>
      </c>
      <c r="V70" s="32" t="s">
        <v>42</v>
      </c>
      <c r="W70" s="32" t="s">
        <v>42</v>
      </c>
      <c r="X70" s="41" t="s">
        <v>129</v>
      </c>
      <c r="Y70" s="85">
        <v>3</v>
      </c>
      <c r="Z70" s="85"/>
      <c r="AA70" s="85"/>
      <c r="AB70" s="85"/>
      <c r="AC70" s="85"/>
      <c r="AE70" s="33" t="s">
        <v>7</v>
      </c>
    </row>
    <row r="71" spans="1:42" x14ac:dyDescent="0.35">
      <c r="A71" s="26" t="s">
        <v>138</v>
      </c>
      <c r="B71" s="27">
        <v>91.644950866699219</v>
      </c>
      <c r="C71" s="27">
        <v>93.147117614746094</v>
      </c>
      <c r="D71" s="27">
        <v>86.470260620117188</v>
      </c>
      <c r="E71" s="27">
        <v>95.123207092285156</v>
      </c>
      <c r="F71" s="27">
        <v>96.301971435546875</v>
      </c>
      <c r="G71" s="27">
        <v>87.661720275878906</v>
      </c>
      <c r="H71" s="27">
        <v>47.140438079833984</v>
      </c>
      <c r="I71" s="27">
        <v>0</v>
      </c>
      <c r="J71" s="27">
        <v>99.365959167480469</v>
      </c>
      <c r="K71" s="27">
        <v>99.999961853027344</v>
      </c>
      <c r="L71" s="27">
        <v>99.999832153320313</v>
      </c>
      <c r="M71" s="27">
        <v>99.99884033203125</v>
      </c>
      <c r="Q71" s="31">
        <v>1</v>
      </c>
      <c r="R71" s="39" t="s">
        <v>83</v>
      </c>
      <c r="S71" s="26" t="b">
        <f t="shared" si="4"/>
        <v>0</v>
      </c>
      <c r="T71" s="26" t="b">
        <f t="shared" si="5"/>
        <v>0</v>
      </c>
      <c r="U71" s="32" t="s">
        <v>42</v>
      </c>
      <c r="V71" s="32" t="s">
        <v>42</v>
      </c>
      <c r="W71" s="32" t="s">
        <v>42</v>
      </c>
      <c r="X71" s="41" t="s">
        <v>129</v>
      </c>
      <c r="Y71" s="85">
        <v>4</v>
      </c>
      <c r="Z71" s="85"/>
      <c r="AA71" s="85"/>
      <c r="AB71" s="85"/>
      <c r="AC71" s="85"/>
      <c r="AE71" s="33" t="s">
        <v>7</v>
      </c>
    </row>
    <row r="72" spans="1:42" x14ac:dyDescent="0.35">
      <c r="A72" s="26" t="s">
        <v>139</v>
      </c>
      <c r="B72" s="27">
        <v>86.889007568359375</v>
      </c>
      <c r="C72" s="27">
        <v>36.012397766113281</v>
      </c>
      <c r="D72" s="27">
        <v>13.81735897064209</v>
      </c>
      <c r="E72" s="27">
        <v>17.879249572753906</v>
      </c>
      <c r="F72" s="27">
        <v>64.040824890136719</v>
      </c>
      <c r="G72" s="27">
        <v>99.999961853027344</v>
      </c>
      <c r="H72" s="27">
        <v>99.999809265136719</v>
      </c>
      <c r="I72" s="27">
        <v>99.99884033203125</v>
      </c>
      <c r="J72" s="27">
        <v>99.922508239746094</v>
      </c>
      <c r="K72" s="27">
        <v>99.999961853027344</v>
      </c>
      <c r="L72" s="27">
        <v>99.999832153320313</v>
      </c>
      <c r="M72" s="27">
        <v>99.99884033203125</v>
      </c>
      <c r="N72" s="33" t="s">
        <v>537</v>
      </c>
      <c r="O72" s="26" t="s">
        <v>538</v>
      </c>
      <c r="Q72" s="31">
        <v>1</v>
      </c>
      <c r="R72" s="39" t="s">
        <v>83</v>
      </c>
      <c r="S72" s="26" t="b">
        <f t="shared" si="4"/>
        <v>0</v>
      </c>
      <c r="T72" s="26" t="b">
        <f t="shared" si="5"/>
        <v>0</v>
      </c>
      <c r="U72" s="32" t="s">
        <v>42</v>
      </c>
      <c r="V72" s="32" t="s">
        <v>42</v>
      </c>
      <c r="W72" s="32" t="s">
        <v>42</v>
      </c>
      <c r="X72" s="41" t="s">
        <v>129</v>
      </c>
      <c r="Y72" s="85">
        <v>4</v>
      </c>
      <c r="Z72" s="85"/>
      <c r="AA72" s="85"/>
      <c r="AB72" s="85"/>
      <c r="AC72" s="85"/>
      <c r="AE72" s="33" t="s">
        <v>7</v>
      </c>
    </row>
    <row r="73" spans="1:42" x14ac:dyDescent="0.35">
      <c r="A73" s="26" t="s">
        <v>140</v>
      </c>
      <c r="B73" s="27">
        <v>91.669448852539063</v>
      </c>
      <c r="C73" s="27">
        <v>93.180145263671875</v>
      </c>
      <c r="D73" s="27">
        <v>86.577613830566406</v>
      </c>
      <c r="E73" s="27">
        <v>95.133247375488281</v>
      </c>
      <c r="F73" s="27">
        <v>96.332015991210938</v>
      </c>
      <c r="G73" s="27">
        <v>86.402923583984375</v>
      </c>
      <c r="H73" s="27">
        <v>41.740127563476563</v>
      </c>
      <c r="I73" s="27">
        <v>0</v>
      </c>
      <c r="J73" s="27">
        <v>99.115425109863281</v>
      </c>
      <c r="K73" s="27">
        <v>99.999961853027344</v>
      </c>
      <c r="L73" s="27">
        <v>99.999832153320313</v>
      </c>
      <c r="M73" s="27">
        <v>99.99884033203125</v>
      </c>
      <c r="Q73" s="31">
        <v>1</v>
      </c>
      <c r="R73" s="39" t="s">
        <v>83</v>
      </c>
      <c r="S73" s="26" t="b">
        <f t="shared" si="4"/>
        <v>0</v>
      </c>
      <c r="T73" s="26" t="b">
        <f t="shared" si="5"/>
        <v>0</v>
      </c>
      <c r="U73" s="32" t="s">
        <v>42</v>
      </c>
      <c r="V73" s="32" t="s">
        <v>42</v>
      </c>
      <c r="W73" s="32" t="s">
        <v>42</v>
      </c>
      <c r="X73" s="41" t="s">
        <v>129</v>
      </c>
      <c r="Y73" s="85">
        <v>4</v>
      </c>
      <c r="Z73" s="85"/>
      <c r="AA73" s="85"/>
      <c r="AB73" s="85"/>
      <c r="AC73" s="85"/>
      <c r="AE73" s="33" t="s">
        <v>7</v>
      </c>
    </row>
    <row r="74" spans="1:42" x14ac:dyDescent="0.35">
      <c r="A74" s="26" t="s">
        <v>141</v>
      </c>
      <c r="B74" s="27">
        <v>91.572044372558594</v>
      </c>
      <c r="C74" s="27">
        <v>93.179702758789063</v>
      </c>
      <c r="D74" s="27">
        <v>86.571945190429688</v>
      </c>
      <c r="E74" s="27">
        <v>95.262535095214844</v>
      </c>
      <c r="F74" s="27">
        <v>97.20068359375</v>
      </c>
      <c r="G74" s="27">
        <v>84.681396484375</v>
      </c>
      <c r="H74" s="27">
        <v>34.372127532958984</v>
      </c>
      <c r="I74" s="27">
        <v>0</v>
      </c>
      <c r="J74" s="27">
        <v>99.146713256835938</v>
      </c>
      <c r="K74" s="27">
        <v>99.999961853027344</v>
      </c>
      <c r="L74" s="27">
        <v>99.999832153320313</v>
      </c>
      <c r="M74" s="27">
        <v>99.99884033203125</v>
      </c>
      <c r="Q74" s="31">
        <v>1</v>
      </c>
      <c r="R74" s="39" t="s">
        <v>83</v>
      </c>
      <c r="S74" s="26" t="b">
        <f t="shared" si="4"/>
        <v>0</v>
      </c>
      <c r="T74" s="26" t="b">
        <f t="shared" si="5"/>
        <v>0</v>
      </c>
      <c r="U74" s="32" t="s">
        <v>42</v>
      </c>
      <c r="V74" s="32" t="s">
        <v>42</v>
      </c>
      <c r="W74" s="32" t="s">
        <v>42</v>
      </c>
      <c r="X74" s="41" t="s">
        <v>129</v>
      </c>
      <c r="Y74" s="85">
        <v>4</v>
      </c>
      <c r="Z74" s="85"/>
      <c r="AA74" s="85"/>
      <c r="AB74" s="85"/>
      <c r="AC74" s="85"/>
      <c r="AE74" s="33" t="s">
        <v>7</v>
      </c>
    </row>
    <row r="75" spans="1:42" x14ac:dyDescent="0.35">
      <c r="A75" s="26" t="s">
        <v>142</v>
      </c>
      <c r="B75" s="27">
        <v>91.672882080078125</v>
      </c>
      <c r="C75" s="27">
        <v>93.223373413085938</v>
      </c>
      <c r="D75" s="27">
        <v>86.660255432128906</v>
      </c>
      <c r="E75" s="27">
        <v>95.1363525390625</v>
      </c>
      <c r="F75" s="27">
        <v>97.17724609375</v>
      </c>
      <c r="G75" s="27">
        <v>88.153312683105469</v>
      </c>
      <c r="H75" s="27">
        <v>49.2432861328125</v>
      </c>
      <c r="I75" s="27">
        <v>0</v>
      </c>
      <c r="J75" s="27">
        <v>99.17437744140625</v>
      </c>
      <c r="K75" s="27">
        <v>99.999961853027344</v>
      </c>
      <c r="L75" s="27">
        <v>99.999832153320313</v>
      </c>
      <c r="M75" s="27">
        <v>99.99884033203125</v>
      </c>
      <c r="Q75" s="31">
        <v>1</v>
      </c>
      <c r="R75" s="39" t="s">
        <v>83</v>
      </c>
      <c r="S75" s="26" t="b">
        <f t="shared" si="4"/>
        <v>0</v>
      </c>
      <c r="T75" s="26" t="b">
        <f t="shared" si="5"/>
        <v>0</v>
      </c>
      <c r="U75" s="32" t="s">
        <v>42</v>
      </c>
      <c r="V75" s="32" t="s">
        <v>42</v>
      </c>
      <c r="W75" s="32" t="s">
        <v>42</v>
      </c>
      <c r="X75" s="41" t="s">
        <v>129</v>
      </c>
      <c r="Y75" s="85">
        <v>4</v>
      </c>
      <c r="Z75" s="85"/>
      <c r="AA75" s="85"/>
      <c r="AB75" s="85"/>
      <c r="AC75" s="85"/>
      <c r="AE75" s="33" t="s">
        <v>7</v>
      </c>
    </row>
    <row r="76" spans="1:42" x14ac:dyDescent="0.35">
      <c r="A76" s="26" t="s">
        <v>143</v>
      </c>
      <c r="B76" s="27">
        <v>91.479049682617188</v>
      </c>
      <c r="C76" s="27">
        <v>93.221466064453125</v>
      </c>
      <c r="D76" s="27">
        <v>86.694412231445313</v>
      </c>
      <c r="E76" s="27">
        <v>95.272323608398438</v>
      </c>
      <c r="F76" s="27">
        <v>96.881866455078125</v>
      </c>
      <c r="G76" s="27">
        <v>82.377311706542969</v>
      </c>
      <c r="H76" s="27">
        <v>24.489093780517578</v>
      </c>
      <c r="I76" s="27">
        <v>0</v>
      </c>
      <c r="J76" s="27">
        <v>99.234550476074219</v>
      </c>
      <c r="K76" s="27">
        <v>99.999961853027344</v>
      </c>
      <c r="L76" s="27">
        <v>99.999832153320313</v>
      </c>
      <c r="M76" s="27">
        <v>99.99884033203125</v>
      </c>
      <c r="Q76" s="31">
        <v>1</v>
      </c>
      <c r="R76" s="39" t="s">
        <v>83</v>
      </c>
      <c r="S76" s="26" t="b">
        <f t="shared" si="4"/>
        <v>0</v>
      </c>
      <c r="T76" s="26" t="b">
        <f t="shared" si="5"/>
        <v>0</v>
      </c>
      <c r="U76" s="32" t="s">
        <v>42</v>
      </c>
      <c r="V76" s="32" t="s">
        <v>42</v>
      </c>
      <c r="W76" s="32" t="s">
        <v>42</v>
      </c>
      <c r="X76" s="41" t="s">
        <v>129</v>
      </c>
      <c r="Y76" s="85">
        <v>4</v>
      </c>
      <c r="Z76" s="85"/>
      <c r="AA76" s="85"/>
      <c r="AB76" s="85"/>
      <c r="AC76" s="85"/>
      <c r="AE76" s="33" t="s">
        <v>7</v>
      </c>
    </row>
    <row r="77" spans="1:42" x14ac:dyDescent="0.35">
      <c r="A77" s="26" t="s">
        <v>144</v>
      </c>
      <c r="B77" s="27">
        <v>91.508460998535156</v>
      </c>
      <c r="C77" s="27">
        <v>93.244522094726563</v>
      </c>
      <c r="D77" s="27">
        <v>86.6707763671875</v>
      </c>
      <c r="E77" s="27">
        <v>95.263198852539063</v>
      </c>
      <c r="F77" s="27">
        <v>79.480499267578125</v>
      </c>
      <c r="G77" s="27">
        <v>0</v>
      </c>
      <c r="H77" s="27">
        <v>0</v>
      </c>
      <c r="I77" s="27">
        <v>0</v>
      </c>
      <c r="J77" s="27">
        <v>99.892929077148438</v>
      </c>
      <c r="K77" s="27">
        <v>99.999961853027344</v>
      </c>
      <c r="L77" s="27">
        <v>99.999832153320313</v>
      </c>
      <c r="M77" s="27">
        <v>99.99884033203125</v>
      </c>
      <c r="N77" s="33" t="s">
        <v>145</v>
      </c>
      <c r="O77" s="26" t="s">
        <v>146</v>
      </c>
      <c r="P77" s="35" t="s">
        <v>517</v>
      </c>
      <c r="Q77" s="31">
        <v>1</v>
      </c>
      <c r="R77" s="39" t="s">
        <v>83</v>
      </c>
      <c r="S77" s="26" t="b">
        <f t="shared" si="4"/>
        <v>0</v>
      </c>
      <c r="T77" s="26" t="b">
        <f t="shared" si="5"/>
        <v>0</v>
      </c>
      <c r="U77" s="32" t="s">
        <v>42</v>
      </c>
      <c r="V77" s="32" t="s">
        <v>42</v>
      </c>
      <c r="W77" s="40" t="s">
        <v>20</v>
      </c>
      <c r="X77" s="41" t="s">
        <v>129</v>
      </c>
      <c r="Y77" s="85">
        <v>4</v>
      </c>
      <c r="Z77" s="85"/>
      <c r="AA77" s="85"/>
      <c r="AB77" s="85"/>
      <c r="AC77" s="85"/>
      <c r="AE77" s="33" t="s">
        <v>7</v>
      </c>
    </row>
    <row r="78" spans="1:42" x14ac:dyDescent="0.35">
      <c r="A78" s="26" t="s">
        <v>148</v>
      </c>
      <c r="B78" s="27">
        <v>91.598350524902344</v>
      </c>
      <c r="C78" s="27">
        <v>93.21319580078125</v>
      </c>
      <c r="D78" s="27">
        <v>86.658973693847656</v>
      </c>
      <c r="E78" s="27">
        <v>95.264739990234375</v>
      </c>
      <c r="F78" s="27">
        <v>97.919525146484375</v>
      </c>
      <c r="G78" s="27">
        <v>94.553184509277344</v>
      </c>
      <c r="H78" s="27">
        <v>76.664543151855469</v>
      </c>
      <c r="I78" s="27">
        <v>0</v>
      </c>
      <c r="J78" s="27">
        <v>99.962921142578125</v>
      </c>
      <c r="K78" s="27">
        <v>99.999961853027344</v>
      </c>
      <c r="L78" s="27">
        <v>99.999832153320313</v>
      </c>
      <c r="M78" s="27">
        <v>99.99884033203125</v>
      </c>
      <c r="Q78" s="31">
        <v>1</v>
      </c>
      <c r="R78" s="39" t="s">
        <v>83</v>
      </c>
      <c r="S78" s="26" t="b">
        <f t="shared" si="4"/>
        <v>0</v>
      </c>
      <c r="T78" s="26" t="b">
        <f t="shared" si="5"/>
        <v>0</v>
      </c>
      <c r="U78" s="32" t="s">
        <v>42</v>
      </c>
      <c r="V78" s="32" t="s">
        <v>42</v>
      </c>
      <c r="W78" s="32" t="s">
        <v>42</v>
      </c>
      <c r="X78" s="41" t="s">
        <v>129</v>
      </c>
      <c r="Y78" s="85">
        <v>4</v>
      </c>
      <c r="Z78" s="85"/>
      <c r="AA78" s="85"/>
      <c r="AB78" s="85"/>
      <c r="AC78" s="85"/>
      <c r="AE78" s="33" t="s">
        <v>7</v>
      </c>
    </row>
    <row r="79" spans="1:42" x14ac:dyDescent="0.35">
      <c r="A79" s="26" t="s">
        <v>149</v>
      </c>
      <c r="B79" s="27">
        <v>91.59442138671875</v>
      </c>
      <c r="C79" s="27">
        <v>93.235870361328125</v>
      </c>
      <c r="D79" s="27">
        <v>86.692886352539063</v>
      </c>
      <c r="E79" s="27">
        <v>95.2635498046875</v>
      </c>
      <c r="F79" s="27">
        <v>97.174606323242188</v>
      </c>
      <c r="G79" s="27">
        <v>87.870780944824219</v>
      </c>
      <c r="H79" s="27">
        <v>48.028789520263672</v>
      </c>
      <c r="I79" s="27">
        <v>0</v>
      </c>
      <c r="J79" s="27">
        <v>99.410964965820313</v>
      </c>
      <c r="K79" s="27">
        <v>99.999961853027344</v>
      </c>
      <c r="L79" s="27">
        <v>99.999832153320313</v>
      </c>
      <c r="M79" s="27">
        <v>99.99884033203125</v>
      </c>
      <c r="Q79" s="31">
        <v>1</v>
      </c>
      <c r="R79" s="39" t="s">
        <v>83</v>
      </c>
      <c r="S79" s="26" t="b">
        <f t="shared" si="4"/>
        <v>0</v>
      </c>
      <c r="T79" s="26" t="b">
        <f t="shared" si="5"/>
        <v>0</v>
      </c>
      <c r="U79" s="32" t="s">
        <v>42</v>
      </c>
      <c r="V79" s="32" t="s">
        <v>150</v>
      </c>
      <c r="W79" s="32" t="s">
        <v>42</v>
      </c>
      <c r="X79" s="41" t="s">
        <v>129</v>
      </c>
      <c r="Y79" s="85">
        <v>4</v>
      </c>
      <c r="Z79" s="85"/>
      <c r="AA79" s="85"/>
      <c r="AB79" s="85"/>
      <c r="AC79" s="85"/>
      <c r="AE79" s="33" t="s">
        <v>7</v>
      </c>
    </row>
    <row r="80" spans="1:42" x14ac:dyDescent="0.35">
      <c r="A80" s="26" t="s">
        <v>151</v>
      </c>
      <c r="B80" s="27">
        <v>87.921112060546875</v>
      </c>
      <c r="C80" s="27">
        <v>93.226295471191406</v>
      </c>
      <c r="D80" s="27">
        <v>86.655288696289063</v>
      </c>
      <c r="E80" s="27">
        <v>95.127433776855469</v>
      </c>
      <c r="F80" s="27">
        <v>89.625114440917969</v>
      </c>
      <c r="G80" s="27">
        <v>93.328056335449219</v>
      </c>
      <c r="H80" s="27">
        <v>71.423141479492188</v>
      </c>
      <c r="I80" s="27">
        <v>0</v>
      </c>
      <c r="J80" s="27">
        <v>99.369674682617188</v>
      </c>
      <c r="K80" s="27">
        <v>99.999961853027344</v>
      </c>
      <c r="L80" s="27">
        <v>99.999832153320313</v>
      </c>
      <c r="M80" s="27">
        <v>99.99884033203125</v>
      </c>
      <c r="Q80" s="31">
        <v>1</v>
      </c>
      <c r="R80" s="39" t="s">
        <v>83</v>
      </c>
      <c r="S80" s="26" t="b">
        <f t="shared" si="4"/>
        <v>0</v>
      </c>
      <c r="T80" s="26" t="b">
        <f t="shared" si="5"/>
        <v>0</v>
      </c>
      <c r="U80" s="32" t="s">
        <v>42</v>
      </c>
      <c r="V80" s="32" t="s">
        <v>42</v>
      </c>
      <c r="W80" s="32" t="s">
        <v>42</v>
      </c>
      <c r="X80" s="41" t="s">
        <v>129</v>
      </c>
      <c r="Y80" s="85">
        <v>4</v>
      </c>
      <c r="Z80" s="85"/>
      <c r="AA80" s="85"/>
      <c r="AB80" s="85"/>
      <c r="AC80" s="85"/>
      <c r="AE80" s="33" t="s">
        <v>7</v>
      </c>
    </row>
    <row r="81" spans="1:31" x14ac:dyDescent="0.35">
      <c r="A81" s="26" t="s">
        <v>152</v>
      </c>
      <c r="B81" s="27">
        <v>88.3597412109375</v>
      </c>
      <c r="C81" s="27">
        <v>90.174346923828125</v>
      </c>
      <c r="D81" s="27">
        <v>80.527946472167969</v>
      </c>
      <c r="E81" s="27">
        <v>91.364585876464844</v>
      </c>
      <c r="F81" s="27">
        <v>99.552108764648438</v>
      </c>
      <c r="G81" s="27">
        <v>99.999961853027344</v>
      </c>
      <c r="H81" s="27">
        <v>99.999832153320313</v>
      </c>
      <c r="I81" s="27">
        <v>99.99884033203125</v>
      </c>
      <c r="J81" s="32" t="s">
        <v>49</v>
      </c>
      <c r="K81" s="32" t="s">
        <v>49</v>
      </c>
      <c r="L81" s="32" t="s">
        <v>49</v>
      </c>
      <c r="M81" s="36"/>
      <c r="Q81" s="26"/>
      <c r="R81" s="26"/>
      <c r="U81" s="32" t="s">
        <v>49</v>
      </c>
      <c r="V81" s="32" t="s">
        <v>49</v>
      </c>
      <c r="W81" s="32" t="s">
        <v>49</v>
      </c>
      <c r="X81" s="32" t="s">
        <v>49</v>
      </c>
      <c r="Y81" s="86"/>
      <c r="Z81" s="86"/>
      <c r="AA81" s="86"/>
      <c r="AB81" s="86"/>
      <c r="AC81" s="86"/>
      <c r="AE81" s="33"/>
    </row>
    <row r="82" spans="1:31" x14ac:dyDescent="0.35">
      <c r="A82" s="36"/>
      <c r="B82" s="36"/>
      <c r="C82" s="36"/>
      <c r="D82" s="36"/>
      <c r="E82" s="36"/>
      <c r="F82" s="36"/>
      <c r="G82" s="36"/>
      <c r="H82" s="36"/>
      <c r="I82" s="36"/>
      <c r="J82" s="36"/>
      <c r="K82" s="36"/>
      <c r="L82" s="36"/>
      <c r="M82" s="36"/>
      <c r="N82" s="38" t="s">
        <v>153</v>
      </c>
      <c r="O82" s="36"/>
      <c r="P82" s="24">
        <f>SUMIF(S83:S96,TRUE, Q83:Q96)/SUM(Q83:Q96)</f>
        <v>0.9285714285714286</v>
      </c>
      <c r="Q82" s="36"/>
      <c r="R82" s="36"/>
      <c r="S82" s="36"/>
      <c r="U82" s="32"/>
      <c r="V82" s="32"/>
      <c r="W82" s="32"/>
      <c r="X82" s="32"/>
      <c r="AE82" s="33"/>
    </row>
    <row r="83" spans="1:31" x14ac:dyDescent="0.35">
      <c r="A83" s="42" t="s">
        <v>154</v>
      </c>
      <c r="B83" s="27">
        <v>90.792655944824219</v>
      </c>
      <c r="C83" s="27">
        <v>90.485237121582031</v>
      </c>
      <c r="D83" s="27">
        <v>89.443168640136719</v>
      </c>
      <c r="E83" s="27">
        <v>90.554847717285156</v>
      </c>
      <c r="F83" s="27">
        <v>98.206520080566406</v>
      </c>
      <c r="G83" s="27">
        <v>99.784957885742188</v>
      </c>
      <c r="H83" s="27">
        <v>99.211906433105469</v>
      </c>
      <c r="I83" s="27">
        <v>99.99884033203125</v>
      </c>
      <c r="J83" s="27">
        <v>100</v>
      </c>
      <c r="K83" s="27">
        <v>99.999961853027344</v>
      </c>
      <c r="L83" s="27">
        <v>99.999832153320313</v>
      </c>
      <c r="M83" s="27">
        <v>99.99884033203125</v>
      </c>
      <c r="Q83" s="31">
        <v>1</v>
      </c>
      <c r="R83" s="26" t="s">
        <v>155</v>
      </c>
      <c r="S83" s="26" t="b">
        <f t="shared" ref="S83:S96" si="6">NOT(OR((D83&lt;=$Q$1),(H83&lt;=$R$1),(L83&lt;=$S$1)))</f>
        <v>1</v>
      </c>
      <c r="T83" s="26" t="b">
        <f t="shared" ref="T83:T96" si="7">NOT(OR((C83&lt;=$Q$1),(G83&lt;=$R$1),(K83&lt;=$S$1)))</f>
        <v>1</v>
      </c>
      <c r="U83" s="32" t="s">
        <v>42</v>
      </c>
      <c r="V83" s="32" t="s">
        <v>42</v>
      </c>
      <c r="W83" s="32" t="s">
        <v>42</v>
      </c>
      <c r="X83" s="41" t="s">
        <v>129</v>
      </c>
      <c r="Y83" s="85">
        <v>4</v>
      </c>
      <c r="Z83" s="85"/>
      <c r="AA83" s="85"/>
      <c r="AB83" s="85"/>
      <c r="AC83" s="85"/>
      <c r="AE83" s="33" t="s">
        <v>7</v>
      </c>
    </row>
    <row r="84" spans="1:31" x14ac:dyDescent="0.35">
      <c r="A84" s="42" t="s">
        <v>156</v>
      </c>
      <c r="B84" s="27">
        <v>91.789695739746094</v>
      </c>
      <c r="C84" s="27">
        <v>90.619728088378906</v>
      </c>
      <c r="D84" s="27">
        <v>89.602325439453125</v>
      </c>
      <c r="E84" s="27">
        <v>90.693672180175781</v>
      </c>
      <c r="F84" s="27">
        <v>95.387733459472656</v>
      </c>
      <c r="G84" s="27">
        <v>99.780914306640625</v>
      </c>
      <c r="H84" s="27">
        <v>99.215728759765625</v>
      </c>
      <c r="I84" s="27">
        <v>99.99884033203125</v>
      </c>
      <c r="J84" s="27">
        <v>99.398536682128906</v>
      </c>
      <c r="K84" s="27">
        <v>99.999961853027344</v>
      </c>
      <c r="L84" s="27">
        <v>99.999832153320313</v>
      </c>
      <c r="M84" s="27">
        <v>99.99884033203125</v>
      </c>
      <c r="Q84" s="31">
        <v>1</v>
      </c>
      <c r="R84" s="26" t="s">
        <v>155</v>
      </c>
      <c r="S84" s="26" t="b">
        <f t="shared" si="6"/>
        <v>1</v>
      </c>
      <c r="T84" s="26" t="b">
        <f t="shared" si="7"/>
        <v>1</v>
      </c>
      <c r="U84" s="32" t="s">
        <v>42</v>
      </c>
      <c r="V84" s="32" t="s">
        <v>42</v>
      </c>
      <c r="W84" s="32" t="s">
        <v>42</v>
      </c>
      <c r="X84" s="41" t="s">
        <v>129</v>
      </c>
      <c r="Y84" s="85">
        <v>4</v>
      </c>
      <c r="Z84" s="85"/>
      <c r="AA84" s="85"/>
      <c r="AB84" s="85"/>
      <c r="AC84" s="85"/>
      <c r="AE84" s="33" t="s">
        <v>7</v>
      </c>
    </row>
    <row r="85" spans="1:31" x14ac:dyDescent="0.35">
      <c r="A85" s="42" t="s">
        <v>157</v>
      </c>
      <c r="B85" s="27">
        <v>91.83038330078125</v>
      </c>
      <c r="C85" s="27">
        <v>90.652000427246094</v>
      </c>
      <c r="D85" s="27">
        <v>89.681533813476563</v>
      </c>
      <c r="E85" s="27">
        <v>90.832962036132813</v>
      </c>
      <c r="F85" s="27">
        <v>95.385780334472656</v>
      </c>
      <c r="G85" s="27">
        <v>99.78619384765625</v>
      </c>
      <c r="H85" s="27">
        <v>99.219650268554688</v>
      </c>
      <c r="I85" s="27">
        <v>99.99884033203125</v>
      </c>
      <c r="J85" s="27">
        <v>99.398345947265625</v>
      </c>
      <c r="K85" s="27">
        <v>99.999961853027344</v>
      </c>
      <c r="L85" s="27">
        <v>99.999832153320313</v>
      </c>
      <c r="M85" s="27">
        <v>99.99884033203125</v>
      </c>
      <c r="Q85" s="31">
        <v>1</v>
      </c>
      <c r="R85" s="26" t="s">
        <v>155</v>
      </c>
      <c r="S85" s="26" t="b">
        <f t="shared" si="6"/>
        <v>1</v>
      </c>
      <c r="T85" s="26" t="b">
        <f t="shared" si="7"/>
        <v>1</v>
      </c>
      <c r="U85" s="32" t="s">
        <v>42</v>
      </c>
      <c r="V85" s="32" t="s">
        <v>42</v>
      </c>
      <c r="W85" s="32" t="s">
        <v>42</v>
      </c>
      <c r="X85" s="41" t="s">
        <v>129</v>
      </c>
      <c r="Y85" s="85">
        <v>4</v>
      </c>
      <c r="Z85" s="85"/>
      <c r="AA85" s="85"/>
      <c r="AB85" s="85"/>
      <c r="AC85" s="85"/>
      <c r="AE85" s="33" t="s">
        <v>7</v>
      </c>
    </row>
    <row r="86" spans="1:31" x14ac:dyDescent="0.35">
      <c r="A86" s="42" t="s">
        <v>158</v>
      </c>
      <c r="B86" s="27">
        <v>91.806869506835938</v>
      </c>
      <c r="C86" s="27">
        <v>90.65667724609375</v>
      </c>
      <c r="D86" s="27">
        <v>89.661567687988281</v>
      </c>
      <c r="E86" s="27">
        <v>90.832061767578125</v>
      </c>
      <c r="F86" s="27">
        <v>95.389152526855469</v>
      </c>
      <c r="G86" s="27">
        <v>99.78521728515625</v>
      </c>
      <c r="H86" s="27">
        <v>99.215202331542969</v>
      </c>
      <c r="I86" s="27">
        <v>99.99884033203125</v>
      </c>
      <c r="J86" s="27">
        <v>99.398391723632813</v>
      </c>
      <c r="K86" s="27">
        <v>99.999961853027344</v>
      </c>
      <c r="L86" s="27">
        <v>99.999832153320313</v>
      </c>
      <c r="M86" s="27">
        <v>99.99884033203125</v>
      </c>
      <c r="Q86" s="31">
        <v>1</v>
      </c>
      <c r="R86" s="26" t="s">
        <v>155</v>
      </c>
      <c r="S86" s="26" t="b">
        <f t="shared" si="6"/>
        <v>1</v>
      </c>
      <c r="T86" s="26" t="b">
        <f t="shared" si="7"/>
        <v>1</v>
      </c>
      <c r="U86" s="32" t="s">
        <v>42</v>
      </c>
      <c r="V86" s="32" t="s">
        <v>42</v>
      </c>
      <c r="W86" s="40" t="s">
        <v>20</v>
      </c>
      <c r="X86" s="41" t="s">
        <v>129</v>
      </c>
      <c r="Y86" s="85">
        <v>4</v>
      </c>
      <c r="Z86" s="85"/>
      <c r="AA86" s="85"/>
      <c r="AB86" s="85"/>
      <c r="AC86" s="85"/>
      <c r="AE86" s="33" t="s">
        <v>7</v>
      </c>
    </row>
    <row r="87" spans="1:31" x14ac:dyDescent="0.35">
      <c r="A87" s="42" t="s">
        <v>159</v>
      </c>
      <c r="B87" s="27">
        <v>91.819496154785156</v>
      </c>
      <c r="C87" s="27">
        <v>90.707649230957031</v>
      </c>
      <c r="D87" s="27">
        <v>89.741241455078125</v>
      </c>
      <c r="E87" s="27">
        <v>90.832633972167969</v>
      </c>
      <c r="F87" s="27">
        <v>95.389373779296875</v>
      </c>
      <c r="G87" s="27">
        <v>99.785102844238281</v>
      </c>
      <c r="H87" s="27">
        <v>99.214996337890625</v>
      </c>
      <c r="I87" s="27">
        <v>99.99884033203125</v>
      </c>
      <c r="J87" s="27">
        <v>99.398612976074219</v>
      </c>
      <c r="K87" s="27">
        <v>99.999961853027344</v>
      </c>
      <c r="L87" s="27">
        <v>99.999832153320313</v>
      </c>
      <c r="M87" s="27">
        <v>99.99884033203125</v>
      </c>
      <c r="Q87" s="31">
        <v>1</v>
      </c>
      <c r="R87" s="26" t="s">
        <v>155</v>
      </c>
      <c r="S87" s="26" t="b">
        <f t="shared" si="6"/>
        <v>1</v>
      </c>
      <c r="T87" s="26" t="b">
        <f t="shared" si="7"/>
        <v>1</v>
      </c>
      <c r="U87" s="32" t="s">
        <v>42</v>
      </c>
      <c r="V87" s="32" t="s">
        <v>42</v>
      </c>
      <c r="W87" s="32" t="s">
        <v>42</v>
      </c>
      <c r="X87" s="41" t="s">
        <v>129</v>
      </c>
      <c r="Y87" s="85">
        <v>4</v>
      </c>
      <c r="Z87" s="85"/>
      <c r="AA87" s="85"/>
      <c r="AB87" s="85"/>
      <c r="AC87" s="85"/>
      <c r="AE87" s="33" t="s">
        <v>7</v>
      </c>
    </row>
    <row r="88" spans="1:31" x14ac:dyDescent="0.35">
      <c r="A88" s="42" t="s">
        <v>160</v>
      </c>
      <c r="B88" s="27">
        <v>91.8277587890625</v>
      </c>
      <c r="C88" s="27">
        <v>90.698532104492188</v>
      </c>
      <c r="D88" s="27">
        <v>89.721458435058594</v>
      </c>
      <c r="E88" s="27">
        <v>90.972190856933594</v>
      </c>
      <c r="F88" s="27">
        <v>93.251571655273438</v>
      </c>
      <c r="G88" s="27">
        <v>99.782928466796875</v>
      </c>
      <c r="H88" s="27">
        <v>99.215629577636719</v>
      </c>
      <c r="I88" s="27">
        <v>99.99884033203125</v>
      </c>
      <c r="J88" s="27">
        <v>99.398681640625</v>
      </c>
      <c r="K88" s="27">
        <v>99.999961853027344</v>
      </c>
      <c r="L88" s="27">
        <v>99.999832153320313</v>
      </c>
      <c r="M88" s="27">
        <v>99.99884033203125</v>
      </c>
      <c r="Q88" s="31">
        <v>1</v>
      </c>
      <c r="R88" s="26" t="s">
        <v>155</v>
      </c>
      <c r="S88" s="26" t="b">
        <f t="shared" si="6"/>
        <v>1</v>
      </c>
      <c r="T88" s="26" t="b">
        <f t="shared" si="7"/>
        <v>1</v>
      </c>
      <c r="U88" s="32" t="s">
        <v>42</v>
      </c>
      <c r="V88" s="32" t="s">
        <v>150</v>
      </c>
      <c r="W88" s="32" t="s">
        <v>42</v>
      </c>
      <c r="X88" s="41" t="s">
        <v>129</v>
      </c>
      <c r="Y88" s="85">
        <v>4</v>
      </c>
      <c r="Z88" s="85"/>
      <c r="AA88" s="85"/>
      <c r="AB88" s="85"/>
      <c r="AC88" s="85"/>
      <c r="AE88" s="33" t="s">
        <v>7</v>
      </c>
    </row>
    <row r="89" spans="1:31" x14ac:dyDescent="0.35">
      <c r="A89" s="42" t="s">
        <v>161</v>
      </c>
      <c r="B89" s="27">
        <v>91.814010620117188</v>
      </c>
      <c r="C89" s="27">
        <v>90.735443115234375</v>
      </c>
      <c r="D89" s="27">
        <v>89.7613525390625</v>
      </c>
      <c r="E89" s="27">
        <v>90.972221374511719</v>
      </c>
      <c r="F89" s="27">
        <v>95.388908386230469</v>
      </c>
      <c r="G89" s="27">
        <v>99.785552978515625</v>
      </c>
      <c r="H89" s="27">
        <v>99.217361450195313</v>
      </c>
      <c r="I89" s="27">
        <v>99.99884033203125</v>
      </c>
      <c r="J89" s="27">
        <v>99.398948669433594</v>
      </c>
      <c r="K89" s="27">
        <v>99.999961853027344</v>
      </c>
      <c r="L89" s="27">
        <v>99.999832153320313</v>
      </c>
      <c r="M89" s="27">
        <v>99.99884033203125</v>
      </c>
      <c r="Q89" s="31">
        <v>1</v>
      </c>
      <c r="R89" s="26" t="s">
        <v>155</v>
      </c>
      <c r="S89" s="26" t="b">
        <f t="shared" si="6"/>
        <v>1</v>
      </c>
      <c r="T89" s="26" t="b">
        <f t="shared" si="7"/>
        <v>1</v>
      </c>
      <c r="U89" s="32" t="s">
        <v>42</v>
      </c>
      <c r="V89" s="32" t="s">
        <v>42</v>
      </c>
      <c r="W89" s="32" t="s">
        <v>42</v>
      </c>
      <c r="X89" s="41" t="s">
        <v>129</v>
      </c>
      <c r="Y89" s="85">
        <v>4</v>
      </c>
      <c r="Z89" s="85"/>
      <c r="AA89" s="85"/>
      <c r="AB89" s="85"/>
      <c r="AC89" s="85"/>
      <c r="AE89" s="33" t="s">
        <v>7</v>
      </c>
    </row>
    <row r="90" spans="1:31" x14ac:dyDescent="0.35">
      <c r="A90" s="42" t="s">
        <v>162</v>
      </c>
      <c r="B90" s="27">
        <v>91.798545837402344</v>
      </c>
      <c r="C90" s="27">
        <v>90.726234436035156</v>
      </c>
      <c r="D90" s="27">
        <v>89.761253356933594</v>
      </c>
      <c r="E90" s="27">
        <v>90.971672058105469</v>
      </c>
      <c r="F90" s="27">
        <v>95.387832641601563</v>
      </c>
      <c r="G90" s="27">
        <v>99.786094665527344</v>
      </c>
      <c r="H90" s="27">
        <v>99.217811584472656</v>
      </c>
      <c r="I90" s="27">
        <v>99.99884033203125</v>
      </c>
      <c r="J90" s="27">
        <v>99.398529052734375</v>
      </c>
      <c r="K90" s="27">
        <v>99.999961853027344</v>
      </c>
      <c r="L90" s="27">
        <v>99.999832153320313</v>
      </c>
      <c r="M90" s="27">
        <v>99.99884033203125</v>
      </c>
      <c r="Q90" s="31">
        <v>1</v>
      </c>
      <c r="R90" s="26" t="s">
        <v>155</v>
      </c>
      <c r="S90" s="26" t="b">
        <f t="shared" si="6"/>
        <v>1</v>
      </c>
      <c r="T90" s="26" t="b">
        <f t="shared" si="7"/>
        <v>1</v>
      </c>
      <c r="U90" s="32"/>
      <c r="V90" s="32"/>
      <c r="W90" s="32"/>
      <c r="X90" s="41"/>
      <c r="AE90" s="33"/>
    </row>
    <row r="91" spans="1:31" x14ac:dyDescent="0.35">
      <c r="A91" s="42" t="s">
        <v>163</v>
      </c>
      <c r="B91" s="27">
        <v>91.826263427734375</v>
      </c>
      <c r="C91" s="27">
        <v>90.735382080078125</v>
      </c>
      <c r="D91" s="27">
        <v>89.780960083007813</v>
      </c>
      <c r="E91" s="27">
        <v>90.972023010253906</v>
      </c>
      <c r="F91" s="27">
        <v>95.388771057128906</v>
      </c>
      <c r="G91" s="27">
        <v>99.785652160644531</v>
      </c>
      <c r="H91" s="27">
        <v>99.217559814453125</v>
      </c>
      <c r="I91" s="27">
        <v>99.99884033203125</v>
      </c>
      <c r="J91" s="27">
        <v>99.398963928222656</v>
      </c>
      <c r="K91" s="27">
        <v>99.999961853027344</v>
      </c>
      <c r="L91" s="27">
        <v>99.999832153320313</v>
      </c>
      <c r="M91" s="27">
        <v>99.99884033203125</v>
      </c>
      <c r="Q91" s="31">
        <v>1</v>
      </c>
      <c r="R91" s="26" t="s">
        <v>155</v>
      </c>
      <c r="S91" s="26" t="b">
        <f t="shared" si="6"/>
        <v>1</v>
      </c>
      <c r="T91" s="26" t="b">
        <f t="shared" si="7"/>
        <v>1</v>
      </c>
      <c r="U91" s="32" t="s">
        <v>42</v>
      </c>
      <c r="V91" s="32" t="s">
        <v>42</v>
      </c>
      <c r="W91" s="32" t="s">
        <v>42</v>
      </c>
      <c r="X91" s="41" t="s">
        <v>129</v>
      </c>
      <c r="Y91" s="85">
        <v>4</v>
      </c>
      <c r="Z91" s="85"/>
      <c r="AA91" s="85"/>
      <c r="AB91" s="85"/>
      <c r="AC91" s="85"/>
      <c r="AE91" s="33" t="s">
        <v>7</v>
      </c>
    </row>
    <row r="92" spans="1:31" x14ac:dyDescent="0.35">
      <c r="A92" s="42" t="s">
        <v>164</v>
      </c>
      <c r="B92" s="27">
        <v>91.011009216308594</v>
      </c>
      <c r="C92" s="27">
        <v>90.74932861328125</v>
      </c>
      <c r="D92" s="27">
        <v>89.741371154785156</v>
      </c>
      <c r="E92" s="27">
        <v>90.972221374511719</v>
      </c>
      <c r="F92" s="27">
        <v>95.365188598632813</v>
      </c>
      <c r="G92" s="27">
        <v>99.785072326660156</v>
      </c>
      <c r="H92" s="27">
        <v>99.217437744140625</v>
      </c>
      <c r="I92" s="27">
        <v>99.99884033203125</v>
      </c>
      <c r="J92" s="27">
        <v>100</v>
      </c>
      <c r="K92" s="27">
        <v>99.999961853027344</v>
      </c>
      <c r="L92" s="27">
        <v>99.999832153320313</v>
      </c>
      <c r="M92" s="27">
        <v>99.99884033203125</v>
      </c>
      <c r="Q92" s="31">
        <v>1</v>
      </c>
      <c r="R92" s="26" t="s">
        <v>155</v>
      </c>
      <c r="S92" s="26" t="b">
        <f t="shared" si="6"/>
        <v>1</v>
      </c>
      <c r="T92" s="26" t="b">
        <f t="shared" si="7"/>
        <v>1</v>
      </c>
      <c r="U92" s="32"/>
      <c r="V92" s="32"/>
      <c r="W92" s="32"/>
      <c r="X92" s="41"/>
      <c r="AE92" s="33"/>
    </row>
    <row r="93" spans="1:31" x14ac:dyDescent="0.35">
      <c r="A93" s="42" t="s">
        <v>165</v>
      </c>
      <c r="B93" s="27">
        <v>91.858421325683594</v>
      </c>
      <c r="C93" s="27">
        <v>90.758529663085938</v>
      </c>
      <c r="D93" s="27">
        <v>89.780868530273438</v>
      </c>
      <c r="E93" s="27">
        <v>90.971458435058594</v>
      </c>
      <c r="F93" s="27">
        <v>95.389755249023438</v>
      </c>
      <c r="G93" s="27">
        <v>99.785835266113281</v>
      </c>
      <c r="H93" s="27">
        <v>99.217720031738281</v>
      </c>
      <c r="I93" s="27">
        <v>99.99884033203125</v>
      </c>
      <c r="J93" s="27">
        <v>99.398704528808594</v>
      </c>
      <c r="K93" s="27">
        <v>99.999961853027344</v>
      </c>
      <c r="L93" s="27">
        <v>99.999832153320313</v>
      </c>
      <c r="M93" s="27">
        <v>99.99884033203125</v>
      </c>
      <c r="Q93" s="31">
        <v>1</v>
      </c>
      <c r="R93" s="26" t="s">
        <v>155</v>
      </c>
      <c r="S93" s="26" t="b">
        <f t="shared" si="6"/>
        <v>1</v>
      </c>
      <c r="T93" s="26" t="b">
        <f t="shared" si="7"/>
        <v>1</v>
      </c>
      <c r="U93" s="32"/>
      <c r="V93" s="32"/>
      <c r="W93" s="32"/>
      <c r="X93" s="41"/>
      <c r="AE93" s="33"/>
    </row>
    <row r="94" spans="1:31" x14ac:dyDescent="0.35">
      <c r="A94" s="42" t="s">
        <v>166</v>
      </c>
      <c r="B94" s="27">
        <v>91.857475280761719</v>
      </c>
      <c r="C94" s="27">
        <v>90.767715454101563</v>
      </c>
      <c r="D94" s="27">
        <v>89.760948181152344</v>
      </c>
      <c r="E94" s="27">
        <v>90.971969604492188</v>
      </c>
      <c r="F94" s="27">
        <v>95.385795593261719</v>
      </c>
      <c r="G94" s="27">
        <v>99.785125732421875</v>
      </c>
      <c r="H94" s="27">
        <v>99.214973449707031</v>
      </c>
      <c r="I94" s="27">
        <v>99.99884033203125</v>
      </c>
      <c r="J94" s="27">
        <v>100</v>
      </c>
      <c r="K94" s="27">
        <v>99.999961853027344</v>
      </c>
      <c r="L94" s="27">
        <v>99.999832153320313</v>
      </c>
      <c r="M94" s="27">
        <v>99.99884033203125</v>
      </c>
      <c r="Q94" s="31">
        <v>1</v>
      </c>
      <c r="R94" s="26" t="s">
        <v>155</v>
      </c>
      <c r="S94" s="26" t="b">
        <f t="shared" si="6"/>
        <v>1</v>
      </c>
      <c r="T94" s="26" t="b">
        <f t="shared" si="7"/>
        <v>1</v>
      </c>
      <c r="U94" s="32"/>
      <c r="V94" s="32"/>
      <c r="W94" s="32"/>
      <c r="X94" s="41"/>
      <c r="AE94" s="33"/>
    </row>
    <row r="95" spans="1:31" x14ac:dyDescent="0.35">
      <c r="A95" s="42" t="s">
        <v>167</v>
      </c>
      <c r="B95" s="27">
        <v>85.417709350585938</v>
      </c>
      <c r="C95" s="27">
        <v>90.451324462890625</v>
      </c>
      <c r="D95" s="27">
        <v>89.378570556640625</v>
      </c>
      <c r="E95" s="27">
        <v>90.693252563476563</v>
      </c>
      <c r="F95" s="27">
        <v>99.992958068847656</v>
      </c>
      <c r="G95" s="27">
        <v>99.992057800292969</v>
      </c>
      <c r="H95" s="27">
        <v>99.971839904785156</v>
      </c>
      <c r="I95" s="27">
        <v>99.99884033203125</v>
      </c>
      <c r="J95" s="27">
        <v>93.752555847167969</v>
      </c>
      <c r="K95" s="27">
        <v>99.999961853027344</v>
      </c>
      <c r="L95" s="27">
        <v>99.999832153320313</v>
      </c>
      <c r="M95" s="27">
        <v>99.99884033203125</v>
      </c>
      <c r="Q95" s="31">
        <v>1</v>
      </c>
      <c r="R95" s="26" t="s">
        <v>155</v>
      </c>
      <c r="S95" s="26" t="b">
        <f t="shared" si="6"/>
        <v>1</v>
      </c>
      <c r="T95" s="26" t="b">
        <f t="shared" si="7"/>
        <v>1</v>
      </c>
      <c r="U95" s="32"/>
      <c r="V95" s="32"/>
      <c r="W95" s="32"/>
      <c r="X95" s="41"/>
      <c r="AE95" s="33"/>
    </row>
    <row r="96" spans="1:31" x14ac:dyDescent="0.35">
      <c r="A96" s="42" t="s">
        <v>168</v>
      </c>
      <c r="B96" s="27">
        <v>88.20196533203125</v>
      </c>
      <c r="C96" s="27">
        <v>89.214874267578125</v>
      </c>
      <c r="D96" s="27">
        <v>83.68341064453125</v>
      </c>
      <c r="E96" s="27">
        <v>80.989723205566406</v>
      </c>
      <c r="F96" s="27">
        <v>99.992767333984375</v>
      </c>
      <c r="G96" s="27">
        <v>99.992561340332031</v>
      </c>
      <c r="H96" s="27">
        <v>99.973274230957031</v>
      </c>
      <c r="I96" s="27">
        <v>99.99884033203125</v>
      </c>
      <c r="J96" s="27">
        <v>93.753082275390625</v>
      </c>
      <c r="K96" s="27">
        <v>99.999961853027344</v>
      </c>
      <c r="L96" s="27">
        <v>99.999832153320313</v>
      </c>
      <c r="M96" s="27">
        <v>99.99884033203125</v>
      </c>
      <c r="Q96" s="31">
        <v>1</v>
      </c>
      <c r="R96" s="26" t="s">
        <v>155</v>
      </c>
      <c r="S96" s="26" t="b">
        <f t="shared" si="6"/>
        <v>0</v>
      </c>
      <c r="T96" s="26" t="b">
        <f t="shared" si="7"/>
        <v>1</v>
      </c>
      <c r="U96" s="32"/>
      <c r="V96" s="32"/>
      <c r="W96" s="32"/>
      <c r="X96" s="41"/>
      <c r="AE96" s="33"/>
    </row>
    <row r="97" spans="1:43" x14ac:dyDescent="0.35">
      <c r="A97" s="42" t="s">
        <v>169</v>
      </c>
      <c r="B97" s="27">
        <v>91.144020080566406</v>
      </c>
      <c r="C97" s="27">
        <v>90.355323791503906</v>
      </c>
      <c r="D97" s="27">
        <v>89.342926025390625</v>
      </c>
      <c r="E97" s="27">
        <v>89.525459289550781</v>
      </c>
      <c r="F97" s="27">
        <v>100</v>
      </c>
      <c r="G97" s="27">
        <v>99.999961853027344</v>
      </c>
      <c r="H97" s="27">
        <v>99.999832153320313</v>
      </c>
      <c r="I97" s="27">
        <v>99.99884033203125</v>
      </c>
      <c r="J97" s="32" t="s">
        <v>49</v>
      </c>
      <c r="K97" s="32" t="s">
        <v>49</v>
      </c>
      <c r="L97" s="32" t="s">
        <v>49</v>
      </c>
      <c r="M97" s="32" t="s">
        <v>49</v>
      </c>
      <c r="R97" s="26"/>
      <c r="U97" s="32" t="s">
        <v>49</v>
      </c>
      <c r="V97" s="32" t="s">
        <v>49</v>
      </c>
      <c r="W97" s="32" t="s">
        <v>49</v>
      </c>
      <c r="X97" s="32" t="s">
        <v>49</v>
      </c>
      <c r="Y97" s="86"/>
      <c r="Z97" s="86"/>
      <c r="AA97" s="86"/>
      <c r="AB97" s="86"/>
      <c r="AC97" s="86"/>
      <c r="AE97" s="33"/>
    </row>
    <row r="98" spans="1:43" x14ac:dyDescent="0.35">
      <c r="A98" s="42"/>
      <c r="B98" s="27"/>
      <c r="C98" s="27"/>
      <c r="D98" s="27"/>
      <c r="E98" s="27"/>
      <c r="F98" s="27"/>
      <c r="G98" s="27"/>
      <c r="H98" s="27"/>
      <c r="I98" s="27"/>
      <c r="J98" s="32"/>
      <c r="K98" s="32"/>
      <c r="L98" s="32"/>
      <c r="M98" s="32"/>
      <c r="R98" s="26"/>
      <c r="U98" s="32"/>
      <c r="V98" s="32"/>
      <c r="W98" s="32"/>
      <c r="X98" s="32"/>
      <c r="AE98" s="33"/>
    </row>
    <row r="99" spans="1:43" x14ac:dyDescent="0.35">
      <c r="A99" s="36"/>
      <c r="B99" s="36"/>
      <c r="C99" s="36"/>
      <c r="D99" s="36"/>
      <c r="E99" s="36"/>
      <c r="F99" s="36"/>
      <c r="G99" s="36"/>
      <c r="H99" s="36"/>
      <c r="I99" s="36"/>
      <c r="J99" s="36"/>
      <c r="K99" s="36"/>
      <c r="L99" s="36"/>
      <c r="M99" s="36"/>
      <c r="N99" s="38" t="s">
        <v>170</v>
      </c>
      <c r="O99" s="36" t="str">
        <f>SUM(Q100:Q109) &amp;" Sensors"</f>
        <v>9 Sensors</v>
      </c>
      <c r="P99" s="24">
        <f>SUMIF(S100:S109,TRUE, Q100:Q109)/SUM(Q100:Q109)</f>
        <v>0.66666666666666663</v>
      </c>
      <c r="Q99" s="36"/>
      <c r="R99" s="36"/>
      <c r="S99" s="36"/>
      <c r="T99" s="36"/>
      <c r="U99" s="36"/>
      <c r="V99" s="36"/>
      <c r="W99" s="36"/>
      <c r="X99" s="36"/>
      <c r="Y99" s="87"/>
      <c r="Z99" s="87"/>
      <c r="AA99" s="87"/>
      <c r="AB99" s="87"/>
      <c r="AC99" s="87"/>
      <c r="AD99" s="38"/>
      <c r="AE99" s="38"/>
      <c r="AF99" s="87"/>
      <c r="AG99" s="87"/>
      <c r="AH99" s="87" t="s">
        <v>170</v>
      </c>
      <c r="AI99" s="88"/>
      <c r="AJ99" s="88"/>
      <c r="AK99" s="88"/>
      <c r="AL99" s="88"/>
      <c r="AM99" s="88"/>
      <c r="AN99" s="88"/>
      <c r="AO99" s="88"/>
      <c r="AP99" s="88"/>
      <c r="AQ99" s="88"/>
    </row>
    <row r="100" spans="1:43" x14ac:dyDescent="0.35">
      <c r="A100" s="44" t="s">
        <v>171</v>
      </c>
      <c r="B100" s="27">
        <v>91.682083129882813</v>
      </c>
      <c r="C100" s="27">
        <v>94.550201416015625</v>
      </c>
      <c r="D100" s="27">
        <v>93.430870056152344</v>
      </c>
      <c r="E100" s="27">
        <v>94.859268188476563</v>
      </c>
      <c r="F100" s="27">
        <v>98.979148864746094</v>
      </c>
      <c r="G100" s="27">
        <v>99.92633056640625</v>
      </c>
      <c r="H100" s="27">
        <v>99.765739440917969</v>
      </c>
      <c r="I100" s="27">
        <v>99.99884033203125</v>
      </c>
      <c r="J100" s="27">
        <v>100</v>
      </c>
      <c r="K100" s="27">
        <v>99.999961853027344</v>
      </c>
      <c r="L100" s="27">
        <v>99.999832153320313</v>
      </c>
      <c r="M100" s="27">
        <v>99.99884033203125</v>
      </c>
      <c r="O100" s="44"/>
      <c r="P100" s="44"/>
      <c r="Q100" s="31">
        <v>1</v>
      </c>
      <c r="R100" s="26" t="s">
        <v>155</v>
      </c>
      <c r="S100" s="26" t="b">
        <f t="shared" ref="S100:S108" si="8">NOT(OR((D100&lt;=$Q$1),(H100&lt;=$R$1),(L100&lt;=$S$1)))</f>
        <v>1</v>
      </c>
      <c r="T100" s="26" t="b">
        <f t="shared" ref="T100:T108" si="9">NOT(OR((C100&lt;=$Q$1),(G100&lt;=$R$1),(K100&lt;=$S$1)))</f>
        <v>1</v>
      </c>
      <c r="U100" s="32" t="s">
        <v>42</v>
      </c>
      <c r="V100" s="32" t="s">
        <v>42</v>
      </c>
      <c r="W100" s="32" t="s">
        <v>42</v>
      </c>
      <c r="X100" s="32"/>
      <c r="AD100"/>
      <c r="AE100" s="33"/>
      <c r="AF100"/>
      <c r="AG100"/>
      <c r="AH100"/>
      <c r="AI100"/>
      <c r="AJ100"/>
      <c r="AK100"/>
      <c r="AL100"/>
      <c r="AM100"/>
      <c r="AN100"/>
      <c r="AO100"/>
      <c r="AP100"/>
      <c r="AQ100"/>
    </row>
    <row r="101" spans="1:43" x14ac:dyDescent="0.35">
      <c r="A101" s="44" t="s">
        <v>172</v>
      </c>
      <c r="B101" s="27">
        <v>92.975311279296875</v>
      </c>
      <c r="C101" s="27">
        <v>94.738731384277344</v>
      </c>
      <c r="D101" s="27">
        <v>93.727790832519531</v>
      </c>
      <c r="E101" s="27">
        <v>94.859977722167969</v>
      </c>
      <c r="F101" s="27">
        <v>98.984893798828125</v>
      </c>
      <c r="G101" s="27">
        <v>99.92425537109375</v>
      </c>
      <c r="H101" s="27">
        <v>99.754005432128906</v>
      </c>
      <c r="I101" s="27">
        <v>99.99884033203125</v>
      </c>
      <c r="J101" s="27">
        <v>100</v>
      </c>
      <c r="K101" s="27">
        <v>99.999961853027344</v>
      </c>
      <c r="L101" s="27">
        <v>99.999832153320313</v>
      </c>
      <c r="M101" s="27">
        <v>99.99884033203125</v>
      </c>
      <c r="N101" s="44"/>
      <c r="O101" s="44"/>
      <c r="P101" s="44"/>
      <c r="Q101" s="31">
        <v>1</v>
      </c>
      <c r="R101" s="26" t="s">
        <v>155</v>
      </c>
      <c r="S101" s="26" t="b">
        <f t="shared" si="8"/>
        <v>1</v>
      </c>
      <c r="T101" s="26" t="b">
        <f t="shared" si="9"/>
        <v>1</v>
      </c>
      <c r="U101" s="32" t="s">
        <v>42</v>
      </c>
      <c r="V101" s="32" t="s">
        <v>42</v>
      </c>
      <c r="W101" s="32" t="s">
        <v>42</v>
      </c>
      <c r="X101" s="32"/>
      <c r="AD101"/>
      <c r="AE101" s="33"/>
      <c r="AF101"/>
      <c r="AG101"/>
      <c r="AH101"/>
      <c r="AI101"/>
      <c r="AJ101"/>
      <c r="AK101"/>
      <c r="AL101"/>
      <c r="AM101"/>
      <c r="AN101"/>
      <c r="AO101"/>
      <c r="AP101"/>
      <c r="AQ101"/>
    </row>
    <row r="102" spans="1:43" x14ac:dyDescent="0.35">
      <c r="A102" s="44" t="s">
        <v>173</v>
      </c>
      <c r="B102" s="27">
        <v>93.029060363769531</v>
      </c>
      <c r="C102" s="27">
        <v>94.724655151367188</v>
      </c>
      <c r="D102" s="27">
        <v>93.667655944824219</v>
      </c>
      <c r="E102" s="27">
        <v>94.859878540039063</v>
      </c>
      <c r="F102" s="27">
        <v>98.984977722167969</v>
      </c>
      <c r="G102" s="27">
        <v>99.923934936523438</v>
      </c>
      <c r="H102" s="27">
        <v>99.755088806152344</v>
      </c>
      <c r="I102" s="27">
        <v>99.99884033203125</v>
      </c>
      <c r="J102" s="27">
        <v>99.999183654785156</v>
      </c>
      <c r="K102" s="27">
        <v>99.999961853027344</v>
      </c>
      <c r="L102" s="27">
        <v>99.999832153320313</v>
      </c>
      <c r="M102" s="27">
        <v>99.99884033203125</v>
      </c>
      <c r="N102" s="44"/>
      <c r="O102" s="44"/>
      <c r="P102" s="44"/>
      <c r="Q102" s="31">
        <v>1</v>
      </c>
      <c r="R102" s="26" t="s">
        <v>155</v>
      </c>
      <c r="S102" s="26" t="b">
        <f t="shared" si="8"/>
        <v>1</v>
      </c>
      <c r="T102" s="26" t="b">
        <f t="shared" si="9"/>
        <v>1</v>
      </c>
      <c r="U102" s="32" t="s">
        <v>42</v>
      </c>
      <c r="V102" s="32" t="s">
        <v>42</v>
      </c>
      <c r="W102" s="32" t="s">
        <v>42</v>
      </c>
      <c r="X102" s="32"/>
      <c r="AD102"/>
      <c r="AE102" s="33"/>
      <c r="AF102"/>
      <c r="AG102"/>
      <c r="AH102"/>
      <c r="AI102"/>
      <c r="AJ102"/>
      <c r="AK102"/>
      <c r="AL102"/>
      <c r="AM102"/>
      <c r="AN102"/>
      <c r="AO102"/>
      <c r="AP102"/>
      <c r="AQ102"/>
    </row>
    <row r="103" spans="1:43" x14ac:dyDescent="0.35">
      <c r="A103" s="44" t="s">
        <v>174</v>
      </c>
      <c r="B103" s="27">
        <v>93.129013061523438</v>
      </c>
      <c r="C103" s="27">
        <v>94.720108032226563</v>
      </c>
      <c r="D103" s="27">
        <v>93.647857666015625</v>
      </c>
      <c r="E103" s="27">
        <v>94.719047546386719</v>
      </c>
      <c r="F103" s="27">
        <v>98.985733032226563</v>
      </c>
      <c r="G103" s="27">
        <v>99.925926208496094</v>
      </c>
      <c r="H103" s="27">
        <v>99.7568359375</v>
      </c>
      <c r="I103" s="27">
        <v>99.99884033203125</v>
      </c>
      <c r="J103" s="27">
        <v>99.999183654785156</v>
      </c>
      <c r="K103" s="27">
        <v>99.999961853027344</v>
      </c>
      <c r="L103" s="27">
        <v>99.999832153320313</v>
      </c>
      <c r="M103" s="27">
        <v>99.99884033203125</v>
      </c>
      <c r="N103" s="44"/>
      <c r="O103" s="44"/>
      <c r="P103" s="44"/>
      <c r="Q103" s="31">
        <v>1</v>
      </c>
      <c r="R103" s="26" t="s">
        <v>155</v>
      </c>
      <c r="S103" s="26" t="b">
        <f t="shared" si="8"/>
        <v>1</v>
      </c>
      <c r="T103" s="26" t="b">
        <f t="shared" si="9"/>
        <v>1</v>
      </c>
      <c r="U103" s="32" t="s">
        <v>42</v>
      </c>
      <c r="V103" s="32" t="s">
        <v>42</v>
      </c>
      <c r="W103" s="32" t="s">
        <v>42</v>
      </c>
      <c r="X103" s="32"/>
      <c r="AD103"/>
      <c r="AE103" s="33"/>
      <c r="AF103"/>
      <c r="AG103"/>
      <c r="AH103"/>
      <c r="AI103"/>
      <c r="AJ103"/>
      <c r="AK103"/>
      <c r="AL103"/>
      <c r="AM103"/>
      <c r="AN103"/>
      <c r="AO103"/>
      <c r="AP103"/>
      <c r="AQ103"/>
    </row>
    <row r="104" spans="1:43" x14ac:dyDescent="0.35">
      <c r="A104" s="44" t="s">
        <v>175</v>
      </c>
      <c r="B104" s="27">
        <v>93.064338684082031</v>
      </c>
      <c r="C104" s="27">
        <v>94.785835266113281</v>
      </c>
      <c r="D104" s="27">
        <v>93.787872314453125</v>
      </c>
      <c r="E104" s="27">
        <v>94.9991455078125</v>
      </c>
      <c r="F104" s="27">
        <v>98.074485778808594</v>
      </c>
      <c r="G104" s="27">
        <v>99.924148559570313</v>
      </c>
      <c r="H104" s="27">
        <v>99.751800537109375</v>
      </c>
      <c r="I104" s="27">
        <v>99.998054504394531</v>
      </c>
      <c r="J104" s="27">
        <v>99.999183654785156</v>
      </c>
      <c r="K104" s="27">
        <v>99.999961853027344</v>
      </c>
      <c r="L104" s="27">
        <v>99.999832153320313</v>
      </c>
      <c r="M104" s="27">
        <v>99.99884033203125</v>
      </c>
      <c r="N104" s="44"/>
      <c r="O104" s="44"/>
      <c r="Q104" s="31">
        <v>1</v>
      </c>
      <c r="R104" s="26" t="s">
        <v>155</v>
      </c>
      <c r="S104" s="26" t="b">
        <f t="shared" si="8"/>
        <v>1</v>
      </c>
      <c r="T104" s="26" t="b">
        <f t="shared" si="9"/>
        <v>1</v>
      </c>
      <c r="U104" s="32" t="s">
        <v>42</v>
      </c>
      <c r="V104" s="32" t="s">
        <v>42</v>
      </c>
      <c r="W104" s="32" t="s">
        <v>42</v>
      </c>
      <c r="X104" s="32"/>
      <c r="AD104"/>
      <c r="AE104" s="33"/>
      <c r="AF104"/>
      <c r="AG104"/>
      <c r="AH104"/>
      <c r="AI104"/>
      <c r="AJ104"/>
      <c r="AK104"/>
      <c r="AL104"/>
      <c r="AM104"/>
      <c r="AN104"/>
      <c r="AO104"/>
      <c r="AP104"/>
      <c r="AQ104"/>
    </row>
    <row r="105" spans="1:43" x14ac:dyDescent="0.35">
      <c r="A105" s="44" t="s">
        <v>176</v>
      </c>
      <c r="B105" s="27">
        <v>93.280014038085938</v>
      </c>
      <c r="C105" s="27">
        <v>94.789482116699219</v>
      </c>
      <c r="D105" s="27">
        <v>93.766998291015625</v>
      </c>
      <c r="E105" s="27">
        <v>94.85870361328125</v>
      </c>
      <c r="F105" s="27">
        <v>98.082298278808594</v>
      </c>
      <c r="G105" s="27">
        <v>99.92218017578125</v>
      </c>
      <c r="H105" s="27">
        <v>99.748207092285156</v>
      </c>
      <c r="I105" s="27">
        <v>99.99884033203125</v>
      </c>
      <c r="J105" s="27">
        <v>99.999183654785156</v>
      </c>
      <c r="K105" s="27">
        <v>99.999961853027344</v>
      </c>
      <c r="L105" s="27">
        <v>99.999832153320313</v>
      </c>
      <c r="M105" s="27">
        <v>99.99884033203125</v>
      </c>
      <c r="N105" s="44"/>
      <c r="O105" s="44"/>
      <c r="P105" s="44"/>
      <c r="Q105" s="31">
        <v>1</v>
      </c>
      <c r="R105" s="26" t="s">
        <v>155</v>
      </c>
      <c r="S105" s="26" t="b">
        <f t="shared" si="8"/>
        <v>1</v>
      </c>
      <c r="T105" s="26" t="b">
        <f t="shared" si="9"/>
        <v>1</v>
      </c>
      <c r="U105" s="32" t="s">
        <v>42</v>
      </c>
      <c r="V105" s="32" t="s">
        <v>42</v>
      </c>
      <c r="W105" s="32" t="s">
        <v>42</v>
      </c>
      <c r="X105" s="32"/>
      <c r="AD105"/>
      <c r="AE105" s="33"/>
      <c r="AF105"/>
      <c r="AG105"/>
      <c r="AH105"/>
      <c r="AI105"/>
      <c r="AJ105"/>
      <c r="AK105"/>
      <c r="AL105"/>
      <c r="AM105"/>
      <c r="AN105"/>
      <c r="AO105"/>
      <c r="AP105"/>
      <c r="AQ105"/>
    </row>
    <row r="106" spans="1:43" x14ac:dyDescent="0.35">
      <c r="A106" s="44" t="s">
        <v>177</v>
      </c>
      <c r="B106" s="27">
        <v>92.847526550292969</v>
      </c>
      <c r="C106" s="27">
        <v>94.785896301269531</v>
      </c>
      <c r="D106" s="27">
        <v>93.767868041992188</v>
      </c>
      <c r="E106" s="27">
        <v>94.999130249023438</v>
      </c>
      <c r="F106" s="27">
        <v>96.849113464355469</v>
      </c>
      <c r="G106" s="27">
        <v>96.099319458007813</v>
      </c>
      <c r="H106" s="27">
        <v>86.103004455566406</v>
      </c>
      <c r="I106" s="27">
        <v>99.99884033203125</v>
      </c>
      <c r="J106" s="27">
        <v>99.173309326171875</v>
      </c>
      <c r="K106" s="27">
        <v>99.999961853027344</v>
      </c>
      <c r="L106" s="27">
        <v>99.999832153320313</v>
      </c>
      <c r="M106" s="27">
        <v>99.99884033203125</v>
      </c>
      <c r="N106" s="44" t="s">
        <v>539</v>
      </c>
      <c r="O106" s="44" t="s">
        <v>540</v>
      </c>
      <c r="P106" s="44" t="s">
        <v>524</v>
      </c>
      <c r="Q106" s="31">
        <v>1</v>
      </c>
      <c r="R106" s="26" t="s">
        <v>155</v>
      </c>
      <c r="S106" s="26" t="b">
        <f t="shared" si="8"/>
        <v>0</v>
      </c>
      <c r="T106" s="26" t="b">
        <f t="shared" si="9"/>
        <v>1</v>
      </c>
      <c r="U106" s="32" t="s">
        <v>42</v>
      </c>
      <c r="V106" s="32" t="s">
        <v>42</v>
      </c>
      <c r="W106" s="32" t="s">
        <v>42</v>
      </c>
      <c r="X106" s="32"/>
      <c r="AD106"/>
      <c r="AE106" s="33"/>
      <c r="AF106"/>
      <c r="AG106"/>
      <c r="AH106"/>
      <c r="AI106"/>
      <c r="AJ106"/>
      <c r="AK106"/>
      <c r="AL106"/>
      <c r="AM106"/>
      <c r="AN106"/>
      <c r="AO106"/>
      <c r="AP106"/>
      <c r="AQ106"/>
    </row>
    <row r="107" spans="1:43" x14ac:dyDescent="0.35">
      <c r="A107" s="44" t="s">
        <v>178</v>
      </c>
      <c r="B107" s="27">
        <v>92.441986083984375</v>
      </c>
      <c r="C107" s="27">
        <v>94.808952331542969</v>
      </c>
      <c r="D107" s="27">
        <v>93.787460327148438</v>
      </c>
      <c r="E107" s="27">
        <v>94.999465942382813</v>
      </c>
      <c r="F107" s="27">
        <v>96.848808288574219</v>
      </c>
      <c r="G107" s="27">
        <v>96.104766845703125</v>
      </c>
      <c r="H107" s="27">
        <v>86.130294799804688</v>
      </c>
      <c r="I107" s="27">
        <v>99.99884033203125</v>
      </c>
      <c r="J107" s="27">
        <v>98.862419128417969</v>
      </c>
      <c r="K107" s="27">
        <v>99.999961853027344</v>
      </c>
      <c r="L107" s="27">
        <v>99.999832153320313</v>
      </c>
      <c r="M107" s="27">
        <v>99.99884033203125</v>
      </c>
      <c r="N107" s="45" t="s">
        <v>86</v>
      </c>
      <c r="O107" s="44"/>
      <c r="P107" s="44"/>
      <c r="Q107" s="31">
        <v>1</v>
      </c>
      <c r="R107" s="26" t="s">
        <v>155</v>
      </c>
      <c r="S107" s="26" t="b">
        <f t="shared" si="8"/>
        <v>0</v>
      </c>
      <c r="T107" s="26" t="b">
        <f t="shared" si="9"/>
        <v>1</v>
      </c>
      <c r="U107" s="32" t="s">
        <v>42</v>
      </c>
      <c r="V107" s="32" t="s">
        <v>42</v>
      </c>
      <c r="W107" s="32" t="s">
        <v>42</v>
      </c>
      <c r="X107" s="32"/>
      <c r="AD107"/>
      <c r="AE107" s="33"/>
      <c r="AF107"/>
      <c r="AG107"/>
      <c r="AH107"/>
      <c r="AI107"/>
      <c r="AJ107"/>
      <c r="AK107"/>
      <c r="AL107"/>
      <c r="AM107"/>
      <c r="AN107"/>
      <c r="AO107"/>
      <c r="AP107"/>
      <c r="AQ107"/>
    </row>
    <row r="108" spans="1:43" x14ac:dyDescent="0.35">
      <c r="A108" s="44" t="s">
        <v>179</v>
      </c>
      <c r="B108" s="27">
        <v>92.769538879394531</v>
      </c>
      <c r="C108" s="27">
        <v>94.841728210449219</v>
      </c>
      <c r="D108" s="27">
        <v>93.807807922363281</v>
      </c>
      <c r="E108" s="27">
        <v>94.999954223632813</v>
      </c>
      <c r="F108" s="27">
        <v>98.977310180664063</v>
      </c>
      <c r="G108" s="27">
        <v>96.100723266601563</v>
      </c>
      <c r="H108" s="27">
        <v>86.1063232421875</v>
      </c>
      <c r="I108" s="27">
        <v>99.99884033203125</v>
      </c>
      <c r="J108" s="27">
        <v>99.686485290527344</v>
      </c>
      <c r="K108" s="27">
        <v>99.999961853027344</v>
      </c>
      <c r="L108" s="27">
        <v>99.999832153320313</v>
      </c>
      <c r="M108" s="27">
        <v>99.99884033203125</v>
      </c>
      <c r="N108" s="44"/>
      <c r="O108" s="44"/>
      <c r="P108" s="44"/>
      <c r="Q108" s="31">
        <v>1</v>
      </c>
      <c r="R108" s="26" t="s">
        <v>155</v>
      </c>
      <c r="S108" s="26" t="b">
        <f t="shared" si="8"/>
        <v>0</v>
      </c>
      <c r="T108" s="26" t="b">
        <f t="shared" si="9"/>
        <v>1</v>
      </c>
      <c r="U108" s="32" t="s">
        <v>42</v>
      </c>
      <c r="V108" s="32" t="s">
        <v>42</v>
      </c>
      <c r="W108" s="32" t="s">
        <v>42</v>
      </c>
      <c r="X108" s="32"/>
      <c r="AD108"/>
      <c r="AE108" s="33"/>
      <c r="AF108"/>
      <c r="AG108"/>
      <c r="AH108"/>
      <c r="AI108"/>
      <c r="AJ108"/>
      <c r="AK108"/>
      <c r="AL108"/>
      <c r="AM108"/>
      <c r="AN108"/>
      <c r="AO108"/>
      <c r="AP108"/>
      <c r="AQ108"/>
    </row>
    <row r="109" spans="1:43" x14ac:dyDescent="0.35">
      <c r="A109" s="44" t="s">
        <v>180</v>
      </c>
      <c r="B109" s="27">
        <v>92.406333923339844</v>
      </c>
      <c r="C109" s="27">
        <v>94.403854370117188</v>
      </c>
      <c r="D109" s="27">
        <v>93.303901672363281</v>
      </c>
      <c r="E109" s="27">
        <v>94.960647583007813</v>
      </c>
      <c r="F109" s="27">
        <v>96.130760192871094</v>
      </c>
      <c r="G109" s="27">
        <v>99.885772705078125</v>
      </c>
      <c r="H109" s="27">
        <v>99.999832153320313</v>
      </c>
      <c r="I109" s="27">
        <v>99.99884033203125</v>
      </c>
      <c r="J109" s="32"/>
      <c r="K109" s="32"/>
      <c r="L109" s="32"/>
      <c r="M109" s="46"/>
      <c r="N109" s="44"/>
      <c r="O109" s="44"/>
      <c r="P109" s="44"/>
      <c r="R109" s="26"/>
      <c r="U109" s="32" t="s">
        <v>42</v>
      </c>
      <c r="V109" s="32" t="s">
        <v>42</v>
      </c>
      <c r="W109" s="32" t="s">
        <v>42</v>
      </c>
      <c r="X109" s="32"/>
      <c r="AD109"/>
      <c r="AE109" s="33"/>
      <c r="AF109"/>
      <c r="AG109"/>
      <c r="AH109"/>
      <c r="AI109"/>
      <c r="AJ109"/>
      <c r="AK109"/>
      <c r="AL109"/>
      <c r="AM109"/>
      <c r="AN109"/>
      <c r="AO109"/>
      <c r="AP109"/>
      <c r="AQ109"/>
    </row>
    <row r="110" spans="1:43" x14ac:dyDescent="0.35">
      <c r="A110" s="36"/>
      <c r="B110" s="36"/>
      <c r="C110" s="36"/>
      <c r="D110" s="36"/>
      <c r="E110" s="36"/>
      <c r="F110" s="36"/>
      <c r="G110" s="36"/>
      <c r="H110" s="36"/>
      <c r="I110" s="36"/>
      <c r="J110" s="36"/>
      <c r="K110" s="36"/>
      <c r="L110" s="36"/>
      <c r="M110" s="36"/>
      <c r="N110" s="38" t="s">
        <v>126</v>
      </c>
      <c r="O110" s="36" t="str">
        <f>SUM(Q111:Q121) &amp;" Sensors"</f>
        <v>8 Sensors</v>
      </c>
      <c r="P110" s="24">
        <f>SUMIF(S111:S121,TRUE, Q111:Q121)/SUM(Q111:Q121)</f>
        <v>0.625</v>
      </c>
      <c r="Q110" s="36"/>
      <c r="R110" s="36"/>
      <c r="S110" s="36"/>
      <c r="T110" s="36"/>
      <c r="U110" s="36"/>
      <c r="V110" s="36"/>
      <c r="W110" s="36"/>
      <c r="X110" s="36"/>
      <c r="Y110" s="87"/>
      <c r="Z110" s="87"/>
      <c r="AA110" s="87"/>
      <c r="AB110" s="87"/>
      <c r="AC110" s="87"/>
      <c r="AD110" s="38"/>
      <c r="AE110" s="38"/>
      <c r="AF110" s="87"/>
      <c r="AG110" s="87"/>
      <c r="AH110" s="87" t="s">
        <v>126</v>
      </c>
      <c r="AI110" s="88"/>
      <c r="AJ110" s="88"/>
      <c r="AK110" s="88"/>
      <c r="AL110" s="88"/>
      <c r="AM110" s="88"/>
      <c r="AN110" s="88"/>
      <c r="AO110" s="88"/>
      <c r="AP110" s="88"/>
      <c r="AQ110" s="88"/>
    </row>
    <row r="111" spans="1:43" x14ac:dyDescent="0.35">
      <c r="A111" s="44" t="s">
        <v>183</v>
      </c>
      <c r="B111" s="27">
        <v>92.088218688964844</v>
      </c>
      <c r="C111" s="27">
        <v>94.1868896484375</v>
      </c>
      <c r="D111" s="27">
        <v>87.535697937011719</v>
      </c>
      <c r="E111" s="27">
        <v>96.111015319824219</v>
      </c>
      <c r="F111" s="27">
        <v>91.917610168457031</v>
      </c>
      <c r="G111" s="27">
        <v>98.313888549804688</v>
      </c>
      <c r="H111" s="27">
        <v>98.762725830078125</v>
      </c>
      <c r="I111" s="27">
        <v>99.974754333496094</v>
      </c>
      <c r="J111" s="27">
        <v>100</v>
      </c>
      <c r="K111" s="27">
        <v>99.999961853027344</v>
      </c>
      <c r="L111" s="27">
        <v>99.999832153320313</v>
      </c>
      <c r="M111" s="27">
        <v>99.99884033203125</v>
      </c>
      <c r="Q111" s="31">
        <v>1</v>
      </c>
      <c r="R111" s="26" t="s">
        <v>155</v>
      </c>
      <c r="S111" s="26" t="b">
        <f t="shared" ref="S111:S119" si="10">NOT(OR((D111&lt;=$Q$1),(H111&lt;=$R$1),(L111&lt;=$S$1)))</f>
        <v>1</v>
      </c>
      <c r="T111" s="26" t="b">
        <f t="shared" ref="T111:T119" si="11">NOT(OR((C111&lt;=$Q$1),(G111&lt;=$R$1),(K111&lt;=$S$1)))</f>
        <v>1</v>
      </c>
      <c r="U111" s="32" t="s">
        <v>42</v>
      </c>
      <c r="V111" s="40" t="s">
        <v>184</v>
      </c>
      <c r="W111" s="32" t="s">
        <v>42</v>
      </c>
      <c r="X111" s="32" t="s">
        <v>42</v>
      </c>
      <c r="Y111" s="85">
        <v>5</v>
      </c>
      <c r="Z111" s="85"/>
      <c r="AA111" s="85"/>
      <c r="AB111" s="85"/>
      <c r="AC111" s="85"/>
      <c r="AE111" s="33" t="s">
        <v>7</v>
      </c>
      <c r="AF111" s="26" t="s">
        <v>185</v>
      </c>
      <c r="AI111" s="31">
        <v>42736</v>
      </c>
      <c r="AL111" s="26" t="s">
        <v>186</v>
      </c>
    </row>
    <row r="112" spans="1:43" x14ac:dyDescent="0.35">
      <c r="A112" s="44" t="s">
        <v>187</v>
      </c>
      <c r="B112" s="27">
        <v>92.155776977539063</v>
      </c>
      <c r="C112" s="27">
        <v>94.214744567871094</v>
      </c>
      <c r="D112" s="27">
        <v>87.615394592285156</v>
      </c>
      <c r="E112" s="27">
        <v>96.249893188476563</v>
      </c>
      <c r="F112" s="27">
        <v>88.056037902832031</v>
      </c>
      <c r="G112" s="27">
        <v>98.441131591796875</v>
      </c>
      <c r="H112" s="27">
        <v>98.958702087402344</v>
      </c>
      <c r="I112" s="27">
        <v>99.969985961914063</v>
      </c>
      <c r="J112" s="27">
        <v>100</v>
      </c>
      <c r="K112" s="27">
        <v>99.999961853027344</v>
      </c>
      <c r="L112" s="27">
        <v>99.999832153320313</v>
      </c>
      <c r="M112" s="27">
        <v>99.99884033203125</v>
      </c>
      <c r="Q112" s="31">
        <v>1</v>
      </c>
      <c r="R112" s="26" t="s">
        <v>155</v>
      </c>
      <c r="S112" s="26" t="b">
        <f t="shared" si="10"/>
        <v>1</v>
      </c>
      <c r="T112" s="26" t="b">
        <f t="shared" si="11"/>
        <v>1</v>
      </c>
      <c r="U112" s="47">
        <v>0</v>
      </c>
      <c r="V112" s="32" t="s">
        <v>42</v>
      </c>
      <c r="W112" s="40" t="s">
        <v>20</v>
      </c>
      <c r="X112" s="32" t="s">
        <v>42</v>
      </c>
      <c r="Y112" s="85">
        <v>5</v>
      </c>
      <c r="Z112" s="85"/>
      <c r="AA112" s="85"/>
      <c r="AB112" s="85"/>
      <c r="AC112" s="85"/>
      <c r="AE112" s="33" t="s">
        <v>7</v>
      </c>
    </row>
    <row r="113" spans="1:43" x14ac:dyDescent="0.35">
      <c r="A113" s="44" t="s">
        <v>188</v>
      </c>
      <c r="B113" s="27">
        <v>92.239631652832031</v>
      </c>
      <c r="C113" s="27">
        <v>94.21978759765625</v>
      </c>
      <c r="D113" s="27">
        <v>87.595367431640625</v>
      </c>
      <c r="E113" s="27">
        <v>96.111000061035156</v>
      </c>
      <c r="F113" s="27">
        <v>99.827217102050781</v>
      </c>
      <c r="G113" s="27">
        <v>99.147270202636719</v>
      </c>
      <c r="H113" s="27">
        <v>98.961990356445313</v>
      </c>
      <c r="I113" s="27">
        <v>99.99884033203125</v>
      </c>
      <c r="J113" s="27">
        <v>99.181083679199219</v>
      </c>
      <c r="K113" s="27">
        <v>99.971076965332031</v>
      </c>
      <c r="L113" s="27">
        <v>99.958518981933594</v>
      </c>
      <c r="M113" s="27">
        <v>99.709617614746094</v>
      </c>
      <c r="Q113" s="31">
        <v>1</v>
      </c>
      <c r="R113" s="26" t="s">
        <v>155</v>
      </c>
      <c r="S113" s="26" t="b">
        <f t="shared" si="10"/>
        <v>1</v>
      </c>
      <c r="T113" s="26" t="b">
        <f t="shared" si="11"/>
        <v>1</v>
      </c>
      <c r="U113" s="47">
        <v>0</v>
      </c>
      <c r="V113" s="40" t="s">
        <v>184</v>
      </c>
      <c r="W113" s="32" t="s">
        <v>42</v>
      </c>
      <c r="X113" s="32" t="s">
        <v>42</v>
      </c>
      <c r="Y113" s="85">
        <v>5</v>
      </c>
      <c r="Z113" s="85"/>
      <c r="AA113" s="85"/>
      <c r="AB113" s="85"/>
      <c r="AC113" s="85"/>
      <c r="AE113" s="33" t="s">
        <v>7</v>
      </c>
    </row>
    <row r="114" spans="1:43" x14ac:dyDescent="0.35">
      <c r="A114" s="44" t="s">
        <v>189</v>
      </c>
      <c r="B114" s="27">
        <v>92.158065795898438</v>
      </c>
      <c r="C114" s="27">
        <v>94.223930358886719</v>
      </c>
      <c r="D114" s="27">
        <v>87.595237731933594</v>
      </c>
      <c r="E114" s="27">
        <v>96.2479248046875</v>
      </c>
      <c r="F114" s="27">
        <v>98.894073486328125</v>
      </c>
      <c r="G114" s="27">
        <v>99.150894165039063</v>
      </c>
      <c r="H114" s="27">
        <v>98.959266662597656</v>
      </c>
      <c r="I114" s="27">
        <v>99.984405517578125</v>
      </c>
      <c r="J114" s="27">
        <v>99.53662109375</v>
      </c>
      <c r="K114" s="27">
        <v>99.643264770507813</v>
      </c>
      <c r="L114" s="27">
        <v>99.989524841308594</v>
      </c>
      <c r="M114" s="27">
        <v>99.926666259765625</v>
      </c>
      <c r="Q114" s="31">
        <v>1</v>
      </c>
      <c r="R114" s="26" t="s">
        <v>155</v>
      </c>
      <c r="S114" s="26" t="b">
        <f t="shared" si="10"/>
        <v>1</v>
      </c>
      <c r="T114" s="26" t="b">
        <f t="shared" si="11"/>
        <v>1</v>
      </c>
      <c r="U114" s="47">
        <v>0</v>
      </c>
      <c r="V114" s="32" t="s">
        <v>42</v>
      </c>
      <c r="W114" s="32" t="s">
        <v>42</v>
      </c>
      <c r="X114" s="32" t="s">
        <v>42</v>
      </c>
      <c r="Y114" s="85">
        <v>5</v>
      </c>
      <c r="Z114" s="85"/>
      <c r="AA114" s="85"/>
      <c r="AB114" s="85"/>
      <c r="AC114" s="85"/>
      <c r="AE114" s="33" t="s">
        <v>7</v>
      </c>
    </row>
    <row r="115" spans="1:43" x14ac:dyDescent="0.35">
      <c r="A115" s="26" t="s">
        <v>190</v>
      </c>
      <c r="B115" s="27">
        <v>92.185600280761719</v>
      </c>
      <c r="C115" s="27">
        <v>94.274971008300781</v>
      </c>
      <c r="D115" s="27">
        <v>87.754386901855469</v>
      </c>
      <c r="E115" s="27">
        <v>96.10699462890625</v>
      </c>
      <c r="F115" s="27">
        <v>98.453582763671875</v>
      </c>
      <c r="G115" s="27">
        <v>96.450614929199219</v>
      </c>
      <c r="H115" s="27">
        <v>87.461578369140625</v>
      </c>
      <c r="I115" s="27">
        <v>99.99884033203125</v>
      </c>
      <c r="J115" s="27">
        <v>99.811363220214844</v>
      </c>
      <c r="K115" s="27">
        <v>99.999961853027344</v>
      </c>
      <c r="L115" s="27">
        <v>99.999832153320313</v>
      </c>
      <c r="M115" s="27">
        <v>99.99884033203125</v>
      </c>
      <c r="Q115" s="31">
        <v>1</v>
      </c>
      <c r="R115" s="26" t="s">
        <v>155</v>
      </c>
      <c r="S115" s="26" t="b">
        <f t="shared" si="10"/>
        <v>0</v>
      </c>
      <c r="T115" s="26" t="b">
        <f t="shared" si="11"/>
        <v>1</v>
      </c>
      <c r="U115" s="47">
        <v>0</v>
      </c>
      <c r="V115" s="32" t="s">
        <v>42</v>
      </c>
      <c r="W115" s="32" t="s">
        <v>42</v>
      </c>
      <c r="X115" s="32" t="s">
        <v>42</v>
      </c>
      <c r="Y115" s="85">
        <v>4</v>
      </c>
      <c r="Z115" s="85"/>
      <c r="AA115" s="85"/>
      <c r="AB115" s="85"/>
      <c r="AC115" s="85"/>
      <c r="AE115" s="33" t="s">
        <v>7</v>
      </c>
      <c r="AI115" s="31">
        <v>42736</v>
      </c>
    </row>
    <row r="116" spans="1:43" x14ac:dyDescent="0.35">
      <c r="A116" s="44" t="s">
        <v>191</v>
      </c>
      <c r="B116" s="27">
        <v>90.648590087890625</v>
      </c>
      <c r="C116" s="27">
        <v>93.723358154296875</v>
      </c>
      <c r="D116" s="27">
        <v>87.776458740234375</v>
      </c>
      <c r="E116" s="27">
        <v>96.249916076660156</v>
      </c>
      <c r="F116" s="27">
        <v>95.3536376953125</v>
      </c>
      <c r="G116" s="27">
        <v>99.142082214355469</v>
      </c>
      <c r="H116" s="27">
        <v>98.947708129882813</v>
      </c>
      <c r="I116" s="27">
        <v>99.99884033203125</v>
      </c>
      <c r="J116" s="27">
        <v>97.983482360839844</v>
      </c>
      <c r="K116" s="27">
        <v>99.828346252441406</v>
      </c>
      <c r="L116" s="27">
        <v>99.862213134765625</v>
      </c>
      <c r="M116" s="27">
        <v>99.854446411132813</v>
      </c>
      <c r="Q116" s="31">
        <v>1</v>
      </c>
      <c r="R116" s="26" t="s">
        <v>155</v>
      </c>
      <c r="S116" s="26" t="b">
        <f t="shared" si="10"/>
        <v>1</v>
      </c>
      <c r="T116" s="26" t="b">
        <f t="shared" si="11"/>
        <v>1</v>
      </c>
      <c r="U116" s="47">
        <v>0</v>
      </c>
      <c r="V116" s="32" t="s">
        <v>42</v>
      </c>
      <c r="W116" s="40" t="s">
        <v>20</v>
      </c>
      <c r="X116" s="32" t="s">
        <v>42</v>
      </c>
      <c r="Y116" s="85">
        <v>4</v>
      </c>
      <c r="Z116" s="85"/>
      <c r="AA116" s="85"/>
      <c r="AB116" s="85"/>
      <c r="AC116" s="85"/>
      <c r="AE116" s="33" t="s">
        <v>7</v>
      </c>
    </row>
    <row r="117" spans="1:43" x14ac:dyDescent="0.35">
      <c r="A117" s="44" t="s">
        <v>192</v>
      </c>
      <c r="B117" s="27">
        <v>77.109062194824219</v>
      </c>
      <c r="C117" s="27">
        <v>94.150856018066406</v>
      </c>
      <c r="D117" s="27">
        <v>87.548965454101563</v>
      </c>
      <c r="E117" s="27">
        <v>96.247833251953125</v>
      </c>
      <c r="F117" s="27">
        <v>96.806137084960938</v>
      </c>
      <c r="G117" s="27">
        <v>97.701942443847656</v>
      </c>
      <c r="H117" s="27">
        <v>94.246078491210938</v>
      </c>
      <c r="I117" s="27">
        <v>99.967300415039063</v>
      </c>
      <c r="J117" s="27">
        <v>86.674446105957031</v>
      </c>
      <c r="K117" s="27">
        <v>99.999961853027344</v>
      </c>
      <c r="L117" s="27">
        <v>99.999832153320313</v>
      </c>
      <c r="M117" s="27">
        <v>99.99884033203125</v>
      </c>
      <c r="Q117" s="31">
        <v>1</v>
      </c>
      <c r="R117" s="26" t="s">
        <v>155</v>
      </c>
      <c r="S117" s="26" t="b">
        <f t="shared" si="10"/>
        <v>0</v>
      </c>
      <c r="T117" s="26" t="b">
        <f t="shared" si="11"/>
        <v>1</v>
      </c>
      <c r="U117" s="47"/>
      <c r="V117" s="32"/>
      <c r="W117" s="40"/>
      <c r="X117" s="32"/>
      <c r="Y117" s="31"/>
      <c r="Z117" s="31"/>
      <c r="AA117" s="31"/>
      <c r="AB117" s="31"/>
      <c r="AC117" s="31"/>
      <c r="AE117" s="33"/>
    </row>
    <row r="118" spans="1:43" x14ac:dyDescent="0.35">
      <c r="A118" s="44" t="s">
        <v>193</v>
      </c>
      <c r="B118" s="27">
        <v>79.540153503417969</v>
      </c>
      <c r="C118" s="27">
        <v>94.025253295898438</v>
      </c>
      <c r="D118" s="27">
        <v>87.399444580078125</v>
      </c>
      <c r="E118" s="27">
        <v>95.892295837402344</v>
      </c>
      <c r="F118" s="27">
        <v>61.8643798828125</v>
      </c>
      <c r="G118" s="27">
        <v>19.169523239135742</v>
      </c>
      <c r="H118" s="27">
        <v>10.190857887268066</v>
      </c>
      <c r="I118" s="27">
        <v>14.712859153747559</v>
      </c>
      <c r="J118" s="27">
        <v>59.580287933349609</v>
      </c>
      <c r="K118" s="27">
        <v>93.272598266601563</v>
      </c>
      <c r="L118" s="27">
        <v>95.6375732421875</v>
      </c>
      <c r="M118" s="27">
        <v>89.222190856933594</v>
      </c>
      <c r="N118" s="48" t="s">
        <v>194</v>
      </c>
      <c r="O118" s="26" t="s">
        <v>195</v>
      </c>
      <c r="P118" s="35" t="s">
        <v>196</v>
      </c>
      <c r="Q118" s="31">
        <v>0</v>
      </c>
      <c r="R118" s="26" t="s">
        <v>155</v>
      </c>
      <c r="S118" s="26" t="b">
        <f t="shared" si="10"/>
        <v>0</v>
      </c>
      <c r="T118" s="26" t="b">
        <f t="shared" si="11"/>
        <v>0</v>
      </c>
      <c r="U118" s="47"/>
      <c r="V118" s="32"/>
      <c r="W118" s="40"/>
      <c r="X118" s="32"/>
      <c r="Y118" s="31"/>
      <c r="Z118" s="31"/>
      <c r="AA118" s="31"/>
      <c r="AB118" s="31"/>
      <c r="AC118" s="31"/>
      <c r="AE118" s="33"/>
    </row>
    <row r="119" spans="1:43" x14ac:dyDescent="0.35">
      <c r="A119" s="44" t="s">
        <v>197</v>
      </c>
      <c r="B119" s="27">
        <v>76.719978332519531</v>
      </c>
      <c r="C119" s="27">
        <v>86.228439331054688</v>
      </c>
      <c r="D119" s="27">
        <v>53.319461822509766</v>
      </c>
      <c r="E119" s="27">
        <v>96.239799499511719</v>
      </c>
      <c r="F119" s="27">
        <v>96.69110107421875</v>
      </c>
      <c r="G119" s="27">
        <v>97.633140563964844</v>
      </c>
      <c r="H119" s="27">
        <v>93.448440551757813</v>
      </c>
      <c r="I119" s="27">
        <v>98.932792663574219</v>
      </c>
      <c r="J119" s="27">
        <v>86.58319091796875</v>
      </c>
      <c r="K119" s="27">
        <v>99.999961853027344</v>
      </c>
      <c r="L119" s="27">
        <v>99.999771118164063</v>
      </c>
      <c r="M119" s="27">
        <v>99.99884033203125</v>
      </c>
      <c r="Q119" s="31">
        <v>1</v>
      </c>
      <c r="R119" s="26" t="s">
        <v>155</v>
      </c>
      <c r="S119" s="26" t="b">
        <f t="shared" si="10"/>
        <v>0</v>
      </c>
      <c r="T119" s="26" t="b">
        <f t="shared" si="11"/>
        <v>1</v>
      </c>
      <c r="U119" s="47"/>
      <c r="V119" s="32"/>
      <c r="W119" s="40"/>
      <c r="X119" s="32"/>
      <c r="Y119" s="31"/>
      <c r="Z119" s="31"/>
      <c r="AA119" s="31"/>
      <c r="AB119" s="31"/>
      <c r="AC119" s="31"/>
      <c r="AE119" s="33"/>
    </row>
    <row r="120" spans="1:43" x14ac:dyDescent="0.35">
      <c r="A120" s="44" t="s">
        <v>198</v>
      </c>
      <c r="B120" s="27">
        <v>79.155570983886719</v>
      </c>
      <c r="C120" s="27">
        <v>93.363388061523438</v>
      </c>
      <c r="D120" s="27">
        <v>85.20849609375</v>
      </c>
      <c r="E120" s="27">
        <v>95.444442749023438</v>
      </c>
      <c r="F120" s="27">
        <v>100</v>
      </c>
      <c r="G120" s="27">
        <v>99.999961853027344</v>
      </c>
      <c r="H120" s="27">
        <v>99.999832153320313</v>
      </c>
      <c r="I120" s="27">
        <v>99.99884033203125</v>
      </c>
      <c r="J120" s="32" t="s">
        <v>49</v>
      </c>
      <c r="K120" s="32" t="s">
        <v>49</v>
      </c>
      <c r="L120" s="32" t="s">
        <v>49</v>
      </c>
      <c r="M120" s="32" t="s">
        <v>49</v>
      </c>
      <c r="R120" s="26"/>
      <c r="U120" s="47"/>
      <c r="V120" s="32"/>
      <c r="W120" s="40"/>
      <c r="X120" s="32"/>
      <c r="Y120" s="31"/>
      <c r="Z120" s="31"/>
      <c r="AA120" s="31"/>
      <c r="AB120" s="31"/>
      <c r="AC120" s="31"/>
      <c r="AE120" s="33"/>
    </row>
    <row r="121" spans="1:43" x14ac:dyDescent="0.35">
      <c r="A121" s="44" t="s">
        <v>199</v>
      </c>
      <c r="B121" s="27">
        <v>89.667984008789063</v>
      </c>
      <c r="C121" s="27">
        <v>91.599845886230469</v>
      </c>
      <c r="D121" s="27">
        <v>83.1693115234375</v>
      </c>
      <c r="E121" s="27">
        <v>93.819442749023438</v>
      </c>
      <c r="F121" s="27">
        <v>100</v>
      </c>
      <c r="G121" s="27">
        <v>99.999961853027344</v>
      </c>
      <c r="H121" s="27">
        <v>99.999832153320313</v>
      </c>
      <c r="I121" s="27">
        <v>99.99884033203125</v>
      </c>
      <c r="J121" s="32" t="s">
        <v>49</v>
      </c>
      <c r="K121" s="32" t="s">
        <v>49</v>
      </c>
      <c r="L121" s="32" t="s">
        <v>49</v>
      </c>
      <c r="M121" s="32" t="s">
        <v>49</v>
      </c>
      <c r="P121" s="49"/>
      <c r="R121" s="50"/>
      <c r="S121" s="50"/>
      <c r="T121" s="50"/>
      <c r="U121" s="50"/>
      <c r="V121" s="32" t="s">
        <v>49</v>
      </c>
      <c r="W121" s="32" t="s">
        <v>49</v>
      </c>
      <c r="X121" s="32" t="s">
        <v>49</v>
      </c>
      <c r="Y121" s="86"/>
      <c r="Z121" s="86"/>
      <c r="AA121" s="86"/>
      <c r="AB121" s="86"/>
      <c r="AC121" s="86"/>
    </row>
    <row r="122" spans="1:43" x14ac:dyDescent="0.35">
      <c r="A122" s="36"/>
      <c r="B122" s="36"/>
      <c r="C122" s="36"/>
      <c r="D122" s="36"/>
      <c r="E122" s="36"/>
      <c r="F122" s="36"/>
      <c r="G122" s="36"/>
      <c r="H122" s="36"/>
      <c r="I122" s="36"/>
      <c r="N122" s="38" t="s">
        <v>200</v>
      </c>
      <c r="O122" s="36"/>
      <c r="P122" s="24">
        <f>SUMIF(S123:S124,TRUE, Q123:Q124)/SUM(Q123:Q124)</f>
        <v>0</v>
      </c>
      <c r="Q122" s="36"/>
      <c r="R122" s="36"/>
      <c r="S122" s="36"/>
      <c r="T122" s="36"/>
      <c r="U122" s="36"/>
      <c r="V122" s="36"/>
      <c r="W122" s="36"/>
      <c r="X122" s="36"/>
      <c r="Y122" s="87"/>
      <c r="Z122" s="87"/>
      <c r="AA122" s="87"/>
      <c r="AB122" s="87"/>
      <c r="AC122" s="87"/>
      <c r="AD122" s="38"/>
      <c r="AE122" s="38"/>
      <c r="AF122" s="87"/>
      <c r="AG122" s="87"/>
      <c r="AH122" s="87" t="s">
        <v>126</v>
      </c>
      <c r="AI122" s="88"/>
      <c r="AJ122" s="88"/>
      <c r="AK122" s="88"/>
      <c r="AL122" s="88"/>
      <c r="AM122" s="88"/>
      <c r="AN122" s="88"/>
      <c r="AO122" s="88"/>
      <c r="AP122" s="88"/>
      <c r="AQ122" s="88"/>
    </row>
    <row r="123" spans="1:43" x14ac:dyDescent="0.35">
      <c r="A123" s="26" t="s">
        <v>201</v>
      </c>
      <c r="B123" s="27">
        <v>82.491828918457031</v>
      </c>
      <c r="C123" s="27">
        <v>78.665252685546875</v>
      </c>
      <c r="D123" s="27">
        <v>94.159309387207031</v>
      </c>
      <c r="E123" s="27">
        <v>95.405471801757813</v>
      </c>
      <c r="F123" s="27">
        <v>66.675407409667969</v>
      </c>
      <c r="G123" s="27">
        <v>74.390472412109375</v>
      </c>
      <c r="H123" s="27">
        <v>75.793838500976563</v>
      </c>
      <c r="I123" s="27">
        <v>99.272773742675781</v>
      </c>
      <c r="J123" s="27">
        <v>98.990699768066406</v>
      </c>
      <c r="K123" s="27">
        <v>99.999954223632813</v>
      </c>
      <c r="L123" s="27">
        <v>99.999832153320313</v>
      </c>
      <c r="M123" s="27">
        <v>99.99884033203125</v>
      </c>
      <c r="N123" s="33" t="s">
        <v>518</v>
      </c>
      <c r="P123" s="35" t="s">
        <v>519</v>
      </c>
      <c r="Q123" s="31">
        <v>1</v>
      </c>
      <c r="R123" s="26" t="s">
        <v>155</v>
      </c>
      <c r="S123" s="26" t="b">
        <f>NOT(OR((D123&lt;=$Q$1),(H123&lt;=$R$1),(L123&lt;=$S$1)))</f>
        <v>0</v>
      </c>
      <c r="T123" s="26" t="b">
        <f>NOT(OR((C123&lt;=$Q$1),(G123&lt;=$R$1),(K123&lt;=$S$1)))</f>
        <v>0</v>
      </c>
      <c r="U123" s="32" t="s">
        <v>42</v>
      </c>
      <c r="V123" s="32" t="s">
        <v>42</v>
      </c>
      <c r="W123" s="40" t="s">
        <v>20</v>
      </c>
      <c r="X123" s="32" t="s">
        <v>42</v>
      </c>
      <c r="Y123" s="85">
        <v>5</v>
      </c>
      <c r="Z123" s="85"/>
      <c r="AA123" s="85"/>
      <c r="AB123" s="85"/>
      <c r="AC123" s="85"/>
      <c r="AE123" s="33" t="s">
        <v>7</v>
      </c>
    </row>
    <row r="124" spans="1:43" x14ac:dyDescent="0.35">
      <c r="A124" s="26" t="s">
        <v>202</v>
      </c>
      <c r="B124" s="27">
        <v>84.600051879882813</v>
      </c>
      <c r="C124" s="27">
        <v>78.675102233886719</v>
      </c>
      <c r="D124" s="27">
        <v>94.180885314941406</v>
      </c>
      <c r="E124" s="27">
        <v>95.271453857421875</v>
      </c>
      <c r="F124" s="27">
        <v>89.49810791015625</v>
      </c>
      <c r="G124" s="27">
        <v>74.029632568359375</v>
      </c>
      <c r="H124" s="27">
        <v>75.430831909179688</v>
      </c>
      <c r="I124" s="27">
        <v>99.031150817871094</v>
      </c>
      <c r="J124" s="27">
        <v>90.240737915039063</v>
      </c>
      <c r="K124" s="27">
        <v>88.152870178222656</v>
      </c>
      <c r="L124" s="27">
        <v>99.999832153320313</v>
      </c>
      <c r="M124" s="27">
        <v>99.99884033203125</v>
      </c>
      <c r="Q124" s="31">
        <v>1</v>
      </c>
      <c r="R124" s="26" t="s">
        <v>155</v>
      </c>
      <c r="S124" s="26" t="b">
        <f t="shared" ref="S124:S125" si="12">NOT(OR((D124&lt;=$Q$1),(H124&lt;=$R$1),(L124&lt;=$S$1)))</f>
        <v>0</v>
      </c>
      <c r="T124" s="26" t="b">
        <f>NOT(OR((C124&lt;=$Q$1),(G124&lt;=$R$1),(K124&lt;=$S$1)))</f>
        <v>0</v>
      </c>
      <c r="U124" s="32" t="s">
        <v>42</v>
      </c>
      <c r="V124" s="40" t="s">
        <v>184</v>
      </c>
      <c r="W124" s="32" t="s">
        <v>42</v>
      </c>
      <c r="X124" s="32" t="s">
        <v>42</v>
      </c>
      <c r="Y124" s="85">
        <v>5</v>
      </c>
      <c r="Z124" s="85"/>
      <c r="AA124" s="85"/>
      <c r="AB124" s="85"/>
      <c r="AC124" s="85"/>
      <c r="AE124" s="33" t="s">
        <v>7</v>
      </c>
    </row>
    <row r="125" spans="1:43" x14ac:dyDescent="0.35">
      <c r="A125" s="26" t="s">
        <v>203</v>
      </c>
      <c r="B125" s="27">
        <v>78.720184326171875</v>
      </c>
      <c r="C125" s="27">
        <v>78.635116577148438</v>
      </c>
      <c r="D125" s="27">
        <v>94.107994079589844</v>
      </c>
      <c r="E125" s="27">
        <v>95.415512084960938</v>
      </c>
      <c r="F125" s="27">
        <v>57.588417053222656</v>
      </c>
      <c r="G125" s="27">
        <v>1.0502295568585396E-2</v>
      </c>
      <c r="H125" s="27">
        <v>3.9008479565382004E-2</v>
      </c>
      <c r="I125" s="27">
        <v>0.27305662631988525</v>
      </c>
      <c r="J125" s="27">
        <v>44.775882720947266</v>
      </c>
      <c r="K125" s="27">
        <v>99.990158081054688</v>
      </c>
      <c r="L125" s="27">
        <v>99.963432312011719</v>
      </c>
      <c r="M125" s="27">
        <v>99.744026184082031</v>
      </c>
      <c r="N125" s="33" t="s">
        <v>204</v>
      </c>
      <c r="Q125" s="31">
        <v>0</v>
      </c>
      <c r="R125" s="26" t="s">
        <v>155</v>
      </c>
      <c r="S125" s="26" t="b">
        <f t="shared" si="12"/>
        <v>0</v>
      </c>
      <c r="T125" s="26" t="b">
        <f t="shared" ref="T125" si="13">NOT(OR((C125&lt;=$Q$1),(G125&lt;=$R$1),(K125&lt;=$S$1)))</f>
        <v>0</v>
      </c>
      <c r="U125" s="32" t="s">
        <v>42</v>
      </c>
      <c r="V125" s="32" t="s">
        <v>42</v>
      </c>
      <c r="W125" s="40" t="s">
        <v>20</v>
      </c>
      <c r="X125" s="32" t="s">
        <v>42</v>
      </c>
      <c r="Y125" s="85">
        <v>5</v>
      </c>
      <c r="Z125" s="85"/>
      <c r="AA125" s="85"/>
      <c r="AB125" s="85"/>
      <c r="AC125" s="85"/>
      <c r="AE125" s="33" t="s">
        <v>7</v>
      </c>
    </row>
    <row r="126" spans="1:43" x14ac:dyDescent="0.35">
      <c r="A126" s="26" t="s">
        <v>205</v>
      </c>
      <c r="B126" s="27">
        <v>82.45770263671875</v>
      </c>
      <c r="C126" s="27">
        <v>78.458869934082031</v>
      </c>
      <c r="D126" s="27">
        <v>93.874832153320313</v>
      </c>
      <c r="E126" s="27">
        <v>95.259262084960938</v>
      </c>
      <c r="F126" s="27">
        <v>98.292198181152344</v>
      </c>
      <c r="G126" s="27">
        <v>99.999954223632813</v>
      </c>
      <c r="H126" s="27">
        <v>99.999832153320313</v>
      </c>
      <c r="I126" s="27">
        <v>99.99884033203125</v>
      </c>
      <c r="Q126" s="26" t="s">
        <v>37</v>
      </c>
      <c r="R126" s="26"/>
      <c r="U126" s="32" t="s">
        <v>42</v>
      </c>
      <c r="V126" s="40" t="s">
        <v>184</v>
      </c>
      <c r="W126" s="32" t="s">
        <v>42</v>
      </c>
      <c r="X126" s="32" t="s">
        <v>42</v>
      </c>
      <c r="Y126" s="85">
        <v>5</v>
      </c>
      <c r="Z126" s="85"/>
      <c r="AA126" s="85"/>
      <c r="AB126" s="85"/>
      <c r="AC126" s="85"/>
      <c r="AE126" s="33" t="s">
        <v>7</v>
      </c>
      <c r="AF126" s="26" t="s">
        <v>185</v>
      </c>
      <c r="AI126" s="31">
        <v>42736</v>
      </c>
      <c r="AL126" s="26" t="s">
        <v>186</v>
      </c>
    </row>
    <row r="127" spans="1:43" x14ac:dyDescent="0.35">
      <c r="A127" s="36"/>
      <c r="B127" s="36"/>
      <c r="C127" s="36"/>
      <c r="D127" s="36"/>
      <c r="E127" s="36"/>
      <c r="F127" s="36"/>
      <c r="G127" s="36"/>
      <c r="H127" s="36"/>
      <c r="I127" s="36"/>
      <c r="J127" s="36"/>
      <c r="K127" s="36"/>
      <c r="L127" s="36"/>
      <c r="M127" s="36"/>
      <c r="N127" s="38" t="s">
        <v>206</v>
      </c>
      <c r="O127" s="36" t="str">
        <f>SUM(Q128:Q183) &amp;" Sensors"</f>
        <v>42 Sensors</v>
      </c>
      <c r="P127" s="24">
        <f>SUMIF(S128:S183,TRUE, Q128:Q183)/SUM(Q128:Q183)</f>
        <v>0.83333333333333337</v>
      </c>
      <c r="Q127" s="36"/>
      <c r="R127" s="36"/>
      <c r="S127" s="36"/>
      <c r="T127" s="36"/>
      <c r="U127" s="36"/>
      <c r="V127" s="36"/>
      <c r="W127" s="36"/>
      <c r="X127" s="36"/>
      <c r="Y127" s="87"/>
      <c r="Z127" s="87"/>
      <c r="AA127" s="87"/>
      <c r="AB127" s="87"/>
      <c r="AC127" s="87"/>
      <c r="AD127" s="38"/>
      <c r="AE127" s="38"/>
      <c r="AF127" s="87"/>
      <c r="AG127" s="87"/>
      <c r="AH127" s="87" t="s">
        <v>206</v>
      </c>
      <c r="AI127" s="88"/>
      <c r="AJ127" s="88"/>
      <c r="AK127" s="88"/>
      <c r="AL127" s="88"/>
      <c r="AM127" s="88"/>
      <c r="AN127" s="88"/>
      <c r="AO127" s="88"/>
      <c r="AP127" s="88"/>
      <c r="AQ127" s="88"/>
    </row>
    <row r="128" spans="1:43" x14ac:dyDescent="0.35">
      <c r="A128" s="26" t="s">
        <v>207</v>
      </c>
      <c r="B128" s="27">
        <v>90.7696533203125</v>
      </c>
      <c r="C128" s="27">
        <v>82.827415466308594</v>
      </c>
      <c r="D128" s="27">
        <v>86.72100830078125</v>
      </c>
      <c r="E128" s="27">
        <v>95.272201538085938</v>
      </c>
      <c r="F128" s="27">
        <v>96.989356994628906</v>
      </c>
      <c r="G128" s="27">
        <v>99.998847961425781</v>
      </c>
      <c r="H128" s="27">
        <v>99.995384216308594</v>
      </c>
      <c r="I128" s="27">
        <v>99.99884033203125</v>
      </c>
      <c r="J128" s="27">
        <v>92.833473205566406</v>
      </c>
      <c r="K128" s="27">
        <v>99.999961853027344</v>
      </c>
      <c r="L128" s="27">
        <v>99.999832153320313</v>
      </c>
      <c r="M128" s="27">
        <v>99.99884033203125</v>
      </c>
      <c r="Q128" s="31">
        <v>1</v>
      </c>
      <c r="R128" s="39" t="s">
        <v>83</v>
      </c>
      <c r="S128" s="26" t="b">
        <f t="shared" ref="S128:S173" si="14">NOT(OR((D128&lt;=$Q$1),(H128&lt;=$R$1),(L128&lt;=$S$1)))</f>
        <v>1</v>
      </c>
      <c r="T128" s="26" t="b">
        <f t="shared" ref="T128:T173" si="15">NOT(OR((C128&lt;=$Q$1),(G128&lt;=$R$1),(K128&lt;=$S$1)))</f>
        <v>0</v>
      </c>
      <c r="U128" s="32" t="s">
        <v>42</v>
      </c>
      <c r="V128" s="32" t="s">
        <v>42</v>
      </c>
      <c r="W128" s="40" t="s">
        <v>20</v>
      </c>
      <c r="X128" s="41" t="s">
        <v>129</v>
      </c>
      <c r="Y128" s="85">
        <v>4</v>
      </c>
      <c r="Z128" s="85"/>
      <c r="AA128" s="85"/>
      <c r="AB128" s="85"/>
      <c r="AC128" s="85"/>
      <c r="AE128" s="33" t="s">
        <v>7</v>
      </c>
      <c r="AL128" s="26" t="s">
        <v>130</v>
      </c>
      <c r="AN128" s="26" t="s">
        <v>131</v>
      </c>
      <c r="AO128" s="31">
        <v>42767</v>
      </c>
      <c r="AP128" s="26" t="s">
        <v>47</v>
      </c>
    </row>
    <row r="129" spans="1:31" x14ac:dyDescent="0.35">
      <c r="A129" s="26" t="s">
        <v>208</v>
      </c>
      <c r="B129" s="27">
        <v>90.906669616699219</v>
      </c>
      <c r="C129" s="27">
        <v>82.878921508789063</v>
      </c>
      <c r="D129" s="27">
        <v>86.7237548828125</v>
      </c>
      <c r="E129" s="27">
        <v>95.275367736816406</v>
      </c>
      <c r="F129" s="27">
        <v>92.895408630371094</v>
      </c>
      <c r="G129" s="27">
        <v>99.999671936035156</v>
      </c>
      <c r="H129" s="27">
        <v>99.999832153320313</v>
      </c>
      <c r="I129" s="27">
        <v>99.99884033203125</v>
      </c>
      <c r="J129" s="27">
        <v>96.781707763671875</v>
      </c>
      <c r="K129" s="27">
        <v>59.196624755859375</v>
      </c>
      <c r="L129" s="27">
        <v>8.2151575088500977</v>
      </c>
      <c r="M129" s="27">
        <v>57.505535125732422</v>
      </c>
      <c r="Q129" s="31">
        <v>1</v>
      </c>
      <c r="R129" s="26" t="s">
        <v>41</v>
      </c>
      <c r="S129" s="26" t="b">
        <f t="shared" si="14"/>
        <v>0</v>
      </c>
      <c r="T129" s="26" t="b">
        <f t="shared" si="15"/>
        <v>0</v>
      </c>
      <c r="U129" s="32"/>
      <c r="V129" s="32"/>
      <c r="W129" s="40"/>
      <c r="X129" s="41"/>
      <c r="AE129" s="33"/>
    </row>
    <row r="130" spans="1:31" x14ac:dyDescent="0.35">
      <c r="A130" s="26" t="s">
        <v>209</v>
      </c>
      <c r="B130" s="27">
        <v>91.084335327148438</v>
      </c>
      <c r="C130" s="27">
        <v>82.845230102539063</v>
      </c>
      <c r="D130" s="27">
        <v>86.762794494628906</v>
      </c>
      <c r="E130" s="27">
        <v>95.134185791015625</v>
      </c>
      <c r="F130" s="27">
        <v>98.430419921875</v>
      </c>
      <c r="G130" s="27">
        <v>99.987953186035156</v>
      </c>
      <c r="H130" s="27">
        <v>99.997734069824219</v>
      </c>
      <c r="I130" s="27">
        <v>99.99884033203125</v>
      </c>
      <c r="J130" s="27">
        <v>92.909873962402344</v>
      </c>
      <c r="K130" s="27">
        <v>99.999961853027344</v>
      </c>
      <c r="L130" s="27">
        <v>99.999832153320313</v>
      </c>
      <c r="M130" s="27">
        <v>99.99884033203125</v>
      </c>
      <c r="Q130" s="31">
        <v>1</v>
      </c>
      <c r="R130" s="39" t="s">
        <v>83</v>
      </c>
      <c r="S130" s="26" t="b">
        <f t="shared" si="14"/>
        <v>1</v>
      </c>
      <c r="T130" s="26" t="b">
        <f t="shared" si="15"/>
        <v>0</v>
      </c>
      <c r="U130" s="32" t="s">
        <v>42</v>
      </c>
      <c r="V130" s="32" t="s">
        <v>42</v>
      </c>
      <c r="W130" s="40" t="s">
        <v>20</v>
      </c>
      <c r="X130" s="41" t="s">
        <v>129</v>
      </c>
      <c r="Y130" s="85">
        <v>4</v>
      </c>
      <c r="Z130" s="85"/>
      <c r="AA130" s="85"/>
      <c r="AB130" s="85"/>
      <c r="AC130" s="85"/>
      <c r="AE130" s="33" t="s">
        <v>7</v>
      </c>
    </row>
    <row r="131" spans="1:31" x14ac:dyDescent="0.35">
      <c r="A131" s="26" t="s">
        <v>210</v>
      </c>
      <c r="B131" s="27">
        <v>91.032470703125</v>
      </c>
      <c r="C131" s="27">
        <v>82.84893798828125</v>
      </c>
      <c r="D131" s="27">
        <v>86.420639038085938</v>
      </c>
      <c r="E131" s="27">
        <v>95.276046752929688</v>
      </c>
      <c r="F131" s="27">
        <v>95.191696166992188</v>
      </c>
      <c r="G131" s="27">
        <v>99.999298095703125</v>
      </c>
      <c r="H131" s="27">
        <v>99.999832153320313</v>
      </c>
      <c r="I131" s="27">
        <v>99.99884033203125</v>
      </c>
      <c r="J131" s="27">
        <v>96.781875610351563</v>
      </c>
      <c r="K131" s="27">
        <v>59.198802947998047</v>
      </c>
      <c r="L131" s="27">
        <v>8.2238616943359375</v>
      </c>
      <c r="M131" s="27">
        <v>57.566459655761719</v>
      </c>
      <c r="Q131" s="31">
        <v>1</v>
      </c>
      <c r="R131" s="26" t="s">
        <v>41</v>
      </c>
      <c r="S131" s="26" t="b">
        <f t="shared" si="14"/>
        <v>0</v>
      </c>
      <c r="T131" s="26" t="b">
        <f t="shared" si="15"/>
        <v>0</v>
      </c>
      <c r="U131" s="32"/>
      <c r="V131" s="32"/>
      <c r="W131" s="40"/>
      <c r="X131" s="41"/>
      <c r="AE131" s="33"/>
    </row>
    <row r="132" spans="1:31" x14ac:dyDescent="0.35">
      <c r="A132" s="26" t="s">
        <v>211</v>
      </c>
      <c r="B132" s="27">
        <v>91.161430358886719</v>
      </c>
      <c r="C132" s="27">
        <v>82.822372436523438</v>
      </c>
      <c r="D132" s="27">
        <v>86.66015625</v>
      </c>
      <c r="E132" s="27">
        <v>95.272727966308594</v>
      </c>
      <c r="F132" s="27">
        <v>98.419692993164063</v>
      </c>
      <c r="G132" s="27">
        <v>99.999305725097656</v>
      </c>
      <c r="H132" s="27">
        <v>99.999313354492188</v>
      </c>
      <c r="I132" s="27">
        <v>99.99884033203125</v>
      </c>
      <c r="J132" s="27">
        <v>92.920135498046875</v>
      </c>
      <c r="K132" s="27">
        <v>99.999961853027344</v>
      </c>
      <c r="L132" s="27">
        <v>99.999832153320313</v>
      </c>
      <c r="M132" s="27">
        <v>99.99884033203125</v>
      </c>
      <c r="Q132" s="31">
        <v>1</v>
      </c>
      <c r="R132" s="39" t="s">
        <v>83</v>
      </c>
      <c r="S132" s="26" t="b">
        <f t="shared" si="14"/>
        <v>1</v>
      </c>
      <c r="T132" s="26" t="b">
        <f t="shared" si="15"/>
        <v>0</v>
      </c>
      <c r="U132" s="32" t="s">
        <v>42</v>
      </c>
      <c r="V132" s="32" t="s">
        <v>42</v>
      </c>
      <c r="W132" s="32" t="s">
        <v>42</v>
      </c>
      <c r="X132" s="41" t="s">
        <v>129</v>
      </c>
      <c r="Y132" s="85">
        <v>4</v>
      </c>
      <c r="Z132" s="85"/>
      <c r="AA132" s="85"/>
      <c r="AB132" s="85"/>
      <c r="AC132" s="85"/>
      <c r="AE132" s="33" t="s">
        <v>7</v>
      </c>
    </row>
    <row r="133" spans="1:31" x14ac:dyDescent="0.35">
      <c r="A133" s="26" t="s">
        <v>212</v>
      </c>
      <c r="B133" s="27">
        <v>91.104118347167969</v>
      </c>
      <c r="C133" s="27">
        <v>82.854843139648438</v>
      </c>
      <c r="D133" s="27">
        <v>86.782272338867188</v>
      </c>
      <c r="E133" s="27">
        <v>95.276802062988281</v>
      </c>
      <c r="F133" s="27">
        <v>76.831649780273438</v>
      </c>
      <c r="G133" s="27">
        <v>99.99932861328125</v>
      </c>
      <c r="H133" s="27">
        <v>99.999244689941406</v>
      </c>
      <c r="I133" s="27">
        <v>99.99884033203125</v>
      </c>
      <c r="J133" s="27">
        <v>96.805931091308594</v>
      </c>
      <c r="K133" s="27">
        <v>97.366035461425781</v>
      </c>
      <c r="L133" s="27">
        <v>99.999832153320313</v>
      </c>
      <c r="M133" s="27">
        <v>99.99884033203125</v>
      </c>
      <c r="Q133" s="31">
        <v>1</v>
      </c>
      <c r="R133" s="39" t="s">
        <v>83</v>
      </c>
      <c r="S133" s="26" t="b">
        <f t="shared" si="14"/>
        <v>1</v>
      </c>
      <c r="T133" s="26" t="b">
        <f t="shared" si="15"/>
        <v>0</v>
      </c>
      <c r="U133" s="40" t="s">
        <v>135</v>
      </c>
      <c r="V133" s="32" t="s">
        <v>42</v>
      </c>
      <c r="W133" s="32" t="s">
        <v>42</v>
      </c>
      <c r="X133" s="41" t="s">
        <v>129</v>
      </c>
      <c r="Y133" s="85">
        <v>3</v>
      </c>
      <c r="Z133" s="85"/>
      <c r="AA133" s="85"/>
      <c r="AB133" s="85"/>
      <c r="AC133" s="85"/>
      <c r="AE133" s="33" t="s">
        <v>7</v>
      </c>
    </row>
    <row r="134" spans="1:31" x14ac:dyDescent="0.35">
      <c r="A134" s="26" t="s">
        <v>213</v>
      </c>
      <c r="B134" s="27">
        <v>91.054252624511719</v>
      </c>
      <c r="C134" s="27">
        <v>82.809005737304688</v>
      </c>
      <c r="D134" s="27">
        <v>86.622459411621094</v>
      </c>
      <c r="E134" s="27">
        <v>95.273857116699219</v>
      </c>
      <c r="F134" s="27">
        <v>96.558708190917969</v>
      </c>
      <c r="G134" s="27">
        <v>99.998123168945313</v>
      </c>
      <c r="H134" s="27">
        <v>99.997459411621094</v>
      </c>
      <c r="I134" s="27">
        <v>99.99884033203125</v>
      </c>
      <c r="J134" s="27">
        <v>89.410049438476563</v>
      </c>
      <c r="K134" s="27">
        <v>80.197151184082031</v>
      </c>
      <c r="L134" s="27">
        <v>99.999832153320313</v>
      </c>
      <c r="M134" s="27">
        <v>99.99884033203125</v>
      </c>
      <c r="Q134" s="31">
        <v>1</v>
      </c>
      <c r="R134" s="39" t="s">
        <v>83</v>
      </c>
      <c r="S134" s="26" t="b">
        <f t="shared" si="14"/>
        <v>1</v>
      </c>
      <c r="T134" s="26" t="b">
        <f t="shared" si="15"/>
        <v>0</v>
      </c>
      <c r="U134" s="32" t="s">
        <v>42</v>
      </c>
      <c r="V134" s="32" t="s">
        <v>42</v>
      </c>
      <c r="W134" s="32" t="s">
        <v>42</v>
      </c>
      <c r="X134" s="41" t="s">
        <v>129</v>
      </c>
      <c r="Y134" s="85">
        <v>4</v>
      </c>
      <c r="Z134" s="85"/>
      <c r="AA134" s="85"/>
      <c r="AB134" s="85"/>
      <c r="AC134" s="85"/>
      <c r="AE134" s="33" t="s">
        <v>7</v>
      </c>
    </row>
    <row r="135" spans="1:31" x14ac:dyDescent="0.35">
      <c r="A135" s="26" t="s">
        <v>214</v>
      </c>
      <c r="B135" s="27">
        <v>91.200080871582031</v>
      </c>
      <c r="C135" s="27">
        <v>82.829986572265625</v>
      </c>
      <c r="D135" s="27">
        <v>86.602005004882813</v>
      </c>
      <c r="E135" s="27">
        <v>95.274208068847656</v>
      </c>
      <c r="F135" s="27">
        <v>98.859474182128906</v>
      </c>
      <c r="G135" s="27">
        <v>99.998435974121094</v>
      </c>
      <c r="H135" s="27">
        <v>99.999168395996094</v>
      </c>
      <c r="I135" s="27">
        <v>99.99884033203125</v>
      </c>
      <c r="J135" s="27">
        <v>88.564056396484375</v>
      </c>
      <c r="K135" s="27">
        <v>88.5814208984375</v>
      </c>
      <c r="L135" s="27">
        <v>99.999832153320313</v>
      </c>
      <c r="M135" s="27">
        <v>99.99884033203125</v>
      </c>
      <c r="Q135" s="31">
        <v>1</v>
      </c>
      <c r="R135" s="39" t="s">
        <v>83</v>
      </c>
      <c r="S135" s="26" t="b">
        <f t="shared" si="14"/>
        <v>1</v>
      </c>
      <c r="T135" s="26" t="b">
        <f t="shared" si="15"/>
        <v>0</v>
      </c>
      <c r="U135" s="32" t="s">
        <v>42</v>
      </c>
      <c r="V135" s="32" t="s">
        <v>42</v>
      </c>
      <c r="W135" s="32" t="s">
        <v>42</v>
      </c>
      <c r="X135" s="41" t="s">
        <v>129</v>
      </c>
      <c r="Y135" s="85">
        <v>3</v>
      </c>
      <c r="Z135" s="85"/>
      <c r="AA135" s="85"/>
      <c r="AB135" s="85"/>
      <c r="AC135" s="85"/>
      <c r="AE135" s="33" t="s">
        <v>7</v>
      </c>
    </row>
    <row r="136" spans="1:31" x14ac:dyDescent="0.35">
      <c r="A136" s="26" t="s">
        <v>215</v>
      </c>
      <c r="B136" s="27">
        <v>91.051773071289063</v>
      </c>
      <c r="C136" s="27">
        <v>82.835639953613281</v>
      </c>
      <c r="D136" s="27">
        <v>86.580970764160156</v>
      </c>
      <c r="E136" s="27">
        <v>95.272056579589844</v>
      </c>
      <c r="F136" s="27">
        <v>96.724212646484375</v>
      </c>
      <c r="G136" s="27">
        <v>99.998306274414063</v>
      </c>
      <c r="H136" s="27">
        <v>99.999832153320313</v>
      </c>
      <c r="I136" s="27">
        <v>99.99884033203125</v>
      </c>
      <c r="J136" s="27">
        <v>90.279678344726563</v>
      </c>
      <c r="K136" s="27">
        <v>99.999961853027344</v>
      </c>
      <c r="L136" s="27">
        <v>99.999832153320313</v>
      </c>
      <c r="M136" s="27">
        <v>99.99884033203125</v>
      </c>
      <c r="Q136" s="31">
        <v>1</v>
      </c>
      <c r="R136" s="39" t="s">
        <v>83</v>
      </c>
      <c r="S136" s="26" t="b">
        <f t="shared" si="14"/>
        <v>1</v>
      </c>
      <c r="T136" s="26" t="b">
        <f t="shared" si="15"/>
        <v>0</v>
      </c>
      <c r="U136" s="32" t="s">
        <v>42</v>
      </c>
      <c r="V136" s="32" t="s">
        <v>42</v>
      </c>
      <c r="W136" s="32" t="s">
        <v>42</v>
      </c>
      <c r="X136" s="41" t="s">
        <v>129</v>
      </c>
      <c r="Y136" s="85">
        <v>4</v>
      </c>
      <c r="Z136" s="85"/>
      <c r="AA136" s="85"/>
      <c r="AB136" s="85"/>
      <c r="AC136" s="85"/>
      <c r="AE136" s="33" t="s">
        <v>7</v>
      </c>
    </row>
    <row r="137" spans="1:31" x14ac:dyDescent="0.35">
      <c r="A137" s="26" t="s">
        <v>216</v>
      </c>
      <c r="B137" s="27">
        <v>91.056068420410156</v>
      </c>
      <c r="C137" s="27">
        <v>82.844619750976563</v>
      </c>
      <c r="D137" s="27">
        <v>86.682037353515625</v>
      </c>
      <c r="E137" s="27">
        <v>95.274803161621094</v>
      </c>
      <c r="F137" s="27">
        <v>97.986763000488281</v>
      </c>
      <c r="G137" s="27">
        <v>99.998184204101563</v>
      </c>
      <c r="H137" s="27">
        <v>99.996040344238281</v>
      </c>
      <c r="I137" s="27">
        <v>99.99884033203125</v>
      </c>
      <c r="J137" s="27">
        <v>93.391952514648438</v>
      </c>
      <c r="K137" s="27">
        <v>99.798789978027344</v>
      </c>
      <c r="L137" s="27">
        <v>99.999832153320313</v>
      </c>
      <c r="M137" s="27">
        <v>99.99884033203125</v>
      </c>
      <c r="Q137" s="31">
        <v>1</v>
      </c>
      <c r="R137" s="39" t="s">
        <v>83</v>
      </c>
      <c r="S137" s="26" t="b">
        <f t="shared" si="14"/>
        <v>1</v>
      </c>
      <c r="T137" s="26" t="b">
        <f t="shared" si="15"/>
        <v>0</v>
      </c>
      <c r="U137" s="32" t="s">
        <v>42</v>
      </c>
      <c r="V137" s="32" t="s">
        <v>42</v>
      </c>
      <c r="W137" s="32" t="s">
        <v>42</v>
      </c>
      <c r="X137" s="41" t="s">
        <v>129</v>
      </c>
      <c r="Y137" s="85">
        <v>4</v>
      </c>
      <c r="Z137" s="85"/>
      <c r="AA137" s="85"/>
      <c r="AB137" s="85"/>
      <c r="AC137" s="85"/>
      <c r="AE137" s="33" t="s">
        <v>7</v>
      </c>
    </row>
    <row r="138" spans="1:31" x14ac:dyDescent="0.35">
      <c r="A138" s="26" t="s">
        <v>217</v>
      </c>
      <c r="B138" s="27">
        <v>91.143287658691406</v>
      </c>
      <c r="C138" s="27">
        <v>82.825759887695313</v>
      </c>
      <c r="D138" s="27">
        <v>86.6395263671875</v>
      </c>
      <c r="E138" s="27">
        <v>95.275146484375</v>
      </c>
      <c r="F138" s="27">
        <v>95.2991943359375</v>
      </c>
      <c r="G138" s="27">
        <v>99.998992919921875</v>
      </c>
      <c r="H138" s="27">
        <v>99.999832153320313</v>
      </c>
      <c r="I138" s="27">
        <v>99.99884033203125</v>
      </c>
      <c r="J138" s="27">
        <v>92.503517150878906</v>
      </c>
      <c r="K138" s="27">
        <v>99.999961853027344</v>
      </c>
      <c r="L138" s="27">
        <v>99.999832153320313</v>
      </c>
      <c r="M138" s="27">
        <v>99.99884033203125</v>
      </c>
      <c r="Q138" s="31">
        <v>1</v>
      </c>
      <c r="R138" s="39" t="s">
        <v>83</v>
      </c>
      <c r="S138" s="26" t="b">
        <f t="shared" si="14"/>
        <v>1</v>
      </c>
      <c r="T138" s="26" t="b">
        <f t="shared" si="15"/>
        <v>0</v>
      </c>
      <c r="U138" s="32" t="s">
        <v>42</v>
      </c>
      <c r="V138" s="32" t="s">
        <v>42</v>
      </c>
      <c r="W138" s="32" t="s">
        <v>42</v>
      </c>
      <c r="X138" s="41" t="s">
        <v>129</v>
      </c>
      <c r="Y138" s="85">
        <v>4</v>
      </c>
      <c r="Z138" s="85"/>
      <c r="AA138" s="85"/>
      <c r="AB138" s="85"/>
      <c r="AC138" s="85"/>
      <c r="AE138" s="33" t="s">
        <v>7</v>
      </c>
    </row>
    <row r="139" spans="1:31" x14ac:dyDescent="0.35">
      <c r="A139" s="26" t="s">
        <v>218</v>
      </c>
      <c r="B139" s="27">
        <v>91.091758728027344</v>
      </c>
      <c r="C139" s="27">
        <v>82.85406494140625</v>
      </c>
      <c r="D139" s="27">
        <v>86.70050048828125</v>
      </c>
      <c r="E139" s="27">
        <v>95.275535583496094</v>
      </c>
      <c r="F139" s="27">
        <v>95.371719360351563</v>
      </c>
      <c r="G139" s="27">
        <v>99.998123168945313</v>
      </c>
      <c r="H139" s="27">
        <v>99.999832153320313</v>
      </c>
      <c r="I139" s="27">
        <v>99.99884033203125</v>
      </c>
      <c r="J139" s="27">
        <v>90.836471557617188</v>
      </c>
      <c r="K139" s="27">
        <v>83.133964538574219</v>
      </c>
      <c r="L139" s="27">
        <v>99.999832153320313</v>
      </c>
      <c r="M139" s="27">
        <v>99.99884033203125</v>
      </c>
      <c r="Q139" s="31">
        <v>1</v>
      </c>
      <c r="R139" s="39" t="s">
        <v>83</v>
      </c>
      <c r="S139" s="26" t="b">
        <f t="shared" si="14"/>
        <v>1</v>
      </c>
      <c r="T139" s="26" t="b">
        <f t="shared" si="15"/>
        <v>0</v>
      </c>
      <c r="U139" s="32" t="s">
        <v>42</v>
      </c>
      <c r="V139" s="32" t="s">
        <v>42</v>
      </c>
      <c r="W139" s="32" t="s">
        <v>42</v>
      </c>
      <c r="X139" s="41" t="s">
        <v>129</v>
      </c>
      <c r="Y139" s="85">
        <v>4</v>
      </c>
      <c r="Z139" s="85"/>
      <c r="AA139" s="85"/>
      <c r="AB139" s="85"/>
      <c r="AC139" s="85"/>
      <c r="AE139" s="33" t="s">
        <v>7</v>
      </c>
    </row>
    <row r="140" spans="1:31" x14ac:dyDescent="0.35">
      <c r="A140" s="26" t="s">
        <v>219</v>
      </c>
      <c r="B140" s="27">
        <v>91.108749389648438</v>
      </c>
      <c r="C140" s="27">
        <v>82.863677978515625</v>
      </c>
      <c r="D140" s="27">
        <v>86.759544372558594</v>
      </c>
      <c r="E140" s="27">
        <v>95.273384094238281</v>
      </c>
      <c r="F140" s="27">
        <v>94.415199279785156</v>
      </c>
      <c r="G140" s="27">
        <v>99.999382019042969</v>
      </c>
      <c r="H140" s="27">
        <v>99.997520446777344</v>
      </c>
      <c r="I140" s="27">
        <v>99.99884033203125</v>
      </c>
      <c r="J140" s="27">
        <v>93.352821350097656</v>
      </c>
      <c r="K140" s="27">
        <v>99.999961853027344</v>
      </c>
      <c r="L140" s="27">
        <v>99.999832153320313</v>
      </c>
      <c r="M140" s="27">
        <v>99.99884033203125</v>
      </c>
      <c r="Q140" s="31">
        <v>1</v>
      </c>
      <c r="R140" s="39" t="s">
        <v>83</v>
      </c>
      <c r="S140" s="26" t="b">
        <f t="shared" si="14"/>
        <v>1</v>
      </c>
      <c r="T140" s="26" t="b">
        <f t="shared" si="15"/>
        <v>0</v>
      </c>
      <c r="U140" s="32" t="s">
        <v>42</v>
      </c>
      <c r="V140" s="32" t="s">
        <v>42</v>
      </c>
      <c r="W140" s="32" t="s">
        <v>42</v>
      </c>
      <c r="X140" s="41" t="s">
        <v>129</v>
      </c>
      <c r="Y140" s="85">
        <v>4</v>
      </c>
      <c r="Z140" s="85"/>
      <c r="AA140" s="85"/>
      <c r="AB140" s="85"/>
      <c r="AC140" s="85"/>
      <c r="AE140" s="33" t="s">
        <v>7</v>
      </c>
    </row>
    <row r="141" spans="1:31" x14ac:dyDescent="0.35">
      <c r="A141" s="26" t="s">
        <v>220</v>
      </c>
      <c r="B141" s="27">
        <v>91.185493469238281</v>
      </c>
      <c r="C141" s="27">
        <v>82.88177490234375</v>
      </c>
      <c r="D141" s="27">
        <v>86.759605407714844</v>
      </c>
      <c r="E141" s="27">
        <v>95.276115417480469</v>
      </c>
      <c r="F141" s="27">
        <v>98.876495361328125</v>
      </c>
      <c r="G141" s="27">
        <v>99.998573303222656</v>
      </c>
      <c r="H141" s="27">
        <v>99.998336791992188</v>
      </c>
      <c r="I141" s="27">
        <v>99.99884033203125</v>
      </c>
      <c r="J141" s="27">
        <v>91.257179260253906</v>
      </c>
      <c r="K141" s="27">
        <v>83.282562255859375</v>
      </c>
      <c r="L141" s="27">
        <v>99.999832153320313</v>
      </c>
      <c r="M141" s="27">
        <v>99.99884033203125</v>
      </c>
      <c r="Q141" s="31">
        <v>1</v>
      </c>
      <c r="R141" s="39" t="s">
        <v>83</v>
      </c>
      <c r="S141" s="26" t="b">
        <f t="shared" si="14"/>
        <v>1</v>
      </c>
      <c r="T141" s="26" t="b">
        <f t="shared" si="15"/>
        <v>0</v>
      </c>
      <c r="U141" s="32" t="s">
        <v>42</v>
      </c>
      <c r="V141" s="32" t="s">
        <v>42</v>
      </c>
      <c r="W141" s="32" t="s">
        <v>42</v>
      </c>
      <c r="X141" s="41" t="s">
        <v>129</v>
      </c>
      <c r="Y141" s="85">
        <v>4</v>
      </c>
      <c r="Z141" s="85"/>
      <c r="AA141" s="85"/>
      <c r="AB141" s="85"/>
      <c r="AC141" s="85"/>
      <c r="AE141" s="33" t="s">
        <v>7</v>
      </c>
    </row>
    <row r="142" spans="1:31" x14ac:dyDescent="0.35">
      <c r="A142" s="26" t="s">
        <v>221</v>
      </c>
      <c r="B142" s="27">
        <v>91.178688049316406</v>
      </c>
      <c r="C142" s="27">
        <v>82.841018676757813</v>
      </c>
      <c r="D142" s="27">
        <v>86.622764587402344</v>
      </c>
      <c r="E142" s="27">
        <v>95.276443481445313</v>
      </c>
      <c r="F142" s="27">
        <v>97.001747131347656</v>
      </c>
      <c r="G142" s="27">
        <v>99.999137878417969</v>
      </c>
      <c r="H142" s="27">
        <v>99.999832153320313</v>
      </c>
      <c r="I142" s="27">
        <v>99.99884033203125</v>
      </c>
      <c r="J142" s="27">
        <v>93.074325561523438</v>
      </c>
      <c r="K142" s="27">
        <v>99.999961853027344</v>
      </c>
      <c r="L142" s="27">
        <v>99.999832153320313</v>
      </c>
      <c r="M142" s="27">
        <v>99.99884033203125</v>
      </c>
      <c r="Q142" s="31">
        <v>1</v>
      </c>
      <c r="R142" s="39" t="s">
        <v>83</v>
      </c>
      <c r="S142" s="26" t="b">
        <f t="shared" si="14"/>
        <v>1</v>
      </c>
      <c r="T142" s="26" t="b">
        <f t="shared" si="15"/>
        <v>0</v>
      </c>
      <c r="U142" s="32" t="s">
        <v>42</v>
      </c>
      <c r="V142" s="32" t="s">
        <v>42</v>
      </c>
      <c r="W142" s="40" t="s">
        <v>20</v>
      </c>
      <c r="X142" s="41" t="s">
        <v>129</v>
      </c>
      <c r="Y142" s="85">
        <v>4</v>
      </c>
      <c r="Z142" s="85"/>
      <c r="AA142" s="85"/>
      <c r="AB142" s="85"/>
      <c r="AC142" s="85"/>
      <c r="AE142" s="33" t="s">
        <v>7</v>
      </c>
    </row>
    <row r="143" spans="1:31" x14ac:dyDescent="0.35">
      <c r="A143" s="26" t="s">
        <v>222</v>
      </c>
      <c r="B143" s="27">
        <v>91.093467712402344</v>
      </c>
      <c r="C143" s="27">
        <v>82.822685241699219</v>
      </c>
      <c r="D143" s="27">
        <v>86.542488098144531</v>
      </c>
      <c r="E143" s="27">
        <v>95.276817321777344</v>
      </c>
      <c r="F143" s="27">
        <v>98.277191162109375</v>
      </c>
      <c r="G143" s="27">
        <v>99.998214721679688</v>
      </c>
      <c r="H143" s="27">
        <v>99.99847412109375</v>
      </c>
      <c r="I143" s="27">
        <v>99.99884033203125</v>
      </c>
      <c r="J143" s="27">
        <v>92.011634826660156</v>
      </c>
      <c r="K143" s="27">
        <v>99.999961853027344</v>
      </c>
      <c r="L143" s="27">
        <v>99.999832153320313</v>
      </c>
      <c r="M143" s="27">
        <v>99.99884033203125</v>
      </c>
      <c r="Q143" s="31">
        <v>1</v>
      </c>
      <c r="R143" s="39" t="s">
        <v>83</v>
      </c>
      <c r="S143" s="26" t="b">
        <f t="shared" si="14"/>
        <v>1</v>
      </c>
      <c r="T143" s="26" t="b">
        <f t="shared" si="15"/>
        <v>0</v>
      </c>
      <c r="U143" s="32" t="s">
        <v>42</v>
      </c>
      <c r="V143" s="32" t="s">
        <v>42</v>
      </c>
      <c r="W143" s="32" t="s">
        <v>42</v>
      </c>
      <c r="X143" s="41" t="s">
        <v>129</v>
      </c>
      <c r="Y143" s="85">
        <v>4</v>
      </c>
      <c r="Z143" s="85"/>
      <c r="AA143" s="85"/>
      <c r="AB143" s="85"/>
      <c r="AC143" s="85"/>
      <c r="AE143" s="33" t="s">
        <v>7</v>
      </c>
    </row>
    <row r="144" spans="1:31" x14ac:dyDescent="0.35">
      <c r="A144" s="26" t="s">
        <v>223</v>
      </c>
      <c r="B144" s="27">
        <v>91.105125427246094</v>
      </c>
      <c r="C144" s="27">
        <v>82.881790161132813</v>
      </c>
      <c r="D144" s="27">
        <v>86.761207580566406</v>
      </c>
      <c r="E144" s="27">
        <v>95.277168273925781</v>
      </c>
      <c r="F144" s="27">
        <v>79.187568664550781</v>
      </c>
      <c r="G144" s="27">
        <v>99.999961853027344</v>
      </c>
      <c r="H144" s="27">
        <v>99.999832153320313</v>
      </c>
      <c r="I144" s="27">
        <v>99.99884033203125</v>
      </c>
      <c r="J144" s="27">
        <v>91.899642944335938</v>
      </c>
      <c r="K144" s="27">
        <v>80.197174072265625</v>
      </c>
      <c r="L144" s="27">
        <v>99.999832153320313</v>
      </c>
      <c r="M144" s="27">
        <v>99.99884033203125</v>
      </c>
      <c r="Q144" s="31">
        <v>1</v>
      </c>
      <c r="R144" s="39" t="s">
        <v>83</v>
      </c>
      <c r="S144" s="26" t="b">
        <f t="shared" si="14"/>
        <v>1</v>
      </c>
      <c r="T144" s="26" t="b">
        <f t="shared" si="15"/>
        <v>0</v>
      </c>
      <c r="U144" s="32" t="s">
        <v>42</v>
      </c>
      <c r="V144" s="32" t="s">
        <v>150</v>
      </c>
      <c r="W144" s="32" t="s">
        <v>42</v>
      </c>
      <c r="X144" s="41" t="s">
        <v>129</v>
      </c>
      <c r="Y144" s="85">
        <v>4</v>
      </c>
      <c r="Z144" s="85"/>
      <c r="AA144" s="85"/>
      <c r="AB144" s="85"/>
      <c r="AC144" s="85"/>
      <c r="AE144" s="33" t="s">
        <v>7</v>
      </c>
    </row>
    <row r="145" spans="1:31" x14ac:dyDescent="0.35">
      <c r="A145" s="26" t="s">
        <v>224</v>
      </c>
      <c r="B145" s="27">
        <v>91.009696960449219</v>
      </c>
      <c r="C145" s="27">
        <v>82.873092651367188</v>
      </c>
      <c r="D145" s="27">
        <v>86.721435546875</v>
      </c>
      <c r="E145" s="27">
        <v>95.277488708496094</v>
      </c>
      <c r="F145" s="27">
        <v>97.253623962402344</v>
      </c>
      <c r="G145" s="27">
        <v>99.996871948242188</v>
      </c>
      <c r="H145" s="27">
        <v>99.994293212890625</v>
      </c>
      <c r="I145" s="27">
        <v>99.99884033203125</v>
      </c>
      <c r="J145" s="27">
        <v>91.11114501953125</v>
      </c>
      <c r="K145" s="27">
        <v>97.21697998046875</v>
      </c>
      <c r="L145" s="27">
        <v>99.999832153320313</v>
      </c>
      <c r="M145" s="27">
        <v>99.99884033203125</v>
      </c>
      <c r="Q145" s="31">
        <v>1</v>
      </c>
      <c r="R145" s="39" t="s">
        <v>83</v>
      </c>
      <c r="S145" s="26" t="b">
        <f t="shared" si="14"/>
        <v>1</v>
      </c>
      <c r="T145" s="26" t="b">
        <f t="shared" si="15"/>
        <v>0</v>
      </c>
      <c r="U145" s="32" t="s">
        <v>42</v>
      </c>
      <c r="V145" s="32" t="s">
        <v>42</v>
      </c>
      <c r="W145" s="32" t="s">
        <v>42</v>
      </c>
      <c r="X145" s="41" t="s">
        <v>129</v>
      </c>
      <c r="Y145" s="85">
        <v>4</v>
      </c>
      <c r="Z145" s="85"/>
      <c r="AA145" s="85"/>
      <c r="AB145" s="85"/>
      <c r="AC145" s="85"/>
      <c r="AE145" s="33" t="s">
        <v>7</v>
      </c>
    </row>
    <row r="146" spans="1:31" x14ac:dyDescent="0.35">
      <c r="A146" s="26" t="s">
        <v>225</v>
      </c>
      <c r="B146" s="27">
        <v>91.232292175292969</v>
      </c>
      <c r="C146" s="27">
        <v>82.896896362304688</v>
      </c>
      <c r="D146" s="27">
        <v>86.840377807617188</v>
      </c>
      <c r="E146" s="27">
        <v>95.272010803222656</v>
      </c>
      <c r="F146" s="27">
        <v>98.431068420410156</v>
      </c>
      <c r="G146" s="27">
        <v>99.999122619628906</v>
      </c>
      <c r="H146" s="27">
        <v>99.997421264648438</v>
      </c>
      <c r="I146" s="27">
        <v>99.99884033203125</v>
      </c>
      <c r="J146" s="27">
        <v>91.393684387207031</v>
      </c>
      <c r="K146" s="27">
        <v>84.125930786132813</v>
      </c>
      <c r="L146" s="27">
        <v>99.999832153320313</v>
      </c>
      <c r="M146" s="27">
        <v>99.99884033203125</v>
      </c>
      <c r="Q146" s="31">
        <v>1</v>
      </c>
      <c r="R146" s="39" t="s">
        <v>83</v>
      </c>
      <c r="S146" s="26" t="b">
        <f t="shared" si="14"/>
        <v>1</v>
      </c>
      <c r="T146" s="26" t="b">
        <f t="shared" si="15"/>
        <v>0</v>
      </c>
      <c r="U146" s="32" t="s">
        <v>42</v>
      </c>
      <c r="V146" s="32" t="s">
        <v>42</v>
      </c>
      <c r="W146" s="32" t="s">
        <v>42</v>
      </c>
      <c r="X146" s="41" t="s">
        <v>129</v>
      </c>
      <c r="Y146" s="85">
        <v>4</v>
      </c>
      <c r="Z146" s="85"/>
      <c r="AA146" s="85"/>
      <c r="AB146" s="85"/>
      <c r="AC146" s="85"/>
      <c r="AE146" s="33" t="s">
        <v>7</v>
      </c>
    </row>
    <row r="147" spans="1:31" x14ac:dyDescent="0.35">
      <c r="A147" s="26" t="s">
        <v>226</v>
      </c>
      <c r="B147" s="27">
        <v>91.198585510253906</v>
      </c>
      <c r="C147" s="27">
        <v>82.933723449707031</v>
      </c>
      <c r="D147" s="27">
        <v>86.820121765136719</v>
      </c>
      <c r="E147" s="27">
        <v>95.272323608398438</v>
      </c>
      <c r="F147" s="27">
        <v>98.849822998046875</v>
      </c>
      <c r="G147" s="27">
        <v>99.997825622558594</v>
      </c>
      <c r="H147" s="27">
        <v>99.995071411132813</v>
      </c>
      <c r="I147" s="27">
        <v>99.99884033203125</v>
      </c>
      <c r="J147" s="27">
        <v>91.618125915527344</v>
      </c>
      <c r="K147" s="27">
        <v>99.999961853027344</v>
      </c>
      <c r="L147" s="27">
        <v>99.999832153320313</v>
      </c>
      <c r="M147" s="27">
        <v>99.99884033203125</v>
      </c>
      <c r="Q147" s="31">
        <v>1</v>
      </c>
      <c r="R147" s="39" t="s">
        <v>83</v>
      </c>
      <c r="S147" s="26" t="b">
        <f t="shared" si="14"/>
        <v>1</v>
      </c>
      <c r="T147" s="26" t="b">
        <f t="shared" si="15"/>
        <v>0</v>
      </c>
      <c r="U147" s="32" t="s">
        <v>42</v>
      </c>
      <c r="V147" s="32" t="s">
        <v>42</v>
      </c>
      <c r="W147" s="32" t="s">
        <v>42</v>
      </c>
      <c r="X147" s="41" t="s">
        <v>129</v>
      </c>
      <c r="Y147" s="85">
        <v>4</v>
      </c>
      <c r="Z147" s="85"/>
      <c r="AA147" s="85"/>
      <c r="AB147" s="85"/>
      <c r="AC147" s="85"/>
      <c r="AE147" s="33" t="s">
        <v>7</v>
      </c>
    </row>
    <row r="148" spans="1:31" x14ac:dyDescent="0.35">
      <c r="A148" s="26" t="s">
        <v>227</v>
      </c>
      <c r="B148" s="27">
        <v>91.120849609375</v>
      </c>
      <c r="C148" s="27">
        <v>82.886947631835938</v>
      </c>
      <c r="D148" s="27">
        <v>86.621925354003906</v>
      </c>
      <c r="E148" s="27">
        <v>95.274810791015625</v>
      </c>
      <c r="F148" s="27">
        <v>96.571708679199219</v>
      </c>
      <c r="G148" s="27">
        <v>99.999961853027344</v>
      </c>
      <c r="H148" s="27">
        <v>99.999832153320313</v>
      </c>
      <c r="I148" s="27">
        <v>99.99884033203125</v>
      </c>
      <c r="J148" s="27">
        <v>93.731071472167969</v>
      </c>
      <c r="K148" s="27">
        <v>99.999961853027344</v>
      </c>
      <c r="L148" s="27">
        <v>99.999832153320313</v>
      </c>
      <c r="M148" s="27">
        <v>99.99884033203125</v>
      </c>
      <c r="Q148" s="31">
        <v>1</v>
      </c>
      <c r="R148" s="39" t="s">
        <v>83</v>
      </c>
      <c r="S148" s="26" t="b">
        <f t="shared" si="14"/>
        <v>1</v>
      </c>
      <c r="T148" s="26" t="b">
        <f t="shared" si="15"/>
        <v>0</v>
      </c>
      <c r="U148" s="32" t="s">
        <v>42</v>
      </c>
      <c r="V148" s="32" t="s">
        <v>42</v>
      </c>
      <c r="W148" s="32" t="s">
        <v>42</v>
      </c>
      <c r="X148" s="41" t="s">
        <v>129</v>
      </c>
      <c r="Y148" s="85">
        <v>4</v>
      </c>
      <c r="Z148" s="85"/>
      <c r="AA148" s="85"/>
      <c r="AB148" s="85"/>
      <c r="AC148" s="85"/>
      <c r="AE148" s="33" t="s">
        <v>7</v>
      </c>
    </row>
    <row r="149" spans="1:31" x14ac:dyDescent="0.35">
      <c r="A149" s="26" t="s">
        <v>228</v>
      </c>
      <c r="B149" s="27">
        <v>91.137191772460938</v>
      </c>
      <c r="C149" s="27">
        <v>82.836448669433594</v>
      </c>
      <c r="D149" s="27">
        <v>86.383636474609375</v>
      </c>
      <c r="E149" s="27">
        <v>95.272994995117188</v>
      </c>
      <c r="F149" s="27">
        <v>98.81195068359375</v>
      </c>
      <c r="G149" s="27">
        <v>99.999893188476563</v>
      </c>
      <c r="H149" s="27">
        <v>99.999832153320313</v>
      </c>
      <c r="I149" s="27">
        <v>99.99884033203125</v>
      </c>
      <c r="J149" s="27">
        <v>92.64764404296875</v>
      </c>
      <c r="K149" s="27">
        <v>93.335205078125</v>
      </c>
      <c r="L149" s="27">
        <v>99.999832153320313</v>
      </c>
      <c r="M149" s="27">
        <v>99.99884033203125</v>
      </c>
      <c r="Q149" s="31">
        <v>1</v>
      </c>
      <c r="R149" s="39" t="s">
        <v>83</v>
      </c>
      <c r="S149" s="26" t="b">
        <f t="shared" si="14"/>
        <v>1</v>
      </c>
      <c r="T149" s="26" t="b">
        <f t="shared" si="15"/>
        <v>0</v>
      </c>
      <c r="U149" s="32" t="s">
        <v>42</v>
      </c>
      <c r="V149" s="32" t="s">
        <v>42</v>
      </c>
      <c r="W149" s="40" t="s">
        <v>20</v>
      </c>
      <c r="X149" s="41" t="s">
        <v>129</v>
      </c>
      <c r="Y149" s="85">
        <v>4</v>
      </c>
      <c r="Z149" s="85"/>
      <c r="AA149" s="85"/>
      <c r="AB149" s="85"/>
      <c r="AC149" s="85"/>
      <c r="AE149" s="33" t="s">
        <v>7</v>
      </c>
    </row>
    <row r="150" spans="1:31" x14ac:dyDescent="0.35">
      <c r="A150" s="26" t="s">
        <v>229</v>
      </c>
      <c r="B150" s="27">
        <v>91.164947509765625</v>
      </c>
      <c r="C150" s="27">
        <v>82.836601257324219</v>
      </c>
      <c r="D150" s="27">
        <v>86.461555480957031</v>
      </c>
      <c r="E150" s="27">
        <v>95.273323059082031</v>
      </c>
      <c r="F150" s="27">
        <v>98.813941955566406</v>
      </c>
      <c r="G150" s="27">
        <v>99.997856140136719</v>
      </c>
      <c r="H150" s="27">
        <v>99.997894287109375</v>
      </c>
      <c r="I150" s="27">
        <v>99.99884033203125</v>
      </c>
      <c r="J150" s="27">
        <v>92.139106750488281</v>
      </c>
      <c r="K150" s="27">
        <v>86.050041198730469</v>
      </c>
      <c r="L150" s="27">
        <v>99.999832153320313</v>
      </c>
      <c r="M150" s="27">
        <v>99.99884033203125</v>
      </c>
      <c r="Q150" s="31">
        <v>1</v>
      </c>
      <c r="R150" s="39" t="s">
        <v>83</v>
      </c>
      <c r="S150" s="26" t="b">
        <f t="shared" si="14"/>
        <v>1</v>
      </c>
      <c r="T150" s="26" t="b">
        <f t="shared" si="15"/>
        <v>0</v>
      </c>
      <c r="U150" s="32" t="s">
        <v>42</v>
      </c>
      <c r="V150" s="32" t="s">
        <v>42</v>
      </c>
      <c r="W150" s="40" t="s">
        <v>20</v>
      </c>
      <c r="X150" s="41" t="s">
        <v>129</v>
      </c>
      <c r="Y150" s="85">
        <v>4</v>
      </c>
      <c r="Z150" s="85"/>
      <c r="AA150" s="85"/>
      <c r="AB150" s="85"/>
      <c r="AC150" s="85"/>
      <c r="AE150" s="33" t="s">
        <v>7</v>
      </c>
    </row>
    <row r="151" spans="1:31" x14ac:dyDescent="0.35">
      <c r="A151" s="26" t="s">
        <v>230</v>
      </c>
      <c r="B151" s="27">
        <v>90.427780151367188</v>
      </c>
      <c r="C151" s="27">
        <v>82.874221801757813</v>
      </c>
      <c r="D151" s="27">
        <v>86.543495178222656</v>
      </c>
      <c r="E151" s="27">
        <v>95.273658752441406</v>
      </c>
      <c r="F151" s="27">
        <v>96.493484497070313</v>
      </c>
      <c r="G151" s="27">
        <v>99.999832153320313</v>
      </c>
      <c r="H151" s="27">
        <v>99.999481201171875</v>
      </c>
      <c r="I151" s="27">
        <v>99.99884033203125</v>
      </c>
      <c r="J151" s="27">
        <v>88.839141845703125</v>
      </c>
      <c r="K151" s="27">
        <v>62.309036254882813</v>
      </c>
      <c r="L151" s="27">
        <v>99.999832153320313</v>
      </c>
      <c r="M151" s="27">
        <v>99.99884033203125</v>
      </c>
      <c r="Q151" s="31">
        <v>1</v>
      </c>
      <c r="R151" s="39" t="s">
        <v>83</v>
      </c>
      <c r="S151" s="26" t="b">
        <f t="shared" si="14"/>
        <v>1</v>
      </c>
      <c r="T151" s="26" t="b">
        <f t="shared" si="15"/>
        <v>0</v>
      </c>
      <c r="U151" s="32" t="s">
        <v>42</v>
      </c>
      <c r="V151" s="32" t="s">
        <v>42</v>
      </c>
      <c r="W151" s="40" t="s">
        <v>20</v>
      </c>
      <c r="X151" s="41" t="s">
        <v>129</v>
      </c>
      <c r="Y151" s="85">
        <v>4</v>
      </c>
      <c r="Z151" s="85"/>
      <c r="AA151" s="85"/>
      <c r="AB151" s="85"/>
      <c r="AC151" s="85"/>
      <c r="AE151" s="33" t="s">
        <v>7</v>
      </c>
    </row>
    <row r="152" spans="1:31" x14ac:dyDescent="0.35">
      <c r="A152" s="26" t="s">
        <v>231</v>
      </c>
      <c r="B152" s="27">
        <v>91.2684326171875</v>
      </c>
      <c r="C152" s="27">
        <v>82.8863525390625</v>
      </c>
      <c r="D152" s="27">
        <v>86.621528625488281</v>
      </c>
      <c r="E152" s="27">
        <v>95.273963928222656</v>
      </c>
      <c r="F152" s="27">
        <v>94.958541870117188</v>
      </c>
      <c r="G152" s="27">
        <v>99.99884033203125</v>
      </c>
      <c r="H152" s="27">
        <v>99.997108459472656</v>
      </c>
      <c r="I152" s="27">
        <v>99.99884033203125</v>
      </c>
      <c r="J152" s="27">
        <v>94.627227783203125</v>
      </c>
      <c r="K152" s="27">
        <v>99.778854370117188</v>
      </c>
      <c r="L152" s="27">
        <v>99.978996276855469</v>
      </c>
      <c r="M152" s="27">
        <v>99.925926208496094</v>
      </c>
      <c r="Q152" s="31">
        <v>1</v>
      </c>
      <c r="R152" s="39" t="s">
        <v>83</v>
      </c>
      <c r="S152" s="26" t="b">
        <f t="shared" si="14"/>
        <v>1</v>
      </c>
      <c r="T152" s="26" t="b">
        <f t="shared" si="15"/>
        <v>0</v>
      </c>
      <c r="U152" s="32" t="s">
        <v>42</v>
      </c>
      <c r="V152" s="32" t="s">
        <v>42</v>
      </c>
      <c r="W152" s="32" t="s">
        <v>42</v>
      </c>
      <c r="X152" s="41" t="s">
        <v>129</v>
      </c>
      <c r="Y152" s="85">
        <v>4</v>
      </c>
      <c r="Z152" s="85"/>
      <c r="AA152" s="85"/>
      <c r="AB152" s="85"/>
      <c r="AC152" s="85"/>
      <c r="AE152" s="33" t="s">
        <v>7</v>
      </c>
    </row>
    <row r="153" spans="1:31" x14ac:dyDescent="0.35">
      <c r="A153" s="26" t="s">
        <v>232</v>
      </c>
      <c r="B153" s="27">
        <v>91.163040161132813</v>
      </c>
      <c r="C153" s="27">
        <v>82.917304992675781</v>
      </c>
      <c r="D153" s="27">
        <v>86.500816345214844</v>
      </c>
      <c r="E153" s="27">
        <v>95.274330139160156</v>
      </c>
      <c r="F153" s="27">
        <v>98.820907592773438</v>
      </c>
      <c r="G153" s="27">
        <v>99.999412536621094</v>
      </c>
      <c r="H153" s="27">
        <v>99.998512268066406</v>
      </c>
      <c r="I153" s="27">
        <v>99.99884033203125</v>
      </c>
      <c r="J153" s="27">
        <v>93.19696044921875</v>
      </c>
      <c r="K153" s="27">
        <v>99.999961853027344</v>
      </c>
      <c r="L153" s="27">
        <v>99.999832153320313</v>
      </c>
      <c r="M153" s="27">
        <v>99.99884033203125</v>
      </c>
      <c r="Q153" s="31">
        <v>1</v>
      </c>
      <c r="R153" s="39" t="s">
        <v>83</v>
      </c>
      <c r="S153" s="26" t="b">
        <f t="shared" si="14"/>
        <v>1</v>
      </c>
      <c r="T153" s="26" t="b">
        <f t="shared" si="15"/>
        <v>0</v>
      </c>
      <c r="U153" s="32" t="s">
        <v>42</v>
      </c>
      <c r="V153" s="32" t="s">
        <v>19</v>
      </c>
      <c r="W153" s="32" t="s">
        <v>42</v>
      </c>
      <c r="X153" s="41" t="s">
        <v>129</v>
      </c>
      <c r="Y153" s="85">
        <v>4</v>
      </c>
      <c r="Z153" s="85"/>
      <c r="AA153" s="85"/>
      <c r="AB153" s="85"/>
      <c r="AC153" s="85"/>
      <c r="AE153" s="33" t="s">
        <v>7</v>
      </c>
    </row>
    <row r="154" spans="1:31" x14ac:dyDescent="0.35">
      <c r="A154" s="26" t="s">
        <v>233</v>
      </c>
      <c r="B154" s="27">
        <v>91.112472534179688</v>
      </c>
      <c r="C154" s="27">
        <v>82.91357421875</v>
      </c>
      <c r="D154" s="27">
        <v>86.540748596191406</v>
      </c>
      <c r="E154" s="27">
        <v>95.274658203125</v>
      </c>
      <c r="F154" s="27">
        <v>97.66827392578125</v>
      </c>
      <c r="G154" s="27">
        <v>99.998817443847656</v>
      </c>
      <c r="H154" s="27">
        <v>99.999832153320313</v>
      </c>
      <c r="I154" s="27">
        <v>99.99884033203125</v>
      </c>
      <c r="J154" s="27">
        <v>92.966598510742188</v>
      </c>
      <c r="K154" s="27">
        <v>84.1483154296875</v>
      </c>
      <c r="L154" s="27">
        <v>99.999832153320313</v>
      </c>
      <c r="M154" s="27">
        <v>99.99884033203125</v>
      </c>
      <c r="Q154" s="31">
        <v>1</v>
      </c>
      <c r="R154" s="39" t="s">
        <v>83</v>
      </c>
      <c r="S154" s="26" t="b">
        <f t="shared" si="14"/>
        <v>1</v>
      </c>
      <c r="T154" s="26" t="b">
        <f t="shared" si="15"/>
        <v>0</v>
      </c>
      <c r="U154" s="32" t="s">
        <v>42</v>
      </c>
      <c r="V154" s="32" t="s">
        <v>42</v>
      </c>
      <c r="W154" s="32" t="s">
        <v>42</v>
      </c>
      <c r="X154" s="41" t="s">
        <v>129</v>
      </c>
      <c r="Y154" s="85">
        <v>4</v>
      </c>
      <c r="Z154" s="85"/>
      <c r="AA154" s="85"/>
      <c r="AB154" s="85"/>
      <c r="AC154" s="85"/>
      <c r="AE154" s="33" t="s">
        <v>7</v>
      </c>
    </row>
    <row r="155" spans="1:31" x14ac:dyDescent="0.35">
      <c r="A155" s="26" t="s">
        <v>234</v>
      </c>
      <c r="B155" s="27">
        <v>91.267318725585938</v>
      </c>
      <c r="C155" s="27">
        <v>82.950889587402344</v>
      </c>
      <c r="D155" s="27">
        <v>86.72174072265625</v>
      </c>
      <c r="E155" s="27">
        <v>95.274986267089844</v>
      </c>
      <c r="F155" s="27">
        <v>98.516281127929688</v>
      </c>
      <c r="G155" s="27">
        <v>99.998176574707031</v>
      </c>
      <c r="H155" s="27">
        <v>99.993736267089844</v>
      </c>
      <c r="I155" s="27">
        <v>99.99884033203125</v>
      </c>
      <c r="J155" s="27">
        <v>92.01385498046875</v>
      </c>
      <c r="K155" s="27">
        <v>80.196762084960938</v>
      </c>
      <c r="L155" s="27">
        <v>99.999832153320313</v>
      </c>
      <c r="M155" s="27">
        <v>99.99884033203125</v>
      </c>
      <c r="Q155" s="31">
        <v>1</v>
      </c>
      <c r="R155" s="39" t="s">
        <v>83</v>
      </c>
      <c r="S155" s="26" t="b">
        <f t="shared" si="14"/>
        <v>1</v>
      </c>
      <c r="T155" s="26" t="b">
        <f t="shared" si="15"/>
        <v>0</v>
      </c>
      <c r="U155" s="32" t="s">
        <v>42</v>
      </c>
      <c r="V155" s="32" t="s">
        <v>42</v>
      </c>
      <c r="W155" s="32" t="s">
        <v>42</v>
      </c>
      <c r="X155" s="41" t="s">
        <v>129</v>
      </c>
      <c r="Y155" s="85">
        <v>4</v>
      </c>
      <c r="Z155" s="85"/>
      <c r="AA155" s="85"/>
      <c r="AB155" s="85"/>
      <c r="AC155" s="85"/>
      <c r="AE155" s="33" t="s">
        <v>7</v>
      </c>
    </row>
    <row r="156" spans="1:31" x14ac:dyDescent="0.35">
      <c r="A156" s="26" t="s">
        <v>235</v>
      </c>
      <c r="B156" s="27">
        <v>91.208244323730469</v>
      </c>
      <c r="C156" s="27">
        <v>82.913917541503906</v>
      </c>
      <c r="D156" s="27">
        <v>86.541061401367188</v>
      </c>
      <c r="E156" s="27">
        <v>95.272972106933594</v>
      </c>
      <c r="F156" s="27">
        <v>96.668937683105469</v>
      </c>
      <c r="G156" s="27">
        <v>99.99859619140625</v>
      </c>
      <c r="H156" s="27">
        <v>99.999832153320313</v>
      </c>
      <c r="I156" s="27">
        <v>99.99884033203125</v>
      </c>
      <c r="J156" s="27">
        <v>88.814300537109375</v>
      </c>
      <c r="K156" s="27">
        <v>64.56884765625</v>
      </c>
      <c r="L156" s="27">
        <v>99.999832153320313</v>
      </c>
      <c r="M156" s="27">
        <v>99.99884033203125</v>
      </c>
      <c r="Q156" s="31">
        <v>1</v>
      </c>
      <c r="R156" s="39" t="s">
        <v>83</v>
      </c>
      <c r="S156" s="26" t="b">
        <f t="shared" si="14"/>
        <v>1</v>
      </c>
      <c r="T156" s="26" t="b">
        <f t="shared" si="15"/>
        <v>0</v>
      </c>
      <c r="U156" s="40" t="s">
        <v>236</v>
      </c>
      <c r="V156" s="32" t="s">
        <v>42</v>
      </c>
      <c r="W156" s="32" t="s">
        <v>42</v>
      </c>
      <c r="X156" s="41" t="s">
        <v>129</v>
      </c>
      <c r="Y156" s="85">
        <v>4</v>
      </c>
      <c r="Z156" s="85"/>
      <c r="AA156" s="85"/>
      <c r="AB156" s="85"/>
      <c r="AC156" s="85"/>
      <c r="AE156" s="33" t="s">
        <v>7</v>
      </c>
    </row>
    <row r="157" spans="1:31" x14ac:dyDescent="0.35">
      <c r="A157" s="26" t="s">
        <v>237</v>
      </c>
      <c r="B157" s="27">
        <v>91.160362243652344</v>
      </c>
      <c r="C157" s="27">
        <v>82.899894714355469</v>
      </c>
      <c r="D157" s="27">
        <v>86.461143493652344</v>
      </c>
      <c r="E157" s="27">
        <v>95.27569580078125</v>
      </c>
      <c r="F157" s="27">
        <v>97.975883483886719</v>
      </c>
      <c r="G157" s="27">
        <v>99.998283386230469</v>
      </c>
      <c r="H157" s="27">
        <v>99.995643615722656</v>
      </c>
      <c r="I157" s="27">
        <v>99.99884033203125</v>
      </c>
      <c r="J157" s="27">
        <v>92.055793762207031</v>
      </c>
      <c r="K157" s="27">
        <v>80.196792602539063</v>
      </c>
      <c r="L157" s="27">
        <v>99.999832153320313</v>
      </c>
      <c r="M157" s="27">
        <v>99.99884033203125</v>
      </c>
      <c r="Q157" s="31">
        <v>1</v>
      </c>
      <c r="R157" s="39" t="s">
        <v>83</v>
      </c>
      <c r="S157" s="26" t="b">
        <f t="shared" si="14"/>
        <v>1</v>
      </c>
      <c r="T157" s="26" t="b">
        <f t="shared" si="15"/>
        <v>0</v>
      </c>
      <c r="U157" s="32" t="s">
        <v>42</v>
      </c>
      <c r="V157" s="32" t="s">
        <v>42</v>
      </c>
      <c r="W157" s="32" t="s">
        <v>42</v>
      </c>
      <c r="X157" s="41" t="s">
        <v>129</v>
      </c>
      <c r="Y157" s="85">
        <v>4</v>
      </c>
      <c r="Z157" s="85"/>
      <c r="AA157" s="85"/>
      <c r="AB157" s="85"/>
      <c r="AC157" s="85"/>
      <c r="AE157" s="33" t="s">
        <v>7</v>
      </c>
    </row>
    <row r="158" spans="1:31" x14ac:dyDescent="0.35">
      <c r="A158" s="26" t="s">
        <v>238</v>
      </c>
      <c r="B158" s="27">
        <v>91.232513427734375</v>
      </c>
      <c r="C158" s="27">
        <v>82.914710998535156</v>
      </c>
      <c r="D158" s="27">
        <v>86.483238220214844</v>
      </c>
      <c r="E158" s="27">
        <v>95.275993347167969</v>
      </c>
      <c r="F158" s="27">
        <v>98.076812744140625</v>
      </c>
      <c r="G158" s="27">
        <v>99.999961853027344</v>
      </c>
      <c r="H158" s="27">
        <v>99.999832153320313</v>
      </c>
      <c r="I158" s="27">
        <v>99.99884033203125</v>
      </c>
      <c r="J158" s="27">
        <v>93.549652099609375</v>
      </c>
      <c r="K158" s="27">
        <v>99.999961853027344</v>
      </c>
      <c r="L158" s="27">
        <v>99.999832153320313</v>
      </c>
      <c r="M158" s="27">
        <v>99.99884033203125</v>
      </c>
      <c r="Q158" s="31">
        <v>1</v>
      </c>
      <c r="R158" s="39" t="s">
        <v>83</v>
      </c>
      <c r="S158" s="26" t="b">
        <f t="shared" si="14"/>
        <v>1</v>
      </c>
      <c r="T158" s="26" t="b">
        <f t="shared" si="15"/>
        <v>0</v>
      </c>
      <c r="U158" s="32" t="s">
        <v>42</v>
      </c>
      <c r="V158" s="32" t="s">
        <v>42</v>
      </c>
      <c r="W158" s="32" t="s">
        <v>42</v>
      </c>
      <c r="X158" s="41" t="s">
        <v>129</v>
      </c>
      <c r="Y158" s="85">
        <v>4</v>
      </c>
      <c r="Z158" s="85"/>
      <c r="AA158" s="85"/>
      <c r="AB158" s="85"/>
      <c r="AC158" s="85"/>
      <c r="AE158" s="33" t="s">
        <v>7</v>
      </c>
    </row>
    <row r="159" spans="1:31" x14ac:dyDescent="0.35">
      <c r="A159" s="26" t="s">
        <v>239</v>
      </c>
      <c r="B159" s="27">
        <v>91.264106750488281</v>
      </c>
      <c r="C159" s="27">
        <v>82.946517944335938</v>
      </c>
      <c r="D159" s="27">
        <v>86.581039428710938</v>
      </c>
      <c r="E159" s="27">
        <v>95.276298522949219</v>
      </c>
      <c r="F159" s="27">
        <v>95.729248046875</v>
      </c>
      <c r="G159" s="27">
        <v>99.998062133789063</v>
      </c>
      <c r="H159" s="27">
        <v>99.99810791015625</v>
      </c>
      <c r="I159" s="27">
        <v>99.99884033203125</v>
      </c>
      <c r="J159" s="27">
        <v>94.523689270019531</v>
      </c>
      <c r="K159" s="27">
        <v>99.999961853027344</v>
      </c>
      <c r="L159" s="27">
        <v>99.999832153320313</v>
      </c>
      <c r="M159" s="27">
        <v>99.99884033203125</v>
      </c>
      <c r="Q159" s="31">
        <v>1</v>
      </c>
      <c r="R159" s="39" t="s">
        <v>83</v>
      </c>
      <c r="S159" s="26" t="b">
        <f t="shared" si="14"/>
        <v>1</v>
      </c>
      <c r="T159" s="26" t="b">
        <f t="shared" si="15"/>
        <v>0</v>
      </c>
      <c r="U159" s="32" t="s">
        <v>42</v>
      </c>
      <c r="V159" s="32" t="s">
        <v>42</v>
      </c>
      <c r="W159" s="32" t="s">
        <v>42</v>
      </c>
      <c r="X159" s="41" t="s">
        <v>129</v>
      </c>
      <c r="Y159" s="85">
        <v>4</v>
      </c>
      <c r="Z159" s="85"/>
      <c r="AA159" s="85"/>
      <c r="AB159" s="85"/>
      <c r="AC159" s="85"/>
      <c r="AE159" s="33" t="s">
        <v>7</v>
      </c>
    </row>
    <row r="160" spans="1:31" x14ac:dyDescent="0.35">
      <c r="A160" s="26" t="s">
        <v>240</v>
      </c>
      <c r="B160" s="27">
        <v>88.135978698730469</v>
      </c>
      <c r="C160" s="27">
        <v>48.744029998779297</v>
      </c>
      <c r="D160" s="27">
        <v>0</v>
      </c>
      <c r="E160" s="27">
        <v>0</v>
      </c>
      <c r="F160" s="27">
        <v>66.937675476074219</v>
      </c>
      <c r="G160" s="27">
        <v>0</v>
      </c>
      <c r="H160" s="27">
        <v>0</v>
      </c>
      <c r="I160" s="27">
        <v>0</v>
      </c>
      <c r="J160" s="27">
        <v>99.773345947265625</v>
      </c>
      <c r="K160" s="27">
        <v>99.999931335449219</v>
      </c>
      <c r="L160" s="27">
        <v>0</v>
      </c>
      <c r="M160" s="27">
        <v>0</v>
      </c>
      <c r="Q160" s="31">
        <v>0</v>
      </c>
      <c r="R160" s="26" t="s">
        <v>41</v>
      </c>
      <c r="S160" s="26" t="b">
        <f t="shared" si="14"/>
        <v>0</v>
      </c>
      <c r="T160" s="26" t="b">
        <f t="shared" si="15"/>
        <v>0</v>
      </c>
      <c r="U160" s="32" t="s">
        <v>42</v>
      </c>
      <c r="V160" s="32" t="s">
        <v>42</v>
      </c>
      <c r="W160" s="32" t="s">
        <v>42</v>
      </c>
      <c r="X160" s="41" t="s">
        <v>129</v>
      </c>
      <c r="Y160" s="85">
        <v>4</v>
      </c>
      <c r="Z160" s="85"/>
      <c r="AA160" s="85"/>
      <c r="AB160" s="85"/>
      <c r="AC160" s="85"/>
      <c r="AE160" s="33" t="s">
        <v>7</v>
      </c>
    </row>
    <row r="161" spans="1:32" x14ac:dyDescent="0.35">
      <c r="A161" s="26" t="s">
        <v>241</v>
      </c>
      <c r="B161" s="27">
        <v>88.160598754882813</v>
      </c>
      <c r="C161" s="27">
        <v>48.748523712158203</v>
      </c>
      <c r="D161" s="27">
        <v>0</v>
      </c>
      <c r="E161" s="27">
        <v>0</v>
      </c>
      <c r="F161" s="27">
        <v>67.264541625976563</v>
      </c>
      <c r="G161" s="27">
        <v>0</v>
      </c>
      <c r="H161" s="27">
        <v>0</v>
      </c>
      <c r="I161" s="27">
        <v>0</v>
      </c>
      <c r="J161" s="27">
        <v>99.77398681640625</v>
      </c>
      <c r="K161" s="27">
        <v>99.999931335449219</v>
      </c>
      <c r="L161" s="27">
        <v>0</v>
      </c>
      <c r="M161" s="27">
        <v>0</v>
      </c>
      <c r="Q161" s="31">
        <v>0</v>
      </c>
      <c r="R161" s="26" t="s">
        <v>41</v>
      </c>
      <c r="S161" s="26" t="b">
        <f t="shared" si="14"/>
        <v>0</v>
      </c>
      <c r="T161" s="26" t="b">
        <f t="shared" si="15"/>
        <v>0</v>
      </c>
      <c r="U161" s="32" t="s">
        <v>42</v>
      </c>
      <c r="V161" s="32" t="s">
        <v>42</v>
      </c>
      <c r="W161" s="32" t="s">
        <v>42</v>
      </c>
      <c r="X161" s="41" t="s">
        <v>129</v>
      </c>
      <c r="Y161" s="85">
        <v>4</v>
      </c>
      <c r="Z161" s="85"/>
      <c r="AA161" s="85"/>
      <c r="AB161" s="85"/>
      <c r="AC161" s="85"/>
      <c r="AE161" s="33" t="s">
        <v>7</v>
      </c>
    </row>
    <row r="162" spans="1:32" x14ac:dyDescent="0.35">
      <c r="A162" s="26" t="s">
        <v>242</v>
      </c>
      <c r="B162" s="27">
        <v>64.276802062988281</v>
      </c>
      <c r="C162" s="27">
        <v>82.985542297363281</v>
      </c>
      <c r="D162" s="27">
        <v>86.710151672363281</v>
      </c>
      <c r="E162" s="27">
        <v>95.27142333984375</v>
      </c>
      <c r="F162" s="27">
        <v>41.045028686523438</v>
      </c>
      <c r="G162" s="27">
        <v>59.236846923828125</v>
      </c>
      <c r="H162" s="27">
        <v>59.578098297119141</v>
      </c>
      <c r="I162" s="27">
        <v>56.167934417724609</v>
      </c>
      <c r="J162" s="27">
        <v>96.581863403320313</v>
      </c>
      <c r="K162" s="27">
        <v>99.713127136230469</v>
      </c>
      <c r="L162" s="27">
        <v>99.052009582519531</v>
      </c>
      <c r="M162" s="27">
        <v>93.364112854003906</v>
      </c>
      <c r="N162" s="33" t="s">
        <v>243</v>
      </c>
      <c r="O162" s="26" t="s">
        <v>244</v>
      </c>
      <c r="P162" s="35" t="s">
        <v>245</v>
      </c>
      <c r="Q162" s="31">
        <v>0</v>
      </c>
      <c r="R162" s="26" t="s">
        <v>41</v>
      </c>
      <c r="S162" s="26" t="b">
        <f t="shared" si="14"/>
        <v>0</v>
      </c>
      <c r="T162" s="26" t="b">
        <f t="shared" si="15"/>
        <v>0</v>
      </c>
      <c r="U162" s="32"/>
      <c r="V162" s="32"/>
      <c r="W162" s="32" t="s">
        <v>49</v>
      </c>
      <c r="X162" s="41"/>
      <c r="AE162" s="33"/>
    </row>
    <row r="163" spans="1:32" x14ac:dyDescent="0.35">
      <c r="A163" s="26" t="s">
        <v>246</v>
      </c>
      <c r="B163" s="27">
        <v>59.796802520751953</v>
      </c>
      <c r="C163" s="27">
        <v>82.969673156738281</v>
      </c>
      <c r="D163" s="27">
        <v>86.591659545898438</v>
      </c>
      <c r="E163" s="27">
        <v>95.257865905761719</v>
      </c>
      <c r="F163" s="27">
        <v>37.251335144042969</v>
      </c>
      <c r="G163" s="27">
        <v>58.427742004394531</v>
      </c>
      <c r="H163" s="27">
        <v>59.000896453857422</v>
      </c>
      <c r="I163" s="27">
        <v>55.482364654541016</v>
      </c>
      <c r="J163" s="27">
        <v>97.979133605957031</v>
      </c>
      <c r="K163" s="27">
        <v>99.696266174316406</v>
      </c>
      <c r="L163" s="27">
        <v>99.072807312011719</v>
      </c>
      <c r="M163" s="27">
        <v>93.509712219238281</v>
      </c>
      <c r="N163" s="33" t="s">
        <v>247</v>
      </c>
      <c r="O163" s="26" t="s">
        <v>244</v>
      </c>
      <c r="P163" s="35" t="s">
        <v>248</v>
      </c>
      <c r="Q163" s="31">
        <v>0</v>
      </c>
      <c r="R163" s="26" t="s">
        <v>41</v>
      </c>
      <c r="S163" s="26" t="b">
        <f t="shared" si="14"/>
        <v>0</v>
      </c>
      <c r="T163" s="26" t="b">
        <f t="shared" si="15"/>
        <v>0</v>
      </c>
      <c r="U163" s="32"/>
      <c r="V163" s="32"/>
      <c r="W163" s="32" t="s">
        <v>49</v>
      </c>
      <c r="X163" s="41"/>
      <c r="AE163" s="33"/>
    </row>
    <row r="164" spans="1:32" ht="15.5" x14ac:dyDescent="0.35">
      <c r="A164" s="26" t="s">
        <v>249</v>
      </c>
      <c r="B164" s="27">
        <v>32.0340576171875</v>
      </c>
      <c r="C164" s="27">
        <v>0</v>
      </c>
      <c r="D164" s="27">
        <v>0</v>
      </c>
      <c r="E164" s="27">
        <v>0</v>
      </c>
      <c r="F164" s="27">
        <v>99.999992370605469</v>
      </c>
      <c r="G164" s="27">
        <v>0</v>
      </c>
      <c r="H164" s="27">
        <v>0</v>
      </c>
      <c r="I164" s="27">
        <v>0</v>
      </c>
      <c r="J164" s="27">
        <v>77.903106689453125</v>
      </c>
      <c r="K164" s="27">
        <v>0</v>
      </c>
      <c r="L164" s="27">
        <v>0</v>
      </c>
      <c r="M164" s="27">
        <v>0</v>
      </c>
      <c r="N164" s="51"/>
      <c r="O164" s="26" t="s">
        <v>520</v>
      </c>
      <c r="P164" s="35" t="s">
        <v>521</v>
      </c>
      <c r="Q164" s="31">
        <v>0</v>
      </c>
      <c r="R164" s="26" t="s">
        <v>41</v>
      </c>
      <c r="S164" s="26" t="b">
        <f t="shared" si="14"/>
        <v>0</v>
      </c>
      <c r="T164" s="26" t="b">
        <f t="shared" si="15"/>
        <v>0</v>
      </c>
      <c r="U164" s="32"/>
      <c r="V164" s="32"/>
      <c r="W164" s="32" t="s">
        <v>49</v>
      </c>
      <c r="X164" s="41"/>
      <c r="AE164" s="33"/>
    </row>
    <row r="165" spans="1:32" ht="15.5" x14ac:dyDescent="0.35">
      <c r="A165" s="26" t="s">
        <v>252</v>
      </c>
      <c r="B165" s="27">
        <v>30.996438980102539</v>
      </c>
      <c r="C165" s="27">
        <v>0</v>
      </c>
      <c r="D165" s="27">
        <v>0</v>
      </c>
      <c r="E165" s="27">
        <v>0</v>
      </c>
      <c r="F165" s="27">
        <v>99.999992370605469</v>
      </c>
      <c r="G165" s="27">
        <v>0</v>
      </c>
      <c r="H165" s="27">
        <v>0</v>
      </c>
      <c r="I165" s="27">
        <v>0</v>
      </c>
      <c r="J165" s="27">
        <v>99.998245239257813</v>
      </c>
      <c r="K165" s="27">
        <v>0</v>
      </c>
      <c r="L165" s="27">
        <v>0</v>
      </c>
      <c r="M165" s="27">
        <v>0</v>
      </c>
      <c r="N165" s="51"/>
      <c r="Q165" s="31">
        <v>0</v>
      </c>
      <c r="R165" s="26" t="s">
        <v>41</v>
      </c>
      <c r="S165" s="26" t="b">
        <f t="shared" si="14"/>
        <v>0</v>
      </c>
      <c r="T165" s="26" t="b">
        <f t="shared" si="15"/>
        <v>0</v>
      </c>
      <c r="U165" s="32"/>
      <c r="V165" s="32"/>
      <c r="W165" s="32" t="s">
        <v>49</v>
      </c>
      <c r="X165" s="41"/>
      <c r="AE165" s="33"/>
    </row>
    <row r="166" spans="1:32" ht="15.5" x14ac:dyDescent="0.35">
      <c r="A166" s="26" t="s">
        <v>254</v>
      </c>
      <c r="B166" s="27">
        <v>44.138156890869141</v>
      </c>
      <c r="C166" s="27">
        <v>93.412979125976563</v>
      </c>
      <c r="D166" s="27">
        <v>87.116752624511719</v>
      </c>
      <c r="E166" s="27">
        <v>95.830635070800781</v>
      </c>
      <c r="F166" s="27">
        <v>99.0518798828125</v>
      </c>
      <c r="G166" s="27">
        <v>99.998428344726563</v>
      </c>
      <c r="H166" s="27">
        <v>99.999832153320313</v>
      </c>
      <c r="I166" s="27">
        <v>99.99884033203125</v>
      </c>
      <c r="J166" s="27">
        <v>77.852310180664063</v>
      </c>
      <c r="K166" s="27">
        <v>0</v>
      </c>
      <c r="L166" s="27">
        <v>0</v>
      </c>
      <c r="M166" s="27">
        <v>0</v>
      </c>
      <c r="N166" s="51"/>
      <c r="Q166" s="31">
        <v>0</v>
      </c>
      <c r="R166" s="39" t="s">
        <v>83</v>
      </c>
      <c r="S166" s="26" t="b">
        <f t="shared" si="14"/>
        <v>0</v>
      </c>
      <c r="T166" s="26" t="b">
        <f t="shared" si="15"/>
        <v>0</v>
      </c>
      <c r="U166" s="32"/>
      <c r="V166" s="32"/>
      <c r="W166" s="32" t="s">
        <v>49</v>
      </c>
      <c r="X166" s="41"/>
      <c r="AE166" s="33"/>
    </row>
    <row r="167" spans="1:32" ht="15.5" x14ac:dyDescent="0.35">
      <c r="A167" s="26" t="s">
        <v>255</v>
      </c>
      <c r="B167" s="27">
        <v>42.866512298583984</v>
      </c>
      <c r="C167" s="27">
        <v>83.903335571289063</v>
      </c>
      <c r="D167" s="27">
        <v>50.060340881347656</v>
      </c>
      <c r="E167" s="27">
        <v>40.005237579345703</v>
      </c>
      <c r="F167" s="27">
        <v>99.947715759277344</v>
      </c>
      <c r="G167" s="27">
        <v>99.999961853027344</v>
      </c>
      <c r="H167" s="27">
        <v>99.999832153320313</v>
      </c>
      <c r="I167" s="27">
        <v>99.99884033203125</v>
      </c>
      <c r="J167" s="27">
        <v>75.280197143554688</v>
      </c>
      <c r="K167" s="27">
        <v>0</v>
      </c>
      <c r="L167" s="27">
        <v>0</v>
      </c>
      <c r="M167" s="27">
        <v>0</v>
      </c>
      <c r="N167" s="51"/>
      <c r="Q167" s="31">
        <v>0</v>
      </c>
      <c r="R167" s="39" t="s">
        <v>83</v>
      </c>
      <c r="S167" s="26" t="b">
        <f t="shared" si="14"/>
        <v>0</v>
      </c>
      <c r="T167" s="26" t="b">
        <f t="shared" si="15"/>
        <v>0</v>
      </c>
      <c r="U167" s="32"/>
      <c r="V167" s="32"/>
      <c r="W167" s="32" t="s">
        <v>49</v>
      </c>
      <c r="X167" s="41"/>
      <c r="AE167" s="33"/>
    </row>
    <row r="168" spans="1:32" x14ac:dyDescent="0.35">
      <c r="A168" s="26" t="s">
        <v>256</v>
      </c>
      <c r="B168" s="27">
        <v>92.651008605957031</v>
      </c>
      <c r="C168" s="27">
        <v>93.474166870117188</v>
      </c>
      <c r="D168" s="27">
        <v>87.019660949707031</v>
      </c>
      <c r="E168" s="27">
        <v>95.55120849609375</v>
      </c>
      <c r="F168" s="27">
        <v>93.506210327148438</v>
      </c>
      <c r="G168" s="27">
        <v>99.999961853027344</v>
      </c>
      <c r="H168" s="27">
        <v>99.999832153320313</v>
      </c>
      <c r="I168" s="27">
        <v>99.99884033203125</v>
      </c>
      <c r="J168" s="27">
        <v>95.219573974609375</v>
      </c>
      <c r="K168" s="27">
        <v>44.839210510253906</v>
      </c>
      <c r="L168" s="27">
        <v>0.19797846674919128</v>
      </c>
      <c r="M168" s="27">
        <v>0</v>
      </c>
      <c r="N168" s="52"/>
      <c r="Q168" s="31">
        <v>1</v>
      </c>
      <c r="R168" s="26" t="s">
        <v>41</v>
      </c>
      <c r="S168" s="26" t="b">
        <f t="shared" si="14"/>
        <v>0</v>
      </c>
      <c r="T168" s="26" t="b">
        <f t="shared" si="15"/>
        <v>0</v>
      </c>
      <c r="U168" s="32" t="s">
        <v>49</v>
      </c>
      <c r="V168" s="32" t="s">
        <v>49</v>
      </c>
      <c r="W168" s="32" t="s">
        <v>49</v>
      </c>
      <c r="X168" s="32" t="s">
        <v>42</v>
      </c>
      <c r="Y168" s="85">
        <v>3</v>
      </c>
      <c r="Z168" s="85"/>
      <c r="AA168" s="85"/>
      <c r="AB168" s="85"/>
      <c r="AC168" s="85"/>
    </row>
    <row r="169" spans="1:32" x14ac:dyDescent="0.35">
      <c r="A169" s="26" t="s">
        <v>257</v>
      </c>
      <c r="B169" s="27">
        <v>92.542495727539063</v>
      </c>
      <c r="C169" s="27">
        <v>93.478828430175781</v>
      </c>
      <c r="D169" s="27">
        <v>86.880294799804688</v>
      </c>
      <c r="E169" s="27">
        <v>95.552040100097656</v>
      </c>
      <c r="F169" s="27">
        <v>99.841072082519531</v>
      </c>
      <c r="G169" s="27">
        <v>99.520965576171875</v>
      </c>
      <c r="H169" s="27">
        <v>99.999832153320313</v>
      </c>
      <c r="I169" s="27">
        <v>99.99884033203125</v>
      </c>
      <c r="J169" s="27">
        <v>95.109687805175781</v>
      </c>
      <c r="K169" s="27">
        <v>43.643070220947266</v>
      </c>
      <c r="L169" s="27">
        <v>8.6683845520019531</v>
      </c>
      <c r="M169" s="27">
        <v>55.126651763916016</v>
      </c>
      <c r="Q169" s="31">
        <v>1</v>
      </c>
      <c r="R169" s="26" t="s">
        <v>41</v>
      </c>
      <c r="S169" s="26" t="b">
        <f t="shared" si="14"/>
        <v>0</v>
      </c>
      <c r="T169" s="26" t="b">
        <f t="shared" si="15"/>
        <v>0</v>
      </c>
      <c r="U169" s="32" t="s">
        <v>42</v>
      </c>
      <c r="V169" s="32" t="s">
        <v>42</v>
      </c>
      <c r="W169" s="32" t="s">
        <v>49</v>
      </c>
      <c r="X169" s="32" t="s">
        <v>42</v>
      </c>
      <c r="Y169" s="85">
        <v>3</v>
      </c>
      <c r="Z169" s="85"/>
      <c r="AA169" s="85"/>
      <c r="AB169" s="85"/>
      <c r="AC169" s="85"/>
    </row>
    <row r="170" spans="1:32" x14ac:dyDescent="0.35">
      <c r="A170" s="26" t="s">
        <v>258</v>
      </c>
      <c r="B170" s="27">
        <v>92.497337341308594</v>
      </c>
      <c r="C170" s="27">
        <v>93.47808837890625</v>
      </c>
      <c r="D170" s="27">
        <v>86.720771789550781</v>
      </c>
      <c r="E170" s="27">
        <v>95.551383972167969</v>
      </c>
      <c r="F170" s="27">
        <v>92.216133117675781</v>
      </c>
      <c r="G170" s="27">
        <v>99.999595642089844</v>
      </c>
      <c r="H170" s="27">
        <v>99.998260498046875</v>
      </c>
      <c r="I170" s="27">
        <v>99.99884033203125</v>
      </c>
      <c r="J170" s="27">
        <v>95.183723449707031</v>
      </c>
      <c r="K170" s="27">
        <v>45.719486236572266</v>
      </c>
      <c r="L170" s="27">
        <v>11.358345031738281</v>
      </c>
      <c r="M170" s="27">
        <v>62.241378784179688</v>
      </c>
      <c r="Q170" s="31">
        <v>1</v>
      </c>
      <c r="R170" s="26" t="s">
        <v>41</v>
      </c>
      <c r="S170" s="26" t="b">
        <f t="shared" si="14"/>
        <v>0</v>
      </c>
      <c r="T170" s="26" t="b">
        <f t="shared" si="15"/>
        <v>0</v>
      </c>
      <c r="U170" s="32" t="s">
        <v>49</v>
      </c>
      <c r="V170" s="32" t="s">
        <v>49</v>
      </c>
      <c r="W170" s="32" t="s">
        <v>49</v>
      </c>
      <c r="X170" s="32" t="s">
        <v>42</v>
      </c>
      <c r="Y170" s="85">
        <v>3</v>
      </c>
      <c r="Z170" s="85"/>
      <c r="AA170" s="85"/>
      <c r="AB170" s="85"/>
      <c r="AC170" s="85"/>
    </row>
    <row r="171" spans="1:32" x14ac:dyDescent="0.35">
      <c r="A171" s="26" t="s">
        <v>259</v>
      </c>
      <c r="B171" s="27">
        <v>92.522979736328125</v>
      </c>
      <c r="C171" s="27">
        <v>93.4786376953125</v>
      </c>
      <c r="D171" s="27">
        <v>86.820693969726563</v>
      </c>
      <c r="E171" s="27">
        <v>95.554763793945313</v>
      </c>
      <c r="F171" s="27">
        <v>99.999984741210938</v>
      </c>
      <c r="G171" s="27">
        <v>99.999801635742188</v>
      </c>
      <c r="H171" s="27">
        <v>99.999137878417969</v>
      </c>
      <c r="I171" s="27">
        <v>99.99884033203125</v>
      </c>
      <c r="J171" s="27">
        <v>95.147514343261719</v>
      </c>
      <c r="K171" s="27">
        <v>43.503303527832031</v>
      </c>
      <c r="L171" s="27">
        <v>8.8418121337890625</v>
      </c>
      <c r="M171" s="27">
        <v>55.990638732910156</v>
      </c>
      <c r="Q171" s="31">
        <v>1</v>
      </c>
      <c r="R171" s="26" t="s">
        <v>41</v>
      </c>
      <c r="S171" s="26" t="b">
        <f t="shared" si="14"/>
        <v>0</v>
      </c>
      <c r="T171" s="26" t="b">
        <f t="shared" si="15"/>
        <v>0</v>
      </c>
      <c r="U171" s="32" t="s">
        <v>49</v>
      </c>
      <c r="V171" s="32" t="s">
        <v>49</v>
      </c>
      <c r="W171" s="32" t="s">
        <v>49</v>
      </c>
      <c r="X171" s="32" t="s">
        <v>42</v>
      </c>
      <c r="Y171" s="85">
        <v>3</v>
      </c>
      <c r="Z171" s="85"/>
      <c r="AA171" s="85"/>
      <c r="AB171" s="85"/>
      <c r="AC171" s="85"/>
      <c r="AF171" s="26" t="s">
        <v>260</v>
      </c>
    </row>
    <row r="172" spans="1:32" x14ac:dyDescent="0.35">
      <c r="A172" s="26" t="s">
        <v>261</v>
      </c>
      <c r="B172" s="27">
        <v>92.568344116210938</v>
      </c>
      <c r="C172" s="27">
        <v>93.53436279296875</v>
      </c>
      <c r="D172" s="27">
        <v>87.032867431640625</v>
      </c>
      <c r="E172" s="27">
        <v>95.546890258789063</v>
      </c>
      <c r="F172" s="27">
        <v>94.926399230957031</v>
      </c>
      <c r="G172" s="27">
        <v>85.882293701171875</v>
      </c>
      <c r="H172" s="27">
        <v>78.934722900390625</v>
      </c>
      <c r="I172" s="27">
        <v>77.490013122558594</v>
      </c>
      <c r="J172" s="27">
        <v>94.802070617675781</v>
      </c>
      <c r="K172" s="27">
        <v>41.438083648681641</v>
      </c>
      <c r="L172" s="27">
        <v>6.8497228622436523</v>
      </c>
      <c r="M172" s="27">
        <v>33.745277404785156</v>
      </c>
      <c r="Q172" s="31">
        <v>1</v>
      </c>
      <c r="R172" s="39" t="s">
        <v>83</v>
      </c>
      <c r="S172" s="26" t="b">
        <f>NOT(OR((D172&lt;=$Q$1),(H172&lt;=$R$1),(L172&lt;=$S$1)))</f>
        <v>0</v>
      </c>
      <c r="T172" s="26" t="b">
        <f t="shared" si="15"/>
        <v>0</v>
      </c>
      <c r="U172" s="32" t="s">
        <v>49</v>
      </c>
      <c r="V172" s="32" t="s">
        <v>49</v>
      </c>
      <c r="W172" s="32" t="s">
        <v>49</v>
      </c>
      <c r="X172" s="32" t="s">
        <v>42</v>
      </c>
      <c r="Y172" s="85">
        <v>3</v>
      </c>
      <c r="Z172" s="85"/>
      <c r="AA172" s="85"/>
      <c r="AB172" s="85"/>
      <c r="AC172" s="85"/>
      <c r="AF172" s="26" t="s">
        <v>260</v>
      </c>
    </row>
    <row r="173" spans="1:32" ht="14.25" customHeight="1" x14ac:dyDescent="0.35">
      <c r="A173" s="26" t="s">
        <v>262</v>
      </c>
      <c r="B173" s="27">
        <v>92.563629150390625</v>
      </c>
      <c r="C173" s="27">
        <v>93.519973754882813</v>
      </c>
      <c r="D173" s="27">
        <v>86.933670043945313</v>
      </c>
      <c r="E173" s="27">
        <v>95.555435180664063</v>
      </c>
      <c r="F173" s="27">
        <v>99.710067749023438</v>
      </c>
      <c r="G173" s="27">
        <v>99.999961853027344</v>
      </c>
      <c r="H173" s="27">
        <v>99.999832153320313</v>
      </c>
      <c r="I173" s="27">
        <v>99.99884033203125</v>
      </c>
      <c r="J173" s="27">
        <v>94.267593383789063</v>
      </c>
      <c r="K173" s="27">
        <v>99.693923950195313</v>
      </c>
      <c r="L173" s="27">
        <v>99.811866760253906</v>
      </c>
      <c r="M173" s="27">
        <v>99.490493774414063</v>
      </c>
      <c r="Q173" s="31">
        <v>1</v>
      </c>
      <c r="R173" s="39" t="s">
        <v>83</v>
      </c>
      <c r="S173" s="26" t="b">
        <f t="shared" si="14"/>
        <v>1</v>
      </c>
      <c r="T173" s="26" t="b">
        <f t="shared" si="15"/>
        <v>1</v>
      </c>
      <c r="U173" s="32"/>
      <c r="V173" s="32"/>
      <c r="W173" s="32"/>
      <c r="X173" s="32"/>
    </row>
    <row r="174" spans="1:32" x14ac:dyDescent="0.35">
      <c r="A174" s="26" t="s">
        <v>263</v>
      </c>
      <c r="B174" s="27">
        <v>90.237083435058594</v>
      </c>
      <c r="C174" s="27">
        <v>90.64764404296875</v>
      </c>
      <c r="D174" s="27">
        <v>82.273811340332031</v>
      </c>
      <c r="E174" s="27">
        <v>95.064811706542969</v>
      </c>
      <c r="F174" s="27">
        <v>99.816917419433594</v>
      </c>
      <c r="G174" s="27">
        <v>99.999961853027344</v>
      </c>
      <c r="H174" s="27">
        <v>99.999832153320313</v>
      </c>
      <c r="I174" s="27">
        <v>99.99884033203125</v>
      </c>
      <c r="J174" s="32" t="s">
        <v>49</v>
      </c>
      <c r="K174" s="32" t="s">
        <v>49</v>
      </c>
      <c r="L174" s="32" t="s">
        <v>49</v>
      </c>
      <c r="M174" s="32" t="s">
        <v>49</v>
      </c>
      <c r="R174" s="26"/>
      <c r="U174" s="32" t="s">
        <v>49</v>
      </c>
      <c r="V174" s="32" t="s">
        <v>49</v>
      </c>
      <c r="W174" s="32" t="s">
        <v>49</v>
      </c>
      <c r="X174" s="32" t="s">
        <v>49</v>
      </c>
      <c r="Y174" s="86"/>
      <c r="Z174" s="86"/>
      <c r="AA174" s="86"/>
      <c r="AB174" s="86"/>
      <c r="AC174" s="86"/>
    </row>
    <row r="175" spans="1:32" x14ac:dyDescent="0.35">
      <c r="A175" s="26" t="s">
        <v>264</v>
      </c>
      <c r="B175" s="27">
        <v>79.496002197265625</v>
      </c>
      <c r="C175" s="27">
        <v>73.286651611328125</v>
      </c>
      <c r="D175" s="27">
        <v>73.327049255371094</v>
      </c>
      <c r="E175" s="27">
        <v>83.304397583007813</v>
      </c>
      <c r="F175" s="27">
        <v>96.738540649414063</v>
      </c>
      <c r="G175" s="27">
        <v>87.569709777832031</v>
      </c>
      <c r="H175" s="27">
        <v>99.999832153320313</v>
      </c>
      <c r="I175" s="27">
        <v>99.99884033203125</v>
      </c>
      <c r="J175" s="32" t="s">
        <v>49</v>
      </c>
      <c r="K175" s="32" t="s">
        <v>49</v>
      </c>
      <c r="L175" s="32" t="s">
        <v>49</v>
      </c>
      <c r="M175" s="32" t="s">
        <v>49</v>
      </c>
      <c r="R175" s="26"/>
      <c r="U175" s="32" t="s">
        <v>49</v>
      </c>
      <c r="V175" s="32" t="s">
        <v>49</v>
      </c>
      <c r="W175" s="32" t="s">
        <v>49</v>
      </c>
      <c r="X175" s="32" t="s">
        <v>49</v>
      </c>
      <c r="Y175" s="86"/>
      <c r="Z175" s="86"/>
      <c r="AA175" s="86"/>
      <c r="AB175" s="86"/>
      <c r="AC175" s="86"/>
    </row>
    <row r="176" spans="1:32" x14ac:dyDescent="0.35">
      <c r="A176" s="26" t="s">
        <v>265</v>
      </c>
      <c r="B176" s="27">
        <v>92.595359802246094</v>
      </c>
      <c r="C176" s="27">
        <v>95.423957824707031</v>
      </c>
      <c r="D176" s="27">
        <v>94.494544982910156</v>
      </c>
      <c r="E176" s="27">
        <v>95.824073791503906</v>
      </c>
      <c r="F176" s="27">
        <v>95.361541748046875</v>
      </c>
      <c r="G176" s="27">
        <v>99.999961853027344</v>
      </c>
      <c r="H176" s="27">
        <v>99.999832153320313</v>
      </c>
      <c r="I176" s="27">
        <v>99.99884033203125</v>
      </c>
      <c r="J176" s="32" t="s">
        <v>49</v>
      </c>
      <c r="K176" s="32" t="s">
        <v>49</v>
      </c>
      <c r="L176" s="32" t="s">
        <v>49</v>
      </c>
      <c r="M176" s="32" t="s">
        <v>49</v>
      </c>
      <c r="R176" s="26"/>
      <c r="U176" s="32"/>
      <c r="V176" s="32"/>
      <c r="W176" s="32"/>
      <c r="X176" s="32"/>
    </row>
    <row r="177" spans="1:43" ht="12.65" customHeight="1" x14ac:dyDescent="0.35">
      <c r="A177" s="26" t="s">
        <v>266</v>
      </c>
      <c r="B177" s="27">
        <v>53.506778717041016</v>
      </c>
      <c r="C177" s="27">
        <v>90.911613464355469</v>
      </c>
      <c r="D177" s="27">
        <v>82.171958923339844</v>
      </c>
      <c r="E177" s="27">
        <v>92.474540710449219</v>
      </c>
      <c r="F177" s="27">
        <v>92.753570556640625</v>
      </c>
      <c r="G177" s="27">
        <v>91.680137634277344</v>
      </c>
      <c r="H177" s="27">
        <v>65.031120300292969</v>
      </c>
      <c r="I177" s="27">
        <v>99.99884033203125</v>
      </c>
      <c r="J177" s="32" t="s">
        <v>49</v>
      </c>
      <c r="K177" s="32" t="s">
        <v>49</v>
      </c>
      <c r="L177" s="32" t="s">
        <v>49</v>
      </c>
      <c r="M177" s="32" t="s">
        <v>49</v>
      </c>
      <c r="N177" s="51"/>
      <c r="R177" s="26"/>
      <c r="U177" s="32"/>
      <c r="V177" s="32"/>
      <c r="W177" s="32" t="s">
        <v>49</v>
      </c>
      <c r="X177" s="41"/>
      <c r="AE177" s="33"/>
    </row>
    <row r="178" spans="1:43" x14ac:dyDescent="0.35">
      <c r="A178" s="26" t="s">
        <v>267</v>
      </c>
      <c r="B178" s="27">
        <v>89.705024719238281</v>
      </c>
      <c r="C178" s="27">
        <v>95.326400756835938</v>
      </c>
      <c r="D178" s="27">
        <v>94.437126159667969</v>
      </c>
      <c r="E178" s="27">
        <v>95.692626953125</v>
      </c>
      <c r="F178" s="27">
        <v>89.61492919921875</v>
      </c>
      <c r="G178" s="27">
        <v>99.975936889648438</v>
      </c>
      <c r="H178" s="27">
        <v>99.933258056640625</v>
      </c>
      <c r="I178" s="27">
        <v>99.99884033203125</v>
      </c>
      <c r="J178" s="27">
        <v>100</v>
      </c>
      <c r="K178" s="27">
        <v>99.999961853027344</v>
      </c>
      <c r="L178" s="27">
        <v>99.999832153320313</v>
      </c>
      <c r="M178" s="27">
        <v>99.99884033203125</v>
      </c>
      <c r="Q178" s="31">
        <v>1</v>
      </c>
      <c r="R178" s="26" t="s">
        <v>155</v>
      </c>
      <c r="S178" s="26" t="b">
        <f t="shared" ref="S178:S184" si="16">NOT(OR((D178&lt;=$Q$1),(H178&lt;=$R$1),(L178&lt;=$S$1)))</f>
        <v>1</v>
      </c>
      <c r="T178" s="26" t="b">
        <f t="shared" ref="T178:T184" si="17">NOT(OR((C178&lt;=$Q$1),(G178&lt;=$R$1),(K178&lt;=$S$1)))</f>
        <v>1</v>
      </c>
      <c r="U178" s="32"/>
      <c r="V178" s="32"/>
      <c r="W178" s="32"/>
      <c r="X178" s="41"/>
      <c r="AE178" s="33"/>
    </row>
    <row r="179" spans="1:43" ht="12.65" customHeight="1" x14ac:dyDescent="0.35">
      <c r="A179" s="26" t="s">
        <v>268</v>
      </c>
      <c r="B179" s="27">
        <v>73.24560546875</v>
      </c>
      <c r="C179" s="27">
        <v>0</v>
      </c>
      <c r="D179" s="27">
        <v>0</v>
      </c>
      <c r="E179" s="27">
        <v>0</v>
      </c>
      <c r="F179" s="27">
        <v>89.955070495605469</v>
      </c>
      <c r="G179" s="27">
        <v>0</v>
      </c>
      <c r="H179" s="27">
        <v>0</v>
      </c>
      <c r="I179" s="27">
        <v>0</v>
      </c>
      <c r="J179" s="27">
        <v>100</v>
      </c>
      <c r="K179" s="27">
        <v>99.999961853027344</v>
      </c>
      <c r="L179" s="27">
        <v>99.999832153320313</v>
      </c>
      <c r="M179" s="27">
        <v>99.99884033203125</v>
      </c>
      <c r="P179" s="35" t="s">
        <v>269</v>
      </c>
      <c r="Q179" s="31">
        <v>0</v>
      </c>
      <c r="R179" s="26" t="s">
        <v>155</v>
      </c>
      <c r="S179" s="26" t="b">
        <f t="shared" si="16"/>
        <v>0</v>
      </c>
      <c r="T179" s="26" t="b">
        <f t="shared" si="17"/>
        <v>0</v>
      </c>
      <c r="U179" s="32"/>
      <c r="V179" s="32"/>
      <c r="W179" s="32"/>
      <c r="X179" s="41"/>
      <c r="AE179" s="33"/>
    </row>
    <row r="180" spans="1:43" ht="12.65" customHeight="1" x14ac:dyDescent="0.35">
      <c r="A180" s="26" t="s">
        <v>270</v>
      </c>
      <c r="B180" s="27">
        <v>89.767608642578125</v>
      </c>
      <c r="C180" s="27">
        <v>95.345451354980469</v>
      </c>
      <c r="D180" s="27">
        <v>94.456993103027344</v>
      </c>
      <c r="E180" s="27">
        <v>95.685676574707031</v>
      </c>
      <c r="F180" s="27">
        <v>88.98236083984375</v>
      </c>
      <c r="G180" s="27">
        <v>99.994636535644531</v>
      </c>
      <c r="H180" s="27">
        <v>99.977012634277344</v>
      </c>
      <c r="I180" s="27">
        <v>99.99884033203125</v>
      </c>
      <c r="J180" s="27">
        <v>100</v>
      </c>
      <c r="K180" s="27">
        <v>99.999961853027344</v>
      </c>
      <c r="L180" s="27">
        <v>99.999832153320313</v>
      </c>
      <c r="M180" s="27">
        <v>99.99884033203125</v>
      </c>
      <c r="Q180" s="31">
        <v>1</v>
      </c>
      <c r="R180" s="26" t="s">
        <v>155</v>
      </c>
      <c r="S180" s="26" t="b">
        <f t="shared" si="16"/>
        <v>1</v>
      </c>
      <c r="T180" s="26" t="b">
        <f t="shared" si="17"/>
        <v>1</v>
      </c>
      <c r="U180" s="32"/>
      <c r="V180" s="32"/>
      <c r="W180" s="32"/>
      <c r="X180" s="41"/>
      <c r="AE180" s="33"/>
    </row>
    <row r="181" spans="1:43" ht="12.65" customHeight="1" x14ac:dyDescent="0.35">
      <c r="A181" s="26" t="s">
        <v>271</v>
      </c>
      <c r="B181" s="27">
        <v>92.471855163574219</v>
      </c>
      <c r="C181" s="27">
        <v>95.39312744140625</v>
      </c>
      <c r="D181" s="27">
        <v>94.498184204101563</v>
      </c>
      <c r="E181" s="27">
        <v>95.829727172851563</v>
      </c>
      <c r="F181" s="27">
        <v>97.952590942382813</v>
      </c>
      <c r="G181" s="27">
        <v>99.994186401367188</v>
      </c>
      <c r="H181" s="27">
        <v>99.975074768066406</v>
      </c>
      <c r="I181" s="27">
        <v>99.99884033203125</v>
      </c>
      <c r="J181" s="27">
        <v>100</v>
      </c>
      <c r="K181" s="27">
        <v>99.999961853027344</v>
      </c>
      <c r="L181" s="27">
        <v>99.999832153320313</v>
      </c>
      <c r="M181" s="27">
        <v>99.99884033203125</v>
      </c>
      <c r="Q181" s="31">
        <v>1</v>
      </c>
      <c r="R181" s="26" t="s">
        <v>155</v>
      </c>
      <c r="S181" s="26" t="b">
        <f t="shared" si="16"/>
        <v>1</v>
      </c>
      <c r="T181" s="26" t="b">
        <f t="shared" si="17"/>
        <v>1</v>
      </c>
      <c r="U181" s="32"/>
      <c r="V181" s="32"/>
      <c r="W181" s="32"/>
      <c r="X181" s="41"/>
      <c r="AE181" s="33"/>
    </row>
    <row r="182" spans="1:43" ht="12.65" customHeight="1" x14ac:dyDescent="0.35">
      <c r="A182" s="26" t="s">
        <v>272</v>
      </c>
      <c r="B182" s="27">
        <v>73.466484069824219</v>
      </c>
      <c r="C182" s="27">
        <v>0</v>
      </c>
      <c r="D182" s="27">
        <v>0</v>
      </c>
      <c r="E182" s="27">
        <v>0</v>
      </c>
      <c r="F182" s="27">
        <v>78.419975280761719</v>
      </c>
      <c r="G182" s="27">
        <v>0</v>
      </c>
      <c r="H182" s="27">
        <v>0</v>
      </c>
      <c r="I182" s="27">
        <v>0</v>
      </c>
      <c r="J182" s="27">
        <v>100</v>
      </c>
      <c r="K182" s="27">
        <v>99.999961853027344</v>
      </c>
      <c r="L182" s="27">
        <v>99.999832153320313</v>
      </c>
      <c r="M182" s="27">
        <v>99.99884033203125</v>
      </c>
      <c r="P182" s="35" t="s">
        <v>269</v>
      </c>
      <c r="Q182" s="31">
        <v>0</v>
      </c>
      <c r="R182" s="26" t="s">
        <v>155</v>
      </c>
      <c r="S182" s="26" t="b">
        <f t="shared" si="16"/>
        <v>0</v>
      </c>
      <c r="T182" s="26" t="b">
        <f t="shared" si="17"/>
        <v>0</v>
      </c>
      <c r="U182" s="32"/>
      <c r="V182" s="32"/>
      <c r="W182" s="32"/>
      <c r="X182" s="41"/>
      <c r="AE182" s="33"/>
    </row>
    <row r="183" spans="1:43" ht="12.65" customHeight="1" x14ac:dyDescent="0.35">
      <c r="A183" s="26" t="s">
        <v>273</v>
      </c>
      <c r="B183" s="27">
        <v>92.107681274414063</v>
      </c>
      <c r="C183" s="27">
        <v>95.387619018554688</v>
      </c>
      <c r="D183" s="27">
        <v>94.4757080078125</v>
      </c>
      <c r="E183" s="27">
        <v>95.825973510742188</v>
      </c>
      <c r="F183" s="27">
        <v>88.343505859375</v>
      </c>
      <c r="G183" s="27">
        <v>99.984405517578125</v>
      </c>
      <c r="H183" s="27">
        <v>99.933158874511719</v>
      </c>
      <c r="I183" s="27">
        <v>99.99884033203125</v>
      </c>
      <c r="J183" s="27">
        <v>100</v>
      </c>
      <c r="K183" s="27">
        <v>99.999961853027344</v>
      </c>
      <c r="L183" s="27">
        <v>99.999832153320313</v>
      </c>
      <c r="M183" s="27">
        <v>99.99884033203125</v>
      </c>
      <c r="Q183" s="31">
        <v>1</v>
      </c>
      <c r="R183" s="26" t="s">
        <v>155</v>
      </c>
      <c r="S183" s="26" t="b">
        <f t="shared" si="16"/>
        <v>1</v>
      </c>
      <c r="T183" s="26" t="b">
        <f t="shared" si="17"/>
        <v>1</v>
      </c>
      <c r="U183" s="32"/>
      <c r="V183" s="32"/>
      <c r="W183" s="32"/>
      <c r="X183" s="41"/>
      <c r="AE183" s="33"/>
    </row>
    <row r="184" spans="1:43" ht="12.65" customHeight="1" x14ac:dyDescent="0.35">
      <c r="A184" s="26" t="s">
        <v>274</v>
      </c>
      <c r="B184" s="27">
        <v>34.634441375732422</v>
      </c>
      <c r="C184" s="27">
        <v>0</v>
      </c>
      <c r="D184" s="27">
        <v>0</v>
      </c>
      <c r="E184" s="27">
        <v>0</v>
      </c>
      <c r="F184" s="27">
        <v>73.529426574707031</v>
      </c>
      <c r="G184" s="27">
        <v>0</v>
      </c>
      <c r="H184" s="27">
        <v>0</v>
      </c>
      <c r="I184" s="27">
        <v>0</v>
      </c>
      <c r="J184" s="27">
        <v>99.999992370605469</v>
      </c>
      <c r="K184" s="27">
        <v>0</v>
      </c>
      <c r="L184" s="27">
        <v>0</v>
      </c>
      <c r="M184" s="27">
        <v>0</v>
      </c>
      <c r="Q184" s="31">
        <v>0</v>
      </c>
      <c r="R184" s="26" t="s">
        <v>155</v>
      </c>
      <c r="S184" s="26" t="b">
        <f t="shared" si="16"/>
        <v>0</v>
      </c>
      <c r="T184" s="26" t="b">
        <f t="shared" si="17"/>
        <v>0</v>
      </c>
      <c r="U184" s="32"/>
      <c r="V184" s="32"/>
      <c r="W184" s="32"/>
      <c r="X184" s="41"/>
      <c r="AE184" s="33"/>
    </row>
    <row r="185" spans="1:43" x14ac:dyDescent="0.35">
      <c r="B185" s="27"/>
      <c r="C185" s="27"/>
      <c r="D185" s="27"/>
      <c r="E185" s="27"/>
      <c r="F185" s="27"/>
      <c r="G185" s="27"/>
      <c r="H185" s="27"/>
      <c r="I185" s="27"/>
      <c r="J185" s="32"/>
      <c r="K185" s="32"/>
      <c r="L185" s="32"/>
      <c r="M185" s="32"/>
      <c r="Q185" s="26"/>
      <c r="R185" s="26"/>
      <c r="U185" s="32"/>
      <c r="V185" s="32"/>
      <c r="W185" s="32"/>
      <c r="X185" s="32"/>
    </row>
    <row r="186" spans="1:43" x14ac:dyDescent="0.35">
      <c r="A186" s="36"/>
      <c r="B186" s="36"/>
      <c r="C186" s="36"/>
      <c r="D186" s="36"/>
      <c r="E186" s="36"/>
      <c r="F186" s="36"/>
      <c r="G186" s="36"/>
      <c r="H186" s="36"/>
      <c r="I186" s="36"/>
      <c r="J186" s="36"/>
      <c r="K186" s="36"/>
      <c r="L186" s="36"/>
      <c r="M186" s="36"/>
      <c r="N186" s="38" t="s">
        <v>276</v>
      </c>
      <c r="O186" s="36"/>
      <c r="P186" s="24">
        <f>SUMIF(S187:S189,TRUE, Q187:Q189)/SUM(Q187:Q189)</f>
        <v>0.66666666666666663</v>
      </c>
      <c r="Q186" s="36"/>
      <c r="R186" s="36"/>
      <c r="S186" s="36"/>
      <c r="T186" s="36"/>
      <c r="U186" s="36"/>
      <c r="V186" s="36"/>
      <c r="W186" s="36"/>
      <c r="X186" s="36"/>
      <c r="Y186" s="87"/>
      <c r="Z186" s="87"/>
      <c r="AA186" s="87"/>
      <c r="AB186" s="87"/>
      <c r="AC186" s="87"/>
      <c r="AD186" s="38"/>
      <c r="AE186" s="38"/>
      <c r="AF186" s="87"/>
      <c r="AG186" s="87"/>
      <c r="AH186" s="87" t="s">
        <v>276</v>
      </c>
      <c r="AI186" s="88"/>
      <c r="AJ186" s="88"/>
      <c r="AK186" s="88"/>
      <c r="AL186" s="88"/>
      <c r="AM186" s="88"/>
      <c r="AN186" s="88"/>
      <c r="AO186" s="88"/>
      <c r="AP186" s="88"/>
      <c r="AQ186" s="88"/>
    </row>
    <row r="187" spans="1:43" x14ac:dyDescent="0.35">
      <c r="A187" s="26" t="s">
        <v>277</v>
      </c>
      <c r="B187" s="27">
        <v>90.993667602539063</v>
      </c>
      <c r="C187" s="27">
        <v>93.721038818359375</v>
      </c>
      <c r="D187" s="27">
        <v>87.300338745117188</v>
      </c>
      <c r="E187" s="27">
        <v>95.970428466796875</v>
      </c>
      <c r="F187" s="27">
        <v>99.267135620117188</v>
      </c>
      <c r="G187" s="27">
        <v>99.789619445800781</v>
      </c>
      <c r="H187" s="27">
        <v>99.966255187988281</v>
      </c>
      <c r="I187" s="27">
        <v>99.99884033203125</v>
      </c>
      <c r="J187" s="27">
        <v>98.215110778808594</v>
      </c>
      <c r="K187" s="27">
        <v>99.9951171875</v>
      </c>
      <c r="L187" s="27">
        <v>99.989433288574219</v>
      </c>
      <c r="M187" s="27">
        <v>99.99884033203125</v>
      </c>
      <c r="Q187" s="31">
        <v>1</v>
      </c>
      <c r="R187" s="26" t="s">
        <v>155</v>
      </c>
      <c r="S187" s="26" t="b">
        <f t="shared" ref="S187:S188" si="18">NOT(OR((D187&lt;=$Q$1),(H187&lt;=$R$1),(L187&lt;=$S$1)))</f>
        <v>1</v>
      </c>
      <c r="T187" s="26" t="b">
        <f t="shared" ref="T187:T188" si="19">NOT(OR((C187&lt;=$Q$1),(G187&lt;=$R$1),(K187&lt;=$S$1)))</f>
        <v>1</v>
      </c>
      <c r="U187" s="32" t="s">
        <v>42</v>
      </c>
      <c r="V187" s="32" t="s">
        <v>42</v>
      </c>
      <c r="W187" s="32" t="s">
        <v>20</v>
      </c>
      <c r="X187" s="32" t="s">
        <v>42</v>
      </c>
      <c r="Y187" s="85">
        <v>5</v>
      </c>
      <c r="Z187" s="85"/>
      <c r="AA187" s="85"/>
      <c r="AB187" s="85"/>
      <c r="AC187" s="85"/>
      <c r="AH187" s="33" t="s">
        <v>58</v>
      </c>
      <c r="AI187" s="31">
        <v>42705</v>
      </c>
    </row>
    <row r="188" spans="1:43" x14ac:dyDescent="0.35">
      <c r="A188" s="26" t="s">
        <v>278</v>
      </c>
      <c r="B188" s="27">
        <v>91.134315490722656</v>
      </c>
      <c r="C188" s="27">
        <v>93.737892150878906</v>
      </c>
      <c r="D188" s="27">
        <v>87.2540283203125</v>
      </c>
      <c r="E188" s="27">
        <v>95.828514099121094</v>
      </c>
      <c r="F188" s="27">
        <v>96.298583984375</v>
      </c>
      <c r="G188" s="27">
        <v>84.005821228027344</v>
      </c>
      <c r="H188" s="27">
        <v>32.536567687988281</v>
      </c>
      <c r="I188" s="27">
        <v>0</v>
      </c>
      <c r="J188" s="27">
        <v>99.507255554199219</v>
      </c>
      <c r="K188" s="27">
        <v>99.999961853027344</v>
      </c>
      <c r="L188" s="27">
        <v>99.999832153320313</v>
      </c>
      <c r="M188" s="27">
        <v>99.99884033203125</v>
      </c>
      <c r="Q188" s="31">
        <v>1</v>
      </c>
      <c r="R188" s="26" t="s">
        <v>155</v>
      </c>
      <c r="S188" s="26" t="b">
        <f t="shared" si="18"/>
        <v>0</v>
      </c>
      <c r="T188" s="26" t="b">
        <f t="shared" si="19"/>
        <v>0</v>
      </c>
      <c r="U188" s="32" t="s">
        <v>42</v>
      </c>
      <c r="V188" s="32" t="s">
        <v>42</v>
      </c>
      <c r="W188" s="32" t="s">
        <v>20</v>
      </c>
      <c r="X188" s="32" t="s">
        <v>42</v>
      </c>
      <c r="Y188" s="85">
        <v>5</v>
      </c>
      <c r="Z188" s="85"/>
      <c r="AA188" s="85"/>
      <c r="AB188" s="85"/>
      <c r="AC188" s="85"/>
    </row>
    <row r="189" spans="1:43" ht="15" customHeight="1" x14ac:dyDescent="0.35">
      <c r="A189" s="26" t="s">
        <v>279</v>
      </c>
      <c r="B189" s="27">
        <v>91.135025024414063</v>
      </c>
      <c r="C189" s="27">
        <v>93.702308654785156</v>
      </c>
      <c r="D189" s="27">
        <v>87.121078491210938</v>
      </c>
      <c r="E189" s="27">
        <v>95.832954406738281</v>
      </c>
      <c r="F189" s="27">
        <v>90.697174072265625</v>
      </c>
      <c r="G189" s="27">
        <v>99.324630737304688</v>
      </c>
      <c r="H189" s="27">
        <v>99.444320678710938</v>
      </c>
      <c r="I189" s="27">
        <v>99.99884033203125</v>
      </c>
      <c r="J189" s="27">
        <v>98.899085998535156</v>
      </c>
      <c r="K189" s="27">
        <v>99.999961853027344</v>
      </c>
      <c r="L189" s="27">
        <v>99.999832153320313</v>
      </c>
      <c r="M189" s="27">
        <v>99.99884033203125</v>
      </c>
      <c r="Q189" s="31">
        <v>1</v>
      </c>
      <c r="R189" s="26" t="s">
        <v>155</v>
      </c>
      <c r="S189" s="26" t="b">
        <f>NOT(OR((D189&lt;=$Q$1),(H189&lt;=$R$1),(L189&lt;=$S$1)))</f>
        <v>1</v>
      </c>
      <c r="T189" s="26" t="b">
        <f>NOT(OR((C189&lt;=$Q$1),(G189&lt;=$R$1),(K189&lt;=$S$1)))</f>
        <v>1</v>
      </c>
      <c r="U189" s="32" t="s">
        <v>42</v>
      </c>
      <c r="V189" s="32" t="s">
        <v>42</v>
      </c>
      <c r="W189" s="32" t="s">
        <v>20</v>
      </c>
      <c r="X189" s="32" t="s">
        <v>42</v>
      </c>
      <c r="Y189" s="85">
        <v>5</v>
      </c>
      <c r="Z189" s="85"/>
      <c r="AA189" s="85"/>
      <c r="AB189" s="85"/>
      <c r="AC189" s="85"/>
    </row>
    <row r="190" spans="1:43" x14ac:dyDescent="0.35">
      <c r="A190" s="26" t="s">
        <v>280</v>
      </c>
      <c r="B190" s="27">
        <v>82.947853088378906</v>
      </c>
      <c r="C190" s="27">
        <v>93.582389831542969</v>
      </c>
      <c r="D190" s="27">
        <v>86.773040771484375</v>
      </c>
      <c r="E190" s="27">
        <v>95.275619506835938</v>
      </c>
      <c r="F190" s="27">
        <v>99.398094177246094</v>
      </c>
      <c r="G190" s="27">
        <v>99.963462829589844</v>
      </c>
      <c r="H190" s="27">
        <v>99.843429565429688</v>
      </c>
      <c r="I190" s="27">
        <v>98.90399169921875</v>
      </c>
      <c r="J190" s="27">
        <v>0</v>
      </c>
      <c r="K190" s="27">
        <v>0</v>
      </c>
      <c r="L190" s="27">
        <v>0</v>
      </c>
      <c r="M190" s="27">
        <v>0</v>
      </c>
      <c r="N190" s="33" t="s">
        <v>194</v>
      </c>
      <c r="P190" s="35" t="s">
        <v>281</v>
      </c>
      <c r="Q190" s="31">
        <v>0</v>
      </c>
      <c r="R190" s="26" t="s">
        <v>155</v>
      </c>
      <c r="S190" s="26" t="b">
        <f t="shared" ref="S190:S191" si="20">NOT(OR((D190&lt;=$Q$1),(H190&lt;=$R$1),(L190&lt;=$S$1)))</f>
        <v>0</v>
      </c>
      <c r="T190" s="26" t="b">
        <f t="shared" ref="T190:T191" si="21">NOT(OR((C190&lt;=$Q$1),(G190&lt;=$R$1),(K190&lt;=$S$1)))</f>
        <v>0</v>
      </c>
      <c r="U190" s="32" t="s">
        <v>42</v>
      </c>
      <c r="V190" s="32" t="s">
        <v>42</v>
      </c>
      <c r="W190" s="32" t="s">
        <v>20</v>
      </c>
      <c r="X190" s="32" t="s">
        <v>42</v>
      </c>
      <c r="Y190" s="85">
        <v>5</v>
      </c>
      <c r="Z190" s="85"/>
      <c r="AA190" s="85"/>
      <c r="AB190" s="85"/>
      <c r="AC190" s="85"/>
      <c r="AH190" s="33" t="s">
        <v>58</v>
      </c>
      <c r="AI190" s="31">
        <v>42705</v>
      </c>
    </row>
    <row r="191" spans="1:43" x14ac:dyDescent="0.35">
      <c r="A191" s="26" t="s">
        <v>282</v>
      </c>
      <c r="B191" s="27">
        <v>28.82756233215332</v>
      </c>
      <c r="C191" s="27">
        <v>93.637786865234375</v>
      </c>
      <c r="D191" s="27">
        <v>86.933502197265625</v>
      </c>
      <c r="E191" s="27">
        <v>95.276885986328125</v>
      </c>
      <c r="F191" s="27">
        <v>6.7241676151752472E-3</v>
      </c>
      <c r="G191" s="27">
        <v>4.4403104111552238E-3</v>
      </c>
      <c r="H191" s="27">
        <v>1.7375531606376171E-3</v>
      </c>
      <c r="I191" s="27">
        <v>1.2162751518189907E-2</v>
      </c>
      <c r="J191" s="27">
        <v>0</v>
      </c>
      <c r="K191" s="27">
        <v>0</v>
      </c>
      <c r="L191" s="27">
        <v>0</v>
      </c>
      <c r="M191" s="27">
        <v>0</v>
      </c>
      <c r="N191" s="33" t="s">
        <v>194</v>
      </c>
      <c r="P191" s="35" t="s">
        <v>269</v>
      </c>
      <c r="Q191" s="31">
        <v>0</v>
      </c>
      <c r="R191" s="26" t="s">
        <v>155</v>
      </c>
      <c r="S191" s="26" t="b">
        <f t="shared" si="20"/>
        <v>0</v>
      </c>
      <c r="T191" s="26" t="b">
        <f t="shared" si="21"/>
        <v>0</v>
      </c>
      <c r="U191" s="32" t="s">
        <v>42</v>
      </c>
      <c r="V191" s="32" t="s">
        <v>42</v>
      </c>
      <c r="W191" s="32" t="s">
        <v>20</v>
      </c>
      <c r="X191" s="32" t="s">
        <v>42</v>
      </c>
      <c r="Y191" s="85">
        <v>5</v>
      </c>
      <c r="Z191" s="85"/>
      <c r="AA191" s="85"/>
      <c r="AB191" s="85"/>
      <c r="AC191" s="85"/>
    </row>
    <row r="192" spans="1:43" ht="15" customHeight="1" x14ac:dyDescent="0.35">
      <c r="A192" s="26" t="s">
        <v>283</v>
      </c>
      <c r="B192" s="27">
        <v>83.68096923828125</v>
      </c>
      <c r="C192" s="27">
        <v>93.610786437988281</v>
      </c>
      <c r="D192" s="27">
        <v>86.853866577148438</v>
      </c>
      <c r="E192" s="27">
        <v>95.268646240234375</v>
      </c>
      <c r="F192" s="27">
        <v>99.006782531738281</v>
      </c>
      <c r="G192" s="27">
        <v>99.963462829589844</v>
      </c>
      <c r="H192" s="27">
        <v>99.843414306640625</v>
      </c>
      <c r="I192" s="27">
        <v>98.903900146484375</v>
      </c>
      <c r="J192" s="27">
        <v>0</v>
      </c>
      <c r="K192" s="27">
        <v>0</v>
      </c>
      <c r="L192" s="27">
        <v>0</v>
      </c>
      <c r="M192" s="27">
        <v>0</v>
      </c>
      <c r="N192" s="33" t="s">
        <v>194</v>
      </c>
      <c r="P192" s="35" t="s">
        <v>281</v>
      </c>
      <c r="Q192" s="31">
        <v>0</v>
      </c>
      <c r="R192" s="26" t="s">
        <v>155</v>
      </c>
      <c r="S192" s="26" t="b">
        <f>NOT(OR((D192&lt;=$Q$1),(H192&lt;=$R$1),(L192&lt;=$S$1)))</f>
        <v>0</v>
      </c>
      <c r="T192" s="26" t="b">
        <f>NOT(OR((C192&lt;=$Q$1),(G192&lt;=$R$1),(K192&lt;=$S$1)))</f>
        <v>0</v>
      </c>
      <c r="U192" s="32" t="s">
        <v>42</v>
      </c>
      <c r="V192" s="32" t="s">
        <v>42</v>
      </c>
      <c r="W192" s="32" t="s">
        <v>20</v>
      </c>
      <c r="X192" s="32" t="s">
        <v>42</v>
      </c>
      <c r="Y192" s="85">
        <v>5</v>
      </c>
      <c r="Z192" s="85"/>
      <c r="AA192" s="85"/>
      <c r="AB192" s="85"/>
      <c r="AC192" s="85"/>
    </row>
    <row r="193" spans="1:43" ht="15" customHeight="1" x14ac:dyDescent="0.35">
      <c r="A193" s="26" t="s">
        <v>284</v>
      </c>
      <c r="B193" s="27">
        <v>28.856540679931641</v>
      </c>
      <c r="C193" s="27">
        <v>93.676254272460938</v>
      </c>
      <c r="D193" s="27">
        <v>87.034423828125</v>
      </c>
      <c r="E193" s="27">
        <v>95.831687927246094</v>
      </c>
      <c r="F193" s="27">
        <v>6.1235586181282997E-3</v>
      </c>
      <c r="G193" s="27">
        <v>3.2818841282278299E-3</v>
      </c>
      <c r="H193" s="27">
        <v>1.9391694804653525E-3</v>
      </c>
      <c r="I193" s="27">
        <v>0</v>
      </c>
      <c r="J193" s="27">
        <v>0</v>
      </c>
      <c r="K193" s="27">
        <v>0</v>
      </c>
      <c r="L193" s="27">
        <v>0</v>
      </c>
      <c r="M193" s="27">
        <v>0</v>
      </c>
      <c r="N193" s="33" t="s">
        <v>194</v>
      </c>
      <c r="P193" s="35" t="s">
        <v>269</v>
      </c>
      <c r="Q193" s="31">
        <v>0</v>
      </c>
      <c r="R193" s="26" t="s">
        <v>155</v>
      </c>
      <c r="S193" s="26" t="b">
        <f>NOT(OR((D193&lt;=$Q$1),(H193&lt;=$R$1),(L193&lt;=$S$1)))</f>
        <v>0</v>
      </c>
      <c r="T193" s="26" t="b">
        <f>NOT(OR((C193&lt;=$Q$1),(G193&lt;=$R$1),(K193&lt;=$S$1)))</f>
        <v>0</v>
      </c>
      <c r="U193" s="32" t="s">
        <v>42</v>
      </c>
      <c r="V193" s="32" t="s">
        <v>42</v>
      </c>
      <c r="W193" s="32" t="s">
        <v>20</v>
      </c>
      <c r="X193" s="32" t="s">
        <v>42</v>
      </c>
      <c r="Y193" s="85">
        <v>5</v>
      </c>
      <c r="Z193" s="85"/>
      <c r="AA193" s="85"/>
      <c r="AB193" s="85"/>
      <c r="AC193" s="85"/>
    </row>
    <row r="194" spans="1:43" x14ac:dyDescent="0.35">
      <c r="A194" s="26" t="s">
        <v>285</v>
      </c>
      <c r="B194" s="27">
        <v>42.486381530761719</v>
      </c>
      <c r="C194" s="27">
        <v>0</v>
      </c>
      <c r="D194" s="27">
        <v>0</v>
      </c>
      <c r="E194" s="27">
        <v>0</v>
      </c>
      <c r="F194" s="27">
        <v>99.999992370605469</v>
      </c>
      <c r="G194" s="27">
        <v>0</v>
      </c>
      <c r="H194" s="27">
        <v>0</v>
      </c>
      <c r="I194" s="27">
        <v>0</v>
      </c>
      <c r="J194" s="32" t="s">
        <v>49</v>
      </c>
      <c r="K194" s="32" t="s">
        <v>49</v>
      </c>
      <c r="L194" s="32" t="s">
        <v>49</v>
      </c>
      <c r="M194" s="32" t="s">
        <v>49</v>
      </c>
      <c r="N194" s="52" t="s">
        <v>286</v>
      </c>
      <c r="Q194" s="26"/>
      <c r="R194" s="26"/>
      <c r="U194" s="32" t="s">
        <v>49</v>
      </c>
      <c r="V194" s="32" t="s">
        <v>49</v>
      </c>
      <c r="W194" s="32" t="s">
        <v>49</v>
      </c>
      <c r="X194" s="32" t="s">
        <v>49</v>
      </c>
      <c r="Y194" s="86"/>
      <c r="Z194" s="86"/>
      <c r="AA194" s="86"/>
      <c r="AB194" s="86"/>
      <c r="AC194" s="86"/>
    </row>
    <row r="195" spans="1:43" ht="15" customHeight="1" x14ac:dyDescent="0.35">
      <c r="A195" s="26" t="s">
        <v>287</v>
      </c>
      <c r="B195" s="27">
        <v>88.538742065429688</v>
      </c>
      <c r="C195" s="27">
        <v>91.043754577636719</v>
      </c>
      <c r="D195" s="27">
        <v>82.72784423828125</v>
      </c>
      <c r="E195" s="27">
        <v>92.762733459472656</v>
      </c>
      <c r="F195" s="27">
        <v>99.98095703125</v>
      </c>
      <c r="G195" s="27">
        <v>99.999961853027344</v>
      </c>
      <c r="H195" s="27">
        <v>99.999832153320313</v>
      </c>
      <c r="I195" s="27">
        <v>99.99884033203125</v>
      </c>
      <c r="J195" s="32" t="s">
        <v>49</v>
      </c>
      <c r="K195" s="32" t="s">
        <v>49</v>
      </c>
      <c r="L195" s="32" t="s">
        <v>49</v>
      </c>
      <c r="M195" s="32" t="s">
        <v>49</v>
      </c>
      <c r="Q195" s="26"/>
      <c r="R195" s="26"/>
      <c r="U195" s="32" t="s">
        <v>49</v>
      </c>
      <c r="V195" s="32" t="s">
        <v>49</v>
      </c>
      <c r="W195" s="32" t="s">
        <v>49</v>
      </c>
      <c r="X195" s="32" t="s">
        <v>49</v>
      </c>
      <c r="Y195" s="86"/>
      <c r="Z195" s="86"/>
      <c r="AA195" s="86"/>
      <c r="AB195" s="86"/>
      <c r="AC195" s="86"/>
    </row>
    <row r="196" spans="1:43" x14ac:dyDescent="0.35">
      <c r="J196" s="32"/>
      <c r="K196" s="32"/>
      <c r="L196" s="32"/>
      <c r="M196" s="32"/>
      <c r="Q196" s="26"/>
      <c r="R196" s="26"/>
      <c r="U196" s="32"/>
      <c r="V196" s="32"/>
      <c r="W196" s="32"/>
      <c r="X196" s="32"/>
    </row>
    <row r="197" spans="1:43" s="33" customFormat="1" x14ac:dyDescent="0.35">
      <c r="A197" s="38"/>
      <c r="B197" s="38"/>
      <c r="C197" s="38"/>
      <c r="D197" s="38"/>
      <c r="E197" s="38"/>
      <c r="F197" s="38"/>
      <c r="G197" s="38"/>
      <c r="H197" s="38"/>
      <c r="I197" s="38"/>
      <c r="J197" s="38"/>
      <c r="K197" s="38"/>
      <c r="L197" s="38"/>
      <c r="M197" s="38"/>
      <c r="N197" s="38" t="s">
        <v>288</v>
      </c>
      <c r="O197" s="38"/>
      <c r="P197" s="24">
        <f>SUMIF(S198,TRUE, Q198)/SUM(Q198)</f>
        <v>1</v>
      </c>
      <c r="Q197" s="38"/>
      <c r="R197" s="38"/>
      <c r="S197" s="38"/>
      <c r="T197" s="38"/>
      <c r="U197" s="38"/>
      <c r="V197" s="38"/>
      <c r="W197" s="38"/>
      <c r="X197" s="38"/>
    </row>
    <row r="198" spans="1:43" ht="15.65" customHeight="1" x14ac:dyDescent="0.35">
      <c r="A198" s="26" t="s">
        <v>289</v>
      </c>
      <c r="B198" s="27">
        <v>90.731704711914063</v>
      </c>
      <c r="C198" s="27">
        <v>93.048179626464844</v>
      </c>
      <c r="D198" s="27">
        <v>86.410957336425781</v>
      </c>
      <c r="E198" s="27">
        <v>94.983360290527344</v>
      </c>
      <c r="F198" s="27">
        <v>97.082237243652344</v>
      </c>
      <c r="G198" s="27">
        <v>99.385391235351563</v>
      </c>
      <c r="H198" s="27">
        <v>99.772850036621094</v>
      </c>
      <c r="I198" s="27">
        <v>99.99884033203125</v>
      </c>
      <c r="J198" s="27">
        <v>98.772102355957031</v>
      </c>
      <c r="K198" s="27">
        <v>99.879623413085938</v>
      </c>
      <c r="L198" s="27">
        <v>99.932052612304688</v>
      </c>
      <c r="M198" s="27">
        <v>99.925712585449219</v>
      </c>
      <c r="N198" s="33" t="s">
        <v>522</v>
      </c>
      <c r="O198" s="26" t="s">
        <v>523</v>
      </c>
      <c r="P198" s="35" t="s">
        <v>524</v>
      </c>
      <c r="Q198" s="31">
        <v>1</v>
      </c>
      <c r="R198" s="39" t="s">
        <v>83</v>
      </c>
      <c r="S198" s="26" t="b">
        <f>NOT(OR((D198&lt;=$Q$1),(H198&lt;=$R$1),(L198&lt;=$S$1)))</f>
        <v>1</v>
      </c>
      <c r="T198" s="26" t="b">
        <f t="shared" ref="T198" si="22">NOT(OR((C198&lt;=$Q$1),(G198&lt;=$R$1),(K198&lt;=$S$1)))</f>
        <v>1</v>
      </c>
      <c r="U198" s="32" t="s">
        <v>42</v>
      </c>
      <c r="V198" s="32" t="s">
        <v>42</v>
      </c>
      <c r="W198" s="32" t="s">
        <v>49</v>
      </c>
      <c r="X198" s="32" t="s">
        <v>42</v>
      </c>
      <c r="Y198" s="85">
        <v>5</v>
      </c>
      <c r="Z198" s="85"/>
      <c r="AA198" s="85"/>
      <c r="AB198" s="85"/>
      <c r="AC198" s="85"/>
    </row>
    <row r="199" spans="1:43" ht="15" customHeight="1" x14ac:dyDescent="0.35">
      <c r="A199" t="s">
        <v>290</v>
      </c>
      <c r="B199" s="27">
        <v>86.983352661132813</v>
      </c>
      <c r="C199" s="27">
        <v>90.624191284179688</v>
      </c>
      <c r="D199" s="27">
        <v>82.275459289550781</v>
      </c>
      <c r="E199" s="27">
        <v>94.276618957519531</v>
      </c>
      <c r="F199" s="27">
        <v>99.899894714355469</v>
      </c>
      <c r="G199" s="27">
        <v>99.999961853027344</v>
      </c>
      <c r="H199" s="27">
        <v>99.999832153320313</v>
      </c>
      <c r="I199" s="27">
        <v>99.99884033203125</v>
      </c>
      <c r="J199" s="32" t="s">
        <v>49</v>
      </c>
      <c r="K199" s="32" t="s">
        <v>49</v>
      </c>
      <c r="L199" s="32" t="s">
        <v>49</v>
      </c>
      <c r="M199" s="32" t="s">
        <v>49</v>
      </c>
      <c r="Q199" s="26"/>
      <c r="R199" s="26"/>
      <c r="U199" s="32" t="s">
        <v>49</v>
      </c>
      <c r="V199" s="32" t="s">
        <v>49</v>
      </c>
      <c r="W199" s="32" t="s">
        <v>49</v>
      </c>
      <c r="X199" s="32" t="s">
        <v>49</v>
      </c>
      <c r="Y199" s="86"/>
      <c r="Z199" s="86"/>
      <c r="AA199" s="86"/>
      <c r="AB199" s="86"/>
      <c r="AC199" s="86"/>
    </row>
    <row r="200" spans="1:43" ht="14.5" hidden="1" customHeight="1" x14ac:dyDescent="0.35">
      <c r="A200" s="26" t="s">
        <v>290</v>
      </c>
      <c r="B200" s="27">
        <v>86.983352661132813</v>
      </c>
      <c r="C200" s="27">
        <v>90.624191284179688</v>
      </c>
      <c r="D200" s="27">
        <v>82.275459289550781</v>
      </c>
      <c r="E200" s="27">
        <v>94.276618957519531</v>
      </c>
      <c r="F200" s="27">
        <v>99.899894714355469</v>
      </c>
      <c r="G200" s="27">
        <v>99.999961853027344</v>
      </c>
      <c r="H200" s="27">
        <v>99.999832153320313</v>
      </c>
      <c r="I200" s="27">
        <v>99.99884033203125</v>
      </c>
      <c r="J200" s="32" t="s">
        <v>49</v>
      </c>
      <c r="K200" s="32" t="s">
        <v>49</v>
      </c>
      <c r="L200" s="32" t="s">
        <v>49</v>
      </c>
      <c r="M200" s="32" t="s">
        <v>49</v>
      </c>
      <c r="Q200" s="26"/>
      <c r="R200" s="26"/>
      <c r="U200" s="32" t="s">
        <v>49</v>
      </c>
      <c r="V200" s="32" t="s">
        <v>49</v>
      </c>
      <c r="W200" s="32" t="s">
        <v>49</v>
      </c>
      <c r="X200" s="32" t="s">
        <v>49</v>
      </c>
      <c r="Y200" s="86" t="s">
        <v>49</v>
      </c>
      <c r="Z200" s="85"/>
      <c r="AA200" s="85"/>
      <c r="AB200" s="85"/>
      <c r="AC200" s="85"/>
    </row>
    <row r="201" spans="1:43" ht="14.5" hidden="1" customHeight="1" x14ac:dyDescent="0.35">
      <c r="J201" s="32"/>
      <c r="K201" s="32"/>
      <c r="L201" s="32"/>
      <c r="M201" s="32"/>
      <c r="Q201" s="26"/>
      <c r="R201" s="26"/>
      <c r="U201" s="32"/>
      <c r="V201" s="32"/>
      <c r="W201" s="32"/>
      <c r="X201" s="32"/>
    </row>
    <row r="202" spans="1:43" x14ac:dyDescent="0.35">
      <c r="A202" s="36"/>
      <c r="B202" s="36"/>
      <c r="C202" s="36"/>
      <c r="D202" s="36"/>
      <c r="E202" s="36"/>
      <c r="F202" s="36"/>
      <c r="G202" s="36"/>
      <c r="H202" s="36"/>
      <c r="I202" s="36"/>
      <c r="J202" s="36"/>
      <c r="K202" s="36"/>
      <c r="L202" s="36"/>
      <c r="M202" s="36"/>
      <c r="N202" s="38" t="s">
        <v>291</v>
      </c>
      <c r="O202" s="36" t="str">
        <f>SUM(Q203:Q211) &amp;" Sensors"</f>
        <v>4 Sensors</v>
      </c>
      <c r="P202" s="24">
        <f>SUMIF(S203:S211,TRUE, Q203:Q211)/SUM(Q203:Q211)</f>
        <v>1</v>
      </c>
      <c r="Q202" s="36"/>
      <c r="R202" s="36"/>
      <c r="S202" s="36"/>
      <c r="T202" s="36"/>
      <c r="U202" s="36"/>
      <c r="V202" s="36"/>
      <c r="W202" s="36"/>
      <c r="X202" s="36"/>
      <c r="Y202" s="87"/>
      <c r="Z202" s="87"/>
      <c r="AA202" s="87"/>
      <c r="AB202" s="87"/>
      <c r="AC202" s="87"/>
      <c r="AD202" s="38"/>
      <c r="AE202" s="38"/>
      <c r="AH202" s="87" t="s">
        <v>291</v>
      </c>
      <c r="AI202" s="88"/>
      <c r="AJ202" s="88"/>
      <c r="AK202" s="88"/>
      <c r="AL202" s="88"/>
      <c r="AM202" s="88"/>
      <c r="AN202" s="88"/>
      <c r="AO202" s="88"/>
      <c r="AP202" s="88"/>
      <c r="AQ202" s="88"/>
    </row>
    <row r="203" spans="1:43" x14ac:dyDescent="0.35">
      <c r="A203" s="26" t="s">
        <v>292</v>
      </c>
      <c r="B203" s="27">
        <v>92.42388916015625</v>
      </c>
      <c r="C203" s="27">
        <v>93.757423400878906</v>
      </c>
      <c r="D203" s="27">
        <v>87.161048889160156</v>
      </c>
      <c r="E203" s="27">
        <v>95.832305908203125</v>
      </c>
      <c r="F203" s="27">
        <v>98.72064208984375</v>
      </c>
      <c r="G203" s="27">
        <v>99.600318908691406</v>
      </c>
      <c r="H203" s="27">
        <v>99.999832153320313</v>
      </c>
      <c r="I203" s="27">
        <v>99.99884033203125</v>
      </c>
      <c r="J203" s="27">
        <v>99.871566772460938</v>
      </c>
      <c r="K203" s="27">
        <v>99.9951171875</v>
      </c>
      <c r="L203" s="27">
        <v>99.999832153320313</v>
      </c>
      <c r="M203" s="27">
        <v>99.99884033203125</v>
      </c>
      <c r="Q203" s="31">
        <v>1</v>
      </c>
      <c r="R203" s="39" t="s">
        <v>83</v>
      </c>
      <c r="S203" s="26" t="b">
        <f t="shared" ref="S203:S209" si="23">NOT(OR((D203&lt;=$Q$1),(H203&lt;=$R$1),(L203&lt;=$S$1)))</f>
        <v>1</v>
      </c>
      <c r="T203" s="26" t="b">
        <f t="shared" ref="T203:T209" si="24">NOT(OR((C203&lt;=$Q$1),(G203&lt;=$R$1),(K203&lt;=$S$1)))</f>
        <v>1</v>
      </c>
      <c r="U203" s="32" t="s">
        <v>42</v>
      </c>
      <c r="V203" s="32" t="s">
        <v>42</v>
      </c>
      <c r="W203" s="32" t="s">
        <v>42</v>
      </c>
      <c r="X203" s="32" t="s">
        <v>42</v>
      </c>
      <c r="Y203" s="85">
        <v>5</v>
      </c>
      <c r="Z203" s="85"/>
      <c r="AA203" s="85"/>
      <c r="AB203" s="85"/>
      <c r="AC203" s="85"/>
      <c r="AI203" s="31">
        <v>42736</v>
      </c>
    </row>
    <row r="204" spans="1:43" x14ac:dyDescent="0.35">
      <c r="A204" s="26" t="s">
        <v>293</v>
      </c>
      <c r="B204" s="27">
        <v>91.936782836914063</v>
      </c>
      <c r="C204" s="27">
        <v>93.746017456054688</v>
      </c>
      <c r="D204" s="27">
        <v>87.137908935546875</v>
      </c>
      <c r="E204" s="27">
        <v>95.829017639160156</v>
      </c>
      <c r="F204" s="27">
        <v>95.047515869140625</v>
      </c>
      <c r="G204" s="27">
        <v>99.997428894042969</v>
      </c>
      <c r="H204" s="27">
        <v>99.9951171875</v>
      </c>
      <c r="I204" s="27">
        <v>99.99884033203125</v>
      </c>
      <c r="J204" s="27">
        <v>100</v>
      </c>
      <c r="K204" s="27">
        <v>99.999961853027344</v>
      </c>
      <c r="L204" s="27">
        <v>99.999832153320313</v>
      </c>
      <c r="M204" s="27">
        <v>99.99884033203125</v>
      </c>
      <c r="N204" s="33" t="s">
        <v>525</v>
      </c>
      <c r="O204" s="26" t="s">
        <v>526</v>
      </c>
      <c r="P204" s="35" t="s">
        <v>527</v>
      </c>
      <c r="Q204" s="31">
        <v>1</v>
      </c>
      <c r="R204" s="26" t="s">
        <v>155</v>
      </c>
      <c r="S204" s="26" t="b">
        <f t="shared" si="23"/>
        <v>1</v>
      </c>
      <c r="T204" s="26" t="b">
        <f t="shared" si="24"/>
        <v>1</v>
      </c>
      <c r="U204" s="32" t="s">
        <v>42</v>
      </c>
      <c r="V204" s="32" t="s">
        <v>42</v>
      </c>
      <c r="W204" s="32" t="s">
        <v>42</v>
      </c>
      <c r="X204" s="32" t="s">
        <v>42</v>
      </c>
      <c r="Y204" s="85">
        <v>5</v>
      </c>
      <c r="Z204" s="85"/>
      <c r="AA204" s="85"/>
      <c r="AB204" s="85"/>
      <c r="AC204" s="85"/>
      <c r="AI204" s="31">
        <v>42736</v>
      </c>
    </row>
    <row r="205" spans="1:43" x14ac:dyDescent="0.35">
      <c r="A205" s="26" t="s">
        <v>294</v>
      </c>
      <c r="B205" s="27">
        <v>91.836685180664063</v>
      </c>
      <c r="C205" s="27">
        <v>93.676383972167969</v>
      </c>
      <c r="D205" s="27">
        <v>86.818679809570313</v>
      </c>
      <c r="E205" s="27">
        <v>95.830863952636719</v>
      </c>
      <c r="F205" s="27">
        <v>99.925262451171875</v>
      </c>
      <c r="G205" s="27">
        <v>99.998649597167969</v>
      </c>
      <c r="H205" s="27">
        <v>99.995903015136719</v>
      </c>
      <c r="I205" s="27">
        <v>99.99884033203125</v>
      </c>
      <c r="J205" s="27">
        <v>100</v>
      </c>
      <c r="K205" s="27">
        <v>99.999961853027344</v>
      </c>
      <c r="L205" s="27">
        <v>99.999832153320313</v>
      </c>
      <c r="M205" s="27">
        <v>99.99884033203125</v>
      </c>
      <c r="Q205" s="31">
        <v>1</v>
      </c>
      <c r="R205" s="26" t="s">
        <v>155</v>
      </c>
      <c r="S205" s="26" t="b">
        <f t="shared" si="23"/>
        <v>1</v>
      </c>
      <c r="T205" s="26" t="b">
        <f t="shared" si="24"/>
        <v>1</v>
      </c>
      <c r="U205" s="32" t="s">
        <v>42</v>
      </c>
      <c r="V205" s="32" t="s">
        <v>42</v>
      </c>
      <c r="W205" s="32" t="s">
        <v>42</v>
      </c>
      <c r="X205" s="32" t="s">
        <v>42</v>
      </c>
      <c r="Y205" s="85">
        <v>5</v>
      </c>
      <c r="Z205" s="85"/>
      <c r="AA205" s="85"/>
      <c r="AB205" s="85"/>
      <c r="AC205" s="85"/>
      <c r="AI205" s="31">
        <v>42736</v>
      </c>
    </row>
    <row r="206" spans="1:43" x14ac:dyDescent="0.35">
      <c r="A206" s="26" t="s">
        <v>295</v>
      </c>
      <c r="B206" s="27">
        <v>91.906013488769531</v>
      </c>
      <c r="C206" s="27">
        <v>93.751022338867188</v>
      </c>
      <c r="D206" s="27">
        <v>87.098075866699219</v>
      </c>
      <c r="E206" s="27">
        <v>95.831771850585938</v>
      </c>
      <c r="F206" s="27">
        <v>99.926429748535156</v>
      </c>
      <c r="G206" s="27">
        <v>99.998985290527344</v>
      </c>
      <c r="H206" s="27">
        <v>99.999832153320313</v>
      </c>
      <c r="I206" s="27">
        <v>99.99884033203125</v>
      </c>
      <c r="J206" s="27">
        <v>100</v>
      </c>
      <c r="K206" s="27">
        <v>99.999961853027344</v>
      </c>
      <c r="L206" s="27">
        <v>99.999832153320313</v>
      </c>
      <c r="M206" s="27">
        <v>99.99884033203125</v>
      </c>
      <c r="Q206" s="31">
        <v>1</v>
      </c>
      <c r="R206" s="26" t="s">
        <v>155</v>
      </c>
      <c r="S206" s="26" t="b">
        <f t="shared" si="23"/>
        <v>1</v>
      </c>
      <c r="T206" s="26" t="b">
        <f t="shared" si="24"/>
        <v>1</v>
      </c>
      <c r="U206" s="32" t="s">
        <v>42</v>
      </c>
      <c r="V206" s="32" t="s">
        <v>42</v>
      </c>
      <c r="W206" s="32" t="s">
        <v>42</v>
      </c>
      <c r="X206" s="32" t="s">
        <v>42</v>
      </c>
      <c r="Y206" s="85">
        <v>5</v>
      </c>
      <c r="Z206" s="85"/>
      <c r="AA206" s="85"/>
      <c r="AB206" s="85"/>
      <c r="AC206" s="85"/>
      <c r="AI206" s="31">
        <v>42736</v>
      </c>
    </row>
    <row r="207" spans="1:43" x14ac:dyDescent="0.35">
      <c r="A207" s="26" t="s">
        <v>296</v>
      </c>
      <c r="B207" s="27">
        <v>24.478546142578125</v>
      </c>
      <c r="C207" s="27">
        <v>44.672275543212891</v>
      </c>
      <c r="D207" s="27">
        <v>19.041843414306641</v>
      </c>
      <c r="E207" s="27">
        <v>95.801689147949219</v>
      </c>
      <c r="F207" s="27">
        <v>97.547035217285156</v>
      </c>
      <c r="G207" s="27">
        <v>99.913482666015625</v>
      </c>
      <c r="H207" s="27">
        <v>99.93487548828125</v>
      </c>
      <c r="I207" s="27">
        <v>99.8697509765625</v>
      </c>
      <c r="J207" s="27">
        <v>27.509286880493164</v>
      </c>
      <c r="K207" s="27">
        <v>46.681568145751953</v>
      </c>
      <c r="L207" s="27">
        <v>19.893438339233398</v>
      </c>
      <c r="M207" s="27">
        <v>99.99884033203125</v>
      </c>
      <c r="N207" s="33" t="s">
        <v>528</v>
      </c>
      <c r="O207" s="26" t="s">
        <v>529</v>
      </c>
      <c r="P207" s="35" t="s">
        <v>530</v>
      </c>
      <c r="Q207" s="31">
        <v>0</v>
      </c>
      <c r="R207" s="26" t="s">
        <v>41</v>
      </c>
      <c r="S207" s="26" t="b">
        <f t="shared" si="23"/>
        <v>0</v>
      </c>
      <c r="T207" s="26" t="b">
        <f t="shared" si="24"/>
        <v>0</v>
      </c>
      <c r="U207" s="32"/>
      <c r="V207" s="32"/>
      <c r="W207" s="32" t="s">
        <v>49</v>
      </c>
      <c r="X207" s="41"/>
      <c r="AE207" s="33"/>
    </row>
    <row r="208" spans="1:43" x14ac:dyDescent="0.35">
      <c r="A208" s="26" t="s">
        <v>297</v>
      </c>
      <c r="B208" s="27">
        <v>21.654016494750977</v>
      </c>
      <c r="C208" s="27">
        <v>28.948184967041016</v>
      </c>
      <c r="D208" s="27">
        <v>19.042163848876953</v>
      </c>
      <c r="E208" s="27">
        <v>95.803916931152344</v>
      </c>
      <c r="F208" s="27">
        <v>93.024154663085938</v>
      </c>
      <c r="G208" s="27">
        <v>99.996002197265625</v>
      </c>
      <c r="H208" s="27">
        <v>99.999420166015625</v>
      </c>
      <c r="I208" s="27">
        <v>99.99884033203125</v>
      </c>
      <c r="J208" s="27">
        <v>24.548362731933594</v>
      </c>
      <c r="K208" s="27">
        <v>30.237310409545898</v>
      </c>
      <c r="L208" s="27">
        <v>19.891809463500977</v>
      </c>
      <c r="M208" s="27">
        <v>99.99884033203125</v>
      </c>
      <c r="Q208" s="31">
        <v>0</v>
      </c>
      <c r="R208" s="26" t="s">
        <v>41</v>
      </c>
      <c r="S208" s="26" t="b">
        <f t="shared" si="23"/>
        <v>0</v>
      </c>
      <c r="T208" s="26" t="b">
        <f t="shared" si="24"/>
        <v>0</v>
      </c>
      <c r="U208" s="32"/>
      <c r="V208" s="32"/>
      <c r="W208" s="32" t="s">
        <v>49</v>
      </c>
      <c r="X208" s="41"/>
      <c r="AE208" s="33"/>
    </row>
    <row r="209" spans="1:43" x14ac:dyDescent="0.35">
      <c r="A209" s="26" t="s">
        <v>298</v>
      </c>
      <c r="B209" s="27">
        <v>18.568719863891602</v>
      </c>
      <c r="C209" s="27">
        <v>44.679977416992188</v>
      </c>
      <c r="D209" s="27">
        <v>19.018756866455078</v>
      </c>
      <c r="E209" s="27">
        <v>95.681602478027344</v>
      </c>
      <c r="F209" s="27">
        <v>97.198081970214844</v>
      </c>
      <c r="G209" s="27">
        <v>99.9810791015625</v>
      </c>
      <c r="H209" s="27">
        <v>99.999420166015625</v>
      </c>
      <c r="I209" s="27">
        <v>99.99884033203125</v>
      </c>
      <c r="J209" s="27">
        <v>21.293359756469727</v>
      </c>
      <c r="K209" s="27">
        <v>46.677452087402344</v>
      </c>
      <c r="L209" s="27">
        <v>19.893268585205078</v>
      </c>
      <c r="M209" s="27">
        <v>99.99884033203125</v>
      </c>
      <c r="N209" s="33" t="s">
        <v>531</v>
      </c>
      <c r="Q209" s="31">
        <v>0</v>
      </c>
      <c r="R209" s="26" t="s">
        <v>41</v>
      </c>
      <c r="S209" s="26" t="b">
        <f t="shared" si="23"/>
        <v>0</v>
      </c>
      <c r="T209" s="26" t="b">
        <f t="shared" si="24"/>
        <v>0</v>
      </c>
      <c r="U209" s="32"/>
      <c r="V209" s="32"/>
      <c r="W209" s="32" t="s">
        <v>49</v>
      </c>
      <c r="X209" s="41"/>
      <c r="AE209" s="33"/>
    </row>
    <row r="210" spans="1:43" x14ac:dyDescent="0.35">
      <c r="A210" s="26" t="s">
        <v>299</v>
      </c>
      <c r="B210" s="27">
        <v>90.553726196289063</v>
      </c>
      <c r="C210" s="27">
        <v>90.925384521484375</v>
      </c>
      <c r="D210" s="27">
        <v>81.947586059570313</v>
      </c>
      <c r="E210" s="27">
        <v>91.935188293457031</v>
      </c>
      <c r="F210" s="27">
        <v>100</v>
      </c>
      <c r="G210" s="27">
        <v>99.999961853027344</v>
      </c>
      <c r="H210" s="27">
        <v>99.999832153320313</v>
      </c>
      <c r="I210" s="27">
        <v>99.99884033203125</v>
      </c>
      <c r="J210" s="32" t="s">
        <v>49</v>
      </c>
      <c r="K210" s="32" t="s">
        <v>49</v>
      </c>
      <c r="L210" s="32" t="s">
        <v>49</v>
      </c>
      <c r="M210" s="32" t="s">
        <v>49</v>
      </c>
      <c r="Q210" s="26"/>
      <c r="R210" s="26"/>
      <c r="U210" s="32" t="s">
        <v>49</v>
      </c>
      <c r="V210" s="32" t="s">
        <v>49</v>
      </c>
      <c r="W210" s="32" t="s">
        <v>49</v>
      </c>
      <c r="X210" s="32" t="s">
        <v>49</v>
      </c>
      <c r="Y210" s="86"/>
      <c r="Z210" s="86"/>
      <c r="AA210" s="86"/>
      <c r="AB210" s="86"/>
      <c r="AC210" s="86"/>
    </row>
    <row r="211" spans="1:43" x14ac:dyDescent="0.35">
      <c r="A211" s="26" t="s">
        <v>300</v>
      </c>
      <c r="B211" s="27">
        <v>92.188041687011719</v>
      </c>
      <c r="C211" s="27">
        <v>93.832481384277344</v>
      </c>
      <c r="D211" s="27">
        <v>87.221397399902344</v>
      </c>
      <c r="E211" s="27">
        <v>95.833335876464844</v>
      </c>
      <c r="F211" s="27">
        <v>99.721336364746094</v>
      </c>
      <c r="G211" s="27">
        <v>99.999961853027344</v>
      </c>
      <c r="H211" s="27">
        <v>99.999832153320313</v>
      </c>
      <c r="I211" s="27">
        <v>99.99884033203125</v>
      </c>
      <c r="J211" s="32" t="s">
        <v>49</v>
      </c>
      <c r="K211" s="32" t="s">
        <v>49</v>
      </c>
      <c r="L211" s="32" t="s">
        <v>49</v>
      </c>
      <c r="M211" s="32" t="s">
        <v>49</v>
      </c>
      <c r="Q211" s="26"/>
      <c r="R211" s="26"/>
      <c r="U211" s="32" t="s">
        <v>49</v>
      </c>
      <c r="V211" s="32" t="s">
        <v>49</v>
      </c>
      <c r="W211" s="32" t="s">
        <v>49</v>
      </c>
      <c r="X211" s="32" t="s">
        <v>49</v>
      </c>
      <c r="Y211" s="86"/>
      <c r="Z211" s="86"/>
      <c r="AA211" s="86"/>
      <c r="AB211" s="86"/>
      <c r="AC211" s="86"/>
    </row>
    <row r="212" spans="1:43" x14ac:dyDescent="0.35">
      <c r="A212" s="36"/>
      <c r="B212" s="36"/>
      <c r="C212" s="36"/>
      <c r="D212" s="36"/>
      <c r="E212" s="36"/>
      <c r="F212" s="36"/>
      <c r="G212" s="36"/>
      <c r="H212" s="36"/>
      <c r="I212" s="36"/>
      <c r="J212" s="36"/>
      <c r="K212" s="36"/>
      <c r="L212" s="36"/>
      <c r="M212" s="36"/>
      <c r="N212" s="38" t="s">
        <v>301</v>
      </c>
      <c r="O212" s="36" t="str">
        <f>SUM(Q213:Q221) &amp;" Sensors"</f>
        <v>8 Sensors</v>
      </c>
      <c r="P212" s="24">
        <f>SUMIF(S213:S221,TRUE, Q213:Q221)/SUM(Q213:Q221)</f>
        <v>1</v>
      </c>
      <c r="Q212" s="36"/>
      <c r="R212" s="36"/>
      <c r="S212" s="36"/>
      <c r="T212" s="36"/>
      <c r="U212" s="36"/>
      <c r="V212" s="36"/>
      <c r="W212" s="36"/>
      <c r="X212" s="36"/>
      <c r="Y212" s="87"/>
      <c r="Z212" s="87"/>
      <c r="AA212" s="87"/>
      <c r="AB212" s="87"/>
      <c r="AC212" s="87"/>
      <c r="AD212" s="38"/>
      <c r="AE212" s="38"/>
      <c r="AH212" s="87" t="s">
        <v>291</v>
      </c>
      <c r="AI212" s="88"/>
      <c r="AJ212" s="88"/>
      <c r="AK212" s="88"/>
      <c r="AL212" s="88"/>
      <c r="AM212" s="88"/>
      <c r="AN212" s="88"/>
      <c r="AO212" s="88"/>
      <c r="AP212" s="88"/>
      <c r="AQ212" s="88"/>
    </row>
    <row r="213" spans="1:43" x14ac:dyDescent="0.35">
      <c r="A213" s="44" t="s">
        <v>302</v>
      </c>
      <c r="B213" s="27">
        <v>92.035614013671875</v>
      </c>
      <c r="C213" s="27">
        <v>94.747673034667969</v>
      </c>
      <c r="D213" s="27">
        <v>93.668220520019531</v>
      </c>
      <c r="E213" s="27">
        <v>94.859222412109375</v>
      </c>
      <c r="F213" s="27">
        <v>95.525352478027344</v>
      </c>
      <c r="G213" s="27">
        <v>99.980499267578125</v>
      </c>
      <c r="H213" s="27">
        <v>99.999832153320313</v>
      </c>
      <c r="I213" s="27">
        <v>99.99884033203125</v>
      </c>
      <c r="J213" s="27">
        <v>100</v>
      </c>
      <c r="K213" s="27">
        <v>99.999961853027344</v>
      </c>
      <c r="L213" s="27">
        <v>99.999832153320313</v>
      </c>
      <c r="M213" s="27">
        <v>99.99884033203125</v>
      </c>
      <c r="Q213" s="31">
        <v>1</v>
      </c>
      <c r="R213" s="39" t="s">
        <v>83</v>
      </c>
      <c r="S213" s="26" t="b">
        <f t="shared" ref="S213:S220" si="25">NOT(OR((D213&lt;=$Q$1),(H213&lt;=$R$1),(L213&lt;=$S$1)))</f>
        <v>1</v>
      </c>
      <c r="T213" s="26" t="b">
        <f t="shared" ref="T213:T220" si="26">NOT(OR((C213&lt;=$Q$1),(G213&lt;=$R$1),(K213&lt;=$S$1)))</f>
        <v>1</v>
      </c>
      <c r="U213" s="32" t="s">
        <v>42</v>
      </c>
      <c r="V213" s="32" t="s">
        <v>42</v>
      </c>
      <c r="W213" s="32" t="s">
        <v>42</v>
      </c>
      <c r="X213" s="32" t="s">
        <v>42</v>
      </c>
      <c r="Y213" s="85">
        <v>5</v>
      </c>
      <c r="Z213" s="85"/>
      <c r="AA213" s="85"/>
      <c r="AB213" s="85"/>
      <c r="AC213" s="85"/>
    </row>
    <row r="214" spans="1:43" x14ac:dyDescent="0.35">
      <c r="A214" s="44" t="s">
        <v>303</v>
      </c>
      <c r="B214" s="27">
        <v>92.99005126953125</v>
      </c>
      <c r="C214" s="27">
        <v>94.951560974121094</v>
      </c>
      <c r="D214" s="27">
        <v>94.045127868652344</v>
      </c>
      <c r="E214" s="27">
        <v>95.138442993164063</v>
      </c>
      <c r="F214" s="27">
        <v>95.566162109375</v>
      </c>
      <c r="G214" s="27">
        <v>99.979736328125</v>
      </c>
      <c r="H214" s="27">
        <v>99.999832153320313</v>
      </c>
      <c r="I214" s="27">
        <v>99.99884033203125</v>
      </c>
      <c r="J214" s="27">
        <v>100</v>
      </c>
      <c r="K214" s="27">
        <v>99.999961853027344</v>
      </c>
      <c r="L214" s="27">
        <v>99.999832153320313</v>
      </c>
      <c r="M214" s="27">
        <v>99.99884033203125</v>
      </c>
      <c r="Q214" s="31">
        <v>1</v>
      </c>
      <c r="R214" s="26" t="s">
        <v>155</v>
      </c>
      <c r="S214" s="26" t="b">
        <f t="shared" si="25"/>
        <v>1</v>
      </c>
      <c r="T214" s="26" t="b">
        <f t="shared" si="26"/>
        <v>1</v>
      </c>
      <c r="U214" s="32" t="s">
        <v>42</v>
      </c>
      <c r="V214" s="32" t="s">
        <v>42</v>
      </c>
      <c r="W214" s="32" t="s">
        <v>42</v>
      </c>
      <c r="X214" s="32" t="s">
        <v>42</v>
      </c>
      <c r="Y214" s="85">
        <v>5</v>
      </c>
      <c r="Z214" s="85"/>
      <c r="AA214" s="85"/>
      <c r="AB214" s="85"/>
      <c r="AC214" s="85"/>
    </row>
    <row r="215" spans="1:43" x14ac:dyDescent="0.35">
      <c r="A215" s="44" t="s">
        <v>304</v>
      </c>
      <c r="B215" s="27">
        <v>93.080764770507813</v>
      </c>
      <c r="C215" s="27">
        <v>94.946495056152344</v>
      </c>
      <c r="D215" s="27">
        <v>93.965042114257813</v>
      </c>
      <c r="E215" s="27">
        <v>95.135208129882813</v>
      </c>
      <c r="F215" s="27">
        <v>95.579521179199219</v>
      </c>
      <c r="G215" s="27">
        <v>99.978927612304688</v>
      </c>
      <c r="H215" s="27">
        <v>99.999832153320313</v>
      </c>
      <c r="I215" s="27">
        <v>99.99884033203125</v>
      </c>
      <c r="J215" s="27">
        <v>100</v>
      </c>
      <c r="K215" s="27">
        <v>99.999961853027344</v>
      </c>
      <c r="L215" s="27">
        <v>99.999832153320313</v>
      </c>
      <c r="M215" s="27">
        <v>99.99884033203125</v>
      </c>
      <c r="Q215" s="31">
        <v>1</v>
      </c>
      <c r="R215" s="26" t="s">
        <v>155</v>
      </c>
      <c r="S215" s="26" t="b">
        <f t="shared" si="25"/>
        <v>1</v>
      </c>
      <c r="T215" s="26" t="b">
        <f t="shared" si="26"/>
        <v>1</v>
      </c>
      <c r="U215" s="32" t="s">
        <v>42</v>
      </c>
      <c r="V215" s="32" t="s">
        <v>42</v>
      </c>
      <c r="W215" s="32" t="s">
        <v>42</v>
      </c>
      <c r="X215" s="32" t="s">
        <v>42</v>
      </c>
      <c r="Y215" s="85">
        <v>5</v>
      </c>
      <c r="Z215" s="85"/>
      <c r="AA215" s="85"/>
      <c r="AB215" s="85"/>
      <c r="AC215" s="85"/>
    </row>
    <row r="216" spans="1:43" x14ac:dyDescent="0.35">
      <c r="A216" s="44" t="s">
        <v>305</v>
      </c>
      <c r="B216" s="27">
        <v>93.029541015625</v>
      </c>
      <c r="C216" s="27">
        <v>94.95159912109375</v>
      </c>
      <c r="D216" s="27">
        <v>94.005439758300781</v>
      </c>
      <c r="E216" s="27">
        <v>95.138298034667969</v>
      </c>
      <c r="F216" s="27">
        <v>95.550003051757813</v>
      </c>
      <c r="G216" s="27">
        <v>99.979469299316406</v>
      </c>
      <c r="H216" s="27">
        <v>99.999832153320313</v>
      </c>
      <c r="I216" s="27">
        <v>99.99884033203125</v>
      </c>
      <c r="J216" s="27">
        <v>100</v>
      </c>
      <c r="K216" s="27">
        <v>99.999961853027344</v>
      </c>
      <c r="L216" s="27">
        <v>99.999832153320313</v>
      </c>
      <c r="M216" s="27">
        <v>99.99884033203125</v>
      </c>
      <c r="Q216" s="31">
        <v>1</v>
      </c>
      <c r="R216" s="26" t="s">
        <v>155</v>
      </c>
      <c r="S216" s="26" t="b">
        <f t="shared" si="25"/>
        <v>1</v>
      </c>
      <c r="T216" s="26" t="b">
        <f t="shared" si="26"/>
        <v>1</v>
      </c>
      <c r="U216" s="32" t="s">
        <v>42</v>
      </c>
      <c r="V216" s="32" t="s">
        <v>42</v>
      </c>
      <c r="W216" s="32" t="s">
        <v>42</v>
      </c>
      <c r="X216" s="32" t="s">
        <v>42</v>
      </c>
      <c r="Y216" s="85">
        <v>5</v>
      </c>
      <c r="Z216" s="85"/>
      <c r="AA216" s="85"/>
      <c r="AB216" s="85"/>
      <c r="AC216" s="85"/>
    </row>
    <row r="217" spans="1:43" x14ac:dyDescent="0.35">
      <c r="A217" s="44" t="s">
        <v>306</v>
      </c>
      <c r="B217" s="27">
        <v>93.365028381347656</v>
      </c>
      <c r="C217" s="27">
        <v>94.974357604980469</v>
      </c>
      <c r="D217" s="27">
        <v>94.045173645019531</v>
      </c>
      <c r="E217" s="27">
        <v>95.275100708007813</v>
      </c>
      <c r="F217" s="27">
        <v>95.398406982421875</v>
      </c>
      <c r="G217" s="27">
        <v>99.980308532714844</v>
      </c>
      <c r="H217" s="27">
        <v>99.999832153320313</v>
      </c>
      <c r="I217" s="27">
        <v>99.99884033203125</v>
      </c>
      <c r="J217" s="27">
        <v>100</v>
      </c>
      <c r="K217" s="27">
        <v>99.999961853027344</v>
      </c>
      <c r="L217" s="27">
        <v>99.999832153320313</v>
      </c>
      <c r="M217" s="27">
        <v>99.99884033203125</v>
      </c>
      <c r="Q217" s="31">
        <v>1</v>
      </c>
      <c r="R217" s="26" t="s">
        <v>41</v>
      </c>
      <c r="S217" s="26" t="b">
        <f t="shared" si="25"/>
        <v>1</v>
      </c>
      <c r="T217" s="26" t="b">
        <f t="shared" si="26"/>
        <v>1</v>
      </c>
      <c r="U217" s="32" t="s">
        <v>42</v>
      </c>
      <c r="V217" s="32" t="s">
        <v>42</v>
      </c>
      <c r="W217" s="32" t="s">
        <v>42</v>
      </c>
      <c r="X217" s="32" t="s">
        <v>42</v>
      </c>
      <c r="Y217" s="85">
        <v>5</v>
      </c>
      <c r="Z217" s="85"/>
      <c r="AA217" s="85"/>
      <c r="AB217" s="85"/>
      <c r="AC217" s="85"/>
    </row>
    <row r="218" spans="1:43" x14ac:dyDescent="0.35">
      <c r="A218" s="44" t="s">
        <v>307</v>
      </c>
      <c r="B218" s="27">
        <v>93.082107543945313</v>
      </c>
      <c r="C218" s="27">
        <v>94.988517761230469</v>
      </c>
      <c r="D218" s="27">
        <v>94.044708251953125</v>
      </c>
      <c r="E218" s="27">
        <v>95.137474060058594</v>
      </c>
      <c r="F218" s="27">
        <v>95.580329895019531</v>
      </c>
      <c r="G218" s="27">
        <v>99.979255676269531</v>
      </c>
      <c r="H218" s="27">
        <v>99.999832153320313</v>
      </c>
      <c r="I218" s="27">
        <v>99.99884033203125</v>
      </c>
      <c r="J218" s="27">
        <v>100</v>
      </c>
      <c r="K218" s="27">
        <v>99.999961853027344</v>
      </c>
      <c r="L218" s="27">
        <v>99.999832153320313</v>
      </c>
      <c r="M218" s="27">
        <v>99.99884033203125</v>
      </c>
      <c r="Q218" s="31">
        <v>1</v>
      </c>
      <c r="R218" s="26" t="s">
        <v>41</v>
      </c>
      <c r="S218" s="26" t="b">
        <f t="shared" si="25"/>
        <v>1</v>
      </c>
      <c r="T218" s="26" t="b">
        <f t="shared" si="26"/>
        <v>1</v>
      </c>
      <c r="U218" s="32" t="s">
        <v>42</v>
      </c>
      <c r="V218" s="32" t="s">
        <v>42</v>
      </c>
      <c r="W218" s="32" t="s">
        <v>42</v>
      </c>
      <c r="X218" s="32" t="s">
        <v>42</v>
      </c>
      <c r="Y218" s="85">
        <v>5</v>
      </c>
      <c r="Z218" s="85"/>
      <c r="AA218" s="85"/>
      <c r="AB218" s="85"/>
      <c r="AC218" s="85"/>
    </row>
    <row r="219" spans="1:43" x14ac:dyDescent="0.35">
      <c r="A219" s="44" t="s">
        <v>308</v>
      </c>
      <c r="B219" s="27">
        <v>93.103843688964844</v>
      </c>
      <c r="C219" s="27">
        <v>94.989768981933594</v>
      </c>
      <c r="D219" s="27">
        <v>93.98712158203125</v>
      </c>
      <c r="E219" s="27">
        <v>95.415046691894531</v>
      </c>
      <c r="F219" s="27">
        <v>95.543357849121094</v>
      </c>
      <c r="G219" s="27">
        <v>99.976821899414063</v>
      </c>
      <c r="H219" s="27">
        <v>99.993682861328125</v>
      </c>
      <c r="I219" s="27">
        <v>99.99884033203125</v>
      </c>
      <c r="J219" s="27">
        <v>100</v>
      </c>
      <c r="K219" s="27">
        <v>99.999961853027344</v>
      </c>
      <c r="L219" s="27">
        <v>99.999832153320313</v>
      </c>
      <c r="M219" s="27">
        <v>99.99884033203125</v>
      </c>
      <c r="Q219" s="31">
        <v>1</v>
      </c>
      <c r="R219" s="26" t="s">
        <v>41</v>
      </c>
      <c r="S219" s="26" t="b">
        <f t="shared" si="25"/>
        <v>1</v>
      </c>
      <c r="T219" s="26" t="b">
        <f t="shared" si="26"/>
        <v>1</v>
      </c>
      <c r="U219" s="32" t="s">
        <v>42</v>
      </c>
      <c r="V219" s="32" t="s">
        <v>42</v>
      </c>
      <c r="W219" s="32" t="s">
        <v>42</v>
      </c>
      <c r="X219" s="32" t="s">
        <v>42</v>
      </c>
      <c r="Y219" s="85">
        <v>5</v>
      </c>
      <c r="Z219" s="85"/>
      <c r="AA219" s="85"/>
      <c r="AB219" s="85"/>
      <c r="AC219" s="85"/>
    </row>
    <row r="220" spans="1:43" x14ac:dyDescent="0.35">
      <c r="A220" s="44" t="s">
        <v>309</v>
      </c>
      <c r="B220" s="27">
        <v>93.129745483398438</v>
      </c>
      <c r="C220" s="27">
        <v>94.998703002929688</v>
      </c>
      <c r="D220" s="27">
        <v>94.086128234863281</v>
      </c>
      <c r="E220" s="27">
        <v>95.27679443359375</v>
      </c>
      <c r="F220" s="27">
        <v>95.523849487304688</v>
      </c>
      <c r="G220" s="27">
        <v>99.973869323730469</v>
      </c>
      <c r="H220" s="27">
        <v>99.999832153320313</v>
      </c>
      <c r="I220" s="27">
        <v>99.99884033203125</v>
      </c>
      <c r="J220" s="27">
        <v>100</v>
      </c>
      <c r="K220" s="27">
        <v>99.999961853027344</v>
      </c>
      <c r="L220" s="27">
        <v>99.999832153320313</v>
      </c>
      <c r="M220" s="27">
        <v>99.99884033203125</v>
      </c>
      <c r="Q220" s="31">
        <v>1</v>
      </c>
      <c r="R220" s="26" t="s">
        <v>41</v>
      </c>
      <c r="S220" s="26" t="b">
        <f t="shared" si="25"/>
        <v>1</v>
      </c>
      <c r="T220" s="26" t="b">
        <f t="shared" si="26"/>
        <v>1</v>
      </c>
      <c r="U220" s="32" t="s">
        <v>42</v>
      </c>
      <c r="V220" s="32" t="s">
        <v>42</v>
      </c>
      <c r="W220" s="32" t="s">
        <v>42</v>
      </c>
      <c r="X220" s="32" t="s">
        <v>42</v>
      </c>
      <c r="Y220" s="85">
        <v>5</v>
      </c>
      <c r="Z220" s="85"/>
      <c r="AA220" s="85"/>
      <c r="AB220" s="85"/>
      <c r="AC220" s="85"/>
    </row>
    <row r="221" spans="1:43" x14ac:dyDescent="0.35">
      <c r="A221" t="s">
        <v>310</v>
      </c>
      <c r="B221" s="27">
        <v>80.099693298339844</v>
      </c>
      <c r="C221" s="27">
        <v>94.622917175292969</v>
      </c>
      <c r="D221" s="27">
        <v>93.558860778808594</v>
      </c>
      <c r="E221" s="27">
        <v>94.925926208496094</v>
      </c>
      <c r="F221" s="27">
        <v>96.046951293945313</v>
      </c>
      <c r="G221" s="27">
        <v>99.999961853027344</v>
      </c>
      <c r="H221" s="27">
        <v>99.999832153320313</v>
      </c>
      <c r="I221" s="27">
        <v>99.99884033203125</v>
      </c>
      <c r="J221" s="32"/>
      <c r="K221" s="32"/>
      <c r="L221" s="32"/>
      <c r="M221" s="32"/>
      <c r="Q221" s="26"/>
      <c r="R221" s="26"/>
      <c r="U221" s="32" t="s">
        <v>49</v>
      </c>
      <c r="V221" s="32" t="s">
        <v>49</v>
      </c>
      <c r="W221" s="32" t="s">
        <v>49</v>
      </c>
      <c r="X221" s="32" t="s">
        <v>49</v>
      </c>
      <c r="Y221" s="86"/>
      <c r="Z221" s="86"/>
      <c r="AA221" s="86"/>
      <c r="AB221" s="86"/>
      <c r="AC221" s="86"/>
    </row>
    <row r="222" spans="1:43" x14ac:dyDescent="0.35">
      <c r="A222" s="36"/>
      <c r="B222" s="36"/>
      <c r="C222" s="36"/>
      <c r="D222" s="36"/>
      <c r="E222" s="36"/>
      <c r="F222" s="36"/>
      <c r="G222" s="36"/>
      <c r="H222" s="36"/>
      <c r="I222" s="36"/>
      <c r="J222" s="36"/>
      <c r="K222" s="36"/>
      <c r="L222" s="36"/>
      <c r="M222" s="36"/>
      <c r="N222" s="38" t="s">
        <v>311</v>
      </c>
      <c r="O222" s="36"/>
      <c r="P222" s="53"/>
      <c r="Q222" s="36"/>
      <c r="R222" s="36"/>
      <c r="S222" s="36"/>
      <c r="T222" s="36"/>
      <c r="U222" s="36"/>
      <c r="V222" s="36"/>
      <c r="W222" s="36"/>
      <c r="X222" s="36"/>
      <c r="Y222" s="96"/>
      <c r="Z222" s="97"/>
      <c r="AA222" s="97"/>
      <c r="AB222" s="97"/>
      <c r="AC222" s="98"/>
      <c r="AD222" s="38"/>
      <c r="AE222" s="38"/>
      <c r="AF222" s="96"/>
      <c r="AG222" s="98"/>
      <c r="AH222" s="96"/>
      <c r="AI222" s="97"/>
      <c r="AJ222" s="97"/>
      <c r="AK222" s="97"/>
      <c r="AL222" s="97"/>
      <c r="AM222" s="97"/>
      <c r="AN222" s="97"/>
      <c r="AO222" s="97"/>
      <c r="AP222" s="97"/>
      <c r="AQ222" s="98"/>
    </row>
    <row r="223" spans="1:43" x14ac:dyDescent="0.35">
      <c r="A223" s="26" t="s">
        <v>312</v>
      </c>
      <c r="B223" s="27">
        <v>89.967491149902344</v>
      </c>
      <c r="C223" s="27">
        <v>92.607406616210938</v>
      </c>
      <c r="D223" s="27">
        <v>83.863426208496094</v>
      </c>
      <c r="E223" s="27">
        <v>95.625</v>
      </c>
      <c r="F223" s="27">
        <v>100</v>
      </c>
      <c r="G223" s="27">
        <v>99.999961853027344</v>
      </c>
      <c r="H223" s="27">
        <v>99.999832153320313</v>
      </c>
      <c r="I223" s="27">
        <v>99.99884033203125</v>
      </c>
      <c r="J223" s="32" t="s">
        <v>49</v>
      </c>
      <c r="K223" s="32" t="s">
        <v>49</v>
      </c>
      <c r="L223" s="32" t="s">
        <v>49</v>
      </c>
      <c r="M223" s="32" t="s">
        <v>49</v>
      </c>
      <c r="Q223" s="26"/>
      <c r="R223" s="26"/>
      <c r="U223" s="32" t="s">
        <v>49</v>
      </c>
      <c r="V223" s="32" t="s">
        <v>49</v>
      </c>
      <c r="W223" s="32" t="s">
        <v>49</v>
      </c>
      <c r="X223" s="32" t="s">
        <v>49</v>
      </c>
      <c r="Y223" s="101" t="s">
        <v>49</v>
      </c>
      <c r="Z223" s="102"/>
      <c r="AA223" s="102"/>
      <c r="AB223" s="102"/>
      <c r="AC223" s="103"/>
      <c r="AD223" s="33"/>
      <c r="AE223" s="33"/>
    </row>
    <row r="224" spans="1:43" x14ac:dyDescent="0.35">
      <c r="A224" s="36"/>
      <c r="B224" s="36"/>
      <c r="C224" s="36"/>
      <c r="D224" s="36"/>
      <c r="E224" s="36"/>
      <c r="F224" s="36"/>
      <c r="G224" s="36"/>
      <c r="H224" s="36"/>
      <c r="I224" s="36"/>
      <c r="J224" s="36"/>
      <c r="K224" s="36"/>
      <c r="L224" s="36"/>
      <c r="M224" s="36"/>
      <c r="N224" s="38" t="s">
        <v>313</v>
      </c>
      <c r="O224" s="36"/>
      <c r="P224" s="24">
        <f>SUMIF(S225,TRUE, Q225)/SUM(Q225)</f>
        <v>1</v>
      </c>
      <c r="Q224" s="36"/>
      <c r="R224" s="36"/>
      <c r="S224" s="36"/>
      <c r="T224" s="36"/>
      <c r="U224" s="36"/>
      <c r="V224" s="36"/>
      <c r="W224" s="36"/>
      <c r="X224" s="36"/>
      <c r="Y224" s="96"/>
      <c r="Z224" s="97"/>
      <c r="AA224" s="97"/>
      <c r="AB224" s="97"/>
      <c r="AC224" s="98"/>
      <c r="AD224" s="38"/>
      <c r="AE224" s="38"/>
      <c r="AF224" s="96"/>
      <c r="AG224" s="98"/>
      <c r="AH224" s="96" t="s">
        <v>313</v>
      </c>
      <c r="AI224" s="99"/>
      <c r="AJ224" s="99"/>
      <c r="AK224" s="99"/>
      <c r="AL224" s="99"/>
      <c r="AM224" s="99"/>
      <c r="AN224" s="99"/>
      <c r="AO224" s="99"/>
      <c r="AP224" s="99"/>
      <c r="AQ224" s="100"/>
    </row>
    <row r="225" spans="1:43" x14ac:dyDescent="0.35">
      <c r="A225" t="s">
        <v>314</v>
      </c>
      <c r="B225" s="27">
        <v>96.186973571777344</v>
      </c>
      <c r="C225" s="27">
        <v>95.979812622070313</v>
      </c>
      <c r="D225" s="27">
        <v>94.725166320800781</v>
      </c>
      <c r="E225" s="27">
        <v>96.384147644042969</v>
      </c>
      <c r="F225" s="27">
        <v>99.30816650390625</v>
      </c>
      <c r="G225" s="27">
        <v>99.999961853027344</v>
      </c>
      <c r="H225" s="27">
        <v>99.999832153320313</v>
      </c>
      <c r="I225" s="27">
        <v>99.99884033203125</v>
      </c>
      <c r="J225" s="27">
        <v>99.996871948242188</v>
      </c>
      <c r="K225" s="27">
        <v>99.989639282226563</v>
      </c>
      <c r="L225" s="27">
        <v>99.955581665039063</v>
      </c>
      <c r="M225" s="27">
        <v>99.99884033203125</v>
      </c>
      <c r="Q225" s="31">
        <v>1</v>
      </c>
      <c r="R225" s="26" t="s">
        <v>41</v>
      </c>
      <c r="S225" s="26" t="b">
        <f>NOT(OR((D225&lt;=$Q$1),(H225&lt;=$R$1),(L225&lt;=$S$1)))</f>
        <v>1</v>
      </c>
      <c r="T225" s="26" t="b">
        <f t="shared" ref="T225" si="27">NOT(OR((C225&lt;=$Q$1),(G225&lt;=$R$1),(K225&lt;=$S$1)))</f>
        <v>1</v>
      </c>
      <c r="U225" s="32" t="s">
        <v>42</v>
      </c>
      <c r="V225" s="32" t="s">
        <v>42</v>
      </c>
      <c r="W225" s="32" t="s">
        <v>42</v>
      </c>
      <c r="X225" s="32" t="s">
        <v>42</v>
      </c>
      <c r="Y225" s="89">
        <v>5</v>
      </c>
      <c r="Z225" s="90"/>
      <c r="AA225" s="90"/>
      <c r="AB225" s="90"/>
      <c r="AC225" s="91"/>
      <c r="AI225" s="31">
        <v>42826</v>
      </c>
    </row>
    <row r="226" spans="1:43" x14ac:dyDescent="0.35">
      <c r="A226" t="s">
        <v>315</v>
      </c>
      <c r="B226" s="27">
        <v>95.915802001953125</v>
      </c>
      <c r="C226" s="27">
        <v>95.807868957519531</v>
      </c>
      <c r="D226" s="27">
        <v>94.779594421386719</v>
      </c>
      <c r="E226" s="27">
        <v>96.15740966796875</v>
      </c>
      <c r="F226" s="27">
        <v>100</v>
      </c>
      <c r="G226" s="27">
        <v>99.999961853027344</v>
      </c>
      <c r="H226" s="27">
        <v>99.999832153320313</v>
      </c>
      <c r="I226" s="27">
        <v>99.99884033203125</v>
      </c>
      <c r="J226" s="32" t="s">
        <v>49</v>
      </c>
      <c r="K226" s="32" t="s">
        <v>49</v>
      </c>
      <c r="L226" s="32" t="s">
        <v>49</v>
      </c>
      <c r="M226" s="32" t="s">
        <v>49</v>
      </c>
      <c r="Q226" s="26"/>
      <c r="R226" s="26"/>
      <c r="U226" s="32" t="s">
        <v>49</v>
      </c>
      <c r="V226" s="32" t="s">
        <v>49</v>
      </c>
      <c r="W226" s="32" t="s">
        <v>49</v>
      </c>
      <c r="X226" s="32" t="s">
        <v>49</v>
      </c>
      <c r="Y226" s="93"/>
      <c r="Z226" s="94"/>
      <c r="AA226" s="94"/>
      <c r="AB226" s="94"/>
      <c r="AC226" s="95"/>
    </row>
    <row r="227" spans="1:43" x14ac:dyDescent="0.35">
      <c r="A227" s="36"/>
      <c r="B227" s="36"/>
      <c r="C227" s="36"/>
      <c r="D227" s="36"/>
      <c r="E227" s="36"/>
      <c r="F227" s="36"/>
      <c r="G227" s="36"/>
      <c r="H227" s="36"/>
      <c r="I227" s="36"/>
      <c r="J227" s="36"/>
      <c r="K227" s="36"/>
      <c r="L227" s="36"/>
      <c r="M227" s="36"/>
      <c r="N227" s="38"/>
      <c r="O227" s="36"/>
      <c r="P227" s="53"/>
      <c r="Q227" s="36"/>
      <c r="R227" s="36"/>
      <c r="S227" s="36"/>
      <c r="T227" s="36"/>
      <c r="U227" s="36"/>
      <c r="V227" s="36"/>
      <c r="W227" s="36"/>
      <c r="X227" s="36"/>
      <c r="Y227" s="96"/>
      <c r="Z227" s="97"/>
      <c r="AA227" s="97"/>
      <c r="AB227" s="97"/>
      <c r="AC227" s="98"/>
      <c r="AD227" s="38"/>
      <c r="AE227" s="38"/>
      <c r="AF227" s="96"/>
      <c r="AG227" s="98"/>
      <c r="AH227" s="96" t="s">
        <v>316</v>
      </c>
      <c r="AI227" s="99"/>
      <c r="AJ227" s="99"/>
      <c r="AK227" s="99"/>
      <c r="AL227" s="99"/>
      <c r="AM227" s="99"/>
      <c r="AN227" s="99"/>
      <c r="AO227" s="99"/>
      <c r="AP227" s="99"/>
      <c r="AQ227" s="100"/>
    </row>
    <row r="228" spans="1:43" x14ac:dyDescent="0.35">
      <c r="A228" s="36"/>
      <c r="B228" s="36"/>
      <c r="C228" s="36"/>
      <c r="D228" s="36"/>
      <c r="E228" s="36"/>
      <c r="F228" s="36"/>
      <c r="G228" s="36"/>
      <c r="H228" s="36"/>
      <c r="I228" s="36"/>
      <c r="J228" s="36"/>
      <c r="K228" s="36"/>
      <c r="L228" s="36"/>
      <c r="M228" s="36"/>
      <c r="N228" s="38" t="s">
        <v>317</v>
      </c>
      <c r="O228" s="36"/>
      <c r="P228" s="24" t="e">
        <f>SUMIF(S229,TRUE, Q229)/SUM(Q229)</f>
        <v>#DIV/0!</v>
      </c>
      <c r="Q228" s="36"/>
      <c r="R228" s="36"/>
      <c r="S228" s="36"/>
      <c r="T228" s="36"/>
      <c r="U228" s="36"/>
      <c r="V228" s="36"/>
      <c r="W228" s="36"/>
      <c r="X228" s="36"/>
      <c r="Y228" s="96"/>
      <c r="Z228" s="97"/>
      <c r="AA228" s="97"/>
      <c r="AB228" s="97"/>
      <c r="AC228" s="98"/>
      <c r="AD228" s="38"/>
      <c r="AE228" s="38"/>
      <c r="AF228" s="96"/>
      <c r="AG228" s="98"/>
      <c r="AH228" s="96" t="s">
        <v>317</v>
      </c>
      <c r="AI228" s="99"/>
      <c r="AJ228" s="99"/>
      <c r="AK228" s="99"/>
      <c r="AL228" s="99"/>
      <c r="AM228" s="99"/>
      <c r="AN228" s="99"/>
      <c r="AO228" s="99"/>
      <c r="AP228" s="99"/>
      <c r="AQ228" s="100"/>
    </row>
    <row r="229" spans="1:43" x14ac:dyDescent="0.35">
      <c r="A229" s="26" t="s">
        <v>318</v>
      </c>
      <c r="B229" s="27">
        <v>91.076751708984375</v>
      </c>
      <c r="C229" s="27">
        <v>95.560760498046875</v>
      </c>
      <c r="D229" s="27">
        <v>94.499504089355469</v>
      </c>
      <c r="E229" s="27">
        <v>95.830718994140625</v>
      </c>
      <c r="F229" s="27">
        <v>99.993293762207031</v>
      </c>
      <c r="G229" s="27">
        <v>99.996742248535156</v>
      </c>
      <c r="H229" s="27">
        <v>99.999832153320313</v>
      </c>
      <c r="I229" s="27">
        <v>99.99884033203125</v>
      </c>
      <c r="J229" s="27">
        <v>80.880210876464844</v>
      </c>
      <c r="K229" s="27">
        <v>8.6948491632938385E-2</v>
      </c>
      <c r="L229" s="27">
        <v>0</v>
      </c>
      <c r="M229" s="27">
        <v>0</v>
      </c>
      <c r="N229" s="33" t="s">
        <v>319</v>
      </c>
      <c r="O229" s="26" t="s">
        <v>320</v>
      </c>
      <c r="P229" s="35" t="s">
        <v>321</v>
      </c>
      <c r="Q229" s="31">
        <v>0</v>
      </c>
      <c r="R229" s="26" t="s">
        <v>41</v>
      </c>
      <c r="S229" s="26" t="b">
        <f>NOT(OR((D229&lt;=$Q$1),(H229&lt;=$R$1),(L229&lt;=$S$1)))</f>
        <v>0</v>
      </c>
      <c r="T229" s="26" t="b">
        <f t="shared" ref="T229" si="28">NOT(OR((C229&lt;=$Q$1),(G229&lt;=$R$1),(K229&lt;=$S$1)))</f>
        <v>0</v>
      </c>
      <c r="U229" s="32" t="s">
        <v>42</v>
      </c>
      <c r="V229" s="32" t="s">
        <v>42</v>
      </c>
      <c r="W229" s="32" t="s">
        <v>42</v>
      </c>
      <c r="X229" s="32" t="s">
        <v>42</v>
      </c>
      <c r="Y229" s="89">
        <v>3</v>
      </c>
      <c r="Z229" s="90"/>
      <c r="AA229" s="90"/>
      <c r="AB229" s="90"/>
      <c r="AC229" s="91"/>
      <c r="AI229" s="31">
        <v>42767</v>
      </c>
    </row>
    <row r="230" spans="1:43" x14ac:dyDescent="0.35">
      <c r="A230" s="26" t="s">
        <v>322</v>
      </c>
      <c r="B230" s="27">
        <v>95.160476684570313</v>
      </c>
      <c r="C230" s="27">
        <v>95.172103881835938</v>
      </c>
      <c r="D230" s="27">
        <v>94.145668029785156</v>
      </c>
      <c r="E230" s="27">
        <v>94.888885498046875</v>
      </c>
      <c r="F230" s="27">
        <v>100</v>
      </c>
      <c r="G230" s="27">
        <v>99.999961853027344</v>
      </c>
      <c r="H230" s="27">
        <v>99.999832153320313</v>
      </c>
      <c r="I230" s="27">
        <v>99.99884033203125</v>
      </c>
      <c r="J230" s="32" t="s">
        <v>49</v>
      </c>
      <c r="K230" s="32" t="s">
        <v>49</v>
      </c>
      <c r="L230" s="32" t="s">
        <v>49</v>
      </c>
      <c r="M230" s="32" t="s">
        <v>49</v>
      </c>
      <c r="Q230" s="26"/>
      <c r="R230" s="26"/>
      <c r="U230" s="32" t="s">
        <v>49</v>
      </c>
      <c r="V230" s="32" t="s">
        <v>49</v>
      </c>
      <c r="W230" s="32" t="s">
        <v>49</v>
      </c>
      <c r="X230" s="32" t="s">
        <v>49</v>
      </c>
      <c r="Y230" s="92">
        <v>3</v>
      </c>
      <c r="Z230" s="92"/>
      <c r="AA230" s="92"/>
      <c r="AB230" s="92"/>
      <c r="AC230" s="92"/>
      <c r="AD230" s="54"/>
      <c r="AE230" s="54"/>
    </row>
    <row r="231" spans="1:43" x14ac:dyDescent="0.35">
      <c r="B231" s="36"/>
      <c r="C231" s="36"/>
      <c r="D231" s="36"/>
      <c r="E231" s="36"/>
      <c r="F231" s="36"/>
      <c r="G231" s="36"/>
      <c r="H231" s="36"/>
      <c r="I231" s="36"/>
      <c r="J231" s="36"/>
      <c r="K231" s="36"/>
      <c r="L231" s="36"/>
      <c r="M231" s="36"/>
      <c r="N231" s="38" t="s">
        <v>323</v>
      </c>
      <c r="O231" s="36"/>
      <c r="P231" s="24">
        <f>SUMIF(S232:S233,TRUE, Q232:Q233)/SUM(Q232:Q233)</f>
        <v>0.5</v>
      </c>
      <c r="Q231" s="36"/>
      <c r="R231" s="36"/>
      <c r="S231" s="36"/>
      <c r="T231" s="36"/>
      <c r="U231" s="36"/>
      <c r="V231" s="36"/>
      <c r="W231" s="36"/>
      <c r="X231" s="36"/>
      <c r="Y231" s="87"/>
      <c r="Z231" s="87"/>
      <c r="AA231" s="87"/>
      <c r="AB231" s="87"/>
      <c r="AC231" s="87"/>
      <c r="AD231" s="38"/>
      <c r="AE231" s="38"/>
      <c r="AF231" s="87"/>
      <c r="AG231" s="87"/>
      <c r="AH231" s="87" t="s">
        <v>323</v>
      </c>
      <c r="AI231" s="88"/>
      <c r="AJ231" s="88"/>
      <c r="AK231" s="88"/>
      <c r="AL231" s="88"/>
      <c r="AM231" s="88"/>
      <c r="AN231" s="88"/>
      <c r="AO231" s="88"/>
      <c r="AP231" s="88"/>
      <c r="AQ231" s="88"/>
    </row>
    <row r="232" spans="1:43" x14ac:dyDescent="0.35">
      <c r="A232" t="s">
        <v>324</v>
      </c>
      <c r="B232" s="27">
        <v>81.057090759277344</v>
      </c>
      <c r="C232" s="27">
        <v>95.615669250488281</v>
      </c>
      <c r="D232" s="27">
        <v>94.866325378417969</v>
      </c>
      <c r="E232" s="27">
        <v>95.96612548828125</v>
      </c>
      <c r="F232" s="27">
        <v>92.807487487792969</v>
      </c>
      <c r="G232" s="27">
        <v>99.999961853027344</v>
      </c>
      <c r="H232" s="27">
        <v>99.999832153320313</v>
      </c>
      <c r="I232" s="27">
        <v>99.99884033203125</v>
      </c>
      <c r="J232" s="27">
        <v>90.053718566894531</v>
      </c>
      <c r="K232" s="27">
        <v>99.999961853027344</v>
      </c>
      <c r="L232" s="27">
        <v>99.999832153320313</v>
      </c>
      <c r="M232" s="27">
        <v>99.99884033203125</v>
      </c>
      <c r="N232" s="33" t="s">
        <v>532</v>
      </c>
      <c r="P232" s="35" t="s">
        <v>519</v>
      </c>
      <c r="Q232" s="31">
        <v>1</v>
      </c>
      <c r="R232" s="26" t="s">
        <v>41</v>
      </c>
      <c r="S232" s="26" t="b">
        <f t="shared" ref="S232:S234" si="29">NOT(OR((D232&lt;=$Q$1),(H232&lt;=$R$1),(L232&lt;=$S$1)))</f>
        <v>1</v>
      </c>
      <c r="T232" s="26" t="b">
        <f t="shared" ref="T232:T234" si="30">NOT(OR((C232&lt;=$Q$1),(G232&lt;=$R$1),(K232&lt;=$S$1)))</f>
        <v>1</v>
      </c>
      <c r="U232" s="32" t="s">
        <v>42</v>
      </c>
      <c r="V232" s="32" t="s">
        <v>325</v>
      </c>
      <c r="W232" s="32" t="s">
        <v>42</v>
      </c>
      <c r="X232" s="32" t="s">
        <v>42</v>
      </c>
      <c r="Y232" s="85">
        <v>5</v>
      </c>
      <c r="Z232" s="85"/>
      <c r="AA232" s="85"/>
      <c r="AB232" s="85"/>
      <c r="AC232" s="85"/>
      <c r="AI232" s="31">
        <v>42705</v>
      </c>
      <c r="AL232" s="26" t="s">
        <v>326</v>
      </c>
      <c r="AN232" s="26" t="s">
        <v>327</v>
      </c>
    </row>
    <row r="233" spans="1:43" x14ac:dyDescent="0.35">
      <c r="A233" s="44" t="s">
        <v>328</v>
      </c>
      <c r="B233" s="27">
        <v>75.220024108886719</v>
      </c>
      <c r="C233" s="27">
        <v>87.783638000488281</v>
      </c>
      <c r="D233" s="27">
        <v>61.327766418457031</v>
      </c>
      <c r="E233" s="27">
        <v>56.426357269287109</v>
      </c>
      <c r="F233" s="27">
        <v>99.336311340332031</v>
      </c>
      <c r="G233" s="27">
        <v>99.999961853027344</v>
      </c>
      <c r="H233" s="27">
        <v>99.999832153320313</v>
      </c>
      <c r="I233" s="27">
        <v>99.99884033203125</v>
      </c>
      <c r="J233" s="27">
        <v>90.3841552734375</v>
      </c>
      <c r="K233" s="27">
        <v>99.999961853027344</v>
      </c>
      <c r="L233" s="27">
        <v>99.999832153320313</v>
      </c>
      <c r="M233" s="27">
        <v>99.99884033203125</v>
      </c>
      <c r="P233" s="35" t="s">
        <v>519</v>
      </c>
      <c r="Q233" s="31">
        <v>1</v>
      </c>
      <c r="R233" s="26" t="s">
        <v>41</v>
      </c>
      <c r="S233" s="26" t="b">
        <f t="shared" si="29"/>
        <v>0</v>
      </c>
      <c r="T233" s="26" t="b">
        <f t="shared" si="30"/>
        <v>1</v>
      </c>
      <c r="U233" s="32" t="s">
        <v>42</v>
      </c>
      <c r="V233" s="32" t="s">
        <v>325</v>
      </c>
      <c r="W233" s="32" t="s">
        <v>42</v>
      </c>
      <c r="X233" s="32" t="s">
        <v>42</v>
      </c>
      <c r="Y233" s="85">
        <v>5</v>
      </c>
      <c r="Z233" s="85"/>
      <c r="AA233" s="85"/>
      <c r="AB233" s="85"/>
      <c r="AC233" s="85"/>
      <c r="AN233" s="26" t="s">
        <v>329</v>
      </c>
      <c r="AP233" s="26" t="s">
        <v>330</v>
      </c>
    </row>
    <row r="234" spans="1:43" x14ac:dyDescent="0.35">
      <c r="A234" s="44" t="s">
        <v>331</v>
      </c>
      <c r="B234" s="27">
        <v>74.165679931640625</v>
      </c>
      <c r="C234" s="27">
        <v>95.607048034667969</v>
      </c>
      <c r="D234" s="27">
        <v>94.898918151855469</v>
      </c>
      <c r="E234" s="27">
        <v>96.104270935058594</v>
      </c>
      <c r="F234" s="27">
        <v>67.437896728515625</v>
      </c>
      <c r="G234" s="27">
        <v>96.976295471191406</v>
      </c>
      <c r="H234" s="27">
        <v>97.584053039550781</v>
      </c>
      <c r="I234" s="27">
        <v>95.324356079101563</v>
      </c>
      <c r="J234" s="27">
        <v>61.673786163330078</v>
      </c>
      <c r="K234" s="27">
        <v>75.551277160644531</v>
      </c>
      <c r="L234" s="27">
        <v>72.100143432617188</v>
      </c>
      <c r="M234" s="27">
        <v>0</v>
      </c>
      <c r="N234" s="35" t="s">
        <v>533</v>
      </c>
      <c r="P234" s="35" t="s">
        <v>534</v>
      </c>
      <c r="Q234" s="31">
        <v>0</v>
      </c>
      <c r="R234" s="26" t="s">
        <v>41</v>
      </c>
      <c r="S234" s="26" t="b">
        <f t="shared" si="29"/>
        <v>0</v>
      </c>
      <c r="T234" s="26" t="b">
        <f t="shared" si="30"/>
        <v>0</v>
      </c>
      <c r="U234" s="32" t="s">
        <v>42</v>
      </c>
      <c r="V234" s="32" t="s">
        <v>325</v>
      </c>
      <c r="W234" s="32" t="s">
        <v>42</v>
      </c>
      <c r="X234" s="32" t="s">
        <v>42</v>
      </c>
      <c r="Y234" s="85">
        <v>5</v>
      </c>
      <c r="Z234" s="85"/>
      <c r="AA234" s="85"/>
      <c r="AB234" s="85"/>
      <c r="AC234" s="85"/>
    </row>
    <row r="235" spans="1:43" ht="16.5" customHeight="1" x14ac:dyDescent="0.35">
      <c r="A235" t="s">
        <v>332</v>
      </c>
      <c r="B235" s="27">
        <v>89.529144287109375</v>
      </c>
      <c r="C235" s="27">
        <v>95.289932250976563</v>
      </c>
      <c r="D235" s="27">
        <v>94.490577697753906</v>
      </c>
      <c r="E235" s="27">
        <v>96.053237915039063</v>
      </c>
      <c r="F235" s="27">
        <v>98.887741088867188</v>
      </c>
      <c r="G235" s="27">
        <v>99.999961853027344</v>
      </c>
      <c r="H235" s="27">
        <v>99.999832153320313</v>
      </c>
      <c r="I235" s="27">
        <v>99.99884033203125</v>
      </c>
      <c r="J235" s="32" t="s">
        <v>49</v>
      </c>
      <c r="K235" s="32" t="s">
        <v>49</v>
      </c>
      <c r="L235" s="32" t="s">
        <v>49</v>
      </c>
      <c r="M235" s="32" t="s">
        <v>49</v>
      </c>
      <c r="Q235" s="26"/>
      <c r="R235" s="26"/>
      <c r="U235" s="32" t="s">
        <v>49</v>
      </c>
      <c r="V235" s="32" t="s">
        <v>49</v>
      </c>
      <c r="W235" s="32" t="s">
        <v>49</v>
      </c>
      <c r="X235" s="32" t="s">
        <v>49</v>
      </c>
      <c r="Y235" s="86"/>
      <c r="Z235" s="86"/>
      <c r="AA235" s="86"/>
      <c r="AB235" s="86"/>
      <c r="AC235" s="86"/>
    </row>
    <row r="236" spans="1:43" x14ac:dyDescent="0.35">
      <c r="A236" s="36"/>
      <c r="B236" s="36"/>
      <c r="C236" s="36"/>
      <c r="D236" s="36"/>
      <c r="E236" s="36"/>
      <c r="F236" s="36"/>
      <c r="G236" s="36"/>
      <c r="H236" s="36"/>
      <c r="I236" s="36"/>
      <c r="J236" s="36"/>
      <c r="K236" s="36"/>
      <c r="L236" s="36"/>
      <c r="M236" s="36"/>
      <c r="N236" s="38" t="s">
        <v>333</v>
      </c>
      <c r="O236" s="36"/>
      <c r="P236" s="24" t="e">
        <f>SUMIF(S237,TRUE, Q237)/SUM(Q237)</f>
        <v>#DIV/0!</v>
      </c>
      <c r="Q236" s="36"/>
      <c r="R236" s="36"/>
      <c r="S236" s="36"/>
      <c r="T236" s="36"/>
      <c r="U236" s="36"/>
      <c r="V236" s="36"/>
      <c r="W236" s="36"/>
      <c r="X236" s="36"/>
      <c r="Y236" s="87"/>
      <c r="Z236" s="87"/>
      <c r="AA236" s="87"/>
      <c r="AB236" s="87"/>
      <c r="AC236" s="87"/>
      <c r="AD236" s="38"/>
      <c r="AE236" s="38"/>
      <c r="AF236" s="87"/>
      <c r="AG236" s="87"/>
      <c r="AH236" s="87" t="s">
        <v>333</v>
      </c>
      <c r="AI236" s="88"/>
      <c r="AJ236" s="88"/>
      <c r="AK236" s="88"/>
      <c r="AL236" s="88"/>
      <c r="AM236" s="88"/>
      <c r="AN236" s="88"/>
      <c r="AO236" s="88"/>
      <c r="AP236" s="88"/>
      <c r="AQ236" s="88"/>
    </row>
    <row r="237" spans="1:43" x14ac:dyDescent="0.35">
      <c r="A237" s="26" t="s">
        <v>334</v>
      </c>
      <c r="B237" s="27">
        <v>16.275485992431641</v>
      </c>
      <c r="C237" s="27">
        <v>0</v>
      </c>
      <c r="D237" s="27">
        <v>0</v>
      </c>
      <c r="E237" s="27">
        <v>0</v>
      </c>
      <c r="F237" s="27">
        <v>96.071990966796875</v>
      </c>
      <c r="G237" s="27">
        <v>0</v>
      </c>
      <c r="H237" s="27">
        <v>0</v>
      </c>
      <c r="I237" s="27">
        <v>0</v>
      </c>
      <c r="J237" s="27">
        <v>99.999977111816406</v>
      </c>
      <c r="K237" s="27">
        <v>0</v>
      </c>
      <c r="L237" s="27">
        <v>0</v>
      </c>
      <c r="M237" s="27">
        <v>0</v>
      </c>
      <c r="Q237" s="31">
        <v>0</v>
      </c>
      <c r="R237" s="26" t="s">
        <v>41</v>
      </c>
      <c r="S237" s="26" t="b">
        <f>NOT(OR((D237&lt;=$Q$1),(H237&lt;=$R$1),(L237&lt;=$S$1)))</f>
        <v>0</v>
      </c>
      <c r="T237" s="26" t="b">
        <f t="shared" ref="T237" si="31">NOT(OR((C237&lt;=$Q$1),(G237&lt;=$R$1),(K237&lt;=$S$1)))</f>
        <v>0</v>
      </c>
      <c r="U237" s="32" t="s">
        <v>42</v>
      </c>
      <c r="V237" s="32" t="s">
        <v>42</v>
      </c>
      <c r="W237" s="32" t="s">
        <v>42</v>
      </c>
      <c r="X237" s="32" t="s">
        <v>42</v>
      </c>
      <c r="Y237" s="85">
        <v>5</v>
      </c>
      <c r="Z237" s="85"/>
      <c r="AA237" s="85"/>
      <c r="AB237" s="85"/>
      <c r="AC237" s="85"/>
      <c r="AI237" s="31">
        <v>42705</v>
      </c>
    </row>
    <row r="238" spans="1:43" x14ac:dyDescent="0.35">
      <c r="A238" s="26" t="s">
        <v>335</v>
      </c>
      <c r="B238" s="27">
        <v>16.219490051269531</v>
      </c>
      <c r="C238" s="27">
        <v>0</v>
      </c>
      <c r="D238" s="27">
        <v>0</v>
      </c>
      <c r="E238" s="27">
        <v>0</v>
      </c>
      <c r="F238" s="27">
        <v>99.999977111816406</v>
      </c>
      <c r="G238" s="27">
        <v>0</v>
      </c>
      <c r="H238" s="27">
        <v>0</v>
      </c>
      <c r="I238" s="27">
        <v>0</v>
      </c>
      <c r="J238" s="32" t="s">
        <v>49</v>
      </c>
      <c r="K238" s="32" t="s">
        <v>49</v>
      </c>
      <c r="L238" s="32" t="s">
        <v>49</v>
      </c>
      <c r="M238" s="32" t="s">
        <v>49</v>
      </c>
      <c r="Q238" s="26"/>
      <c r="R238" s="26"/>
      <c r="U238" s="32" t="s">
        <v>49</v>
      </c>
      <c r="V238" s="32" t="s">
        <v>49</v>
      </c>
      <c r="W238" s="32" t="s">
        <v>49</v>
      </c>
      <c r="X238" s="32" t="s">
        <v>49</v>
      </c>
      <c r="Y238" s="86" t="s">
        <v>49</v>
      </c>
      <c r="Z238" s="85"/>
      <c r="AA238" s="85"/>
      <c r="AB238" s="85"/>
      <c r="AC238" s="85"/>
      <c r="AN238" s="26" t="s">
        <v>336</v>
      </c>
      <c r="AO238" s="31">
        <v>42705</v>
      </c>
      <c r="AP238" s="26" t="s">
        <v>337</v>
      </c>
    </row>
    <row r="239" spans="1:43" x14ac:dyDescent="0.35">
      <c r="A239" s="36"/>
      <c r="B239" s="36"/>
      <c r="C239" s="36"/>
      <c r="D239" s="36"/>
      <c r="E239" s="36"/>
      <c r="F239" s="36"/>
      <c r="G239" s="36"/>
      <c r="H239" s="36"/>
      <c r="I239" s="36"/>
      <c r="J239" s="36"/>
      <c r="K239" s="36"/>
      <c r="L239" s="36"/>
      <c r="M239" s="36"/>
      <c r="N239" s="38" t="s">
        <v>338</v>
      </c>
      <c r="O239" s="36"/>
      <c r="P239" s="24">
        <f>SUMIF(S240:S241,TRUE, Q240:Q241)/SUM(Q240:Q241)</f>
        <v>0</v>
      </c>
      <c r="Q239" s="36"/>
      <c r="R239" s="36"/>
      <c r="S239" s="36"/>
      <c r="T239" s="36"/>
      <c r="U239" s="36"/>
      <c r="V239" s="36"/>
      <c r="W239" s="36"/>
      <c r="X239" s="36"/>
      <c r="Y239" s="87"/>
      <c r="Z239" s="87"/>
      <c r="AA239" s="87"/>
      <c r="AB239" s="87"/>
      <c r="AC239" s="87"/>
      <c r="AD239" s="38"/>
      <c r="AE239" s="38"/>
      <c r="AF239" s="87"/>
      <c r="AG239" s="87"/>
      <c r="AH239" s="87" t="s">
        <v>338</v>
      </c>
      <c r="AI239" s="88"/>
      <c r="AJ239" s="88"/>
      <c r="AK239" s="88"/>
      <c r="AL239" s="88"/>
      <c r="AM239" s="88"/>
      <c r="AN239" s="88"/>
      <c r="AO239" s="88"/>
      <c r="AP239" s="88"/>
      <c r="AQ239" s="88"/>
    </row>
    <row r="240" spans="1:43" x14ac:dyDescent="0.35">
      <c r="A240" s="26" t="s">
        <v>339</v>
      </c>
      <c r="B240" s="27">
        <v>74.371253967285156</v>
      </c>
      <c r="C240" s="27">
        <v>0</v>
      </c>
      <c r="D240" s="27">
        <v>0</v>
      </c>
      <c r="E240" s="27">
        <v>0</v>
      </c>
      <c r="F240" s="27">
        <v>98.080207824707031</v>
      </c>
      <c r="G240" s="27">
        <v>0</v>
      </c>
      <c r="H240" s="27">
        <v>0</v>
      </c>
      <c r="I240" s="27">
        <v>0</v>
      </c>
      <c r="J240" s="27">
        <v>78.248313903808594</v>
      </c>
      <c r="K240" s="27">
        <v>66.793724060058594</v>
      </c>
      <c r="L240" s="27">
        <v>1.0255268812179565</v>
      </c>
      <c r="M240" s="27">
        <v>7.178617000579834</v>
      </c>
      <c r="N240" s="33" t="s">
        <v>340</v>
      </c>
      <c r="O240" s="26" t="s">
        <v>37</v>
      </c>
      <c r="Q240" s="31">
        <v>0</v>
      </c>
      <c r="R240" s="26" t="s">
        <v>155</v>
      </c>
      <c r="S240" s="26" t="b">
        <f>NOT(OR((D240&lt;=$Q$1),(H240&lt;=$R$1),(L240&lt;=$S$1)))</f>
        <v>0</v>
      </c>
      <c r="T240" s="26" t="b">
        <f t="shared" ref="T240:T241" si="32">NOT(OR((C240&lt;=$Q$1),(G240&lt;=$R$1),(K240&lt;=$S$1)))</f>
        <v>0</v>
      </c>
      <c r="U240" s="32" t="s">
        <v>49</v>
      </c>
      <c r="V240" s="32" t="s">
        <v>49</v>
      </c>
      <c r="W240" s="32" t="s">
        <v>49</v>
      </c>
      <c r="X240" s="32" t="s">
        <v>42</v>
      </c>
      <c r="Y240" s="85">
        <v>5</v>
      </c>
      <c r="Z240" s="85"/>
      <c r="AA240" s="85"/>
      <c r="AB240" s="85"/>
      <c r="AC240" s="85"/>
      <c r="AI240" s="31">
        <v>42705</v>
      </c>
    </row>
    <row r="241" spans="1:43" x14ac:dyDescent="0.35">
      <c r="A241" s="26" t="s">
        <v>341</v>
      </c>
      <c r="B241" s="27">
        <v>22.377433776855469</v>
      </c>
      <c r="C241" s="27">
        <v>95.415626525878906</v>
      </c>
      <c r="D241" s="27">
        <v>94.658271789550781</v>
      </c>
      <c r="E241" s="27">
        <v>95.827186584472656</v>
      </c>
      <c r="F241" s="27">
        <v>99.993331909179688</v>
      </c>
      <c r="G241" s="27">
        <v>99.997268676757813</v>
      </c>
      <c r="H241" s="27">
        <v>99.997169494628906</v>
      </c>
      <c r="I241" s="27">
        <v>99.99884033203125</v>
      </c>
      <c r="J241" s="27">
        <v>78.250335693359375</v>
      </c>
      <c r="K241" s="27">
        <v>66.797348022460938</v>
      </c>
      <c r="L241" s="27">
        <v>1.0240417718887329</v>
      </c>
      <c r="M241" s="27">
        <v>7.1682214736938477</v>
      </c>
      <c r="Q241" s="31">
        <v>1</v>
      </c>
      <c r="R241" s="26" t="s">
        <v>155</v>
      </c>
      <c r="S241" s="26" t="b">
        <f t="shared" ref="S241" si="33">NOT(OR((D241&lt;=$Q$1),(H241&lt;=$R$1),(L241&lt;=$S$1)))</f>
        <v>0</v>
      </c>
      <c r="T241" s="26" t="b">
        <f t="shared" si="32"/>
        <v>0</v>
      </c>
      <c r="U241" s="32" t="s">
        <v>49</v>
      </c>
      <c r="V241" s="32" t="s">
        <v>49</v>
      </c>
      <c r="W241" s="32" t="s">
        <v>49</v>
      </c>
      <c r="X241" s="32" t="s">
        <v>42</v>
      </c>
      <c r="Y241" s="85">
        <v>5</v>
      </c>
      <c r="Z241" s="85"/>
      <c r="AA241" s="85"/>
      <c r="AB241" s="85"/>
      <c r="AC241" s="85"/>
      <c r="AI241" s="31">
        <v>42705</v>
      </c>
    </row>
    <row r="242" spans="1:43" x14ac:dyDescent="0.35">
      <c r="A242" s="26" t="s">
        <v>342</v>
      </c>
      <c r="B242" s="27">
        <v>94.820610046386719</v>
      </c>
      <c r="C242" s="27">
        <v>94.62646484375</v>
      </c>
      <c r="D242" s="27">
        <v>93.879463195800781</v>
      </c>
      <c r="E242" s="27">
        <v>95.579864501953125</v>
      </c>
      <c r="F242" s="27">
        <v>100</v>
      </c>
      <c r="G242" s="27">
        <v>99.999961853027344</v>
      </c>
      <c r="H242" s="27">
        <v>99.999832153320313</v>
      </c>
      <c r="I242" s="27">
        <v>99.99884033203125</v>
      </c>
      <c r="J242" s="32" t="s">
        <v>49</v>
      </c>
      <c r="K242" s="32" t="s">
        <v>49</v>
      </c>
      <c r="L242" s="32" t="s">
        <v>49</v>
      </c>
      <c r="M242" s="32" t="s">
        <v>49</v>
      </c>
      <c r="Q242" s="26"/>
      <c r="R242" s="26"/>
      <c r="U242" s="32" t="s">
        <v>49</v>
      </c>
      <c r="V242" s="32" t="s">
        <v>49</v>
      </c>
      <c r="W242" s="32" t="s">
        <v>49</v>
      </c>
      <c r="X242" s="32" t="s">
        <v>49</v>
      </c>
      <c r="Y242" s="86" t="s">
        <v>49</v>
      </c>
      <c r="Z242" s="85"/>
      <c r="AA242" s="85"/>
      <c r="AB242" s="85"/>
      <c r="AC242" s="85"/>
    </row>
    <row r="243" spans="1:43" x14ac:dyDescent="0.35">
      <c r="A243" s="36"/>
      <c r="B243" s="36"/>
      <c r="C243" s="36"/>
      <c r="D243" s="36"/>
      <c r="E243" s="36"/>
      <c r="F243" s="36"/>
      <c r="G243" s="36"/>
      <c r="H243" s="36"/>
      <c r="I243" s="36"/>
      <c r="J243" s="36"/>
      <c r="K243" s="36"/>
      <c r="L243" s="36"/>
      <c r="M243" s="36"/>
      <c r="N243" s="38" t="s">
        <v>343</v>
      </c>
      <c r="O243" s="36" t="str">
        <f>SUM(Q244:Q262)&amp;" Sensors"</f>
        <v>15 Sensors</v>
      </c>
      <c r="P243" s="53">
        <f>SUMIF(S244:S262,TRUE, Q244:Q262)/SUM(Q244:Q262)</f>
        <v>0.8666666666666667</v>
      </c>
      <c r="Q243" s="36"/>
      <c r="R243" s="36"/>
      <c r="S243" s="36"/>
      <c r="T243" s="36"/>
      <c r="U243" s="36"/>
      <c r="V243" s="36"/>
      <c r="W243" s="36"/>
      <c r="X243" s="36"/>
      <c r="Y243" s="87"/>
      <c r="Z243" s="87"/>
      <c r="AA243" s="87"/>
      <c r="AB243" s="87"/>
      <c r="AC243" s="87"/>
      <c r="AD243" s="38"/>
      <c r="AE243" s="38"/>
      <c r="AF243" s="87"/>
      <c r="AG243" s="87"/>
      <c r="AH243" s="87" t="s">
        <v>344</v>
      </c>
      <c r="AI243" s="88"/>
      <c r="AJ243" s="88"/>
      <c r="AK243" s="88"/>
      <c r="AL243" s="88"/>
      <c r="AM243" s="88"/>
      <c r="AN243" s="88"/>
      <c r="AO243" s="88"/>
      <c r="AP243" s="88"/>
      <c r="AQ243" s="88"/>
    </row>
    <row r="244" spans="1:43" x14ac:dyDescent="0.35">
      <c r="A244" s="26" t="s">
        <v>345</v>
      </c>
      <c r="B244" s="27">
        <v>84.835189819335938</v>
      </c>
      <c r="C244" s="27">
        <v>95.58447265625</v>
      </c>
      <c r="D244" s="27">
        <v>94.619575500488281</v>
      </c>
      <c r="E244" s="27">
        <v>95.831916809082031</v>
      </c>
      <c r="F244" s="27">
        <v>99.255622863769531</v>
      </c>
      <c r="G244" s="27">
        <v>99.610664367675781</v>
      </c>
      <c r="H244" s="27">
        <v>99.351203918457031</v>
      </c>
      <c r="I244" s="27">
        <v>99.916671752929688</v>
      </c>
      <c r="J244" s="27">
        <v>97.567214965820313</v>
      </c>
      <c r="K244" s="27">
        <v>99.999961853027344</v>
      </c>
      <c r="L244" s="27">
        <v>99.999832153320313</v>
      </c>
      <c r="M244" s="27">
        <v>99.99884033203125</v>
      </c>
      <c r="Q244" s="31">
        <v>1</v>
      </c>
      <c r="R244" s="26" t="s">
        <v>41</v>
      </c>
      <c r="S244" s="26" t="b">
        <f t="shared" ref="S244:S259" si="34">NOT(OR((D244&lt;=$Q$1),(H244&lt;=$R$1),(L244&lt;=$S$1)))</f>
        <v>1</v>
      </c>
      <c r="T244" s="26" t="b">
        <f t="shared" ref="T244:T259" si="35">NOT(OR((C244&lt;=$Q$1),(G244&lt;=$R$1),(K244&lt;=$S$1)))</f>
        <v>1</v>
      </c>
      <c r="U244" s="32" t="s">
        <v>42</v>
      </c>
      <c r="V244" s="32" t="s">
        <v>42</v>
      </c>
      <c r="W244" s="32" t="s">
        <v>42</v>
      </c>
      <c r="X244" s="32" t="s">
        <v>42</v>
      </c>
      <c r="Y244" s="85">
        <v>5</v>
      </c>
      <c r="Z244" s="85"/>
      <c r="AA244" s="85"/>
      <c r="AB244" s="85"/>
      <c r="AC244" s="85"/>
    </row>
    <row r="245" spans="1:43" x14ac:dyDescent="0.35">
      <c r="A245" s="26" t="s">
        <v>346</v>
      </c>
      <c r="B245" s="27">
        <v>0</v>
      </c>
      <c r="C245" s="27">
        <v>0</v>
      </c>
      <c r="D245" s="27">
        <v>0</v>
      </c>
      <c r="E245" s="27">
        <v>0</v>
      </c>
      <c r="F245" s="27">
        <v>0</v>
      </c>
      <c r="G245" s="27">
        <v>0</v>
      </c>
      <c r="H245" s="27">
        <v>0</v>
      </c>
      <c r="I245" s="27">
        <v>0</v>
      </c>
      <c r="J245" s="27">
        <v>99.999992370605469</v>
      </c>
      <c r="K245" s="27">
        <v>99.999961853027344</v>
      </c>
      <c r="L245" s="27">
        <v>99.999809265136719</v>
      </c>
      <c r="M245" s="27">
        <v>99.99884033203125</v>
      </c>
      <c r="N245" s="33" t="s">
        <v>347</v>
      </c>
      <c r="Q245" s="31">
        <v>0</v>
      </c>
      <c r="R245" s="26" t="s">
        <v>41</v>
      </c>
      <c r="S245" s="26" t="b">
        <f t="shared" si="34"/>
        <v>0</v>
      </c>
      <c r="T245" s="26" t="b">
        <f t="shared" si="35"/>
        <v>0</v>
      </c>
      <c r="U245" s="32" t="s">
        <v>49</v>
      </c>
      <c r="V245" s="32" t="s">
        <v>49</v>
      </c>
      <c r="W245" s="32" t="s">
        <v>49</v>
      </c>
      <c r="X245" s="32" t="s">
        <v>42</v>
      </c>
      <c r="Y245" s="85">
        <v>5</v>
      </c>
      <c r="Z245" s="85"/>
      <c r="AA245" s="85"/>
      <c r="AB245" s="85"/>
      <c r="AC245" s="85"/>
    </row>
    <row r="246" spans="1:43" x14ac:dyDescent="0.35">
      <c r="A246" s="26" t="s">
        <v>348</v>
      </c>
      <c r="B246" s="27">
        <v>84.840553283691406</v>
      </c>
      <c r="C246" s="27">
        <v>95.582000732421875</v>
      </c>
      <c r="D246" s="27">
        <v>94.611961364746094</v>
      </c>
      <c r="E246" s="27">
        <v>95.6883544921875</v>
      </c>
      <c r="F246" s="27">
        <v>63.695487976074219</v>
      </c>
      <c r="G246" s="27">
        <v>35.644264221191406</v>
      </c>
      <c r="H246" s="27">
        <v>37.387393951416016</v>
      </c>
      <c r="I246" s="27">
        <v>0</v>
      </c>
      <c r="J246" s="27">
        <v>98.668571472167969</v>
      </c>
      <c r="K246" s="27">
        <v>99.999961853027344</v>
      </c>
      <c r="L246" s="27">
        <v>99.999832153320313</v>
      </c>
      <c r="M246" s="27">
        <v>99.99884033203125</v>
      </c>
      <c r="Q246" s="31">
        <v>1</v>
      </c>
      <c r="R246" s="26" t="s">
        <v>41</v>
      </c>
      <c r="S246" s="26" t="b">
        <f t="shared" si="34"/>
        <v>0</v>
      </c>
      <c r="T246" s="26" t="b">
        <f t="shared" si="35"/>
        <v>0</v>
      </c>
      <c r="U246" s="32" t="s">
        <v>42</v>
      </c>
      <c r="V246" s="32" t="s">
        <v>42</v>
      </c>
      <c r="W246" s="32" t="s">
        <v>42</v>
      </c>
      <c r="X246" s="32" t="s">
        <v>42</v>
      </c>
      <c r="Y246" s="85">
        <v>5</v>
      </c>
      <c r="Z246" s="85"/>
      <c r="AA246" s="85"/>
      <c r="AB246" s="85"/>
      <c r="AC246" s="85"/>
    </row>
    <row r="247" spans="1:43" ht="15" customHeight="1" x14ac:dyDescent="0.35">
      <c r="A247" s="26" t="s">
        <v>349</v>
      </c>
      <c r="B247" s="27">
        <v>84.8531494140625</v>
      </c>
      <c r="C247" s="27">
        <v>95.603507995605469</v>
      </c>
      <c r="D247" s="27">
        <v>94.610740661621094</v>
      </c>
      <c r="E247" s="27">
        <v>95.902656555175781</v>
      </c>
      <c r="F247" s="27">
        <v>99.547409057617188</v>
      </c>
      <c r="G247" s="27">
        <v>99.854850769042969</v>
      </c>
      <c r="H247" s="27">
        <v>99.949470520019531</v>
      </c>
      <c r="I247" s="27">
        <v>99.646293640136719</v>
      </c>
      <c r="J247" s="27">
        <v>97.070419311523438</v>
      </c>
      <c r="K247" s="27">
        <v>99.999961853027344</v>
      </c>
      <c r="L247" s="27">
        <v>99.999832153320313</v>
      </c>
      <c r="M247" s="27">
        <v>99.99884033203125</v>
      </c>
      <c r="Q247" s="31">
        <v>1</v>
      </c>
      <c r="R247" s="26" t="s">
        <v>41</v>
      </c>
      <c r="S247" s="26" t="b">
        <f t="shared" si="34"/>
        <v>1</v>
      </c>
      <c r="T247" s="26" t="b">
        <f t="shared" si="35"/>
        <v>1</v>
      </c>
      <c r="U247" s="32" t="s">
        <v>42</v>
      </c>
      <c r="V247" s="32" t="s">
        <v>42</v>
      </c>
      <c r="W247" s="32" t="s">
        <v>42</v>
      </c>
      <c r="X247" s="32" t="s">
        <v>42</v>
      </c>
      <c r="Y247" s="85">
        <v>5</v>
      </c>
      <c r="Z247" s="85"/>
      <c r="AA247" s="85"/>
      <c r="AB247" s="85"/>
      <c r="AC247" s="85"/>
    </row>
    <row r="248" spans="1:43" ht="15" customHeight="1" x14ac:dyDescent="0.35">
      <c r="A248" s="26" t="s">
        <v>350</v>
      </c>
      <c r="B248" s="27">
        <v>84.854042053222656</v>
      </c>
      <c r="C248" s="27">
        <v>95.608352661132813</v>
      </c>
      <c r="D248" s="27">
        <v>94.604728698730469</v>
      </c>
      <c r="E248" s="27">
        <v>95.898094177246094</v>
      </c>
      <c r="F248" s="27">
        <v>99.944976806640625</v>
      </c>
      <c r="G248" s="27">
        <v>99.998992919921875</v>
      </c>
      <c r="H248" s="27">
        <v>99.999832153320313</v>
      </c>
      <c r="I248" s="27">
        <v>99.99884033203125</v>
      </c>
      <c r="J248" s="27">
        <v>89.740989685058594</v>
      </c>
      <c r="K248" s="27">
        <v>99.999961853027344</v>
      </c>
      <c r="L248" s="27">
        <v>99.999832153320313</v>
      </c>
      <c r="M248" s="27">
        <v>99.99884033203125</v>
      </c>
      <c r="Q248" s="31">
        <v>1</v>
      </c>
      <c r="R248" s="26" t="s">
        <v>41</v>
      </c>
      <c r="S248" s="26" t="b">
        <f t="shared" si="34"/>
        <v>1</v>
      </c>
      <c r="T248" s="26" t="b">
        <f t="shared" si="35"/>
        <v>1</v>
      </c>
      <c r="U248" s="32" t="s">
        <v>42</v>
      </c>
      <c r="V248" s="32" t="s">
        <v>42</v>
      </c>
      <c r="W248" s="32" t="s">
        <v>42</v>
      </c>
      <c r="X248" s="32" t="s">
        <v>42</v>
      </c>
      <c r="Y248" s="85">
        <v>5</v>
      </c>
      <c r="Z248" s="85"/>
      <c r="AA248" s="85"/>
      <c r="AB248" s="85"/>
      <c r="AC248" s="85"/>
    </row>
    <row r="249" spans="1:43" ht="15" customHeight="1" x14ac:dyDescent="0.35">
      <c r="A249" s="26" t="s">
        <v>351</v>
      </c>
      <c r="B249" s="27">
        <v>87.806159973144531</v>
      </c>
      <c r="C249" s="27">
        <v>95.599998474121094</v>
      </c>
      <c r="D249" s="27">
        <v>94.659736633300781</v>
      </c>
      <c r="E249" s="27">
        <v>95.832489013671875</v>
      </c>
      <c r="F249" s="27">
        <v>99.577507019042969</v>
      </c>
      <c r="G249" s="27">
        <v>99.970230102539063</v>
      </c>
      <c r="H249" s="27">
        <v>99.980072021484375</v>
      </c>
      <c r="I249" s="27">
        <v>99.979515075683594</v>
      </c>
      <c r="J249" s="27">
        <v>98.887222290039063</v>
      </c>
      <c r="K249" s="27">
        <v>99.635421752929688</v>
      </c>
      <c r="L249" s="27">
        <v>99.684928894042969</v>
      </c>
      <c r="M249" s="27">
        <v>99.70599365234375</v>
      </c>
      <c r="Q249" s="31">
        <v>1</v>
      </c>
      <c r="R249" s="26" t="s">
        <v>41</v>
      </c>
      <c r="S249" s="26" t="b">
        <f t="shared" si="34"/>
        <v>1</v>
      </c>
      <c r="T249" s="26" t="b">
        <f t="shared" si="35"/>
        <v>1</v>
      </c>
      <c r="U249" s="32" t="s">
        <v>42</v>
      </c>
      <c r="V249" s="32" t="s">
        <v>42</v>
      </c>
      <c r="W249" s="32" t="s">
        <v>42</v>
      </c>
      <c r="X249" s="32" t="s">
        <v>42</v>
      </c>
      <c r="Y249" s="85">
        <v>5</v>
      </c>
      <c r="Z249" s="85"/>
      <c r="AA249" s="85"/>
      <c r="AB249" s="85"/>
      <c r="AC249" s="85"/>
    </row>
    <row r="250" spans="1:43" ht="15" customHeight="1" x14ac:dyDescent="0.35">
      <c r="A250" s="26" t="s">
        <v>352</v>
      </c>
      <c r="B250" s="27">
        <v>89.199356079101563</v>
      </c>
      <c r="C250" s="27">
        <v>95.60833740234375</v>
      </c>
      <c r="D250" s="27">
        <v>94.638786315917969</v>
      </c>
      <c r="E250" s="27">
        <v>95.693855285644531</v>
      </c>
      <c r="F250" s="27">
        <v>99.293922424316406</v>
      </c>
      <c r="G250" s="27">
        <v>99.338226318359375</v>
      </c>
      <c r="H250" s="27">
        <v>99.339111328125</v>
      </c>
      <c r="I250" s="27">
        <v>99.9649658203125</v>
      </c>
      <c r="J250" s="27">
        <v>98.827064514160156</v>
      </c>
      <c r="K250" s="27">
        <v>99.599533081054688</v>
      </c>
      <c r="L250" s="27">
        <v>99.658660888671875</v>
      </c>
      <c r="M250" s="27">
        <v>99.621978759765625</v>
      </c>
      <c r="Q250" s="31">
        <v>1</v>
      </c>
      <c r="R250" s="26" t="s">
        <v>41</v>
      </c>
      <c r="S250" s="26" t="b">
        <f t="shared" si="34"/>
        <v>1</v>
      </c>
      <c r="T250" s="26" t="b">
        <f t="shared" si="35"/>
        <v>1</v>
      </c>
      <c r="U250" s="32" t="s">
        <v>42</v>
      </c>
      <c r="V250" s="32" t="s">
        <v>42</v>
      </c>
      <c r="W250" s="32" t="s">
        <v>42</v>
      </c>
      <c r="X250" s="32" t="s">
        <v>42</v>
      </c>
      <c r="Y250" s="85">
        <v>5</v>
      </c>
      <c r="Z250" s="85"/>
      <c r="AA250" s="85"/>
      <c r="AB250" s="85"/>
      <c r="AC250" s="85"/>
    </row>
    <row r="251" spans="1:43" x14ac:dyDescent="0.35">
      <c r="A251" s="26" t="s">
        <v>353</v>
      </c>
      <c r="B251" s="27">
        <v>89.452545166015625</v>
      </c>
      <c r="C251" s="27">
        <v>95.051490783691406</v>
      </c>
      <c r="D251" s="27">
        <v>94.876502990722656</v>
      </c>
      <c r="E251" s="27">
        <v>95.968284606933594</v>
      </c>
      <c r="F251" s="27">
        <v>99.416778564453125</v>
      </c>
      <c r="G251" s="27">
        <v>99.670989990234375</v>
      </c>
      <c r="H251" s="27">
        <v>99.605506896972656</v>
      </c>
      <c r="I251" s="27">
        <v>98.951744079589844</v>
      </c>
      <c r="J251" s="27">
        <v>96.761581420898438</v>
      </c>
      <c r="K251" s="27">
        <v>99.999961853027344</v>
      </c>
      <c r="L251" s="27">
        <v>99.999832153320313</v>
      </c>
      <c r="M251" s="27">
        <v>99.99884033203125</v>
      </c>
      <c r="Q251" s="31">
        <v>1</v>
      </c>
      <c r="R251" s="26" t="s">
        <v>41</v>
      </c>
      <c r="S251" s="26" t="b">
        <f t="shared" si="34"/>
        <v>1</v>
      </c>
      <c r="T251" s="26" t="b">
        <f t="shared" si="35"/>
        <v>1</v>
      </c>
      <c r="U251" s="32" t="s">
        <v>42</v>
      </c>
      <c r="V251" s="32" t="s">
        <v>42</v>
      </c>
      <c r="W251" s="32" t="s">
        <v>42</v>
      </c>
      <c r="X251" s="32" t="s">
        <v>42</v>
      </c>
      <c r="Y251" s="85">
        <v>5</v>
      </c>
      <c r="Z251" s="85"/>
      <c r="AA251" s="85"/>
      <c r="AB251" s="85"/>
      <c r="AC251" s="85"/>
    </row>
    <row r="252" spans="1:43" x14ac:dyDescent="0.35">
      <c r="A252" s="26" t="s">
        <v>354</v>
      </c>
      <c r="B252" s="27">
        <v>89.452217102050781</v>
      </c>
      <c r="C252" s="27">
        <v>95.071395874023438</v>
      </c>
      <c r="D252" s="27">
        <v>94.938392639160156</v>
      </c>
      <c r="E252" s="27">
        <v>95.970428466796875</v>
      </c>
      <c r="F252" s="27">
        <v>99.600555419921875</v>
      </c>
      <c r="G252" s="27">
        <v>99.9970703125</v>
      </c>
      <c r="H252" s="27">
        <v>99.9874267578125</v>
      </c>
      <c r="I252" s="27">
        <v>99.911994934082031</v>
      </c>
      <c r="J252" s="27">
        <v>96.762916564941406</v>
      </c>
      <c r="K252" s="27">
        <v>99.999961853027344</v>
      </c>
      <c r="L252" s="27">
        <v>99.999832153320313</v>
      </c>
      <c r="M252" s="27">
        <v>99.99884033203125</v>
      </c>
      <c r="Q252" s="31">
        <v>1</v>
      </c>
      <c r="R252" s="26" t="s">
        <v>41</v>
      </c>
      <c r="S252" s="26" t="b">
        <f t="shared" si="34"/>
        <v>1</v>
      </c>
      <c r="T252" s="26" t="b">
        <f t="shared" si="35"/>
        <v>1</v>
      </c>
      <c r="U252" s="32" t="s">
        <v>42</v>
      </c>
      <c r="V252" s="32" t="s">
        <v>42</v>
      </c>
      <c r="W252" s="32" t="s">
        <v>42</v>
      </c>
      <c r="X252" s="32" t="s">
        <v>42</v>
      </c>
      <c r="Y252" s="85">
        <v>5</v>
      </c>
      <c r="Z252" s="85"/>
      <c r="AA252" s="85"/>
      <c r="AB252" s="85"/>
      <c r="AC252" s="85"/>
    </row>
    <row r="253" spans="1:43" x14ac:dyDescent="0.35">
      <c r="A253" s="26" t="s">
        <v>355</v>
      </c>
      <c r="B253" s="27">
        <v>89.45843505859375</v>
      </c>
      <c r="C253" s="27">
        <v>95.066825866699219</v>
      </c>
      <c r="D253" s="27">
        <v>94.9185791015625</v>
      </c>
      <c r="E253" s="27">
        <v>96.109077453613281</v>
      </c>
      <c r="F253" s="27">
        <v>89.597343444824219</v>
      </c>
      <c r="G253" s="27">
        <v>99.998359680175781</v>
      </c>
      <c r="H253" s="27">
        <v>99.992958068847656</v>
      </c>
      <c r="I253" s="27">
        <v>99.984382629394531</v>
      </c>
      <c r="J253" s="27">
        <v>96.762763977050781</v>
      </c>
      <c r="K253" s="27">
        <v>99.999961853027344</v>
      </c>
      <c r="L253" s="27">
        <v>99.999832153320313</v>
      </c>
      <c r="M253" s="27">
        <v>99.99884033203125</v>
      </c>
      <c r="Q253" s="31">
        <v>1</v>
      </c>
      <c r="R253" s="26" t="s">
        <v>41</v>
      </c>
      <c r="S253" s="26" t="b">
        <f t="shared" si="34"/>
        <v>1</v>
      </c>
      <c r="T253" s="26" t="b">
        <f t="shared" si="35"/>
        <v>1</v>
      </c>
      <c r="U253" s="32" t="s">
        <v>42</v>
      </c>
      <c r="V253" s="32" t="s">
        <v>42</v>
      </c>
      <c r="W253" s="32" t="s">
        <v>42</v>
      </c>
      <c r="X253" s="32" t="s">
        <v>42</v>
      </c>
      <c r="Y253" s="85">
        <v>5</v>
      </c>
      <c r="Z253" s="85"/>
      <c r="AA253" s="85"/>
      <c r="AB253" s="85"/>
      <c r="AC253" s="85"/>
    </row>
    <row r="254" spans="1:43" x14ac:dyDescent="0.35">
      <c r="A254" s="26" t="s">
        <v>356</v>
      </c>
      <c r="B254" s="27">
        <v>89.457664489746094</v>
      </c>
      <c r="C254" s="27">
        <v>95.076103210449219</v>
      </c>
      <c r="D254" s="27">
        <v>94.997245788574219</v>
      </c>
      <c r="E254" s="27">
        <v>96.110183715820313</v>
      </c>
      <c r="F254" s="27">
        <v>99.279457092285156</v>
      </c>
      <c r="G254" s="27">
        <v>99.591377258300781</v>
      </c>
      <c r="H254" s="27">
        <v>99.660682678222656</v>
      </c>
      <c r="I254" s="27">
        <v>99.439979553222656</v>
      </c>
      <c r="J254" s="27">
        <v>96.762802124023438</v>
      </c>
      <c r="K254" s="27">
        <v>99.999961853027344</v>
      </c>
      <c r="L254" s="27">
        <v>99.999832153320313</v>
      </c>
      <c r="M254" s="27">
        <v>99.99884033203125</v>
      </c>
      <c r="Q254" s="31">
        <v>1</v>
      </c>
      <c r="R254" s="26" t="s">
        <v>41</v>
      </c>
      <c r="S254" s="26" t="b">
        <f>NOT(OR((D254&lt;=$Q$1),(H254&lt;=$R$1),(L254&lt;=$S$1)))</f>
        <v>1</v>
      </c>
      <c r="T254" s="26" t="b">
        <f>NOT(OR((C254&lt;=$Q$1),(G254&lt;=$R$1),(K254&lt;=$S$1)))</f>
        <v>1</v>
      </c>
      <c r="U254" s="32" t="s">
        <v>42</v>
      </c>
      <c r="V254" s="32" t="s">
        <v>42</v>
      </c>
      <c r="W254" s="32" t="s">
        <v>42</v>
      </c>
      <c r="X254" s="32" t="s">
        <v>42</v>
      </c>
      <c r="Y254" s="85">
        <v>5</v>
      </c>
      <c r="Z254" s="85"/>
      <c r="AA254" s="85"/>
      <c r="AB254" s="85"/>
      <c r="AC254" s="85"/>
    </row>
    <row r="255" spans="1:43" x14ac:dyDescent="0.35">
      <c r="A255" s="26" t="s">
        <v>357</v>
      </c>
      <c r="B255" s="27">
        <v>69.647422790527344</v>
      </c>
      <c r="C255" s="27">
        <v>95.612594604492188</v>
      </c>
      <c r="D255" s="27">
        <v>94.580154418945313</v>
      </c>
      <c r="E255" s="27">
        <v>95.829063415527344</v>
      </c>
      <c r="F255" s="27">
        <v>96.717460632324219</v>
      </c>
      <c r="G255" s="27">
        <v>99.999961853027344</v>
      </c>
      <c r="H255" s="27">
        <v>99.999832153320313</v>
      </c>
      <c r="I255" s="27">
        <v>99.99884033203125</v>
      </c>
      <c r="J255" s="27">
        <v>73.707000732421875</v>
      </c>
      <c r="K255" s="27">
        <v>99.999961853027344</v>
      </c>
      <c r="L255" s="27">
        <v>99.999832153320313</v>
      </c>
      <c r="M255" s="27">
        <v>99.99884033203125</v>
      </c>
      <c r="N255" s="35"/>
      <c r="Q255" s="31">
        <v>1</v>
      </c>
      <c r="R255" s="26" t="s">
        <v>41</v>
      </c>
      <c r="S255" s="26" t="b">
        <f t="shared" si="34"/>
        <v>1</v>
      </c>
      <c r="T255" s="26" t="b">
        <f t="shared" si="35"/>
        <v>1</v>
      </c>
      <c r="U255" s="32" t="s">
        <v>42</v>
      </c>
      <c r="V255" s="32" t="s">
        <v>42</v>
      </c>
      <c r="W255" s="32" t="s">
        <v>42</v>
      </c>
      <c r="X255" s="32" t="s">
        <v>42</v>
      </c>
      <c r="Y255" s="85">
        <v>5</v>
      </c>
      <c r="Z255" s="85"/>
      <c r="AA255" s="85"/>
      <c r="AB255" s="85"/>
      <c r="AC255" s="85"/>
    </row>
    <row r="256" spans="1:43" x14ac:dyDescent="0.35">
      <c r="A256" s="26" t="s">
        <v>358</v>
      </c>
      <c r="B256" s="27">
        <v>69.293899536132813</v>
      </c>
      <c r="C256" s="27">
        <v>77.414016723632813</v>
      </c>
      <c r="D256" s="27">
        <v>76.200759887695313</v>
      </c>
      <c r="E256" s="27">
        <v>54.120754241943359</v>
      </c>
      <c r="F256" s="27">
        <v>99.962394714355469</v>
      </c>
      <c r="G256" s="27">
        <v>99.999961853027344</v>
      </c>
      <c r="H256" s="27">
        <v>99.999832153320313</v>
      </c>
      <c r="I256" s="27">
        <v>99.99884033203125</v>
      </c>
      <c r="J256" s="27">
        <v>73.49725341796875</v>
      </c>
      <c r="K256" s="27">
        <v>99.999961853027344</v>
      </c>
      <c r="L256" s="27">
        <v>99.999832153320313</v>
      </c>
      <c r="M256" s="27">
        <v>99.99884033203125</v>
      </c>
      <c r="N256" s="35"/>
      <c r="Q256" s="31">
        <v>1</v>
      </c>
      <c r="R256" s="26" t="s">
        <v>41</v>
      </c>
      <c r="S256" s="26" t="b">
        <f t="shared" si="34"/>
        <v>0</v>
      </c>
      <c r="T256" s="26" t="b">
        <f t="shared" si="35"/>
        <v>0</v>
      </c>
      <c r="U256" s="32" t="s">
        <v>42</v>
      </c>
      <c r="V256" s="32" t="s">
        <v>42</v>
      </c>
      <c r="W256" s="32" t="s">
        <v>42</v>
      </c>
      <c r="X256" s="32" t="s">
        <v>42</v>
      </c>
      <c r="Y256" s="85">
        <v>5</v>
      </c>
      <c r="Z256" s="85"/>
      <c r="AA256" s="85"/>
      <c r="AB256" s="85"/>
      <c r="AC256" s="85"/>
    </row>
    <row r="257" spans="1:29" x14ac:dyDescent="0.35">
      <c r="A257" s="26" t="s">
        <v>359</v>
      </c>
      <c r="B257" s="27">
        <v>63.660186767578125</v>
      </c>
      <c r="C257" s="27">
        <v>93.456428527832031</v>
      </c>
      <c r="D257" s="27">
        <v>85.338096618652344</v>
      </c>
      <c r="E257" s="27">
        <v>65.283035278320313</v>
      </c>
      <c r="F257" s="27">
        <v>99.836265563964844</v>
      </c>
      <c r="G257" s="27">
        <v>99.999961853027344</v>
      </c>
      <c r="H257" s="27">
        <v>99.999832153320313</v>
      </c>
      <c r="I257" s="27">
        <v>99.99884033203125</v>
      </c>
      <c r="J257" s="27">
        <v>70.814804077148438</v>
      </c>
      <c r="K257" s="27">
        <v>99.999961853027344</v>
      </c>
      <c r="L257" s="27">
        <v>99.999832153320313</v>
      </c>
      <c r="M257" s="27">
        <v>99.99884033203125</v>
      </c>
      <c r="N257" s="35"/>
      <c r="Q257" s="31">
        <v>1</v>
      </c>
      <c r="R257" s="26" t="s">
        <v>41</v>
      </c>
      <c r="S257" s="26" t="b">
        <f t="shared" si="34"/>
        <v>1</v>
      </c>
      <c r="T257" s="26" t="b">
        <f t="shared" si="35"/>
        <v>1</v>
      </c>
      <c r="U257" s="32" t="s">
        <v>42</v>
      </c>
      <c r="V257" s="32" t="s">
        <v>42</v>
      </c>
      <c r="W257" s="32" t="s">
        <v>42</v>
      </c>
      <c r="X257" s="32" t="s">
        <v>42</v>
      </c>
      <c r="Y257" s="85">
        <v>5</v>
      </c>
      <c r="Z257" s="85"/>
      <c r="AA257" s="85"/>
      <c r="AB257" s="85"/>
      <c r="AC257" s="85"/>
    </row>
    <row r="258" spans="1:29" x14ac:dyDescent="0.35">
      <c r="A258" s="26" t="s">
        <v>360</v>
      </c>
      <c r="B258" s="27">
        <v>70.06500244140625</v>
      </c>
      <c r="C258" s="27">
        <v>95.584846496582031</v>
      </c>
      <c r="D258" s="27">
        <v>94.55877685546875</v>
      </c>
      <c r="E258" s="27">
        <v>95.830612182617188</v>
      </c>
      <c r="F258" s="27">
        <v>99.999992370605469</v>
      </c>
      <c r="G258" s="27">
        <v>99.999961853027344</v>
      </c>
      <c r="H258" s="27">
        <v>99.999832153320313</v>
      </c>
      <c r="I258" s="27">
        <v>99.99884033203125</v>
      </c>
      <c r="J258" s="27">
        <v>73.49169921875</v>
      </c>
      <c r="K258" s="27">
        <v>99.999961853027344</v>
      </c>
      <c r="L258" s="27">
        <v>99.999832153320313</v>
      </c>
      <c r="M258" s="27">
        <v>99.99884033203125</v>
      </c>
      <c r="N258" s="35"/>
      <c r="Q258" s="31">
        <v>1</v>
      </c>
      <c r="R258" s="26" t="s">
        <v>41</v>
      </c>
      <c r="S258" s="26" t="b">
        <f t="shared" si="34"/>
        <v>1</v>
      </c>
      <c r="T258" s="26" t="b">
        <f t="shared" si="35"/>
        <v>1</v>
      </c>
      <c r="U258" s="32" t="s">
        <v>42</v>
      </c>
      <c r="V258" s="32" t="s">
        <v>42</v>
      </c>
      <c r="W258" s="32" t="s">
        <v>42</v>
      </c>
      <c r="X258" s="32" t="s">
        <v>42</v>
      </c>
      <c r="Y258" s="85">
        <v>5</v>
      </c>
      <c r="Z258" s="85"/>
      <c r="AA258" s="85"/>
      <c r="AB258" s="85"/>
      <c r="AC258" s="85"/>
    </row>
    <row r="259" spans="1:29" x14ac:dyDescent="0.35">
      <c r="A259" s="26" t="s">
        <v>361</v>
      </c>
      <c r="B259" s="27">
        <v>61.557613372802734</v>
      </c>
      <c r="C259" s="27">
        <v>95.593635559082031</v>
      </c>
      <c r="D259" s="27">
        <v>94.538711547851563</v>
      </c>
      <c r="E259" s="27">
        <v>95.688804626464844</v>
      </c>
      <c r="F259" s="27">
        <v>97.929580688476563</v>
      </c>
      <c r="G259" s="27">
        <v>99.999961853027344</v>
      </c>
      <c r="H259" s="27">
        <v>99.999832153320313</v>
      </c>
      <c r="I259" s="27">
        <v>99.99884033203125</v>
      </c>
      <c r="J259" s="27">
        <v>67.325775146484375</v>
      </c>
      <c r="K259" s="27">
        <v>99.999961853027344</v>
      </c>
      <c r="L259" s="27">
        <v>99.999832153320313</v>
      </c>
      <c r="M259" s="27">
        <v>99.99884033203125</v>
      </c>
      <c r="N259" s="35"/>
      <c r="Q259" s="31">
        <v>1</v>
      </c>
      <c r="R259" s="26" t="s">
        <v>41</v>
      </c>
      <c r="S259" s="26" t="b">
        <f t="shared" si="34"/>
        <v>1</v>
      </c>
      <c r="T259" s="26" t="b">
        <f t="shared" si="35"/>
        <v>1</v>
      </c>
      <c r="U259" s="32" t="s">
        <v>42</v>
      </c>
      <c r="V259" s="32" t="s">
        <v>42</v>
      </c>
      <c r="W259" s="32" t="s">
        <v>42</v>
      </c>
      <c r="X259" s="32" t="s">
        <v>42</v>
      </c>
      <c r="Y259" s="85">
        <v>5</v>
      </c>
      <c r="Z259" s="85"/>
      <c r="AA259" s="85"/>
      <c r="AB259" s="85"/>
      <c r="AC259" s="85"/>
    </row>
    <row r="260" spans="1:29" x14ac:dyDescent="0.35">
      <c r="A260" s="26" t="s">
        <v>362</v>
      </c>
      <c r="B260" s="27">
        <v>89.999794006347656</v>
      </c>
      <c r="C260" s="27">
        <v>95.564277648925781</v>
      </c>
      <c r="D260" s="27">
        <v>94.47271728515625</v>
      </c>
      <c r="E260" s="27">
        <v>95.636573791503906</v>
      </c>
      <c r="F260" s="27">
        <v>99.031784057617188</v>
      </c>
      <c r="G260" s="27">
        <v>99.999961853027344</v>
      </c>
      <c r="H260" s="27">
        <v>99.999832153320313</v>
      </c>
      <c r="I260" s="27">
        <v>99.99884033203125</v>
      </c>
      <c r="J260" s="32" t="s">
        <v>49</v>
      </c>
      <c r="K260" s="32" t="s">
        <v>49</v>
      </c>
      <c r="L260" s="32" t="s">
        <v>49</v>
      </c>
      <c r="M260" s="32" t="s">
        <v>49</v>
      </c>
      <c r="Q260" s="26"/>
      <c r="R260" s="26"/>
      <c r="U260" s="32" t="s">
        <v>49</v>
      </c>
      <c r="V260" s="32" t="s">
        <v>49</v>
      </c>
      <c r="W260" s="32" t="s">
        <v>49</v>
      </c>
      <c r="X260" s="32" t="s">
        <v>49</v>
      </c>
      <c r="Y260" s="86"/>
      <c r="Z260" s="86"/>
      <c r="AA260" s="86"/>
      <c r="AB260" s="86"/>
      <c r="AC260" s="86"/>
    </row>
    <row r="261" spans="1:29" x14ac:dyDescent="0.35">
      <c r="A261" s="26" t="s">
        <v>363</v>
      </c>
      <c r="B261" s="27">
        <v>85.24151611328125</v>
      </c>
      <c r="C261" s="27">
        <v>95.316474914550781</v>
      </c>
      <c r="D261" s="27">
        <v>94.306549072265625</v>
      </c>
      <c r="E261" s="27">
        <v>95.523147583007813</v>
      </c>
      <c r="F261" s="27">
        <v>89.377967834472656</v>
      </c>
      <c r="G261" s="27">
        <v>99.999961853027344</v>
      </c>
      <c r="H261" s="27">
        <v>99.999832153320313</v>
      </c>
      <c r="I261" s="27">
        <v>99.99884033203125</v>
      </c>
      <c r="J261" s="32" t="s">
        <v>49</v>
      </c>
      <c r="K261" s="32" t="s">
        <v>49</v>
      </c>
      <c r="L261" s="32" t="s">
        <v>49</v>
      </c>
      <c r="M261" s="32" t="s">
        <v>49</v>
      </c>
      <c r="Q261" s="26"/>
      <c r="R261" s="26"/>
      <c r="U261" s="32" t="s">
        <v>49</v>
      </c>
      <c r="V261" s="32" t="s">
        <v>49</v>
      </c>
      <c r="W261" s="32" t="s">
        <v>49</v>
      </c>
      <c r="X261" s="32" t="s">
        <v>49</v>
      </c>
      <c r="Y261" s="86"/>
      <c r="Z261" s="86"/>
      <c r="AA261" s="86"/>
      <c r="AB261" s="86"/>
      <c r="AC261" s="86"/>
    </row>
    <row r="262" spans="1:29" x14ac:dyDescent="0.35">
      <c r="A262" s="26" t="s">
        <v>364</v>
      </c>
      <c r="B262" s="27">
        <v>89.305145263671875</v>
      </c>
      <c r="C262" s="27">
        <v>94.72503662109375</v>
      </c>
      <c r="D262" s="27">
        <v>94.731147766113281</v>
      </c>
      <c r="E262" s="27">
        <v>95.972221374511719</v>
      </c>
      <c r="F262" s="27">
        <v>99.878097534179688</v>
      </c>
      <c r="G262" s="27">
        <v>98.654998779296875</v>
      </c>
      <c r="H262" s="27">
        <v>99.999832153320313</v>
      </c>
      <c r="I262" s="27">
        <v>99.99884033203125</v>
      </c>
      <c r="J262" s="32" t="s">
        <v>49</v>
      </c>
      <c r="K262" s="32" t="s">
        <v>49</v>
      </c>
      <c r="L262" s="32" t="s">
        <v>49</v>
      </c>
      <c r="M262" s="32" t="s">
        <v>49</v>
      </c>
      <c r="Q262" s="26"/>
      <c r="R262" s="26"/>
      <c r="U262" s="32" t="s">
        <v>49</v>
      </c>
      <c r="V262" s="32" t="s">
        <v>49</v>
      </c>
      <c r="W262" s="32" t="s">
        <v>49</v>
      </c>
      <c r="X262" s="32" t="s">
        <v>49</v>
      </c>
    </row>
    <row r="263" spans="1:29" x14ac:dyDescent="0.35">
      <c r="A263" s="26" t="s">
        <v>365</v>
      </c>
      <c r="B263" s="27">
        <v>87.811553955078125</v>
      </c>
      <c r="C263" s="27">
        <v>94.623146057128906</v>
      </c>
      <c r="D263" s="27">
        <v>93.494873046875</v>
      </c>
      <c r="E263" s="27">
        <v>95.615737915039063</v>
      </c>
      <c r="F263" s="27">
        <v>99.085945129394531</v>
      </c>
      <c r="G263" s="27">
        <v>99.999961853027344</v>
      </c>
      <c r="H263" s="27">
        <v>99.999832153320313</v>
      </c>
      <c r="I263" s="27">
        <v>99.99884033203125</v>
      </c>
      <c r="J263" s="32" t="s">
        <v>49</v>
      </c>
      <c r="K263" s="32" t="s">
        <v>49</v>
      </c>
      <c r="L263" s="32" t="s">
        <v>49</v>
      </c>
      <c r="M263" s="32" t="s">
        <v>49</v>
      </c>
      <c r="Q263" s="26"/>
      <c r="R263" s="26"/>
      <c r="U263" s="32"/>
      <c r="V263" s="32"/>
      <c r="W263" s="32"/>
      <c r="X263" s="32"/>
    </row>
    <row r="264" spans="1:29" x14ac:dyDescent="0.35">
      <c r="A264" t="s">
        <v>366</v>
      </c>
      <c r="B264" s="27">
        <v>76.740036010742188</v>
      </c>
      <c r="C264" s="27">
        <v>95.332756042480469</v>
      </c>
      <c r="D264" s="27">
        <v>94.406585693359375</v>
      </c>
      <c r="E264" s="27">
        <v>95.392364501953125</v>
      </c>
      <c r="F264" s="27">
        <v>93.716262817382813</v>
      </c>
      <c r="G264" s="27">
        <v>99.999961853027344</v>
      </c>
      <c r="H264" s="27">
        <v>99.999832153320313</v>
      </c>
      <c r="I264" s="27">
        <v>99.99884033203125</v>
      </c>
      <c r="J264" s="32" t="s">
        <v>49</v>
      </c>
      <c r="K264" s="32" t="s">
        <v>49</v>
      </c>
      <c r="L264" s="32" t="s">
        <v>49</v>
      </c>
      <c r="M264" s="32" t="s">
        <v>49</v>
      </c>
      <c r="Q264" s="26"/>
      <c r="R264" s="26"/>
      <c r="U264" s="32" t="s">
        <v>49</v>
      </c>
      <c r="V264" s="32" t="s">
        <v>49</v>
      </c>
      <c r="W264" s="32" t="s">
        <v>49</v>
      </c>
      <c r="X264" s="32" t="s">
        <v>49</v>
      </c>
      <c r="Y264" s="86"/>
      <c r="Z264" s="86"/>
      <c r="AA264" s="86"/>
      <c r="AB264" s="86"/>
      <c r="AC264" s="86"/>
    </row>
    <row r="265" spans="1:29" x14ac:dyDescent="0.35">
      <c r="A265" s="36"/>
      <c r="B265" s="36"/>
      <c r="C265" s="36"/>
      <c r="D265" s="36"/>
      <c r="E265" s="36"/>
      <c r="F265" s="36"/>
      <c r="G265" s="36"/>
      <c r="H265" s="36"/>
      <c r="I265" s="36"/>
      <c r="J265" s="36"/>
      <c r="K265" s="36"/>
      <c r="L265" s="36"/>
      <c r="M265" s="36"/>
      <c r="N265" s="38" t="s">
        <v>367</v>
      </c>
      <c r="O265" s="36"/>
      <c r="P265" s="24">
        <f>SUMIF(S266:S267,TRUE, Q266:Q267)/SUM(Q266)</f>
        <v>0</v>
      </c>
      <c r="Q265" s="36"/>
      <c r="R265" s="36"/>
      <c r="S265" s="36"/>
      <c r="T265" s="36"/>
      <c r="U265" s="36"/>
      <c r="V265" s="36"/>
      <c r="W265" s="36"/>
      <c r="X265" s="36"/>
    </row>
    <row r="266" spans="1:29" x14ac:dyDescent="0.35">
      <c r="A266" s="26" t="s">
        <v>368</v>
      </c>
      <c r="B266" s="27">
        <v>81.566230773925781</v>
      </c>
      <c r="C266" s="27">
        <v>0</v>
      </c>
      <c r="D266" s="27">
        <v>0</v>
      </c>
      <c r="E266" s="27">
        <v>0</v>
      </c>
      <c r="F266" s="27">
        <v>94.847091674804688</v>
      </c>
      <c r="G266" s="27">
        <v>0</v>
      </c>
      <c r="H266" s="27">
        <v>0</v>
      </c>
      <c r="I266" s="27">
        <v>0</v>
      </c>
      <c r="J266" s="27">
        <v>99.999992370605469</v>
      </c>
      <c r="K266" s="27">
        <v>0</v>
      </c>
      <c r="L266" s="27">
        <v>0</v>
      </c>
      <c r="M266" s="27">
        <v>0</v>
      </c>
      <c r="N266" s="33" t="s">
        <v>369</v>
      </c>
      <c r="O266" s="26" t="s">
        <v>370</v>
      </c>
      <c r="P266" s="35" t="s">
        <v>371</v>
      </c>
      <c r="Q266" s="31">
        <v>1</v>
      </c>
      <c r="R266" s="26" t="s">
        <v>155</v>
      </c>
      <c r="S266" s="26" t="b">
        <f>NOT(OR((D266&lt;=$Q$1),(H266&lt;=$R$1),(L266&lt;=$S$1)))</f>
        <v>0</v>
      </c>
      <c r="T266" s="26" t="b">
        <f t="shared" ref="T266:T267" si="36">NOT(OR((C266&lt;=$Q$1),(G266&lt;=$R$1),(K266&lt;=$S$1)))</f>
        <v>0</v>
      </c>
      <c r="U266" s="32" t="s">
        <v>42</v>
      </c>
      <c r="V266" s="32" t="s">
        <v>42</v>
      </c>
      <c r="W266" s="32" t="s">
        <v>372</v>
      </c>
      <c r="X266" s="32" t="s">
        <v>42</v>
      </c>
      <c r="Y266" s="85">
        <v>5</v>
      </c>
      <c r="Z266" s="85"/>
      <c r="AA266" s="85"/>
      <c r="AB266" s="85"/>
      <c r="AC266" s="85"/>
    </row>
    <row r="267" spans="1:29" x14ac:dyDescent="0.35">
      <c r="A267" s="26" t="s">
        <v>373</v>
      </c>
      <c r="B267" s="27">
        <v>81.312950134277344</v>
      </c>
      <c r="C267" s="27">
        <v>0</v>
      </c>
      <c r="D267" s="27">
        <v>0</v>
      </c>
      <c r="E267" s="27">
        <v>0</v>
      </c>
      <c r="F267" s="27">
        <v>99.999992370605469</v>
      </c>
      <c r="G267" s="27">
        <v>0</v>
      </c>
      <c r="H267" s="27">
        <v>0</v>
      </c>
      <c r="I267" s="27">
        <v>0</v>
      </c>
      <c r="J267" s="32" t="s">
        <v>49</v>
      </c>
      <c r="K267" s="32" t="s">
        <v>49</v>
      </c>
      <c r="L267" s="32" t="s">
        <v>49</v>
      </c>
      <c r="M267" s="32" t="s">
        <v>49</v>
      </c>
      <c r="R267" s="26"/>
      <c r="S267" s="26" t="b">
        <f>NOT(OR((D267&lt;=$Q$1),(H267&lt;=$R$1),(L267&lt;=$S$1)))</f>
        <v>0</v>
      </c>
      <c r="T267" s="26" t="b">
        <f t="shared" si="36"/>
        <v>0</v>
      </c>
      <c r="U267" s="32" t="s">
        <v>49</v>
      </c>
      <c r="V267" s="32" t="s">
        <v>49</v>
      </c>
      <c r="W267" s="32" t="s">
        <v>49</v>
      </c>
      <c r="X267" s="32" t="s">
        <v>49</v>
      </c>
      <c r="Y267" s="86"/>
      <c r="Z267" s="86"/>
      <c r="AA267" s="86"/>
      <c r="AB267" s="86"/>
      <c r="AC267" s="86"/>
    </row>
    <row r="268" spans="1:29" x14ac:dyDescent="0.35">
      <c r="A268" s="36" t="s">
        <v>374</v>
      </c>
      <c r="B268" s="36"/>
      <c r="C268" s="36"/>
      <c r="D268" s="36"/>
      <c r="E268" s="36"/>
      <c r="F268" s="36"/>
      <c r="G268" s="36"/>
      <c r="H268" s="36"/>
      <c r="I268" s="36"/>
      <c r="J268" s="36"/>
      <c r="K268" s="36"/>
      <c r="L268" s="36"/>
      <c r="M268" s="36"/>
      <c r="N268" s="38" t="s">
        <v>374</v>
      </c>
      <c r="O268" s="36" t="str">
        <f>SUM(Q269:Q276) &amp;" Sensors"</f>
        <v>0 Sensors</v>
      </c>
      <c r="P268" s="24" t="e">
        <f>SUMIF(S269:S275,TRUE, Q269:Q275)/SUM(Q269:Q275)</f>
        <v>#DIV/0!</v>
      </c>
      <c r="Q268" s="36"/>
      <c r="R268" s="36"/>
      <c r="S268" s="36"/>
      <c r="T268" s="36"/>
      <c r="U268" s="36"/>
      <c r="V268" s="36"/>
      <c r="W268" s="36"/>
      <c r="X268" s="36"/>
    </row>
    <row r="269" spans="1:29" ht="15" customHeight="1" x14ac:dyDescent="0.35">
      <c r="A269" s="26" t="s">
        <v>375</v>
      </c>
      <c r="B269" s="27">
        <v>68.483505249023438</v>
      </c>
      <c r="C269" s="27">
        <v>0</v>
      </c>
      <c r="D269" s="27">
        <v>0</v>
      </c>
      <c r="E269" s="27">
        <v>0</v>
      </c>
      <c r="F269" s="27">
        <v>1.0493099689483643</v>
      </c>
      <c r="G269" s="27">
        <v>0</v>
      </c>
      <c r="H269" s="27">
        <v>0</v>
      </c>
      <c r="I269" s="27">
        <v>0</v>
      </c>
      <c r="J269" s="27">
        <v>99.991661071777344</v>
      </c>
      <c r="K269" s="27">
        <v>0</v>
      </c>
      <c r="L269" s="27">
        <v>0</v>
      </c>
      <c r="M269" s="27">
        <v>0</v>
      </c>
      <c r="N269" s="33" t="s">
        <v>376</v>
      </c>
      <c r="Q269" s="31">
        <v>0</v>
      </c>
      <c r="R269" s="39" t="s">
        <v>83</v>
      </c>
      <c r="S269" s="26" t="b">
        <f t="shared" ref="S269:S273" si="37">NOT(OR((D269&lt;=$Q$1),(H269&lt;=$R$1),(L269&lt;=$S$1)))</f>
        <v>0</v>
      </c>
      <c r="T269" s="26" t="b">
        <f t="shared" ref="T269:T273" si="38">NOT(OR((C269&lt;=$Q$1),(G269&lt;=$R$1),(K269&lt;=$S$1)))</f>
        <v>0</v>
      </c>
      <c r="U269" s="32" t="s">
        <v>42</v>
      </c>
      <c r="V269" s="32" t="s">
        <v>42</v>
      </c>
      <c r="W269" s="32" t="s">
        <v>42</v>
      </c>
      <c r="X269" s="32" t="s">
        <v>42</v>
      </c>
      <c r="Y269" s="85">
        <v>5</v>
      </c>
      <c r="Z269" s="85"/>
      <c r="AA269" s="85"/>
      <c r="AB269" s="85"/>
      <c r="AC269" s="85"/>
    </row>
    <row r="270" spans="1:29" ht="15" customHeight="1" x14ac:dyDescent="0.35">
      <c r="A270" s="26" t="s">
        <v>377</v>
      </c>
      <c r="B270" s="27">
        <v>68.465507507324219</v>
      </c>
      <c r="C270" s="27">
        <v>0</v>
      </c>
      <c r="D270" s="27">
        <v>0</v>
      </c>
      <c r="E270" s="27">
        <v>0</v>
      </c>
      <c r="F270" s="27">
        <v>64.543510437011719</v>
      </c>
      <c r="G270" s="27">
        <v>0</v>
      </c>
      <c r="H270" s="27">
        <v>0</v>
      </c>
      <c r="I270" s="27">
        <v>0</v>
      </c>
      <c r="J270" s="27">
        <v>99.977485656738281</v>
      </c>
      <c r="K270" s="27">
        <v>0</v>
      </c>
      <c r="L270" s="27">
        <v>0</v>
      </c>
      <c r="M270" s="27">
        <v>0</v>
      </c>
      <c r="Q270" s="31">
        <v>0</v>
      </c>
      <c r="R270" s="39" t="s">
        <v>83</v>
      </c>
      <c r="S270" s="26" t="b">
        <f t="shared" si="37"/>
        <v>0</v>
      </c>
      <c r="T270" s="26" t="b">
        <f t="shared" si="38"/>
        <v>0</v>
      </c>
      <c r="U270" s="32" t="s">
        <v>49</v>
      </c>
      <c r="V270" s="32" t="s">
        <v>49</v>
      </c>
      <c r="W270" s="32" t="s">
        <v>49</v>
      </c>
      <c r="X270" s="32" t="s">
        <v>42</v>
      </c>
      <c r="Y270" s="85">
        <v>5</v>
      </c>
      <c r="Z270" s="85"/>
      <c r="AA270" s="85"/>
      <c r="AB270" s="85"/>
      <c r="AC270" s="85"/>
    </row>
    <row r="271" spans="1:29" ht="15" customHeight="1" x14ac:dyDescent="0.35">
      <c r="A271" s="26" t="s">
        <v>378</v>
      </c>
      <c r="B271" s="27">
        <v>60.292289733886719</v>
      </c>
      <c r="C271" s="27">
        <v>0</v>
      </c>
      <c r="D271" s="27">
        <v>0</v>
      </c>
      <c r="E271" s="27">
        <v>0</v>
      </c>
      <c r="F271" s="27">
        <v>57.170166015625</v>
      </c>
      <c r="G271" s="27">
        <v>0</v>
      </c>
      <c r="H271" s="27">
        <v>0</v>
      </c>
      <c r="I271" s="27">
        <v>0</v>
      </c>
      <c r="J271" s="27">
        <v>0</v>
      </c>
      <c r="K271" s="27">
        <v>0</v>
      </c>
      <c r="L271" s="27">
        <v>0</v>
      </c>
      <c r="M271" s="27">
        <v>0</v>
      </c>
      <c r="N271" s="33" t="s">
        <v>379</v>
      </c>
      <c r="Q271" s="31">
        <v>0</v>
      </c>
      <c r="R271" s="26" t="s">
        <v>155</v>
      </c>
      <c r="S271" s="26" t="b">
        <f t="shared" si="37"/>
        <v>0</v>
      </c>
      <c r="T271" s="26" t="b">
        <f t="shared" si="38"/>
        <v>0</v>
      </c>
      <c r="U271" s="32" t="s">
        <v>49</v>
      </c>
      <c r="V271" s="32" t="s">
        <v>49</v>
      </c>
      <c r="W271" s="32" t="s">
        <v>49</v>
      </c>
      <c r="X271" s="32" t="s">
        <v>42</v>
      </c>
      <c r="Y271" s="85">
        <v>5</v>
      </c>
      <c r="Z271" s="85"/>
      <c r="AA271" s="85"/>
      <c r="AB271" s="85"/>
      <c r="AC271" s="85"/>
    </row>
    <row r="272" spans="1:29" ht="15" customHeight="1" x14ac:dyDescent="0.35">
      <c r="A272" s="26" t="s">
        <v>380</v>
      </c>
      <c r="B272" s="27">
        <v>49.137062072753906</v>
      </c>
      <c r="C272" s="27">
        <v>0</v>
      </c>
      <c r="D272" s="27">
        <v>0</v>
      </c>
      <c r="E272" s="27">
        <v>0</v>
      </c>
      <c r="F272" s="27">
        <v>0</v>
      </c>
      <c r="G272" s="27">
        <v>0</v>
      </c>
      <c r="H272" s="27">
        <v>0</v>
      </c>
      <c r="I272" s="27">
        <v>0</v>
      </c>
      <c r="J272" s="27">
        <v>94.315589904785156</v>
      </c>
      <c r="K272" s="27">
        <v>0</v>
      </c>
      <c r="L272" s="27">
        <v>0</v>
      </c>
      <c r="M272" s="27">
        <v>0</v>
      </c>
      <c r="N272" s="33" t="s">
        <v>381</v>
      </c>
      <c r="Q272" s="31">
        <v>0</v>
      </c>
      <c r="R272" s="26" t="s">
        <v>155</v>
      </c>
      <c r="S272" s="26" t="b">
        <f t="shared" si="37"/>
        <v>0</v>
      </c>
      <c r="T272" s="26" t="b">
        <f t="shared" si="38"/>
        <v>0</v>
      </c>
      <c r="U272" s="32" t="s">
        <v>49</v>
      </c>
      <c r="V272" s="32" t="s">
        <v>49</v>
      </c>
      <c r="W272" s="32" t="s">
        <v>49</v>
      </c>
      <c r="X272" s="32" t="s">
        <v>42</v>
      </c>
      <c r="Y272" s="85">
        <v>5</v>
      </c>
      <c r="Z272" s="85"/>
      <c r="AA272" s="85"/>
      <c r="AB272" s="85"/>
      <c r="AC272" s="85"/>
    </row>
    <row r="273" spans="1:29" ht="15" customHeight="1" x14ac:dyDescent="0.35">
      <c r="A273" s="26" t="s">
        <v>382</v>
      </c>
      <c r="B273" s="27">
        <v>53.723464965820313</v>
      </c>
      <c r="C273" s="27">
        <v>0</v>
      </c>
      <c r="D273" s="27">
        <v>0</v>
      </c>
      <c r="E273" s="27">
        <v>0</v>
      </c>
      <c r="F273" s="27">
        <v>67.904296875</v>
      </c>
      <c r="G273" s="27">
        <v>0</v>
      </c>
      <c r="H273" s="27">
        <v>0</v>
      </c>
      <c r="I273" s="27">
        <v>0</v>
      </c>
      <c r="J273" s="27">
        <v>96.557167053222656</v>
      </c>
      <c r="K273" s="27">
        <v>0</v>
      </c>
      <c r="L273" s="27">
        <v>0</v>
      </c>
      <c r="M273" s="27">
        <v>0</v>
      </c>
      <c r="N273" s="33" t="s">
        <v>383</v>
      </c>
      <c r="P273" s="55"/>
      <c r="Q273" s="31">
        <v>0</v>
      </c>
      <c r="R273" s="26" t="s">
        <v>155</v>
      </c>
      <c r="S273" s="26" t="b">
        <f t="shared" si="37"/>
        <v>0</v>
      </c>
      <c r="T273" s="26" t="b">
        <f t="shared" si="38"/>
        <v>0</v>
      </c>
      <c r="U273" s="32" t="s">
        <v>49</v>
      </c>
      <c r="V273" s="32" t="s">
        <v>49</v>
      </c>
      <c r="W273" s="32" t="s">
        <v>49</v>
      </c>
      <c r="X273" s="32" t="s">
        <v>42</v>
      </c>
      <c r="Y273" s="85">
        <v>5</v>
      </c>
      <c r="Z273" s="85"/>
      <c r="AA273" s="85"/>
      <c r="AB273" s="85"/>
      <c r="AC273" s="85"/>
    </row>
    <row r="274" spans="1:29" x14ac:dyDescent="0.35">
      <c r="A274" s="26" t="s">
        <v>384</v>
      </c>
      <c r="B274" s="27">
        <v>68.503372192382813</v>
      </c>
      <c r="C274" s="27">
        <v>0</v>
      </c>
      <c r="D274" s="27">
        <v>0</v>
      </c>
      <c r="E274" s="27">
        <v>0</v>
      </c>
      <c r="F274" s="27">
        <v>99.999992370605469</v>
      </c>
      <c r="G274" s="27">
        <v>0</v>
      </c>
      <c r="H274" s="27">
        <v>0</v>
      </c>
      <c r="I274" s="27">
        <v>0</v>
      </c>
      <c r="J274" s="32" t="s">
        <v>49</v>
      </c>
      <c r="K274" s="32" t="s">
        <v>49</v>
      </c>
      <c r="L274" s="32" t="s">
        <v>49</v>
      </c>
      <c r="M274" s="32" t="s">
        <v>49</v>
      </c>
      <c r="Q274" s="26"/>
      <c r="R274" s="26"/>
      <c r="U274" s="32" t="s">
        <v>49</v>
      </c>
      <c r="V274" s="32" t="s">
        <v>49</v>
      </c>
      <c r="W274" s="32" t="s">
        <v>49</v>
      </c>
      <c r="X274" s="32" t="s">
        <v>49</v>
      </c>
      <c r="Y274" s="86"/>
      <c r="Z274" s="86"/>
      <c r="AA274" s="86"/>
      <c r="AB274" s="86"/>
      <c r="AC274" s="86"/>
    </row>
    <row r="275" spans="1:29" x14ac:dyDescent="0.35">
      <c r="A275" s="26" t="s">
        <v>385</v>
      </c>
      <c r="B275" s="27">
        <v>60.306591033935547</v>
      </c>
      <c r="C275" s="27">
        <v>0</v>
      </c>
      <c r="D275" s="27">
        <v>0</v>
      </c>
      <c r="E275" s="27">
        <v>0</v>
      </c>
      <c r="F275" s="27">
        <v>86.295417785644531</v>
      </c>
      <c r="G275" s="27">
        <v>0</v>
      </c>
      <c r="H275" s="27">
        <v>0</v>
      </c>
      <c r="I275" s="27">
        <v>0</v>
      </c>
      <c r="J275" s="32" t="s">
        <v>49</v>
      </c>
      <c r="K275" s="32" t="s">
        <v>49</v>
      </c>
      <c r="L275" s="32" t="s">
        <v>49</v>
      </c>
      <c r="M275" s="32" t="s">
        <v>49</v>
      </c>
      <c r="Q275" s="26"/>
      <c r="R275" s="26"/>
      <c r="U275" s="32" t="s">
        <v>49</v>
      </c>
      <c r="V275" s="32" t="s">
        <v>49</v>
      </c>
      <c r="W275" s="32" t="s">
        <v>49</v>
      </c>
      <c r="X275" s="32" t="s">
        <v>49</v>
      </c>
      <c r="Y275" s="86"/>
      <c r="Z275" s="86"/>
      <c r="AA275" s="86"/>
      <c r="AB275" s="86"/>
      <c r="AC275" s="86"/>
    </row>
    <row r="276" spans="1:29" x14ac:dyDescent="0.35">
      <c r="A276" s="36"/>
      <c r="B276" s="36"/>
      <c r="C276" s="36"/>
      <c r="D276" s="36"/>
      <c r="E276" s="36"/>
      <c r="F276" s="36"/>
      <c r="G276" s="36"/>
      <c r="H276" s="36"/>
      <c r="I276" s="36"/>
      <c r="J276" s="36"/>
      <c r="K276" s="36"/>
      <c r="L276" s="36"/>
      <c r="M276" s="36"/>
      <c r="N276" s="38" t="s">
        <v>386</v>
      </c>
      <c r="O276" s="36"/>
      <c r="P276" s="24">
        <f>SUMIF(S277:S278,TRUE, Q277:Q278)/SUM(Q277)</f>
        <v>1</v>
      </c>
      <c r="Q276" s="36"/>
      <c r="R276" s="36"/>
      <c r="S276" s="36"/>
      <c r="T276" s="36"/>
      <c r="U276" s="36"/>
      <c r="V276" s="36"/>
      <c r="W276" s="36"/>
      <c r="X276" s="36"/>
    </row>
    <row r="277" spans="1:29" x14ac:dyDescent="0.35">
      <c r="A277" s="26" t="s">
        <v>387</v>
      </c>
      <c r="B277" s="27">
        <v>83.068344116210938</v>
      </c>
      <c r="C277" s="27">
        <v>94.4415283203125</v>
      </c>
      <c r="D277" s="27">
        <v>92.554946899414063</v>
      </c>
      <c r="E277" s="27">
        <v>94.789993286132813</v>
      </c>
      <c r="F277" s="27">
        <v>98.320686340332031</v>
      </c>
      <c r="G277" s="27">
        <v>99.969459533691406</v>
      </c>
      <c r="H277" s="27">
        <v>99.999832153320313</v>
      </c>
      <c r="I277" s="27">
        <v>99.99884033203125</v>
      </c>
      <c r="J277" s="27">
        <v>99.808479309082031</v>
      </c>
      <c r="K277" s="27">
        <v>99.987785339355469</v>
      </c>
      <c r="L277" s="27">
        <v>99.999832153320313</v>
      </c>
      <c r="M277" s="27">
        <v>99.99884033203125</v>
      </c>
      <c r="Q277" s="31">
        <v>1</v>
      </c>
      <c r="R277" s="39" t="s">
        <v>83</v>
      </c>
      <c r="S277" s="26" t="b">
        <f>NOT(OR((D277&lt;=$Q$1),(H277&lt;=$R$1),(L277&lt;=$S$1)))</f>
        <v>1</v>
      </c>
      <c r="T277" s="26" t="b">
        <f t="shared" ref="T277" si="39">NOT(OR((C277&lt;=$Q$1),(G277&lt;=$R$1),(K277&lt;=$S$1)))</f>
        <v>1</v>
      </c>
      <c r="U277" s="32"/>
      <c r="V277" s="32"/>
      <c r="W277" s="32"/>
      <c r="X277" s="32"/>
    </row>
    <row r="278" spans="1:29" x14ac:dyDescent="0.35">
      <c r="A278" s="26" t="s">
        <v>388</v>
      </c>
      <c r="B278" s="27">
        <v>83.059234619140625</v>
      </c>
      <c r="C278" s="27">
        <v>94.409217834472656</v>
      </c>
      <c r="D278" s="27">
        <v>92.376319885253906</v>
      </c>
      <c r="E278" s="27">
        <v>94.784721374511719</v>
      </c>
      <c r="F278" s="27">
        <v>100</v>
      </c>
      <c r="G278" s="27">
        <v>99.999961853027344</v>
      </c>
      <c r="H278" s="27">
        <v>99.999832153320313</v>
      </c>
      <c r="I278" s="27">
        <v>99.99884033203125</v>
      </c>
      <c r="J278" s="32" t="s">
        <v>49</v>
      </c>
      <c r="K278" s="32" t="s">
        <v>49</v>
      </c>
      <c r="L278" s="32" t="s">
        <v>49</v>
      </c>
      <c r="M278" s="32" t="s">
        <v>49</v>
      </c>
      <c r="Q278" s="26"/>
      <c r="R278" s="26"/>
      <c r="U278" s="32"/>
      <c r="V278" s="32"/>
      <c r="W278" s="32"/>
      <c r="X278" s="32"/>
    </row>
    <row r="279" spans="1:29" x14ac:dyDescent="0.35">
      <c r="A279" s="36"/>
      <c r="B279" s="36"/>
      <c r="C279" s="36"/>
      <c r="D279" s="36"/>
      <c r="E279" s="36"/>
      <c r="F279" s="36"/>
      <c r="G279" s="36"/>
      <c r="H279" s="36"/>
      <c r="I279" s="36"/>
      <c r="J279" s="36"/>
      <c r="K279" s="36"/>
      <c r="L279" s="36"/>
      <c r="M279" s="36"/>
      <c r="N279" s="38" t="s">
        <v>389</v>
      </c>
      <c r="O279" s="36" t="str">
        <f>SUM(Q280:Q289) &amp;" Sensors"</f>
        <v>9 Sensors</v>
      </c>
      <c r="P279" s="24">
        <f>SUMIF(S280:S289,TRUE, Q280:Q289)/SUM(Q280:Q289)</f>
        <v>1</v>
      </c>
      <c r="Q279" s="36"/>
      <c r="R279" s="36"/>
      <c r="S279" s="36"/>
      <c r="T279" s="36"/>
      <c r="U279" s="36"/>
      <c r="V279" s="36"/>
      <c r="W279" s="36"/>
      <c r="X279" s="36"/>
    </row>
    <row r="280" spans="1:29" ht="15" customHeight="1" x14ac:dyDescent="0.35">
      <c r="A280" s="44" t="s">
        <v>390</v>
      </c>
      <c r="B280" s="27">
        <v>95.695663452148438</v>
      </c>
      <c r="C280" s="27">
        <v>96.034141540527344</v>
      </c>
      <c r="D280" s="27">
        <v>95.091529846191406</v>
      </c>
      <c r="E280" s="27">
        <v>96.38836669921875</v>
      </c>
      <c r="F280" s="27">
        <v>99.325462341308594</v>
      </c>
      <c r="G280" s="27">
        <v>99.999320983886719</v>
      </c>
      <c r="H280" s="27">
        <v>99.997085571289063</v>
      </c>
      <c r="I280" s="27">
        <v>99.99884033203125</v>
      </c>
      <c r="J280" s="27">
        <v>99.999725341796875</v>
      </c>
      <c r="K280" s="27">
        <v>99.999961853027344</v>
      </c>
      <c r="L280" s="27">
        <v>99.999832153320313</v>
      </c>
      <c r="M280" s="27">
        <v>99.99884033203125</v>
      </c>
      <c r="Q280" s="31">
        <v>1</v>
      </c>
      <c r="R280" s="39" t="s">
        <v>83</v>
      </c>
      <c r="S280" s="26" t="b">
        <f t="shared" ref="S280:S288" si="40">NOT(OR((D280&lt;=$Q$1),(H280&lt;=$R$1),(L280&lt;=$S$1)))</f>
        <v>1</v>
      </c>
      <c r="T280" s="26" t="b">
        <f t="shared" ref="T280:T288" si="41">NOT(OR((C280&lt;=$Q$1),(G280&lt;=$R$1),(K280&lt;=$S$1)))</f>
        <v>1</v>
      </c>
      <c r="U280" s="32" t="s">
        <v>42</v>
      </c>
      <c r="V280" s="32" t="s">
        <v>42</v>
      </c>
      <c r="W280" s="32" t="s">
        <v>42</v>
      </c>
      <c r="X280" s="32" t="s">
        <v>42</v>
      </c>
      <c r="Y280" s="85">
        <v>5</v>
      </c>
      <c r="Z280" s="85"/>
      <c r="AA280" s="85"/>
      <c r="AB280" s="85"/>
      <c r="AC280" s="85"/>
    </row>
    <row r="281" spans="1:29" ht="15" customHeight="1" x14ac:dyDescent="0.35">
      <c r="A281" s="44" t="s">
        <v>391</v>
      </c>
      <c r="B281" s="27">
        <v>95.688606262207031</v>
      </c>
      <c r="C281" s="27">
        <v>96.043022155761719</v>
      </c>
      <c r="D281" s="27">
        <v>95.127983093261719</v>
      </c>
      <c r="E281" s="27">
        <v>96.377296447753906</v>
      </c>
      <c r="F281" s="27">
        <v>99.043998718261719</v>
      </c>
      <c r="G281" s="27">
        <v>99.846298217773438</v>
      </c>
      <c r="H281" s="27">
        <v>99.796417236328125</v>
      </c>
      <c r="I281" s="27">
        <v>99.99884033203125</v>
      </c>
      <c r="J281" s="27">
        <v>99.999046325683594</v>
      </c>
      <c r="K281" s="27">
        <v>99.999961853027344</v>
      </c>
      <c r="L281" s="27">
        <v>99.999832153320313</v>
      </c>
      <c r="M281" s="27">
        <v>99.99884033203125</v>
      </c>
      <c r="Q281" s="31">
        <v>1</v>
      </c>
      <c r="R281" s="39" t="s">
        <v>83</v>
      </c>
      <c r="S281" s="26" t="b">
        <f t="shared" si="40"/>
        <v>1</v>
      </c>
      <c r="T281" s="26" t="b">
        <f t="shared" si="41"/>
        <v>1</v>
      </c>
      <c r="U281" s="32" t="s">
        <v>42</v>
      </c>
      <c r="V281" s="32" t="s">
        <v>42</v>
      </c>
      <c r="W281" s="32" t="s">
        <v>42</v>
      </c>
      <c r="X281" s="32" t="s">
        <v>42</v>
      </c>
      <c r="Y281" s="85">
        <v>5</v>
      </c>
      <c r="Z281" s="85"/>
      <c r="AA281" s="85"/>
      <c r="AB281" s="85"/>
      <c r="AC281" s="85"/>
    </row>
    <row r="282" spans="1:29" ht="15" customHeight="1" x14ac:dyDescent="0.35">
      <c r="A282" s="44" t="s">
        <v>392</v>
      </c>
      <c r="B282" s="27">
        <v>95.701179504394531</v>
      </c>
      <c r="C282" s="27">
        <v>96.051292419433594</v>
      </c>
      <c r="D282" s="27">
        <v>95.15234375</v>
      </c>
      <c r="E282" s="27">
        <v>96.386337280273438</v>
      </c>
      <c r="F282" s="27">
        <v>99.807090759277344</v>
      </c>
      <c r="G282" s="27">
        <v>99.989463806152344</v>
      </c>
      <c r="H282" s="27">
        <v>99.954826354980469</v>
      </c>
      <c r="I282" s="27">
        <v>99.99884033203125</v>
      </c>
      <c r="J282" s="27">
        <v>100</v>
      </c>
      <c r="K282" s="27">
        <v>99.999961853027344</v>
      </c>
      <c r="L282" s="27">
        <v>99.999832153320313</v>
      </c>
      <c r="M282" s="27">
        <v>99.99884033203125</v>
      </c>
      <c r="Q282" s="31">
        <v>1</v>
      </c>
      <c r="R282" s="39" t="s">
        <v>83</v>
      </c>
      <c r="S282" s="26" t="b">
        <f t="shared" si="40"/>
        <v>1</v>
      </c>
      <c r="T282" s="26" t="b">
        <f t="shared" si="41"/>
        <v>1</v>
      </c>
      <c r="U282" s="32" t="s">
        <v>42</v>
      </c>
      <c r="V282" s="32" t="s">
        <v>42</v>
      </c>
      <c r="W282" s="32" t="s">
        <v>42</v>
      </c>
      <c r="X282" s="32" t="s">
        <v>42</v>
      </c>
      <c r="Y282" s="85">
        <v>5</v>
      </c>
      <c r="Z282" s="85"/>
      <c r="AA282" s="85"/>
      <c r="AB282" s="85"/>
      <c r="AC282" s="85"/>
    </row>
    <row r="283" spans="1:29" ht="15" customHeight="1" x14ac:dyDescent="0.35">
      <c r="A283" s="44" t="s">
        <v>393</v>
      </c>
      <c r="B283" s="27">
        <v>95.711326599121094</v>
      </c>
      <c r="C283" s="27">
        <v>96.09234619140625</v>
      </c>
      <c r="D283" s="27">
        <v>95.131683349609375</v>
      </c>
      <c r="E283" s="27">
        <v>96.382575988769531</v>
      </c>
      <c r="F283" s="27">
        <v>99.256027221679688</v>
      </c>
      <c r="G283" s="27">
        <v>97.716629028320313</v>
      </c>
      <c r="H283" s="27">
        <v>99.689079284667969</v>
      </c>
      <c r="I283" s="27">
        <v>99.5467529296875</v>
      </c>
      <c r="J283" s="27">
        <v>100</v>
      </c>
      <c r="K283" s="27">
        <v>99.999961853027344</v>
      </c>
      <c r="L283" s="27">
        <v>99.999832153320313</v>
      </c>
      <c r="M283" s="27">
        <v>99.99884033203125</v>
      </c>
      <c r="Q283" s="31">
        <v>1</v>
      </c>
      <c r="R283" s="39" t="s">
        <v>83</v>
      </c>
      <c r="S283" s="26" t="b">
        <f t="shared" si="40"/>
        <v>1</v>
      </c>
      <c r="T283" s="26" t="b">
        <f t="shared" si="41"/>
        <v>1</v>
      </c>
      <c r="U283" s="32" t="s">
        <v>42</v>
      </c>
      <c r="V283" s="32" t="s">
        <v>42</v>
      </c>
      <c r="W283" s="32" t="s">
        <v>42</v>
      </c>
      <c r="X283" s="32" t="s">
        <v>42</v>
      </c>
      <c r="Y283" s="85">
        <v>5</v>
      </c>
      <c r="Z283" s="85"/>
      <c r="AA283" s="85"/>
      <c r="AB283" s="85"/>
      <c r="AC283" s="85"/>
    </row>
    <row r="284" spans="1:29" ht="15" customHeight="1" x14ac:dyDescent="0.35">
      <c r="A284" s="44" t="s">
        <v>394</v>
      </c>
      <c r="B284" s="27">
        <v>95.713943481445313</v>
      </c>
      <c r="C284" s="27">
        <v>96.059196472167969</v>
      </c>
      <c r="D284" s="27">
        <v>95.171226501464844</v>
      </c>
      <c r="E284" s="27">
        <v>96.519508361816406</v>
      </c>
      <c r="F284" s="27">
        <v>99.5201416015625</v>
      </c>
      <c r="G284" s="27">
        <v>99.945571899414063</v>
      </c>
      <c r="H284" s="27">
        <v>99.913436889648438</v>
      </c>
      <c r="I284" s="27">
        <v>99.99884033203125</v>
      </c>
      <c r="J284" s="27">
        <v>99.998313903808594</v>
      </c>
      <c r="K284" s="27">
        <v>99.999961853027344</v>
      </c>
      <c r="L284" s="27">
        <v>99.999832153320313</v>
      </c>
      <c r="M284" s="27">
        <v>99.99884033203125</v>
      </c>
      <c r="Q284" s="31">
        <v>1</v>
      </c>
      <c r="R284" s="39" t="s">
        <v>83</v>
      </c>
      <c r="S284" s="26" t="b">
        <f t="shared" si="40"/>
        <v>1</v>
      </c>
      <c r="T284" s="26" t="b">
        <f t="shared" si="41"/>
        <v>1</v>
      </c>
      <c r="U284" s="32" t="s">
        <v>42</v>
      </c>
      <c r="V284" s="32" t="s">
        <v>42</v>
      </c>
      <c r="W284" s="32" t="s">
        <v>42</v>
      </c>
      <c r="X284" s="32" t="s">
        <v>42</v>
      </c>
      <c r="Y284" s="85">
        <v>5</v>
      </c>
      <c r="Z284" s="85"/>
      <c r="AA284" s="85"/>
      <c r="AB284" s="85"/>
      <c r="AC284" s="85"/>
    </row>
    <row r="285" spans="1:29" ht="15" customHeight="1" x14ac:dyDescent="0.35">
      <c r="A285" s="44" t="s">
        <v>395</v>
      </c>
      <c r="B285" s="27">
        <v>95.71112060546875</v>
      </c>
      <c r="C285" s="27">
        <v>96.100616455078125</v>
      </c>
      <c r="D285" s="27">
        <v>95.213569641113281</v>
      </c>
      <c r="E285" s="27">
        <v>96.524002075195313</v>
      </c>
      <c r="F285" s="27">
        <v>99.957283020019531</v>
      </c>
      <c r="G285" s="27">
        <v>99.857414245605469</v>
      </c>
      <c r="H285" s="27">
        <v>99.913459777832031</v>
      </c>
      <c r="I285" s="27">
        <v>99.99884033203125</v>
      </c>
      <c r="J285" s="27">
        <v>100</v>
      </c>
      <c r="K285" s="27">
        <v>99.999961853027344</v>
      </c>
      <c r="L285" s="27">
        <v>99.999832153320313</v>
      </c>
      <c r="M285" s="27">
        <v>99.99884033203125</v>
      </c>
      <c r="Q285" s="31">
        <v>1</v>
      </c>
      <c r="R285" s="39" t="s">
        <v>83</v>
      </c>
      <c r="S285" s="26" t="b">
        <f t="shared" si="40"/>
        <v>1</v>
      </c>
      <c r="T285" s="26" t="b">
        <f t="shared" si="41"/>
        <v>1</v>
      </c>
      <c r="U285" s="32" t="s">
        <v>42</v>
      </c>
      <c r="V285" s="32" t="s">
        <v>42</v>
      </c>
      <c r="W285" s="32" t="s">
        <v>42</v>
      </c>
      <c r="X285" s="32" t="s">
        <v>42</v>
      </c>
      <c r="Y285" s="85">
        <v>5</v>
      </c>
      <c r="Z285" s="85"/>
      <c r="AA285" s="85"/>
      <c r="AB285" s="85"/>
      <c r="AC285" s="85"/>
    </row>
    <row r="286" spans="1:29" ht="15" customHeight="1" x14ac:dyDescent="0.35">
      <c r="A286" s="44" t="s">
        <v>396</v>
      </c>
      <c r="B286" s="27">
        <v>95.715538024902344</v>
      </c>
      <c r="C286" s="27">
        <v>96.098297119140625</v>
      </c>
      <c r="D286" s="27">
        <v>95.174949645996094</v>
      </c>
      <c r="E286" s="27">
        <v>96.388587951660156</v>
      </c>
      <c r="F286" s="27">
        <v>94.955825805664063</v>
      </c>
      <c r="G286" s="27">
        <v>99.014274597167969</v>
      </c>
      <c r="H286" s="27">
        <v>99.999832153320313</v>
      </c>
      <c r="I286" s="27">
        <v>99.99884033203125</v>
      </c>
      <c r="J286" s="27">
        <v>100</v>
      </c>
      <c r="K286" s="27">
        <v>99.999961853027344</v>
      </c>
      <c r="L286" s="27">
        <v>99.999832153320313</v>
      </c>
      <c r="M286" s="27">
        <v>99.99884033203125</v>
      </c>
      <c r="Q286" s="31">
        <v>1</v>
      </c>
      <c r="R286" s="39" t="s">
        <v>83</v>
      </c>
      <c r="S286" s="26" t="b">
        <f t="shared" si="40"/>
        <v>1</v>
      </c>
      <c r="T286" s="26" t="b">
        <f t="shared" si="41"/>
        <v>1</v>
      </c>
      <c r="U286" s="32" t="s">
        <v>42</v>
      </c>
      <c r="V286" s="32" t="s">
        <v>42</v>
      </c>
      <c r="W286" s="32" t="s">
        <v>42</v>
      </c>
      <c r="X286" s="32" t="s">
        <v>42</v>
      </c>
      <c r="Y286" s="85">
        <v>5</v>
      </c>
      <c r="Z286" s="85"/>
      <c r="AA286" s="85"/>
      <c r="AB286" s="85"/>
      <c r="AC286" s="85"/>
    </row>
    <row r="287" spans="1:29" ht="15" customHeight="1" x14ac:dyDescent="0.35">
      <c r="A287" s="44" t="s">
        <v>397</v>
      </c>
      <c r="B287" s="27">
        <v>95.566581726074219</v>
      </c>
      <c r="C287" s="27">
        <v>96.07720947265625</v>
      </c>
      <c r="D287" s="27">
        <v>95.182342529296875</v>
      </c>
      <c r="E287" s="27">
        <v>96.498092651367188</v>
      </c>
      <c r="F287" s="27">
        <v>99.668678283691406</v>
      </c>
      <c r="G287" s="27">
        <v>99.999961853027344</v>
      </c>
      <c r="H287" s="27">
        <v>99.999832153320313</v>
      </c>
      <c r="I287" s="27">
        <v>99.99884033203125</v>
      </c>
      <c r="J287" s="27">
        <v>99.999771118164063</v>
      </c>
      <c r="K287" s="27">
        <v>99.999961853027344</v>
      </c>
      <c r="L287" s="27">
        <v>99.999832153320313</v>
      </c>
      <c r="M287" s="27">
        <v>99.99884033203125</v>
      </c>
      <c r="Q287" s="31">
        <v>1</v>
      </c>
      <c r="R287" s="39" t="s">
        <v>83</v>
      </c>
      <c r="S287" s="26" t="b">
        <f t="shared" si="40"/>
        <v>1</v>
      </c>
      <c r="T287" s="26" t="b">
        <f t="shared" si="41"/>
        <v>1</v>
      </c>
      <c r="U287" s="32" t="s">
        <v>42</v>
      </c>
      <c r="V287" s="32" t="s">
        <v>42</v>
      </c>
      <c r="W287" s="32" t="s">
        <v>42</v>
      </c>
      <c r="X287" s="32" t="s">
        <v>42</v>
      </c>
      <c r="Y287" s="85">
        <v>5</v>
      </c>
      <c r="Z287" s="85"/>
      <c r="AA287" s="85"/>
      <c r="AB287" s="85"/>
      <c r="AC287" s="85"/>
    </row>
    <row r="288" spans="1:29" x14ac:dyDescent="0.35">
      <c r="A288" s="44" t="s">
        <v>398</v>
      </c>
      <c r="B288" s="27">
        <v>94.781593322753906</v>
      </c>
      <c r="C288" s="27">
        <v>96.088043212890625</v>
      </c>
      <c r="D288" s="27">
        <v>95.176193237304688</v>
      </c>
      <c r="E288" s="27">
        <v>96.385978698730469</v>
      </c>
      <c r="F288" s="27">
        <v>99.130233764648438</v>
      </c>
      <c r="G288" s="27">
        <v>99.999732971191406</v>
      </c>
      <c r="H288" s="27">
        <v>99.999832153320313</v>
      </c>
      <c r="I288" s="27">
        <v>99.99884033203125</v>
      </c>
      <c r="J288" s="27">
        <v>99.790306091308594</v>
      </c>
      <c r="K288" s="27">
        <v>99.999961853027344</v>
      </c>
      <c r="L288" s="27">
        <v>99.999832153320313</v>
      </c>
      <c r="M288" s="27">
        <v>99.99884033203125</v>
      </c>
      <c r="Q288" s="31">
        <v>1</v>
      </c>
      <c r="R288" s="39" t="s">
        <v>83</v>
      </c>
      <c r="S288" s="26" t="b">
        <f t="shared" si="40"/>
        <v>1</v>
      </c>
      <c r="T288" s="26" t="b">
        <f t="shared" si="41"/>
        <v>1</v>
      </c>
      <c r="U288" s="32" t="s">
        <v>42</v>
      </c>
      <c r="V288" s="32" t="s">
        <v>42</v>
      </c>
      <c r="W288" s="32" t="s">
        <v>42</v>
      </c>
      <c r="X288" s="32" t="s">
        <v>42</v>
      </c>
      <c r="Y288" s="85">
        <v>5</v>
      </c>
      <c r="Z288" s="85"/>
      <c r="AA288" s="85"/>
      <c r="AB288" s="85"/>
      <c r="AC288" s="85"/>
    </row>
    <row r="289" spans="1:29" x14ac:dyDescent="0.35">
      <c r="A289" t="s">
        <v>399</v>
      </c>
      <c r="B289" s="27">
        <v>95.217758178710938</v>
      </c>
      <c r="C289" s="27">
        <v>95.534027099609375</v>
      </c>
      <c r="D289" s="27">
        <v>94.649307250976563</v>
      </c>
      <c r="E289" s="27">
        <v>95.071762084960938</v>
      </c>
      <c r="F289" s="27">
        <v>98.616958618164063</v>
      </c>
      <c r="G289" s="27">
        <v>99.987564086914063</v>
      </c>
      <c r="H289" s="27">
        <v>99.999832153320313</v>
      </c>
      <c r="I289" s="27">
        <v>99.99884033203125</v>
      </c>
      <c r="J289" s="32" t="s">
        <v>49</v>
      </c>
      <c r="K289" s="32" t="s">
        <v>49</v>
      </c>
      <c r="L289" s="32" t="s">
        <v>49</v>
      </c>
      <c r="M289" s="32" t="s">
        <v>49</v>
      </c>
      <c r="Q289" s="26"/>
      <c r="R289" s="26"/>
      <c r="U289" s="32" t="s">
        <v>49</v>
      </c>
      <c r="V289" s="32" t="s">
        <v>49</v>
      </c>
      <c r="W289" s="32" t="s">
        <v>49</v>
      </c>
      <c r="X289" s="32" t="s">
        <v>49</v>
      </c>
      <c r="Y289" s="86"/>
      <c r="Z289" s="86"/>
      <c r="AA289" s="86"/>
      <c r="AB289" s="86"/>
      <c r="AC289" s="86"/>
    </row>
    <row r="290" spans="1:29" x14ac:dyDescent="0.35">
      <c r="A290" s="36"/>
      <c r="B290" s="36"/>
      <c r="C290" s="36"/>
      <c r="D290" s="36"/>
      <c r="E290" s="36"/>
      <c r="F290" s="36"/>
      <c r="G290" s="36"/>
      <c r="H290" s="36"/>
      <c r="I290" s="36"/>
      <c r="J290" s="36"/>
      <c r="K290" s="36"/>
      <c r="L290" s="36"/>
      <c r="M290" s="36"/>
      <c r="N290" s="38" t="s">
        <v>400</v>
      </c>
      <c r="O290" s="36" t="str">
        <f>SUM(Q291:Q303) &amp;" Sensors"</f>
        <v>7 Sensors</v>
      </c>
      <c r="P290" s="24">
        <f>SUMIF(S291:S303,TRUE, Q291:Q303)/SUM(Q291:Q303)</f>
        <v>0.2857142857142857</v>
      </c>
      <c r="Q290" s="36"/>
      <c r="R290" s="36"/>
      <c r="S290" s="36"/>
      <c r="T290" s="36"/>
      <c r="U290" s="36"/>
      <c r="V290" s="36"/>
      <c r="W290" s="36"/>
      <c r="X290" s="36"/>
    </row>
    <row r="291" spans="1:29" ht="15" customHeight="1" x14ac:dyDescent="0.35">
      <c r="A291" s="44" t="s">
        <v>401</v>
      </c>
      <c r="B291" s="27">
        <v>93.227241516113281</v>
      </c>
      <c r="C291" s="27">
        <v>90.323471069335938</v>
      </c>
      <c r="D291" s="27">
        <v>94.025741577148438</v>
      </c>
      <c r="E291" s="27">
        <v>96.171234130859375</v>
      </c>
      <c r="F291" s="27">
        <v>89.538619995117188</v>
      </c>
      <c r="G291" s="27">
        <v>99.931365966796875</v>
      </c>
      <c r="H291" s="27">
        <v>99.996719360351563</v>
      </c>
      <c r="I291" s="27">
        <v>99.99884033203125</v>
      </c>
      <c r="J291" s="27">
        <v>86.7957763671875</v>
      </c>
      <c r="K291" s="27">
        <v>69.19415283203125</v>
      </c>
      <c r="L291" s="27">
        <v>47.610355377197266</v>
      </c>
      <c r="M291" s="27">
        <v>82.592681884765625</v>
      </c>
      <c r="Q291" s="31">
        <v>1</v>
      </c>
      <c r="R291" s="26" t="s">
        <v>155</v>
      </c>
      <c r="S291" s="26" t="b">
        <f t="shared" ref="S291:S302" si="42">NOT(OR((D291&lt;=$Q$1),(H291&lt;=$R$1),(L291&lt;=$S$1)))</f>
        <v>0</v>
      </c>
      <c r="T291" s="26" t="b">
        <f t="shared" ref="T291:T302" si="43">NOT(OR((C291&lt;=$Q$1),(G291&lt;=$R$1),(K291&lt;=$S$1)))</f>
        <v>0</v>
      </c>
      <c r="U291" s="32" t="s">
        <v>42</v>
      </c>
      <c r="V291" s="32" t="s">
        <v>42</v>
      </c>
      <c r="W291" s="32" t="s">
        <v>42</v>
      </c>
      <c r="X291" s="32" t="s">
        <v>42</v>
      </c>
      <c r="Y291" s="85">
        <v>5</v>
      </c>
      <c r="Z291" s="85"/>
      <c r="AA291" s="85"/>
      <c r="AB291" s="85"/>
      <c r="AC291" s="85"/>
    </row>
    <row r="292" spans="1:29" ht="15" customHeight="1" x14ac:dyDescent="0.35">
      <c r="A292" s="44" t="s">
        <v>402</v>
      </c>
      <c r="B292" s="27">
        <v>92.223670959472656</v>
      </c>
      <c r="C292" s="27">
        <v>89.387031555175781</v>
      </c>
      <c r="D292" s="27">
        <v>92.157485961914063</v>
      </c>
      <c r="E292" s="27">
        <v>94.731124877929688</v>
      </c>
      <c r="F292" s="27">
        <v>65.37286376953125</v>
      </c>
      <c r="G292" s="27">
        <v>0</v>
      </c>
      <c r="H292" s="27">
        <v>0</v>
      </c>
      <c r="I292" s="27">
        <v>0</v>
      </c>
      <c r="J292" s="27">
        <v>89.635368347167969</v>
      </c>
      <c r="K292" s="27">
        <v>90.3687744140625</v>
      </c>
      <c r="L292" s="27">
        <v>85.576683044433594</v>
      </c>
      <c r="M292" s="27">
        <v>99.99884033203125</v>
      </c>
      <c r="N292" s="33" t="s">
        <v>403</v>
      </c>
      <c r="O292" s="26" t="s">
        <v>404</v>
      </c>
      <c r="P292" s="35" t="s">
        <v>405</v>
      </c>
      <c r="Q292" s="31">
        <v>0</v>
      </c>
      <c r="R292" s="26" t="s">
        <v>155</v>
      </c>
      <c r="S292" s="26" t="b">
        <f t="shared" si="42"/>
        <v>0</v>
      </c>
      <c r="T292" s="26" t="b">
        <f t="shared" si="43"/>
        <v>0</v>
      </c>
      <c r="U292" s="32" t="s">
        <v>42</v>
      </c>
      <c r="V292" s="32" t="s">
        <v>42</v>
      </c>
      <c r="W292" s="32" t="s">
        <v>42</v>
      </c>
      <c r="X292" s="32" t="s">
        <v>42</v>
      </c>
      <c r="Y292" s="85">
        <v>5</v>
      </c>
      <c r="Z292" s="85"/>
      <c r="AA292" s="85"/>
      <c r="AB292" s="85"/>
      <c r="AC292" s="85"/>
    </row>
    <row r="293" spans="1:29" ht="15" customHeight="1" x14ac:dyDescent="0.35">
      <c r="A293" s="44" t="s">
        <v>406</v>
      </c>
      <c r="B293" s="27">
        <v>93.138137817382813</v>
      </c>
      <c r="C293" s="27">
        <v>90.356407165527344</v>
      </c>
      <c r="D293" s="27">
        <v>94.069831848144531</v>
      </c>
      <c r="E293" s="27">
        <v>96.161575317382813</v>
      </c>
      <c r="F293" s="27">
        <v>87.996322631835938</v>
      </c>
      <c r="G293" s="27">
        <v>99.679115295410156</v>
      </c>
      <c r="H293" s="27">
        <v>99.999832153320313</v>
      </c>
      <c r="I293" s="27">
        <v>99.99884033203125</v>
      </c>
      <c r="J293" s="27">
        <v>86.109519958496094</v>
      </c>
      <c r="K293" s="27">
        <v>57.841033935546875</v>
      </c>
      <c r="L293" s="27">
        <v>5.4685063362121582</v>
      </c>
      <c r="M293" s="27">
        <v>0</v>
      </c>
      <c r="P293" s="56"/>
      <c r="Q293" s="31">
        <v>1</v>
      </c>
      <c r="R293" s="26" t="s">
        <v>155</v>
      </c>
      <c r="S293" s="26" t="b">
        <f t="shared" si="42"/>
        <v>0</v>
      </c>
      <c r="T293" s="26" t="b">
        <f t="shared" si="43"/>
        <v>0</v>
      </c>
      <c r="U293" s="32" t="s">
        <v>42</v>
      </c>
      <c r="V293" s="32" t="s">
        <v>42</v>
      </c>
      <c r="W293" s="32" t="s">
        <v>42</v>
      </c>
      <c r="X293" s="32" t="s">
        <v>42</v>
      </c>
      <c r="Y293" s="85">
        <v>5</v>
      </c>
      <c r="Z293" s="85"/>
      <c r="AA293" s="85"/>
      <c r="AB293" s="85"/>
      <c r="AC293" s="85"/>
    </row>
    <row r="294" spans="1:29" ht="15" customHeight="1" x14ac:dyDescent="0.35">
      <c r="A294" s="44" t="s">
        <v>407</v>
      </c>
      <c r="B294" s="27">
        <v>93.217262268066406</v>
      </c>
      <c r="C294" s="27">
        <v>90.377204895019531</v>
      </c>
      <c r="D294" s="27">
        <v>94.067878723144531</v>
      </c>
      <c r="E294" s="27">
        <v>96.162132263183594</v>
      </c>
      <c r="F294" s="27">
        <v>96.496986389160156</v>
      </c>
      <c r="G294" s="27">
        <v>99.999961853027344</v>
      </c>
      <c r="H294" s="27">
        <v>99.999832153320313</v>
      </c>
      <c r="I294" s="27">
        <v>99.99884033203125</v>
      </c>
      <c r="J294" s="27">
        <v>86.987899780273438</v>
      </c>
      <c r="K294" s="27">
        <v>59.240741729736328</v>
      </c>
      <c r="L294" s="27">
        <v>10.224583625793457</v>
      </c>
      <c r="M294" s="27">
        <v>2.0952484607696533</v>
      </c>
      <c r="Q294" s="31">
        <v>1</v>
      </c>
      <c r="R294" s="26" t="s">
        <v>155</v>
      </c>
      <c r="S294" s="26" t="b">
        <f t="shared" si="42"/>
        <v>0</v>
      </c>
      <c r="T294" s="26" t="b">
        <f t="shared" si="43"/>
        <v>0</v>
      </c>
      <c r="U294" s="32" t="s">
        <v>42</v>
      </c>
      <c r="V294" s="32" t="s">
        <v>42</v>
      </c>
      <c r="W294" s="32" t="s">
        <v>42</v>
      </c>
      <c r="X294" s="32" t="s">
        <v>42</v>
      </c>
      <c r="Y294" s="85">
        <v>5</v>
      </c>
      <c r="Z294" s="85"/>
      <c r="AA294" s="85"/>
      <c r="AB294" s="85"/>
      <c r="AC294" s="85"/>
    </row>
    <row r="295" spans="1:29" ht="15" customHeight="1" x14ac:dyDescent="0.35">
      <c r="A295" s="44" t="s">
        <v>408</v>
      </c>
      <c r="B295" s="27">
        <v>93.221633911132813</v>
      </c>
      <c r="C295" s="27">
        <v>90.411262512207031</v>
      </c>
      <c r="D295" s="27">
        <v>94.173309326171875</v>
      </c>
      <c r="E295" s="27">
        <v>96.16827392578125</v>
      </c>
      <c r="F295" s="27">
        <v>96.491935729980469</v>
      </c>
      <c r="G295" s="27">
        <v>99.942665100097656</v>
      </c>
      <c r="H295" s="27">
        <v>99.848541259765625</v>
      </c>
      <c r="I295" s="27">
        <v>99.99884033203125</v>
      </c>
      <c r="J295" s="27">
        <v>86.034828186035156</v>
      </c>
      <c r="K295" s="27">
        <v>84.399528503417969</v>
      </c>
      <c r="L295" s="27">
        <v>60.991462707519531</v>
      </c>
      <c r="M295" s="27">
        <v>99.99884033203125</v>
      </c>
      <c r="Q295" s="31">
        <v>1</v>
      </c>
      <c r="R295" s="26" t="s">
        <v>155</v>
      </c>
      <c r="S295" s="26" t="b">
        <f t="shared" si="42"/>
        <v>0</v>
      </c>
      <c r="T295" s="26" t="b">
        <f t="shared" si="43"/>
        <v>0</v>
      </c>
      <c r="U295" s="32" t="s">
        <v>42</v>
      </c>
      <c r="V295" s="32" t="s">
        <v>42</v>
      </c>
      <c r="W295" s="32" t="s">
        <v>42</v>
      </c>
      <c r="X295" s="32" t="s">
        <v>42</v>
      </c>
      <c r="Y295" s="85">
        <v>5</v>
      </c>
      <c r="Z295" s="85"/>
      <c r="AA295" s="85"/>
      <c r="AB295" s="85"/>
      <c r="AC295" s="85"/>
    </row>
    <row r="296" spans="1:29" ht="15" customHeight="1" x14ac:dyDescent="0.35">
      <c r="A296" s="44" t="s">
        <v>409</v>
      </c>
      <c r="B296" s="27">
        <v>93.205734252929688</v>
      </c>
      <c r="C296" s="27">
        <v>90.384361267089844</v>
      </c>
      <c r="D296" s="27">
        <v>94.166763305664063</v>
      </c>
      <c r="E296" s="27">
        <v>96.1666259765625</v>
      </c>
      <c r="F296" s="27">
        <v>94.456649780273438</v>
      </c>
      <c r="G296" s="27">
        <v>99.540046691894531</v>
      </c>
      <c r="H296" s="27">
        <v>99.692489624023438</v>
      </c>
      <c r="I296" s="27">
        <v>99.67205810546875</v>
      </c>
      <c r="J296" s="27">
        <v>83.515975952148438</v>
      </c>
      <c r="K296" s="27">
        <v>55.9544677734375</v>
      </c>
      <c r="L296" s="27">
        <v>0.31985723972320557</v>
      </c>
      <c r="M296" s="27">
        <v>7.2250925004482269E-2</v>
      </c>
      <c r="N296" s="33" t="s">
        <v>535</v>
      </c>
      <c r="Q296" s="31">
        <v>0</v>
      </c>
      <c r="R296" s="26" t="s">
        <v>155</v>
      </c>
      <c r="S296" s="26" t="b">
        <f t="shared" si="42"/>
        <v>0</v>
      </c>
      <c r="T296" s="26" t="b">
        <f t="shared" si="43"/>
        <v>0</v>
      </c>
      <c r="U296" s="32" t="s">
        <v>42</v>
      </c>
      <c r="V296" s="32" t="s">
        <v>42</v>
      </c>
      <c r="W296" s="32" t="s">
        <v>42</v>
      </c>
      <c r="X296" s="32" t="s">
        <v>42</v>
      </c>
      <c r="Y296" s="85">
        <v>5</v>
      </c>
      <c r="Z296" s="85"/>
      <c r="AA296" s="85"/>
      <c r="AB296" s="85"/>
      <c r="AC296" s="85"/>
    </row>
    <row r="297" spans="1:29" ht="15" customHeight="1" x14ac:dyDescent="0.35">
      <c r="A297" s="44" t="s">
        <v>410</v>
      </c>
      <c r="B297" s="27">
        <v>93.000289916992188</v>
      </c>
      <c r="C297" s="27">
        <v>95.163055419921875</v>
      </c>
      <c r="D297" s="27">
        <v>94.982933044433594</v>
      </c>
      <c r="E297" s="27">
        <v>95.825874328613281</v>
      </c>
      <c r="F297" s="27">
        <v>73.790046691894531</v>
      </c>
      <c r="G297" s="27">
        <v>99.911163330078125</v>
      </c>
      <c r="H297" s="27">
        <v>99.982383728027344</v>
      </c>
      <c r="I297" s="27">
        <v>99.99884033203125</v>
      </c>
      <c r="J297" s="27">
        <v>83.451560974121094</v>
      </c>
      <c r="K297" s="27">
        <v>96.766654968261719</v>
      </c>
      <c r="L297" s="27">
        <v>99.57470703125</v>
      </c>
      <c r="M297" s="27">
        <v>99.890106201171875</v>
      </c>
      <c r="P297" s="55"/>
      <c r="Q297" s="31">
        <v>1</v>
      </c>
      <c r="R297" s="26" t="s">
        <v>155</v>
      </c>
      <c r="S297" s="26" t="b">
        <f t="shared" si="42"/>
        <v>1</v>
      </c>
      <c r="T297" s="26" t="b">
        <f t="shared" si="43"/>
        <v>1</v>
      </c>
      <c r="U297" s="32" t="s">
        <v>42</v>
      </c>
      <c r="V297" s="32" t="s">
        <v>42</v>
      </c>
      <c r="W297" s="32" t="s">
        <v>42</v>
      </c>
      <c r="X297" s="32" t="s">
        <v>42</v>
      </c>
      <c r="Y297" s="31">
        <v>5</v>
      </c>
    </row>
    <row r="298" spans="1:29" ht="15" customHeight="1" x14ac:dyDescent="0.35">
      <c r="A298" s="44" t="s">
        <v>411</v>
      </c>
      <c r="B298" s="27">
        <v>92.993766784667969</v>
      </c>
      <c r="C298" s="27">
        <v>95.090591430664063</v>
      </c>
      <c r="D298" s="27">
        <v>95.031333923339844</v>
      </c>
      <c r="E298" s="27">
        <v>95.823951721191406</v>
      </c>
      <c r="F298" s="27">
        <v>93.935173034667969</v>
      </c>
      <c r="G298" s="27">
        <v>99.978065490722656</v>
      </c>
      <c r="H298" s="27">
        <v>99.999832153320313</v>
      </c>
      <c r="I298" s="27">
        <v>99.99884033203125</v>
      </c>
      <c r="J298" s="27">
        <v>79.811027526855469</v>
      </c>
      <c r="K298" s="27">
        <v>95.191215515136719</v>
      </c>
      <c r="L298" s="27">
        <v>98.243431091308594</v>
      </c>
      <c r="M298" s="27">
        <v>97.68756103515625</v>
      </c>
      <c r="Q298" s="31">
        <v>1</v>
      </c>
      <c r="R298" s="26" t="s">
        <v>155</v>
      </c>
      <c r="S298" s="26" t="b">
        <f t="shared" si="42"/>
        <v>1</v>
      </c>
      <c r="T298" s="26" t="b">
        <f t="shared" si="43"/>
        <v>1</v>
      </c>
      <c r="U298" s="32" t="s">
        <v>42</v>
      </c>
      <c r="V298" s="32" t="s">
        <v>42</v>
      </c>
      <c r="W298" s="32" t="s">
        <v>42</v>
      </c>
      <c r="X298" s="32" t="s">
        <v>42</v>
      </c>
      <c r="Y298" s="85">
        <v>5</v>
      </c>
      <c r="Z298" s="85"/>
      <c r="AA298" s="85"/>
      <c r="AB298" s="85"/>
      <c r="AC298" s="85"/>
    </row>
    <row r="299" spans="1:29" ht="15" customHeight="1" x14ac:dyDescent="0.35">
      <c r="A299" s="44" t="s">
        <v>412</v>
      </c>
      <c r="B299" s="27">
        <v>92.991416931152344</v>
      </c>
      <c r="C299" s="27">
        <v>95.102378845214844</v>
      </c>
      <c r="D299" s="27">
        <v>94.883560180664063</v>
      </c>
      <c r="E299" s="27">
        <v>95.821945190429688</v>
      </c>
      <c r="F299" s="27">
        <v>80.029792785644531</v>
      </c>
      <c r="G299" s="27">
        <v>94.843063354492188</v>
      </c>
      <c r="H299" s="27">
        <v>92.341026306152344</v>
      </c>
      <c r="I299" s="27">
        <v>98.753013610839844</v>
      </c>
      <c r="J299" s="27">
        <v>87.63543701171875</v>
      </c>
      <c r="K299" s="27">
        <v>96.831497192382813</v>
      </c>
      <c r="L299" s="27">
        <v>99.542068481445313</v>
      </c>
      <c r="M299" s="27">
        <v>99.709922790527344</v>
      </c>
      <c r="P299" s="55"/>
      <c r="Q299" s="31">
        <v>1</v>
      </c>
      <c r="R299" s="26" t="s">
        <v>155</v>
      </c>
      <c r="S299" s="26" t="b">
        <f t="shared" si="42"/>
        <v>0</v>
      </c>
      <c r="T299" s="26" t="b">
        <f t="shared" si="43"/>
        <v>0</v>
      </c>
      <c r="U299" s="32" t="s">
        <v>42</v>
      </c>
      <c r="V299" s="32" t="s">
        <v>42</v>
      </c>
      <c r="W299" s="32" t="s">
        <v>42</v>
      </c>
      <c r="X299" s="32" t="s">
        <v>42</v>
      </c>
      <c r="Y299" s="85">
        <v>5</v>
      </c>
      <c r="Z299" s="85"/>
      <c r="AA299" s="85"/>
      <c r="AB299" s="85"/>
      <c r="AC299" s="85"/>
    </row>
    <row r="300" spans="1:29" ht="15" customHeight="1" x14ac:dyDescent="0.35">
      <c r="A300" s="44" t="s">
        <v>413</v>
      </c>
      <c r="B300" s="27">
        <v>92.992134094238281</v>
      </c>
      <c r="C300" s="27">
        <v>95.185157775878906</v>
      </c>
      <c r="D300" s="27">
        <v>95.029182434082031</v>
      </c>
      <c r="E300" s="27">
        <v>95.823143005371094</v>
      </c>
      <c r="F300" s="27">
        <v>73.815818786621094</v>
      </c>
      <c r="G300" s="27">
        <v>1.7528735101222992E-2</v>
      </c>
      <c r="H300" s="27">
        <v>2.0761853083968163E-2</v>
      </c>
      <c r="I300" s="27">
        <v>3.6270301789045334E-2</v>
      </c>
      <c r="J300" s="27">
        <v>82.381118774414063</v>
      </c>
      <c r="K300" s="27">
        <v>97.549583435058594</v>
      </c>
      <c r="L300" s="27">
        <v>99.999832153320313</v>
      </c>
      <c r="M300" s="27">
        <v>99.99884033203125</v>
      </c>
      <c r="N300" s="33" t="s">
        <v>414</v>
      </c>
      <c r="P300" s="35" t="s">
        <v>415</v>
      </c>
      <c r="Q300" s="31">
        <v>0</v>
      </c>
      <c r="R300" s="26" t="s">
        <v>155</v>
      </c>
      <c r="S300" s="26" t="b">
        <f t="shared" si="42"/>
        <v>0</v>
      </c>
      <c r="T300" s="26" t="b">
        <f t="shared" si="43"/>
        <v>0</v>
      </c>
      <c r="U300" s="32" t="s">
        <v>42</v>
      </c>
      <c r="V300" s="32" t="s">
        <v>42</v>
      </c>
      <c r="W300" s="32" t="s">
        <v>42</v>
      </c>
      <c r="X300" s="32" t="s">
        <v>42</v>
      </c>
      <c r="Y300" s="31">
        <v>5</v>
      </c>
    </row>
    <row r="301" spans="1:29" ht="15" customHeight="1" x14ac:dyDescent="0.35">
      <c r="A301" s="44" t="s">
        <v>416</v>
      </c>
      <c r="B301" s="27">
        <v>93.288864135742188</v>
      </c>
      <c r="C301" s="27">
        <v>94.2271728515625</v>
      </c>
      <c r="D301" s="27">
        <v>93.777336120605469</v>
      </c>
      <c r="E301" s="27">
        <v>91.104530334472656</v>
      </c>
      <c r="F301" s="27">
        <v>34.143417358398438</v>
      </c>
      <c r="G301" s="27">
        <v>8.6863994598388672E-2</v>
      </c>
      <c r="H301" s="27">
        <v>6.4373105764389038E-2</v>
      </c>
      <c r="I301" s="27">
        <v>0.11452136188745499</v>
      </c>
      <c r="J301" s="27">
        <v>87.376220703125</v>
      </c>
      <c r="K301" s="27">
        <v>82.749359130859375</v>
      </c>
      <c r="L301" s="27">
        <v>98.529342651367188</v>
      </c>
      <c r="M301" s="27">
        <v>94.434074401855469</v>
      </c>
      <c r="N301" s="33" t="s">
        <v>417</v>
      </c>
      <c r="O301" s="26" t="s">
        <v>418</v>
      </c>
      <c r="P301" s="55" t="s">
        <v>419</v>
      </c>
      <c r="Q301" s="31">
        <v>0</v>
      </c>
      <c r="R301" s="26" t="s">
        <v>155</v>
      </c>
      <c r="S301" s="26" t="b">
        <f t="shared" si="42"/>
        <v>0</v>
      </c>
      <c r="T301" s="26" t="b">
        <f t="shared" si="43"/>
        <v>0</v>
      </c>
      <c r="U301" s="32"/>
      <c r="V301" s="32"/>
      <c r="W301" s="32"/>
      <c r="X301" s="32"/>
      <c r="Y301" s="31"/>
    </row>
    <row r="302" spans="1:29" ht="15" customHeight="1" x14ac:dyDescent="0.35">
      <c r="A302" s="44" t="s">
        <v>420</v>
      </c>
      <c r="B302" s="27">
        <v>93.354026794433594</v>
      </c>
      <c r="C302" s="27">
        <v>94.187545776367188</v>
      </c>
      <c r="D302" s="27">
        <v>93.715255737304688</v>
      </c>
      <c r="E302" s="27">
        <v>91.055030822753906</v>
      </c>
      <c r="F302" s="27">
        <v>83.555458068847656</v>
      </c>
      <c r="G302" s="27">
        <v>6.1813212931156158E-2</v>
      </c>
      <c r="H302" s="27">
        <v>4.078688845038414E-2</v>
      </c>
      <c r="I302" s="27">
        <v>5.0914887338876724E-2</v>
      </c>
      <c r="J302" s="27">
        <v>87.46038818359375</v>
      </c>
      <c r="K302" s="27">
        <v>82.748519897460938</v>
      </c>
      <c r="L302" s="27">
        <v>98.526908874511719</v>
      </c>
      <c r="M302" s="27">
        <v>94.434043884277344</v>
      </c>
      <c r="N302" s="33" t="s">
        <v>417</v>
      </c>
      <c r="Q302" s="31">
        <v>0</v>
      </c>
      <c r="R302" s="26" t="s">
        <v>155</v>
      </c>
      <c r="S302" s="26" t="b">
        <f t="shared" si="42"/>
        <v>0</v>
      </c>
      <c r="T302" s="26" t="b">
        <f t="shared" si="43"/>
        <v>0</v>
      </c>
      <c r="U302" s="32"/>
      <c r="V302" s="32"/>
      <c r="W302" s="32"/>
      <c r="X302" s="32"/>
      <c r="Y302" s="31"/>
    </row>
    <row r="303" spans="1:29" x14ac:dyDescent="0.35">
      <c r="A303" s="44" t="s">
        <v>421</v>
      </c>
      <c r="B303" s="27">
        <v>92.639640808105469</v>
      </c>
      <c r="C303" s="27">
        <v>89.861763000488281</v>
      </c>
      <c r="D303" s="27">
        <v>93.325401306152344</v>
      </c>
      <c r="E303" s="27">
        <v>96.133102416992188</v>
      </c>
      <c r="F303" s="27">
        <v>99.9903564453125</v>
      </c>
      <c r="G303" s="27">
        <v>99.999961853027344</v>
      </c>
      <c r="H303" s="27">
        <v>99.999832153320313</v>
      </c>
      <c r="I303" s="27">
        <v>99.99884033203125</v>
      </c>
      <c r="J303" s="32" t="s">
        <v>49</v>
      </c>
      <c r="K303" s="32" t="s">
        <v>49</v>
      </c>
      <c r="L303" s="32" t="s">
        <v>49</v>
      </c>
      <c r="M303" s="32" t="s">
        <v>49</v>
      </c>
      <c r="R303" s="26"/>
      <c r="U303" s="32" t="s">
        <v>49</v>
      </c>
      <c r="V303" s="32" t="s">
        <v>49</v>
      </c>
      <c r="W303" s="32" t="s">
        <v>49</v>
      </c>
      <c r="X303" s="32" t="s">
        <v>49</v>
      </c>
      <c r="Y303" s="86"/>
      <c r="Z303" s="86"/>
      <c r="AA303" s="86"/>
      <c r="AB303" s="86"/>
      <c r="AC303" s="86"/>
    </row>
    <row r="304" spans="1:29" x14ac:dyDescent="0.35">
      <c r="A304" s="36"/>
      <c r="B304" s="36"/>
      <c r="C304" s="36"/>
      <c r="D304" s="36"/>
      <c r="E304" s="36"/>
      <c r="F304" s="36"/>
      <c r="G304" s="36"/>
      <c r="H304" s="36"/>
      <c r="I304" s="36"/>
      <c r="J304" s="36"/>
      <c r="K304" s="36"/>
      <c r="L304" s="36"/>
      <c r="M304" s="36"/>
      <c r="N304" s="38" t="s">
        <v>422</v>
      </c>
      <c r="O304" s="36"/>
      <c r="P304" s="24" t="e">
        <f>SUMIF(S305:S309,TRUE, Q305:Q309)/SUM(Q305:Q309)</f>
        <v>#DIV/0!</v>
      </c>
      <c r="Q304" s="36"/>
      <c r="R304" s="36"/>
      <c r="S304" s="36"/>
      <c r="T304" s="36"/>
      <c r="U304" s="36"/>
      <c r="V304" s="36"/>
      <c r="W304" s="36"/>
      <c r="X304" s="36"/>
    </row>
    <row r="305" spans="1:29" x14ac:dyDescent="0.35">
      <c r="A305" t="s">
        <v>423</v>
      </c>
      <c r="B305" s="27">
        <v>50.576309204101563</v>
      </c>
      <c r="C305" s="27">
        <v>17.102733612060547</v>
      </c>
      <c r="D305" s="27">
        <v>0</v>
      </c>
      <c r="E305" s="27">
        <v>0</v>
      </c>
      <c r="F305" s="27">
        <v>99.947296142578125</v>
      </c>
      <c r="G305" s="27">
        <v>99.999885559082031</v>
      </c>
      <c r="H305" s="27">
        <v>0</v>
      </c>
      <c r="I305" s="27">
        <v>0</v>
      </c>
      <c r="J305" s="27">
        <v>8.95257568359375</v>
      </c>
      <c r="K305" s="27">
        <v>0</v>
      </c>
      <c r="L305" s="27">
        <v>0</v>
      </c>
      <c r="M305" s="27">
        <v>0</v>
      </c>
      <c r="N305" s="33" t="s">
        <v>369</v>
      </c>
      <c r="O305" s="26" t="s">
        <v>424</v>
      </c>
      <c r="P305" s="35" t="s">
        <v>425</v>
      </c>
      <c r="Q305" s="31">
        <v>0</v>
      </c>
      <c r="R305" s="26" t="s">
        <v>41</v>
      </c>
      <c r="S305" s="26" t="b">
        <f t="shared" ref="S305" si="44">NOT(OR((D305&lt;=$Q$1),(H305&lt;=$R$1),(L305&lt;=$S$1)))</f>
        <v>0</v>
      </c>
      <c r="T305" s="26" t="b">
        <f t="shared" ref="T305" si="45">NOT(OR((C305&lt;=$Q$1),(G305&lt;=$R$1),(K305&lt;=$S$1)))</f>
        <v>0</v>
      </c>
      <c r="U305" s="32" t="s">
        <v>42</v>
      </c>
      <c r="V305" s="32" t="s">
        <v>42</v>
      </c>
      <c r="W305" s="32" t="s">
        <v>42</v>
      </c>
      <c r="X305" s="32" t="s">
        <v>42</v>
      </c>
      <c r="Y305" s="31">
        <v>5</v>
      </c>
      <c r="Z305" s="31"/>
      <c r="AA305" s="31"/>
      <c r="AB305" s="31"/>
      <c r="AC305" s="31"/>
    </row>
    <row r="306" spans="1:29" x14ac:dyDescent="0.35">
      <c r="A306" s="44" t="s">
        <v>426</v>
      </c>
      <c r="B306" s="27">
        <v>42.171108245849609</v>
      </c>
      <c r="C306" s="27">
        <v>13.013271331787109</v>
      </c>
      <c r="D306" s="27">
        <v>0</v>
      </c>
      <c r="E306" s="27">
        <v>0</v>
      </c>
      <c r="F306" s="27">
        <v>95.409927368164063</v>
      </c>
      <c r="G306" s="27">
        <v>99.999885559082031</v>
      </c>
      <c r="H306" s="27">
        <v>0</v>
      </c>
      <c r="I306" s="27">
        <v>0</v>
      </c>
      <c r="J306" s="32" t="s">
        <v>49</v>
      </c>
      <c r="K306" s="32" t="s">
        <v>49</v>
      </c>
      <c r="L306" s="32" t="s">
        <v>49</v>
      </c>
      <c r="M306" s="32" t="s">
        <v>49</v>
      </c>
      <c r="R306" s="26"/>
      <c r="U306" s="32" t="s">
        <v>49</v>
      </c>
      <c r="V306" s="32" t="s">
        <v>49</v>
      </c>
      <c r="W306" s="32" t="s">
        <v>49</v>
      </c>
      <c r="X306" s="32" t="s">
        <v>49</v>
      </c>
      <c r="Y306" s="86"/>
      <c r="Z306" s="86"/>
      <c r="AA306" s="86"/>
      <c r="AB306" s="86"/>
      <c r="AC306" s="86"/>
    </row>
    <row r="307" spans="1:29" x14ac:dyDescent="0.35">
      <c r="A307" s="36"/>
      <c r="B307" s="36"/>
      <c r="C307" s="36"/>
      <c r="D307" s="36"/>
      <c r="E307" s="36"/>
      <c r="F307" s="36"/>
      <c r="G307" s="36"/>
      <c r="H307" s="36"/>
      <c r="I307" s="36"/>
      <c r="J307" s="36"/>
      <c r="K307" s="36"/>
      <c r="L307" s="36"/>
      <c r="M307" s="36"/>
      <c r="N307" s="38" t="s">
        <v>427</v>
      </c>
      <c r="O307" s="36"/>
      <c r="P307" s="24" t="e">
        <f>SUMIF(S308:S310,TRUE, Q308:Q310)/SUM(Q308:Q310)</f>
        <v>#DIV/0!</v>
      </c>
      <c r="Q307" s="36"/>
      <c r="R307" s="36"/>
      <c r="S307" s="36"/>
      <c r="T307" s="36"/>
      <c r="U307" s="36"/>
      <c r="V307" s="36"/>
      <c r="W307" s="36"/>
      <c r="X307" s="36"/>
    </row>
    <row r="308" spans="1:29" x14ac:dyDescent="0.35">
      <c r="A308" s="44" t="s">
        <v>428</v>
      </c>
      <c r="B308" s="27">
        <v>35.399391174316406</v>
      </c>
      <c r="C308" s="27">
        <v>0</v>
      </c>
      <c r="D308" s="27">
        <v>0</v>
      </c>
      <c r="E308" s="27">
        <v>0</v>
      </c>
      <c r="F308" s="27">
        <v>99.974250793457031</v>
      </c>
      <c r="G308" s="27">
        <v>0</v>
      </c>
      <c r="H308" s="27">
        <v>0</v>
      </c>
      <c r="I308" s="27">
        <v>0</v>
      </c>
      <c r="J308" s="27">
        <v>0</v>
      </c>
      <c r="K308" s="27">
        <v>0</v>
      </c>
      <c r="L308" s="27">
        <v>0</v>
      </c>
      <c r="M308" s="27">
        <v>0</v>
      </c>
      <c r="N308" s="33" t="s">
        <v>429</v>
      </c>
      <c r="O308" s="26" t="s">
        <v>430</v>
      </c>
      <c r="P308" s="35" t="s">
        <v>431</v>
      </c>
      <c r="Q308" s="31">
        <v>0</v>
      </c>
      <c r="R308" s="26" t="s">
        <v>41</v>
      </c>
      <c r="S308" s="26" t="b">
        <f t="shared" ref="S308:S310" si="46">NOT(OR((D308&lt;=$Q$1),(H308&lt;=$R$1),(L308&lt;=$S$1)))</f>
        <v>0</v>
      </c>
      <c r="T308" s="26" t="b">
        <f t="shared" ref="T308:T310" si="47">NOT(OR((C308&lt;=$Q$1),(G308&lt;=$R$1),(K308&lt;=$S$1)))</f>
        <v>0</v>
      </c>
      <c r="U308" s="32" t="s">
        <v>42</v>
      </c>
      <c r="V308" s="32" t="s">
        <v>42</v>
      </c>
      <c r="W308" s="32" t="s">
        <v>42</v>
      </c>
      <c r="X308" s="32" t="s">
        <v>42</v>
      </c>
      <c r="Y308" s="85">
        <v>5</v>
      </c>
      <c r="Z308" s="85"/>
      <c r="AA308" s="85"/>
      <c r="AB308" s="85"/>
      <c r="AC308" s="85"/>
    </row>
    <row r="309" spans="1:29" x14ac:dyDescent="0.35">
      <c r="A309" s="44" t="s">
        <v>432</v>
      </c>
      <c r="B309" s="27">
        <v>35.779636383056641</v>
      </c>
      <c r="C309" s="27">
        <v>0</v>
      </c>
      <c r="D309" s="27">
        <v>0</v>
      </c>
      <c r="E309" s="27">
        <v>0</v>
      </c>
      <c r="F309" s="27">
        <v>99.999992370605469</v>
      </c>
      <c r="G309" s="27">
        <v>0</v>
      </c>
      <c r="H309" s="27">
        <v>0</v>
      </c>
      <c r="I309" s="27">
        <v>0</v>
      </c>
      <c r="J309" s="27">
        <v>0</v>
      </c>
      <c r="K309" s="27">
        <v>0</v>
      </c>
      <c r="L309" s="27">
        <v>0</v>
      </c>
      <c r="M309" s="27">
        <v>0</v>
      </c>
      <c r="Q309" s="31">
        <v>0</v>
      </c>
      <c r="R309" s="26" t="s">
        <v>41</v>
      </c>
      <c r="S309" s="26" t="b">
        <f t="shared" si="46"/>
        <v>0</v>
      </c>
      <c r="T309" s="26" t="b">
        <f t="shared" si="47"/>
        <v>0</v>
      </c>
      <c r="U309" s="32" t="s">
        <v>42</v>
      </c>
      <c r="V309" s="32" t="s">
        <v>42</v>
      </c>
      <c r="W309" s="32" t="s">
        <v>42</v>
      </c>
      <c r="X309" s="32" t="s">
        <v>42</v>
      </c>
      <c r="Y309" s="85">
        <v>5</v>
      </c>
      <c r="Z309" s="85"/>
      <c r="AA309" s="85"/>
      <c r="AB309" s="85"/>
      <c r="AC309" s="85"/>
    </row>
    <row r="310" spans="1:29" x14ac:dyDescent="0.35">
      <c r="A310" s="44" t="s">
        <v>433</v>
      </c>
      <c r="B310" s="27">
        <v>37.406707763671875</v>
      </c>
      <c r="C310" s="27">
        <v>0</v>
      </c>
      <c r="D310" s="27">
        <v>0</v>
      </c>
      <c r="E310" s="27">
        <v>0</v>
      </c>
      <c r="F310" s="27">
        <v>99.998970031738281</v>
      </c>
      <c r="G310" s="27">
        <v>0</v>
      </c>
      <c r="H310" s="27">
        <v>0</v>
      </c>
      <c r="I310" s="27">
        <v>0</v>
      </c>
      <c r="J310" s="27">
        <v>0</v>
      </c>
      <c r="K310" s="27">
        <v>0</v>
      </c>
      <c r="L310" s="27">
        <v>0</v>
      </c>
      <c r="M310" s="27">
        <v>0</v>
      </c>
      <c r="Q310" s="31">
        <v>0</v>
      </c>
      <c r="R310" s="26" t="s">
        <v>41</v>
      </c>
      <c r="S310" s="26" t="b">
        <f t="shared" si="46"/>
        <v>0</v>
      </c>
      <c r="T310" s="26" t="b">
        <f t="shared" si="47"/>
        <v>0</v>
      </c>
      <c r="U310" s="32"/>
      <c r="V310" s="32"/>
      <c r="W310" s="32"/>
      <c r="X310" s="32"/>
      <c r="Y310" s="31"/>
      <c r="Z310" s="31"/>
      <c r="AA310" s="31"/>
      <c r="AB310" s="31"/>
      <c r="AC310" s="31"/>
    </row>
    <row r="311" spans="1:29" x14ac:dyDescent="0.35">
      <c r="A311" s="44" t="s">
        <v>434</v>
      </c>
      <c r="B311" s="27">
        <v>9.8077287673950195</v>
      </c>
      <c r="C311" s="27">
        <v>0</v>
      </c>
      <c r="D311" s="27">
        <v>0</v>
      </c>
      <c r="E311" s="27">
        <v>0</v>
      </c>
      <c r="F311" s="27">
        <v>99.999969482421875</v>
      </c>
      <c r="G311" s="27">
        <v>0</v>
      </c>
      <c r="H311" s="27">
        <v>0</v>
      </c>
      <c r="I311" s="27">
        <v>0</v>
      </c>
      <c r="J311" s="32" t="s">
        <v>49</v>
      </c>
      <c r="K311" s="32" t="s">
        <v>49</v>
      </c>
      <c r="L311" s="32" t="s">
        <v>49</v>
      </c>
      <c r="M311" s="32" t="s">
        <v>49</v>
      </c>
      <c r="R311" s="26"/>
      <c r="U311" s="32" t="s">
        <v>49</v>
      </c>
      <c r="V311" s="32" t="s">
        <v>49</v>
      </c>
      <c r="W311" s="32" t="s">
        <v>49</v>
      </c>
      <c r="X311" s="32" t="s">
        <v>49</v>
      </c>
      <c r="Y311" s="86"/>
      <c r="Z311" s="86"/>
      <c r="AA311" s="86"/>
      <c r="AB311" s="86"/>
      <c r="AC311" s="86"/>
    </row>
    <row r="312" spans="1:29" x14ac:dyDescent="0.35">
      <c r="A312" s="36"/>
      <c r="B312" s="36"/>
      <c r="C312" s="36"/>
      <c r="D312" s="36"/>
      <c r="E312" s="36"/>
      <c r="F312" s="36"/>
      <c r="G312" s="36"/>
      <c r="H312" s="36"/>
      <c r="I312" s="36"/>
      <c r="J312" s="36"/>
      <c r="K312" s="36"/>
      <c r="L312" s="36"/>
      <c r="M312" s="36"/>
      <c r="N312" s="38" t="s">
        <v>435</v>
      </c>
      <c r="O312" s="36" t="str">
        <f>SUM(Q313:Q321) &amp;" Sensors"</f>
        <v>0 Sensors</v>
      </c>
      <c r="P312" s="24" t="e">
        <f>SUMIF(S313:S321,TRUE, Q313:Q321)/SUM(Q313:Q321)</f>
        <v>#DIV/0!</v>
      </c>
      <c r="Q312" s="36"/>
      <c r="R312" s="36"/>
      <c r="S312" s="36"/>
      <c r="T312" s="36"/>
      <c r="U312" s="36"/>
      <c r="V312" s="36"/>
      <c r="W312" s="36"/>
      <c r="X312" s="36"/>
    </row>
    <row r="313" spans="1:29" ht="15" customHeight="1" x14ac:dyDescent="0.35">
      <c r="A313" s="44" t="s">
        <v>436</v>
      </c>
      <c r="B313" s="27">
        <v>79.238533020019531</v>
      </c>
      <c r="C313" s="27">
        <v>58.393592834472656</v>
      </c>
      <c r="D313" s="27">
        <v>89.919876098632813</v>
      </c>
      <c r="E313" s="27">
        <v>97.18536376953125</v>
      </c>
      <c r="F313" s="27">
        <v>95.318931579589844</v>
      </c>
      <c r="G313" s="27">
        <v>85.221412658691406</v>
      </c>
      <c r="H313" s="27">
        <v>74.160087585449219</v>
      </c>
      <c r="I313" s="27">
        <v>0</v>
      </c>
      <c r="J313" s="27">
        <v>0</v>
      </c>
      <c r="K313" s="27">
        <v>0</v>
      </c>
      <c r="L313" s="27">
        <v>0</v>
      </c>
      <c r="M313" s="27">
        <v>0</v>
      </c>
      <c r="P313" s="35" t="s">
        <v>541</v>
      </c>
      <c r="Q313" s="31">
        <v>0</v>
      </c>
      <c r="R313" s="26" t="s">
        <v>41</v>
      </c>
      <c r="S313" s="26" t="b">
        <f t="shared" ref="S313:S327" si="48">NOT(OR((D313&lt;=$Q$1),(H313&lt;=$R$1),(L313&lt;=$S$1)))</f>
        <v>0</v>
      </c>
      <c r="T313" s="26" t="b">
        <f t="shared" ref="T313:T327" si="49">NOT(OR((C313&lt;=$Q$1),(G313&lt;=$R$1),(K313&lt;=$S$1)))</f>
        <v>0</v>
      </c>
      <c r="U313" s="32" t="s">
        <v>42</v>
      </c>
      <c r="V313" s="32" t="s">
        <v>42</v>
      </c>
      <c r="W313" s="32" t="s">
        <v>42</v>
      </c>
      <c r="X313" s="32" t="s">
        <v>42</v>
      </c>
      <c r="Y313" s="85">
        <v>5</v>
      </c>
      <c r="Z313" s="85"/>
      <c r="AA313" s="85"/>
      <c r="AB313" s="85"/>
      <c r="AC313" s="85"/>
    </row>
    <row r="314" spans="1:29" ht="15" customHeight="1" x14ac:dyDescent="0.35">
      <c r="A314" s="44" t="s">
        <v>439</v>
      </c>
      <c r="B314" s="27">
        <v>76.943992614746094</v>
      </c>
      <c r="C314" s="27">
        <v>57.640399932861328</v>
      </c>
      <c r="D314" s="27">
        <v>88.688949584960938</v>
      </c>
      <c r="E314" s="27">
        <v>97.185394287109375</v>
      </c>
      <c r="F314" s="27">
        <v>95.076087951660156</v>
      </c>
      <c r="G314" s="27">
        <v>87.125152587890625</v>
      </c>
      <c r="H314" s="27">
        <v>73.945541381835938</v>
      </c>
      <c r="I314" s="27">
        <v>0</v>
      </c>
      <c r="J314" s="27">
        <v>0</v>
      </c>
      <c r="K314" s="27">
        <v>0</v>
      </c>
      <c r="L314" s="27">
        <v>0</v>
      </c>
      <c r="M314" s="27">
        <v>0</v>
      </c>
      <c r="Q314" s="31">
        <v>0</v>
      </c>
      <c r="R314" s="26" t="s">
        <v>41</v>
      </c>
      <c r="S314" s="26" t="b">
        <f t="shared" si="48"/>
        <v>0</v>
      </c>
      <c r="T314" s="26" t="b">
        <f t="shared" si="49"/>
        <v>0</v>
      </c>
      <c r="U314" s="32" t="s">
        <v>42</v>
      </c>
      <c r="V314" s="32" t="s">
        <v>42</v>
      </c>
      <c r="W314" s="32" t="s">
        <v>42</v>
      </c>
      <c r="X314" s="32" t="s">
        <v>42</v>
      </c>
      <c r="Y314" s="85">
        <v>5</v>
      </c>
      <c r="Z314" s="85"/>
      <c r="AA314" s="85"/>
      <c r="AB314" s="85"/>
      <c r="AC314" s="85"/>
    </row>
    <row r="315" spans="1:29" ht="15" customHeight="1" x14ac:dyDescent="0.35">
      <c r="A315" s="44" t="s">
        <v>440</v>
      </c>
      <c r="B315" s="27">
        <v>77.163322448730469</v>
      </c>
      <c r="C315" s="27">
        <v>57.962997436523438</v>
      </c>
      <c r="D315" s="27">
        <v>88.854606628417969</v>
      </c>
      <c r="E315" s="27">
        <v>97.185356140136719</v>
      </c>
      <c r="F315" s="27">
        <v>95.330245971679688</v>
      </c>
      <c r="G315" s="27">
        <v>85.343894958496094</v>
      </c>
      <c r="H315" s="27">
        <v>75.390396118164063</v>
      </c>
      <c r="I315" s="27">
        <v>0</v>
      </c>
      <c r="J315" s="27">
        <v>0</v>
      </c>
      <c r="K315" s="27">
        <v>0</v>
      </c>
      <c r="L315" s="27">
        <v>0</v>
      </c>
      <c r="M315" s="27">
        <v>0</v>
      </c>
      <c r="Q315" s="31">
        <v>0</v>
      </c>
      <c r="R315" s="26" t="s">
        <v>41</v>
      </c>
      <c r="S315" s="26" t="b">
        <f t="shared" si="48"/>
        <v>0</v>
      </c>
      <c r="T315" s="26" t="b">
        <f t="shared" si="49"/>
        <v>0</v>
      </c>
      <c r="U315" s="32" t="s">
        <v>42</v>
      </c>
      <c r="V315" s="32" t="s">
        <v>42</v>
      </c>
      <c r="W315" s="32" t="s">
        <v>42</v>
      </c>
      <c r="X315" s="32" t="s">
        <v>42</v>
      </c>
      <c r="Y315" s="85">
        <v>5</v>
      </c>
      <c r="Z315" s="85"/>
      <c r="AA315" s="85"/>
      <c r="AB315" s="85"/>
      <c r="AC315" s="85"/>
    </row>
    <row r="316" spans="1:29" ht="15" customHeight="1" x14ac:dyDescent="0.35">
      <c r="A316" s="44" t="s">
        <v>441</v>
      </c>
      <c r="B316" s="27">
        <v>79.124725341796875</v>
      </c>
      <c r="C316" s="27">
        <v>58.567047119140625</v>
      </c>
      <c r="D316" s="27">
        <v>89.583419799804688</v>
      </c>
      <c r="E316" s="27">
        <v>97.185379028320313</v>
      </c>
      <c r="F316" s="27">
        <v>94.885696411132813</v>
      </c>
      <c r="G316" s="27">
        <v>83.933700561523438</v>
      </c>
      <c r="H316" s="27">
        <v>73.155059814453125</v>
      </c>
      <c r="I316" s="27">
        <v>0</v>
      </c>
      <c r="J316" s="27">
        <v>0</v>
      </c>
      <c r="K316" s="27">
        <v>0</v>
      </c>
      <c r="L316" s="27">
        <v>0</v>
      </c>
      <c r="M316" s="27">
        <v>0</v>
      </c>
      <c r="Q316" s="31">
        <v>0</v>
      </c>
      <c r="R316" s="26" t="s">
        <v>41</v>
      </c>
      <c r="S316" s="26" t="b">
        <f t="shared" si="48"/>
        <v>0</v>
      </c>
      <c r="T316" s="26" t="b">
        <f t="shared" si="49"/>
        <v>0</v>
      </c>
      <c r="U316" s="32" t="s">
        <v>42</v>
      </c>
      <c r="V316" s="32" t="s">
        <v>42</v>
      </c>
      <c r="W316" s="32" t="s">
        <v>42</v>
      </c>
      <c r="X316" s="32" t="s">
        <v>42</v>
      </c>
      <c r="Y316" s="85">
        <v>5</v>
      </c>
      <c r="Z316" s="85"/>
      <c r="AA316" s="85"/>
      <c r="AB316" s="85"/>
      <c r="AC316" s="85"/>
    </row>
    <row r="317" spans="1:29" ht="15" customHeight="1" x14ac:dyDescent="0.35">
      <c r="A317" s="44" t="s">
        <v>442</v>
      </c>
      <c r="B317" s="27">
        <v>76.990608215332031</v>
      </c>
      <c r="C317" s="27">
        <v>57.764225006103516</v>
      </c>
      <c r="D317" s="27">
        <v>86.832466125488281</v>
      </c>
      <c r="E317" s="27">
        <v>97.185409545898438</v>
      </c>
      <c r="F317" s="27">
        <v>94.450607299804688</v>
      </c>
      <c r="G317" s="27">
        <v>86.14202880859375</v>
      </c>
      <c r="H317" s="27">
        <v>74.754409790039063</v>
      </c>
      <c r="I317" s="27">
        <v>0</v>
      </c>
      <c r="J317" s="27">
        <v>0</v>
      </c>
      <c r="K317" s="27">
        <v>0</v>
      </c>
      <c r="L317" s="27">
        <v>0</v>
      </c>
      <c r="M317" s="27">
        <v>0</v>
      </c>
      <c r="Q317" s="31">
        <v>0</v>
      </c>
      <c r="R317" s="26" t="s">
        <v>41</v>
      </c>
      <c r="S317" s="26" t="b">
        <f t="shared" si="48"/>
        <v>0</v>
      </c>
      <c r="T317" s="26" t="b">
        <f t="shared" si="49"/>
        <v>0</v>
      </c>
      <c r="U317" s="32" t="s">
        <v>42</v>
      </c>
      <c r="V317" s="32" t="s">
        <v>42</v>
      </c>
      <c r="W317" s="32" t="s">
        <v>42</v>
      </c>
      <c r="X317" s="32" t="s">
        <v>42</v>
      </c>
      <c r="Y317" s="85">
        <v>5</v>
      </c>
      <c r="Z317" s="85"/>
      <c r="AA317" s="85"/>
      <c r="AB317" s="85"/>
      <c r="AC317" s="85"/>
    </row>
    <row r="318" spans="1:29" ht="15" customHeight="1" x14ac:dyDescent="0.35">
      <c r="A318" s="44" t="s">
        <v>443</v>
      </c>
      <c r="B318" s="27">
        <v>76.185844421386719</v>
      </c>
      <c r="C318" s="27">
        <v>58.402034759521484</v>
      </c>
      <c r="D318" s="27">
        <v>90.259284973144531</v>
      </c>
      <c r="E318" s="27">
        <v>97.185333251953125</v>
      </c>
      <c r="F318" s="27">
        <v>94.8175048828125</v>
      </c>
      <c r="G318" s="27">
        <v>84.136505126953125</v>
      </c>
      <c r="H318" s="27">
        <v>73.101287841796875</v>
      </c>
      <c r="I318" s="27">
        <v>0</v>
      </c>
      <c r="J318" s="27">
        <v>0</v>
      </c>
      <c r="K318" s="27">
        <v>0</v>
      </c>
      <c r="L318" s="27">
        <v>0</v>
      </c>
      <c r="M318" s="27">
        <v>0</v>
      </c>
      <c r="Q318" s="31">
        <v>0</v>
      </c>
      <c r="R318" s="26" t="s">
        <v>41</v>
      </c>
      <c r="S318" s="26" t="b">
        <f t="shared" si="48"/>
        <v>0</v>
      </c>
      <c r="T318" s="26" t="b">
        <f t="shared" si="49"/>
        <v>0</v>
      </c>
      <c r="U318" s="32" t="s">
        <v>42</v>
      </c>
      <c r="V318" s="32" t="s">
        <v>42</v>
      </c>
      <c r="W318" s="32" t="s">
        <v>42</v>
      </c>
      <c r="X318" s="32" t="s">
        <v>42</v>
      </c>
      <c r="Y318" s="85">
        <v>5</v>
      </c>
      <c r="Z318" s="85"/>
      <c r="AA318" s="85"/>
      <c r="AB318" s="85"/>
      <c r="AC318" s="85"/>
    </row>
    <row r="319" spans="1:29" ht="15" customHeight="1" x14ac:dyDescent="0.35">
      <c r="A319" s="44" t="s">
        <v>444</v>
      </c>
      <c r="B319" s="27">
        <v>76.922073364257813</v>
      </c>
      <c r="C319" s="27">
        <v>58.316188812255859</v>
      </c>
      <c r="D319" s="27">
        <v>87.445137023925781</v>
      </c>
      <c r="E319" s="27">
        <v>97.185371398925781</v>
      </c>
      <c r="F319" s="27">
        <v>95.166664123535156</v>
      </c>
      <c r="G319" s="27">
        <v>86.074050903320313</v>
      </c>
      <c r="H319" s="27">
        <v>74.968559265136719</v>
      </c>
      <c r="I319" s="27">
        <v>0</v>
      </c>
      <c r="J319" s="27">
        <v>0</v>
      </c>
      <c r="K319" s="27">
        <v>0</v>
      </c>
      <c r="L319" s="27">
        <v>0</v>
      </c>
      <c r="M319" s="27">
        <v>0</v>
      </c>
      <c r="Q319" s="31">
        <v>0</v>
      </c>
      <c r="R319" s="26" t="s">
        <v>41</v>
      </c>
      <c r="S319" s="26" t="b">
        <f t="shared" si="48"/>
        <v>0</v>
      </c>
      <c r="T319" s="26" t="b">
        <f t="shared" si="49"/>
        <v>0</v>
      </c>
      <c r="U319" s="32" t="s">
        <v>42</v>
      </c>
      <c r="V319" s="32" t="s">
        <v>42</v>
      </c>
      <c r="W319" s="32" t="s">
        <v>42</v>
      </c>
      <c r="X319" s="32" t="s">
        <v>42</v>
      </c>
      <c r="Y319" s="85">
        <v>5</v>
      </c>
      <c r="Z319" s="85"/>
      <c r="AA319" s="85"/>
      <c r="AB319" s="85"/>
      <c r="AC319" s="85"/>
    </row>
    <row r="320" spans="1:29" ht="15" customHeight="1" x14ac:dyDescent="0.35">
      <c r="A320" s="44" t="s">
        <v>445</v>
      </c>
      <c r="B320" s="27">
        <v>77.056114196777344</v>
      </c>
      <c r="C320" s="27">
        <v>58.655517578125</v>
      </c>
      <c r="D320" s="27">
        <v>89.592369079589844</v>
      </c>
      <c r="E320" s="27">
        <v>97.185348510742188</v>
      </c>
      <c r="F320" s="27">
        <v>95.277786254882813</v>
      </c>
      <c r="G320" s="27">
        <v>85.817573547363281</v>
      </c>
      <c r="H320" s="27">
        <v>76.070426940917969</v>
      </c>
      <c r="I320" s="27">
        <v>0</v>
      </c>
      <c r="J320" s="27">
        <v>0</v>
      </c>
      <c r="K320" s="27">
        <v>0</v>
      </c>
      <c r="L320" s="27">
        <v>0</v>
      </c>
      <c r="M320" s="27">
        <v>0</v>
      </c>
      <c r="Q320" s="31">
        <v>0</v>
      </c>
      <c r="R320" s="26" t="s">
        <v>41</v>
      </c>
      <c r="S320" s="26" t="b">
        <f t="shared" si="48"/>
        <v>0</v>
      </c>
      <c r="T320" s="26" t="b">
        <f t="shared" si="49"/>
        <v>0</v>
      </c>
      <c r="U320" s="32" t="s">
        <v>42</v>
      </c>
      <c r="V320" s="32" t="s">
        <v>42</v>
      </c>
      <c r="W320" s="32" t="s">
        <v>42</v>
      </c>
      <c r="X320" s="32" t="s">
        <v>42</v>
      </c>
      <c r="Y320" s="85">
        <v>5</v>
      </c>
      <c r="Z320" s="85"/>
      <c r="AA320" s="85"/>
      <c r="AB320" s="85"/>
      <c r="AC320" s="85"/>
    </row>
    <row r="321" spans="1:43" ht="15" customHeight="1" x14ac:dyDescent="0.35">
      <c r="A321" s="44" t="s">
        <v>446</v>
      </c>
      <c r="B321" s="27">
        <v>79.370262145996094</v>
      </c>
      <c r="C321" s="27">
        <v>58.490585327148438</v>
      </c>
      <c r="D321" s="27">
        <v>89.183547973632813</v>
      </c>
      <c r="E321" s="27">
        <v>97.185409545898438</v>
      </c>
      <c r="F321" s="27">
        <v>94.668701171875</v>
      </c>
      <c r="G321" s="27">
        <v>86.129989624023438</v>
      </c>
      <c r="H321" s="27">
        <v>76.235015869140625</v>
      </c>
      <c r="I321" s="27">
        <v>0</v>
      </c>
      <c r="J321" s="27">
        <v>0</v>
      </c>
      <c r="K321" s="27">
        <v>0</v>
      </c>
      <c r="L321" s="27">
        <v>0</v>
      </c>
      <c r="M321" s="27">
        <v>0</v>
      </c>
      <c r="Q321" s="31">
        <v>0</v>
      </c>
      <c r="R321" s="26" t="s">
        <v>41</v>
      </c>
      <c r="S321" s="26" t="b">
        <f t="shared" si="48"/>
        <v>0</v>
      </c>
      <c r="T321" s="26" t="b">
        <f t="shared" si="49"/>
        <v>0</v>
      </c>
      <c r="U321" s="32" t="s">
        <v>42</v>
      </c>
      <c r="V321" s="32" t="s">
        <v>42</v>
      </c>
      <c r="W321" s="32" t="s">
        <v>42</v>
      </c>
      <c r="X321" s="32" t="s">
        <v>42</v>
      </c>
      <c r="Y321" s="85">
        <v>5</v>
      </c>
      <c r="Z321" s="85"/>
      <c r="AA321" s="85"/>
      <c r="AB321" s="85"/>
      <c r="AC321" s="85"/>
    </row>
    <row r="322" spans="1:43" ht="15" customHeight="1" x14ac:dyDescent="0.35">
      <c r="A322" s="44" t="s">
        <v>447</v>
      </c>
      <c r="B322" s="27">
        <v>76.984756469726563</v>
      </c>
      <c r="C322" s="27">
        <v>57.901355743408203</v>
      </c>
      <c r="D322" s="27">
        <v>87.283271789550781</v>
      </c>
      <c r="E322" s="27">
        <v>97.185371398925781</v>
      </c>
      <c r="F322" s="27">
        <v>95.037315368652344</v>
      </c>
      <c r="G322" s="27">
        <v>86.570045471191406</v>
      </c>
      <c r="H322" s="27">
        <v>74.966072082519531</v>
      </c>
      <c r="I322" s="27">
        <v>0</v>
      </c>
      <c r="J322" s="27">
        <v>0</v>
      </c>
      <c r="K322" s="27">
        <v>0</v>
      </c>
      <c r="L322" s="27">
        <v>0</v>
      </c>
      <c r="M322" s="27">
        <v>0</v>
      </c>
      <c r="Q322" s="31">
        <v>0</v>
      </c>
      <c r="R322" s="26" t="s">
        <v>41</v>
      </c>
      <c r="S322" s="26" t="b">
        <f t="shared" si="48"/>
        <v>0</v>
      </c>
      <c r="T322" s="26" t="b">
        <f t="shared" si="49"/>
        <v>0</v>
      </c>
      <c r="U322" s="32" t="s">
        <v>42</v>
      </c>
      <c r="V322" s="32" t="s">
        <v>42</v>
      </c>
      <c r="W322" s="32" t="s">
        <v>42</v>
      </c>
      <c r="X322" s="32" t="s">
        <v>42</v>
      </c>
      <c r="Y322" s="85">
        <v>5</v>
      </c>
      <c r="Z322" s="85"/>
      <c r="AA322" s="85"/>
      <c r="AB322" s="85"/>
      <c r="AC322" s="85"/>
    </row>
    <row r="323" spans="1:43" ht="15" customHeight="1" x14ac:dyDescent="0.35">
      <c r="A323" s="44" t="s">
        <v>448</v>
      </c>
      <c r="B323" s="27">
        <v>76.932823181152344</v>
      </c>
      <c r="C323" s="27">
        <v>58.553092956542969</v>
      </c>
      <c r="D323" s="27">
        <v>89.566703796386719</v>
      </c>
      <c r="E323" s="27">
        <v>97.185386657714844</v>
      </c>
      <c r="F323" s="27">
        <v>95.296157836914063</v>
      </c>
      <c r="G323" s="27">
        <v>85.678550720214844</v>
      </c>
      <c r="H323" s="27">
        <v>73.429924011230469</v>
      </c>
      <c r="I323" s="27">
        <v>0</v>
      </c>
      <c r="J323" s="27">
        <v>0</v>
      </c>
      <c r="K323" s="27">
        <v>0</v>
      </c>
      <c r="L323" s="27">
        <v>0</v>
      </c>
      <c r="M323" s="27">
        <v>0</v>
      </c>
      <c r="Q323" s="31">
        <v>0</v>
      </c>
      <c r="R323" s="26" t="s">
        <v>41</v>
      </c>
      <c r="S323" s="26" t="b">
        <f t="shared" si="48"/>
        <v>0</v>
      </c>
      <c r="T323" s="26" t="b">
        <f t="shared" si="49"/>
        <v>0</v>
      </c>
      <c r="U323" s="32" t="s">
        <v>42</v>
      </c>
      <c r="V323" s="32" t="s">
        <v>42</v>
      </c>
      <c r="W323" s="32" t="s">
        <v>42</v>
      </c>
      <c r="X323" s="32" t="s">
        <v>42</v>
      </c>
      <c r="Y323" s="85">
        <v>5</v>
      </c>
      <c r="Z323" s="85"/>
      <c r="AA323" s="85"/>
      <c r="AB323" s="85"/>
      <c r="AC323" s="85"/>
    </row>
    <row r="324" spans="1:43" ht="15" customHeight="1" x14ac:dyDescent="0.35">
      <c r="A324" s="44" t="s">
        <v>449</v>
      </c>
      <c r="B324" s="27">
        <v>77.047744750976563</v>
      </c>
      <c r="C324" s="27">
        <v>57.534305572509766</v>
      </c>
      <c r="D324" s="27">
        <v>88.466178894042969</v>
      </c>
      <c r="E324" s="27">
        <v>97.185394287109375</v>
      </c>
      <c r="F324" s="27">
        <v>94.774688720703125</v>
      </c>
      <c r="G324" s="27">
        <v>86.371528625488281</v>
      </c>
      <c r="H324" s="27">
        <v>74.786300659179688</v>
      </c>
      <c r="I324" s="27">
        <v>0</v>
      </c>
      <c r="J324" s="27">
        <v>0</v>
      </c>
      <c r="K324" s="27">
        <v>0</v>
      </c>
      <c r="L324" s="27">
        <v>0</v>
      </c>
      <c r="M324" s="27">
        <v>0</v>
      </c>
      <c r="Q324" s="31">
        <v>0</v>
      </c>
      <c r="R324" s="26" t="s">
        <v>41</v>
      </c>
      <c r="S324" s="26" t="b">
        <f t="shared" si="48"/>
        <v>0</v>
      </c>
      <c r="T324" s="26" t="b">
        <f t="shared" si="49"/>
        <v>0</v>
      </c>
      <c r="U324" s="32" t="s">
        <v>42</v>
      </c>
      <c r="V324" s="32" t="s">
        <v>42</v>
      </c>
      <c r="W324" s="32" t="s">
        <v>42</v>
      </c>
      <c r="X324" s="32" t="s">
        <v>42</v>
      </c>
      <c r="Y324" s="85">
        <v>5</v>
      </c>
      <c r="Z324" s="85"/>
      <c r="AA324" s="85"/>
      <c r="AB324" s="85"/>
      <c r="AC324" s="85"/>
    </row>
    <row r="325" spans="1:43" ht="15" customHeight="1" x14ac:dyDescent="0.35">
      <c r="A325" s="44" t="s">
        <v>450</v>
      </c>
      <c r="B325" s="27">
        <v>76.981155395507813</v>
      </c>
      <c r="C325" s="27">
        <v>56.735157012939453</v>
      </c>
      <c r="D325" s="27">
        <v>88.439926147460938</v>
      </c>
      <c r="E325" s="27">
        <v>97.185386657714844</v>
      </c>
      <c r="F325" s="27">
        <v>94.997337341308594</v>
      </c>
      <c r="G325" s="27">
        <v>88.773612976074219</v>
      </c>
      <c r="H325" s="27">
        <v>76.22784423828125</v>
      </c>
      <c r="I325" s="27">
        <v>0</v>
      </c>
      <c r="J325" s="27">
        <v>0</v>
      </c>
      <c r="K325" s="27">
        <v>0</v>
      </c>
      <c r="L325" s="27">
        <v>0</v>
      </c>
      <c r="M325" s="27">
        <v>0</v>
      </c>
      <c r="Q325" s="31">
        <v>0</v>
      </c>
      <c r="R325" s="26" t="s">
        <v>41</v>
      </c>
      <c r="S325" s="26" t="b">
        <f t="shared" si="48"/>
        <v>0</v>
      </c>
      <c r="T325" s="26" t="b">
        <f t="shared" si="49"/>
        <v>0</v>
      </c>
      <c r="U325" s="32" t="s">
        <v>42</v>
      </c>
      <c r="V325" s="32" t="s">
        <v>42</v>
      </c>
      <c r="W325" s="32" t="s">
        <v>42</v>
      </c>
      <c r="X325" s="32" t="s">
        <v>42</v>
      </c>
      <c r="Y325" s="85">
        <v>5</v>
      </c>
      <c r="Z325" s="85"/>
      <c r="AA325" s="85"/>
      <c r="AB325" s="85"/>
      <c r="AC325" s="85"/>
    </row>
    <row r="326" spans="1:43" ht="15" customHeight="1" x14ac:dyDescent="0.35">
      <c r="A326" s="44" t="s">
        <v>451</v>
      </c>
      <c r="B326" s="27">
        <v>79.168914794921875</v>
      </c>
      <c r="C326" s="27">
        <v>56.6962890625</v>
      </c>
      <c r="D326" s="27">
        <v>87.230781555175781</v>
      </c>
      <c r="E326" s="27">
        <v>97.185401916503906</v>
      </c>
      <c r="F326" s="27">
        <v>95.032936096191406</v>
      </c>
      <c r="G326" s="27">
        <v>85.772071838378906</v>
      </c>
      <c r="H326" s="27">
        <v>75.787384033203125</v>
      </c>
      <c r="I326" s="27">
        <v>0</v>
      </c>
      <c r="J326" s="27">
        <v>0</v>
      </c>
      <c r="K326" s="27">
        <v>0</v>
      </c>
      <c r="L326" s="27">
        <v>0</v>
      </c>
      <c r="M326" s="27">
        <v>0</v>
      </c>
      <c r="Q326" s="31">
        <v>0</v>
      </c>
      <c r="R326" s="26" t="s">
        <v>41</v>
      </c>
      <c r="S326" s="26" t="b">
        <f t="shared" si="48"/>
        <v>0</v>
      </c>
      <c r="T326" s="26" t="b">
        <f t="shared" si="49"/>
        <v>0</v>
      </c>
      <c r="U326" s="32" t="s">
        <v>42</v>
      </c>
      <c r="V326" s="32" t="s">
        <v>42</v>
      </c>
      <c r="W326" s="32" t="s">
        <v>42</v>
      </c>
      <c r="X326" s="32" t="s">
        <v>42</v>
      </c>
      <c r="Y326" s="85">
        <v>5</v>
      </c>
      <c r="Z326" s="85"/>
      <c r="AA326" s="85"/>
      <c r="AB326" s="85"/>
      <c r="AC326" s="85"/>
    </row>
    <row r="327" spans="1:43" ht="15" customHeight="1" x14ac:dyDescent="0.35">
      <c r="A327" s="44" t="s">
        <v>452</v>
      </c>
      <c r="B327" s="27">
        <v>74.625106811523438</v>
      </c>
      <c r="C327" s="27">
        <v>8.2807903289794922</v>
      </c>
      <c r="D327" s="27">
        <v>23.833686828613281</v>
      </c>
      <c r="E327" s="27">
        <v>97.185401916503906</v>
      </c>
      <c r="F327" s="27">
        <v>91.944076538085938</v>
      </c>
      <c r="G327" s="27">
        <v>0</v>
      </c>
      <c r="H327" s="27">
        <v>0</v>
      </c>
      <c r="I327" s="27">
        <v>0</v>
      </c>
      <c r="J327" s="27">
        <v>0</v>
      </c>
      <c r="K327" s="27">
        <v>0</v>
      </c>
      <c r="L327" s="27">
        <v>0</v>
      </c>
      <c r="M327" s="27">
        <v>0</v>
      </c>
      <c r="Q327" s="31">
        <v>0</v>
      </c>
      <c r="R327" s="26" t="s">
        <v>41</v>
      </c>
      <c r="S327" s="26" t="b">
        <f t="shared" si="48"/>
        <v>0</v>
      </c>
      <c r="T327" s="26" t="b">
        <f t="shared" si="49"/>
        <v>0</v>
      </c>
      <c r="U327" s="32" t="s">
        <v>42</v>
      </c>
      <c r="V327" s="32" t="s">
        <v>42</v>
      </c>
      <c r="W327" s="32" t="s">
        <v>42</v>
      </c>
      <c r="X327" s="32" t="s">
        <v>42</v>
      </c>
      <c r="Y327" s="85">
        <v>5</v>
      </c>
      <c r="Z327" s="85"/>
      <c r="AA327" s="85"/>
      <c r="AB327" s="85"/>
      <c r="AC327" s="85"/>
    </row>
    <row r="328" spans="1:43" x14ac:dyDescent="0.35">
      <c r="A328" s="44"/>
      <c r="B328" s="32"/>
      <c r="C328" s="32"/>
      <c r="D328" s="32"/>
      <c r="E328" s="32"/>
      <c r="F328" s="32"/>
      <c r="G328" s="32"/>
      <c r="H328" s="32"/>
      <c r="I328" s="32"/>
      <c r="J328" s="32"/>
      <c r="K328" s="32"/>
      <c r="L328" s="32"/>
      <c r="M328" s="32"/>
      <c r="R328" s="26"/>
      <c r="U328" s="32"/>
      <c r="V328" s="32"/>
      <c r="W328" s="32"/>
      <c r="X328" s="32"/>
    </row>
    <row r="329" spans="1:43" x14ac:dyDescent="0.35">
      <c r="A329" s="57" t="s">
        <v>453</v>
      </c>
      <c r="B329" s="58" t="s">
        <v>453</v>
      </c>
      <c r="C329" s="58" t="s">
        <v>453</v>
      </c>
      <c r="D329" s="58" t="s">
        <v>453</v>
      </c>
      <c r="E329" s="58" t="s">
        <v>453</v>
      </c>
      <c r="F329" s="58" t="s">
        <v>453</v>
      </c>
      <c r="G329" s="58" t="s">
        <v>453</v>
      </c>
      <c r="H329" s="58" t="s">
        <v>453</v>
      </c>
      <c r="I329" s="58" t="s">
        <v>453</v>
      </c>
      <c r="J329" s="58" t="s">
        <v>453</v>
      </c>
      <c r="K329" s="58" t="s">
        <v>453</v>
      </c>
      <c r="L329" s="58" t="s">
        <v>453</v>
      </c>
      <c r="M329" s="58" t="s">
        <v>453</v>
      </c>
      <c r="N329" s="59" t="s">
        <v>454</v>
      </c>
      <c r="O329" s="58" t="s">
        <v>453</v>
      </c>
      <c r="P329" s="24" t="e">
        <f>SUMIF(S330:S331,TRUE, Q330:Q331)/SUM(Q330:Q331)</f>
        <v>#DIV/0!</v>
      </c>
      <c r="Q329" s="58" t="s">
        <v>453</v>
      </c>
      <c r="R329" s="58" t="s">
        <v>453</v>
      </c>
      <c r="S329" s="58" t="s">
        <v>453</v>
      </c>
      <c r="T329" s="60" t="s">
        <v>453</v>
      </c>
      <c r="U329" s="58" t="s">
        <v>453</v>
      </c>
      <c r="V329" s="58" t="s">
        <v>453</v>
      </c>
      <c r="W329" s="58" t="s">
        <v>453</v>
      </c>
      <c r="X329" s="58" t="s">
        <v>453</v>
      </c>
      <c r="Y329" s="61" t="s">
        <v>453</v>
      </c>
      <c r="Z329" s="61" t="s">
        <v>453</v>
      </c>
      <c r="AA329" s="61" t="s">
        <v>453</v>
      </c>
      <c r="AB329" s="61" t="s">
        <v>453</v>
      </c>
      <c r="AC329" s="61" t="s">
        <v>453</v>
      </c>
      <c r="AD329" s="61" t="s">
        <v>453</v>
      </c>
      <c r="AE329" s="61" t="s">
        <v>453</v>
      </c>
      <c r="AF329" s="61" t="s">
        <v>453</v>
      </c>
      <c r="AG329" s="61" t="s">
        <v>453</v>
      </c>
      <c r="AH329" s="61" t="s">
        <v>453</v>
      </c>
      <c r="AI329" s="61" t="s">
        <v>453</v>
      </c>
      <c r="AJ329" s="61" t="s">
        <v>453</v>
      </c>
      <c r="AK329" s="61" t="s">
        <v>453</v>
      </c>
      <c r="AL329" s="61" t="s">
        <v>453</v>
      </c>
      <c r="AM329" s="61" t="s">
        <v>453</v>
      </c>
      <c r="AN329" s="61" t="s">
        <v>453</v>
      </c>
      <c r="AO329" s="61" t="s">
        <v>453</v>
      </c>
      <c r="AP329" s="61" t="s">
        <v>453</v>
      </c>
      <c r="AQ329" s="61" t="s">
        <v>453</v>
      </c>
    </row>
    <row r="330" spans="1:43" ht="14.5" customHeight="1" x14ac:dyDescent="0.35">
      <c r="A330" s="62" t="s">
        <v>455</v>
      </c>
      <c r="B330" s="27">
        <v>57.482139587402344</v>
      </c>
      <c r="C330" s="27">
        <v>96.026603698730469</v>
      </c>
      <c r="D330" s="27">
        <v>95.071723937988281</v>
      </c>
      <c r="E330" s="27">
        <v>96.240776062011719</v>
      </c>
      <c r="F330" s="27">
        <v>99.997901916503906</v>
      </c>
      <c r="G330" s="27">
        <v>99.999961853027344</v>
      </c>
      <c r="H330" s="27">
        <v>99.999832153320313</v>
      </c>
      <c r="I330" s="27">
        <v>99.99884033203125</v>
      </c>
      <c r="J330" s="27">
        <v>67.535545349121094</v>
      </c>
      <c r="K330" s="27">
        <v>0</v>
      </c>
      <c r="L330" s="27">
        <v>0</v>
      </c>
      <c r="M330" s="27">
        <v>0</v>
      </c>
      <c r="N330" s="35" t="s">
        <v>536</v>
      </c>
      <c r="O330" s="63" t="s">
        <v>453</v>
      </c>
      <c r="P330" s="63" t="s">
        <v>453</v>
      </c>
      <c r="Q330" s="64">
        <v>0</v>
      </c>
      <c r="R330" s="63" t="s">
        <v>41</v>
      </c>
      <c r="S330" s="26" t="b">
        <f t="shared" ref="S330:S331" si="50">NOT(OR((D330&lt;=$Q$1),(H330&lt;=$R$1),(L330&lt;=$S$1)))</f>
        <v>0</v>
      </c>
      <c r="T330" s="26" t="b">
        <f>NOT(OR((C330&lt;=$Q$1),(G330&lt;=$R$1),(K330&lt;=$S$1)))</f>
        <v>0</v>
      </c>
      <c r="U330" s="65" t="s">
        <v>42</v>
      </c>
      <c r="V330" s="65" t="s">
        <v>42</v>
      </c>
      <c r="W330" s="66" t="s">
        <v>49</v>
      </c>
      <c r="X330" s="65" t="s">
        <v>42</v>
      </c>
      <c r="Y330" s="82">
        <v>5</v>
      </c>
      <c r="Z330" s="83"/>
      <c r="AA330" s="83"/>
      <c r="AB330" s="83"/>
      <c r="AC330" s="84"/>
      <c r="AD330" s="63" t="s">
        <v>453</v>
      </c>
      <c r="AE330" s="63" t="s">
        <v>453</v>
      </c>
      <c r="AF330" s="63" t="s">
        <v>453</v>
      </c>
      <c r="AG330" s="63" t="s">
        <v>453</v>
      </c>
      <c r="AH330" s="63" t="s">
        <v>453</v>
      </c>
      <c r="AI330" s="63" t="s">
        <v>453</v>
      </c>
      <c r="AJ330" s="63" t="s">
        <v>453</v>
      </c>
      <c r="AK330" s="63" t="s">
        <v>453</v>
      </c>
      <c r="AL330" s="63" t="s">
        <v>453</v>
      </c>
      <c r="AM330" s="63" t="s">
        <v>453</v>
      </c>
      <c r="AN330" s="63" t="s">
        <v>453</v>
      </c>
      <c r="AO330" s="63" t="s">
        <v>453</v>
      </c>
      <c r="AP330" s="63" t="s">
        <v>453</v>
      </c>
      <c r="AQ330" s="63" t="s">
        <v>453</v>
      </c>
    </row>
    <row r="331" spans="1:43" ht="14.5" customHeight="1" x14ac:dyDescent="0.35">
      <c r="A331" s="62" t="s">
        <v>456</v>
      </c>
      <c r="B331" s="27">
        <v>70.849838256835938</v>
      </c>
      <c r="C331" s="27">
        <v>24.780750274658203</v>
      </c>
      <c r="D331" s="27">
        <v>0</v>
      </c>
      <c r="E331" s="27">
        <v>0</v>
      </c>
      <c r="F331" s="27">
        <v>99.997039794921875</v>
      </c>
      <c r="G331" s="27">
        <v>99.999870300292969</v>
      </c>
      <c r="H331" s="27">
        <v>0</v>
      </c>
      <c r="I331" s="27">
        <v>0</v>
      </c>
      <c r="J331" s="32" t="s">
        <v>49</v>
      </c>
      <c r="K331" s="32" t="s">
        <v>49</v>
      </c>
      <c r="L331" s="32" t="s">
        <v>49</v>
      </c>
      <c r="M331" s="32" t="s">
        <v>49</v>
      </c>
      <c r="N331" s="35" t="s">
        <v>457</v>
      </c>
      <c r="O331" s="63" t="s">
        <v>453</v>
      </c>
      <c r="P331" s="63"/>
      <c r="Q331" s="64">
        <v>0</v>
      </c>
      <c r="R331" s="63" t="s">
        <v>41</v>
      </c>
      <c r="S331" s="26" t="b">
        <f t="shared" si="50"/>
        <v>0</v>
      </c>
      <c r="T331" s="26" t="b">
        <f>NOT(OR((C331&lt;=$Q$1),(G331&lt;=$R$1),(K331&lt;=$S$1)))</f>
        <v>0</v>
      </c>
      <c r="U331" s="65" t="s">
        <v>42</v>
      </c>
      <c r="V331" s="65" t="s">
        <v>42</v>
      </c>
      <c r="W331" s="66" t="s">
        <v>49</v>
      </c>
      <c r="X331" s="65" t="s">
        <v>42</v>
      </c>
      <c r="Y331" s="82">
        <v>5</v>
      </c>
      <c r="Z331" s="83"/>
      <c r="AA331" s="83"/>
      <c r="AB331" s="83"/>
      <c r="AC331" s="84"/>
      <c r="AD331" s="63" t="s">
        <v>453</v>
      </c>
      <c r="AE331" s="63" t="s">
        <v>453</v>
      </c>
      <c r="AF331" s="63" t="s">
        <v>453</v>
      </c>
      <c r="AG331" s="63" t="s">
        <v>453</v>
      </c>
      <c r="AH331" s="63" t="s">
        <v>453</v>
      </c>
      <c r="AI331" s="63" t="s">
        <v>453</v>
      </c>
      <c r="AJ331" s="63" t="s">
        <v>453</v>
      </c>
      <c r="AK331" s="63" t="s">
        <v>453</v>
      </c>
      <c r="AL331" s="63" t="s">
        <v>453</v>
      </c>
      <c r="AM331" s="63" t="s">
        <v>453</v>
      </c>
      <c r="AN331" s="63" t="s">
        <v>453</v>
      </c>
      <c r="AO331" s="63" t="s">
        <v>453</v>
      </c>
      <c r="AP331" s="63" t="s">
        <v>453</v>
      </c>
      <c r="AQ331" s="63" t="s">
        <v>453</v>
      </c>
    </row>
    <row r="332" spans="1:43" x14ac:dyDescent="0.35">
      <c r="A332" s="70" t="s">
        <v>453</v>
      </c>
      <c r="B332" s="58" t="s">
        <v>453</v>
      </c>
      <c r="C332" s="58" t="s">
        <v>453</v>
      </c>
      <c r="D332" s="58" t="s">
        <v>453</v>
      </c>
      <c r="E332" s="58" t="s">
        <v>453</v>
      </c>
      <c r="F332" s="58" t="s">
        <v>453</v>
      </c>
      <c r="G332" s="58" t="s">
        <v>453</v>
      </c>
      <c r="H332" s="58" t="s">
        <v>453</v>
      </c>
      <c r="I332" s="58" t="s">
        <v>453</v>
      </c>
      <c r="J332" s="58" t="s">
        <v>453</v>
      </c>
      <c r="K332" s="58" t="s">
        <v>453</v>
      </c>
      <c r="L332" s="58" t="s">
        <v>453</v>
      </c>
      <c r="M332" s="58" t="s">
        <v>453</v>
      </c>
      <c r="N332" s="71" t="s">
        <v>458</v>
      </c>
      <c r="O332" s="72" t="s">
        <v>453</v>
      </c>
      <c r="P332" s="24" t="e">
        <f>SUMIF(S333:S335,TRUE, Q333:Q335)/SUM(Q333:Q335)</f>
        <v>#DIV/0!</v>
      </c>
      <c r="Q332" s="72" t="s">
        <v>453</v>
      </c>
      <c r="R332" s="72" t="s">
        <v>453</v>
      </c>
      <c r="S332" s="72" t="s">
        <v>453</v>
      </c>
      <c r="T332" s="60" t="s">
        <v>453</v>
      </c>
      <c r="U332" s="72" t="s">
        <v>453</v>
      </c>
      <c r="V332" s="72" t="s">
        <v>453</v>
      </c>
      <c r="W332" s="72" t="s">
        <v>453</v>
      </c>
      <c r="X332" s="72" t="s">
        <v>453</v>
      </c>
      <c r="Y332" s="63" t="s">
        <v>453</v>
      </c>
      <c r="Z332" s="63" t="s">
        <v>453</v>
      </c>
      <c r="AA332" s="63" t="s">
        <v>453</v>
      </c>
      <c r="AB332" s="63" t="s">
        <v>453</v>
      </c>
      <c r="AC332" s="63" t="s">
        <v>453</v>
      </c>
      <c r="AD332" s="63" t="s">
        <v>453</v>
      </c>
      <c r="AE332" s="63" t="s">
        <v>453</v>
      </c>
      <c r="AF332" s="63" t="s">
        <v>453</v>
      </c>
      <c r="AG332" s="63" t="s">
        <v>453</v>
      </c>
      <c r="AH332" s="63" t="s">
        <v>453</v>
      </c>
      <c r="AI332" s="63" t="s">
        <v>453</v>
      </c>
      <c r="AJ332" s="63" t="s">
        <v>453</v>
      </c>
      <c r="AK332" s="63" t="s">
        <v>453</v>
      </c>
      <c r="AL332" s="63" t="s">
        <v>453</v>
      </c>
      <c r="AM332" s="63" t="s">
        <v>453</v>
      </c>
      <c r="AN332" s="63" t="s">
        <v>453</v>
      </c>
      <c r="AO332" s="63" t="s">
        <v>453</v>
      </c>
      <c r="AP332" s="63" t="s">
        <v>453</v>
      </c>
      <c r="AQ332" s="63" t="s">
        <v>453</v>
      </c>
    </row>
    <row r="333" spans="1:43" ht="14.5" customHeight="1" x14ac:dyDescent="0.35">
      <c r="A333" s="62" t="s">
        <v>459</v>
      </c>
      <c r="B333" s="27">
        <v>93.782699584960938</v>
      </c>
      <c r="C333" s="27">
        <v>96.173599243164063</v>
      </c>
      <c r="D333" s="27">
        <v>95.249244689941406</v>
      </c>
      <c r="E333" s="27">
        <v>96.375495910644531</v>
      </c>
      <c r="F333" s="27">
        <v>76.386749267578125</v>
      </c>
      <c r="G333" s="27">
        <v>71.914558410644531</v>
      </c>
      <c r="H333" s="27">
        <v>66.326034545898438</v>
      </c>
      <c r="I333" s="27">
        <v>66.406822204589844</v>
      </c>
      <c r="J333" s="27">
        <v>86.985794067382813</v>
      </c>
      <c r="K333" s="27">
        <v>89.797721862792969</v>
      </c>
      <c r="L333" s="27">
        <v>91.41204833984375</v>
      </c>
      <c r="M333" s="27">
        <v>92.658157348632813</v>
      </c>
      <c r="N333" s="35" t="s">
        <v>194</v>
      </c>
      <c r="O333" s="63" t="s">
        <v>453</v>
      </c>
      <c r="P333" s="63" t="s">
        <v>453</v>
      </c>
      <c r="Q333" s="64">
        <v>0</v>
      </c>
      <c r="R333" s="63" t="s">
        <v>41</v>
      </c>
      <c r="S333" s="26" t="b">
        <f t="shared" ref="S333:S335" si="51">NOT(OR((D333&lt;=$Q$1),(H333&lt;=$R$1),(L333&lt;=$S$1)))</f>
        <v>0</v>
      </c>
      <c r="U333" s="65" t="s">
        <v>42</v>
      </c>
      <c r="V333" s="65" t="s">
        <v>42</v>
      </c>
      <c r="W333" s="66" t="s">
        <v>49</v>
      </c>
      <c r="X333" s="65" t="s">
        <v>42</v>
      </c>
      <c r="Y333" s="82">
        <v>5</v>
      </c>
      <c r="Z333" s="83"/>
      <c r="AA333" s="83"/>
      <c r="AB333" s="83"/>
      <c r="AC333" s="84"/>
      <c r="AD333" s="63" t="s">
        <v>453</v>
      </c>
      <c r="AE333" s="63" t="s">
        <v>453</v>
      </c>
      <c r="AF333" s="63" t="s">
        <v>453</v>
      </c>
      <c r="AG333" s="63" t="s">
        <v>453</v>
      </c>
      <c r="AH333" s="63" t="s">
        <v>453</v>
      </c>
      <c r="AI333" s="63" t="s">
        <v>453</v>
      </c>
      <c r="AJ333" s="63" t="s">
        <v>453</v>
      </c>
      <c r="AK333" s="63" t="s">
        <v>453</v>
      </c>
      <c r="AL333" s="63" t="s">
        <v>453</v>
      </c>
      <c r="AM333" s="63" t="s">
        <v>453</v>
      </c>
      <c r="AN333" s="63" t="s">
        <v>453</v>
      </c>
      <c r="AO333" s="63" t="s">
        <v>453</v>
      </c>
      <c r="AP333" s="63" t="s">
        <v>453</v>
      </c>
      <c r="AQ333" s="63" t="s">
        <v>453</v>
      </c>
    </row>
    <row r="334" spans="1:43" ht="14.5" customHeight="1" x14ac:dyDescent="0.35">
      <c r="A334" s="62" t="s">
        <v>460</v>
      </c>
      <c r="B334" s="27">
        <v>0</v>
      </c>
      <c r="C334" s="27">
        <v>0</v>
      </c>
      <c r="D334" s="27">
        <v>0</v>
      </c>
      <c r="E334" s="27">
        <v>0</v>
      </c>
      <c r="F334" s="27">
        <v>0</v>
      </c>
      <c r="G334" s="27">
        <v>0</v>
      </c>
      <c r="H334" s="27">
        <v>0</v>
      </c>
      <c r="I334" s="27">
        <v>0</v>
      </c>
      <c r="J334" s="27">
        <v>16.449859619140625</v>
      </c>
      <c r="K334" s="27">
        <v>2.1770918369293213</v>
      </c>
      <c r="L334" s="27">
        <v>1.2952163219451904</v>
      </c>
      <c r="M334" s="27">
        <v>4.4635891914367676</v>
      </c>
      <c r="N334" s="35" t="s">
        <v>194</v>
      </c>
      <c r="O334" s="63"/>
      <c r="P334" s="63"/>
      <c r="Q334" s="64">
        <v>0</v>
      </c>
      <c r="R334" s="63" t="s">
        <v>41</v>
      </c>
      <c r="S334" s="26" t="b">
        <f t="shared" si="51"/>
        <v>0</v>
      </c>
      <c r="T334" s="26" t="b">
        <f>NOT(OR((C334&lt;=$Q$1),(G334&lt;=$R$1),(K334&lt;=$S$1)))</f>
        <v>0</v>
      </c>
      <c r="U334" s="65"/>
      <c r="V334" s="65"/>
      <c r="W334" s="66"/>
      <c r="X334" s="65"/>
      <c r="Y334" s="67"/>
      <c r="Z334" s="68"/>
      <c r="AA334" s="68"/>
      <c r="AB334" s="68"/>
      <c r="AC334" s="69"/>
      <c r="AD334" s="63"/>
      <c r="AE334" s="63"/>
      <c r="AF334" s="63"/>
      <c r="AG334" s="63"/>
      <c r="AH334" s="63"/>
      <c r="AI334" s="63"/>
      <c r="AJ334" s="63"/>
      <c r="AK334" s="63"/>
      <c r="AL334" s="63"/>
      <c r="AM334" s="63"/>
      <c r="AN334" s="63"/>
      <c r="AO334" s="63"/>
      <c r="AP334" s="63"/>
      <c r="AQ334" s="63"/>
    </row>
    <row r="335" spans="1:43" ht="14.5" customHeight="1" x14ac:dyDescent="0.35">
      <c r="A335" s="62" t="s">
        <v>461</v>
      </c>
      <c r="B335" s="27">
        <v>0</v>
      </c>
      <c r="C335" s="27">
        <v>0</v>
      </c>
      <c r="D335" s="27">
        <v>0</v>
      </c>
      <c r="E335" s="27">
        <v>0</v>
      </c>
      <c r="F335" s="27">
        <v>0</v>
      </c>
      <c r="G335" s="27">
        <v>0</v>
      </c>
      <c r="H335" s="27">
        <v>0</v>
      </c>
      <c r="I335" s="27">
        <v>0</v>
      </c>
      <c r="J335" s="27">
        <v>32.738143920898438</v>
      </c>
      <c r="K335" s="27">
        <v>0</v>
      </c>
      <c r="L335" s="27">
        <v>0</v>
      </c>
      <c r="M335" s="27">
        <v>0</v>
      </c>
      <c r="N335" s="35" t="s">
        <v>194</v>
      </c>
      <c r="O335" s="63"/>
      <c r="P335" s="63"/>
      <c r="Q335" s="64">
        <v>0</v>
      </c>
      <c r="R335" s="63" t="s">
        <v>41</v>
      </c>
      <c r="S335" s="26" t="b">
        <f t="shared" si="51"/>
        <v>0</v>
      </c>
      <c r="T335" s="26" t="b">
        <f>NOT(OR((C335&lt;=$Q$1),(G335&lt;=$R$1),(K335&lt;=$S$1)))</f>
        <v>0</v>
      </c>
      <c r="U335" s="65"/>
      <c r="V335" s="65"/>
      <c r="W335" s="66"/>
      <c r="X335" s="65"/>
      <c r="Y335" s="67"/>
      <c r="Z335" s="68"/>
      <c r="AA335" s="68"/>
      <c r="AB335" s="68"/>
      <c r="AC335" s="69"/>
      <c r="AD335" s="63"/>
      <c r="AE335" s="63"/>
      <c r="AF335" s="63"/>
      <c r="AG335" s="63"/>
      <c r="AH335" s="63"/>
      <c r="AI335" s="63"/>
      <c r="AJ335" s="63"/>
      <c r="AK335" s="63"/>
      <c r="AL335" s="63"/>
      <c r="AM335" s="63"/>
      <c r="AN335" s="63"/>
      <c r="AO335" s="63"/>
      <c r="AP335" s="63"/>
      <c r="AQ335" s="63"/>
    </row>
    <row r="336" spans="1:43" x14ac:dyDescent="0.35">
      <c r="A336" s="36"/>
      <c r="B336" s="36"/>
      <c r="C336" s="36"/>
      <c r="D336" s="36"/>
      <c r="E336" s="36"/>
      <c r="F336" s="36"/>
      <c r="G336" s="36"/>
      <c r="H336" s="36"/>
      <c r="I336" s="36"/>
      <c r="J336" s="36"/>
      <c r="K336" s="36"/>
      <c r="L336" s="36"/>
      <c r="M336" s="36"/>
      <c r="N336" s="38" t="s">
        <v>462</v>
      </c>
      <c r="O336" s="36"/>
      <c r="P336" s="24">
        <f>SUMIF(S338:S340,TRUE, Q338:Q340)/SUM(Q338:Q340)</f>
        <v>1</v>
      </c>
      <c r="Q336" s="36"/>
      <c r="R336" s="36"/>
      <c r="S336" s="36"/>
      <c r="T336" s="36"/>
      <c r="U336" s="36"/>
      <c r="V336" s="36"/>
      <c r="W336" s="36"/>
      <c r="X336" s="36"/>
      <c r="Y336" s="36"/>
      <c r="Z336" s="36"/>
      <c r="AA336" s="36"/>
      <c r="AB336" s="36"/>
      <c r="AC336" s="36"/>
    </row>
    <row r="337" spans="1:29" x14ac:dyDescent="0.35">
      <c r="A337" s="36"/>
      <c r="B337" s="73"/>
      <c r="C337" s="36"/>
      <c r="D337" s="36"/>
      <c r="E337" s="36"/>
      <c r="F337" s="36"/>
      <c r="G337" s="36"/>
      <c r="H337" s="36"/>
      <c r="I337" s="36"/>
      <c r="J337" s="36"/>
      <c r="K337" s="36"/>
      <c r="L337" s="36"/>
      <c r="M337" s="36"/>
      <c r="N337" s="38"/>
      <c r="O337" s="36"/>
      <c r="P337" s="24"/>
      <c r="Q337" s="74"/>
      <c r="R337" s="74"/>
      <c r="S337" s="36"/>
      <c r="T337" s="36"/>
      <c r="U337" s="36"/>
      <c r="V337" s="36"/>
      <c r="W337" s="36"/>
      <c r="X337" s="36"/>
      <c r="Y337" s="75"/>
      <c r="Z337" s="76"/>
      <c r="AA337" s="76"/>
      <c r="AB337" s="76"/>
      <c r="AC337" s="73"/>
    </row>
    <row r="338" spans="1:29" x14ac:dyDescent="0.35">
      <c r="A338" s="44" t="s">
        <v>463</v>
      </c>
      <c r="B338" s="27">
        <v>91.664405822753906</v>
      </c>
      <c r="C338" s="27">
        <v>91.664405822753906</v>
      </c>
      <c r="D338" s="27">
        <v>91.664405822753906</v>
      </c>
      <c r="E338" s="27">
        <v>91.663772583007813</v>
      </c>
      <c r="F338" s="27">
        <v>99.999610900878906</v>
      </c>
      <c r="G338" s="27">
        <v>99.999610900878906</v>
      </c>
      <c r="H338" s="27">
        <v>99.999610900878906</v>
      </c>
      <c r="I338" s="27">
        <v>99.99884033203125</v>
      </c>
      <c r="J338" s="32" t="s">
        <v>49</v>
      </c>
      <c r="K338" s="32" t="s">
        <v>49</v>
      </c>
      <c r="L338" s="32" t="s">
        <v>49</v>
      </c>
      <c r="M338" s="32" t="s">
        <v>49</v>
      </c>
      <c r="N338" s="35"/>
      <c r="O338" s="35"/>
      <c r="Q338" s="64">
        <v>1</v>
      </c>
      <c r="R338" s="63" t="s">
        <v>41</v>
      </c>
      <c r="S338" s="26" t="b">
        <f>NOT(OR((D338&lt;=$Q$1),(H338&lt;=$R$1),(L338&lt;=$S$1)))</f>
        <v>1</v>
      </c>
      <c r="T338" s="26" t="b">
        <f>NOT(OR((C338&lt;=$Q$1),(G338&lt;=$R$1),(K338&lt;=$S$1)))</f>
        <v>1</v>
      </c>
      <c r="U338" s="65"/>
      <c r="V338" s="65"/>
      <c r="W338" s="66"/>
      <c r="X338" s="65"/>
      <c r="Y338" s="82"/>
      <c r="Z338" s="83"/>
      <c r="AA338" s="83"/>
      <c r="AB338" s="83"/>
      <c r="AC338" s="84"/>
    </row>
    <row r="339" spans="1:29" x14ac:dyDescent="0.35">
      <c r="A339" s="44" t="s">
        <v>464</v>
      </c>
      <c r="B339" s="27">
        <v>91.666450500488281</v>
      </c>
      <c r="C339" s="27">
        <v>91.666450500488281</v>
      </c>
      <c r="D339" s="27">
        <v>91.666450500488281</v>
      </c>
      <c r="E339" s="27">
        <v>91.666328430175781</v>
      </c>
      <c r="F339" s="27">
        <v>99.999610900878906</v>
      </c>
      <c r="G339" s="27">
        <v>99.999610900878906</v>
      </c>
      <c r="H339" s="27">
        <v>99.999610900878906</v>
      </c>
      <c r="I339" s="27">
        <v>99.99884033203125</v>
      </c>
      <c r="J339" s="32" t="s">
        <v>49</v>
      </c>
      <c r="K339" s="32" t="s">
        <v>49</v>
      </c>
      <c r="L339" s="32" t="s">
        <v>49</v>
      </c>
      <c r="M339" s="32" t="s">
        <v>49</v>
      </c>
      <c r="N339" s="35"/>
      <c r="O339" s="35"/>
      <c r="Q339" s="64">
        <v>1</v>
      </c>
      <c r="R339" s="63" t="s">
        <v>41</v>
      </c>
      <c r="S339" s="26" t="b">
        <f>NOT(OR((B339&lt;=$Q$1),(F339&lt;=$R$1),(J339&lt;=$S$1)))</f>
        <v>1</v>
      </c>
      <c r="T339" s="26" t="b">
        <f>NOT(OR((C339&lt;=$Q$1),(G339&lt;=$R$1),(K339&lt;=$S$1)))</f>
        <v>1</v>
      </c>
      <c r="U339" s="65"/>
      <c r="V339" s="65"/>
      <c r="W339" s="66"/>
      <c r="X339" s="65"/>
      <c r="Y339" s="67"/>
      <c r="Z339" s="68"/>
      <c r="AA339" s="68"/>
      <c r="AB339" s="68"/>
      <c r="AC339" s="69"/>
    </row>
    <row r="340" spans="1:29" x14ac:dyDescent="0.35">
      <c r="A340" s="44" t="s">
        <v>465</v>
      </c>
      <c r="B340" s="27">
        <v>91.666244506835938</v>
      </c>
      <c r="C340" s="27">
        <v>91.666244506835938</v>
      </c>
      <c r="D340" s="27">
        <v>91.666244506835938</v>
      </c>
      <c r="E340" s="27">
        <v>91.666191101074219</v>
      </c>
      <c r="F340" s="27">
        <v>99.999610900878906</v>
      </c>
      <c r="G340" s="27">
        <v>99.999610900878906</v>
      </c>
      <c r="H340" s="27">
        <v>99.999610900878906</v>
      </c>
      <c r="I340" s="27">
        <v>99.99884033203125</v>
      </c>
      <c r="J340" s="32" t="s">
        <v>49</v>
      </c>
      <c r="K340" s="32" t="s">
        <v>49</v>
      </c>
      <c r="L340" s="32" t="s">
        <v>49</v>
      </c>
      <c r="M340" s="32" t="s">
        <v>49</v>
      </c>
      <c r="N340" s="35"/>
      <c r="O340" s="35"/>
      <c r="Q340" s="64">
        <v>1</v>
      </c>
      <c r="R340" s="63" t="s">
        <v>41</v>
      </c>
      <c r="S340" s="26" t="b">
        <f>NOT(OR((D340&lt;=$Q$1),(H340&lt;=$R$1),(L340&lt;=$S$1)))</f>
        <v>1</v>
      </c>
      <c r="T340" s="26" t="b">
        <f>NOT(OR((C340&lt;=$Q$1),(G340&lt;=$R$1),(K340&lt;=$S$1)))</f>
        <v>1</v>
      </c>
      <c r="U340" s="65"/>
      <c r="V340" s="65"/>
      <c r="W340" s="66"/>
      <c r="X340" s="65"/>
      <c r="Y340" s="67"/>
      <c r="Z340" s="68"/>
      <c r="AA340" s="68"/>
      <c r="AB340" s="68"/>
      <c r="AC340" s="69"/>
    </row>
    <row r="341" spans="1:29" x14ac:dyDescent="0.35">
      <c r="A341" s="44" t="s">
        <v>466</v>
      </c>
      <c r="B341" s="27">
        <v>91.665679931640625</v>
      </c>
      <c r="C341" s="27">
        <v>91.665679931640625</v>
      </c>
      <c r="D341" s="27">
        <v>91.665679931640625</v>
      </c>
      <c r="E341" s="27">
        <v>91.666183471679688</v>
      </c>
      <c r="F341" s="27">
        <v>99.999610900878906</v>
      </c>
      <c r="G341" s="27">
        <v>99.999610900878906</v>
      </c>
      <c r="H341" s="27">
        <v>99.999610900878906</v>
      </c>
      <c r="I341" s="27">
        <v>99.99884033203125</v>
      </c>
      <c r="J341" s="32" t="s">
        <v>49</v>
      </c>
      <c r="K341" s="32" t="s">
        <v>49</v>
      </c>
      <c r="L341" s="32" t="s">
        <v>49</v>
      </c>
      <c r="M341" s="32" t="s">
        <v>49</v>
      </c>
      <c r="N341" s="35"/>
      <c r="O341" s="35"/>
      <c r="Q341" s="64">
        <v>1</v>
      </c>
      <c r="R341" s="63" t="s">
        <v>41</v>
      </c>
      <c r="S341" s="26" t="b">
        <f t="shared" ref="S341:S369" si="52">NOT(OR((D341&lt;=$Q$1),(H341&lt;=$R$1),(L341&lt;=$S$1)))</f>
        <v>1</v>
      </c>
      <c r="T341" s="26" t="b">
        <f t="shared" ref="T341:T369" si="53">NOT(OR((C341&lt;=$Q$1),(G341&lt;=$R$1),(K341&lt;=$S$1)))</f>
        <v>1</v>
      </c>
      <c r="U341" s="65"/>
      <c r="V341" s="65"/>
      <c r="W341" s="66"/>
      <c r="X341" s="65"/>
      <c r="Y341" s="67"/>
      <c r="Z341" s="68"/>
      <c r="AA341" s="68"/>
      <c r="AB341" s="68"/>
      <c r="AC341" s="69"/>
    </row>
    <row r="342" spans="1:29" x14ac:dyDescent="0.35">
      <c r="A342" s="44" t="s">
        <v>467</v>
      </c>
      <c r="B342" s="27">
        <v>91.665718078613281</v>
      </c>
      <c r="C342" s="27">
        <v>91.665718078613281</v>
      </c>
      <c r="D342" s="27">
        <v>91.665718078613281</v>
      </c>
      <c r="E342" s="27">
        <v>91.666275024414063</v>
      </c>
      <c r="F342" s="27">
        <v>99.999610900878906</v>
      </c>
      <c r="G342" s="27">
        <v>99.999610900878906</v>
      </c>
      <c r="H342" s="27">
        <v>99.999610900878906</v>
      </c>
      <c r="I342" s="27">
        <v>99.99884033203125</v>
      </c>
      <c r="J342" s="32" t="s">
        <v>49</v>
      </c>
      <c r="K342" s="32" t="s">
        <v>49</v>
      </c>
      <c r="L342" s="32" t="s">
        <v>49</v>
      </c>
      <c r="M342" s="32" t="s">
        <v>49</v>
      </c>
      <c r="N342" s="35"/>
      <c r="O342" s="35"/>
      <c r="Q342" s="64">
        <v>1</v>
      </c>
      <c r="R342" s="63" t="s">
        <v>41</v>
      </c>
      <c r="S342" s="26" t="b">
        <f t="shared" si="52"/>
        <v>1</v>
      </c>
      <c r="T342" s="26" t="b">
        <f t="shared" si="53"/>
        <v>1</v>
      </c>
      <c r="U342" s="65"/>
      <c r="V342" s="65"/>
      <c r="W342" s="66"/>
      <c r="X342" s="65"/>
      <c r="Y342" s="67"/>
      <c r="Z342" s="68"/>
      <c r="AA342" s="68"/>
      <c r="AB342" s="68"/>
      <c r="AC342" s="69"/>
    </row>
    <row r="343" spans="1:29" x14ac:dyDescent="0.35">
      <c r="A343" s="44" t="s">
        <v>468</v>
      </c>
      <c r="B343" s="27">
        <v>91.665763854980469</v>
      </c>
      <c r="C343" s="27">
        <v>91.665763854980469</v>
      </c>
      <c r="D343" s="27">
        <v>91.665763854980469</v>
      </c>
      <c r="E343" s="27">
        <v>91.666374206542969</v>
      </c>
      <c r="F343" s="27">
        <v>99.999610900878906</v>
      </c>
      <c r="G343" s="27">
        <v>99.999610900878906</v>
      </c>
      <c r="H343" s="27">
        <v>99.999610900878906</v>
      </c>
      <c r="I343" s="27">
        <v>99.99884033203125</v>
      </c>
      <c r="J343" s="32" t="s">
        <v>49</v>
      </c>
      <c r="K343" s="32" t="s">
        <v>49</v>
      </c>
      <c r="L343" s="32" t="s">
        <v>49</v>
      </c>
      <c r="M343" s="32" t="s">
        <v>49</v>
      </c>
      <c r="P343" s="26"/>
      <c r="Q343" s="64">
        <v>1</v>
      </c>
      <c r="R343" s="63" t="s">
        <v>41</v>
      </c>
      <c r="S343" s="26" t="b">
        <f t="shared" si="52"/>
        <v>1</v>
      </c>
      <c r="T343" s="26" t="b">
        <f t="shared" si="53"/>
        <v>1</v>
      </c>
    </row>
    <row r="344" spans="1:29" x14ac:dyDescent="0.35">
      <c r="A344" s="44" t="s">
        <v>469</v>
      </c>
      <c r="B344" s="27">
        <v>91.66571044921875</v>
      </c>
      <c r="C344" s="27">
        <v>91.66571044921875</v>
      </c>
      <c r="D344" s="27">
        <v>91.66571044921875</v>
      </c>
      <c r="E344" s="27">
        <v>91.666252136230469</v>
      </c>
      <c r="F344" s="27">
        <v>99.999610900878906</v>
      </c>
      <c r="G344" s="27">
        <v>99.999610900878906</v>
      </c>
      <c r="H344" s="27">
        <v>99.999610900878906</v>
      </c>
      <c r="I344" s="27">
        <v>99.99884033203125</v>
      </c>
      <c r="J344" s="32" t="s">
        <v>49</v>
      </c>
      <c r="K344" s="32" t="s">
        <v>49</v>
      </c>
      <c r="L344" s="32" t="s">
        <v>49</v>
      </c>
      <c r="M344" s="32" t="s">
        <v>49</v>
      </c>
      <c r="P344" s="26"/>
      <c r="Q344" s="64">
        <v>1</v>
      </c>
      <c r="R344" s="63" t="s">
        <v>41</v>
      </c>
      <c r="S344" s="26" t="b">
        <f t="shared" si="52"/>
        <v>1</v>
      </c>
      <c r="T344" s="26" t="b">
        <f t="shared" si="53"/>
        <v>1</v>
      </c>
    </row>
    <row r="345" spans="1:29" x14ac:dyDescent="0.35">
      <c r="A345" s="44" t="s">
        <v>470</v>
      </c>
      <c r="B345" s="27">
        <v>91.665733337402344</v>
      </c>
      <c r="C345" s="27">
        <v>91.665733337402344</v>
      </c>
      <c r="D345" s="27">
        <v>91.665733337402344</v>
      </c>
      <c r="E345" s="27">
        <v>91.666275024414063</v>
      </c>
      <c r="F345" s="27">
        <v>99.999610900878906</v>
      </c>
      <c r="G345" s="27">
        <v>99.999610900878906</v>
      </c>
      <c r="H345" s="27">
        <v>99.999610900878906</v>
      </c>
      <c r="I345" s="27">
        <v>99.99884033203125</v>
      </c>
      <c r="J345" s="32" t="s">
        <v>49</v>
      </c>
      <c r="K345" s="32" t="s">
        <v>49</v>
      </c>
      <c r="L345" s="32" t="s">
        <v>49</v>
      </c>
      <c r="M345" s="32" t="s">
        <v>49</v>
      </c>
      <c r="Q345" s="64">
        <v>1</v>
      </c>
      <c r="R345" s="63" t="s">
        <v>41</v>
      </c>
      <c r="S345" s="26" t="b">
        <f t="shared" si="52"/>
        <v>1</v>
      </c>
      <c r="T345" s="26" t="b">
        <f t="shared" si="53"/>
        <v>1</v>
      </c>
    </row>
    <row r="346" spans="1:29" x14ac:dyDescent="0.35">
      <c r="A346" s="44" t="s">
        <v>471</v>
      </c>
      <c r="B346" s="27">
        <v>91.666404724121094</v>
      </c>
      <c r="C346" s="27">
        <v>91.666404724121094</v>
      </c>
      <c r="D346" s="27">
        <v>91.666404724121094</v>
      </c>
      <c r="E346" s="27">
        <v>91.666099548339844</v>
      </c>
      <c r="F346" s="27">
        <v>99.999610900878906</v>
      </c>
      <c r="G346" s="27">
        <v>99.999610900878906</v>
      </c>
      <c r="H346" s="27">
        <v>99.999610900878906</v>
      </c>
      <c r="I346" s="27">
        <v>99.99884033203125</v>
      </c>
      <c r="J346" s="32" t="s">
        <v>49</v>
      </c>
      <c r="K346" s="32" t="s">
        <v>49</v>
      </c>
      <c r="L346" s="32" t="s">
        <v>49</v>
      </c>
      <c r="M346" s="32" t="s">
        <v>49</v>
      </c>
      <c r="Q346" s="64">
        <v>1</v>
      </c>
      <c r="R346" s="63" t="s">
        <v>41</v>
      </c>
      <c r="S346" s="26" t="b">
        <f t="shared" si="52"/>
        <v>1</v>
      </c>
      <c r="T346" s="26" t="b">
        <f t="shared" si="53"/>
        <v>1</v>
      </c>
    </row>
    <row r="347" spans="1:29" x14ac:dyDescent="0.35">
      <c r="A347" s="44" t="s">
        <v>472</v>
      </c>
      <c r="B347" s="27">
        <v>91.665809631347656</v>
      </c>
      <c r="C347" s="27">
        <v>91.665809631347656</v>
      </c>
      <c r="D347" s="27">
        <v>91.665809631347656</v>
      </c>
      <c r="E347" s="27">
        <v>91.666587829589844</v>
      </c>
      <c r="F347" s="27">
        <v>99.999610900878906</v>
      </c>
      <c r="G347" s="27">
        <v>99.999610900878906</v>
      </c>
      <c r="H347" s="27">
        <v>99.999610900878906</v>
      </c>
      <c r="I347" s="27">
        <v>99.99884033203125</v>
      </c>
      <c r="J347" s="32" t="s">
        <v>49</v>
      </c>
      <c r="K347" s="32" t="s">
        <v>49</v>
      </c>
      <c r="L347" s="32" t="s">
        <v>49</v>
      </c>
      <c r="M347" s="32" t="s">
        <v>49</v>
      </c>
      <c r="P347" s="26"/>
      <c r="Q347" s="64">
        <v>1</v>
      </c>
      <c r="R347" s="63" t="s">
        <v>41</v>
      </c>
      <c r="S347" s="26" t="b">
        <f t="shared" si="52"/>
        <v>1</v>
      </c>
      <c r="T347" s="26" t="b">
        <f t="shared" si="53"/>
        <v>1</v>
      </c>
    </row>
    <row r="348" spans="1:29" x14ac:dyDescent="0.35">
      <c r="A348" s="44" t="s">
        <v>473</v>
      </c>
      <c r="B348" s="27">
        <v>91.66656494140625</v>
      </c>
      <c r="C348" s="27">
        <v>91.66656494140625</v>
      </c>
      <c r="D348" s="27">
        <v>91.66656494140625</v>
      </c>
      <c r="E348" s="27">
        <v>91.666587829589844</v>
      </c>
      <c r="F348" s="27">
        <v>99.999610900878906</v>
      </c>
      <c r="G348" s="27">
        <v>99.999610900878906</v>
      </c>
      <c r="H348" s="27">
        <v>99.999610900878906</v>
      </c>
      <c r="I348" s="27">
        <v>99.99884033203125</v>
      </c>
      <c r="J348" s="32" t="s">
        <v>49</v>
      </c>
      <c r="K348" s="32" t="s">
        <v>49</v>
      </c>
      <c r="L348" s="32" t="s">
        <v>49</v>
      </c>
      <c r="M348" s="32" t="s">
        <v>49</v>
      </c>
      <c r="Q348" s="64">
        <v>1</v>
      </c>
      <c r="R348" s="63" t="s">
        <v>41</v>
      </c>
      <c r="S348" s="26" t="b">
        <f t="shared" si="52"/>
        <v>1</v>
      </c>
      <c r="T348" s="26" t="b">
        <f t="shared" si="53"/>
        <v>1</v>
      </c>
    </row>
    <row r="349" spans="1:29" x14ac:dyDescent="0.35">
      <c r="A349" s="44" t="s">
        <v>474</v>
      </c>
      <c r="B349" s="27">
        <v>91.666427612304688</v>
      </c>
      <c r="C349" s="27">
        <v>91.666427612304688</v>
      </c>
      <c r="D349" s="27">
        <v>91.666427612304688</v>
      </c>
      <c r="E349" s="27">
        <v>91.666259765625</v>
      </c>
      <c r="F349" s="27">
        <v>99.999610900878906</v>
      </c>
      <c r="G349" s="27">
        <v>99.999610900878906</v>
      </c>
      <c r="H349" s="27">
        <v>99.999610900878906</v>
      </c>
      <c r="I349" s="27">
        <v>99.99884033203125</v>
      </c>
      <c r="J349" s="32" t="s">
        <v>49</v>
      </c>
      <c r="K349" s="32" t="s">
        <v>49</v>
      </c>
      <c r="L349" s="32" t="s">
        <v>49</v>
      </c>
      <c r="M349" s="32" t="s">
        <v>49</v>
      </c>
      <c r="Q349" s="64">
        <v>1</v>
      </c>
      <c r="R349" s="63" t="s">
        <v>41</v>
      </c>
      <c r="S349" s="26" t="b">
        <f t="shared" si="52"/>
        <v>1</v>
      </c>
      <c r="T349" s="26" t="b">
        <f t="shared" si="53"/>
        <v>1</v>
      </c>
    </row>
    <row r="350" spans="1:29" x14ac:dyDescent="0.35">
      <c r="A350" s="44" t="s">
        <v>475</v>
      </c>
      <c r="B350" s="27">
        <v>91.6658935546875</v>
      </c>
      <c r="C350" s="27">
        <v>91.6658935546875</v>
      </c>
      <c r="D350" s="27">
        <v>91.6658935546875</v>
      </c>
      <c r="E350" s="27">
        <v>91.66650390625</v>
      </c>
      <c r="F350" s="27">
        <v>99.999610900878906</v>
      </c>
      <c r="G350" s="27">
        <v>99.999610900878906</v>
      </c>
      <c r="H350" s="27">
        <v>99.999610900878906</v>
      </c>
      <c r="I350" s="27">
        <v>99.99884033203125</v>
      </c>
      <c r="J350" s="32" t="s">
        <v>49</v>
      </c>
      <c r="K350" s="32" t="s">
        <v>49</v>
      </c>
      <c r="L350" s="32" t="s">
        <v>49</v>
      </c>
      <c r="M350" s="32" t="s">
        <v>49</v>
      </c>
      <c r="Q350" s="64">
        <v>1</v>
      </c>
      <c r="R350" s="63" t="s">
        <v>41</v>
      </c>
      <c r="S350" s="26" t="b">
        <f t="shared" si="52"/>
        <v>1</v>
      </c>
      <c r="T350" s="26" t="b">
        <f t="shared" si="53"/>
        <v>1</v>
      </c>
    </row>
    <row r="351" spans="1:29" x14ac:dyDescent="0.35">
      <c r="A351" s="44" t="s">
        <v>476</v>
      </c>
      <c r="B351" s="27">
        <v>91.665687561035156</v>
      </c>
      <c r="C351" s="27">
        <v>91.665687561035156</v>
      </c>
      <c r="D351" s="27">
        <v>91.665687561035156</v>
      </c>
      <c r="E351" s="27">
        <v>91.666282653808594</v>
      </c>
      <c r="F351" s="27">
        <v>99.999610900878906</v>
      </c>
      <c r="G351" s="27">
        <v>99.999610900878906</v>
      </c>
      <c r="H351" s="27">
        <v>99.999610900878906</v>
      </c>
      <c r="I351" s="27">
        <v>99.99884033203125</v>
      </c>
      <c r="J351" s="32" t="s">
        <v>49</v>
      </c>
      <c r="K351" s="32" t="s">
        <v>49</v>
      </c>
      <c r="L351" s="32" t="s">
        <v>49</v>
      </c>
      <c r="M351" s="32" t="s">
        <v>49</v>
      </c>
      <c r="Q351" s="64">
        <v>1</v>
      </c>
      <c r="R351" s="63" t="s">
        <v>41</v>
      </c>
      <c r="S351" s="26" t="b">
        <f t="shared" si="52"/>
        <v>1</v>
      </c>
      <c r="T351" s="26" t="b">
        <f t="shared" si="53"/>
        <v>1</v>
      </c>
    </row>
    <row r="352" spans="1:29" x14ac:dyDescent="0.35">
      <c r="A352" s="44" t="s">
        <v>477</v>
      </c>
      <c r="B352" s="27">
        <v>91.666046142578125</v>
      </c>
      <c r="C352" s="27">
        <v>91.666046142578125</v>
      </c>
      <c r="D352" s="27">
        <v>91.666046142578125</v>
      </c>
      <c r="E352" s="27">
        <v>91.666275024414063</v>
      </c>
      <c r="F352" s="27">
        <v>99.999610900878906</v>
      </c>
      <c r="G352" s="27">
        <v>99.999610900878906</v>
      </c>
      <c r="H352" s="27">
        <v>99.999610900878906</v>
      </c>
      <c r="I352" s="27">
        <v>99.99884033203125</v>
      </c>
      <c r="J352" s="32" t="s">
        <v>49</v>
      </c>
      <c r="K352" s="32" t="s">
        <v>49</v>
      </c>
      <c r="L352" s="32" t="s">
        <v>49</v>
      </c>
      <c r="M352" s="32" t="s">
        <v>49</v>
      </c>
      <c r="Q352" s="64">
        <v>1</v>
      </c>
      <c r="R352" s="63" t="s">
        <v>41</v>
      </c>
      <c r="S352" s="26" t="b">
        <f t="shared" si="52"/>
        <v>1</v>
      </c>
      <c r="T352" s="26" t="b">
        <f t="shared" si="53"/>
        <v>1</v>
      </c>
    </row>
    <row r="353" spans="1:20" x14ac:dyDescent="0.35">
      <c r="A353" s="44" t="s">
        <v>478</v>
      </c>
      <c r="B353" s="27">
        <v>91.665664672851563</v>
      </c>
      <c r="C353" s="27">
        <v>91.665664672851563</v>
      </c>
      <c r="D353" s="27">
        <v>91.665664672851563</v>
      </c>
      <c r="E353" s="27">
        <v>91.66632080078125</v>
      </c>
      <c r="F353" s="27">
        <v>99.999610900878906</v>
      </c>
      <c r="G353" s="27">
        <v>99.999610900878906</v>
      </c>
      <c r="H353" s="27">
        <v>99.999610900878906</v>
      </c>
      <c r="I353" s="27">
        <v>99.99884033203125</v>
      </c>
      <c r="J353" s="32" t="s">
        <v>49</v>
      </c>
      <c r="K353" s="32" t="s">
        <v>49</v>
      </c>
      <c r="L353" s="32" t="s">
        <v>49</v>
      </c>
      <c r="M353" s="32" t="s">
        <v>49</v>
      </c>
      <c r="Q353" s="64">
        <v>1</v>
      </c>
      <c r="R353" s="63" t="s">
        <v>41</v>
      </c>
      <c r="S353" s="26" t="b">
        <f t="shared" si="52"/>
        <v>1</v>
      </c>
      <c r="T353" s="26" t="b">
        <f t="shared" si="53"/>
        <v>1</v>
      </c>
    </row>
    <row r="354" spans="1:20" x14ac:dyDescent="0.35">
      <c r="A354" s="44" t="s">
        <v>479</v>
      </c>
      <c r="B354" s="27">
        <v>91.666465759277344</v>
      </c>
      <c r="C354" s="27">
        <v>91.666465759277344</v>
      </c>
      <c r="D354" s="27">
        <v>91.666465759277344</v>
      </c>
      <c r="E354" s="27">
        <v>91.666595458984375</v>
      </c>
      <c r="F354" s="27">
        <v>99.999610900878906</v>
      </c>
      <c r="G354" s="27">
        <v>99.999610900878906</v>
      </c>
      <c r="H354" s="27">
        <v>99.999610900878906</v>
      </c>
      <c r="I354" s="27">
        <v>99.99884033203125</v>
      </c>
      <c r="J354" s="32" t="s">
        <v>49</v>
      </c>
      <c r="K354" s="32" t="s">
        <v>49</v>
      </c>
      <c r="L354" s="32" t="s">
        <v>49</v>
      </c>
      <c r="M354" s="32" t="s">
        <v>49</v>
      </c>
      <c r="Q354" s="64">
        <v>1</v>
      </c>
      <c r="R354" s="63" t="s">
        <v>41</v>
      </c>
      <c r="S354" s="26" t="b">
        <f t="shared" si="52"/>
        <v>1</v>
      </c>
      <c r="T354" s="26" t="b">
        <f t="shared" si="53"/>
        <v>1</v>
      </c>
    </row>
    <row r="355" spans="1:20" x14ac:dyDescent="0.35">
      <c r="A355" s="44" t="s">
        <v>480</v>
      </c>
      <c r="B355" s="27">
        <v>91.666397094726563</v>
      </c>
      <c r="C355" s="27">
        <v>91.666397094726563</v>
      </c>
      <c r="D355" s="27">
        <v>91.666397094726563</v>
      </c>
      <c r="E355" s="27">
        <v>91.666099548339844</v>
      </c>
      <c r="F355" s="27">
        <v>99.999610900878906</v>
      </c>
      <c r="G355" s="27">
        <v>99.999610900878906</v>
      </c>
      <c r="H355" s="27">
        <v>99.999610900878906</v>
      </c>
      <c r="I355" s="27">
        <v>99.99884033203125</v>
      </c>
      <c r="J355" s="32" t="s">
        <v>49</v>
      </c>
      <c r="K355" s="32" t="s">
        <v>49</v>
      </c>
      <c r="L355" s="32" t="s">
        <v>49</v>
      </c>
      <c r="M355" s="32" t="s">
        <v>49</v>
      </c>
      <c r="Q355" s="64">
        <v>1</v>
      </c>
      <c r="R355" s="63" t="s">
        <v>41</v>
      </c>
      <c r="S355" s="26" t="b">
        <f t="shared" si="52"/>
        <v>1</v>
      </c>
      <c r="T355" s="26" t="b">
        <f t="shared" si="53"/>
        <v>1</v>
      </c>
    </row>
    <row r="356" spans="1:20" x14ac:dyDescent="0.35">
      <c r="A356" s="44" t="s">
        <v>481</v>
      </c>
      <c r="B356" s="27">
        <v>91.666419982910156</v>
      </c>
      <c r="C356" s="27">
        <v>91.666419982910156</v>
      </c>
      <c r="D356" s="27">
        <v>91.666419982910156</v>
      </c>
      <c r="E356" s="27">
        <v>91.666481018066406</v>
      </c>
      <c r="F356" s="27">
        <v>99.999610900878906</v>
      </c>
      <c r="G356" s="27">
        <v>99.999610900878906</v>
      </c>
      <c r="H356" s="27">
        <v>99.999610900878906</v>
      </c>
      <c r="I356" s="27">
        <v>99.99884033203125</v>
      </c>
      <c r="J356" s="32" t="s">
        <v>49</v>
      </c>
      <c r="K356" s="32" t="s">
        <v>49</v>
      </c>
      <c r="L356" s="32" t="s">
        <v>49</v>
      </c>
      <c r="M356" s="32" t="s">
        <v>49</v>
      </c>
      <c r="Q356" s="64">
        <v>1</v>
      </c>
      <c r="R356" s="63" t="s">
        <v>41</v>
      </c>
      <c r="S356" s="26" t="b">
        <f t="shared" si="52"/>
        <v>1</v>
      </c>
      <c r="T356" s="26" t="b">
        <f t="shared" si="53"/>
        <v>1</v>
      </c>
    </row>
    <row r="357" spans="1:20" x14ac:dyDescent="0.35">
      <c r="A357" s="44" t="s">
        <v>482</v>
      </c>
      <c r="B357" s="27">
        <v>91.666534423828125</v>
      </c>
      <c r="C357" s="27">
        <v>91.666534423828125</v>
      </c>
      <c r="D357" s="27">
        <v>91.666534423828125</v>
      </c>
      <c r="E357" s="27">
        <v>91.666641235351563</v>
      </c>
      <c r="F357" s="27">
        <v>99.999610900878906</v>
      </c>
      <c r="G357" s="27">
        <v>99.999610900878906</v>
      </c>
      <c r="H357" s="27">
        <v>99.999610900878906</v>
      </c>
      <c r="I357" s="27">
        <v>99.99884033203125</v>
      </c>
      <c r="J357" s="32" t="s">
        <v>49</v>
      </c>
      <c r="K357" s="32" t="s">
        <v>49</v>
      </c>
      <c r="L357" s="32" t="s">
        <v>49</v>
      </c>
      <c r="M357" s="32" t="s">
        <v>49</v>
      </c>
      <c r="Q357" s="64">
        <v>1</v>
      </c>
      <c r="R357" s="63" t="s">
        <v>41</v>
      </c>
      <c r="S357" s="26" t="b">
        <f t="shared" si="52"/>
        <v>1</v>
      </c>
      <c r="T357" s="26" t="b">
        <f t="shared" si="53"/>
        <v>1</v>
      </c>
    </row>
    <row r="358" spans="1:20" x14ac:dyDescent="0.35">
      <c r="A358" s="44" t="s">
        <v>483</v>
      </c>
      <c r="B358" s="27">
        <v>91.665702819824219</v>
      </c>
      <c r="C358" s="27">
        <v>91.665702819824219</v>
      </c>
      <c r="D358" s="27">
        <v>91.665702819824219</v>
      </c>
      <c r="E358" s="27">
        <v>91.666435241699219</v>
      </c>
      <c r="F358" s="27">
        <v>99.999610900878906</v>
      </c>
      <c r="G358" s="27">
        <v>99.999610900878906</v>
      </c>
      <c r="H358" s="27">
        <v>99.999610900878906</v>
      </c>
      <c r="I358" s="27">
        <v>99.99884033203125</v>
      </c>
      <c r="J358" s="32" t="s">
        <v>49</v>
      </c>
      <c r="K358" s="32" t="s">
        <v>49</v>
      </c>
      <c r="L358" s="32" t="s">
        <v>49</v>
      </c>
      <c r="M358" s="32" t="s">
        <v>49</v>
      </c>
      <c r="Q358" s="64">
        <v>1</v>
      </c>
      <c r="R358" s="63" t="s">
        <v>41</v>
      </c>
      <c r="S358" s="26" t="b">
        <f t="shared" si="52"/>
        <v>1</v>
      </c>
      <c r="T358" s="26" t="b">
        <f t="shared" si="53"/>
        <v>1</v>
      </c>
    </row>
    <row r="359" spans="1:20" x14ac:dyDescent="0.35">
      <c r="A359" s="44" t="s">
        <v>484</v>
      </c>
      <c r="B359" s="27">
        <v>91.6658935546875</v>
      </c>
      <c r="C359" s="27">
        <v>91.6658935546875</v>
      </c>
      <c r="D359" s="27">
        <v>91.6658935546875</v>
      </c>
      <c r="E359" s="27">
        <v>91.66656494140625</v>
      </c>
      <c r="F359" s="27">
        <v>99.999610900878906</v>
      </c>
      <c r="G359" s="27">
        <v>99.999610900878906</v>
      </c>
      <c r="H359" s="27">
        <v>99.999610900878906</v>
      </c>
      <c r="I359" s="27">
        <v>99.99884033203125</v>
      </c>
      <c r="J359" s="32" t="s">
        <v>49</v>
      </c>
      <c r="K359" s="32" t="s">
        <v>49</v>
      </c>
      <c r="L359" s="32" t="s">
        <v>49</v>
      </c>
      <c r="M359" s="32" t="s">
        <v>49</v>
      </c>
      <c r="Q359" s="64">
        <v>1</v>
      </c>
      <c r="R359" s="63" t="s">
        <v>41</v>
      </c>
      <c r="S359" s="26" t="b">
        <f t="shared" si="52"/>
        <v>1</v>
      </c>
      <c r="T359" s="26" t="b">
        <f t="shared" si="53"/>
        <v>1</v>
      </c>
    </row>
    <row r="360" spans="1:20" x14ac:dyDescent="0.35">
      <c r="A360" s="44" t="s">
        <v>485</v>
      </c>
      <c r="B360" s="27">
        <v>91.665725708007813</v>
      </c>
      <c r="C360" s="27">
        <v>91.665725708007813</v>
      </c>
      <c r="D360" s="27">
        <v>91.665725708007813</v>
      </c>
      <c r="E360" s="27">
        <v>91.666259765625</v>
      </c>
      <c r="F360" s="27">
        <v>99.999610900878906</v>
      </c>
      <c r="G360" s="27">
        <v>99.999610900878906</v>
      </c>
      <c r="H360" s="27">
        <v>99.999610900878906</v>
      </c>
      <c r="I360" s="27">
        <v>99.99884033203125</v>
      </c>
      <c r="J360" s="32" t="s">
        <v>49</v>
      </c>
      <c r="K360" s="32" t="s">
        <v>49</v>
      </c>
      <c r="L360" s="32" t="s">
        <v>49</v>
      </c>
      <c r="M360" s="32" t="s">
        <v>49</v>
      </c>
      <c r="Q360" s="64">
        <v>1</v>
      </c>
      <c r="R360" s="63" t="s">
        <v>41</v>
      </c>
      <c r="S360" s="26" t="b">
        <f t="shared" si="52"/>
        <v>1</v>
      </c>
      <c r="T360" s="26" t="b">
        <f t="shared" si="53"/>
        <v>1</v>
      </c>
    </row>
    <row r="361" spans="1:20" x14ac:dyDescent="0.35">
      <c r="A361" s="44" t="s">
        <v>486</v>
      </c>
      <c r="B361" s="27">
        <v>91.665840148925781</v>
      </c>
      <c r="C361" s="27">
        <v>91.665840148925781</v>
      </c>
      <c r="D361" s="27">
        <v>91.665840148925781</v>
      </c>
      <c r="E361" s="27">
        <v>91.666587829589844</v>
      </c>
      <c r="F361" s="27">
        <v>99.999610900878906</v>
      </c>
      <c r="G361" s="27">
        <v>99.999610900878906</v>
      </c>
      <c r="H361" s="27">
        <v>99.999610900878906</v>
      </c>
      <c r="I361" s="27">
        <v>99.99884033203125</v>
      </c>
      <c r="J361" s="32" t="s">
        <v>49</v>
      </c>
      <c r="K361" s="32" t="s">
        <v>49</v>
      </c>
      <c r="L361" s="32" t="s">
        <v>49</v>
      </c>
      <c r="M361" s="32" t="s">
        <v>49</v>
      </c>
      <c r="Q361" s="64">
        <v>1</v>
      </c>
      <c r="R361" s="63" t="s">
        <v>41</v>
      </c>
      <c r="S361" s="26" t="b">
        <f t="shared" si="52"/>
        <v>1</v>
      </c>
      <c r="T361" s="26" t="b">
        <f t="shared" si="53"/>
        <v>1</v>
      </c>
    </row>
    <row r="362" spans="1:20" x14ac:dyDescent="0.35">
      <c r="A362" s="44" t="s">
        <v>487</v>
      </c>
      <c r="B362" s="27">
        <v>91.665145874023438</v>
      </c>
      <c r="C362" s="27">
        <v>91.665145874023438</v>
      </c>
      <c r="D362" s="27">
        <v>91.665145874023438</v>
      </c>
      <c r="E362" s="27">
        <v>91.66632080078125</v>
      </c>
      <c r="F362" s="27">
        <v>99.999610900878906</v>
      </c>
      <c r="G362" s="27">
        <v>99.999610900878906</v>
      </c>
      <c r="H362" s="27">
        <v>99.999610900878906</v>
      </c>
      <c r="I362" s="27">
        <v>99.99884033203125</v>
      </c>
      <c r="J362" s="32" t="s">
        <v>49</v>
      </c>
      <c r="K362" s="32" t="s">
        <v>49</v>
      </c>
      <c r="L362" s="32" t="s">
        <v>49</v>
      </c>
      <c r="M362" s="32" t="s">
        <v>49</v>
      </c>
      <c r="Q362" s="64">
        <v>1</v>
      </c>
      <c r="R362" s="63" t="s">
        <v>41</v>
      </c>
      <c r="S362" s="26" t="b">
        <f t="shared" si="52"/>
        <v>1</v>
      </c>
      <c r="T362" s="26" t="b">
        <f t="shared" si="53"/>
        <v>1</v>
      </c>
    </row>
    <row r="363" spans="1:20" x14ac:dyDescent="0.35">
      <c r="A363" s="44" t="s">
        <v>488</v>
      </c>
      <c r="B363" s="27">
        <v>91.666000366210938</v>
      </c>
      <c r="C363" s="27">
        <v>91.666000366210938</v>
      </c>
      <c r="D363" s="27">
        <v>91.666000366210938</v>
      </c>
      <c r="E363" s="27">
        <v>91.666549682617188</v>
      </c>
      <c r="F363" s="27">
        <v>99.999610900878906</v>
      </c>
      <c r="G363" s="27">
        <v>99.999610900878906</v>
      </c>
      <c r="H363" s="27">
        <v>99.999610900878906</v>
      </c>
      <c r="I363" s="27">
        <v>99.99884033203125</v>
      </c>
      <c r="J363" s="32" t="s">
        <v>49</v>
      </c>
      <c r="K363" s="32" t="s">
        <v>49</v>
      </c>
      <c r="L363" s="32" t="s">
        <v>49</v>
      </c>
      <c r="M363" s="32" t="s">
        <v>49</v>
      </c>
      <c r="Q363" s="64">
        <v>1</v>
      </c>
      <c r="R363" s="63" t="s">
        <v>41</v>
      </c>
      <c r="S363" s="26" t="b">
        <f t="shared" si="52"/>
        <v>1</v>
      </c>
      <c r="T363" s="26" t="b">
        <f t="shared" si="53"/>
        <v>1</v>
      </c>
    </row>
    <row r="364" spans="1:20" x14ac:dyDescent="0.35">
      <c r="A364" s="44" t="s">
        <v>489</v>
      </c>
      <c r="B364" s="27">
        <v>91.66595458984375</v>
      </c>
      <c r="C364" s="27">
        <v>91.66595458984375</v>
      </c>
      <c r="D364" s="27">
        <v>91.66595458984375</v>
      </c>
      <c r="E364" s="27">
        <v>91.666275024414063</v>
      </c>
      <c r="F364" s="27">
        <v>99.999610900878906</v>
      </c>
      <c r="G364" s="27">
        <v>99.999610900878906</v>
      </c>
      <c r="H364" s="27">
        <v>99.999610900878906</v>
      </c>
      <c r="I364" s="27">
        <v>99.99884033203125</v>
      </c>
      <c r="J364" s="32" t="s">
        <v>49</v>
      </c>
      <c r="K364" s="32" t="s">
        <v>49</v>
      </c>
      <c r="L364" s="32" t="s">
        <v>49</v>
      </c>
      <c r="M364" s="32" t="s">
        <v>49</v>
      </c>
      <c r="Q364" s="64">
        <v>1</v>
      </c>
      <c r="R364" s="63" t="s">
        <v>41</v>
      </c>
      <c r="S364" s="26" t="b">
        <f t="shared" si="52"/>
        <v>1</v>
      </c>
      <c r="T364" s="26" t="b">
        <f t="shared" si="53"/>
        <v>1</v>
      </c>
    </row>
    <row r="365" spans="1:20" x14ac:dyDescent="0.35">
      <c r="A365" s="44" t="s">
        <v>490</v>
      </c>
      <c r="B365" s="27">
        <v>91.665077209472656</v>
      </c>
      <c r="C365" s="27">
        <v>91.665077209472656</v>
      </c>
      <c r="D365" s="27">
        <v>91.665077209472656</v>
      </c>
      <c r="E365" s="27">
        <v>91.663864135742188</v>
      </c>
      <c r="F365" s="27">
        <v>99.999610900878906</v>
      </c>
      <c r="G365" s="27">
        <v>99.999610900878906</v>
      </c>
      <c r="H365" s="27">
        <v>99.999610900878906</v>
      </c>
      <c r="I365" s="27">
        <v>99.99884033203125</v>
      </c>
      <c r="J365" s="32" t="s">
        <v>49</v>
      </c>
      <c r="K365" s="32" t="s">
        <v>49</v>
      </c>
      <c r="L365" s="32" t="s">
        <v>49</v>
      </c>
      <c r="M365" s="32" t="s">
        <v>49</v>
      </c>
      <c r="Q365" s="64">
        <v>1</v>
      </c>
      <c r="R365" s="63" t="s">
        <v>41</v>
      </c>
      <c r="S365" s="26" t="b">
        <f t="shared" si="52"/>
        <v>1</v>
      </c>
      <c r="T365" s="26" t="b">
        <f t="shared" si="53"/>
        <v>1</v>
      </c>
    </row>
    <row r="366" spans="1:20" x14ac:dyDescent="0.35">
      <c r="A366" s="44" t="s">
        <v>491</v>
      </c>
      <c r="B366" s="27">
        <v>91.666221618652344</v>
      </c>
      <c r="C366" s="27">
        <v>91.666221618652344</v>
      </c>
      <c r="D366" s="27">
        <v>91.666221618652344</v>
      </c>
      <c r="E366" s="27">
        <v>91.66656494140625</v>
      </c>
      <c r="F366" s="27">
        <v>99.999610900878906</v>
      </c>
      <c r="G366" s="27">
        <v>99.999610900878906</v>
      </c>
      <c r="H366" s="27">
        <v>99.999610900878906</v>
      </c>
      <c r="I366" s="27">
        <v>99.99884033203125</v>
      </c>
      <c r="J366" s="32" t="s">
        <v>49</v>
      </c>
      <c r="K366" s="32" t="s">
        <v>49</v>
      </c>
      <c r="L366" s="32" t="s">
        <v>49</v>
      </c>
      <c r="M366" s="32" t="s">
        <v>49</v>
      </c>
      <c r="Q366" s="64">
        <v>1</v>
      </c>
      <c r="R366" s="63" t="s">
        <v>41</v>
      </c>
      <c r="S366" s="26" t="b">
        <f t="shared" si="52"/>
        <v>1</v>
      </c>
      <c r="T366" s="26" t="b">
        <f t="shared" si="53"/>
        <v>1</v>
      </c>
    </row>
    <row r="367" spans="1:20" x14ac:dyDescent="0.35">
      <c r="A367" s="44" t="s">
        <v>492</v>
      </c>
      <c r="B367" s="27">
        <v>91.666213989257813</v>
      </c>
      <c r="C367" s="27">
        <v>91.666213989257813</v>
      </c>
      <c r="D367" s="27">
        <v>91.666213989257813</v>
      </c>
      <c r="E367" s="27">
        <v>91.666587829589844</v>
      </c>
      <c r="F367" s="27">
        <v>99.999610900878906</v>
      </c>
      <c r="G367" s="27">
        <v>99.999610900878906</v>
      </c>
      <c r="H367" s="27">
        <v>99.999610900878906</v>
      </c>
      <c r="I367" s="27">
        <v>99.99884033203125</v>
      </c>
      <c r="J367" s="32" t="s">
        <v>49</v>
      </c>
      <c r="K367" s="32" t="s">
        <v>49</v>
      </c>
      <c r="L367" s="32" t="s">
        <v>49</v>
      </c>
      <c r="M367" s="32" t="s">
        <v>49</v>
      </c>
      <c r="Q367" s="64">
        <v>1</v>
      </c>
      <c r="R367" s="63" t="s">
        <v>41</v>
      </c>
      <c r="S367" s="26" t="b">
        <f t="shared" si="52"/>
        <v>1</v>
      </c>
      <c r="T367" s="26" t="b">
        <f t="shared" si="53"/>
        <v>1</v>
      </c>
    </row>
    <row r="368" spans="1:20" x14ac:dyDescent="0.35">
      <c r="A368" s="44" t="s">
        <v>493</v>
      </c>
      <c r="B368" s="27">
        <v>91.6658935546875</v>
      </c>
      <c r="C368" s="27">
        <v>91.6658935546875</v>
      </c>
      <c r="D368" s="27">
        <v>91.6658935546875</v>
      </c>
      <c r="E368" s="27">
        <v>91.666213989257813</v>
      </c>
      <c r="F368" s="27">
        <v>99.999610900878906</v>
      </c>
      <c r="G368" s="27">
        <v>99.999610900878906</v>
      </c>
      <c r="H368" s="27">
        <v>99.999610900878906</v>
      </c>
      <c r="I368" s="27">
        <v>99.99884033203125</v>
      </c>
      <c r="J368" s="32" t="s">
        <v>49</v>
      </c>
      <c r="K368" s="32" t="s">
        <v>49</v>
      </c>
      <c r="L368" s="32" t="s">
        <v>49</v>
      </c>
      <c r="M368" s="32" t="s">
        <v>49</v>
      </c>
      <c r="Q368" s="64">
        <v>1</v>
      </c>
      <c r="R368" s="63" t="s">
        <v>41</v>
      </c>
      <c r="S368" s="26" t="b">
        <f t="shared" si="52"/>
        <v>1</v>
      </c>
      <c r="T368" s="26" t="b">
        <f t="shared" si="53"/>
        <v>1</v>
      </c>
    </row>
    <row r="369" spans="1:43" x14ac:dyDescent="0.35">
      <c r="A369" s="44" t="s">
        <v>494</v>
      </c>
      <c r="B369" s="27">
        <v>91.666450500488281</v>
      </c>
      <c r="C369" s="27">
        <v>91.666450500488281</v>
      </c>
      <c r="D369" s="27">
        <v>91.666450500488281</v>
      </c>
      <c r="E369" s="27">
        <v>91.666305541992188</v>
      </c>
      <c r="F369" s="27">
        <v>99.999610900878906</v>
      </c>
      <c r="G369" s="27">
        <v>99.999610900878906</v>
      </c>
      <c r="H369" s="27">
        <v>99.999610900878906</v>
      </c>
      <c r="I369" s="27">
        <v>99.99884033203125</v>
      </c>
      <c r="J369" s="32" t="s">
        <v>49</v>
      </c>
      <c r="K369" s="32" t="s">
        <v>49</v>
      </c>
      <c r="L369" s="32" t="s">
        <v>49</v>
      </c>
      <c r="M369" s="32" t="s">
        <v>49</v>
      </c>
      <c r="Q369" s="64">
        <v>1</v>
      </c>
      <c r="R369" s="63" t="s">
        <v>41</v>
      </c>
      <c r="S369" s="26" t="b">
        <f t="shared" si="52"/>
        <v>1</v>
      </c>
      <c r="T369" s="26" t="b">
        <f t="shared" si="53"/>
        <v>1</v>
      </c>
    </row>
    <row r="370" spans="1:43" x14ac:dyDescent="0.35">
      <c r="A370" s="57" t="s">
        <v>453</v>
      </c>
      <c r="B370" s="58" t="s">
        <v>453</v>
      </c>
      <c r="C370" s="58" t="s">
        <v>453</v>
      </c>
      <c r="D370" s="58" t="s">
        <v>453</v>
      </c>
      <c r="E370" s="58" t="s">
        <v>453</v>
      </c>
      <c r="F370" s="58" t="s">
        <v>453</v>
      </c>
      <c r="G370" s="58" t="s">
        <v>453</v>
      </c>
      <c r="H370" s="58" t="s">
        <v>453</v>
      </c>
      <c r="I370" s="58" t="s">
        <v>453</v>
      </c>
      <c r="J370" s="58" t="s">
        <v>453</v>
      </c>
      <c r="K370" s="58" t="s">
        <v>453</v>
      </c>
      <c r="L370" s="58" t="s">
        <v>453</v>
      </c>
      <c r="M370" s="58" t="s">
        <v>453</v>
      </c>
      <c r="N370" s="59" t="s">
        <v>495</v>
      </c>
      <c r="O370" s="58" t="s">
        <v>453</v>
      </c>
      <c r="P370" s="24" t="e">
        <f>SUMIF(S371:S372,TRUE, Q371:Q372)/SUM(Q371:Q372)</f>
        <v>#DIV/0!</v>
      </c>
      <c r="Q370" s="58" t="s">
        <v>453</v>
      </c>
      <c r="R370" s="58" t="s">
        <v>453</v>
      </c>
      <c r="S370" s="58" t="s">
        <v>453</v>
      </c>
      <c r="T370" s="60" t="s">
        <v>453</v>
      </c>
      <c r="U370" s="58" t="s">
        <v>453</v>
      </c>
      <c r="V370" s="58" t="s">
        <v>453</v>
      </c>
      <c r="W370" s="58" t="s">
        <v>453</v>
      </c>
      <c r="X370" s="58" t="s">
        <v>453</v>
      </c>
      <c r="Y370" s="61" t="s">
        <v>453</v>
      </c>
      <c r="Z370" s="61" t="s">
        <v>453</v>
      </c>
      <c r="AA370" s="61" t="s">
        <v>453</v>
      </c>
      <c r="AB370" s="61" t="s">
        <v>453</v>
      </c>
      <c r="AC370" s="61" t="s">
        <v>453</v>
      </c>
      <c r="AD370" s="61" t="s">
        <v>453</v>
      </c>
      <c r="AE370" s="61" t="s">
        <v>453</v>
      </c>
      <c r="AF370" s="61" t="s">
        <v>453</v>
      </c>
      <c r="AG370" s="61" t="s">
        <v>453</v>
      </c>
      <c r="AH370" s="61" t="s">
        <v>453</v>
      </c>
      <c r="AI370" s="61" t="s">
        <v>453</v>
      </c>
      <c r="AJ370" s="61" t="s">
        <v>453</v>
      </c>
      <c r="AK370" s="61" t="s">
        <v>453</v>
      </c>
      <c r="AL370" s="61" t="s">
        <v>453</v>
      </c>
      <c r="AM370" s="61" t="s">
        <v>453</v>
      </c>
      <c r="AN370" s="61" t="s">
        <v>453</v>
      </c>
      <c r="AO370" s="61" t="s">
        <v>453</v>
      </c>
      <c r="AP370" s="61" t="s">
        <v>453</v>
      </c>
      <c r="AQ370" s="61" t="s">
        <v>453</v>
      </c>
    </row>
    <row r="371" spans="1:43" ht="14.5" customHeight="1" x14ac:dyDescent="0.35">
      <c r="A371" s="62" t="s">
        <v>496</v>
      </c>
      <c r="B371" s="27">
        <v>67.578636169433594</v>
      </c>
      <c r="C371" s="27">
        <v>57.033817291259766</v>
      </c>
      <c r="D371" s="27">
        <v>41.904640197753906</v>
      </c>
      <c r="E371" s="27">
        <v>43.249942779541016</v>
      </c>
      <c r="F371" s="27">
        <v>97.827560424804688</v>
      </c>
      <c r="G371" s="27">
        <v>99.279304504394531</v>
      </c>
      <c r="H371" s="27">
        <v>99.999710083007813</v>
      </c>
      <c r="I371" s="27">
        <v>99.99884033203125</v>
      </c>
      <c r="J371" s="27">
        <v>0</v>
      </c>
      <c r="K371" s="27">
        <v>0</v>
      </c>
      <c r="L371" s="27">
        <v>0</v>
      </c>
      <c r="M371" s="27">
        <v>0</v>
      </c>
      <c r="N371" s="35"/>
      <c r="O371" s="63" t="s">
        <v>453</v>
      </c>
      <c r="P371" s="63" t="s">
        <v>497</v>
      </c>
      <c r="Q371" s="64">
        <v>0</v>
      </c>
      <c r="R371" s="63" t="s">
        <v>41</v>
      </c>
      <c r="S371" s="26" t="b">
        <f t="shared" ref="S371:S372" si="54">NOT(OR((D371&lt;=$Q$1),(H371&lt;=$R$1),(L371&lt;=$S$1)))</f>
        <v>0</v>
      </c>
      <c r="T371" s="26" t="b">
        <f>NOT(OR((C371&lt;=$Q$1),(G371&lt;=$R$1),(K371&lt;=$S$1)))</f>
        <v>0</v>
      </c>
      <c r="U371" s="65" t="s">
        <v>42</v>
      </c>
      <c r="V371" s="65" t="s">
        <v>42</v>
      </c>
      <c r="W371" s="66" t="s">
        <v>49</v>
      </c>
      <c r="X371" s="65" t="s">
        <v>42</v>
      </c>
      <c r="Y371" s="82">
        <v>5</v>
      </c>
      <c r="Z371" s="83"/>
      <c r="AA371" s="83"/>
      <c r="AB371" s="83"/>
      <c r="AC371" s="84"/>
      <c r="AD371" s="63" t="s">
        <v>453</v>
      </c>
      <c r="AE371" s="63" t="s">
        <v>453</v>
      </c>
      <c r="AF371" s="63" t="s">
        <v>453</v>
      </c>
      <c r="AG371" s="63" t="s">
        <v>453</v>
      </c>
      <c r="AH371" s="63" t="s">
        <v>453</v>
      </c>
      <c r="AI371" s="63" t="s">
        <v>453</v>
      </c>
      <c r="AJ371" s="63" t="s">
        <v>453</v>
      </c>
      <c r="AK371" s="63" t="s">
        <v>453</v>
      </c>
      <c r="AL371" s="63" t="s">
        <v>453</v>
      </c>
      <c r="AM371" s="63" t="s">
        <v>453</v>
      </c>
      <c r="AN371" s="63" t="s">
        <v>453</v>
      </c>
      <c r="AO371" s="63" t="s">
        <v>453</v>
      </c>
      <c r="AP371" s="63" t="s">
        <v>453</v>
      </c>
      <c r="AQ371" s="63" t="s">
        <v>453</v>
      </c>
    </row>
    <row r="372" spans="1:43" ht="14.5" customHeight="1" x14ac:dyDescent="0.35">
      <c r="A372" s="62" t="s">
        <v>498</v>
      </c>
      <c r="B372" s="27">
        <v>29.287858963012695</v>
      </c>
      <c r="C372" s="27">
        <v>27.941629409790039</v>
      </c>
      <c r="D372" s="27">
        <v>0</v>
      </c>
      <c r="E372" s="27">
        <v>0</v>
      </c>
      <c r="F372" s="27">
        <v>99.961952209472656</v>
      </c>
      <c r="G372" s="27">
        <v>99.939987182617188</v>
      </c>
      <c r="H372" s="27">
        <v>0</v>
      </c>
      <c r="I372" s="27">
        <v>0</v>
      </c>
      <c r="J372" s="27">
        <v>0</v>
      </c>
      <c r="K372" s="27">
        <v>0</v>
      </c>
      <c r="L372" s="27">
        <v>0</v>
      </c>
      <c r="M372" s="27">
        <v>0</v>
      </c>
      <c r="N372" s="35" t="s">
        <v>499</v>
      </c>
      <c r="O372" s="63" t="s">
        <v>453</v>
      </c>
      <c r="P372" s="63"/>
      <c r="Q372" s="64">
        <v>0</v>
      </c>
      <c r="R372" s="63" t="s">
        <v>41</v>
      </c>
      <c r="S372" s="26" t="b">
        <f t="shared" si="54"/>
        <v>0</v>
      </c>
      <c r="T372" s="26" t="b">
        <f>NOT(OR((C372&lt;=$Q$1),(G372&lt;=$R$1),(K372&lt;=$S$1)))</f>
        <v>0</v>
      </c>
      <c r="U372" s="65" t="s">
        <v>42</v>
      </c>
      <c r="V372" s="65" t="s">
        <v>42</v>
      </c>
      <c r="W372" s="66" t="s">
        <v>49</v>
      </c>
      <c r="X372" s="65" t="s">
        <v>42</v>
      </c>
      <c r="Y372" s="82">
        <v>5</v>
      </c>
      <c r="Z372" s="83"/>
      <c r="AA372" s="83"/>
      <c r="AB372" s="83"/>
      <c r="AC372" s="84"/>
      <c r="AD372" s="63" t="s">
        <v>453</v>
      </c>
      <c r="AE372" s="63" t="s">
        <v>453</v>
      </c>
      <c r="AF372" s="63" t="s">
        <v>453</v>
      </c>
      <c r="AG372" s="63" t="s">
        <v>453</v>
      </c>
      <c r="AH372" s="63" t="s">
        <v>453</v>
      </c>
      <c r="AI372" s="63" t="s">
        <v>453</v>
      </c>
      <c r="AJ372" s="63" t="s">
        <v>453</v>
      </c>
      <c r="AK372" s="63" t="s">
        <v>453</v>
      </c>
      <c r="AL372" s="63" t="s">
        <v>453</v>
      </c>
      <c r="AM372" s="63" t="s">
        <v>453</v>
      </c>
      <c r="AN372" s="63" t="s">
        <v>453</v>
      </c>
      <c r="AO372" s="63" t="s">
        <v>453</v>
      </c>
      <c r="AP372" s="63" t="s">
        <v>453</v>
      </c>
      <c r="AQ372" s="63" t="s">
        <v>453</v>
      </c>
    </row>
    <row r="373" spans="1:43" x14ac:dyDescent="0.35">
      <c r="A373" s="57" t="s">
        <v>453</v>
      </c>
      <c r="B373" s="58" t="s">
        <v>453</v>
      </c>
      <c r="C373" s="58" t="s">
        <v>453</v>
      </c>
      <c r="D373" s="58" t="s">
        <v>453</v>
      </c>
      <c r="E373" s="58" t="s">
        <v>453</v>
      </c>
      <c r="F373" s="58" t="s">
        <v>453</v>
      </c>
      <c r="G373" s="58" t="s">
        <v>453</v>
      </c>
      <c r="H373" s="58" t="s">
        <v>453</v>
      </c>
      <c r="I373" s="58" t="s">
        <v>453</v>
      </c>
      <c r="J373" s="58" t="s">
        <v>453</v>
      </c>
      <c r="K373" s="58" t="s">
        <v>453</v>
      </c>
      <c r="L373" s="58" t="s">
        <v>453</v>
      </c>
      <c r="M373" s="58" t="s">
        <v>453</v>
      </c>
      <c r="N373" s="59" t="s">
        <v>500</v>
      </c>
      <c r="O373" s="58" t="s">
        <v>453</v>
      </c>
      <c r="P373" s="24" t="e">
        <f>SUMIF(S374:S375,TRUE, Q374:Q375)/SUM(Q374:Q375)</f>
        <v>#DIV/0!</v>
      </c>
      <c r="Q373" s="58" t="s">
        <v>453</v>
      </c>
      <c r="R373" s="58" t="s">
        <v>453</v>
      </c>
      <c r="S373" s="58" t="s">
        <v>453</v>
      </c>
      <c r="T373" s="60" t="s">
        <v>453</v>
      </c>
      <c r="U373" s="58" t="s">
        <v>453</v>
      </c>
      <c r="V373" s="58" t="s">
        <v>453</v>
      </c>
      <c r="W373" s="58" t="s">
        <v>453</v>
      </c>
      <c r="X373" s="58" t="s">
        <v>453</v>
      </c>
      <c r="Y373" s="61" t="s">
        <v>453</v>
      </c>
      <c r="Z373" s="61" t="s">
        <v>453</v>
      </c>
      <c r="AA373" s="61" t="s">
        <v>453</v>
      </c>
      <c r="AB373" s="61" t="s">
        <v>453</v>
      </c>
      <c r="AC373" s="61" t="s">
        <v>453</v>
      </c>
      <c r="AD373" s="61" t="s">
        <v>453</v>
      </c>
      <c r="AE373" s="61" t="s">
        <v>453</v>
      </c>
      <c r="AF373" s="61" t="s">
        <v>453</v>
      </c>
      <c r="AG373" s="61" t="s">
        <v>453</v>
      </c>
      <c r="AH373" s="61" t="s">
        <v>453</v>
      </c>
      <c r="AI373" s="61" t="s">
        <v>453</v>
      </c>
      <c r="AJ373" s="61" t="s">
        <v>453</v>
      </c>
      <c r="AK373" s="61" t="s">
        <v>453</v>
      </c>
      <c r="AL373" s="61" t="s">
        <v>453</v>
      </c>
      <c r="AM373" s="61" t="s">
        <v>453</v>
      </c>
      <c r="AN373" s="61" t="s">
        <v>453</v>
      </c>
      <c r="AO373" s="61" t="s">
        <v>453</v>
      </c>
      <c r="AP373" s="61" t="s">
        <v>453</v>
      </c>
      <c r="AQ373" s="61" t="s">
        <v>453</v>
      </c>
    </row>
    <row r="374" spans="1:43" ht="14.5" customHeight="1" x14ac:dyDescent="0.35">
      <c r="A374" s="62" t="s">
        <v>501</v>
      </c>
      <c r="B374" s="27">
        <v>73.485916137695313</v>
      </c>
      <c r="C374" s="27">
        <v>73.196144104003906</v>
      </c>
      <c r="D374" s="27">
        <v>8.4970235824584961</v>
      </c>
      <c r="E374" s="27">
        <v>59.479167938232422</v>
      </c>
      <c r="F374" s="27">
        <v>98.751548767089844</v>
      </c>
      <c r="G374" s="27">
        <v>99.999954223632813</v>
      </c>
      <c r="H374" s="27">
        <v>99.99884033203125</v>
      </c>
      <c r="I374" s="27">
        <v>99.99884033203125</v>
      </c>
      <c r="J374" s="27">
        <v>90.486991882324219</v>
      </c>
      <c r="K374" s="27">
        <v>93.613250732421875</v>
      </c>
      <c r="L374" s="27">
        <v>72.628242492675781</v>
      </c>
      <c r="M374" s="27">
        <v>62.3978271484375</v>
      </c>
      <c r="N374" s="35"/>
      <c r="O374" s="63" t="s">
        <v>453</v>
      </c>
      <c r="P374" s="63" t="s">
        <v>453</v>
      </c>
      <c r="Q374" s="64">
        <v>0</v>
      </c>
      <c r="R374" s="63" t="s">
        <v>41</v>
      </c>
      <c r="S374" s="26" t="b">
        <f t="shared" ref="S374:S375" si="55">NOT(OR((D374&lt;=$Q$1),(H374&lt;=$R$1),(L374&lt;=$S$1)))</f>
        <v>0</v>
      </c>
      <c r="T374" s="26" t="b">
        <f>NOT(OR((C374&lt;=$Q$1),(G374&lt;=$R$1),(K374&lt;=$S$1)))</f>
        <v>0</v>
      </c>
      <c r="U374" s="65" t="s">
        <v>42</v>
      </c>
      <c r="V374" s="65" t="s">
        <v>42</v>
      </c>
      <c r="W374" s="66" t="s">
        <v>49</v>
      </c>
      <c r="X374" s="65" t="s">
        <v>42</v>
      </c>
      <c r="Y374" s="82">
        <v>5</v>
      </c>
      <c r="Z374" s="83"/>
      <c r="AA374" s="83"/>
      <c r="AB374" s="83"/>
      <c r="AC374" s="84"/>
      <c r="AD374" s="63" t="s">
        <v>453</v>
      </c>
      <c r="AE374" s="63" t="s">
        <v>453</v>
      </c>
      <c r="AF374" s="63" t="s">
        <v>453</v>
      </c>
      <c r="AG374" s="63" t="s">
        <v>453</v>
      </c>
      <c r="AH374" s="63" t="s">
        <v>453</v>
      </c>
      <c r="AI374" s="63" t="s">
        <v>453</v>
      </c>
      <c r="AJ374" s="63" t="s">
        <v>453</v>
      </c>
      <c r="AK374" s="63" t="s">
        <v>453</v>
      </c>
      <c r="AL374" s="63" t="s">
        <v>453</v>
      </c>
      <c r="AM374" s="63" t="s">
        <v>453</v>
      </c>
      <c r="AN374" s="63" t="s">
        <v>453</v>
      </c>
      <c r="AO374" s="63" t="s">
        <v>453</v>
      </c>
      <c r="AP374" s="63" t="s">
        <v>453</v>
      </c>
      <c r="AQ374" s="63" t="s">
        <v>453</v>
      </c>
    </row>
    <row r="375" spans="1:43" ht="14.5" customHeight="1" x14ac:dyDescent="0.35">
      <c r="A375" s="62" t="s">
        <v>502</v>
      </c>
      <c r="B375" s="27">
        <v>79.455612182617188</v>
      </c>
      <c r="C375" s="27">
        <v>73.000999450683594</v>
      </c>
      <c r="D375" s="27">
        <v>8.4904098510742188</v>
      </c>
      <c r="E375" s="27">
        <v>59.432868957519531</v>
      </c>
      <c r="F375" s="27">
        <v>88.405891418457031</v>
      </c>
      <c r="G375" s="27">
        <v>67.033737182617188</v>
      </c>
      <c r="H375" s="27">
        <v>99.99884033203125</v>
      </c>
      <c r="I375" s="27">
        <v>99.99884033203125</v>
      </c>
      <c r="J375" s="32" t="s">
        <v>49</v>
      </c>
      <c r="K375" s="32" t="s">
        <v>49</v>
      </c>
      <c r="L375" s="32" t="s">
        <v>49</v>
      </c>
      <c r="M375" s="32" t="s">
        <v>49</v>
      </c>
      <c r="N375" s="35"/>
      <c r="O375" s="63" t="s">
        <v>453</v>
      </c>
      <c r="P375" s="63"/>
      <c r="Q375" s="64">
        <v>0</v>
      </c>
      <c r="R375" s="63" t="s">
        <v>41</v>
      </c>
      <c r="S375" s="26" t="b">
        <f t="shared" si="55"/>
        <v>0</v>
      </c>
      <c r="T375" s="26" t="b">
        <f>NOT(OR((C375&lt;=$Q$1),(G375&lt;=$R$1),(K375&lt;=$S$1)))</f>
        <v>0</v>
      </c>
      <c r="U375" s="65" t="s">
        <v>42</v>
      </c>
      <c r="V375" s="65" t="s">
        <v>42</v>
      </c>
      <c r="W375" s="66" t="s">
        <v>49</v>
      </c>
      <c r="X375" s="65" t="s">
        <v>42</v>
      </c>
      <c r="Y375" s="82">
        <v>5</v>
      </c>
      <c r="Z375" s="83"/>
      <c r="AA375" s="83"/>
      <c r="AB375" s="83"/>
      <c r="AC375" s="84"/>
      <c r="AD375" s="63" t="s">
        <v>453</v>
      </c>
      <c r="AE375" s="63" t="s">
        <v>453</v>
      </c>
      <c r="AF375" s="63" t="s">
        <v>453</v>
      </c>
      <c r="AG375" s="63" t="s">
        <v>453</v>
      </c>
      <c r="AH375" s="63" t="s">
        <v>453</v>
      </c>
      <c r="AI375" s="63" t="s">
        <v>453</v>
      </c>
      <c r="AJ375" s="63" t="s">
        <v>453</v>
      </c>
      <c r="AK375" s="63" t="s">
        <v>453</v>
      </c>
      <c r="AL375" s="63" t="s">
        <v>453</v>
      </c>
      <c r="AM375" s="63" t="s">
        <v>453</v>
      </c>
      <c r="AN375" s="63" t="s">
        <v>453</v>
      </c>
      <c r="AO375" s="63" t="s">
        <v>453</v>
      </c>
      <c r="AP375" s="63" t="s">
        <v>453</v>
      </c>
      <c r="AQ375" s="63" t="s">
        <v>453</v>
      </c>
    </row>
    <row r="376" spans="1:43" x14ac:dyDescent="0.35">
      <c r="A376" s="57" t="s">
        <v>453</v>
      </c>
      <c r="B376" s="58" t="s">
        <v>453</v>
      </c>
      <c r="C376" s="58" t="s">
        <v>453</v>
      </c>
      <c r="D376" s="58" t="s">
        <v>453</v>
      </c>
      <c r="E376" s="58" t="s">
        <v>453</v>
      </c>
      <c r="F376" s="58" t="s">
        <v>453</v>
      </c>
      <c r="G376" s="58" t="s">
        <v>453</v>
      </c>
      <c r="H376" s="58" t="s">
        <v>453</v>
      </c>
      <c r="I376" s="58" t="s">
        <v>453</v>
      </c>
      <c r="J376" s="58" t="s">
        <v>453</v>
      </c>
      <c r="K376" s="58" t="s">
        <v>453</v>
      </c>
      <c r="L376" s="58" t="s">
        <v>453</v>
      </c>
      <c r="M376" s="58" t="s">
        <v>453</v>
      </c>
      <c r="N376" s="59" t="s">
        <v>503</v>
      </c>
      <c r="O376" s="58" t="s">
        <v>453</v>
      </c>
      <c r="P376" s="24" t="e">
        <f>P379=SUMIF(S380,TRUE, Q380)/SUM(Q377:Q378)</f>
        <v>#DIV/0!</v>
      </c>
      <c r="Q376" s="58" t="s">
        <v>453</v>
      </c>
      <c r="R376" s="58" t="s">
        <v>453</v>
      </c>
      <c r="S376" s="58" t="s">
        <v>453</v>
      </c>
      <c r="T376" s="60" t="s">
        <v>453</v>
      </c>
      <c r="U376" s="58" t="s">
        <v>453</v>
      </c>
      <c r="V376" s="58" t="s">
        <v>453</v>
      </c>
      <c r="W376" s="58" t="s">
        <v>453</v>
      </c>
      <c r="X376" s="58" t="s">
        <v>453</v>
      </c>
      <c r="Y376" s="61" t="s">
        <v>453</v>
      </c>
      <c r="Z376" s="61" t="s">
        <v>453</v>
      </c>
      <c r="AA376" s="61" t="s">
        <v>453</v>
      </c>
      <c r="AB376" s="61" t="s">
        <v>453</v>
      </c>
      <c r="AC376" s="61" t="s">
        <v>453</v>
      </c>
      <c r="AD376" s="61" t="s">
        <v>453</v>
      </c>
      <c r="AE376" s="61" t="s">
        <v>453</v>
      </c>
      <c r="AF376" s="61" t="s">
        <v>453</v>
      </c>
      <c r="AG376" s="61" t="s">
        <v>453</v>
      </c>
      <c r="AH376" s="61" t="s">
        <v>453</v>
      </c>
      <c r="AI376" s="61" t="s">
        <v>453</v>
      </c>
      <c r="AJ376" s="61" t="s">
        <v>453</v>
      </c>
      <c r="AK376" s="61" t="s">
        <v>453</v>
      </c>
      <c r="AL376" s="61" t="s">
        <v>453</v>
      </c>
      <c r="AM376" s="61" t="s">
        <v>453</v>
      </c>
      <c r="AN376" s="61" t="s">
        <v>453</v>
      </c>
      <c r="AO376" s="61" t="s">
        <v>453</v>
      </c>
      <c r="AP376" s="61" t="s">
        <v>453</v>
      </c>
      <c r="AQ376" s="61" t="s">
        <v>453</v>
      </c>
    </row>
    <row r="377" spans="1:43" ht="14.5" customHeight="1" x14ac:dyDescent="0.35">
      <c r="A377" s="62" t="s">
        <v>504</v>
      </c>
      <c r="B377" s="27">
        <v>75.465888977050781</v>
      </c>
      <c r="C377" s="27">
        <v>84.799308776855469</v>
      </c>
      <c r="D377" s="27">
        <v>92.388679504394531</v>
      </c>
      <c r="E377" s="27">
        <v>94.287322998046875</v>
      </c>
      <c r="F377" s="27">
        <v>95.225189208984375</v>
      </c>
      <c r="G377" s="27">
        <v>99.99969482421875</v>
      </c>
      <c r="H377" s="27">
        <v>99.999832153320313</v>
      </c>
      <c r="I377" s="27">
        <v>99.99884033203125</v>
      </c>
      <c r="J377" s="27">
        <v>93.068519592285156</v>
      </c>
      <c r="K377" s="27">
        <v>93.197319030761719</v>
      </c>
      <c r="L377" s="27">
        <v>95.072891235351563</v>
      </c>
      <c r="M377" s="27">
        <v>99.92645263671875</v>
      </c>
      <c r="N377" s="35"/>
      <c r="O377" s="63" t="s">
        <v>453</v>
      </c>
      <c r="P377" s="63" t="s">
        <v>453</v>
      </c>
      <c r="Q377" s="64">
        <v>0</v>
      </c>
      <c r="R377" s="63" t="s">
        <v>41</v>
      </c>
      <c r="S377" s="26" t="b">
        <f t="shared" ref="S377:S378" si="56">NOT(OR((D377&lt;=$Q$1),(H377&lt;=$R$1),(L377&lt;=$S$1)))</f>
        <v>1</v>
      </c>
      <c r="T377" s="26" t="b">
        <f>NOT(OR((C377&lt;=$Q$1),(G377&lt;=$R$1),(K377&lt;=$S$1)))</f>
        <v>0</v>
      </c>
      <c r="U377" s="65" t="s">
        <v>42</v>
      </c>
      <c r="V377" s="65" t="s">
        <v>42</v>
      </c>
      <c r="W377" s="66" t="s">
        <v>49</v>
      </c>
      <c r="X377" s="65" t="s">
        <v>42</v>
      </c>
      <c r="Y377" s="82">
        <v>5</v>
      </c>
      <c r="Z377" s="83"/>
      <c r="AA377" s="83"/>
      <c r="AB377" s="83"/>
      <c r="AC377" s="84"/>
      <c r="AD377" s="63" t="s">
        <v>453</v>
      </c>
      <c r="AE377" s="63" t="s">
        <v>453</v>
      </c>
      <c r="AF377" s="63" t="s">
        <v>453</v>
      </c>
      <c r="AG377" s="63" t="s">
        <v>453</v>
      </c>
      <c r="AH377" s="63" t="s">
        <v>453</v>
      </c>
      <c r="AI377" s="63" t="s">
        <v>453</v>
      </c>
      <c r="AJ377" s="63" t="s">
        <v>453</v>
      </c>
      <c r="AK377" s="63" t="s">
        <v>453</v>
      </c>
      <c r="AL377" s="63" t="s">
        <v>453</v>
      </c>
      <c r="AM377" s="63" t="s">
        <v>453</v>
      </c>
      <c r="AN377" s="63" t="s">
        <v>453</v>
      </c>
      <c r="AO377" s="63" t="s">
        <v>453</v>
      </c>
      <c r="AP377" s="63" t="s">
        <v>453</v>
      </c>
      <c r="AQ377" s="63" t="s">
        <v>453</v>
      </c>
    </row>
    <row r="378" spans="1:43" ht="14.5" customHeight="1" x14ac:dyDescent="0.35">
      <c r="A378" s="62" t="s">
        <v>505</v>
      </c>
      <c r="B378" s="27">
        <v>91.922294616699219</v>
      </c>
      <c r="C378" s="27">
        <v>95.740028381347656</v>
      </c>
      <c r="D378" s="27">
        <v>94.721305847167969</v>
      </c>
      <c r="E378" s="27">
        <v>95.971389770507813</v>
      </c>
      <c r="F378" s="27">
        <v>99.835205078125</v>
      </c>
      <c r="G378" s="27">
        <v>99.999114990234375</v>
      </c>
      <c r="H378" s="27">
        <v>99.999778747558594</v>
      </c>
      <c r="I378" s="27">
        <v>99.99884033203125</v>
      </c>
      <c r="J378" s="27">
        <v>42.234542846679688</v>
      </c>
      <c r="K378" s="27">
        <v>53.359565734863281</v>
      </c>
      <c r="L378" s="27">
        <v>13.688648223876953</v>
      </c>
      <c r="M378" s="27">
        <v>0</v>
      </c>
      <c r="N378" s="35"/>
      <c r="O378" s="63" t="s">
        <v>453</v>
      </c>
      <c r="P378" s="63"/>
      <c r="Q378" s="64">
        <v>0</v>
      </c>
      <c r="R378" s="63" t="s">
        <v>41</v>
      </c>
      <c r="S378" s="26" t="b">
        <f t="shared" si="56"/>
        <v>0</v>
      </c>
      <c r="T378" s="26" t="b">
        <f>NOT(OR((C378&lt;=$Q$1),(G378&lt;=$R$1),(K378&lt;=$S$1)))</f>
        <v>0</v>
      </c>
      <c r="U378" s="65" t="s">
        <v>42</v>
      </c>
      <c r="V378" s="65" t="s">
        <v>42</v>
      </c>
      <c r="W378" s="66" t="s">
        <v>49</v>
      </c>
      <c r="X378" s="65" t="s">
        <v>42</v>
      </c>
      <c r="Y378" s="82">
        <v>5</v>
      </c>
      <c r="Z378" s="83"/>
      <c r="AA378" s="83"/>
      <c r="AB378" s="83"/>
      <c r="AC378" s="84"/>
      <c r="AD378" s="63" t="s">
        <v>453</v>
      </c>
      <c r="AE378" s="63" t="s">
        <v>453</v>
      </c>
      <c r="AF378" s="63" t="s">
        <v>453</v>
      </c>
      <c r="AG378" s="63" t="s">
        <v>453</v>
      </c>
      <c r="AH378" s="63" t="s">
        <v>453</v>
      </c>
      <c r="AI378" s="63" t="s">
        <v>453</v>
      </c>
      <c r="AJ378" s="63" t="s">
        <v>453</v>
      </c>
      <c r="AK378" s="63" t="s">
        <v>453</v>
      </c>
      <c r="AL378" s="63" t="s">
        <v>453</v>
      </c>
      <c r="AM378" s="63" t="s">
        <v>453</v>
      </c>
      <c r="AN378" s="63" t="s">
        <v>453</v>
      </c>
      <c r="AO378" s="63" t="s">
        <v>453</v>
      </c>
      <c r="AP378" s="63" t="s">
        <v>453</v>
      </c>
      <c r="AQ378" s="63" t="s">
        <v>453</v>
      </c>
    </row>
    <row r="379" spans="1:43" x14ac:dyDescent="0.35">
      <c r="A379" s="57" t="s">
        <v>453</v>
      </c>
      <c r="B379" s="58" t="s">
        <v>453</v>
      </c>
      <c r="C379" s="58" t="s">
        <v>453</v>
      </c>
      <c r="D379" s="58" t="s">
        <v>453</v>
      </c>
      <c r="E379" s="58" t="s">
        <v>453</v>
      </c>
      <c r="F379" s="58" t="s">
        <v>453</v>
      </c>
      <c r="G379" s="58" t="s">
        <v>453</v>
      </c>
      <c r="H379" s="58" t="s">
        <v>453</v>
      </c>
      <c r="I379" s="58" t="s">
        <v>453</v>
      </c>
      <c r="J379" s="58" t="s">
        <v>453</v>
      </c>
      <c r="K379" s="58" t="s">
        <v>453</v>
      </c>
      <c r="L379" s="58" t="s">
        <v>453</v>
      </c>
      <c r="M379" s="58" t="s">
        <v>453</v>
      </c>
      <c r="N379" s="59" t="s">
        <v>506</v>
      </c>
      <c r="O379" s="58" t="s">
        <v>453</v>
      </c>
      <c r="P379" s="24">
        <f>SUMIF(S380,TRUE, Q380)/SUM(Q380)</f>
        <v>0</v>
      </c>
      <c r="Q379" s="58" t="s">
        <v>453</v>
      </c>
      <c r="R379" s="58" t="s">
        <v>453</v>
      </c>
      <c r="S379" s="58" t="s">
        <v>453</v>
      </c>
      <c r="T379" s="60" t="s">
        <v>453</v>
      </c>
      <c r="U379" s="58" t="s">
        <v>453</v>
      </c>
      <c r="V379" s="58" t="s">
        <v>453</v>
      </c>
      <c r="W379" s="58" t="s">
        <v>453</v>
      </c>
      <c r="X379" s="58" t="s">
        <v>453</v>
      </c>
      <c r="Y379" s="61" t="s">
        <v>453</v>
      </c>
      <c r="Z379" s="61" t="s">
        <v>453</v>
      </c>
      <c r="AA379" s="61" t="s">
        <v>453</v>
      </c>
      <c r="AB379" s="61" t="s">
        <v>453</v>
      </c>
      <c r="AC379" s="61" t="s">
        <v>453</v>
      </c>
      <c r="AD379" s="61" t="s">
        <v>453</v>
      </c>
      <c r="AE379" s="61" t="s">
        <v>453</v>
      </c>
      <c r="AF379" s="61" t="s">
        <v>453</v>
      </c>
      <c r="AG379" s="61" t="s">
        <v>453</v>
      </c>
      <c r="AH379" s="61" t="s">
        <v>453</v>
      </c>
      <c r="AI379" s="61" t="s">
        <v>453</v>
      </c>
      <c r="AJ379" s="61" t="s">
        <v>453</v>
      </c>
      <c r="AK379" s="61" t="s">
        <v>453</v>
      </c>
      <c r="AL379" s="61" t="s">
        <v>453</v>
      </c>
      <c r="AM379" s="61" t="s">
        <v>453</v>
      </c>
      <c r="AN379" s="61" t="s">
        <v>453</v>
      </c>
      <c r="AO379" s="61" t="s">
        <v>453</v>
      </c>
      <c r="AP379" s="61" t="s">
        <v>453</v>
      </c>
      <c r="AQ379" s="61" t="s">
        <v>453</v>
      </c>
    </row>
    <row r="380" spans="1:43" ht="14.5" customHeight="1" x14ac:dyDescent="0.35">
      <c r="A380" s="62" t="s">
        <v>507</v>
      </c>
      <c r="B380" s="27">
        <v>86.100944519042969</v>
      </c>
      <c r="C380" s="27">
        <v>95.336845397949219</v>
      </c>
      <c r="D380" s="27">
        <v>94.382789611816406</v>
      </c>
      <c r="E380" s="27">
        <v>95.69354248046875</v>
      </c>
      <c r="F380" s="27">
        <v>99.995903015136719</v>
      </c>
      <c r="G380" s="27">
        <v>99.998672485351563</v>
      </c>
      <c r="H380" s="27">
        <v>99.999832153320313</v>
      </c>
      <c r="I380" s="27">
        <v>99.99884033203125</v>
      </c>
      <c r="J380" s="27">
        <v>74.968849182128906</v>
      </c>
      <c r="K380" s="27">
        <v>99.999961853027344</v>
      </c>
      <c r="L380" s="27">
        <v>99.999832153320313</v>
      </c>
      <c r="M380" s="27">
        <v>99.99884033203125</v>
      </c>
      <c r="N380" s="35"/>
      <c r="O380" s="63" t="s">
        <v>453</v>
      </c>
      <c r="P380" s="63" t="s">
        <v>453</v>
      </c>
      <c r="Q380" s="64">
        <v>1</v>
      </c>
      <c r="R380" s="63" t="s">
        <v>41</v>
      </c>
      <c r="S380" s="31">
        <v>-1</v>
      </c>
      <c r="T380" s="31">
        <v>0</v>
      </c>
      <c r="U380" s="65" t="s">
        <v>42</v>
      </c>
      <c r="V380" s="65" t="s">
        <v>42</v>
      </c>
      <c r="W380" s="66" t="s">
        <v>49</v>
      </c>
      <c r="X380" s="65" t="s">
        <v>42</v>
      </c>
      <c r="Y380" s="82">
        <v>5</v>
      </c>
      <c r="Z380" s="83"/>
      <c r="AA380" s="83"/>
      <c r="AB380" s="83"/>
      <c r="AC380" s="84"/>
      <c r="AD380" s="63" t="s">
        <v>453</v>
      </c>
      <c r="AE380" s="63" t="s">
        <v>453</v>
      </c>
      <c r="AF380" s="63" t="s">
        <v>453</v>
      </c>
      <c r="AG380" s="63" t="s">
        <v>453</v>
      </c>
      <c r="AH380" s="63" t="s">
        <v>453</v>
      </c>
      <c r="AI380" s="63" t="s">
        <v>453</v>
      </c>
      <c r="AJ380" s="63" t="s">
        <v>453</v>
      </c>
      <c r="AK380" s="63" t="s">
        <v>453</v>
      </c>
      <c r="AL380" s="63" t="s">
        <v>453</v>
      </c>
      <c r="AM380" s="63" t="s">
        <v>453</v>
      </c>
      <c r="AN380" s="63" t="s">
        <v>453</v>
      </c>
      <c r="AO380" s="63" t="s">
        <v>453</v>
      </c>
      <c r="AP380" s="63" t="s">
        <v>453</v>
      </c>
      <c r="AQ380" s="63" t="s">
        <v>453</v>
      </c>
    </row>
    <row r="381" spans="1:43" x14ac:dyDescent="0.35">
      <c r="A381" s="57" t="s">
        <v>453</v>
      </c>
      <c r="B381" s="58" t="s">
        <v>453</v>
      </c>
      <c r="C381" s="58" t="s">
        <v>453</v>
      </c>
      <c r="D381" s="58" t="s">
        <v>453</v>
      </c>
      <c r="E381" s="58" t="s">
        <v>453</v>
      </c>
      <c r="F381" s="58" t="s">
        <v>453</v>
      </c>
      <c r="G381" s="58" t="s">
        <v>453</v>
      </c>
      <c r="H381" s="58" t="s">
        <v>453</v>
      </c>
      <c r="I381" s="58" t="s">
        <v>453</v>
      </c>
      <c r="J381" s="58" t="s">
        <v>453</v>
      </c>
      <c r="K381" s="58" t="s">
        <v>453</v>
      </c>
      <c r="L381" s="58" t="s">
        <v>453</v>
      </c>
      <c r="M381" s="27" t="s">
        <v>453</v>
      </c>
      <c r="N381" s="59" t="s">
        <v>508</v>
      </c>
      <c r="O381" s="58" t="s">
        <v>453</v>
      </c>
      <c r="P381" s="24" t="e">
        <f>SUMIF(S382,TRUE, Q382)/SUM(Q382)</f>
        <v>#DIV/0!</v>
      </c>
      <c r="Q381" s="58" t="s">
        <v>453</v>
      </c>
      <c r="R381" s="58" t="s">
        <v>453</v>
      </c>
      <c r="S381" s="58" t="s">
        <v>453</v>
      </c>
      <c r="T381" s="60" t="s">
        <v>453</v>
      </c>
      <c r="U381" s="58" t="s">
        <v>453</v>
      </c>
      <c r="V381" s="58" t="s">
        <v>453</v>
      </c>
      <c r="W381" s="58" t="s">
        <v>453</v>
      </c>
      <c r="X381" s="58" t="s">
        <v>453</v>
      </c>
      <c r="Y381" s="61" t="s">
        <v>453</v>
      </c>
      <c r="Z381" s="61" t="s">
        <v>453</v>
      </c>
      <c r="AA381" s="61" t="s">
        <v>453</v>
      </c>
      <c r="AB381" s="61" t="s">
        <v>453</v>
      </c>
      <c r="AC381" s="61" t="s">
        <v>453</v>
      </c>
      <c r="AD381" s="61" t="s">
        <v>453</v>
      </c>
      <c r="AE381" s="61" t="s">
        <v>453</v>
      </c>
      <c r="AF381" s="61" t="s">
        <v>453</v>
      </c>
      <c r="AG381" s="61" t="s">
        <v>453</v>
      </c>
      <c r="AH381" s="61" t="s">
        <v>453</v>
      </c>
      <c r="AI381" s="61" t="s">
        <v>453</v>
      </c>
      <c r="AJ381" s="61" t="s">
        <v>453</v>
      </c>
      <c r="AK381" s="61" t="s">
        <v>453</v>
      </c>
      <c r="AL381" s="61" t="s">
        <v>453</v>
      </c>
      <c r="AM381" s="61" t="s">
        <v>453</v>
      </c>
      <c r="AN381" s="61" t="s">
        <v>453</v>
      </c>
      <c r="AO381" s="61" t="s">
        <v>453</v>
      </c>
      <c r="AP381" s="61" t="s">
        <v>453</v>
      </c>
      <c r="AQ381" s="61" t="s">
        <v>453</v>
      </c>
    </row>
    <row r="382" spans="1:43" ht="14.5" customHeight="1" x14ac:dyDescent="0.35">
      <c r="A382" s="62" t="s">
        <v>501</v>
      </c>
      <c r="B382" s="27">
        <v>73.485916137695313</v>
      </c>
      <c r="C382" s="27">
        <v>73.196144104003906</v>
      </c>
      <c r="D382" s="27">
        <v>8.4970235824584961</v>
      </c>
      <c r="E382" s="27">
        <v>59.479167938232422</v>
      </c>
      <c r="F382" s="27">
        <v>98.751548767089844</v>
      </c>
      <c r="G382" s="27">
        <v>99.999954223632813</v>
      </c>
      <c r="H382" s="27">
        <v>99.99884033203125</v>
      </c>
      <c r="I382" s="27">
        <v>99.99884033203125</v>
      </c>
      <c r="J382" s="27">
        <v>90.486991882324219</v>
      </c>
      <c r="K382" s="27">
        <v>93.613250732421875</v>
      </c>
      <c r="L382" s="27">
        <v>72.628242492675781</v>
      </c>
      <c r="M382" s="27">
        <v>62.3978271484375</v>
      </c>
      <c r="N382" s="35"/>
      <c r="O382" s="63" t="s">
        <v>453</v>
      </c>
      <c r="P382" s="63" t="s">
        <v>453</v>
      </c>
      <c r="Q382" s="64">
        <v>0</v>
      </c>
      <c r="R382" s="63" t="s">
        <v>41</v>
      </c>
      <c r="S382" s="26" t="b">
        <f t="shared" ref="S382:S383" si="57">NOT(OR((D382&lt;=$Q$1),(H382&lt;=$R$1),(L382&lt;=$S$1)))</f>
        <v>0</v>
      </c>
      <c r="T382" s="26" t="b">
        <f>NOT(OR((C382&lt;=$Q$1),(G382&lt;=$R$1),(K382&lt;=$S$1)))</f>
        <v>0</v>
      </c>
      <c r="U382" s="65" t="s">
        <v>42</v>
      </c>
      <c r="V382" s="65" t="s">
        <v>42</v>
      </c>
      <c r="W382" s="66" t="s">
        <v>49</v>
      </c>
      <c r="X382" s="65" t="s">
        <v>42</v>
      </c>
      <c r="Y382" s="82">
        <v>5</v>
      </c>
      <c r="Z382" s="83"/>
      <c r="AA382" s="83"/>
      <c r="AB382" s="83"/>
      <c r="AC382" s="84"/>
      <c r="AD382" s="63" t="s">
        <v>453</v>
      </c>
      <c r="AE382" s="63" t="s">
        <v>453</v>
      </c>
      <c r="AF382" s="63" t="s">
        <v>453</v>
      </c>
      <c r="AG382" s="63" t="s">
        <v>453</v>
      </c>
      <c r="AH382" s="63" t="s">
        <v>453</v>
      </c>
      <c r="AI382" s="63" t="s">
        <v>453</v>
      </c>
      <c r="AJ382" s="63" t="s">
        <v>453</v>
      </c>
      <c r="AK382" s="63" t="s">
        <v>453</v>
      </c>
      <c r="AL382" s="63" t="s">
        <v>453</v>
      </c>
      <c r="AM382" s="63" t="s">
        <v>453</v>
      </c>
      <c r="AN382" s="63" t="s">
        <v>453</v>
      </c>
      <c r="AO382" s="63" t="s">
        <v>453</v>
      </c>
      <c r="AP382" s="63" t="s">
        <v>453</v>
      </c>
      <c r="AQ382" s="63" t="s">
        <v>453</v>
      </c>
    </row>
    <row r="383" spans="1:43" ht="14.5" customHeight="1" x14ac:dyDescent="0.35">
      <c r="A383" s="62" t="s">
        <v>502</v>
      </c>
      <c r="B383" s="27">
        <v>79.455612182617188</v>
      </c>
      <c r="C383" s="27">
        <v>73.000999450683594</v>
      </c>
      <c r="D383" s="27">
        <v>8.4904098510742188</v>
      </c>
      <c r="E383" s="27">
        <v>59.432868957519531</v>
      </c>
      <c r="F383" s="27">
        <v>88.405891418457031</v>
      </c>
      <c r="G383" s="27">
        <v>67.033737182617188</v>
      </c>
      <c r="H383" s="27">
        <v>99.99884033203125</v>
      </c>
      <c r="I383" s="27">
        <v>99.99884033203125</v>
      </c>
      <c r="J383" s="32" t="s">
        <v>49</v>
      </c>
      <c r="K383" s="32" t="s">
        <v>49</v>
      </c>
      <c r="L383" s="32" t="s">
        <v>49</v>
      </c>
      <c r="M383" s="32" t="s">
        <v>49</v>
      </c>
      <c r="N383" s="35"/>
      <c r="O383" s="63" t="s">
        <v>453</v>
      </c>
      <c r="P383" s="63"/>
      <c r="Q383" s="64">
        <v>0</v>
      </c>
      <c r="R383" s="63" t="s">
        <v>41</v>
      </c>
      <c r="S383" s="26" t="b">
        <f t="shared" si="57"/>
        <v>0</v>
      </c>
      <c r="T383" s="26" t="b">
        <f>NOT(OR((C383&lt;=$Q$1),(G383&lt;=$R$1),(K383&lt;=$S$1)))</f>
        <v>0</v>
      </c>
      <c r="U383" s="65" t="s">
        <v>42</v>
      </c>
      <c r="V383" s="65" t="s">
        <v>42</v>
      </c>
      <c r="W383" s="66" t="s">
        <v>49</v>
      </c>
      <c r="X383" s="65" t="s">
        <v>42</v>
      </c>
      <c r="Y383" s="82">
        <v>5</v>
      </c>
      <c r="Z383" s="83"/>
      <c r="AA383" s="83"/>
      <c r="AB383" s="83"/>
      <c r="AC383" s="84"/>
      <c r="AD383" s="63" t="s">
        <v>453</v>
      </c>
      <c r="AE383" s="63" t="s">
        <v>453</v>
      </c>
      <c r="AF383" s="63" t="s">
        <v>453</v>
      </c>
      <c r="AG383" s="63" t="s">
        <v>453</v>
      </c>
      <c r="AH383" s="63" t="s">
        <v>453</v>
      </c>
      <c r="AI383" s="63" t="s">
        <v>453</v>
      </c>
      <c r="AJ383" s="63" t="s">
        <v>453</v>
      </c>
      <c r="AK383" s="63" t="s">
        <v>453</v>
      </c>
      <c r="AL383" s="63" t="s">
        <v>453</v>
      </c>
      <c r="AM383" s="63" t="s">
        <v>453</v>
      </c>
      <c r="AN383" s="63" t="s">
        <v>453</v>
      </c>
      <c r="AO383" s="63" t="s">
        <v>453</v>
      </c>
      <c r="AP383" s="63" t="s">
        <v>453</v>
      </c>
      <c r="AQ383" s="63" t="s">
        <v>453</v>
      </c>
    </row>
    <row r="394" spans="16:18" x14ac:dyDescent="0.35">
      <c r="P394" s="35" t="s">
        <v>509</v>
      </c>
      <c r="Q394" s="26">
        <f>COUNTA(Q14:Q333)</f>
        <v>248</v>
      </c>
    </row>
    <row r="395" spans="16:18" x14ac:dyDescent="0.35">
      <c r="P395" s="35" t="s">
        <v>510</v>
      </c>
      <c r="Q395" s="26">
        <f>SUM(Q15:Q333)</f>
        <v>185</v>
      </c>
      <c r="R395" s="77">
        <f>Q395/Q394</f>
        <v>0.74596774193548387</v>
      </c>
    </row>
    <row r="398" spans="16:18" x14ac:dyDescent="0.35">
      <c r="P398" s="35" t="s">
        <v>511</v>
      </c>
      <c r="Q398" s="35">
        <f>SUMIF(T15:T340,TRUE,Q15:Q340)/SUM(Q15:Q340)</f>
        <v>0.61170212765957444</v>
      </c>
    </row>
  </sheetData>
  <mergeCells count="297">
    <mergeCell ref="Y6:AC6"/>
    <mergeCell ref="Y7:AC7"/>
    <mergeCell ref="AF7:AG7"/>
    <mergeCell ref="AH7:AQ7"/>
    <mergeCell ref="Y8:AC8"/>
    <mergeCell ref="Y9:AC9"/>
    <mergeCell ref="V1:X1"/>
    <mergeCell ref="Y3:AC3"/>
    <mergeCell ref="Y4:AC4"/>
    <mergeCell ref="AF4:AG4"/>
    <mergeCell ref="AH4:AQ4"/>
    <mergeCell ref="Y5:AC5"/>
    <mergeCell ref="Y15:AC15"/>
    <mergeCell ref="Y16:AC16"/>
    <mergeCell ref="Y17:AC17"/>
    <mergeCell ref="Y18:AC18"/>
    <mergeCell ref="Y19:AC19"/>
    <mergeCell ref="Y20:AC20"/>
    <mergeCell ref="Y10:AC10"/>
    <mergeCell ref="AH10:AQ10"/>
    <mergeCell ref="Y11:AC11"/>
    <mergeCell ref="Y12:AC12"/>
    <mergeCell ref="Y13:AC13"/>
    <mergeCell ref="Y14:AC14"/>
    <mergeCell ref="Y26:AC26"/>
    <mergeCell ref="Y27:AC27"/>
    <mergeCell ref="Y28:AC28"/>
    <mergeCell ref="Y29:AC29"/>
    <mergeCell ref="Y30:AC30"/>
    <mergeCell ref="Y31:AC31"/>
    <mergeCell ref="Y21:AC21"/>
    <mergeCell ref="AJ21:AQ21"/>
    <mergeCell ref="Y22:AC22"/>
    <mergeCell ref="Y23:AC23"/>
    <mergeCell ref="Y24:AC24"/>
    <mergeCell ref="Y25:AC25"/>
    <mergeCell ref="Y39:AC39"/>
    <mergeCell ref="Y40:AC40"/>
    <mergeCell ref="Y41:AC41"/>
    <mergeCell ref="Y42:AC42"/>
    <mergeCell ref="Y43:AC43"/>
    <mergeCell ref="Y44:AC44"/>
    <mergeCell ref="Y32:AC32"/>
    <mergeCell ref="Y33:AC33"/>
    <mergeCell ref="Y35:AC35"/>
    <mergeCell ref="Y36:AC36"/>
    <mergeCell ref="Y37:AC37"/>
    <mergeCell ref="Y38:AC38"/>
    <mergeCell ref="Y61:AC61"/>
    <mergeCell ref="Y64:AC64"/>
    <mergeCell ref="AF64:AG64"/>
    <mergeCell ref="AH64:AQ64"/>
    <mergeCell ref="Y65:AC65"/>
    <mergeCell ref="Y66:AC66"/>
    <mergeCell ref="Y45:AC45"/>
    <mergeCell ref="Y46:AC46"/>
    <mergeCell ref="Y47:AC47"/>
    <mergeCell ref="Y48:AC48"/>
    <mergeCell ref="Y49:AC49"/>
    <mergeCell ref="Y50:AC50"/>
    <mergeCell ref="Y73:AC73"/>
    <mergeCell ref="Y74:AC74"/>
    <mergeCell ref="Y75:AC75"/>
    <mergeCell ref="Y76:AC76"/>
    <mergeCell ref="Y77:AC77"/>
    <mergeCell ref="Y78:AC78"/>
    <mergeCell ref="Y67:AC67"/>
    <mergeCell ref="Y68:AC68"/>
    <mergeCell ref="Y69:AC69"/>
    <mergeCell ref="Y70:AC70"/>
    <mergeCell ref="Y71:AC71"/>
    <mergeCell ref="Y72:AC72"/>
    <mergeCell ref="Y86:AC86"/>
    <mergeCell ref="Y87:AC87"/>
    <mergeCell ref="Y88:AC88"/>
    <mergeCell ref="Y89:AC89"/>
    <mergeCell ref="Y91:AC91"/>
    <mergeCell ref="Y97:AC97"/>
    <mergeCell ref="Y79:AC79"/>
    <mergeCell ref="Y80:AC80"/>
    <mergeCell ref="Y81:AC81"/>
    <mergeCell ref="Y83:AC83"/>
    <mergeCell ref="Y84:AC84"/>
    <mergeCell ref="Y85:AC85"/>
    <mergeCell ref="Y111:AC111"/>
    <mergeCell ref="Y112:AC112"/>
    <mergeCell ref="Y113:AC113"/>
    <mergeCell ref="Y114:AC114"/>
    <mergeCell ref="Y115:AC115"/>
    <mergeCell ref="Y116:AC116"/>
    <mergeCell ref="Y99:AC99"/>
    <mergeCell ref="AF99:AG99"/>
    <mergeCell ref="AH99:AQ99"/>
    <mergeCell ref="Y110:AC110"/>
    <mergeCell ref="AF110:AG110"/>
    <mergeCell ref="AH110:AQ110"/>
    <mergeCell ref="AF127:AG127"/>
    <mergeCell ref="AH127:AQ127"/>
    <mergeCell ref="Y128:AC128"/>
    <mergeCell ref="Y121:AC121"/>
    <mergeCell ref="Y122:AC122"/>
    <mergeCell ref="AF122:AG122"/>
    <mergeCell ref="AH122:AQ122"/>
    <mergeCell ref="Y123:AC123"/>
    <mergeCell ref="Y124:AC124"/>
    <mergeCell ref="Y130:AC130"/>
    <mergeCell ref="Y132:AC132"/>
    <mergeCell ref="Y133:AC133"/>
    <mergeCell ref="Y134:AC134"/>
    <mergeCell ref="Y135:AC135"/>
    <mergeCell ref="Y136:AC136"/>
    <mergeCell ref="Y125:AC125"/>
    <mergeCell ref="Y126:AC126"/>
    <mergeCell ref="Y127:AC127"/>
    <mergeCell ref="Y143:AC143"/>
    <mergeCell ref="Y144:AC144"/>
    <mergeCell ref="Y145:AC145"/>
    <mergeCell ref="Y146:AC146"/>
    <mergeCell ref="Y147:AC147"/>
    <mergeCell ref="Y148:AC148"/>
    <mergeCell ref="Y137:AC137"/>
    <mergeCell ref="Y138:AC138"/>
    <mergeCell ref="Y139:AC139"/>
    <mergeCell ref="Y140:AC140"/>
    <mergeCell ref="Y141:AC141"/>
    <mergeCell ref="Y142:AC142"/>
    <mergeCell ref="Y155:AC155"/>
    <mergeCell ref="Y156:AC156"/>
    <mergeCell ref="Y157:AC157"/>
    <mergeCell ref="Y158:AC158"/>
    <mergeCell ref="Y159:AC159"/>
    <mergeCell ref="Y160:AC160"/>
    <mergeCell ref="Y149:AC149"/>
    <mergeCell ref="Y150:AC150"/>
    <mergeCell ref="Y151:AC151"/>
    <mergeCell ref="Y152:AC152"/>
    <mergeCell ref="Y153:AC153"/>
    <mergeCell ref="Y154:AC154"/>
    <mergeCell ref="AF186:AG186"/>
    <mergeCell ref="AH186:AQ186"/>
    <mergeCell ref="Y187:AC187"/>
    <mergeCell ref="Y161:AC161"/>
    <mergeCell ref="Y168:AC168"/>
    <mergeCell ref="Y169:AC169"/>
    <mergeCell ref="Y170:AC170"/>
    <mergeCell ref="Y171:AC171"/>
    <mergeCell ref="Y172:AC172"/>
    <mergeCell ref="Y188:AC188"/>
    <mergeCell ref="Y189:AC189"/>
    <mergeCell ref="Y190:AC190"/>
    <mergeCell ref="Y191:AC191"/>
    <mergeCell ref="Y192:AC192"/>
    <mergeCell ref="Y193:AC193"/>
    <mergeCell ref="Y174:AC174"/>
    <mergeCell ref="Y175:AC175"/>
    <mergeCell ref="Y186:AC186"/>
    <mergeCell ref="AH202:AQ202"/>
    <mergeCell ref="Y203:AC203"/>
    <mergeCell ref="Y204:AC204"/>
    <mergeCell ref="Y205:AC205"/>
    <mergeCell ref="Y206:AC206"/>
    <mergeCell ref="Y210:AC210"/>
    <mergeCell ref="Y194:AC194"/>
    <mergeCell ref="Y195:AC195"/>
    <mergeCell ref="Y198:AC198"/>
    <mergeCell ref="Y199:AC199"/>
    <mergeCell ref="Y200:AC200"/>
    <mergeCell ref="Y202:AC202"/>
    <mergeCell ref="Y216:AC216"/>
    <mergeCell ref="Y217:AC217"/>
    <mergeCell ref="Y218:AC218"/>
    <mergeCell ref="Y219:AC219"/>
    <mergeCell ref="Y220:AC220"/>
    <mergeCell ref="Y221:AC221"/>
    <mergeCell ref="Y211:AC211"/>
    <mergeCell ref="Y212:AC212"/>
    <mergeCell ref="AH212:AQ212"/>
    <mergeCell ref="Y213:AC213"/>
    <mergeCell ref="Y214:AC214"/>
    <mergeCell ref="Y215:AC215"/>
    <mergeCell ref="Y225:AC225"/>
    <mergeCell ref="Y226:AC226"/>
    <mergeCell ref="Y227:AC227"/>
    <mergeCell ref="AF227:AG227"/>
    <mergeCell ref="AH227:AQ227"/>
    <mergeCell ref="Y228:AC228"/>
    <mergeCell ref="AF228:AG228"/>
    <mergeCell ref="AH228:AQ228"/>
    <mergeCell ref="Y222:AC222"/>
    <mergeCell ref="AF222:AG222"/>
    <mergeCell ref="AH222:AQ222"/>
    <mergeCell ref="Y223:AC223"/>
    <mergeCell ref="Y224:AC224"/>
    <mergeCell ref="AF224:AG224"/>
    <mergeCell ref="AH224:AQ224"/>
    <mergeCell ref="Y233:AC233"/>
    <mergeCell ref="Y234:AC234"/>
    <mergeCell ref="Y235:AC235"/>
    <mergeCell ref="Y236:AC236"/>
    <mergeCell ref="AF236:AG236"/>
    <mergeCell ref="AH236:AQ236"/>
    <mergeCell ref="Y229:AC229"/>
    <mergeCell ref="Y230:AC230"/>
    <mergeCell ref="Y231:AC231"/>
    <mergeCell ref="AF231:AG231"/>
    <mergeCell ref="AH231:AQ231"/>
    <mergeCell ref="Y232:AC232"/>
    <mergeCell ref="AF243:AG243"/>
    <mergeCell ref="AH243:AQ243"/>
    <mergeCell ref="Y244:AC244"/>
    <mergeCell ref="Y237:AC237"/>
    <mergeCell ref="Y238:AC238"/>
    <mergeCell ref="Y239:AC239"/>
    <mergeCell ref="AF239:AG239"/>
    <mergeCell ref="AH239:AQ239"/>
    <mergeCell ref="Y240:AC240"/>
    <mergeCell ref="Y245:AC245"/>
    <mergeCell ref="Y246:AC246"/>
    <mergeCell ref="Y247:AC247"/>
    <mergeCell ref="Y248:AC248"/>
    <mergeCell ref="Y249:AC249"/>
    <mergeCell ref="Y250:AC250"/>
    <mergeCell ref="Y241:AC241"/>
    <mergeCell ref="Y242:AC242"/>
    <mergeCell ref="Y243:AC243"/>
    <mergeCell ref="Y257:AC257"/>
    <mergeCell ref="Y258:AC258"/>
    <mergeCell ref="Y259:AC259"/>
    <mergeCell ref="Y260:AC260"/>
    <mergeCell ref="Y261:AC261"/>
    <mergeCell ref="Y264:AC264"/>
    <mergeCell ref="Y251:AC251"/>
    <mergeCell ref="Y252:AC252"/>
    <mergeCell ref="Y253:AC253"/>
    <mergeCell ref="Y254:AC254"/>
    <mergeCell ref="Y255:AC255"/>
    <mergeCell ref="Y256:AC256"/>
    <mergeCell ref="Y273:AC273"/>
    <mergeCell ref="Y274:AC274"/>
    <mergeCell ref="Y275:AC275"/>
    <mergeCell ref="Y280:AC280"/>
    <mergeCell ref="Y281:AC281"/>
    <mergeCell ref="Y282:AC282"/>
    <mergeCell ref="Y266:AC266"/>
    <mergeCell ref="Y267:AC267"/>
    <mergeCell ref="Y269:AC269"/>
    <mergeCell ref="Y270:AC270"/>
    <mergeCell ref="Y271:AC271"/>
    <mergeCell ref="Y272:AC272"/>
    <mergeCell ref="Y289:AC289"/>
    <mergeCell ref="Y291:AC291"/>
    <mergeCell ref="Y292:AC292"/>
    <mergeCell ref="Y293:AC293"/>
    <mergeCell ref="Y294:AC294"/>
    <mergeCell ref="Y295:AC295"/>
    <mergeCell ref="Y283:AC283"/>
    <mergeCell ref="Y284:AC284"/>
    <mergeCell ref="Y285:AC285"/>
    <mergeCell ref="Y286:AC286"/>
    <mergeCell ref="Y287:AC287"/>
    <mergeCell ref="Y288:AC288"/>
    <mergeCell ref="Y309:AC309"/>
    <mergeCell ref="Y311:AC311"/>
    <mergeCell ref="Y313:AC313"/>
    <mergeCell ref="Y314:AC314"/>
    <mergeCell ref="Y315:AC315"/>
    <mergeCell ref="Y316:AC316"/>
    <mergeCell ref="Y296:AC296"/>
    <mergeCell ref="Y298:AC298"/>
    <mergeCell ref="Y299:AC299"/>
    <mergeCell ref="Y303:AC303"/>
    <mergeCell ref="Y306:AC306"/>
    <mergeCell ref="Y308:AC308"/>
    <mergeCell ref="Y323:AC323"/>
    <mergeCell ref="Y324:AC324"/>
    <mergeCell ref="Y325:AC325"/>
    <mergeCell ref="Y326:AC326"/>
    <mergeCell ref="Y327:AC327"/>
    <mergeCell ref="Y330:AC330"/>
    <mergeCell ref="Y317:AC317"/>
    <mergeCell ref="Y318:AC318"/>
    <mergeCell ref="Y319:AC319"/>
    <mergeCell ref="Y320:AC320"/>
    <mergeCell ref="Y321:AC321"/>
    <mergeCell ref="Y322:AC322"/>
    <mergeCell ref="Y375:AC375"/>
    <mergeCell ref="Y377:AC377"/>
    <mergeCell ref="Y378:AC378"/>
    <mergeCell ref="Y380:AC380"/>
    <mergeCell ref="Y382:AC382"/>
    <mergeCell ref="Y383:AC383"/>
    <mergeCell ref="Y331:AC331"/>
    <mergeCell ref="Y333:AC333"/>
    <mergeCell ref="Y338:AC338"/>
    <mergeCell ref="Y371:AC371"/>
    <mergeCell ref="Y372:AC372"/>
    <mergeCell ref="Y374:AC374"/>
  </mergeCells>
  <conditionalFormatting sqref="B232:E234 B229:E229 B225:E225 B3:E3 B206:E206 B5:E5 B8:E9 B168:D168 B111:E120 B121:I121 B27:M32 B61:E61 E63 B246:D250 G246:H246 F177:I183 B297:M297 B200:M200 F247:H250 J246:L250 B11:E20 B128:E138 B139:D159 E139:E160 B162:M167 B170:D173 E168:E173 B174:E183 B187:E193 B123:I126 B35:M49 B260:E263 I260:I263 B384:E1048576 B22:E24 E97:I109 B97:C109 D83:D109 E244:E254 I244:I254 M244:M254">
    <cfRule type="colorScale" priority="315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24:A225 A227:A229 A266:A267 A247:A250 A168 A206 A27:A32 A162:A163 A111:A116 A202 A63 A1:A6 N7 N231 A292:A303 A261:A263 A121:A159 A35:A61 A348:A369 A232:A234 A8:A24 A198 A200 A97:A109 A170:A193 A384:A1048576">
    <cfRule type="containsBlanks" priority="3154" stopIfTrue="1">
      <formula>LEN(TRIM(A1))=0</formula>
    </cfRule>
    <cfRule type="containsText" dxfId="19035" priority="3156" stopIfTrue="1" operator="containsText" text="fcd">
      <formula>NOT(ISERROR(SEARCH("fcd",A1)))</formula>
    </cfRule>
    <cfRule type="containsText" dxfId="19034" priority="3157" stopIfTrue="1" operator="containsText" text="server">
      <formula>NOT(ISERROR(SEARCH("server",A1)))</formula>
    </cfRule>
    <cfRule type="containsText" dxfId="19033" priority="3158" stopIfTrue="1" operator="containsText" text="ft">
      <formula>NOT(ISERROR(SEARCH("ft",A1)))</formula>
    </cfRule>
    <cfRule type="containsText" dxfId="19032" priority="3159" stopIfTrue="1" operator="containsText" text="lynxx_">
      <formula>NOT(ISERROR(SEARCH("lynxx_",A1)))</formula>
    </cfRule>
    <cfRule type="containsText" dxfId="19031" priority="3160" operator="containsText" text="_">
      <formula>NOT(ISERROR(SEARCH("_",A1)))</formula>
    </cfRule>
  </conditionalFormatting>
  <conditionalFormatting sqref="B235:E235">
    <cfRule type="colorScale" priority="314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35">
    <cfRule type="containsBlanks" priority="3147" stopIfTrue="1">
      <formula>LEN(TRIM(A235))=0</formula>
    </cfRule>
    <cfRule type="containsText" dxfId="19030" priority="3149" stopIfTrue="1" operator="containsText" text="fcd">
      <formula>NOT(ISERROR(SEARCH("fcd",A235)))</formula>
    </cfRule>
    <cfRule type="containsText" dxfId="19029" priority="3150" stopIfTrue="1" operator="containsText" text="server">
      <formula>NOT(ISERROR(SEARCH("server",A235)))</formula>
    </cfRule>
    <cfRule type="containsText" dxfId="19028" priority="3151" stopIfTrue="1" operator="containsText" text="ft">
      <formula>NOT(ISERROR(SEARCH("ft",A235)))</formula>
    </cfRule>
    <cfRule type="containsText" dxfId="19027" priority="3152" stopIfTrue="1" operator="containsText" text="lynxx_">
      <formula>NOT(ISERROR(SEARCH("lynxx_",A235)))</formula>
    </cfRule>
    <cfRule type="containsText" dxfId="19026" priority="3153" operator="containsText" text="_">
      <formula>NOT(ISERROR(SEARCH("_",A235)))</formula>
    </cfRule>
  </conditionalFormatting>
  <conditionalFormatting sqref="B230:C230">
    <cfRule type="colorScale" priority="314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30">
    <cfRule type="containsBlanks" priority="3140" stopIfTrue="1">
      <formula>LEN(TRIM(A230))=0</formula>
    </cfRule>
    <cfRule type="containsText" dxfId="19025" priority="3142" stopIfTrue="1" operator="containsText" text="fcd">
      <formula>NOT(ISERROR(SEARCH("fcd",A230)))</formula>
    </cfRule>
    <cfRule type="containsText" dxfId="19024" priority="3143" stopIfTrue="1" operator="containsText" text="server">
      <formula>NOT(ISERROR(SEARCH("server",A230)))</formula>
    </cfRule>
    <cfRule type="containsText" dxfId="19023" priority="3144" stopIfTrue="1" operator="containsText" text="ft">
      <formula>NOT(ISERROR(SEARCH("ft",A230)))</formula>
    </cfRule>
    <cfRule type="containsText" dxfId="19022" priority="3145" stopIfTrue="1" operator="containsText" text="lynxx_">
      <formula>NOT(ISERROR(SEARCH("lynxx_",A230)))</formula>
    </cfRule>
    <cfRule type="containsText" dxfId="19021" priority="3146" operator="containsText" text="_">
      <formula>NOT(ISERROR(SEARCH("_",A230)))</formula>
    </cfRule>
  </conditionalFormatting>
  <conditionalFormatting sqref="B195:E201">
    <cfRule type="colorScale" priority="313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194:A201">
    <cfRule type="containsBlanks" priority="3133" stopIfTrue="1">
      <formula>LEN(TRIM(A194))=0</formula>
    </cfRule>
    <cfRule type="containsText" dxfId="19020" priority="3135" stopIfTrue="1" operator="containsText" text="fcd">
      <formula>NOT(ISERROR(SEARCH("fcd",A194)))</formula>
    </cfRule>
    <cfRule type="containsText" dxfId="19019" priority="3136" stopIfTrue="1" operator="containsText" text="server">
      <formula>NOT(ISERROR(SEARCH("server",A194)))</formula>
    </cfRule>
    <cfRule type="containsText" dxfId="19018" priority="3137" stopIfTrue="1" operator="containsText" text="ft">
      <formula>NOT(ISERROR(SEARCH("ft",A194)))</formula>
    </cfRule>
    <cfRule type="containsText" dxfId="19017" priority="3138" stopIfTrue="1" operator="containsText" text="lynxx_">
      <formula>NOT(ISERROR(SEARCH("lynxx_",A194)))</formula>
    </cfRule>
    <cfRule type="containsText" dxfId="19016" priority="3139" operator="containsText" text="_">
      <formula>NOT(ISERROR(SEARCH("_",A194)))</formula>
    </cfRule>
  </conditionalFormatting>
  <conditionalFormatting sqref="A210">
    <cfRule type="containsBlanks" priority="3127" stopIfTrue="1">
      <formula>LEN(TRIM(A210))=0</formula>
    </cfRule>
    <cfRule type="containsText" dxfId="19015" priority="3128" stopIfTrue="1" operator="containsText" text="fcd">
      <formula>NOT(ISERROR(SEARCH("fcd",A210)))</formula>
    </cfRule>
    <cfRule type="containsText" dxfId="19014" priority="3129" stopIfTrue="1" operator="containsText" text="server">
      <formula>NOT(ISERROR(SEARCH("server",A210)))</formula>
    </cfRule>
    <cfRule type="containsText" dxfId="19013" priority="3130" stopIfTrue="1" operator="containsText" text="ft">
      <formula>NOT(ISERROR(SEARCH("ft",A210)))</formula>
    </cfRule>
    <cfRule type="containsText" dxfId="19012" priority="3131" stopIfTrue="1" operator="containsText" text="lynxx_">
      <formula>NOT(ISERROR(SEARCH("lynxx_",A210)))</formula>
    </cfRule>
    <cfRule type="containsText" dxfId="19011" priority="3132" operator="containsText" text="_">
      <formula>NOT(ISERROR(SEARCH("_",A210)))</formula>
    </cfRule>
  </conditionalFormatting>
  <conditionalFormatting sqref="B226:E226">
    <cfRule type="colorScale" priority="312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26">
    <cfRule type="containsBlanks" priority="3120" stopIfTrue="1">
      <formula>LEN(TRIM(A226))=0</formula>
    </cfRule>
    <cfRule type="containsText" dxfId="19010" priority="3122" stopIfTrue="1" operator="containsText" text="fcd">
      <formula>NOT(ISERROR(SEARCH("fcd",A226)))</formula>
    </cfRule>
    <cfRule type="containsText" dxfId="19009" priority="3123" stopIfTrue="1" operator="containsText" text="server">
      <formula>NOT(ISERROR(SEARCH("server",A226)))</formula>
    </cfRule>
    <cfRule type="containsText" dxfId="19008" priority="3124" stopIfTrue="1" operator="containsText" text="ft">
      <formula>NOT(ISERROR(SEARCH("ft",A226)))</formula>
    </cfRule>
    <cfRule type="containsText" dxfId="19007" priority="3125" stopIfTrue="1" operator="containsText" text="lynxx_">
      <formula>NOT(ISERROR(SEARCH("lynxx_",A226)))</formula>
    </cfRule>
    <cfRule type="containsText" dxfId="19006" priority="3126" operator="containsText" text="_">
      <formula>NOT(ISERROR(SEARCH("_",A226)))</formula>
    </cfRule>
  </conditionalFormatting>
  <conditionalFormatting sqref="A222">
    <cfRule type="containsBlanks" priority="3114" stopIfTrue="1">
      <formula>LEN(TRIM(A222))=0</formula>
    </cfRule>
    <cfRule type="containsText" dxfId="19005" priority="3115" stopIfTrue="1" operator="containsText" text="fcd">
      <formula>NOT(ISERROR(SEARCH("fcd",A222)))</formula>
    </cfRule>
    <cfRule type="containsText" dxfId="19004" priority="3116" stopIfTrue="1" operator="containsText" text="server">
      <formula>NOT(ISERROR(SEARCH("server",A222)))</formula>
    </cfRule>
    <cfRule type="containsText" dxfId="19003" priority="3117" stopIfTrue="1" operator="containsText" text="ft">
      <formula>NOT(ISERROR(SEARCH("ft",A222)))</formula>
    </cfRule>
    <cfRule type="containsText" dxfId="19002" priority="3118" stopIfTrue="1" operator="containsText" text="lynxx_">
      <formula>NOT(ISERROR(SEARCH("lynxx_",A222)))</formula>
    </cfRule>
    <cfRule type="containsText" dxfId="19001" priority="3119" operator="containsText" text="_">
      <formula>NOT(ISERROR(SEARCH("_",A222)))</formula>
    </cfRule>
  </conditionalFormatting>
  <conditionalFormatting sqref="B223:C223">
    <cfRule type="colorScale" priority="310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23">
    <cfRule type="containsBlanks" priority="3107" stopIfTrue="1">
      <formula>LEN(TRIM(A223))=0</formula>
    </cfRule>
    <cfRule type="containsText" dxfId="19000" priority="3109" stopIfTrue="1" operator="containsText" text="fcd">
      <formula>NOT(ISERROR(SEARCH("fcd",A223)))</formula>
    </cfRule>
    <cfRule type="containsText" dxfId="18999" priority="3110" stopIfTrue="1" operator="containsText" text="server">
      <formula>NOT(ISERROR(SEARCH("server",A223)))</formula>
    </cfRule>
    <cfRule type="containsText" dxfId="18998" priority="3111" stopIfTrue="1" operator="containsText" text="ft">
      <formula>NOT(ISERROR(SEARCH("ft",A223)))</formula>
    </cfRule>
    <cfRule type="containsText" dxfId="18997" priority="3112" stopIfTrue="1" operator="containsText" text="lynxx_">
      <formula>NOT(ISERROR(SEARCH("lynxx_",A223)))</formula>
    </cfRule>
    <cfRule type="containsText" dxfId="18996" priority="3113" operator="containsText" text="_">
      <formula>NOT(ISERROR(SEARCH("_",A223)))</formula>
    </cfRule>
  </conditionalFormatting>
  <conditionalFormatting sqref="AE1 AE3:AE10 Y1:AD4 Y262:AD263 Y31:AE31 AD32:AE32 Y268:AD268 AD266:AD267 Y168:AE168 Y206:AE206 AE21:AE23 Y28:AC30 AD26:AE30 AD5:AD23 Y33:AC40 Y210:AE210 Y162:AE163 Y61:AE61 Y297:AD297 Y63:AE63 Y348:AD369 Y170:AE183 AD308:AD310 AD305 Y303:AD304 Y306:AD307 Y111:AE159 Y311:AD311 Y328:AD328 AD35:AE49 Y44:AC60 AD260:AD261 Y222:AE238 AD24:AE24 Y185:AE202 Y98:AE109 AD244:AD254 Y244:AC248 Y384:AD1048576">
    <cfRule type="cellIs" dxfId="18995" priority="3103" operator="equal">
      <formula>1</formula>
    </cfRule>
    <cfRule type="cellIs" dxfId="18994" priority="3104" operator="equal">
      <formula>2</formula>
    </cfRule>
    <cfRule type="cellIs" dxfId="18993" priority="3105" operator="equal">
      <formula>3</formula>
    </cfRule>
    <cfRule type="cellIs" dxfId="18992" priority="3106" operator="equal">
      <formula>4</formula>
    </cfRule>
    <cfRule type="cellIs" dxfId="18991" priority="3161" operator="equal">
      <formula>5</formula>
    </cfRule>
  </conditionalFormatting>
  <conditionalFormatting sqref="Y1:AD2">
    <cfRule type="notContainsBlanks" dxfId="18990" priority="3102">
      <formula>LEN(TRIM(Y1))&gt;0</formula>
    </cfRule>
  </conditionalFormatting>
  <conditionalFormatting sqref="U5:V5 X5 U1:X4 U6:X8 U14:V14 X14 U116:V120 X116:X120 U114:X115 U112:V112 X112 U121:X121 V156 U149:V151 X149:X151 U152:X152 U153:V155 U157:V159 U142:V142 X142 U111 W111:X111 U113 W113:X113 V133:X133 U48:X48 U47 W47:X47 U49 W49:X49 U128:V131 X128:X131 U18:V18 X18 U15:X17 U132:X132 U134:X141 U143:X148 W153:X159 U206:X206 U241:X241 U50:X61 U26:X46 U282:X282 U288:X289 U210:X210 U127:X127 U162:X168 U297:X297 U63:X63 U266:X270 U274:X274 U348:X369 U170:X183 U303:X303 J260:M263 J120:M121 U277:X280 U260:X263 U222:X239 U19:X24 U185:X202 U98:X99 U243:X254 U10:X13 U384:X1048576">
    <cfRule type="containsBlanks" priority="3095" stopIfTrue="1">
      <formula>LEN(TRIM(J1))=0</formula>
    </cfRule>
    <cfRule type="cellIs" dxfId="18989" priority="3097" operator="equal">
      <formula>"N/A"</formula>
    </cfRule>
    <cfRule type="cellIs" dxfId="18988" priority="3098" operator="equal">
      <formula>"OK"</formula>
    </cfRule>
    <cfRule type="containsText" dxfId="18987" priority="3099" operator="containsText" text="Unsure">
      <formula>NOT(ISERROR(SEARCH("Unsure",J1)))</formula>
    </cfRule>
    <cfRule type="containsText" dxfId="18986" priority="3100" operator="containsText" text="Can't See">
      <formula>NOT(ISERROR(SEARCH("Can't See",J1)))</formula>
    </cfRule>
    <cfRule type="notContainsText" dxfId="18985" priority="3101" operator="notContains" text="OK&amp;N/A">
      <formula>ISERROR(SEARCH("OK&amp;N/A",J1))</formula>
    </cfRule>
  </conditionalFormatting>
  <conditionalFormatting sqref="U3:X3 V1:X2">
    <cfRule type="notContainsBlanks" priority="3096" stopIfTrue="1">
      <formula>LEN(TRIM(U1))&gt;0</formula>
    </cfRule>
  </conditionalFormatting>
  <conditionalFormatting sqref="B237:E237">
    <cfRule type="colorScale" priority="308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36:A237">
    <cfRule type="containsBlanks" priority="3088" stopIfTrue="1">
      <formula>LEN(TRIM(A236))=0</formula>
    </cfRule>
    <cfRule type="containsText" dxfId="18984" priority="3090" stopIfTrue="1" operator="containsText" text="fcd">
      <formula>NOT(ISERROR(SEARCH("fcd",A236)))</formula>
    </cfRule>
    <cfRule type="containsText" dxfId="18983" priority="3091" stopIfTrue="1" operator="containsText" text="server">
      <formula>NOT(ISERROR(SEARCH("server",A236)))</formula>
    </cfRule>
    <cfRule type="containsText" dxfId="18982" priority="3092" stopIfTrue="1" operator="containsText" text="ft">
      <formula>NOT(ISERROR(SEARCH("ft",A236)))</formula>
    </cfRule>
    <cfRule type="containsText" dxfId="18981" priority="3093" stopIfTrue="1" operator="containsText" text="lynxx_">
      <formula>NOT(ISERROR(SEARCH("lynxx_",A236)))</formula>
    </cfRule>
    <cfRule type="containsText" dxfId="18980" priority="3094" operator="containsText" text="_">
      <formula>NOT(ISERROR(SEARCH("_",A236)))</formula>
    </cfRule>
  </conditionalFormatting>
  <conditionalFormatting sqref="B238:D238">
    <cfRule type="colorScale" priority="308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38">
    <cfRule type="containsBlanks" priority="3081" stopIfTrue="1">
      <formula>LEN(TRIM(A238))=0</formula>
    </cfRule>
    <cfRule type="containsText" dxfId="18979" priority="3083" stopIfTrue="1" operator="containsText" text="fcd">
      <formula>NOT(ISERROR(SEARCH("fcd",A238)))</formula>
    </cfRule>
    <cfRule type="containsText" dxfId="18978" priority="3084" stopIfTrue="1" operator="containsText" text="server">
      <formula>NOT(ISERROR(SEARCH("server",A238)))</formula>
    </cfRule>
    <cfRule type="containsText" dxfId="18977" priority="3085" stopIfTrue="1" operator="containsText" text="ft">
      <formula>NOT(ISERROR(SEARCH("ft",A238)))</formula>
    </cfRule>
    <cfRule type="containsText" dxfId="18976" priority="3086" stopIfTrue="1" operator="containsText" text="lynxx_">
      <formula>NOT(ISERROR(SEARCH("lynxx_",A238)))</formula>
    </cfRule>
    <cfRule type="containsText" dxfId="18975" priority="3087" operator="containsText" text="_">
      <formula>NOT(ISERROR(SEARCH("_",A238)))</formula>
    </cfRule>
  </conditionalFormatting>
  <conditionalFormatting sqref="F232:I234 F229:I229 F225:I225 F3:I3 F206:I206 F5:I5 F8:I8 F111:I120 F11:I18 F168:I168 F170:I173 F128:I159 F260:H263 F187:I193 F384:I1048576 F22:I24">
    <cfRule type="colorScale" priority="308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35:I235">
    <cfRule type="colorScale" priority="307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37:I237">
    <cfRule type="colorScale" priority="307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29:M229 J225:M225 J3:M3 J206:M206 J5:M5 J111:M117 J168:M168 J170:M173 J128:M159 J384:M1048576 J119:M119 J11:L18 J187:M193 J22:M24">
    <cfRule type="colorScale" priority="307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6:M6">
    <cfRule type="containsBlanks" priority="3071" stopIfTrue="1">
      <formula>LEN(TRIM(J6))=0</formula>
    </cfRule>
    <cfRule type="cellIs" dxfId="18974" priority="3072" operator="equal">
      <formula>"N/A"</formula>
    </cfRule>
    <cfRule type="cellIs" dxfId="18973" priority="3073" operator="equal">
      <formula>"OK"</formula>
    </cfRule>
    <cfRule type="containsText" dxfId="18972" priority="3074" operator="containsText" text="Unsure">
      <formula>NOT(ISERROR(SEARCH("Unsure",J6)))</formula>
    </cfRule>
    <cfRule type="containsText" dxfId="18971" priority="3075" operator="containsText" text="Can't See">
      <formula>NOT(ISERROR(SEARCH("Can't See",J6)))</formula>
    </cfRule>
    <cfRule type="notContainsText" dxfId="18970" priority="3076" operator="notContains" text="OK&amp;N/A">
      <formula>ISERROR(SEARCH("OK&amp;N/A",J6))</formula>
    </cfRule>
  </conditionalFormatting>
  <conditionalFormatting sqref="J9:M9">
    <cfRule type="containsBlanks" priority="3065" stopIfTrue="1">
      <formula>LEN(TRIM(J9))=0</formula>
    </cfRule>
    <cfRule type="cellIs" dxfId="18969" priority="3066" operator="equal">
      <formula>"N/A"</formula>
    </cfRule>
    <cfRule type="cellIs" dxfId="18968" priority="3067" operator="equal">
      <formula>"OK"</formula>
    </cfRule>
    <cfRule type="containsText" dxfId="18967" priority="3068" operator="containsText" text="Unsure">
      <formula>NOT(ISERROR(SEARCH("Unsure",J9)))</formula>
    </cfRule>
    <cfRule type="containsText" dxfId="18966" priority="3069" operator="containsText" text="Can't See">
      <formula>NOT(ISERROR(SEARCH("Can't See",J9)))</formula>
    </cfRule>
    <cfRule type="notContainsText" dxfId="18965" priority="3070" operator="notContains" text="OK&amp;N/A">
      <formula>ISERROR(SEARCH("OK&amp;N/A",J9))</formula>
    </cfRule>
  </conditionalFormatting>
  <conditionalFormatting sqref="J195:M197 J200:M201">
    <cfRule type="containsBlanks" priority="3059" stopIfTrue="1">
      <formula>LEN(TRIM(J195))=0</formula>
    </cfRule>
    <cfRule type="cellIs" dxfId="18964" priority="3060" operator="equal">
      <formula>"N/A"</formula>
    </cfRule>
    <cfRule type="cellIs" dxfId="18963" priority="3061" operator="equal">
      <formula>"OK"</formula>
    </cfRule>
    <cfRule type="containsText" dxfId="18962" priority="3062" operator="containsText" text="Unsure">
      <formula>NOT(ISERROR(SEARCH("Unsure",J195)))</formula>
    </cfRule>
    <cfRule type="containsText" dxfId="18961" priority="3063" operator="containsText" text="Can't See">
      <formula>NOT(ISERROR(SEARCH("Can't See",J195)))</formula>
    </cfRule>
    <cfRule type="notContainsText" dxfId="18960" priority="3064" operator="notContains" text="OK&amp;N/A">
      <formula>ISERROR(SEARCH("OK&amp;N/A",J195))</formula>
    </cfRule>
  </conditionalFormatting>
  <conditionalFormatting sqref="J210:M210">
    <cfRule type="containsBlanks" priority="3053" stopIfTrue="1">
      <formula>LEN(TRIM(J210))=0</formula>
    </cfRule>
    <cfRule type="cellIs" dxfId="18959" priority="3054" operator="equal">
      <formula>"N/A"</formula>
    </cfRule>
    <cfRule type="cellIs" dxfId="18958" priority="3055" operator="equal">
      <formula>"OK"</formula>
    </cfRule>
    <cfRule type="containsText" dxfId="18957" priority="3056" operator="containsText" text="Unsure">
      <formula>NOT(ISERROR(SEARCH("Unsure",J210)))</formula>
    </cfRule>
    <cfRule type="containsText" dxfId="18956" priority="3057" operator="containsText" text="Can't See">
      <formula>NOT(ISERROR(SEARCH("Can't See",J210)))</formula>
    </cfRule>
    <cfRule type="notContainsText" dxfId="18955" priority="3058" operator="notContains" text="OK&amp;N/A">
      <formula>ISERROR(SEARCH("OK&amp;N/A",J210))</formula>
    </cfRule>
  </conditionalFormatting>
  <conditionalFormatting sqref="J223:M223">
    <cfRule type="containsBlanks" priority="3047" stopIfTrue="1">
      <formula>LEN(TRIM(J223))=0</formula>
    </cfRule>
    <cfRule type="cellIs" dxfId="18954" priority="3048" operator="equal">
      <formula>"N/A"</formula>
    </cfRule>
    <cfRule type="cellIs" dxfId="18953" priority="3049" operator="equal">
      <formula>"OK"</formula>
    </cfRule>
    <cfRule type="containsText" dxfId="18952" priority="3050" operator="containsText" text="Unsure">
      <formula>NOT(ISERROR(SEARCH("Unsure",J223)))</formula>
    </cfRule>
    <cfRule type="containsText" dxfId="18951" priority="3051" operator="containsText" text="Can't See">
      <formula>NOT(ISERROR(SEARCH("Can't See",J223)))</formula>
    </cfRule>
    <cfRule type="notContainsText" dxfId="18950" priority="3052" operator="notContains" text="OK&amp;N/A">
      <formula>ISERROR(SEARCH("OK&amp;N/A",J223))</formula>
    </cfRule>
  </conditionalFormatting>
  <conditionalFormatting sqref="J226:M226">
    <cfRule type="containsBlanks" priority="3041" stopIfTrue="1">
      <formula>LEN(TRIM(J226))=0</formula>
    </cfRule>
    <cfRule type="cellIs" dxfId="18949" priority="3042" operator="equal">
      <formula>"N/A"</formula>
    </cfRule>
    <cfRule type="cellIs" dxfId="18948" priority="3043" operator="equal">
      <formula>"OK"</formula>
    </cfRule>
    <cfRule type="containsText" dxfId="18947" priority="3044" operator="containsText" text="Unsure">
      <formula>NOT(ISERROR(SEARCH("Unsure",J226)))</formula>
    </cfRule>
    <cfRule type="containsText" dxfId="18946" priority="3045" operator="containsText" text="Can't See">
      <formula>NOT(ISERROR(SEARCH("Can't See",J226)))</formula>
    </cfRule>
    <cfRule type="notContainsText" dxfId="18945" priority="3046" operator="notContains" text="OK&amp;N/A">
      <formula>ISERROR(SEARCH("OK&amp;N/A",J226))</formula>
    </cfRule>
  </conditionalFormatting>
  <conditionalFormatting sqref="B6:I6">
    <cfRule type="colorScale" priority="304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9:I9">
    <cfRule type="colorScale" priority="303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19:I19 I20">
    <cfRule type="colorScale" priority="303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0:H20">
    <cfRule type="colorScale" priority="303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61:I61 F63">
    <cfRule type="colorScale" priority="303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61:M61 J63:M63">
    <cfRule type="containsBlanks" priority="3030" stopIfTrue="1">
      <formula>LEN(TRIM(J61))=0</formula>
    </cfRule>
    <cfRule type="cellIs" dxfId="18944" priority="3031" operator="equal">
      <formula>"N/A"</formula>
    </cfRule>
    <cfRule type="cellIs" dxfId="18943" priority="3032" operator="equal">
      <formula>"OK"</formula>
    </cfRule>
    <cfRule type="containsText" dxfId="18942" priority="3033" operator="containsText" text="Unsure">
      <formula>NOT(ISERROR(SEARCH("Unsure",J61)))</formula>
    </cfRule>
    <cfRule type="containsText" dxfId="18941" priority="3034" operator="containsText" text="Can't See">
      <formula>NOT(ISERROR(SEARCH("Can't See",J61)))</formula>
    </cfRule>
    <cfRule type="notContainsText" dxfId="18940" priority="3035" operator="notContains" text="OK&amp;N/A">
      <formula>ISERROR(SEARCH("OK&amp;N/A",J61))</formula>
    </cfRule>
  </conditionalFormatting>
  <conditionalFormatting sqref="K174:M177">
    <cfRule type="containsBlanks" priority="3024" stopIfTrue="1">
      <formula>LEN(TRIM(K174))=0</formula>
    </cfRule>
    <cfRule type="cellIs" dxfId="18939" priority="3025" operator="equal">
      <formula>"N/A"</formula>
    </cfRule>
    <cfRule type="cellIs" dxfId="18938" priority="3026" operator="equal">
      <formula>"OK"</formula>
    </cfRule>
    <cfRule type="containsText" dxfId="18937" priority="3027" operator="containsText" text="Unsure">
      <formula>NOT(ISERROR(SEARCH("Unsure",K174)))</formula>
    </cfRule>
    <cfRule type="containsText" dxfId="18936" priority="3028" operator="containsText" text="Can't See">
      <formula>NOT(ISERROR(SEARCH("Can't See",K174)))</formula>
    </cfRule>
    <cfRule type="notContainsText" dxfId="18935" priority="3029" operator="notContains" text="OK&amp;N/A">
      <formula>ISERROR(SEARCH("OK&amp;N/A",K174))</formula>
    </cfRule>
  </conditionalFormatting>
  <conditionalFormatting sqref="F174:I183">
    <cfRule type="colorScale" priority="302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174:J177">
    <cfRule type="containsBlanks" priority="3017" stopIfTrue="1">
      <formula>LEN(TRIM(J174))=0</formula>
    </cfRule>
    <cfRule type="cellIs" dxfId="18934" priority="3018" operator="equal">
      <formula>"N/A"</formula>
    </cfRule>
    <cfRule type="cellIs" dxfId="18933" priority="3019" operator="equal">
      <formula>"OK"</formula>
    </cfRule>
    <cfRule type="containsText" dxfId="18932" priority="3020" operator="containsText" text="Unsure">
      <formula>NOT(ISERROR(SEARCH("Unsure",J174)))</formula>
    </cfRule>
    <cfRule type="containsText" dxfId="18931" priority="3021" operator="containsText" text="Can't See">
      <formula>NOT(ISERROR(SEARCH("Can't See",J174)))</formula>
    </cfRule>
    <cfRule type="notContainsText" dxfId="18930" priority="3022" operator="notContains" text="OK&amp;N/A">
      <formula>ISERROR(SEARCH("OK&amp;N/A",J174))</formula>
    </cfRule>
  </conditionalFormatting>
  <conditionalFormatting sqref="F195:I201">
    <cfRule type="colorScale" priority="301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10:I210">
    <cfRule type="colorScale" priority="301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26:I226">
    <cfRule type="colorScale" priority="301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D230:I230">
    <cfRule type="colorScale" priority="301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30:M230">
    <cfRule type="containsBlanks" priority="3007" stopIfTrue="1">
      <formula>LEN(TRIM(J230))=0</formula>
    </cfRule>
    <cfRule type="cellIs" dxfId="18929" priority="3008" operator="equal">
      <formula>"N/A"</formula>
    </cfRule>
    <cfRule type="cellIs" dxfId="18928" priority="3009" operator="equal">
      <formula>"OK"</formula>
    </cfRule>
    <cfRule type="containsText" dxfId="18927" priority="3010" operator="containsText" text="Unsure">
      <formula>NOT(ISERROR(SEARCH("Unsure",J230)))</formula>
    </cfRule>
    <cfRule type="containsText" dxfId="18926" priority="3011" operator="containsText" text="Can't See">
      <formula>NOT(ISERROR(SEARCH("Can't See",J230)))</formula>
    </cfRule>
    <cfRule type="notContainsText" dxfId="18925" priority="3012" operator="notContains" text="OK&amp;N/A">
      <formula>ISERROR(SEARCH("OK&amp;N/A",J230))</formula>
    </cfRule>
  </conditionalFormatting>
  <conditionalFormatting sqref="J235:M235 J232:J234">
    <cfRule type="containsBlanks" priority="3001" stopIfTrue="1">
      <formula>LEN(TRIM(J232))=0</formula>
    </cfRule>
    <cfRule type="cellIs" dxfId="18924" priority="3002" operator="equal">
      <formula>"N/A"</formula>
    </cfRule>
    <cfRule type="cellIs" dxfId="18923" priority="3003" operator="equal">
      <formula>"OK"</formula>
    </cfRule>
    <cfRule type="containsText" dxfId="18922" priority="3004" operator="containsText" text="Unsure">
      <formula>NOT(ISERROR(SEARCH("Unsure",J232)))</formula>
    </cfRule>
    <cfRule type="containsText" dxfId="18921" priority="3005" operator="containsText" text="Can't See">
      <formula>NOT(ISERROR(SEARCH("Can't See",J232)))</formula>
    </cfRule>
    <cfRule type="notContainsText" dxfId="18920" priority="3006" operator="notContains" text="OK&amp;N/A">
      <formula>ISERROR(SEARCH("OK&amp;N/A",J232))</formula>
    </cfRule>
  </conditionalFormatting>
  <conditionalFormatting sqref="E238:I238">
    <cfRule type="colorScale" priority="300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38:M238">
    <cfRule type="containsBlanks" priority="2994" stopIfTrue="1">
      <formula>LEN(TRIM(J238))=0</formula>
    </cfRule>
    <cfRule type="cellIs" dxfId="18919" priority="2995" operator="equal">
      <formula>"N/A"</formula>
    </cfRule>
    <cfRule type="cellIs" dxfId="18918" priority="2996" operator="equal">
      <formula>"OK"</formula>
    </cfRule>
    <cfRule type="containsText" dxfId="18917" priority="2997" operator="containsText" text="Unsure">
      <formula>NOT(ISERROR(SEARCH("Unsure",J238)))</formula>
    </cfRule>
    <cfRule type="containsText" dxfId="18916" priority="2998" operator="containsText" text="Can't See">
      <formula>NOT(ISERROR(SEARCH("Can't See",J238)))</formula>
    </cfRule>
    <cfRule type="notContainsText" dxfId="18915" priority="2999" operator="notContains" text="OK&amp;N/A">
      <formula>ISERROR(SEARCH("OK&amp;N/A",J238))</formula>
    </cfRule>
  </conditionalFormatting>
  <conditionalFormatting sqref="J19:M20">
    <cfRule type="containsBlanks" priority="2988" stopIfTrue="1">
      <formula>LEN(TRIM(J19))=0</formula>
    </cfRule>
    <cfRule type="cellIs" dxfId="18914" priority="2989" operator="equal">
      <formula>"N/A"</formula>
    </cfRule>
    <cfRule type="cellIs" dxfId="18913" priority="2990" operator="equal">
      <formula>"OK"</formula>
    </cfRule>
    <cfRule type="containsText" dxfId="18912" priority="2991" operator="containsText" text="Unsure">
      <formula>NOT(ISERROR(SEARCH("Unsure",J19)))</formula>
    </cfRule>
    <cfRule type="containsText" dxfId="18911" priority="2992" operator="containsText" text="Can't See">
      <formula>NOT(ISERROR(SEARCH("Can't See",J19)))</formula>
    </cfRule>
    <cfRule type="notContainsText" dxfId="18910" priority="2993" operator="notContains" text="OK&amp;N/A">
      <formula>ISERROR(SEARCH("OK&amp;N/A",J19))</formula>
    </cfRule>
  </conditionalFormatting>
  <conditionalFormatting sqref="AE11:AE20">
    <cfRule type="cellIs" dxfId="18909" priority="2982" operator="equal">
      <formula>1</formula>
    </cfRule>
    <cfRule type="cellIs" dxfId="18908" priority="2983" operator="equal">
      <formula>2</formula>
    </cfRule>
    <cfRule type="cellIs" dxfId="18907" priority="2984" operator="equal">
      <formula>3</formula>
    </cfRule>
    <cfRule type="cellIs" dxfId="18906" priority="2985" operator="equal">
      <formula>4</formula>
    </cfRule>
    <cfRule type="cellIs" dxfId="18905" priority="2986" operator="equal">
      <formula>5</formula>
    </cfRule>
  </conditionalFormatting>
  <conditionalFormatting sqref="D223:I223">
    <cfRule type="colorScale" priority="298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G21">
    <cfRule type="containsBlanks" priority="2975" stopIfTrue="1">
      <formula>LEN(TRIM(AG21))=0</formula>
    </cfRule>
    <cfRule type="containsText" dxfId="18904" priority="2976" stopIfTrue="1" operator="containsText" text="fcd">
      <formula>NOT(ISERROR(SEARCH("fcd",AG21)))</formula>
    </cfRule>
    <cfRule type="containsText" dxfId="18903" priority="2977" stopIfTrue="1" operator="containsText" text="server">
      <formula>NOT(ISERROR(SEARCH("server",AG21)))</formula>
    </cfRule>
    <cfRule type="containsText" dxfId="18902" priority="2978" stopIfTrue="1" operator="containsText" text="ft">
      <formula>NOT(ISERROR(SEARCH("ft",AG21)))</formula>
    </cfRule>
    <cfRule type="containsText" dxfId="18901" priority="2979" stopIfTrue="1" operator="containsText" text="lynxx_">
      <formula>NOT(ISERROR(SEARCH("lynxx_",AG21)))</formula>
    </cfRule>
    <cfRule type="containsText" dxfId="18900" priority="2980" operator="containsText" text="_">
      <formula>NOT(ISERROR(SEARCH("_",AG21)))</formula>
    </cfRule>
  </conditionalFormatting>
  <conditionalFormatting sqref="AH10">
    <cfRule type="containsBlanks" priority="2969" stopIfTrue="1">
      <formula>LEN(TRIM(AH10))=0</formula>
    </cfRule>
    <cfRule type="containsText" dxfId="18899" priority="2970" stopIfTrue="1" operator="containsText" text="fcd">
      <formula>NOT(ISERROR(SEARCH("fcd",AH10)))</formula>
    </cfRule>
    <cfRule type="containsText" dxfId="18898" priority="2971" stopIfTrue="1" operator="containsText" text="server">
      <formula>NOT(ISERROR(SEARCH("server",AH10)))</formula>
    </cfRule>
    <cfRule type="containsText" dxfId="18897" priority="2972" stopIfTrue="1" operator="containsText" text="ft">
      <formula>NOT(ISERROR(SEARCH("ft",AH10)))</formula>
    </cfRule>
    <cfRule type="containsText" dxfId="18896" priority="2973" stopIfTrue="1" operator="containsText" text="lynxx_">
      <formula>NOT(ISERROR(SEARCH("lynxx_",AH10)))</formula>
    </cfRule>
    <cfRule type="containsText" dxfId="18895" priority="2974" operator="containsText" text="_">
      <formula>NOT(ISERROR(SEARCH("_",AH10)))</formula>
    </cfRule>
  </conditionalFormatting>
  <conditionalFormatting sqref="AH7">
    <cfRule type="containsBlanks" priority="2963" stopIfTrue="1">
      <formula>LEN(TRIM(AH7))=0</formula>
    </cfRule>
    <cfRule type="containsText" dxfId="18894" priority="2964" stopIfTrue="1" operator="containsText" text="fcd">
      <formula>NOT(ISERROR(SEARCH("fcd",AH7)))</formula>
    </cfRule>
    <cfRule type="containsText" dxfId="18893" priority="2965" stopIfTrue="1" operator="containsText" text="server">
      <formula>NOT(ISERROR(SEARCH("server",AH7)))</formula>
    </cfRule>
    <cfRule type="containsText" dxfId="18892" priority="2966" stopIfTrue="1" operator="containsText" text="ft">
      <formula>NOT(ISERROR(SEARCH("ft",AH7)))</formula>
    </cfRule>
    <cfRule type="containsText" dxfId="18891" priority="2967" stopIfTrue="1" operator="containsText" text="lynxx_">
      <formula>NOT(ISERROR(SEARCH("lynxx_",AH7)))</formula>
    </cfRule>
    <cfRule type="containsText" dxfId="18890" priority="2968" operator="containsText" text="_">
      <formula>NOT(ISERROR(SEARCH("_",AH7)))</formula>
    </cfRule>
  </conditionalFormatting>
  <conditionalFormatting sqref="AH4">
    <cfRule type="containsBlanks" priority="2957" stopIfTrue="1">
      <formula>LEN(TRIM(AH4))=0</formula>
    </cfRule>
    <cfRule type="containsText" dxfId="18889" priority="2958" stopIfTrue="1" operator="containsText" text="fcd">
      <formula>NOT(ISERROR(SEARCH("fcd",AH4)))</formula>
    </cfRule>
    <cfRule type="containsText" dxfId="18888" priority="2959" stopIfTrue="1" operator="containsText" text="server">
      <formula>NOT(ISERROR(SEARCH("server",AH4)))</formula>
    </cfRule>
    <cfRule type="containsText" dxfId="18887" priority="2960" stopIfTrue="1" operator="containsText" text="ft">
      <formula>NOT(ISERROR(SEARCH("ft",AH4)))</formula>
    </cfRule>
    <cfRule type="containsText" dxfId="18886" priority="2961" stopIfTrue="1" operator="containsText" text="lynxx_">
      <formula>NOT(ISERROR(SEARCH("lynxx_",AH4)))</formula>
    </cfRule>
    <cfRule type="containsText" dxfId="18885" priority="2962" operator="containsText" text="_">
      <formula>NOT(ISERROR(SEARCH("_",AH4)))</formula>
    </cfRule>
  </conditionalFormatting>
  <conditionalFormatting sqref="AH127">
    <cfRule type="containsBlanks" priority="2951" stopIfTrue="1">
      <formula>LEN(TRIM(AH127))=0</formula>
    </cfRule>
    <cfRule type="containsText" dxfId="18884" priority="2952" stopIfTrue="1" operator="containsText" text="fcd">
      <formula>NOT(ISERROR(SEARCH("fcd",AH127)))</formula>
    </cfRule>
    <cfRule type="containsText" dxfId="18883" priority="2953" stopIfTrue="1" operator="containsText" text="server">
      <formula>NOT(ISERROR(SEARCH("server",AH127)))</formula>
    </cfRule>
    <cfRule type="containsText" dxfId="18882" priority="2954" stopIfTrue="1" operator="containsText" text="ft">
      <formula>NOT(ISERROR(SEARCH("ft",AH127)))</formula>
    </cfRule>
    <cfRule type="containsText" dxfId="18881" priority="2955" stopIfTrue="1" operator="containsText" text="lynxx_">
      <formula>NOT(ISERROR(SEARCH("lynxx_",AH127)))</formula>
    </cfRule>
    <cfRule type="containsText" dxfId="18880" priority="2956" operator="containsText" text="_">
      <formula>NOT(ISERROR(SEARCH("_",AH127)))</formula>
    </cfRule>
  </conditionalFormatting>
  <conditionalFormatting sqref="AH186">
    <cfRule type="containsBlanks" priority="2945" stopIfTrue="1">
      <formula>LEN(TRIM(AH186))=0</formula>
    </cfRule>
    <cfRule type="containsText" dxfId="18879" priority="2946" stopIfTrue="1" operator="containsText" text="fcd">
      <formula>NOT(ISERROR(SEARCH("fcd",AH186)))</formula>
    </cfRule>
    <cfRule type="containsText" dxfId="18878" priority="2947" stopIfTrue="1" operator="containsText" text="server">
      <formula>NOT(ISERROR(SEARCH("server",AH186)))</formula>
    </cfRule>
    <cfRule type="containsText" dxfId="18877" priority="2948" stopIfTrue="1" operator="containsText" text="ft">
      <formula>NOT(ISERROR(SEARCH("ft",AH186)))</formula>
    </cfRule>
    <cfRule type="containsText" dxfId="18876" priority="2949" stopIfTrue="1" operator="containsText" text="lynxx_">
      <formula>NOT(ISERROR(SEARCH("lynxx_",AH186)))</formula>
    </cfRule>
    <cfRule type="containsText" dxfId="18875" priority="2950" operator="containsText" text="_">
      <formula>NOT(ISERROR(SEARCH("_",AH186)))</formula>
    </cfRule>
  </conditionalFormatting>
  <conditionalFormatting sqref="AH202">
    <cfRule type="containsBlanks" priority="2939" stopIfTrue="1">
      <formula>LEN(TRIM(AH202))=0</formula>
    </cfRule>
    <cfRule type="containsText" dxfId="18874" priority="2940" stopIfTrue="1" operator="containsText" text="fcd">
      <formula>NOT(ISERROR(SEARCH("fcd",AH202)))</formula>
    </cfRule>
    <cfRule type="containsText" dxfId="18873" priority="2941" stopIfTrue="1" operator="containsText" text="server">
      <formula>NOT(ISERROR(SEARCH("server",AH202)))</formula>
    </cfRule>
    <cfRule type="containsText" dxfId="18872" priority="2942" stopIfTrue="1" operator="containsText" text="ft">
      <formula>NOT(ISERROR(SEARCH("ft",AH202)))</formula>
    </cfRule>
    <cfRule type="containsText" dxfId="18871" priority="2943" stopIfTrue="1" operator="containsText" text="lynxx_">
      <formula>NOT(ISERROR(SEARCH("lynxx_",AH202)))</formula>
    </cfRule>
    <cfRule type="containsText" dxfId="18870" priority="2944" operator="containsText" text="_">
      <formula>NOT(ISERROR(SEARCH("_",AH202)))</formula>
    </cfRule>
  </conditionalFormatting>
  <conditionalFormatting sqref="AH222">
    <cfRule type="containsBlanks" priority="2933" stopIfTrue="1">
      <formula>LEN(TRIM(AH222))=0</formula>
    </cfRule>
    <cfRule type="containsText" dxfId="18869" priority="2934" stopIfTrue="1" operator="containsText" text="fcd">
      <formula>NOT(ISERROR(SEARCH("fcd",AH222)))</formula>
    </cfRule>
    <cfRule type="containsText" dxfId="18868" priority="2935" stopIfTrue="1" operator="containsText" text="server">
      <formula>NOT(ISERROR(SEARCH("server",AH222)))</formula>
    </cfRule>
    <cfRule type="containsText" dxfId="18867" priority="2936" stopIfTrue="1" operator="containsText" text="ft">
      <formula>NOT(ISERROR(SEARCH("ft",AH222)))</formula>
    </cfRule>
    <cfRule type="containsText" dxfId="18866" priority="2937" stopIfTrue="1" operator="containsText" text="lynxx_">
      <formula>NOT(ISERROR(SEARCH("lynxx_",AH222)))</formula>
    </cfRule>
    <cfRule type="containsText" dxfId="18865" priority="2938" operator="containsText" text="_">
      <formula>NOT(ISERROR(SEARCH("_",AH222)))</formula>
    </cfRule>
  </conditionalFormatting>
  <conditionalFormatting sqref="AH224">
    <cfRule type="containsBlanks" priority="2927" stopIfTrue="1">
      <formula>LEN(TRIM(AH224))=0</formula>
    </cfRule>
    <cfRule type="containsText" dxfId="18864" priority="2928" stopIfTrue="1" operator="containsText" text="fcd">
      <formula>NOT(ISERROR(SEARCH("fcd",AH224)))</formula>
    </cfRule>
    <cfRule type="containsText" dxfId="18863" priority="2929" stopIfTrue="1" operator="containsText" text="server">
      <formula>NOT(ISERROR(SEARCH("server",AH224)))</formula>
    </cfRule>
    <cfRule type="containsText" dxfId="18862" priority="2930" stopIfTrue="1" operator="containsText" text="ft">
      <formula>NOT(ISERROR(SEARCH("ft",AH224)))</formula>
    </cfRule>
    <cfRule type="containsText" dxfId="18861" priority="2931" stopIfTrue="1" operator="containsText" text="lynxx_">
      <formula>NOT(ISERROR(SEARCH("lynxx_",AH224)))</formula>
    </cfRule>
    <cfRule type="containsText" dxfId="18860" priority="2932" operator="containsText" text="_">
      <formula>NOT(ISERROR(SEARCH("_",AH224)))</formula>
    </cfRule>
  </conditionalFormatting>
  <conditionalFormatting sqref="AH227">
    <cfRule type="containsBlanks" priority="2921" stopIfTrue="1">
      <formula>LEN(TRIM(AH227))=0</formula>
    </cfRule>
    <cfRule type="containsText" dxfId="18859" priority="2922" stopIfTrue="1" operator="containsText" text="fcd">
      <formula>NOT(ISERROR(SEARCH("fcd",AH227)))</formula>
    </cfRule>
    <cfRule type="containsText" dxfId="18858" priority="2923" stopIfTrue="1" operator="containsText" text="server">
      <formula>NOT(ISERROR(SEARCH("server",AH227)))</formula>
    </cfRule>
    <cfRule type="containsText" dxfId="18857" priority="2924" stopIfTrue="1" operator="containsText" text="ft">
      <formula>NOT(ISERROR(SEARCH("ft",AH227)))</formula>
    </cfRule>
    <cfRule type="containsText" dxfId="18856" priority="2925" stopIfTrue="1" operator="containsText" text="lynxx_">
      <formula>NOT(ISERROR(SEARCH("lynxx_",AH227)))</formula>
    </cfRule>
    <cfRule type="containsText" dxfId="18855" priority="2926" operator="containsText" text="_">
      <formula>NOT(ISERROR(SEARCH("_",AH227)))</formula>
    </cfRule>
  </conditionalFormatting>
  <conditionalFormatting sqref="AH228">
    <cfRule type="containsBlanks" priority="2915" stopIfTrue="1">
      <formula>LEN(TRIM(AH228))=0</formula>
    </cfRule>
    <cfRule type="containsText" dxfId="18854" priority="2916" stopIfTrue="1" operator="containsText" text="fcd">
      <formula>NOT(ISERROR(SEARCH("fcd",AH228)))</formula>
    </cfRule>
    <cfRule type="containsText" dxfId="18853" priority="2917" stopIfTrue="1" operator="containsText" text="server">
      <formula>NOT(ISERROR(SEARCH("server",AH228)))</formula>
    </cfRule>
    <cfRule type="containsText" dxfId="18852" priority="2918" stopIfTrue="1" operator="containsText" text="ft">
      <formula>NOT(ISERROR(SEARCH("ft",AH228)))</formula>
    </cfRule>
    <cfRule type="containsText" dxfId="18851" priority="2919" stopIfTrue="1" operator="containsText" text="lynxx_">
      <formula>NOT(ISERROR(SEARCH("lynxx_",AH228)))</formula>
    </cfRule>
    <cfRule type="containsText" dxfId="18850" priority="2920" operator="containsText" text="_">
      <formula>NOT(ISERROR(SEARCH("_",AH228)))</formula>
    </cfRule>
  </conditionalFormatting>
  <conditionalFormatting sqref="AH231">
    <cfRule type="containsBlanks" priority="2909" stopIfTrue="1">
      <formula>LEN(TRIM(AH231))=0</formula>
    </cfRule>
    <cfRule type="containsText" dxfId="18849" priority="2910" stopIfTrue="1" operator="containsText" text="fcd">
      <formula>NOT(ISERROR(SEARCH("fcd",AH231)))</formula>
    </cfRule>
    <cfRule type="containsText" dxfId="18848" priority="2911" stopIfTrue="1" operator="containsText" text="server">
      <formula>NOT(ISERROR(SEARCH("server",AH231)))</formula>
    </cfRule>
    <cfRule type="containsText" dxfId="18847" priority="2912" stopIfTrue="1" operator="containsText" text="ft">
      <formula>NOT(ISERROR(SEARCH("ft",AH231)))</formula>
    </cfRule>
    <cfRule type="containsText" dxfId="18846" priority="2913" stopIfTrue="1" operator="containsText" text="lynxx_">
      <formula>NOT(ISERROR(SEARCH("lynxx_",AH231)))</formula>
    </cfRule>
    <cfRule type="containsText" dxfId="18845" priority="2914" operator="containsText" text="_">
      <formula>NOT(ISERROR(SEARCH("_",AH231)))</formula>
    </cfRule>
  </conditionalFormatting>
  <conditionalFormatting sqref="AH236">
    <cfRule type="containsBlanks" priority="2903" stopIfTrue="1">
      <formula>LEN(TRIM(AH236))=0</formula>
    </cfRule>
    <cfRule type="containsText" dxfId="18844" priority="2904" stopIfTrue="1" operator="containsText" text="fcd">
      <formula>NOT(ISERROR(SEARCH("fcd",AH236)))</formula>
    </cfRule>
    <cfRule type="containsText" dxfId="18843" priority="2905" stopIfTrue="1" operator="containsText" text="server">
      <formula>NOT(ISERROR(SEARCH("server",AH236)))</formula>
    </cfRule>
    <cfRule type="containsText" dxfId="18842" priority="2906" stopIfTrue="1" operator="containsText" text="ft">
      <formula>NOT(ISERROR(SEARCH("ft",AH236)))</formula>
    </cfRule>
    <cfRule type="containsText" dxfId="18841" priority="2907" stopIfTrue="1" operator="containsText" text="lynxx_">
      <formula>NOT(ISERROR(SEARCH("lynxx_",AH236)))</formula>
    </cfRule>
    <cfRule type="containsText" dxfId="18840" priority="2908" operator="containsText" text="_">
      <formula>NOT(ISERROR(SEARCH("_",AH236)))</formula>
    </cfRule>
  </conditionalFormatting>
  <conditionalFormatting sqref="AF21">
    <cfRule type="cellIs" dxfId="18839" priority="2898" operator="equal">
      <formula>1</formula>
    </cfRule>
    <cfRule type="cellIs" dxfId="18838" priority="2899" operator="equal">
      <formula>2</formula>
    </cfRule>
    <cfRule type="cellIs" dxfId="18837" priority="2900" operator="equal">
      <formula>3</formula>
    </cfRule>
    <cfRule type="cellIs" dxfId="18836" priority="2901" operator="equal">
      <formula>4</formula>
    </cfRule>
    <cfRule type="cellIs" dxfId="18835" priority="2902" operator="equal">
      <formula>5</formula>
    </cfRule>
  </conditionalFormatting>
  <conditionalFormatting sqref="AF10">
    <cfRule type="cellIs" dxfId="18834" priority="2893" operator="equal">
      <formula>1</formula>
    </cfRule>
    <cfRule type="cellIs" dxfId="18833" priority="2894" operator="equal">
      <formula>2</formula>
    </cfRule>
    <cfRule type="cellIs" dxfId="18832" priority="2895" operator="equal">
      <formula>3</formula>
    </cfRule>
    <cfRule type="cellIs" dxfId="18831" priority="2896" operator="equal">
      <formula>4</formula>
    </cfRule>
    <cfRule type="cellIs" dxfId="18830" priority="2897" operator="equal">
      <formula>5</formula>
    </cfRule>
  </conditionalFormatting>
  <conditionalFormatting sqref="AG10">
    <cfRule type="cellIs" dxfId="18829" priority="2888" operator="equal">
      <formula>1</formula>
    </cfRule>
    <cfRule type="cellIs" dxfId="18828" priority="2889" operator="equal">
      <formula>2</formula>
    </cfRule>
    <cfRule type="cellIs" dxfId="18827" priority="2890" operator="equal">
      <formula>3</formula>
    </cfRule>
    <cfRule type="cellIs" dxfId="18826" priority="2891" operator="equal">
      <formula>4</formula>
    </cfRule>
    <cfRule type="cellIs" dxfId="18825" priority="2892" operator="equal">
      <formula>5</formula>
    </cfRule>
  </conditionalFormatting>
  <conditionalFormatting sqref="AF7">
    <cfRule type="containsBlanks" priority="2882" stopIfTrue="1">
      <formula>LEN(TRIM(AF7))=0</formula>
    </cfRule>
    <cfRule type="containsText" dxfId="18824" priority="2883" stopIfTrue="1" operator="containsText" text="fcd">
      <formula>NOT(ISERROR(SEARCH("fcd",AF7)))</formula>
    </cfRule>
    <cfRule type="containsText" dxfId="18823" priority="2884" stopIfTrue="1" operator="containsText" text="server">
      <formula>NOT(ISERROR(SEARCH("server",AF7)))</formula>
    </cfRule>
    <cfRule type="containsText" dxfId="18822" priority="2885" stopIfTrue="1" operator="containsText" text="ft">
      <formula>NOT(ISERROR(SEARCH("ft",AF7)))</formula>
    </cfRule>
    <cfRule type="containsText" dxfId="18821" priority="2886" stopIfTrue="1" operator="containsText" text="lynxx_">
      <formula>NOT(ISERROR(SEARCH("lynxx_",AF7)))</formula>
    </cfRule>
    <cfRule type="containsText" dxfId="18820" priority="2887" operator="containsText" text="_">
      <formula>NOT(ISERROR(SEARCH("_",AF7)))</formula>
    </cfRule>
  </conditionalFormatting>
  <conditionalFormatting sqref="AF4">
    <cfRule type="containsBlanks" priority="2876" stopIfTrue="1">
      <formula>LEN(TRIM(AF4))=0</formula>
    </cfRule>
    <cfRule type="containsText" dxfId="18819" priority="2877" stopIfTrue="1" operator="containsText" text="fcd">
      <formula>NOT(ISERROR(SEARCH("fcd",AF4)))</formula>
    </cfRule>
    <cfRule type="containsText" dxfId="18818" priority="2878" stopIfTrue="1" operator="containsText" text="server">
      <formula>NOT(ISERROR(SEARCH("server",AF4)))</formula>
    </cfRule>
    <cfRule type="containsText" dxfId="18817" priority="2879" stopIfTrue="1" operator="containsText" text="ft">
      <formula>NOT(ISERROR(SEARCH("ft",AF4)))</formula>
    </cfRule>
    <cfRule type="containsText" dxfId="18816" priority="2880" stopIfTrue="1" operator="containsText" text="lynxx_">
      <formula>NOT(ISERROR(SEARCH("lynxx_",AF4)))</formula>
    </cfRule>
    <cfRule type="containsText" dxfId="18815" priority="2881" operator="containsText" text="_">
      <formula>NOT(ISERROR(SEARCH("_",AF4)))</formula>
    </cfRule>
  </conditionalFormatting>
  <conditionalFormatting sqref="AF127">
    <cfRule type="containsBlanks" priority="2870" stopIfTrue="1">
      <formula>LEN(TRIM(AF127))=0</formula>
    </cfRule>
    <cfRule type="containsText" dxfId="18814" priority="2871" stopIfTrue="1" operator="containsText" text="fcd">
      <formula>NOT(ISERROR(SEARCH("fcd",AF127)))</formula>
    </cfRule>
    <cfRule type="containsText" dxfId="18813" priority="2872" stopIfTrue="1" operator="containsText" text="server">
      <formula>NOT(ISERROR(SEARCH("server",AF127)))</formula>
    </cfRule>
    <cfRule type="containsText" dxfId="18812" priority="2873" stopIfTrue="1" operator="containsText" text="ft">
      <formula>NOT(ISERROR(SEARCH("ft",AF127)))</formula>
    </cfRule>
    <cfRule type="containsText" dxfId="18811" priority="2874" stopIfTrue="1" operator="containsText" text="lynxx_">
      <formula>NOT(ISERROR(SEARCH("lynxx_",AF127)))</formula>
    </cfRule>
    <cfRule type="containsText" dxfId="18810" priority="2875" operator="containsText" text="_">
      <formula>NOT(ISERROR(SEARCH("_",AF127)))</formula>
    </cfRule>
  </conditionalFormatting>
  <conditionalFormatting sqref="AF186">
    <cfRule type="containsBlanks" priority="2864" stopIfTrue="1">
      <formula>LEN(TRIM(AF186))=0</formula>
    </cfRule>
    <cfRule type="containsText" dxfId="18809" priority="2865" stopIfTrue="1" operator="containsText" text="fcd">
      <formula>NOT(ISERROR(SEARCH("fcd",AF186)))</formula>
    </cfRule>
    <cfRule type="containsText" dxfId="18808" priority="2866" stopIfTrue="1" operator="containsText" text="server">
      <formula>NOT(ISERROR(SEARCH("server",AF186)))</formula>
    </cfRule>
    <cfRule type="containsText" dxfId="18807" priority="2867" stopIfTrue="1" operator="containsText" text="ft">
      <formula>NOT(ISERROR(SEARCH("ft",AF186)))</formula>
    </cfRule>
    <cfRule type="containsText" dxfId="18806" priority="2868" stopIfTrue="1" operator="containsText" text="lynxx_">
      <formula>NOT(ISERROR(SEARCH("lynxx_",AF186)))</formula>
    </cfRule>
    <cfRule type="containsText" dxfId="18805" priority="2869" operator="containsText" text="_">
      <formula>NOT(ISERROR(SEARCH("_",AF186)))</formula>
    </cfRule>
  </conditionalFormatting>
  <conditionalFormatting sqref="AF222">
    <cfRule type="containsBlanks" priority="2858" stopIfTrue="1">
      <formula>LEN(TRIM(AF222))=0</formula>
    </cfRule>
    <cfRule type="containsText" dxfId="18804" priority="2859" stopIfTrue="1" operator="containsText" text="fcd">
      <formula>NOT(ISERROR(SEARCH("fcd",AF222)))</formula>
    </cfRule>
    <cfRule type="containsText" dxfId="18803" priority="2860" stopIfTrue="1" operator="containsText" text="server">
      <formula>NOT(ISERROR(SEARCH("server",AF222)))</formula>
    </cfRule>
    <cfRule type="containsText" dxfId="18802" priority="2861" stopIfTrue="1" operator="containsText" text="ft">
      <formula>NOT(ISERROR(SEARCH("ft",AF222)))</formula>
    </cfRule>
    <cfRule type="containsText" dxfId="18801" priority="2862" stopIfTrue="1" operator="containsText" text="lynxx_">
      <formula>NOT(ISERROR(SEARCH("lynxx_",AF222)))</formula>
    </cfRule>
    <cfRule type="containsText" dxfId="18800" priority="2863" operator="containsText" text="_">
      <formula>NOT(ISERROR(SEARCH("_",AF222)))</formula>
    </cfRule>
  </conditionalFormatting>
  <conditionalFormatting sqref="AF227">
    <cfRule type="containsBlanks" priority="2852" stopIfTrue="1">
      <formula>LEN(TRIM(AF227))=0</formula>
    </cfRule>
    <cfRule type="containsText" dxfId="18799" priority="2853" stopIfTrue="1" operator="containsText" text="fcd">
      <formula>NOT(ISERROR(SEARCH("fcd",AF227)))</formula>
    </cfRule>
    <cfRule type="containsText" dxfId="18798" priority="2854" stopIfTrue="1" operator="containsText" text="server">
      <formula>NOT(ISERROR(SEARCH("server",AF227)))</formula>
    </cfRule>
    <cfRule type="containsText" dxfId="18797" priority="2855" stopIfTrue="1" operator="containsText" text="ft">
      <formula>NOT(ISERROR(SEARCH("ft",AF227)))</formula>
    </cfRule>
    <cfRule type="containsText" dxfId="18796" priority="2856" stopIfTrue="1" operator="containsText" text="lynxx_">
      <formula>NOT(ISERROR(SEARCH("lynxx_",AF227)))</formula>
    </cfRule>
    <cfRule type="containsText" dxfId="18795" priority="2857" operator="containsText" text="_">
      <formula>NOT(ISERROR(SEARCH("_",AF227)))</formula>
    </cfRule>
  </conditionalFormatting>
  <conditionalFormatting sqref="AF236">
    <cfRule type="containsBlanks" priority="2828" stopIfTrue="1">
      <formula>LEN(TRIM(AF236))=0</formula>
    </cfRule>
    <cfRule type="containsText" dxfId="18794" priority="2829" stopIfTrue="1" operator="containsText" text="fcd">
      <formula>NOT(ISERROR(SEARCH("fcd",AF236)))</formula>
    </cfRule>
    <cfRule type="containsText" dxfId="18793" priority="2830" stopIfTrue="1" operator="containsText" text="server">
      <formula>NOT(ISERROR(SEARCH("server",AF236)))</formula>
    </cfRule>
    <cfRule type="containsText" dxfId="18792" priority="2831" stopIfTrue="1" operator="containsText" text="ft">
      <formula>NOT(ISERROR(SEARCH("ft",AF236)))</formula>
    </cfRule>
    <cfRule type="containsText" dxfId="18791" priority="2832" stopIfTrue="1" operator="containsText" text="lynxx_">
      <formula>NOT(ISERROR(SEARCH("lynxx_",AF236)))</formula>
    </cfRule>
    <cfRule type="containsText" dxfId="18790" priority="2833" operator="containsText" text="_">
      <formula>NOT(ISERROR(SEARCH("_",AF236)))</formula>
    </cfRule>
  </conditionalFormatting>
  <conditionalFormatting sqref="AF224">
    <cfRule type="containsBlanks" priority="2846" stopIfTrue="1">
      <formula>LEN(TRIM(AF224))=0</formula>
    </cfRule>
    <cfRule type="containsText" dxfId="18789" priority="2847" stopIfTrue="1" operator="containsText" text="fcd">
      <formula>NOT(ISERROR(SEARCH("fcd",AF224)))</formula>
    </cfRule>
    <cfRule type="containsText" dxfId="18788" priority="2848" stopIfTrue="1" operator="containsText" text="server">
      <formula>NOT(ISERROR(SEARCH("server",AF224)))</formula>
    </cfRule>
    <cfRule type="containsText" dxfId="18787" priority="2849" stopIfTrue="1" operator="containsText" text="ft">
      <formula>NOT(ISERROR(SEARCH("ft",AF224)))</formula>
    </cfRule>
    <cfRule type="containsText" dxfId="18786" priority="2850" stopIfTrue="1" operator="containsText" text="lynxx_">
      <formula>NOT(ISERROR(SEARCH("lynxx_",AF224)))</formula>
    </cfRule>
    <cfRule type="containsText" dxfId="18785" priority="2851" operator="containsText" text="_">
      <formula>NOT(ISERROR(SEARCH("_",AF224)))</formula>
    </cfRule>
  </conditionalFormatting>
  <conditionalFormatting sqref="AF228">
    <cfRule type="containsBlanks" priority="2840" stopIfTrue="1">
      <formula>LEN(TRIM(AF228))=0</formula>
    </cfRule>
    <cfRule type="containsText" dxfId="18784" priority="2841" stopIfTrue="1" operator="containsText" text="fcd">
      <formula>NOT(ISERROR(SEARCH("fcd",AF228)))</formula>
    </cfRule>
    <cfRule type="containsText" dxfId="18783" priority="2842" stopIfTrue="1" operator="containsText" text="server">
      <formula>NOT(ISERROR(SEARCH("server",AF228)))</formula>
    </cfRule>
    <cfRule type="containsText" dxfId="18782" priority="2843" stopIfTrue="1" operator="containsText" text="ft">
      <formula>NOT(ISERROR(SEARCH("ft",AF228)))</formula>
    </cfRule>
    <cfRule type="containsText" dxfId="18781" priority="2844" stopIfTrue="1" operator="containsText" text="lynxx_">
      <formula>NOT(ISERROR(SEARCH("lynxx_",AF228)))</formula>
    </cfRule>
    <cfRule type="containsText" dxfId="18780" priority="2845" operator="containsText" text="_">
      <formula>NOT(ISERROR(SEARCH("_",AF228)))</formula>
    </cfRule>
  </conditionalFormatting>
  <conditionalFormatting sqref="AF231">
    <cfRule type="containsBlanks" priority="2834" stopIfTrue="1">
      <formula>LEN(TRIM(AF231))=0</formula>
    </cfRule>
    <cfRule type="containsText" dxfId="18779" priority="2835" stopIfTrue="1" operator="containsText" text="fcd">
      <formula>NOT(ISERROR(SEARCH("fcd",AF231)))</formula>
    </cfRule>
    <cfRule type="containsText" dxfId="18778" priority="2836" stopIfTrue="1" operator="containsText" text="server">
      <formula>NOT(ISERROR(SEARCH("server",AF231)))</formula>
    </cfRule>
    <cfRule type="containsText" dxfId="18777" priority="2837" stopIfTrue="1" operator="containsText" text="ft">
      <formula>NOT(ISERROR(SEARCH("ft",AF231)))</formula>
    </cfRule>
    <cfRule type="containsText" dxfId="18776" priority="2838" stopIfTrue="1" operator="containsText" text="lynxx_">
      <formula>NOT(ISERROR(SEARCH("lynxx_",AF231)))</formula>
    </cfRule>
    <cfRule type="containsText" dxfId="18775" priority="2839" operator="containsText" text="_">
      <formula>NOT(ISERROR(SEARCH("_",AF231)))</formula>
    </cfRule>
  </conditionalFormatting>
  <conditionalFormatting sqref="AD239 AD241">
    <cfRule type="cellIs" dxfId="18774" priority="2823" operator="equal">
      <formula>1</formula>
    </cfRule>
    <cfRule type="cellIs" dxfId="18773" priority="2824" operator="equal">
      <formula>2</formula>
    </cfRule>
    <cfRule type="cellIs" dxfId="18772" priority="2825" operator="equal">
      <formula>3</formula>
    </cfRule>
    <cfRule type="cellIs" dxfId="18771" priority="2826" operator="equal">
      <formula>4</formula>
    </cfRule>
    <cfRule type="cellIs" dxfId="18770" priority="2827" operator="equal">
      <formula>5</formula>
    </cfRule>
  </conditionalFormatting>
  <conditionalFormatting sqref="B241:E241">
    <cfRule type="colorScale" priority="281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39 A241">
    <cfRule type="containsBlanks" priority="2816" stopIfTrue="1">
      <formula>LEN(TRIM(A239))=0</formula>
    </cfRule>
    <cfRule type="containsText" dxfId="18769" priority="2818" stopIfTrue="1" operator="containsText" text="fcd">
      <formula>NOT(ISERROR(SEARCH("fcd",A239)))</formula>
    </cfRule>
    <cfRule type="containsText" dxfId="18768" priority="2819" stopIfTrue="1" operator="containsText" text="server">
      <formula>NOT(ISERROR(SEARCH("server",A239)))</formula>
    </cfRule>
    <cfRule type="containsText" dxfId="18767" priority="2820" stopIfTrue="1" operator="containsText" text="ft">
      <formula>NOT(ISERROR(SEARCH("ft",A239)))</formula>
    </cfRule>
    <cfRule type="containsText" dxfId="18766" priority="2821" stopIfTrue="1" operator="containsText" text="lynxx_">
      <formula>NOT(ISERROR(SEARCH("lynxx_",A239)))</formula>
    </cfRule>
    <cfRule type="containsText" dxfId="18765" priority="2822" operator="containsText" text="_">
      <formula>NOT(ISERROR(SEARCH("_",A239)))</formula>
    </cfRule>
  </conditionalFormatting>
  <conditionalFormatting sqref="F241:I241">
    <cfRule type="colorScale" priority="281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E239 AE241">
    <cfRule type="cellIs" dxfId="18764" priority="2810" operator="equal">
      <formula>1</formula>
    </cfRule>
    <cfRule type="cellIs" dxfId="18763" priority="2811" operator="equal">
      <formula>2</formula>
    </cfRule>
    <cfRule type="cellIs" dxfId="18762" priority="2812" operator="equal">
      <formula>3</formula>
    </cfRule>
    <cfRule type="cellIs" dxfId="18761" priority="2813" operator="equal">
      <formula>4</formula>
    </cfRule>
    <cfRule type="cellIs" dxfId="18760" priority="2814" operator="equal">
      <formula>5</formula>
    </cfRule>
  </conditionalFormatting>
  <conditionalFormatting sqref="AH239">
    <cfRule type="containsBlanks" priority="2804" stopIfTrue="1">
      <formula>LEN(TRIM(AH239))=0</formula>
    </cfRule>
    <cfRule type="containsText" dxfId="18759" priority="2805" stopIfTrue="1" operator="containsText" text="fcd">
      <formula>NOT(ISERROR(SEARCH("fcd",AH239)))</formula>
    </cfRule>
    <cfRule type="containsText" dxfId="18758" priority="2806" stopIfTrue="1" operator="containsText" text="server">
      <formula>NOT(ISERROR(SEARCH("server",AH239)))</formula>
    </cfRule>
    <cfRule type="containsText" dxfId="18757" priority="2807" stopIfTrue="1" operator="containsText" text="ft">
      <formula>NOT(ISERROR(SEARCH("ft",AH239)))</formula>
    </cfRule>
    <cfRule type="containsText" dxfId="18756" priority="2808" stopIfTrue="1" operator="containsText" text="lynxx_">
      <formula>NOT(ISERROR(SEARCH("lynxx_",AH239)))</formula>
    </cfRule>
    <cfRule type="containsText" dxfId="18755" priority="2809" operator="containsText" text="_">
      <formula>NOT(ISERROR(SEARCH("_",AH239)))</formula>
    </cfRule>
  </conditionalFormatting>
  <conditionalFormatting sqref="AF239">
    <cfRule type="containsBlanks" priority="2798" stopIfTrue="1">
      <formula>LEN(TRIM(AF239))=0</formula>
    </cfRule>
    <cfRule type="containsText" dxfId="18754" priority="2799" stopIfTrue="1" operator="containsText" text="fcd">
      <formula>NOT(ISERROR(SEARCH("fcd",AF239)))</formula>
    </cfRule>
    <cfRule type="containsText" dxfId="18753" priority="2800" stopIfTrue="1" operator="containsText" text="server">
      <formula>NOT(ISERROR(SEARCH("server",AF239)))</formula>
    </cfRule>
    <cfRule type="containsText" dxfId="18752" priority="2801" stopIfTrue="1" operator="containsText" text="ft">
      <formula>NOT(ISERROR(SEARCH("ft",AF239)))</formula>
    </cfRule>
    <cfRule type="containsText" dxfId="18751" priority="2802" stopIfTrue="1" operator="containsText" text="lynxx_">
      <formula>NOT(ISERROR(SEARCH("lynxx_",AF239)))</formula>
    </cfRule>
    <cfRule type="containsText" dxfId="18750" priority="2803" operator="containsText" text="_">
      <formula>NOT(ISERROR(SEARCH("_",AF239)))</formula>
    </cfRule>
  </conditionalFormatting>
  <conditionalFormatting sqref="B40:E40">
    <cfRule type="colorScale" priority="279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40">
    <cfRule type="containsBlanks" priority="2790" stopIfTrue="1">
      <formula>LEN(TRIM(A40))=0</formula>
    </cfRule>
    <cfRule type="containsText" dxfId="18749" priority="2792" stopIfTrue="1" operator="containsText" text="fcd">
      <formula>NOT(ISERROR(SEARCH("fcd",A40)))</formula>
    </cfRule>
    <cfRule type="containsText" dxfId="18748" priority="2793" stopIfTrue="1" operator="containsText" text="server">
      <formula>NOT(ISERROR(SEARCH("server",A40)))</formula>
    </cfRule>
    <cfRule type="containsText" dxfId="18747" priority="2794" stopIfTrue="1" operator="containsText" text="ft">
      <formula>NOT(ISERROR(SEARCH("ft",A40)))</formula>
    </cfRule>
    <cfRule type="containsText" dxfId="18746" priority="2795" stopIfTrue="1" operator="containsText" text="lynxx_">
      <formula>NOT(ISERROR(SEARCH("lynxx_",A40)))</formula>
    </cfRule>
    <cfRule type="containsText" dxfId="18745" priority="2796" operator="containsText" text="_">
      <formula>NOT(ISERROR(SEARCH("_",A40)))</formula>
    </cfRule>
  </conditionalFormatting>
  <conditionalFormatting sqref="AD40">
    <cfRule type="cellIs" dxfId="18744" priority="2786" operator="equal">
      <formula>1</formula>
    </cfRule>
    <cfRule type="cellIs" dxfId="18743" priority="2787" operator="equal">
      <formula>2</formula>
    </cfRule>
    <cfRule type="cellIs" dxfId="18742" priority="2788" operator="equal">
      <formula>3</formula>
    </cfRule>
    <cfRule type="cellIs" dxfId="18741" priority="2789" operator="equal">
      <formula>4</formula>
    </cfRule>
    <cfRule type="cellIs" dxfId="18740" priority="2797" operator="equal">
      <formula>5</formula>
    </cfRule>
  </conditionalFormatting>
  <conditionalFormatting sqref="F40:I40">
    <cfRule type="colorScale" priority="278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40:M40">
    <cfRule type="colorScale" priority="278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E40">
    <cfRule type="cellIs" dxfId="18739" priority="2779" operator="equal">
      <formula>1</formula>
    </cfRule>
    <cfRule type="cellIs" dxfId="18738" priority="2780" operator="equal">
      <formula>2</formula>
    </cfRule>
    <cfRule type="cellIs" dxfId="18737" priority="2781" operator="equal">
      <formula>3</formula>
    </cfRule>
    <cfRule type="cellIs" dxfId="18736" priority="2782" operator="equal">
      <formula>4</formula>
    </cfRule>
    <cfRule type="cellIs" dxfId="18735" priority="2783" operator="equal">
      <formula>5</formula>
    </cfRule>
  </conditionalFormatting>
  <conditionalFormatting sqref="W5">
    <cfRule type="containsBlanks" priority="2773" stopIfTrue="1">
      <formula>LEN(TRIM(W5))=0</formula>
    </cfRule>
    <cfRule type="cellIs" dxfId="18734" priority="2774" operator="equal">
      <formula>"N/A"</formula>
    </cfRule>
    <cfRule type="cellIs" dxfId="18733" priority="2775" operator="equal">
      <formula>"OK"</formula>
    </cfRule>
    <cfRule type="containsText" dxfId="18732" priority="2776" operator="containsText" text="Unsure">
      <formula>NOT(ISERROR(SEARCH("Unsure",W5)))</formula>
    </cfRule>
    <cfRule type="containsText" dxfId="18731" priority="2777" operator="containsText" text="Can't See">
      <formula>NOT(ISERROR(SEARCH("Can't See",W5)))</formula>
    </cfRule>
    <cfRule type="notContainsText" dxfId="18730" priority="2778" operator="notContains" text="OK&amp;N/A">
      <formula>ISERROR(SEARCH("OK&amp;N/A",W5))</formula>
    </cfRule>
  </conditionalFormatting>
  <conditionalFormatting sqref="A243">
    <cfRule type="containsBlanks" priority="2767" stopIfTrue="1">
      <formula>LEN(TRIM(A243))=0</formula>
    </cfRule>
    <cfRule type="containsText" dxfId="18729" priority="2768" stopIfTrue="1" operator="containsText" text="fcd">
      <formula>NOT(ISERROR(SEARCH("fcd",A243)))</formula>
    </cfRule>
    <cfRule type="containsText" dxfId="18728" priority="2769" stopIfTrue="1" operator="containsText" text="server">
      <formula>NOT(ISERROR(SEARCH("server",A243)))</formula>
    </cfRule>
    <cfRule type="containsText" dxfId="18727" priority="2770" stopIfTrue="1" operator="containsText" text="ft">
      <formula>NOT(ISERROR(SEARCH("ft",A243)))</formula>
    </cfRule>
    <cfRule type="containsText" dxfId="18726" priority="2771" stopIfTrue="1" operator="containsText" text="lynxx_">
      <formula>NOT(ISERROR(SEARCH("lynxx_",A243)))</formula>
    </cfRule>
    <cfRule type="containsText" dxfId="18725" priority="2772" operator="containsText" text="_">
      <formula>NOT(ISERROR(SEARCH("_",A243)))</formula>
    </cfRule>
  </conditionalFormatting>
  <conditionalFormatting sqref="B244:D245">
    <cfRule type="colorScale" priority="276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44:H245">
    <cfRule type="colorScale" priority="276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44:L245">
    <cfRule type="colorScale" priority="276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251:B252 D251:D252">
    <cfRule type="colorScale" priority="276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52:H252 G251:H251">
    <cfRule type="colorScale" priority="276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51:L252">
    <cfRule type="colorScale" priority="276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D253:D254 B253:B254">
    <cfRule type="colorScale" priority="276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53:H254">
    <cfRule type="colorScale" priority="275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53:L254">
    <cfRule type="colorScale" priority="275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44">
    <cfRule type="containsBlanks" priority="2752" stopIfTrue="1">
      <formula>LEN(TRIM(A244))=0</formula>
    </cfRule>
    <cfRule type="containsText" dxfId="18724" priority="2753" stopIfTrue="1" operator="containsText" text="fcd">
      <formula>NOT(ISERROR(SEARCH("fcd",A244)))</formula>
    </cfRule>
    <cfRule type="containsText" dxfId="18723" priority="2754" stopIfTrue="1" operator="containsText" text="server">
      <formula>NOT(ISERROR(SEARCH("server",A244)))</formula>
    </cfRule>
    <cfRule type="containsText" dxfId="18722" priority="2755" stopIfTrue="1" operator="containsText" text="ft">
      <formula>NOT(ISERROR(SEARCH("ft",A244)))</formula>
    </cfRule>
    <cfRule type="containsText" dxfId="18721" priority="2756" stopIfTrue="1" operator="containsText" text="lynxx_">
      <formula>NOT(ISERROR(SEARCH("lynxx_",A244)))</formula>
    </cfRule>
    <cfRule type="containsText" dxfId="18720" priority="2757" operator="containsText" text="_">
      <formula>NOT(ISERROR(SEARCH("_",A244)))</formula>
    </cfRule>
  </conditionalFormatting>
  <conditionalFormatting sqref="A245">
    <cfRule type="containsBlanks" priority="2746" stopIfTrue="1">
      <formula>LEN(TRIM(A245))=0</formula>
    </cfRule>
    <cfRule type="containsText" dxfId="18719" priority="2747" stopIfTrue="1" operator="containsText" text="fcd">
      <formula>NOT(ISERROR(SEARCH("fcd",A245)))</formula>
    </cfRule>
    <cfRule type="containsText" dxfId="18718" priority="2748" stopIfTrue="1" operator="containsText" text="server">
      <formula>NOT(ISERROR(SEARCH("server",A245)))</formula>
    </cfRule>
    <cfRule type="containsText" dxfId="18717" priority="2749" stopIfTrue="1" operator="containsText" text="ft">
      <formula>NOT(ISERROR(SEARCH("ft",A245)))</formula>
    </cfRule>
    <cfRule type="containsText" dxfId="18716" priority="2750" stopIfTrue="1" operator="containsText" text="lynxx_">
      <formula>NOT(ISERROR(SEARCH("lynxx_",A245)))</formula>
    </cfRule>
    <cfRule type="containsText" dxfId="18715" priority="2751" operator="containsText" text="_">
      <formula>NOT(ISERROR(SEARCH("_",A245)))</formula>
    </cfRule>
  </conditionalFormatting>
  <conditionalFormatting sqref="A246">
    <cfRule type="containsBlanks" priority="2740" stopIfTrue="1">
      <formula>LEN(TRIM(A246))=0</formula>
    </cfRule>
    <cfRule type="containsText" dxfId="18714" priority="2741" stopIfTrue="1" operator="containsText" text="fcd">
      <formula>NOT(ISERROR(SEARCH("fcd",A246)))</formula>
    </cfRule>
    <cfRule type="containsText" dxfId="18713" priority="2742" stopIfTrue="1" operator="containsText" text="server">
      <formula>NOT(ISERROR(SEARCH("server",A246)))</formula>
    </cfRule>
    <cfRule type="containsText" dxfId="18712" priority="2743" stopIfTrue="1" operator="containsText" text="ft">
      <formula>NOT(ISERROR(SEARCH("ft",A246)))</formula>
    </cfRule>
    <cfRule type="containsText" dxfId="18711" priority="2744" stopIfTrue="1" operator="containsText" text="lynxx_">
      <formula>NOT(ISERROR(SEARCH("lynxx_",A246)))</formula>
    </cfRule>
    <cfRule type="containsText" dxfId="18710" priority="2745" operator="containsText" text="_">
      <formula>NOT(ISERROR(SEARCH("_",A246)))</formula>
    </cfRule>
  </conditionalFormatting>
  <conditionalFormatting sqref="A251">
    <cfRule type="containsBlanks" priority="2734" stopIfTrue="1">
      <formula>LEN(TRIM(A251))=0</formula>
    </cfRule>
    <cfRule type="containsText" dxfId="18709" priority="2735" stopIfTrue="1" operator="containsText" text="fcd">
      <formula>NOT(ISERROR(SEARCH("fcd",A251)))</formula>
    </cfRule>
    <cfRule type="containsText" dxfId="18708" priority="2736" stopIfTrue="1" operator="containsText" text="server">
      <formula>NOT(ISERROR(SEARCH("server",A251)))</formula>
    </cfRule>
    <cfRule type="containsText" dxfId="18707" priority="2737" stopIfTrue="1" operator="containsText" text="ft">
      <formula>NOT(ISERROR(SEARCH("ft",A251)))</formula>
    </cfRule>
    <cfRule type="containsText" dxfId="18706" priority="2738" stopIfTrue="1" operator="containsText" text="lynxx_">
      <formula>NOT(ISERROR(SEARCH("lynxx_",A251)))</formula>
    </cfRule>
    <cfRule type="containsText" dxfId="18705" priority="2739" operator="containsText" text="_">
      <formula>NOT(ISERROR(SEARCH("_",A251)))</formula>
    </cfRule>
  </conditionalFormatting>
  <conditionalFormatting sqref="A252">
    <cfRule type="containsBlanks" priority="2728" stopIfTrue="1">
      <formula>LEN(TRIM(A252))=0</formula>
    </cfRule>
    <cfRule type="containsText" dxfId="18704" priority="2729" stopIfTrue="1" operator="containsText" text="fcd">
      <formula>NOT(ISERROR(SEARCH("fcd",A252)))</formula>
    </cfRule>
    <cfRule type="containsText" dxfId="18703" priority="2730" stopIfTrue="1" operator="containsText" text="server">
      <formula>NOT(ISERROR(SEARCH("server",A252)))</formula>
    </cfRule>
    <cfRule type="containsText" dxfId="18702" priority="2731" stopIfTrue="1" operator="containsText" text="ft">
      <formula>NOT(ISERROR(SEARCH("ft",A252)))</formula>
    </cfRule>
    <cfRule type="containsText" dxfId="18701" priority="2732" stopIfTrue="1" operator="containsText" text="lynxx_">
      <formula>NOT(ISERROR(SEARCH("lynxx_",A252)))</formula>
    </cfRule>
    <cfRule type="containsText" dxfId="18700" priority="2733" operator="containsText" text="_">
      <formula>NOT(ISERROR(SEARCH("_",A252)))</formula>
    </cfRule>
  </conditionalFormatting>
  <conditionalFormatting sqref="A253:A254">
    <cfRule type="containsBlanks" priority="2722" stopIfTrue="1">
      <formula>LEN(TRIM(A253))=0</formula>
    </cfRule>
    <cfRule type="containsText" dxfId="18699" priority="2723" stopIfTrue="1" operator="containsText" text="fcd">
      <formula>NOT(ISERROR(SEARCH("fcd",A253)))</formula>
    </cfRule>
    <cfRule type="containsText" dxfId="18698" priority="2724" stopIfTrue="1" operator="containsText" text="server">
      <formula>NOT(ISERROR(SEARCH("server",A253)))</formula>
    </cfRule>
    <cfRule type="containsText" dxfId="18697" priority="2725" stopIfTrue="1" operator="containsText" text="ft">
      <formula>NOT(ISERROR(SEARCH("ft",A253)))</formula>
    </cfRule>
    <cfRule type="containsText" dxfId="18696" priority="2726" stopIfTrue="1" operator="containsText" text="lynxx_">
      <formula>NOT(ISERROR(SEARCH("lynxx_",A253)))</formula>
    </cfRule>
    <cfRule type="containsText" dxfId="18695" priority="2727" operator="containsText" text="_">
      <formula>NOT(ISERROR(SEARCH("_",A253)))</formula>
    </cfRule>
  </conditionalFormatting>
  <conditionalFormatting sqref="A254">
    <cfRule type="containsBlanks" priority="2716" stopIfTrue="1">
      <formula>LEN(TRIM(A254))=0</formula>
    </cfRule>
    <cfRule type="containsText" dxfId="18694" priority="2717" stopIfTrue="1" operator="containsText" text="fcd">
      <formula>NOT(ISERROR(SEARCH("fcd",A254)))</formula>
    </cfRule>
    <cfRule type="containsText" dxfId="18693" priority="2718" stopIfTrue="1" operator="containsText" text="server">
      <formula>NOT(ISERROR(SEARCH("server",A254)))</formula>
    </cfRule>
    <cfRule type="containsText" dxfId="18692" priority="2719" stopIfTrue="1" operator="containsText" text="ft">
      <formula>NOT(ISERROR(SEARCH("ft",A254)))</formula>
    </cfRule>
    <cfRule type="containsText" dxfId="18691" priority="2720" stopIfTrue="1" operator="containsText" text="lynxx_">
      <formula>NOT(ISERROR(SEARCH("lynxx_",A254)))</formula>
    </cfRule>
    <cfRule type="containsText" dxfId="18690" priority="2721" operator="containsText" text="_">
      <formula>NOT(ISERROR(SEARCH("_",A254)))</formula>
    </cfRule>
  </conditionalFormatting>
  <conditionalFormatting sqref="A260">
    <cfRule type="containsBlanks" priority="2710" stopIfTrue="1">
      <formula>LEN(TRIM(A260))=0</formula>
    </cfRule>
    <cfRule type="containsText" dxfId="18689" priority="2711" stopIfTrue="1" operator="containsText" text="fcd">
      <formula>NOT(ISERROR(SEARCH("fcd",A260)))</formula>
    </cfRule>
    <cfRule type="containsText" dxfId="18688" priority="2712" stopIfTrue="1" operator="containsText" text="server">
      <formula>NOT(ISERROR(SEARCH("server",A260)))</formula>
    </cfRule>
    <cfRule type="containsText" dxfId="18687" priority="2713" stopIfTrue="1" operator="containsText" text="ft">
      <formula>NOT(ISERROR(SEARCH("ft",A260)))</formula>
    </cfRule>
    <cfRule type="containsText" dxfId="18686" priority="2714" stopIfTrue="1" operator="containsText" text="lynxx_">
      <formula>NOT(ISERROR(SEARCH("lynxx_",A260)))</formula>
    </cfRule>
    <cfRule type="containsText" dxfId="18685" priority="2715" operator="containsText" text="_">
      <formula>NOT(ISERROR(SEARCH("_",A260)))</formula>
    </cfRule>
  </conditionalFormatting>
  <conditionalFormatting sqref="Y260:AC260">
    <cfRule type="cellIs" dxfId="18684" priority="2705" operator="equal">
      <formula>1</formula>
    </cfRule>
    <cfRule type="cellIs" dxfId="18683" priority="2706" operator="equal">
      <formula>2</formula>
    </cfRule>
    <cfRule type="cellIs" dxfId="18682" priority="2707" operator="equal">
      <formula>3</formula>
    </cfRule>
    <cfRule type="cellIs" dxfId="18681" priority="2708" operator="equal">
      <formula>4</formula>
    </cfRule>
    <cfRule type="cellIs" dxfId="18680" priority="2709" operator="equal">
      <formula>5</formula>
    </cfRule>
  </conditionalFormatting>
  <conditionalFormatting sqref="Y261:AC261">
    <cfRule type="cellIs" dxfId="18679" priority="2700" operator="equal">
      <formula>1</formula>
    </cfRule>
    <cfRule type="cellIs" dxfId="18678" priority="2701" operator="equal">
      <formula>2</formula>
    </cfRule>
    <cfRule type="cellIs" dxfId="18677" priority="2702" operator="equal">
      <formula>3</formula>
    </cfRule>
    <cfRule type="cellIs" dxfId="18676" priority="2703" operator="equal">
      <formula>4</formula>
    </cfRule>
    <cfRule type="cellIs" dxfId="18675" priority="2704" operator="equal">
      <formula>5</formula>
    </cfRule>
  </conditionalFormatting>
  <conditionalFormatting sqref="AD243">
    <cfRule type="cellIs" dxfId="18674" priority="2695" operator="equal">
      <formula>1</formula>
    </cfRule>
    <cfRule type="cellIs" dxfId="18673" priority="2696" operator="equal">
      <formula>2</formula>
    </cfRule>
    <cfRule type="cellIs" dxfId="18672" priority="2697" operator="equal">
      <formula>3</formula>
    </cfRule>
    <cfRule type="cellIs" dxfId="18671" priority="2698" operator="equal">
      <formula>4</formula>
    </cfRule>
    <cfRule type="cellIs" dxfId="18670" priority="2699" operator="equal">
      <formula>5</formula>
    </cfRule>
  </conditionalFormatting>
  <conditionalFormatting sqref="AE243">
    <cfRule type="cellIs" dxfId="18669" priority="2690" operator="equal">
      <formula>1</formula>
    </cfRule>
    <cfRule type="cellIs" dxfId="18668" priority="2691" operator="equal">
      <formula>2</formula>
    </cfRule>
    <cfRule type="cellIs" dxfId="18667" priority="2692" operator="equal">
      <formula>3</formula>
    </cfRule>
    <cfRule type="cellIs" dxfId="18666" priority="2693" operator="equal">
      <formula>4</formula>
    </cfRule>
    <cfRule type="cellIs" dxfId="18665" priority="2694" operator="equal">
      <formula>5</formula>
    </cfRule>
  </conditionalFormatting>
  <conditionalFormatting sqref="AF243">
    <cfRule type="containsBlanks" priority="2684" stopIfTrue="1">
      <formula>LEN(TRIM(AF243))=0</formula>
    </cfRule>
    <cfRule type="containsText" dxfId="18664" priority="2685" stopIfTrue="1" operator="containsText" text="fcd">
      <formula>NOT(ISERROR(SEARCH("fcd",AF243)))</formula>
    </cfRule>
    <cfRule type="containsText" dxfId="18663" priority="2686" stopIfTrue="1" operator="containsText" text="server">
      <formula>NOT(ISERROR(SEARCH("server",AF243)))</formula>
    </cfRule>
    <cfRule type="containsText" dxfId="18662" priority="2687" stopIfTrue="1" operator="containsText" text="ft">
      <formula>NOT(ISERROR(SEARCH("ft",AF243)))</formula>
    </cfRule>
    <cfRule type="containsText" dxfId="18661" priority="2688" stopIfTrue="1" operator="containsText" text="lynxx_">
      <formula>NOT(ISERROR(SEARCH("lynxx_",AF243)))</formula>
    </cfRule>
    <cfRule type="containsText" dxfId="18660" priority="2689" operator="containsText" text="_">
      <formula>NOT(ISERROR(SEARCH("_",AF243)))</formula>
    </cfRule>
  </conditionalFormatting>
  <conditionalFormatting sqref="AH243">
    <cfRule type="containsBlanks" priority="2678" stopIfTrue="1">
      <formula>LEN(TRIM(AH243))=0</formula>
    </cfRule>
    <cfRule type="containsText" dxfId="18659" priority="2679" stopIfTrue="1" operator="containsText" text="fcd">
      <formula>NOT(ISERROR(SEARCH("fcd",AH243)))</formula>
    </cfRule>
    <cfRule type="containsText" dxfId="18658" priority="2680" stopIfTrue="1" operator="containsText" text="server">
      <formula>NOT(ISERROR(SEARCH("server",AH243)))</formula>
    </cfRule>
    <cfRule type="containsText" dxfId="18657" priority="2681" stopIfTrue="1" operator="containsText" text="ft">
      <formula>NOT(ISERROR(SEARCH("ft",AH243)))</formula>
    </cfRule>
    <cfRule type="containsText" dxfId="18656" priority="2682" stopIfTrue="1" operator="containsText" text="lynxx_">
      <formula>NOT(ISERROR(SEARCH("lynxx_",AH243)))</formula>
    </cfRule>
    <cfRule type="containsText" dxfId="18655" priority="2683" operator="containsText" text="_">
      <formula>NOT(ISERROR(SEARCH("_",AH243)))</formula>
    </cfRule>
  </conditionalFormatting>
  <conditionalFormatting sqref="Y27 Y32:AC32 Y5:AC26">
    <cfRule type="cellIs" dxfId="18654" priority="2673" operator="equal">
      <formula>1</formula>
    </cfRule>
    <cfRule type="cellIs" dxfId="18653" priority="2674" operator="equal">
      <formula>2</formula>
    </cfRule>
    <cfRule type="cellIs" dxfId="18652" priority="2675" operator="equal">
      <formula>3</formula>
    </cfRule>
    <cfRule type="cellIs" dxfId="18651" priority="2676" operator="equal">
      <formula>4</formula>
    </cfRule>
    <cfRule type="cellIs" dxfId="18650" priority="2677" operator="equal">
      <formula>5</formula>
    </cfRule>
  </conditionalFormatting>
  <conditionalFormatting sqref="Y239:AC239 Y241:AC241">
    <cfRule type="cellIs" dxfId="18649" priority="2668" operator="equal">
      <formula>1</formula>
    </cfRule>
    <cfRule type="cellIs" dxfId="18648" priority="2669" operator="equal">
      <formula>2</formula>
    </cfRule>
    <cfRule type="cellIs" dxfId="18647" priority="2670" operator="equal">
      <formula>3</formula>
    </cfRule>
    <cfRule type="cellIs" dxfId="18646" priority="2671" operator="equal">
      <formula>4</formula>
    </cfRule>
    <cfRule type="cellIs" dxfId="18645" priority="2672" operator="equal">
      <formula>5</formula>
    </cfRule>
  </conditionalFormatting>
  <conditionalFormatting sqref="Y243:AC243">
    <cfRule type="cellIs" dxfId="18644" priority="2663" operator="equal">
      <formula>1</formula>
    </cfRule>
    <cfRule type="cellIs" dxfId="18643" priority="2664" operator="equal">
      <formula>2</formula>
    </cfRule>
    <cfRule type="cellIs" dxfId="18642" priority="2665" operator="equal">
      <formula>3</formula>
    </cfRule>
    <cfRule type="cellIs" dxfId="18641" priority="2666" operator="equal">
      <formula>4</formula>
    </cfRule>
    <cfRule type="cellIs" dxfId="18640" priority="2667" operator="equal">
      <formula>5</formula>
    </cfRule>
  </conditionalFormatting>
  <conditionalFormatting sqref="Y251:AC254">
    <cfRule type="cellIs" dxfId="18639" priority="2658" operator="equal">
      <formula>1</formula>
    </cfRule>
    <cfRule type="cellIs" dxfId="18638" priority="2659" operator="equal">
      <formula>2</formula>
    </cfRule>
    <cfRule type="cellIs" dxfId="18637" priority="2660" operator="equal">
      <formula>3</formula>
    </cfRule>
    <cfRule type="cellIs" dxfId="18636" priority="2661" operator="equal">
      <formula>4</formula>
    </cfRule>
    <cfRule type="cellIs" dxfId="18635" priority="2662" operator="equal">
      <formula>5</formula>
    </cfRule>
  </conditionalFormatting>
  <conditionalFormatting sqref="B31:E31">
    <cfRule type="colorScale" priority="265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31">
    <cfRule type="containsBlanks" priority="2650" stopIfTrue="1">
      <formula>LEN(TRIM(A31))=0</formula>
    </cfRule>
    <cfRule type="containsText" dxfId="18634" priority="2652" stopIfTrue="1" operator="containsText" text="fcd">
      <formula>NOT(ISERROR(SEARCH("fcd",A31)))</formula>
    </cfRule>
    <cfRule type="containsText" dxfId="18633" priority="2653" stopIfTrue="1" operator="containsText" text="server">
      <formula>NOT(ISERROR(SEARCH("server",A31)))</formula>
    </cfRule>
    <cfRule type="containsText" dxfId="18632" priority="2654" stopIfTrue="1" operator="containsText" text="ft">
      <formula>NOT(ISERROR(SEARCH("ft",A31)))</formula>
    </cfRule>
    <cfRule type="containsText" dxfId="18631" priority="2655" stopIfTrue="1" operator="containsText" text="lynxx_">
      <formula>NOT(ISERROR(SEARCH("lynxx_",A31)))</formula>
    </cfRule>
    <cfRule type="containsText" dxfId="18630" priority="2656" operator="containsText" text="_">
      <formula>NOT(ISERROR(SEARCH("_",A31)))</formula>
    </cfRule>
  </conditionalFormatting>
  <conditionalFormatting sqref="AD31">
    <cfRule type="cellIs" dxfId="18629" priority="2646" operator="equal">
      <formula>1</formula>
    </cfRule>
    <cfRule type="cellIs" dxfId="18628" priority="2647" operator="equal">
      <formula>2</formula>
    </cfRule>
    <cfRule type="cellIs" dxfId="18627" priority="2648" operator="equal">
      <formula>3</formula>
    </cfRule>
    <cfRule type="cellIs" dxfId="18626" priority="2649" operator="equal">
      <formula>4</formula>
    </cfRule>
    <cfRule type="cellIs" dxfId="18625" priority="2657" operator="equal">
      <formula>5</formula>
    </cfRule>
  </conditionalFormatting>
  <conditionalFormatting sqref="F31:I31">
    <cfRule type="colorScale" priority="264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31:M31">
    <cfRule type="colorScale" priority="264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E31">
    <cfRule type="cellIs" dxfId="18624" priority="2639" operator="equal">
      <formula>1</formula>
    </cfRule>
    <cfRule type="cellIs" dxfId="18623" priority="2640" operator="equal">
      <formula>2</formula>
    </cfRule>
    <cfRule type="cellIs" dxfId="18622" priority="2641" operator="equal">
      <formula>3</formula>
    </cfRule>
    <cfRule type="cellIs" dxfId="18621" priority="2642" operator="equal">
      <formula>4</formula>
    </cfRule>
    <cfRule type="cellIs" dxfId="18620" priority="2643" operator="equal">
      <formula>5</formula>
    </cfRule>
  </conditionalFormatting>
  <conditionalFormatting sqref="Y31:AC31 Y33:AC34">
    <cfRule type="cellIs" dxfId="18619" priority="2634" operator="equal">
      <formula>1</formula>
    </cfRule>
    <cfRule type="cellIs" dxfId="18618" priority="2635" operator="equal">
      <formula>2</formula>
    </cfRule>
    <cfRule type="cellIs" dxfId="18617" priority="2636" operator="equal">
      <formula>3</formula>
    </cfRule>
    <cfRule type="cellIs" dxfId="18616" priority="2637" operator="equal">
      <formula>4</formula>
    </cfRule>
    <cfRule type="cellIs" dxfId="18615" priority="2638" operator="equal">
      <formula>5</formula>
    </cfRule>
  </conditionalFormatting>
  <conditionalFormatting sqref="A32">
    <cfRule type="containsBlanks" priority="2628" stopIfTrue="1">
      <formula>LEN(TRIM(A32))=0</formula>
    </cfRule>
    <cfRule type="containsText" dxfId="18614" priority="2629" stopIfTrue="1" operator="containsText" text="fcd">
      <formula>NOT(ISERROR(SEARCH("fcd",A32)))</formula>
    </cfRule>
    <cfRule type="containsText" dxfId="18613" priority="2630" stopIfTrue="1" operator="containsText" text="server">
      <formula>NOT(ISERROR(SEARCH("server",A32)))</formula>
    </cfRule>
    <cfRule type="containsText" dxfId="18612" priority="2631" stopIfTrue="1" operator="containsText" text="ft">
      <formula>NOT(ISERROR(SEARCH("ft",A32)))</formula>
    </cfRule>
    <cfRule type="containsText" dxfId="18611" priority="2632" stopIfTrue="1" operator="containsText" text="lynxx_">
      <formula>NOT(ISERROR(SEARCH("lynxx_",A32)))</formula>
    </cfRule>
    <cfRule type="containsText" dxfId="18610" priority="2633" operator="containsText" text="_">
      <formula>NOT(ISERROR(SEARCH("_",A32)))</formula>
    </cfRule>
  </conditionalFormatting>
  <conditionalFormatting sqref="A32">
    <cfRule type="containsBlanks" priority="2622" stopIfTrue="1">
      <formula>LEN(TRIM(A32))=0</formula>
    </cfRule>
    <cfRule type="containsText" dxfId="18609" priority="2623" stopIfTrue="1" operator="containsText" text="fcd">
      <formula>NOT(ISERROR(SEARCH("fcd",A32)))</formula>
    </cfRule>
    <cfRule type="containsText" dxfId="18608" priority="2624" stopIfTrue="1" operator="containsText" text="server">
      <formula>NOT(ISERROR(SEARCH("server",A32)))</formula>
    </cfRule>
    <cfRule type="containsText" dxfId="18607" priority="2625" stopIfTrue="1" operator="containsText" text="ft">
      <formula>NOT(ISERROR(SEARCH("ft",A32)))</formula>
    </cfRule>
    <cfRule type="containsText" dxfId="18606" priority="2626" stopIfTrue="1" operator="containsText" text="lynxx_">
      <formula>NOT(ISERROR(SEARCH("lynxx_",A32)))</formula>
    </cfRule>
    <cfRule type="containsText" dxfId="18605" priority="2627" operator="containsText" text="_">
      <formula>NOT(ISERROR(SEARCH("_",A32)))</formula>
    </cfRule>
  </conditionalFormatting>
  <conditionalFormatting sqref="B33:M34">
    <cfRule type="colorScale" priority="262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33:A34">
    <cfRule type="containsBlanks" priority="2615" stopIfTrue="1">
      <formula>LEN(TRIM(A33))=0</formula>
    </cfRule>
    <cfRule type="containsText" dxfId="18604" priority="2616" stopIfTrue="1" operator="containsText" text="fcd">
      <formula>NOT(ISERROR(SEARCH("fcd",A33)))</formula>
    </cfRule>
    <cfRule type="containsText" dxfId="18603" priority="2617" stopIfTrue="1" operator="containsText" text="server">
      <formula>NOT(ISERROR(SEARCH("server",A33)))</formula>
    </cfRule>
    <cfRule type="containsText" dxfId="18602" priority="2618" stopIfTrue="1" operator="containsText" text="ft">
      <formula>NOT(ISERROR(SEARCH("ft",A33)))</formula>
    </cfRule>
    <cfRule type="containsText" dxfId="18601" priority="2619" stopIfTrue="1" operator="containsText" text="lynxx_">
      <formula>NOT(ISERROR(SEARCH("lynxx_",A33)))</formula>
    </cfRule>
    <cfRule type="containsText" dxfId="18600" priority="2620" operator="containsText" text="_">
      <formula>NOT(ISERROR(SEARCH("_",A33)))</formula>
    </cfRule>
  </conditionalFormatting>
  <conditionalFormatting sqref="A33:A34">
    <cfRule type="containsBlanks" priority="2609" stopIfTrue="1">
      <formula>LEN(TRIM(A33))=0</formula>
    </cfRule>
    <cfRule type="containsText" dxfId="18599" priority="2610" stopIfTrue="1" operator="containsText" text="fcd">
      <formula>NOT(ISERROR(SEARCH("fcd",A33)))</formula>
    </cfRule>
    <cfRule type="containsText" dxfId="18598" priority="2611" stopIfTrue="1" operator="containsText" text="server">
      <formula>NOT(ISERROR(SEARCH("server",A33)))</formula>
    </cfRule>
    <cfRule type="containsText" dxfId="18597" priority="2612" stopIfTrue="1" operator="containsText" text="ft">
      <formula>NOT(ISERROR(SEARCH("ft",A33)))</formula>
    </cfRule>
    <cfRule type="containsText" dxfId="18596" priority="2613" stopIfTrue="1" operator="containsText" text="lynxx_">
      <formula>NOT(ISERROR(SEARCH("lynxx_",A33)))</formula>
    </cfRule>
    <cfRule type="containsText" dxfId="18595" priority="2614" operator="containsText" text="_">
      <formula>NOT(ISERROR(SEARCH("_",A33)))</formula>
    </cfRule>
  </conditionalFormatting>
  <conditionalFormatting sqref="A33:A34">
    <cfRule type="containsBlanks" priority="2603" stopIfTrue="1">
      <formula>LEN(TRIM(A33))=0</formula>
    </cfRule>
    <cfRule type="containsText" dxfId="18594" priority="2604" stopIfTrue="1" operator="containsText" text="fcd">
      <formula>NOT(ISERROR(SEARCH("fcd",A33)))</formula>
    </cfRule>
    <cfRule type="containsText" dxfId="18593" priority="2605" stopIfTrue="1" operator="containsText" text="server">
      <formula>NOT(ISERROR(SEARCH("server",A33)))</formula>
    </cfRule>
    <cfRule type="containsText" dxfId="18592" priority="2606" stopIfTrue="1" operator="containsText" text="ft">
      <formula>NOT(ISERROR(SEARCH("ft",A33)))</formula>
    </cfRule>
    <cfRule type="containsText" dxfId="18591" priority="2607" stopIfTrue="1" operator="containsText" text="lynxx_">
      <formula>NOT(ISERROR(SEARCH("lynxx_",A33)))</formula>
    </cfRule>
    <cfRule type="containsText" dxfId="18590" priority="2608" operator="containsText" text="_">
      <formula>NOT(ISERROR(SEARCH("_",A33)))</formula>
    </cfRule>
  </conditionalFormatting>
  <conditionalFormatting sqref="J8:M8">
    <cfRule type="colorScale" priority="260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41 M241">
    <cfRule type="colorScale" priority="260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26:E26">
    <cfRule type="colorScale" priority="259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6">
    <cfRule type="containsBlanks" priority="2594" stopIfTrue="1">
      <formula>LEN(TRIM(A26))=0</formula>
    </cfRule>
    <cfRule type="containsText" dxfId="18589" priority="2596" stopIfTrue="1" operator="containsText" text="fcd">
      <formula>NOT(ISERROR(SEARCH("fcd",A26)))</formula>
    </cfRule>
    <cfRule type="containsText" dxfId="18588" priority="2597" stopIfTrue="1" operator="containsText" text="server">
      <formula>NOT(ISERROR(SEARCH("server",A26)))</formula>
    </cfRule>
    <cfRule type="containsText" dxfId="18587" priority="2598" stopIfTrue="1" operator="containsText" text="ft">
      <formula>NOT(ISERROR(SEARCH("ft",A26)))</formula>
    </cfRule>
    <cfRule type="containsText" dxfId="18586" priority="2599" stopIfTrue="1" operator="containsText" text="lynxx_">
      <formula>NOT(ISERROR(SEARCH("lynxx_",A26)))</formula>
    </cfRule>
    <cfRule type="containsText" dxfId="18585" priority="2600" operator="containsText" text="_">
      <formula>NOT(ISERROR(SEARCH("_",A26)))</formula>
    </cfRule>
  </conditionalFormatting>
  <conditionalFormatting sqref="F26">
    <cfRule type="colorScale" priority="259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6:M26">
    <cfRule type="colorScale" priority="259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50:M60">
    <cfRule type="colorScale" priority="259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Y41:AC41">
    <cfRule type="cellIs" dxfId="18584" priority="2586" operator="equal">
      <formula>1</formula>
    </cfRule>
    <cfRule type="cellIs" dxfId="18583" priority="2587" operator="equal">
      <formula>2</formula>
    </cfRule>
    <cfRule type="cellIs" dxfId="18582" priority="2588" operator="equal">
      <formula>3</formula>
    </cfRule>
    <cfRule type="cellIs" dxfId="18581" priority="2589" operator="equal">
      <formula>4</formula>
    </cfRule>
    <cfRule type="cellIs" dxfId="18580" priority="2590" operator="equal">
      <formula>5</formula>
    </cfRule>
  </conditionalFormatting>
  <conditionalFormatting sqref="Y42:AC42">
    <cfRule type="cellIs" dxfId="18579" priority="2581" operator="equal">
      <formula>1</formula>
    </cfRule>
    <cfRule type="cellIs" dxfId="18578" priority="2582" operator="equal">
      <formula>2</formula>
    </cfRule>
    <cfRule type="cellIs" dxfId="18577" priority="2583" operator="equal">
      <formula>3</formula>
    </cfRule>
    <cfRule type="cellIs" dxfId="18576" priority="2584" operator="equal">
      <formula>4</formula>
    </cfRule>
    <cfRule type="cellIs" dxfId="18575" priority="2585" operator="equal">
      <formula>5</formula>
    </cfRule>
  </conditionalFormatting>
  <conditionalFormatting sqref="Y43:AC43">
    <cfRule type="cellIs" dxfId="18574" priority="2576" operator="equal">
      <formula>1</formula>
    </cfRule>
    <cfRule type="cellIs" dxfId="18573" priority="2577" operator="equal">
      <formula>2</formula>
    </cfRule>
    <cfRule type="cellIs" dxfId="18572" priority="2578" operator="equal">
      <formula>3</formula>
    </cfRule>
    <cfRule type="cellIs" dxfId="18571" priority="2579" operator="equal">
      <formula>4</formula>
    </cfRule>
    <cfRule type="cellIs" dxfId="18570" priority="2580" operator="equal">
      <formula>5</formula>
    </cfRule>
  </conditionalFormatting>
  <conditionalFormatting sqref="B267:E267">
    <cfRule type="colorScale" priority="257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67:I267">
    <cfRule type="colorScale" priority="257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266:E266">
    <cfRule type="colorScale" priority="257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66:I266">
    <cfRule type="colorScale" priority="257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66:M266">
    <cfRule type="colorScale" priority="257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67:M267">
    <cfRule type="containsBlanks" priority="2565" stopIfTrue="1">
      <formula>LEN(TRIM(J267))=0</formula>
    </cfRule>
    <cfRule type="cellIs" dxfId="18569" priority="2566" operator="equal">
      <formula>"N/A"</formula>
    </cfRule>
    <cfRule type="cellIs" dxfId="18568" priority="2567" operator="equal">
      <formula>"OK"</formula>
    </cfRule>
    <cfRule type="containsText" dxfId="18567" priority="2568" operator="containsText" text="Unsure">
      <formula>NOT(ISERROR(SEARCH("Unsure",J267)))</formula>
    </cfRule>
    <cfRule type="containsText" dxfId="18566" priority="2569" operator="containsText" text="Can't See">
      <formula>NOT(ISERROR(SEARCH("Can't See",J267)))</formula>
    </cfRule>
    <cfRule type="notContainsText" dxfId="18565" priority="2570" operator="notContains" text="OK&amp;N/A">
      <formula>ISERROR(SEARCH("OK&amp;N/A",J267))</formula>
    </cfRule>
  </conditionalFormatting>
  <conditionalFormatting sqref="Y249:AC249">
    <cfRule type="cellIs" dxfId="18564" priority="2560" operator="equal">
      <formula>1</formula>
    </cfRule>
    <cfRule type="cellIs" dxfId="18563" priority="2561" operator="equal">
      <formula>2</formula>
    </cfRule>
    <cfRule type="cellIs" dxfId="18562" priority="2562" operator="equal">
      <formula>3</formula>
    </cfRule>
    <cfRule type="cellIs" dxfId="18561" priority="2563" operator="equal">
      <formula>4</formula>
    </cfRule>
    <cfRule type="cellIs" dxfId="18560" priority="2564" operator="equal">
      <formula>5</formula>
    </cfRule>
  </conditionalFormatting>
  <conditionalFormatting sqref="Y250:AC250">
    <cfRule type="cellIs" dxfId="18559" priority="2555" operator="equal">
      <formula>1</formula>
    </cfRule>
    <cfRule type="cellIs" dxfId="18558" priority="2556" operator="equal">
      <formula>2</formula>
    </cfRule>
    <cfRule type="cellIs" dxfId="18557" priority="2557" operator="equal">
      <formula>3</formula>
    </cfRule>
    <cfRule type="cellIs" dxfId="18556" priority="2558" operator="equal">
      <formula>4</formula>
    </cfRule>
    <cfRule type="cellIs" dxfId="18555" priority="2559" operator="equal">
      <formula>5</formula>
    </cfRule>
  </conditionalFormatting>
  <conditionalFormatting sqref="Y248:AC248">
    <cfRule type="cellIs" dxfId="18554" priority="2550" operator="equal">
      <formula>1</formula>
    </cfRule>
    <cfRule type="cellIs" dxfId="18553" priority="2551" operator="equal">
      <formula>2</formula>
    </cfRule>
    <cfRule type="cellIs" dxfId="18552" priority="2552" operator="equal">
      <formula>3</formula>
    </cfRule>
    <cfRule type="cellIs" dxfId="18551" priority="2553" operator="equal">
      <formula>4</formula>
    </cfRule>
    <cfRule type="cellIs" dxfId="18550" priority="2554" operator="equal">
      <formula>5</formula>
    </cfRule>
  </conditionalFormatting>
  <conditionalFormatting sqref="Y266:AC266">
    <cfRule type="cellIs" dxfId="18549" priority="2545" operator="equal">
      <formula>1</formula>
    </cfRule>
    <cfRule type="cellIs" dxfId="18548" priority="2546" operator="equal">
      <formula>2</formula>
    </cfRule>
    <cfRule type="cellIs" dxfId="18547" priority="2547" operator="equal">
      <formula>3</formula>
    </cfRule>
    <cfRule type="cellIs" dxfId="18546" priority="2548" operator="equal">
      <formula>4</formula>
    </cfRule>
    <cfRule type="cellIs" dxfId="18545" priority="2549" operator="equal">
      <formula>5</formula>
    </cfRule>
  </conditionalFormatting>
  <conditionalFormatting sqref="Y267:AC267">
    <cfRule type="cellIs" dxfId="18544" priority="2540" operator="equal">
      <formula>1</formula>
    </cfRule>
    <cfRule type="cellIs" dxfId="18543" priority="2541" operator="equal">
      <formula>2</formula>
    </cfRule>
    <cfRule type="cellIs" dxfId="18542" priority="2542" operator="equal">
      <formula>3</formula>
    </cfRule>
    <cfRule type="cellIs" dxfId="18541" priority="2543" operator="equal">
      <formula>4</formula>
    </cfRule>
    <cfRule type="cellIs" dxfId="18540" priority="2544" operator="equal">
      <formula>5</formula>
    </cfRule>
  </conditionalFormatting>
  <conditionalFormatting sqref="A268">
    <cfRule type="containsBlanks" priority="2534" stopIfTrue="1">
      <formula>LEN(TRIM(A268))=0</formula>
    </cfRule>
    <cfRule type="containsText" dxfId="18539" priority="2535" stopIfTrue="1" operator="containsText" text="fcd">
      <formula>NOT(ISERROR(SEARCH("fcd",A268)))</formula>
    </cfRule>
    <cfRule type="containsText" dxfId="18538" priority="2536" stopIfTrue="1" operator="containsText" text="server">
      <formula>NOT(ISERROR(SEARCH("server",A268)))</formula>
    </cfRule>
    <cfRule type="containsText" dxfId="18537" priority="2537" stopIfTrue="1" operator="containsText" text="ft">
      <formula>NOT(ISERROR(SEARCH("ft",A268)))</formula>
    </cfRule>
    <cfRule type="containsText" dxfId="18536" priority="2538" stopIfTrue="1" operator="containsText" text="lynxx_">
      <formula>NOT(ISERROR(SEARCH("lynxx_",A268)))</formula>
    </cfRule>
    <cfRule type="containsText" dxfId="18535" priority="2539" operator="containsText" text="_">
      <formula>NOT(ISERROR(SEARCH("_",A268)))</formula>
    </cfRule>
  </conditionalFormatting>
  <conditionalFormatting sqref="A269">
    <cfRule type="containsBlanks" priority="2527" stopIfTrue="1">
      <formula>LEN(TRIM(A269))=0</formula>
    </cfRule>
    <cfRule type="containsText" dxfId="18534" priority="2528" stopIfTrue="1" operator="containsText" text="fcd">
      <formula>NOT(ISERROR(SEARCH("fcd",A269)))</formula>
    </cfRule>
    <cfRule type="containsText" dxfId="18533" priority="2529" stopIfTrue="1" operator="containsText" text="server">
      <formula>NOT(ISERROR(SEARCH("server",A269)))</formula>
    </cfRule>
    <cfRule type="containsText" dxfId="18532" priority="2530" stopIfTrue="1" operator="containsText" text="ft">
      <formula>NOT(ISERROR(SEARCH("ft",A269)))</formula>
    </cfRule>
    <cfRule type="containsText" dxfId="18531" priority="2531" stopIfTrue="1" operator="containsText" text="lynxx_">
      <formula>NOT(ISERROR(SEARCH("lynxx_",A269)))</formula>
    </cfRule>
    <cfRule type="containsText" dxfId="18530" priority="2532" operator="containsText" text="_">
      <formula>NOT(ISERROR(SEARCH("_",A269)))</formula>
    </cfRule>
  </conditionalFormatting>
  <conditionalFormatting sqref="AD269">
    <cfRule type="cellIs" dxfId="18529" priority="2523" operator="equal">
      <formula>1</formula>
    </cfRule>
    <cfRule type="cellIs" dxfId="18528" priority="2524" operator="equal">
      <formula>2</formula>
    </cfRule>
    <cfRule type="cellIs" dxfId="18527" priority="2525" operator="equal">
      <formula>3</formula>
    </cfRule>
    <cfRule type="cellIs" dxfId="18526" priority="2526" operator="equal">
      <formula>4</formula>
    </cfRule>
    <cfRule type="cellIs" dxfId="18525" priority="2533" operator="equal">
      <formula>5</formula>
    </cfRule>
  </conditionalFormatting>
  <conditionalFormatting sqref="B269:E269">
    <cfRule type="colorScale" priority="252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69:I269">
    <cfRule type="colorScale" priority="252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69:M269">
    <cfRule type="colorScale" priority="252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69">
    <cfRule type="containsBlanks" priority="2514" stopIfTrue="1">
      <formula>LEN(TRIM(A269))=0</formula>
    </cfRule>
    <cfRule type="containsText" dxfId="18524" priority="2515" stopIfTrue="1" operator="containsText" text="fcd">
      <formula>NOT(ISERROR(SEARCH("fcd",A269)))</formula>
    </cfRule>
    <cfRule type="containsText" dxfId="18523" priority="2516" stopIfTrue="1" operator="containsText" text="server">
      <formula>NOT(ISERROR(SEARCH("server",A269)))</formula>
    </cfRule>
    <cfRule type="containsText" dxfId="18522" priority="2517" stopIfTrue="1" operator="containsText" text="ft">
      <formula>NOT(ISERROR(SEARCH("ft",A269)))</formula>
    </cfRule>
    <cfRule type="containsText" dxfId="18521" priority="2518" stopIfTrue="1" operator="containsText" text="lynxx_">
      <formula>NOT(ISERROR(SEARCH("lynxx_",A269)))</formula>
    </cfRule>
    <cfRule type="containsText" dxfId="18520" priority="2519" operator="containsText" text="_">
      <formula>NOT(ISERROR(SEARCH("_",A269)))</formula>
    </cfRule>
  </conditionalFormatting>
  <conditionalFormatting sqref="Y269:AC269">
    <cfRule type="cellIs" dxfId="18519" priority="2509" operator="equal">
      <formula>1</formula>
    </cfRule>
    <cfRule type="cellIs" dxfId="18518" priority="2510" operator="equal">
      <formula>2</formula>
    </cfRule>
    <cfRule type="cellIs" dxfId="18517" priority="2511" operator="equal">
      <formula>3</formula>
    </cfRule>
    <cfRule type="cellIs" dxfId="18516" priority="2512" operator="equal">
      <formula>4</formula>
    </cfRule>
    <cfRule type="cellIs" dxfId="18515" priority="2513" operator="equal">
      <formula>5</formula>
    </cfRule>
  </conditionalFormatting>
  <conditionalFormatting sqref="A270">
    <cfRule type="containsBlanks" priority="2502" stopIfTrue="1">
      <formula>LEN(TRIM(A270))=0</formula>
    </cfRule>
    <cfRule type="containsText" dxfId="18514" priority="2503" stopIfTrue="1" operator="containsText" text="fcd">
      <formula>NOT(ISERROR(SEARCH("fcd",A270)))</formula>
    </cfRule>
    <cfRule type="containsText" dxfId="18513" priority="2504" stopIfTrue="1" operator="containsText" text="server">
      <formula>NOT(ISERROR(SEARCH("server",A270)))</formula>
    </cfRule>
    <cfRule type="containsText" dxfId="18512" priority="2505" stopIfTrue="1" operator="containsText" text="ft">
      <formula>NOT(ISERROR(SEARCH("ft",A270)))</formula>
    </cfRule>
    <cfRule type="containsText" dxfId="18511" priority="2506" stopIfTrue="1" operator="containsText" text="lynxx_">
      <formula>NOT(ISERROR(SEARCH("lynxx_",A270)))</formula>
    </cfRule>
    <cfRule type="containsText" dxfId="18510" priority="2507" operator="containsText" text="_">
      <formula>NOT(ISERROR(SEARCH("_",A270)))</formula>
    </cfRule>
  </conditionalFormatting>
  <conditionalFormatting sqref="AD270">
    <cfRule type="cellIs" dxfId="18509" priority="2498" operator="equal">
      <formula>1</formula>
    </cfRule>
    <cfRule type="cellIs" dxfId="18508" priority="2499" operator="equal">
      <formula>2</formula>
    </cfRule>
    <cfRule type="cellIs" dxfId="18507" priority="2500" operator="equal">
      <formula>3</formula>
    </cfRule>
    <cfRule type="cellIs" dxfId="18506" priority="2501" operator="equal">
      <formula>4</formula>
    </cfRule>
    <cfRule type="cellIs" dxfId="18505" priority="2508" operator="equal">
      <formula>5</formula>
    </cfRule>
  </conditionalFormatting>
  <conditionalFormatting sqref="A270">
    <cfRule type="containsBlanks" priority="2492" stopIfTrue="1">
      <formula>LEN(TRIM(A270))=0</formula>
    </cfRule>
    <cfRule type="containsText" dxfId="18504" priority="2493" stopIfTrue="1" operator="containsText" text="fcd">
      <formula>NOT(ISERROR(SEARCH("fcd",A270)))</formula>
    </cfRule>
    <cfRule type="containsText" dxfId="18503" priority="2494" stopIfTrue="1" operator="containsText" text="server">
      <formula>NOT(ISERROR(SEARCH("server",A270)))</formula>
    </cfRule>
    <cfRule type="containsText" dxfId="18502" priority="2495" stopIfTrue="1" operator="containsText" text="ft">
      <formula>NOT(ISERROR(SEARCH("ft",A270)))</formula>
    </cfRule>
    <cfRule type="containsText" dxfId="18501" priority="2496" stopIfTrue="1" operator="containsText" text="lynxx_">
      <formula>NOT(ISERROR(SEARCH("lynxx_",A270)))</formula>
    </cfRule>
    <cfRule type="containsText" dxfId="18500" priority="2497" operator="containsText" text="_">
      <formula>NOT(ISERROR(SEARCH("_",A270)))</formula>
    </cfRule>
  </conditionalFormatting>
  <conditionalFormatting sqref="Y270:AC270">
    <cfRule type="cellIs" dxfId="18499" priority="2487" operator="equal">
      <formula>1</formula>
    </cfRule>
    <cfRule type="cellIs" dxfId="18498" priority="2488" operator="equal">
      <formula>2</formula>
    </cfRule>
    <cfRule type="cellIs" dxfId="18497" priority="2489" operator="equal">
      <formula>3</formula>
    </cfRule>
    <cfRule type="cellIs" dxfId="18496" priority="2490" operator="equal">
      <formula>4</formula>
    </cfRule>
    <cfRule type="cellIs" dxfId="18495" priority="2491" operator="equal">
      <formula>5</formula>
    </cfRule>
  </conditionalFormatting>
  <conditionalFormatting sqref="B270:E270">
    <cfRule type="colorScale" priority="248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70:I270">
    <cfRule type="colorScale" priority="248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70:M270">
    <cfRule type="colorScale" priority="248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74 A277:A278">
    <cfRule type="containsBlanks" priority="2477" stopIfTrue="1">
      <formula>LEN(TRIM(A274))=0</formula>
    </cfRule>
    <cfRule type="containsText" dxfId="18494" priority="2478" stopIfTrue="1" operator="containsText" text="fcd">
      <formula>NOT(ISERROR(SEARCH("fcd",A274)))</formula>
    </cfRule>
    <cfRule type="containsText" dxfId="18493" priority="2479" stopIfTrue="1" operator="containsText" text="server">
      <formula>NOT(ISERROR(SEARCH("server",A274)))</formula>
    </cfRule>
    <cfRule type="containsText" dxfId="18492" priority="2480" stopIfTrue="1" operator="containsText" text="ft">
      <formula>NOT(ISERROR(SEARCH("ft",A274)))</formula>
    </cfRule>
    <cfRule type="containsText" dxfId="18491" priority="2481" stopIfTrue="1" operator="containsText" text="lynxx_">
      <formula>NOT(ISERROR(SEARCH("lynxx_",A274)))</formula>
    </cfRule>
    <cfRule type="containsText" dxfId="18490" priority="2482" operator="containsText" text="_">
      <formula>NOT(ISERROR(SEARCH("_",A274)))</formula>
    </cfRule>
  </conditionalFormatting>
  <conditionalFormatting sqref="AD274 AD276:AD278">
    <cfRule type="cellIs" dxfId="18489" priority="2473" operator="equal">
      <formula>1</formula>
    </cfRule>
    <cfRule type="cellIs" dxfId="18488" priority="2474" operator="equal">
      <formula>2</formula>
    </cfRule>
    <cfRule type="cellIs" dxfId="18487" priority="2475" operator="equal">
      <formula>3</formula>
    </cfRule>
    <cfRule type="cellIs" dxfId="18486" priority="2476" operator="equal">
      <formula>4</formula>
    </cfRule>
    <cfRule type="cellIs" dxfId="18485" priority="2483" operator="equal">
      <formula>5</formula>
    </cfRule>
  </conditionalFormatting>
  <conditionalFormatting sqref="B274:E274">
    <cfRule type="colorScale" priority="247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74:I274">
    <cfRule type="colorScale" priority="247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74:M274">
    <cfRule type="containsBlanks" priority="2465" stopIfTrue="1">
      <formula>LEN(TRIM(J274))=0</formula>
    </cfRule>
    <cfRule type="cellIs" dxfId="18484" priority="2466" operator="equal">
      <formula>"N/A"</formula>
    </cfRule>
    <cfRule type="cellIs" dxfId="18483" priority="2467" operator="equal">
      <formula>"OK"</formula>
    </cfRule>
    <cfRule type="containsText" dxfId="18482" priority="2468" operator="containsText" text="Unsure">
      <formula>NOT(ISERROR(SEARCH("Unsure",J274)))</formula>
    </cfRule>
    <cfRule type="containsText" dxfId="18481" priority="2469" operator="containsText" text="Can't See">
      <formula>NOT(ISERROR(SEARCH("Can't See",J274)))</formula>
    </cfRule>
    <cfRule type="notContainsText" dxfId="18480" priority="2470" operator="notContains" text="OK&amp;N/A">
      <formula>ISERROR(SEARCH("OK&amp;N/A",J274))</formula>
    </cfRule>
  </conditionalFormatting>
  <conditionalFormatting sqref="Y274:AC274 Y276:AC278">
    <cfRule type="cellIs" dxfId="18479" priority="2460" operator="equal">
      <formula>1</formula>
    </cfRule>
    <cfRule type="cellIs" dxfId="18478" priority="2461" operator="equal">
      <formula>2</formula>
    </cfRule>
    <cfRule type="cellIs" dxfId="18477" priority="2462" operator="equal">
      <formula>3</formula>
    </cfRule>
    <cfRule type="cellIs" dxfId="18476" priority="2463" operator="equal">
      <formula>4</formula>
    </cfRule>
    <cfRule type="cellIs" dxfId="18475" priority="2464" operator="equal">
      <formula>5</formula>
    </cfRule>
  </conditionalFormatting>
  <conditionalFormatting sqref="Y289:AC289">
    <cfRule type="cellIs" dxfId="18474" priority="2375" operator="equal">
      <formula>1</formula>
    </cfRule>
    <cfRule type="cellIs" dxfId="18473" priority="2376" operator="equal">
      <formula>2</formula>
    </cfRule>
    <cfRule type="cellIs" dxfId="18472" priority="2377" operator="equal">
      <formula>3</formula>
    </cfRule>
    <cfRule type="cellIs" dxfId="18471" priority="2378" operator="equal">
      <formula>4</formula>
    </cfRule>
    <cfRule type="cellIs" dxfId="18470" priority="2379" operator="equal">
      <formula>5</formula>
    </cfRule>
  </conditionalFormatting>
  <conditionalFormatting sqref="Y279:AD279">
    <cfRule type="cellIs" dxfId="18469" priority="2455" operator="equal">
      <formula>1</formula>
    </cfRule>
    <cfRule type="cellIs" dxfId="18468" priority="2456" operator="equal">
      <formula>2</formula>
    </cfRule>
    <cfRule type="cellIs" dxfId="18467" priority="2457" operator="equal">
      <formula>3</formula>
    </cfRule>
    <cfRule type="cellIs" dxfId="18466" priority="2458" operator="equal">
      <formula>4</formula>
    </cfRule>
    <cfRule type="cellIs" dxfId="18465" priority="2459" operator="equal">
      <formula>5</formula>
    </cfRule>
  </conditionalFormatting>
  <conditionalFormatting sqref="A279">
    <cfRule type="containsBlanks" priority="2449" stopIfTrue="1">
      <formula>LEN(TRIM(A279))=0</formula>
    </cfRule>
    <cfRule type="containsText" dxfId="18464" priority="2450" stopIfTrue="1" operator="containsText" text="fcd">
      <formula>NOT(ISERROR(SEARCH("fcd",A279)))</formula>
    </cfRule>
    <cfRule type="containsText" dxfId="18463" priority="2451" stopIfTrue="1" operator="containsText" text="server">
      <formula>NOT(ISERROR(SEARCH("server",A279)))</formula>
    </cfRule>
    <cfRule type="containsText" dxfId="18462" priority="2452" stopIfTrue="1" operator="containsText" text="ft">
      <formula>NOT(ISERROR(SEARCH("ft",A279)))</formula>
    </cfRule>
    <cfRule type="containsText" dxfId="18461" priority="2453" stopIfTrue="1" operator="containsText" text="lynxx_">
      <formula>NOT(ISERROR(SEARCH("lynxx_",A279)))</formula>
    </cfRule>
    <cfRule type="containsText" dxfId="18460" priority="2454" operator="containsText" text="_">
      <formula>NOT(ISERROR(SEARCH("_",A279)))</formula>
    </cfRule>
  </conditionalFormatting>
  <conditionalFormatting sqref="A280">
    <cfRule type="containsBlanks" priority="2442" stopIfTrue="1">
      <formula>LEN(TRIM(A280))=0</formula>
    </cfRule>
    <cfRule type="containsText" dxfId="18459" priority="2443" stopIfTrue="1" operator="containsText" text="fcd">
      <formula>NOT(ISERROR(SEARCH("fcd",A280)))</formula>
    </cfRule>
    <cfRule type="containsText" dxfId="18458" priority="2444" stopIfTrue="1" operator="containsText" text="server">
      <formula>NOT(ISERROR(SEARCH("server",A280)))</formula>
    </cfRule>
    <cfRule type="containsText" dxfId="18457" priority="2445" stopIfTrue="1" operator="containsText" text="ft">
      <formula>NOT(ISERROR(SEARCH("ft",A280)))</formula>
    </cfRule>
    <cfRule type="containsText" dxfId="18456" priority="2446" stopIfTrue="1" operator="containsText" text="lynxx_">
      <formula>NOT(ISERROR(SEARCH("lynxx_",A280)))</formula>
    </cfRule>
    <cfRule type="containsText" dxfId="18455" priority="2447" operator="containsText" text="_">
      <formula>NOT(ISERROR(SEARCH("_",A280)))</formula>
    </cfRule>
  </conditionalFormatting>
  <conditionalFormatting sqref="AD280">
    <cfRule type="cellIs" dxfId="18454" priority="2438" operator="equal">
      <formula>1</formula>
    </cfRule>
    <cfRule type="cellIs" dxfId="18453" priority="2439" operator="equal">
      <formula>2</formula>
    </cfRule>
    <cfRule type="cellIs" dxfId="18452" priority="2440" operator="equal">
      <formula>3</formula>
    </cfRule>
    <cfRule type="cellIs" dxfId="18451" priority="2441" operator="equal">
      <formula>4</formula>
    </cfRule>
    <cfRule type="cellIs" dxfId="18450" priority="2448" operator="equal">
      <formula>5</formula>
    </cfRule>
  </conditionalFormatting>
  <conditionalFormatting sqref="B280:E280">
    <cfRule type="colorScale" priority="243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80:I280">
    <cfRule type="colorScale" priority="243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80:M280">
    <cfRule type="colorScale" priority="243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80">
    <cfRule type="containsBlanks" priority="2429" stopIfTrue="1">
      <formula>LEN(TRIM(A280))=0</formula>
    </cfRule>
    <cfRule type="containsText" dxfId="18449" priority="2430" stopIfTrue="1" operator="containsText" text="fcd">
      <formula>NOT(ISERROR(SEARCH("fcd",A280)))</formula>
    </cfRule>
    <cfRule type="containsText" dxfId="18448" priority="2431" stopIfTrue="1" operator="containsText" text="server">
      <formula>NOT(ISERROR(SEARCH("server",A280)))</formula>
    </cfRule>
    <cfRule type="containsText" dxfId="18447" priority="2432" stopIfTrue="1" operator="containsText" text="ft">
      <formula>NOT(ISERROR(SEARCH("ft",A280)))</formula>
    </cfRule>
    <cfRule type="containsText" dxfId="18446" priority="2433" stopIfTrue="1" operator="containsText" text="lynxx_">
      <formula>NOT(ISERROR(SEARCH("lynxx_",A280)))</formula>
    </cfRule>
    <cfRule type="containsText" dxfId="18445" priority="2434" operator="containsText" text="_">
      <formula>NOT(ISERROR(SEARCH("_",A280)))</formula>
    </cfRule>
  </conditionalFormatting>
  <conditionalFormatting sqref="Y280:AC280">
    <cfRule type="cellIs" dxfId="18444" priority="2424" operator="equal">
      <formula>1</formula>
    </cfRule>
    <cfRule type="cellIs" dxfId="18443" priority="2425" operator="equal">
      <formula>2</formula>
    </cfRule>
    <cfRule type="cellIs" dxfId="18442" priority="2426" operator="equal">
      <formula>3</formula>
    </cfRule>
    <cfRule type="cellIs" dxfId="18441" priority="2427" operator="equal">
      <formula>4</formula>
    </cfRule>
    <cfRule type="cellIs" dxfId="18440" priority="2428" operator="equal">
      <formula>5</formula>
    </cfRule>
  </conditionalFormatting>
  <conditionalFormatting sqref="A288">
    <cfRule type="containsBlanks" priority="2417" stopIfTrue="1">
      <formula>LEN(TRIM(A288))=0</formula>
    </cfRule>
    <cfRule type="containsText" dxfId="18439" priority="2418" stopIfTrue="1" operator="containsText" text="fcd">
      <formula>NOT(ISERROR(SEARCH("fcd",A288)))</formula>
    </cfRule>
    <cfRule type="containsText" dxfId="18438" priority="2419" stopIfTrue="1" operator="containsText" text="server">
      <formula>NOT(ISERROR(SEARCH("server",A288)))</formula>
    </cfRule>
    <cfRule type="containsText" dxfId="18437" priority="2420" stopIfTrue="1" operator="containsText" text="ft">
      <formula>NOT(ISERROR(SEARCH("ft",A288)))</formula>
    </cfRule>
    <cfRule type="containsText" dxfId="18436" priority="2421" stopIfTrue="1" operator="containsText" text="lynxx_">
      <formula>NOT(ISERROR(SEARCH("lynxx_",A288)))</formula>
    </cfRule>
    <cfRule type="containsText" dxfId="18435" priority="2422" operator="containsText" text="_">
      <formula>NOT(ISERROR(SEARCH("_",A288)))</formula>
    </cfRule>
  </conditionalFormatting>
  <conditionalFormatting sqref="AD288">
    <cfRule type="cellIs" dxfId="18434" priority="2413" operator="equal">
      <formula>1</formula>
    </cfRule>
    <cfRule type="cellIs" dxfId="18433" priority="2414" operator="equal">
      <formula>2</formula>
    </cfRule>
    <cfRule type="cellIs" dxfId="18432" priority="2415" operator="equal">
      <formula>3</formula>
    </cfRule>
    <cfRule type="cellIs" dxfId="18431" priority="2416" operator="equal">
      <formula>4</formula>
    </cfRule>
    <cfRule type="cellIs" dxfId="18430" priority="2423" operator="equal">
      <formula>5</formula>
    </cfRule>
  </conditionalFormatting>
  <conditionalFormatting sqref="A288">
    <cfRule type="containsBlanks" priority="2407" stopIfTrue="1">
      <formula>LEN(TRIM(A288))=0</formula>
    </cfRule>
    <cfRule type="containsText" dxfId="18429" priority="2408" stopIfTrue="1" operator="containsText" text="fcd">
      <formula>NOT(ISERROR(SEARCH("fcd",A288)))</formula>
    </cfRule>
    <cfRule type="containsText" dxfId="18428" priority="2409" stopIfTrue="1" operator="containsText" text="server">
      <formula>NOT(ISERROR(SEARCH("server",A288)))</formula>
    </cfRule>
    <cfRule type="containsText" dxfId="18427" priority="2410" stopIfTrue="1" operator="containsText" text="ft">
      <formula>NOT(ISERROR(SEARCH("ft",A288)))</formula>
    </cfRule>
    <cfRule type="containsText" dxfId="18426" priority="2411" stopIfTrue="1" operator="containsText" text="lynxx_">
      <formula>NOT(ISERROR(SEARCH("lynxx_",A288)))</formula>
    </cfRule>
    <cfRule type="containsText" dxfId="18425" priority="2412" operator="containsText" text="_">
      <formula>NOT(ISERROR(SEARCH("_",A288)))</formula>
    </cfRule>
  </conditionalFormatting>
  <conditionalFormatting sqref="Y288:AC288">
    <cfRule type="cellIs" dxfId="18424" priority="2402" operator="equal">
      <formula>1</formula>
    </cfRule>
    <cfRule type="cellIs" dxfId="18423" priority="2403" operator="equal">
      <formula>2</formula>
    </cfRule>
    <cfRule type="cellIs" dxfId="18422" priority="2404" operator="equal">
      <formula>3</formula>
    </cfRule>
    <cfRule type="cellIs" dxfId="18421" priority="2405" operator="equal">
      <formula>4</formula>
    </cfRule>
    <cfRule type="cellIs" dxfId="18420" priority="2406" operator="equal">
      <formula>5</formula>
    </cfRule>
  </conditionalFormatting>
  <conditionalFormatting sqref="B288:E288">
    <cfRule type="colorScale" priority="240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88:I288">
    <cfRule type="colorScale" priority="240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88:M288">
    <cfRule type="colorScale" priority="239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89">
    <cfRule type="containsBlanks" priority="2392" stopIfTrue="1">
      <formula>LEN(TRIM(A289))=0</formula>
    </cfRule>
    <cfRule type="containsText" dxfId="18419" priority="2393" stopIfTrue="1" operator="containsText" text="fcd">
      <formula>NOT(ISERROR(SEARCH("fcd",A289)))</formula>
    </cfRule>
    <cfRule type="containsText" dxfId="18418" priority="2394" stopIfTrue="1" operator="containsText" text="server">
      <formula>NOT(ISERROR(SEARCH("server",A289)))</formula>
    </cfRule>
    <cfRule type="containsText" dxfId="18417" priority="2395" stopIfTrue="1" operator="containsText" text="ft">
      <formula>NOT(ISERROR(SEARCH("ft",A289)))</formula>
    </cfRule>
    <cfRule type="containsText" dxfId="18416" priority="2396" stopIfTrue="1" operator="containsText" text="lynxx_">
      <formula>NOT(ISERROR(SEARCH("lynxx_",A289)))</formula>
    </cfRule>
    <cfRule type="containsText" dxfId="18415" priority="2397" operator="containsText" text="_">
      <formula>NOT(ISERROR(SEARCH("_",A289)))</formula>
    </cfRule>
  </conditionalFormatting>
  <conditionalFormatting sqref="AD289">
    <cfRule type="cellIs" dxfId="18414" priority="2388" operator="equal">
      <formula>1</formula>
    </cfRule>
    <cfRule type="cellIs" dxfId="18413" priority="2389" operator="equal">
      <formula>2</formula>
    </cfRule>
    <cfRule type="cellIs" dxfId="18412" priority="2390" operator="equal">
      <formula>3</formula>
    </cfRule>
    <cfRule type="cellIs" dxfId="18411" priority="2391" operator="equal">
      <formula>4</formula>
    </cfRule>
    <cfRule type="cellIs" dxfId="18410" priority="2398" operator="equal">
      <formula>5</formula>
    </cfRule>
  </conditionalFormatting>
  <conditionalFormatting sqref="B289:E289">
    <cfRule type="colorScale" priority="238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89:I289">
    <cfRule type="colorScale" priority="238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89:M289">
    <cfRule type="containsBlanks" priority="2380" stopIfTrue="1">
      <formula>LEN(TRIM(J289))=0</formula>
    </cfRule>
    <cfRule type="cellIs" dxfId="18409" priority="2381" operator="equal">
      <formula>"N/A"</formula>
    </cfRule>
    <cfRule type="cellIs" dxfId="18408" priority="2382" operator="equal">
      <formula>"OK"</formula>
    </cfRule>
    <cfRule type="containsText" dxfId="18407" priority="2383" operator="containsText" text="Unsure">
      <formula>NOT(ISERROR(SEARCH("Unsure",J289)))</formula>
    </cfRule>
    <cfRule type="containsText" dxfId="18406" priority="2384" operator="containsText" text="Can't See">
      <formula>NOT(ISERROR(SEARCH("Can't See",J289)))</formula>
    </cfRule>
    <cfRule type="notContainsText" dxfId="18405" priority="2385" operator="notContains" text="OK&amp;N/A">
      <formula>ISERROR(SEARCH("OK&amp;N/A",J289))</formula>
    </cfRule>
  </conditionalFormatting>
  <conditionalFormatting sqref="A282">
    <cfRule type="containsBlanks" priority="2368" stopIfTrue="1">
      <formula>LEN(TRIM(A282))=0</formula>
    </cfRule>
    <cfRule type="containsText" dxfId="18404" priority="2369" stopIfTrue="1" operator="containsText" text="fcd">
      <formula>NOT(ISERROR(SEARCH("fcd",A282)))</formula>
    </cfRule>
    <cfRule type="containsText" dxfId="18403" priority="2370" stopIfTrue="1" operator="containsText" text="server">
      <formula>NOT(ISERROR(SEARCH("server",A282)))</formula>
    </cfRule>
    <cfRule type="containsText" dxfId="18402" priority="2371" stopIfTrue="1" operator="containsText" text="ft">
      <formula>NOT(ISERROR(SEARCH("ft",A282)))</formula>
    </cfRule>
    <cfRule type="containsText" dxfId="18401" priority="2372" stopIfTrue="1" operator="containsText" text="lynxx_">
      <formula>NOT(ISERROR(SEARCH("lynxx_",A282)))</formula>
    </cfRule>
    <cfRule type="containsText" dxfId="18400" priority="2373" operator="containsText" text="_">
      <formula>NOT(ISERROR(SEARCH("_",A282)))</formula>
    </cfRule>
  </conditionalFormatting>
  <conditionalFormatting sqref="AD282">
    <cfRule type="cellIs" dxfId="18399" priority="2364" operator="equal">
      <formula>1</formula>
    </cfRule>
    <cfRule type="cellIs" dxfId="18398" priority="2365" operator="equal">
      <formula>2</formula>
    </cfRule>
    <cfRule type="cellIs" dxfId="18397" priority="2366" operator="equal">
      <formula>3</formula>
    </cfRule>
    <cfRule type="cellIs" dxfId="18396" priority="2367" operator="equal">
      <formula>4</formula>
    </cfRule>
    <cfRule type="cellIs" dxfId="18395" priority="2374" operator="equal">
      <formula>5</formula>
    </cfRule>
  </conditionalFormatting>
  <conditionalFormatting sqref="B282:E282">
    <cfRule type="colorScale" priority="236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82:I282">
    <cfRule type="colorScale" priority="236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82:M282">
    <cfRule type="colorScale" priority="236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82">
    <cfRule type="containsBlanks" priority="2355" stopIfTrue="1">
      <formula>LEN(TRIM(A282))=0</formula>
    </cfRule>
    <cfRule type="containsText" dxfId="18394" priority="2356" stopIfTrue="1" operator="containsText" text="fcd">
      <formula>NOT(ISERROR(SEARCH("fcd",A282)))</formula>
    </cfRule>
    <cfRule type="containsText" dxfId="18393" priority="2357" stopIfTrue="1" operator="containsText" text="server">
      <formula>NOT(ISERROR(SEARCH("server",A282)))</formula>
    </cfRule>
    <cfRule type="containsText" dxfId="18392" priority="2358" stopIfTrue="1" operator="containsText" text="ft">
      <formula>NOT(ISERROR(SEARCH("ft",A282)))</formula>
    </cfRule>
    <cfRule type="containsText" dxfId="18391" priority="2359" stopIfTrue="1" operator="containsText" text="lynxx_">
      <formula>NOT(ISERROR(SEARCH("lynxx_",A282)))</formula>
    </cfRule>
    <cfRule type="containsText" dxfId="18390" priority="2360" operator="containsText" text="_">
      <formula>NOT(ISERROR(SEARCH("_",A282)))</formula>
    </cfRule>
  </conditionalFormatting>
  <conditionalFormatting sqref="Y282:AC282">
    <cfRule type="cellIs" dxfId="18389" priority="2350" operator="equal">
      <formula>1</formula>
    </cfRule>
    <cfRule type="cellIs" dxfId="18388" priority="2351" operator="equal">
      <formula>2</formula>
    </cfRule>
    <cfRule type="cellIs" dxfId="18387" priority="2352" operator="equal">
      <formula>3</formula>
    </cfRule>
    <cfRule type="cellIs" dxfId="18386" priority="2353" operator="equal">
      <formula>4</formula>
    </cfRule>
    <cfRule type="cellIs" dxfId="18385" priority="2354" operator="equal">
      <formula>5</formula>
    </cfRule>
  </conditionalFormatting>
  <conditionalFormatting sqref="Y177:AE183">
    <cfRule type="cellIs" dxfId="18384" priority="2345" operator="equal">
      <formula>1</formula>
    </cfRule>
    <cfRule type="cellIs" dxfId="18383" priority="2346" operator="equal">
      <formula>2</formula>
    </cfRule>
    <cfRule type="cellIs" dxfId="18382" priority="2347" operator="equal">
      <formula>3</formula>
    </cfRule>
    <cfRule type="cellIs" dxfId="18381" priority="2348" operator="equal">
      <formula>4</formula>
    </cfRule>
    <cfRule type="cellIs" dxfId="18380" priority="2349" operator="equal">
      <formula>5</formula>
    </cfRule>
  </conditionalFormatting>
  <conditionalFormatting sqref="A164">
    <cfRule type="containsBlanks" priority="2338" stopIfTrue="1">
      <formula>LEN(TRIM(A164))=0</formula>
    </cfRule>
    <cfRule type="containsText" dxfId="18379" priority="2339" stopIfTrue="1" operator="containsText" text="fcd">
      <formula>NOT(ISERROR(SEARCH("fcd",A164)))</formula>
    </cfRule>
    <cfRule type="containsText" dxfId="18378" priority="2340" stopIfTrue="1" operator="containsText" text="server">
      <formula>NOT(ISERROR(SEARCH("server",A164)))</formula>
    </cfRule>
    <cfRule type="containsText" dxfId="18377" priority="2341" stopIfTrue="1" operator="containsText" text="ft">
      <formula>NOT(ISERROR(SEARCH("ft",A164)))</formula>
    </cfRule>
    <cfRule type="containsText" dxfId="18376" priority="2342" stopIfTrue="1" operator="containsText" text="lynxx_">
      <formula>NOT(ISERROR(SEARCH("lynxx_",A164)))</formula>
    </cfRule>
    <cfRule type="containsText" dxfId="18375" priority="2343" operator="containsText" text="_">
      <formula>NOT(ISERROR(SEARCH("_",A164)))</formula>
    </cfRule>
  </conditionalFormatting>
  <conditionalFormatting sqref="Y164:AE164">
    <cfRule type="cellIs" dxfId="18374" priority="2334" operator="equal">
      <formula>1</formula>
    </cfRule>
    <cfRule type="cellIs" dxfId="18373" priority="2335" operator="equal">
      <formula>2</formula>
    </cfRule>
    <cfRule type="cellIs" dxfId="18372" priority="2336" operator="equal">
      <formula>3</formula>
    </cfRule>
    <cfRule type="cellIs" dxfId="18371" priority="2337" operator="equal">
      <formula>4</formula>
    </cfRule>
    <cfRule type="cellIs" dxfId="18370" priority="2344" operator="equal">
      <formula>5</formula>
    </cfRule>
  </conditionalFormatting>
  <conditionalFormatting sqref="A165">
    <cfRule type="containsBlanks" priority="2327" stopIfTrue="1">
      <formula>LEN(TRIM(A165))=0</formula>
    </cfRule>
    <cfRule type="containsText" dxfId="18369" priority="2328" stopIfTrue="1" operator="containsText" text="fcd">
      <formula>NOT(ISERROR(SEARCH("fcd",A165)))</formula>
    </cfRule>
    <cfRule type="containsText" dxfId="18368" priority="2329" stopIfTrue="1" operator="containsText" text="server">
      <formula>NOT(ISERROR(SEARCH("server",A165)))</formula>
    </cfRule>
    <cfRule type="containsText" dxfId="18367" priority="2330" stopIfTrue="1" operator="containsText" text="ft">
      <formula>NOT(ISERROR(SEARCH("ft",A165)))</formula>
    </cfRule>
    <cfRule type="containsText" dxfId="18366" priority="2331" stopIfTrue="1" operator="containsText" text="lynxx_">
      <formula>NOT(ISERROR(SEARCH("lynxx_",A165)))</formula>
    </cfRule>
    <cfRule type="containsText" dxfId="18365" priority="2332" operator="containsText" text="_">
      <formula>NOT(ISERROR(SEARCH("_",A165)))</formula>
    </cfRule>
  </conditionalFormatting>
  <conditionalFormatting sqref="Y165:AE165">
    <cfRule type="cellIs" dxfId="18364" priority="2323" operator="equal">
      <formula>1</formula>
    </cfRule>
    <cfRule type="cellIs" dxfId="18363" priority="2324" operator="equal">
      <formula>2</formula>
    </cfRule>
    <cfRule type="cellIs" dxfId="18362" priority="2325" operator="equal">
      <formula>3</formula>
    </cfRule>
    <cfRule type="cellIs" dxfId="18361" priority="2326" operator="equal">
      <formula>4</formula>
    </cfRule>
    <cfRule type="cellIs" dxfId="18360" priority="2333" operator="equal">
      <formula>5</formula>
    </cfRule>
  </conditionalFormatting>
  <conditionalFormatting sqref="A166">
    <cfRule type="containsBlanks" priority="2316" stopIfTrue="1">
      <formula>LEN(TRIM(A166))=0</formula>
    </cfRule>
    <cfRule type="containsText" dxfId="18359" priority="2317" stopIfTrue="1" operator="containsText" text="fcd">
      <formula>NOT(ISERROR(SEARCH("fcd",A166)))</formula>
    </cfRule>
    <cfRule type="containsText" dxfId="18358" priority="2318" stopIfTrue="1" operator="containsText" text="server">
      <formula>NOT(ISERROR(SEARCH("server",A166)))</formula>
    </cfRule>
    <cfRule type="containsText" dxfId="18357" priority="2319" stopIfTrue="1" operator="containsText" text="ft">
      <formula>NOT(ISERROR(SEARCH("ft",A166)))</formula>
    </cfRule>
    <cfRule type="containsText" dxfId="18356" priority="2320" stopIfTrue="1" operator="containsText" text="lynxx_">
      <formula>NOT(ISERROR(SEARCH("lynxx_",A166)))</formula>
    </cfRule>
    <cfRule type="containsText" dxfId="18355" priority="2321" operator="containsText" text="_">
      <formula>NOT(ISERROR(SEARCH("_",A166)))</formula>
    </cfRule>
  </conditionalFormatting>
  <conditionalFormatting sqref="Y166:AE166">
    <cfRule type="cellIs" dxfId="18354" priority="2312" operator="equal">
      <formula>1</formula>
    </cfRule>
    <cfRule type="cellIs" dxfId="18353" priority="2313" operator="equal">
      <formula>2</formula>
    </cfRule>
    <cfRule type="cellIs" dxfId="18352" priority="2314" operator="equal">
      <formula>3</formula>
    </cfRule>
    <cfRule type="cellIs" dxfId="18351" priority="2315" operator="equal">
      <formula>4</formula>
    </cfRule>
    <cfRule type="cellIs" dxfId="18350" priority="2322" operator="equal">
      <formula>5</formula>
    </cfRule>
  </conditionalFormatting>
  <conditionalFormatting sqref="A167">
    <cfRule type="containsBlanks" priority="2305" stopIfTrue="1">
      <formula>LEN(TRIM(A167))=0</formula>
    </cfRule>
    <cfRule type="containsText" dxfId="18349" priority="2306" stopIfTrue="1" operator="containsText" text="fcd">
      <formula>NOT(ISERROR(SEARCH("fcd",A167)))</formula>
    </cfRule>
    <cfRule type="containsText" dxfId="18348" priority="2307" stopIfTrue="1" operator="containsText" text="server">
      <formula>NOT(ISERROR(SEARCH("server",A167)))</formula>
    </cfRule>
    <cfRule type="containsText" dxfId="18347" priority="2308" stopIfTrue="1" operator="containsText" text="ft">
      <formula>NOT(ISERROR(SEARCH("ft",A167)))</formula>
    </cfRule>
    <cfRule type="containsText" dxfId="18346" priority="2309" stopIfTrue="1" operator="containsText" text="lynxx_">
      <formula>NOT(ISERROR(SEARCH("lynxx_",A167)))</formula>
    </cfRule>
    <cfRule type="containsText" dxfId="18345" priority="2310" operator="containsText" text="_">
      <formula>NOT(ISERROR(SEARCH("_",A167)))</formula>
    </cfRule>
  </conditionalFormatting>
  <conditionalFormatting sqref="Y167:AE167">
    <cfRule type="cellIs" dxfId="18344" priority="2301" operator="equal">
      <formula>1</formula>
    </cfRule>
    <cfRule type="cellIs" dxfId="18343" priority="2302" operator="equal">
      <formula>2</formula>
    </cfRule>
    <cfRule type="cellIs" dxfId="18342" priority="2303" operator="equal">
      <formula>3</formula>
    </cfRule>
    <cfRule type="cellIs" dxfId="18341" priority="2304" operator="equal">
      <formula>4</formula>
    </cfRule>
    <cfRule type="cellIs" dxfId="18340" priority="2311" operator="equal">
      <formula>5</formula>
    </cfRule>
  </conditionalFormatting>
  <conditionalFormatting sqref="W14">
    <cfRule type="containsBlanks" priority="2295" stopIfTrue="1">
      <formula>LEN(TRIM(W14))=0</formula>
    </cfRule>
    <cfRule type="cellIs" dxfId="18339" priority="2296" operator="equal">
      <formula>"N/A"</formula>
    </cfRule>
    <cfRule type="cellIs" dxfId="18338" priority="2297" operator="equal">
      <formula>"OK"</formula>
    </cfRule>
    <cfRule type="containsText" dxfId="18337" priority="2298" operator="containsText" text="Unsure">
      <formula>NOT(ISERROR(SEARCH("Unsure",W14)))</formula>
    </cfRule>
    <cfRule type="containsText" dxfId="18336" priority="2299" operator="containsText" text="Can't See">
      <formula>NOT(ISERROR(SEARCH("Can't See",W14)))</formula>
    </cfRule>
    <cfRule type="notContainsText" dxfId="18335" priority="2300" operator="notContains" text="OK&amp;N/A">
      <formula>ISERROR(SEARCH("OK&amp;N/A",W14))</formula>
    </cfRule>
  </conditionalFormatting>
  <conditionalFormatting sqref="W116:W120">
    <cfRule type="containsBlanks" priority="2289" stopIfTrue="1">
      <formula>LEN(TRIM(W116))=0</formula>
    </cfRule>
    <cfRule type="containsText" dxfId="18334" priority="2290" stopIfTrue="1" operator="containsText" text="fcd">
      <formula>NOT(ISERROR(SEARCH("fcd",W116)))</formula>
    </cfRule>
    <cfRule type="containsText" dxfId="18333" priority="2291" stopIfTrue="1" operator="containsText" text="server">
      <formula>NOT(ISERROR(SEARCH("server",W116)))</formula>
    </cfRule>
    <cfRule type="containsText" dxfId="18332" priority="2292" stopIfTrue="1" operator="containsText" text="ft">
      <formula>NOT(ISERROR(SEARCH("ft",W116)))</formula>
    </cfRule>
    <cfRule type="containsText" dxfId="18331" priority="2293" stopIfTrue="1" operator="containsText" text="lynxx_">
      <formula>NOT(ISERROR(SEARCH("lynxx_",W116)))</formula>
    </cfRule>
    <cfRule type="containsText" dxfId="18330" priority="2294" operator="containsText" text="_">
      <formula>NOT(ISERROR(SEARCH("_",W116)))</formula>
    </cfRule>
  </conditionalFormatting>
  <conditionalFormatting sqref="W112">
    <cfRule type="containsBlanks" priority="2283" stopIfTrue="1">
      <formula>LEN(TRIM(W112))=0</formula>
    </cfRule>
    <cfRule type="containsText" dxfId="18329" priority="2284" stopIfTrue="1" operator="containsText" text="fcd">
      <formula>NOT(ISERROR(SEARCH("fcd",W112)))</formula>
    </cfRule>
    <cfRule type="containsText" dxfId="18328" priority="2285" stopIfTrue="1" operator="containsText" text="server">
      <formula>NOT(ISERROR(SEARCH("server",W112)))</formula>
    </cfRule>
    <cfRule type="containsText" dxfId="18327" priority="2286" stopIfTrue="1" operator="containsText" text="ft">
      <formula>NOT(ISERROR(SEARCH("ft",W112)))</formula>
    </cfRule>
    <cfRule type="containsText" dxfId="18326" priority="2287" stopIfTrue="1" operator="containsText" text="lynxx_">
      <formula>NOT(ISERROR(SEARCH("lynxx_",W112)))</formula>
    </cfRule>
    <cfRule type="containsText" dxfId="18325" priority="2288" operator="containsText" text="_">
      <formula>NOT(ISERROR(SEARCH("_",W112)))</formula>
    </cfRule>
  </conditionalFormatting>
  <conditionalFormatting sqref="U156">
    <cfRule type="containsBlanks" priority="2277" stopIfTrue="1">
      <formula>LEN(TRIM(U156))=0</formula>
    </cfRule>
    <cfRule type="containsText" dxfId="18324" priority="2278" stopIfTrue="1" operator="containsText" text="fcd">
      <formula>NOT(ISERROR(SEARCH("fcd",U156)))</formula>
    </cfRule>
    <cfRule type="containsText" dxfId="18323" priority="2279" stopIfTrue="1" operator="containsText" text="server">
      <formula>NOT(ISERROR(SEARCH("server",U156)))</formula>
    </cfRule>
    <cfRule type="containsText" dxfId="18322" priority="2280" stopIfTrue="1" operator="containsText" text="ft">
      <formula>NOT(ISERROR(SEARCH("ft",U156)))</formula>
    </cfRule>
    <cfRule type="containsText" dxfId="18321" priority="2281" stopIfTrue="1" operator="containsText" text="lynxx_">
      <formula>NOT(ISERROR(SEARCH("lynxx_",U156)))</formula>
    </cfRule>
    <cfRule type="containsText" dxfId="18320" priority="2282" operator="containsText" text="_">
      <formula>NOT(ISERROR(SEARCH("_",U156)))</formula>
    </cfRule>
  </conditionalFormatting>
  <conditionalFormatting sqref="W151">
    <cfRule type="containsBlanks" priority="2271" stopIfTrue="1">
      <formula>LEN(TRIM(W151))=0</formula>
    </cfRule>
    <cfRule type="containsText" dxfId="18319" priority="2272" stopIfTrue="1" operator="containsText" text="fcd">
      <formula>NOT(ISERROR(SEARCH("fcd",W151)))</formula>
    </cfRule>
    <cfRule type="containsText" dxfId="18318" priority="2273" stopIfTrue="1" operator="containsText" text="server">
      <formula>NOT(ISERROR(SEARCH("server",W151)))</formula>
    </cfRule>
    <cfRule type="containsText" dxfId="18317" priority="2274" stopIfTrue="1" operator="containsText" text="ft">
      <formula>NOT(ISERROR(SEARCH("ft",W151)))</formula>
    </cfRule>
    <cfRule type="containsText" dxfId="18316" priority="2275" stopIfTrue="1" operator="containsText" text="lynxx_">
      <formula>NOT(ISERROR(SEARCH("lynxx_",W151)))</formula>
    </cfRule>
    <cfRule type="containsText" dxfId="18315" priority="2276" operator="containsText" text="_">
      <formula>NOT(ISERROR(SEARCH("_",W151)))</formula>
    </cfRule>
  </conditionalFormatting>
  <conditionalFormatting sqref="W128:W129">
    <cfRule type="containsBlanks" priority="2265" stopIfTrue="1">
      <formula>LEN(TRIM(W128))=0</formula>
    </cfRule>
    <cfRule type="containsText" dxfId="18314" priority="2266" stopIfTrue="1" operator="containsText" text="fcd">
      <formula>NOT(ISERROR(SEARCH("fcd",W128)))</formula>
    </cfRule>
    <cfRule type="containsText" dxfId="18313" priority="2267" stopIfTrue="1" operator="containsText" text="server">
      <formula>NOT(ISERROR(SEARCH("server",W128)))</formula>
    </cfRule>
    <cfRule type="containsText" dxfId="18312" priority="2268" stopIfTrue="1" operator="containsText" text="ft">
      <formula>NOT(ISERROR(SEARCH("ft",W128)))</formula>
    </cfRule>
    <cfRule type="containsText" dxfId="18311" priority="2269" stopIfTrue="1" operator="containsText" text="lynxx_">
      <formula>NOT(ISERROR(SEARCH("lynxx_",W128)))</formula>
    </cfRule>
    <cfRule type="containsText" dxfId="18310" priority="2270" operator="containsText" text="_">
      <formula>NOT(ISERROR(SEARCH("_",W128)))</formula>
    </cfRule>
  </conditionalFormatting>
  <conditionalFormatting sqref="W149">
    <cfRule type="containsBlanks" priority="2259" stopIfTrue="1">
      <formula>LEN(TRIM(W149))=0</formula>
    </cfRule>
    <cfRule type="containsText" dxfId="18309" priority="2260" stopIfTrue="1" operator="containsText" text="fcd">
      <formula>NOT(ISERROR(SEARCH("fcd",W149)))</formula>
    </cfRule>
    <cfRule type="containsText" dxfId="18308" priority="2261" stopIfTrue="1" operator="containsText" text="server">
      <formula>NOT(ISERROR(SEARCH("server",W149)))</formula>
    </cfRule>
    <cfRule type="containsText" dxfId="18307" priority="2262" stopIfTrue="1" operator="containsText" text="ft">
      <formula>NOT(ISERROR(SEARCH("ft",W149)))</formula>
    </cfRule>
    <cfRule type="containsText" dxfId="18306" priority="2263" stopIfTrue="1" operator="containsText" text="lynxx_">
      <formula>NOT(ISERROR(SEARCH("lynxx_",W149)))</formula>
    </cfRule>
    <cfRule type="containsText" dxfId="18305" priority="2264" operator="containsText" text="_">
      <formula>NOT(ISERROR(SEARCH("_",W149)))</formula>
    </cfRule>
  </conditionalFormatting>
  <conditionalFormatting sqref="W150">
    <cfRule type="containsBlanks" priority="2253" stopIfTrue="1">
      <formula>LEN(TRIM(W150))=0</formula>
    </cfRule>
    <cfRule type="containsText" dxfId="18304" priority="2254" stopIfTrue="1" operator="containsText" text="fcd">
      <formula>NOT(ISERROR(SEARCH("fcd",W150)))</formula>
    </cfRule>
    <cfRule type="containsText" dxfId="18303" priority="2255" stopIfTrue="1" operator="containsText" text="server">
      <formula>NOT(ISERROR(SEARCH("server",W150)))</formula>
    </cfRule>
    <cfRule type="containsText" dxfId="18302" priority="2256" stopIfTrue="1" operator="containsText" text="ft">
      <formula>NOT(ISERROR(SEARCH("ft",W150)))</formula>
    </cfRule>
    <cfRule type="containsText" dxfId="18301" priority="2257" stopIfTrue="1" operator="containsText" text="lynxx_">
      <formula>NOT(ISERROR(SEARCH("lynxx_",W150)))</formula>
    </cfRule>
    <cfRule type="containsText" dxfId="18300" priority="2258" operator="containsText" text="_">
      <formula>NOT(ISERROR(SEARCH("_",W150)))</formula>
    </cfRule>
  </conditionalFormatting>
  <conditionalFormatting sqref="B169:D169">
    <cfRule type="colorScale" priority="224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169">
    <cfRule type="containsBlanks" priority="2245" stopIfTrue="1">
      <formula>LEN(TRIM(A169))=0</formula>
    </cfRule>
    <cfRule type="containsText" dxfId="18299" priority="2247" stopIfTrue="1" operator="containsText" text="fcd">
      <formula>NOT(ISERROR(SEARCH("fcd",A169)))</formula>
    </cfRule>
    <cfRule type="containsText" dxfId="18298" priority="2248" stopIfTrue="1" operator="containsText" text="server">
      <formula>NOT(ISERROR(SEARCH("server",A169)))</formula>
    </cfRule>
    <cfRule type="containsText" dxfId="18297" priority="2249" stopIfTrue="1" operator="containsText" text="ft">
      <formula>NOT(ISERROR(SEARCH("ft",A169)))</formula>
    </cfRule>
    <cfRule type="containsText" dxfId="18296" priority="2250" stopIfTrue="1" operator="containsText" text="lynxx_">
      <formula>NOT(ISERROR(SEARCH("lynxx_",A169)))</formula>
    </cfRule>
    <cfRule type="containsText" dxfId="18295" priority="2251" operator="containsText" text="_">
      <formula>NOT(ISERROR(SEARCH("_",A169)))</formula>
    </cfRule>
  </conditionalFormatting>
  <conditionalFormatting sqref="Y169:AE169">
    <cfRule type="cellIs" dxfId="18294" priority="2241" operator="equal">
      <formula>1</formula>
    </cfRule>
    <cfRule type="cellIs" dxfId="18293" priority="2242" operator="equal">
      <formula>2</formula>
    </cfRule>
    <cfRule type="cellIs" dxfId="18292" priority="2243" operator="equal">
      <formula>3</formula>
    </cfRule>
    <cfRule type="cellIs" dxfId="18291" priority="2244" operator="equal">
      <formula>4</formula>
    </cfRule>
    <cfRule type="cellIs" dxfId="18290" priority="2252" operator="equal">
      <formula>5</formula>
    </cfRule>
  </conditionalFormatting>
  <conditionalFormatting sqref="U169:X169">
    <cfRule type="containsBlanks" priority="2235" stopIfTrue="1">
      <formula>LEN(TRIM(U169))=0</formula>
    </cfRule>
    <cfRule type="cellIs" dxfId="18289" priority="2236" operator="equal">
      <formula>"N/A"</formula>
    </cfRule>
    <cfRule type="cellIs" dxfId="18288" priority="2237" operator="equal">
      <formula>"OK"</formula>
    </cfRule>
    <cfRule type="containsText" dxfId="18287" priority="2238" operator="containsText" text="Unsure">
      <formula>NOT(ISERROR(SEARCH("Unsure",U169)))</formula>
    </cfRule>
    <cfRule type="containsText" dxfId="18286" priority="2239" operator="containsText" text="Can't See">
      <formula>NOT(ISERROR(SEARCH("Can't See",U169)))</formula>
    </cfRule>
    <cfRule type="notContainsText" dxfId="18285" priority="2240" operator="notContains" text="OK&amp;N/A">
      <formula>ISERROR(SEARCH("OK&amp;N/A",U169))</formula>
    </cfRule>
  </conditionalFormatting>
  <conditionalFormatting sqref="F169:I169">
    <cfRule type="colorScale" priority="223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169:M169">
    <cfRule type="colorScale" priority="223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W142">
    <cfRule type="containsBlanks" priority="2227" stopIfTrue="1">
      <formula>LEN(TRIM(W142))=0</formula>
    </cfRule>
    <cfRule type="containsText" dxfId="18284" priority="2228" stopIfTrue="1" operator="containsText" text="fcd">
      <formula>NOT(ISERROR(SEARCH("fcd",W142)))</formula>
    </cfRule>
    <cfRule type="containsText" dxfId="18283" priority="2229" stopIfTrue="1" operator="containsText" text="server">
      <formula>NOT(ISERROR(SEARCH("server",W142)))</formula>
    </cfRule>
    <cfRule type="containsText" dxfId="18282" priority="2230" stopIfTrue="1" operator="containsText" text="ft">
      <formula>NOT(ISERROR(SEARCH("ft",W142)))</formula>
    </cfRule>
    <cfRule type="containsText" dxfId="18281" priority="2231" stopIfTrue="1" operator="containsText" text="lynxx_">
      <formula>NOT(ISERROR(SEARCH("lynxx_",W142)))</formula>
    </cfRule>
    <cfRule type="containsText" dxfId="18280" priority="2232" operator="containsText" text="_">
      <formula>NOT(ISERROR(SEARCH("_",W142)))</formula>
    </cfRule>
  </conditionalFormatting>
  <conditionalFormatting sqref="V111">
    <cfRule type="containsBlanks" priority="2221" stopIfTrue="1">
      <formula>LEN(TRIM(V111))=0</formula>
    </cfRule>
    <cfRule type="containsText" dxfId="18279" priority="2222" stopIfTrue="1" operator="containsText" text="fcd">
      <formula>NOT(ISERROR(SEARCH("fcd",V111)))</formula>
    </cfRule>
    <cfRule type="containsText" dxfId="18278" priority="2223" stopIfTrue="1" operator="containsText" text="server">
      <formula>NOT(ISERROR(SEARCH("server",V111)))</formula>
    </cfRule>
    <cfRule type="containsText" dxfId="18277" priority="2224" stopIfTrue="1" operator="containsText" text="ft">
      <formula>NOT(ISERROR(SEARCH("ft",V111)))</formula>
    </cfRule>
    <cfRule type="containsText" dxfId="18276" priority="2225" stopIfTrue="1" operator="containsText" text="lynxx_">
      <formula>NOT(ISERROR(SEARCH("lynxx_",V111)))</formula>
    </cfRule>
    <cfRule type="containsText" dxfId="18275" priority="2226" operator="containsText" text="_">
      <formula>NOT(ISERROR(SEARCH("_",V111)))</formula>
    </cfRule>
  </conditionalFormatting>
  <conditionalFormatting sqref="V113">
    <cfRule type="containsBlanks" priority="2215" stopIfTrue="1">
      <formula>LEN(TRIM(V113))=0</formula>
    </cfRule>
    <cfRule type="containsText" dxfId="18274" priority="2216" stopIfTrue="1" operator="containsText" text="fcd">
      <formula>NOT(ISERROR(SEARCH("fcd",V113)))</formula>
    </cfRule>
    <cfRule type="containsText" dxfId="18273" priority="2217" stopIfTrue="1" operator="containsText" text="server">
      <formula>NOT(ISERROR(SEARCH("server",V113)))</formula>
    </cfRule>
    <cfRule type="containsText" dxfId="18272" priority="2218" stopIfTrue="1" operator="containsText" text="ft">
      <formula>NOT(ISERROR(SEARCH("ft",V113)))</formula>
    </cfRule>
    <cfRule type="containsText" dxfId="18271" priority="2219" stopIfTrue="1" operator="containsText" text="lynxx_">
      <formula>NOT(ISERROR(SEARCH("lynxx_",V113)))</formula>
    </cfRule>
    <cfRule type="containsText" dxfId="18270" priority="2220" operator="containsText" text="_">
      <formula>NOT(ISERROR(SEARCH("_",V113)))</formula>
    </cfRule>
  </conditionalFormatting>
  <conditionalFormatting sqref="U133">
    <cfRule type="containsBlanks" priority="2209" stopIfTrue="1">
      <formula>LEN(TRIM(U133))=0</formula>
    </cfRule>
    <cfRule type="containsText" dxfId="18269" priority="2210" stopIfTrue="1" operator="containsText" text="fcd">
      <formula>NOT(ISERROR(SEARCH("fcd",U133)))</formula>
    </cfRule>
    <cfRule type="containsText" dxfId="18268" priority="2211" stopIfTrue="1" operator="containsText" text="server">
      <formula>NOT(ISERROR(SEARCH("server",U133)))</formula>
    </cfRule>
    <cfRule type="containsText" dxfId="18267" priority="2212" stopIfTrue="1" operator="containsText" text="ft">
      <formula>NOT(ISERROR(SEARCH("ft",U133)))</formula>
    </cfRule>
    <cfRule type="containsText" dxfId="18266" priority="2213" stopIfTrue="1" operator="containsText" text="lynxx_">
      <formula>NOT(ISERROR(SEARCH("lynxx_",U133)))</formula>
    </cfRule>
    <cfRule type="containsText" dxfId="18265" priority="2214" operator="containsText" text="_">
      <formula>NOT(ISERROR(SEARCH("_",U133)))</formula>
    </cfRule>
  </conditionalFormatting>
  <conditionalFormatting sqref="V47">
    <cfRule type="containsBlanks" priority="2203" stopIfTrue="1">
      <formula>LEN(TRIM(V47))=0</formula>
    </cfRule>
    <cfRule type="containsText" dxfId="18264" priority="2204" stopIfTrue="1" operator="containsText" text="fcd">
      <formula>NOT(ISERROR(SEARCH("fcd",V47)))</formula>
    </cfRule>
    <cfRule type="containsText" dxfId="18263" priority="2205" stopIfTrue="1" operator="containsText" text="server">
      <formula>NOT(ISERROR(SEARCH("server",V47)))</formula>
    </cfRule>
    <cfRule type="containsText" dxfId="18262" priority="2206" stopIfTrue="1" operator="containsText" text="ft">
      <formula>NOT(ISERROR(SEARCH("ft",V47)))</formula>
    </cfRule>
    <cfRule type="containsText" dxfId="18261" priority="2207" stopIfTrue="1" operator="containsText" text="lynxx_">
      <formula>NOT(ISERROR(SEARCH("lynxx_",V47)))</formula>
    </cfRule>
    <cfRule type="containsText" dxfId="18260" priority="2208" operator="containsText" text="_">
      <formula>NOT(ISERROR(SEARCH("_",V47)))</formula>
    </cfRule>
  </conditionalFormatting>
  <conditionalFormatting sqref="V49">
    <cfRule type="containsBlanks" priority="2197" stopIfTrue="1">
      <formula>LEN(TRIM(V49))=0</formula>
    </cfRule>
    <cfRule type="containsText" dxfId="18259" priority="2198" stopIfTrue="1" operator="containsText" text="fcd">
      <formula>NOT(ISERROR(SEARCH("fcd",V49)))</formula>
    </cfRule>
    <cfRule type="containsText" dxfId="18258" priority="2199" stopIfTrue="1" operator="containsText" text="server">
      <formula>NOT(ISERROR(SEARCH("server",V49)))</formula>
    </cfRule>
    <cfRule type="containsText" dxfId="18257" priority="2200" stopIfTrue="1" operator="containsText" text="ft">
      <formula>NOT(ISERROR(SEARCH("ft",V49)))</formula>
    </cfRule>
    <cfRule type="containsText" dxfId="18256" priority="2201" stopIfTrue="1" operator="containsText" text="lynxx_">
      <formula>NOT(ISERROR(SEARCH("lynxx_",V49)))</formula>
    </cfRule>
    <cfRule type="containsText" dxfId="18255" priority="2202" operator="containsText" text="_">
      <formula>NOT(ISERROR(SEARCH("_",V49)))</formula>
    </cfRule>
  </conditionalFormatting>
  <conditionalFormatting sqref="W130:W131">
    <cfRule type="containsBlanks" priority="2191" stopIfTrue="1">
      <formula>LEN(TRIM(W130))=0</formula>
    </cfRule>
    <cfRule type="containsText" dxfId="18254" priority="2192" stopIfTrue="1" operator="containsText" text="fcd">
      <formula>NOT(ISERROR(SEARCH("fcd",W130)))</formula>
    </cfRule>
    <cfRule type="containsText" dxfId="18253" priority="2193" stopIfTrue="1" operator="containsText" text="server">
      <formula>NOT(ISERROR(SEARCH("server",W130)))</formula>
    </cfRule>
    <cfRule type="containsText" dxfId="18252" priority="2194" stopIfTrue="1" operator="containsText" text="ft">
      <formula>NOT(ISERROR(SEARCH("ft",W130)))</formula>
    </cfRule>
    <cfRule type="containsText" dxfId="18251" priority="2195" stopIfTrue="1" operator="containsText" text="lynxx_">
      <formula>NOT(ISERROR(SEARCH("lynxx_",W130)))</formula>
    </cfRule>
    <cfRule type="containsText" dxfId="18250" priority="2196" operator="containsText" text="_">
      <formula>NOT(ISERROR(SEARCH("_",W130)))</formula>
    </cfRule>
  </conditionalFormatting>
  <conditionalFormatting sqref="W18">
    <cfRule type="containsBlanks" priority="2185" stopIfTrue="1">
      <formula>LEN(TRIM(W18))=0</formula>
    </cfRule>
    <cfRule type="containsText" dxfId="18249" priority="2186" stopIfTrue="1" operator="containsText" text="fcd">
      <formula>NOT(ISERROR(SEARCH("fcd",W18)))</formula>
    </cfRule>
    <cfRule type="containsText" dxfId="18248" priority="2187" stopIfTrue="1" operator="containsText" text="server">
      <formula>NOT(ISERROR(SEARCH("server",W18)))</formula>
    </cfRule>
    <cfRule type="containsText" dxfId="18247" priority="2188" stopIfTrue="1" operator="containsText" text="ft">
      <formula>NOT(ISERROR(SEARCH("ft",W18)))</formula>
    </cfRule>
    <cfRule type="containsText" dxfId="18246" priority="2189" stopIfTrue="1" operator="containsText" text="lynxx_">
      <formula>NOT(ISERROR(SEARCH("lynxx_",W18)))</formula>
    </cfRule>
    <cfRule type="containsText" dxfId="18245" priority="2190" operator="containsText" text="_">
      <formula>NOT(ISERROR(SEARCH("_",W18)))</formula>
    </cfRule>
  </conditionalFormatting>
  <conditionalFormatting sqref="B203:E203">
    <cfRule type="colorScale" priority="217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03">
    <cfRule type="containsBlanks" priority="2177" stopIfTrue="1">
      <formula>LEN(TRIM(A203))=0</formula>
    </cfRule>
    <cfRule type="containsText" dxfId="18244" priority="2179" stopIfTrue="1" operator="containsText" text="fcd">
      <formula>NOT(ISERROR(SEARCH("fcd",A203)))</formula>
    </cfRule>
    <cfRule type="containsText" dxfId="18243" priority="2180" stopIfTrue="1" operator="containsText" text="server">
      <formula>NOT(ISERROR(SEARCH("server",A203)))</formula>
    </cfRule>
    <cfRule type="containsText" dxfId="18242" priority="2181" stopIfTrue="1" operator="containsText" text="ft">
      <formula>NOT(ISERROR(SEARCH("ft",A203)))</formula>
    </cfRule>
    <cfRule type="containsText" dxfId="18241" priority="2182" stopIfTrue="1" operator="containsText" text="lynxx_">
      <formula>NOT(ISERROR(SEARCH("lynxx_",A203)))</formula>
    </cfRule>
    <cfRule type="containsText" dxfId="18240" priority="2183" operator="containsText" text="_">
      <formula>NOT(ISERROR(SEARCH("_",A203)))</formula>
    </cfRule>
  </conditionalFormatting>
  <conditionalFormatting sqref="Y203:AE203">
    <cfRule type="cellIs" dxfId="18239" priority="2173" operator="equal">
      <formula>1</formula>
    </cfRule>
    <cfRule type="cellIs" dxfId="18238" priority="2174" operator="equal">
      <formula>2</formula>
    </cfRule>
    <cfRule type="cellIs" dxfId="18237" priority="2175" operator="equal">
      <formula>3</formula>
    </cfRule>
    <cfRule type="cellIs" dxfId="18236" priority="2176" operator="equal">
      <formula>4</formula>
    </cfRule>
    <cfRule type="cellIs" dxfId="18235" priority="2184" operator="equal">
      <formula>5</formula>
    </cfRule>
  </conditionalFormatting>
  <conditionalFormatting sqref="U203:X203">
    <cfRule type="containsBlanks" priority="2167" stopIfTrue="1">
      <formula>LEN(TRIM(U203))=0</formula>
    </cfRule>
    <cfRule type="cellIs" dxfId="18234" priority="2168" operator="equal">
      <formula>"N/A"</formula>
    </cfRule>
    <cfRule type="cellIs" dxfId="18233" priority="2169" operator="equal">
      <formula>"OK"</formula>
    </cfRule>
    <cfRule type="containsText" dxfId="18232" priority="2170" operator="containsText" text="Unsure">
      <formula>NOT(ISERROR(SEARCH("Unsure",U203)))</formula>
    </cfRule>
    <cfRule type="containsText" dxfId="18231" priority="2171" operator="containsText" text="Can't See">
      <formula>NOT(ISERROR(SEARCH("Can't See",U203)))</formula>
    </cfRule>
    <cfRule type="notContainsText" dxfId="18230" priority="2172" operator="notContains" text="OK&amp;N/A">
      <formula>ISERROR(SEARCH("OK&amp;N/A",U203))</formula>
    </cfRule>
  </conditionalFormatting>
  <conditionalFormatting sqref="F203:I203">
    <cfRule type="colorScale" priority="216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03:M203">
    <cfRule type="colorScale" priority="216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204:E204">
    <cfRule type="colorScale" priority="215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04">
    <cfRule type="containsBlanks" priority="2157" stopIfTrue="1">
      <formula>LEN(TRIM(A204))=0</formula>
    </cfRule>
    <cfRule type="containsText" dxfId="18229" priority="2159" stopIfTrue="1" operator="containsText" text="fcd">
      <formula>NOT(ISERROR(SEARCH("fcd",A204)))</formula>
    </cfRule>
    <cfRule type="containsText" dxfId="18228" priority="2160" stopIfTrue="1" operator="containsText" text="server">
      <formula>NOT(ISERROR(SEARCH("server",A204)))</formula>
    </cfRule>
    <cfRule type="containsText" dxfId="18227" priority="2161" stopIfTrue="1" operator="containsText" text="ft">
      <formula>NOT(ISERROR(SEARCH("ft",A204)))</formula>
    </cfRule>
    <cfRule type="containsText" dxfId="18226" priority="2162" stopIfTrue="1" operator="containsText" text="lynxx_">
      <formula>NOT(ISERROR(SEARCH("lynxx_",A204)))</formula>
    </cfRule>
    <cfRule type="containsText" dxfId="18225" priority="2163" operator="containsText" text="_">
      <formula>NOT(ISERROR(SEARCH("_",A204)))</formula>
    </cfRule>
  </conditionalFormatting>
  <conditionalFormatting sqref="Y204:AE204">
    <cfRule type="cellIs" dxfId="18224" priority="2153" operator="equal">
      <formula>1</formula>
    </cfRule>
    <cfRule type="cellIs" dxfId="18223" priority="2154" operator="equal">
      <formula>2</formula>
    </cfRule>
    <cfRule type="cellIs" dxfId="18222" priority="2155" operator="equal">
      <formula>3</formula>
    </cfRule>
    <cfRule type="cellIs" dxfId="18221" priority="2156" operator="equal">
      <formula>4</formula>
    </cfRule>
    <cfRule type="cellIs" dxfId="18220" priority="2164" operator="equal">
      <formula>5</formula>
    </cfRule>
  </conditionalFormatting>
  <conditionalFormatting sqref="U204:X204">
    <cfRule type="containsBlanks" priority="2147" stopIfTrue="1">
      <formula>LEN(TRIM(U204))=0</formula>
    </cfRule>
    <cfRule type="cellIs" dxfId="18219" priority="2148" operator="equal">
      <formula>"N/A"</formula>
    </cfRule>
    <cfRule type="cellIs" dxfId="18218" priority="2149" operator="equal">
      <formula>"OK"</formula>
    </cfRule>
    <cfRule type="containsText" dxfId="18217" priority="2150" operator="containsText" text="Unsure">
      <formula>NOT(ISERROR(SEARCH("Unsure",U204)))</formula>
    </cfRule>
    <cfRule type="containsText" dxfId="18216" priority="2151" operator="containsText" text="Can't See">
      <formula>NOT(ISERROR(SEARCH("Can't See",U204)))</formula>
    </cfRule>
    <cfRule type="notContainsText" dxfId="18215" priority="2152" operator="notContains" text="OK&amp;N/A">
      <formula>ISERROR(SEARCH("OK&amp;N/A",U204))</formula>
    </cfRule>
  </conditionalFormatting>
  <conditionalFormatting sqref="F204:I204">
    <cfRule type="colorScale" priority="214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04:M204">
    <cfRule type="colorScale" priority="214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205:E205">
    <cfRule type="colorScale" priority="213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05">
    <cfRule type="containsBlanks" priority="2137" stopIfTrue="1">
      <formula>LEN(TRIM(A205))=0</formula>
    </cfRule>
    <cfRule type="containsText" dxfId="18214" priority="2139" stopIfTrue="1" operator="containsText" text="fcd">
      <formula>NOT(ISERROR(SEARCH("fcd",A205)))</formula>
    </cfRule>
    <cfRule type="containsText" dxfId="18213" priority="2140" stopIfTrue="1" operator="containsText" text="server">
      <formula>NOT(ISERROR(SEARCH("server",A205)))</formula>
    </cfRule>
    <cfRule type="containsText" dxfId="18212" priority="2141" stopIfTrue="1" operator="containsText" text="ft">
      <formula>NOT(ISERROR(SEARCH("ft",A205)))</formula>
    </cfRule>
    <cfRule type="containsText" dxfId="18211" priority="2142" stopIfTrue="1" operator="containsText" text="lynxx_">
      <formula>NOT(ISERROR(SEARCH("lynxx_",A205)))</formula>
    </cfRule>
    <cfRule type="containsText" dxfId="18210" priority="2143" operator="containsText" text="_">
      <formula>NOT(ISERROR(SEARCH("_",A205)))</formula>
    </cfRule>
  </conditionalFormatting>
  <conditionalFormatting sqref="Y205:AE205">
    <cfRule type="cellIs" dxfId="18209" priority="2133" operator="equal">
      <formula>1</formula>
    </cfRule>
    <cfRule type="cellIs" dxfId="18208" priority="2134" operator="equal">
      <formula>2</formula>
    </cfRule>
    <cfRule type="cellIs" dxfId="18207" priority="2135" operator="equal">
      <formula>3</formula>
    </cfRule>
    <cfRule type="cellIs" dxfId="18206" priority="2136" operator="equal">
      <formula>4</formula>
    </cfRule>
    <cfRule type="cellIs" dxfId="18205" priority="2144" operator="equal">
      <formula>5</formula>
    </cfRule>
  </conditionalFormatting>
  <conditionalFormatting sqref="U205:X205">
    <cfRule type="containsBlanks" priority="2127" stopIfTrue="1">
      <formula>LEN(TRIM(U205))=0</formula>
    </cfRule>
    <cfRule type="cellIs" dxfId="18204" priority="2128" operator="equal">
      <formula>"N/A"</formula>
    </cfRule>
    <cfRule type="cellIs" dxfId="18203" priority="2129" operator="equal">
      <formula>"OK"</formula>
    </cfRule>
    <cfRule type="containsText" dxfId="18202" priority="2130" operator="containsText" text="Unsure">
      <formula>NOT(ISERROR(SEARCH("Unsure",U205)))</formula>
    </cfRule>
    <cfRule type="containsText" dxfId="18201" priority="2131" operator="containsText" text="Can't See">
      <formula>NOT(ISERROR(SEARCH("Can't See",U205)))</formula>
    </cfRule>
    <cfRule type="notContainsText" dxfId="18200" priority="2132" operator="notContains" text="OK&amp;N/A">
      <formula>ISERROR(SEARCH("OK&amp;N/A",U205))</formula>
    </cfRule>
  </conditionalFormatting>
  <conditionalFormatting sqref="F205:I205">
    <cfRule type="colorScale" priority="212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05:M205">
    <cfRule type="colorScale" priority="212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09">
    <cfRule type="containsBlanks" priority="2118" stopIfTrue="1">
      <formula>LEN(TRIM(A209))=0</formula>
    </cfRule>
    <cfRule type="containsText" dxfId="18199" priority="2119" stopIfTrue="1" operator="containsText" text="fcd">
      <formula>NOT(ISERROR(SEARCH("fcd",A209)))</formula>
    </cfRule>
    <cfRule type="containsText" dxfId="18198" priority="2120" stopIfTrue="1" operator="containsText" text="server">
      <formula>NOT(ISERROR(SEARCH("server",A209)))</formula>
    </cfRule>
    <cfRule type="containsText" dxfId="18197" priority="2121" stopIfTrue="1" operator="containsText" text="ft">
      <formula>NOT(ISERROR(SEARCH("ft",A209)))</formula>
    </cfRule>
    <cfRule type="containsText" dxfId="18196" priority="2122" stopIfTrue="1" operator="containsText" text="lynxx_">
      <formula>NOT(ISERROR(SEARCH("lynxx_",A209)))</formula>
    </cfRule>
    <cfRule type="containsText" dxfId="18195" priority="2123" operator="containsText" text="_">
      <formula>NOT(ISERROR(SEARCH("_",A209)))</formula>
    </cfRule>
  </conditionalFormatting>
  <conditionalFormatting sqref="Y209:AE209">
    <cfRule type="cellIs" dxfId="18194" priority="2114" operator="equal">
      <formula>1</formula>
    </cfRule>
    <cfRule type="cellIs" dxfId="18193" priority="2115" operator="equal">
      <formula>2</formula>
    </cfRule>
    <cfRule type="cellIs" dxfId="18192" priority="2116" operator="equal">
      <formula>3</formula>
    </cfRule>
    <cfRule type="cellIs" dxfId="18191" priority="2117" operator="equal">
      <formula>4</formula>
    </cfRule>
    <cfRule type="cellIs" dxfId="18190" priority="2124" operator="equal">
      <formula>5</formula>
    </cfRule>
  </conditionalFormatting>
  <conditionalFormatting sqref="U209:X209">
    <cfRule type="containsBlanks" priority="2108" stopIfTrue="1">
      <formula>LEN(TRIM(U209))=0</formula>
    </cfRule>
    <cfRule type="cellIs" dxfId="18189" priority="2109" operator="equal">
      <formula>"N/A"</formula>
    </cfRule>
    <cfRule type="cellIs" dxfId="18188" priority="2110" operator="equal">
      <formula>"OK"</formula>
    </cfRule>
    <cfRule type="containsText" dxfId="18187" priority="2111" operator="containsText" text="Unsure">
      <formula>NOT(ISERROR(SEARCH("Unsure",U209)))</formula>
    </cfRule>
    <cfRule type="containsText" dxfId="18186" priority="2112" operator="containsText" text="Can't See">
      <formula>NOT(ISERROR(SEARCH("Can't See",U209)))</formula>
    </cfRule>
    <cfRule type="notContainsText" dxfId="18185" priority="2113" operator="notContains" text="OK&amp;N/A">
      <formula>ISERROR(SEARCH("OK&amp;N/A",U209))</formula>
    </cfRule>
  </conditionalFormatting>
  <conditionalFormatting sqref="B209:E209">
    <cfRule type="colorScale" priority="210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09:I209">
    <cfRule type="colorScale" priority="210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07">
    <cfRule type="containsBlanks" priority="2099" stopIfTrue="1">
      <formula>LEN(TRIM(A207))=0</formula>
    </cfRule>
    <cfRule type="containsText" dxfId="18184" priority="2100" stopIfTrue="1" operator="containsText" text="fcd">
      <formula>NOT(ISERROR(SEARCH("fcd",A207)))</formula>
    </cfRule>
    <cfRule type="containsText" dxfId="18183" priority="2101" stopIfTrue="1" operator="containsText" text="server">
      <formula>NOT(ISERROR(SEARCH("server",A207)))</formula>
    </cfRule>
    <cfRule type="containsText" dxfId="18182" priority="2102" stopIfTrue="1" operator="containsText" text="ft">
      <formula>NOT(ISERROR(SEARCH("ft",A207)))</formula>
    </cfRule>
    <cfRule type="containsText" dxfId="18181" priority="2103" stopIfTrue="1" operator="containsText" text="lynxx_">
      <formula>NOT(ISERROR(SEARCH("lynxx_",A207)))</formula>
    </cfRule>
    <cfRule type="containsText" dxfId="18180" priority="2104" operator="containsText" text="_">
      <formula>NOT(ISERROR(SEARCH("_",A207)))</formula>
    </cfRule>
  </conditionalFormatting>
  <conditionalFormatting sqref="Y207:AE207">
    <cfRule type="cellIs" dxfId="18179" priority="2095" operator="equal">
      <formula>1</formula>
    </cfRule>
    <cfRule type="cellIs" dxfId="18178" priority="2096" operator="equal">
      <formula>2</formula>
    </cfRule>
    <cfRule type="cellIs" dxfId="18177" priority="2097" operator="equal">
      <formula>3</formula>
    </cfRule>
    <cfRule type="cellIs" dxfId="18176" priority="2098" operator="equal">
      <formula>4</formula>
    </cfRule>
    <cfRule type="cellIs" dxfId="18175" priority="2105" operator="equal">
      <formula>5</formula>
    </cfRule>
  </conditionalFormatting>
  <conditionalFormatting sqref="U207:X207">
    <cfRule type="containsBlanks" priority="2089" stopIfTrue="1">
      <formula>LEN(TRIM(U207))=0</formula>
    </cfRule>
    <cfRule type="cellIs" dxfId="18174" priority="2090" operator="equal">
      <formula>"N/A"</formula>
    </cfRule>
    <cfRule type="cellIs" dxfId="18173" priority="2091" operator="equal">
      <formula>"OK"</formula>
    </cfRule>
    <cfRule type="containsText" dxfId="18172" priority="2092" operator="containsText" text="Unsure">
      <formula>NOT(ISERROR(SEARCH("Unsure",U207)))</formula>
    </cfRule>
    <cfRule type="containsText" dxfId="18171" priority="2093" operator="containsText" text="Can't See">
      <formula>NOT(ISERROR(SEARCH("Can't See",U207)))</formula>
    </cfRule>
    <cfRule type="notContainsText" dxfId="18170" priority="2094" operator="notContains" text="OK&amp;N/A">
      <formula>ISERROR(SEARCH("OK&amp;N/A",U207))</formula>
    </cfRule>
  </conditionalFormatting>
  <conditionalFormatting sqref="B207:E207">
    <cfRule type="colorScale" priority="208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07:I207">
    <cfRule type="colorScale" priority="208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08">
    <cfRule type="containsBlanks" priority="2080" stopIfTrue="1">
      <formula>LEN(TRIM(A208))=0</formula>
    </cfRule>
    <cfRule type="containsText" dxfId="18169" priority="2081" stopIfTrue="1" operator="containsText" text="fcd">
      <formula>NOT(ISERROR(SEARCH("fcd",A208)))</formula>
    </cfRule>
    <cfRule type="containsText" dxfId="18168" priority="2082" stopIfTrue="1" operator="containsText" text="server">
      <formula>NOT(ISERROR(SEARCH("server",A208)))</formula>
    </cfRule>
    <cfRule type="containsText" dxfId="18167" priority="2083" stopIfTrue="1" operator="containsText" text="ft">
      <formula>NOT(ISERROR(SEARCH("ft",A208)))</formula>
    </cfRule>
    <cfRule type="containsText" dxfId="18166" priority="2084" stopIfTrue="1" operator="containsText" text="lynxx_">
      <formula>NOT(ISERROR(SEARCH("lynxx_",A208)))</formula>
    </cfRule>
    <cfRule type="containsText" dxfId="18165" priority="2085" operator="containsText" text="_">
      <formula>NOT(ISERROR(SEARCH("_",A208)))</formula>
    </cfRule>
  </conditionalFormatting>
  <conditionalFormatting sqref="Y208:AE208">
    <cfRule type="cellIs" dxfId="18164" priority="2076" operator="equal">
      <formula>1</formula>
    </cfRule>
    <cfRule type="cellIs" dxfId="18163" priority="2077" operator="equal">
      <formula>2</formula>
    </cfRule>
    <cfRule type="cellIs" dxfId="18162" priority="2078" operator="equal">
      <formula>3</formula>
    </cfRule>
    <cfRule type="cellIs" dxfId="18161" priority="2079" operator="equal">
      <formula>4</formula>
    </cfRule>
    <cfRule type="cellIs" dxfId="18160" priority="2086" operator="equal">
      <formula>5</formula>
    </cfRule>
  </conditionalFormatting>
  <conditionalFormatting sqref="U208:X208">
    <cfRule type="containsBlanks" priority="2070" stopIfTrue="1">
      <formula>LEN(TRIM(U208))=0</formula>
    </cfRule>
    <cfRule type="cellIs" dxfId="18159" priority="2071" operator="equal">
      <formula>"N/A"</formula>
    </cfRule>
    <cfRule type="cellIs" dxfId="18158" priority="2072" operator="equal">
      <formula>"OK"</formula>
    </cfRule>
    <cfRule type="containsText" dxfId="18157" priority="2073" operator="containsText" text="Unsure">
      <formula>NOT(ISERROR(SEARCH("Unsure",U208)))</formula>
    </cfRule>
    <cfRule type="containsText" dxfId="18156" priority="2074" operator="containsText" text="Can't See">
      <formula>NOT(ISERROR(SEARCH("Can't See",U208)))</formula>
    </cfRule>
    <cfRule type="notContainsText" dxfId="18155" priority="2075" operator="notContains" text="OK&amp;N/A">
      <formula>ISERROR(SEARCH("OK&amp;N/A",U208))</formula>
    </cfRule>
  </conditionalFormatting>
  <conditionalFormatting sqref="B208:E208">
    <cfRule type="colorScale" priority="206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08:I208">
    <cfRule type="colorScale" priority="206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U240:X240">
    <cfRule type="containsBlanks" priority="2062" stopIfTrue="1">
      <formula>LEN(TRIM(U240))=0</formula>
    </cfRule>
    <cfRule type="cellIs" dxfId="18154" priority="2063" operator="equal">
      <formula>"N/A"</formula>
    </cfRule>
    <cfRule type="cellIs" dxfId="18153" priority="2064" operator="equal">
      <formula>"OK"</formula>
    </cfRule>
    <cfRule type="containsText" dxfId="18152" priority="2065" operator="containsText" text="Unsure">
      <formula>NOT(ISERROR(SEARCH("Unsure",U240)))</formula>
    </cfRule>
    <cfRule type="containsText" dxfId="18151" priority="2066" operator="containsText" text="Can't See">
      <formula>NOT(ISERROR(SEARCH("Can't See",U240)))</formula>
    </cfRule>
    <cfRule type="notContainsText" dxfId="18150" priority="2067" operator="notContains" text="OK&amp;N/A">
      <formula>ISERROR(SEARCH("OK&amp;N/A",U240))</formula>
    </cfRule>
  </conditionalFormatting>
  <conditionalFormatting sqref="AD240">
    <cfRule type="cellIs" dxfId="18149" priority="2057" operator="equal">
      <formula>1</formula>
    </cfRule>
    <cfRule type="cellIs" dxfId="18148" priority="2058" operator="equal">
      <formula>2</formula>
    </cfRule>
    <cfRule type="cellIs" dxfId="18147" priority="2059" operator="equal">
      <formula>3</formula>
    </cfRule>
    <cfRule type="cellIs" dxfId="18146" priority="2060" operator="equal">
      <formula>4</formula>
    </cfRule>
    <cfRule type="cellIs" dxfId="18145" priority="2061" operator="equal">
      <formula>5</formula>
    </cfRule>
  </conditionalFormatting>
  <conditionalFormatting sqref="B240:E240">
    <cfRule type="colorScale" priority="205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40">
    <cfRule type="containsBlanks" priority="2050" stopIfTrue="1">
      <formula>LEN(TRIM(A240))=0</formula>
    </cfRule>
    <cfRule type="containsText" dxfId="18144" priority="2052" stopIfTrue="1" operator="containsText" text="fcd">
      <formula>NOT(ISERROR(SEARCH("fcd",A240)))</formula>
    </cfRule>
    <cfRule type="containsText" dxfId="18143" priority="2053" stopIfTrue="1" operator="containsText" text="server">
      <formula>NOT(ISERROR(SEARCH("server",A240)))</formula>
    </cfRule>
    <cfRule type="containsText" dxfId="18142" priority="2054" stopIfTrue="1" operator="containsText" text="ft">
      <formula>NOT(ISERROR(SEARCH("ft",A240)))</formula>
    </cfRule>
    <cfRule type="containsText" dxfId="18141" priority="2055" stopIfTrue="1" operator="containsText" text="lynxx_">
      <formula>NOT(ISERROR(SEARCH("lynxx_",A240)))</formula>
    </cfRule>
    <cfRule type="containsText" dxfId="18140" priority="2056" operator="containsText" text="_">
      <formula>NOT(ISERROR(SEARCH("_",A240)))</formula>
    </cfRule>
  </conditionalFormatting>
  <conditionalFormatting sqref="F240:I240">
    <cfRule type="colorScale" priority="204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E240">
    <cfRule type="cellIs" dxfId="18139" priority="2044" operator="equal">
      <formula>1</formula>
    </cfRule>
    <cfRule type="cellIs" dxfId="18138" priority="2045" operator="equal">
      <formula>2</formula>
    </cfRule>
    <cfRule type="cellIs" dxfId="18137" priority="2046" operator="equal">
      <formula>3</formula>
    </cfRule>
    <cfRule type="cellIs" dxfId="18136" priority="2047" operator="equal">
      <formula>4</formula>
    </cfRule>
    <cfRule type="cellIs" dxfId="18135" priority="2048" operator="equal">
      <formula>5</formula>
    </cfRule>
  </conditionalFormatting>
  <conditionalFormatting sqref="Y240:AC240">
    <cfRule type="cellIs" dxfId="18134" priority="2039" operator="equal">
      <formula>1</formula>
    </cfRule>
    <cfRule type="cellIs" dxfId="18133" priority="2040" operator="equal">
      <formula>2</formula>
    </cfRule>
    <cfRule type="cellIs" dxfId="18132" priority="2041" operator="equal">
      <formula>3</formula>
    </cfRule>
    <cfRule type="cellIs" dxfId="18131" priority="2042" operator="equal">
      <formula>4</formula>
    </cfRule>
    <cfRule type="cellIs" dxfId="18130" priority="2043" operator="equal">
      <formula>5</formula>
    </cfRule>
  </conditionalFormatting>
  <conditionalFormatting sqref="K240:M240">
    <cfRule type="colorScale" priority="203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E1">
    <cfRule type="notContainsBlanks" dxfId="18129" priority="2987">
      <formula>LEN(TRIM(#REF!))&gt;0</formula>
    </cfRule>
  </conditionalFormatting>
  <conditionalFormatting sqref="AD25:AE25">
    <cfRule type="cellIs" dxfId="18128" priority="2033" operator="equal">
      <formula>1</formula>
    </cfRule>
    <cfRule type="cellIs" dxfId="18127" priority="2034" operator="equal">
      <formula>2</formula>
    </cfRule>
    <cfRule type="cellIs" dxfId="18126" priority="2035" operator="equal">
      <formula>3</formula>
    </cfRule>
    <cfRule type="cellIs" dxfId="18125" priority="2036" operator="equal">
      <formula>4</formula>
    </cfRule>
    <cfRule type="cellIs" dxfId="18124" priority="2037" operator="equal">
      <formula>5</formula>
    </cfRule>
  </conditionalFormatting>
  <conditionalFormatting sqref="U25:X25">
    <cfRule type="containsBlanks" priority="2027" stopIfTrue="1">
      <formula>LEN(TRIM(U25))=0</formula>
    </cfRule>
    <cfRule type="cellIs" dxfId="18123" priority="2028" operator="equal">
      <formula>"N/A"</formula>
    </cfRule>
    <cfRule type="cellIs" dxfId="18122" priority="2029" operator="equal">
      <formula>"OK"</formula>
    </cfRule>
    <cfRule type="containsText" dxfId="18121" priority="2030" operator="containsText" text="Unsure">
      <formula>NOT(ISERROR(SEARCH("Unsure",U25)))</formula>
    </cfRule>
    <cfRule type="containsText" dxfId="18120" priority="2031" operator="containsText" text="Can't See">
      <formula>NOT(ISERROR(SEARCH("Can't See",U25)))</formula>
    </cfRule>
    <cfRule type="notContainsText" dxfId="18119" priority="2032" operator="notContains" text="OK&amp;N/A">
      <formula>ISERROR(SEARCH("OK&amp;N/A",U25))</formula>
    </cfRule>
  </conditionalFormatting>
  <conditionalFormatting sqref="B25:E25">
    <cfRule type="colorScale" priority="202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5">
    <cfRule type="containsBlanks" priority="2020" stopIfTrue="1">
      <formula>LEN(TRIM(A25))=0</formula>
    </cfRule>
    <cfRule type="containsText" dxfId="18118" priority="2022" stopIfTrue="1" operator="containsText" text="fcd">
      <formula>NOT(ISERROR(SEARCH("fcd",A25)))</formula>
    </cfRule>
    <cfRule type="containsText" dxfId="18117" priority="2023" stopIfTrue="1" operator="containsText" text="server">
      <formula>NOT(ISERROR(SEARCH("server",A25)))</formula>
    </cfRule>
    <cfRule type="containsText" dxfId="18116" priority="2024" stopIfTrue="1" operator="containsText" text="ft">
      <formula>NOT(ISERROR(SEARCH("ft",A25)))</formula>
    </cfRule>
    <cfRule type="containsText" dxfId="18115" priority="2025" stopIfTrue="1" operator="containsText" text="lynxx_">
      <formula>NOT(ISERROR(SEARCH("lynxx_",A25)))</formula>
    </cfRule>
    <cfRule type="containsText" dxfId="18114" priority="2026" operator="containsText" text="_">
      <formula>NOT(ISERROR(SEARCH("_",A25)))</formula>
    </cfRule>
  </conditionalFormatting>
  <conditionalFormatting sqref="F25:I25">
    <cfRule type="colorScale" priority="201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5:M25">
    <cfRule type="colorScale" priority="201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07">
    <cfRule type="colorScale" priority="201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L208">
    <cfRule type="colorScale" priority="201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M207:M209 K208:K209 K207:L207 L209">
    <cfRule type="colorScale" priority="201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08">
    <cfRule type="colorScale" priority="201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09">
    <cfRule type="colorScale" priority="201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U242:X242">
    <cfRule type="containsBlanks" priority="2007" stopIfTrue="1">
      <formula>LEN(TRIM(U242))=0</formula>
    </cfRule>
    <cfRule type="cellIs" dxfId="18113" priority="2008" operator="equal">
      <formula>"N/A"</formula>
    </cfRule>
    <cfRule type="cellIs" dxfId="18112" priority="2009" operator="equal">
      <formula>"OK"</formula>
    </cfRule>
    <cfRule type="containsText" dxfId="18111" priority="2010" operator="containsText" text="Unsure">
      <formula>NOT(ISERROR(SEARCH("Unsure",U242)))</formula>
    </cfRule>
    <cfRule type="containsText" dxfId="18110" priority="2011" operator="containsText" text="Can't See">
      <formula>NOT(ISERROR(SEARCH("Can't See",U242)))</formula>
    </cfRule>
    <cfRule type="notContainsText" dxfId="18109" priority="2012" operator="notContains" text="OK&amp;N/A">
      <formula>ISERROR(SEARCH("OK&amp;N/A",U242))</formula>
    </cfRule>
  </conditionalFormatting>
  <conditionalFormatting sqref="AD242">
    <cfRule type="cellIs" dxfId="18108" priority="2002" operator="equal">
      <formula>1</formula>
    </cfRule>
    <cfRule type="cellIs" dxfId="18107" priority="2003" operator="equal">
      <formula>2</formula>
    </cfRule>
    <cfRule type="cellIs" dxfId="18106" priority="2004" operator="equal">
      <formula>3</formula>
    </cfRule>
    <cfRule type="cellIs" dxfId="18105" priority="2005" operator="equal">
      <formula>4</formula>
    </cfRule>
    <cfRule type="cellIs" dxfId="18104" priority="2006" operator="equal">
      <formula>5</formula>
    </cfRule>
  </conditionalFormatting>
  <conditionalFormatting sqref="B242:D242">
    <cfRule type="colorScale" priority="199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42">
    <cfRule type="containsBlanks" priority="1995" stopIfTrue="1">
      <formula>LEN(TRIM(A242))=0</formula>
    </cfRule>
    <cfRule type="containsText" dxfId="18103" priority="1997" stopIfTrue="1" operator="containsText" text="fcd">
      <formula>NOT(ISERROR(SEARCH("fcd",A242)))</formula>
    </cfRule>
    <cfRule type="containsText" dxfId="18102" priority="1998" stopIfTrue="1" operator="containsText" text="server">
      <formula>NOT(ISERROR(SEARCH("server",A242)))</formula>
    </cfRule>
    <cfRule type="containsText" dxfId="18101" priority="1999" stopIfTrue="1" operator="containsText" text="ft">
      <formula>NOT(ISERROR(SEARCH("ft",A242)))</formula>
    </cfRule>
    <cfRule type="containsText" dxfId="18100" priority="2000" stopIfTrue="1" operator="containsText" text="lynxx_">
      <formula>NOT(ISERROR(SEARCH("lynxx_",A242)))</formula>
    </cfRule>
    <cfRule type="containsText" dxfId="18099" priority="2001" operator="containsText" text="_">
      <formula>NOT(ISERROR(SEARCH("_",A242)))</formula>
    </cfRule>
  </conditionalFormatting>
  <conditionalFormatting sqref="E242:I242">
    <cfRule type="colorScale" priority="199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E242">
    <cfRule type="cellIs" dxfId="18098" priority="1989" operator="equal">
      <formula>1</formula>
    </cfRule>
    <cfRule type="cellIs" dxfId="18097" priority="1990" operator="equal">
      <formula>2</formula>
    </cfRule>
    <cfRule type="cellIs" dxfId="18096" priority="1991" operator="equal">
      <formula>3</formula>
    </cfRule>
    <cfRule type="cellIs" dxfId="18095" priority="1992" operator="equal">
      <formula>4</formula>
    </cfRule>
    <cfRule type="cellIs" dxfId="18094" priority="1993" operator="equal">
      <formula>5</formula>
    </cfRule>
  </conditionalFormatting>
  <conditionalFormatting sqref="Y242:AC242">
    <cfRule type="cellIs" dxfId="18093" priority="1984" operator="equal">
      <formula>1</formula>
    </cfRule>
    <cfRule type="cellIs" dxfId="18092" priority="1985" operator="equal">
      <formula>2</formula>
    </cfRule>
    <cfRule type="cellIs" dxfId="18091" priority="1986" operator="equal">
      <formula>3</formula>
    </cfRule>
    <cfRule type="cellIs" dxfId="18090" priority="1987" operator="equal">
      <formula>4</formula>
    </cfRule>
    <cfRule type="cellIs" dxfId="18089" priority="1988" operator="equal">
      <formula>5</formula>
    </cfRule>
  </conditionalFormatting>
  <conditionalFormatting sqref="J242:M242">
    <cfRule type="containsBlanks" priority="1978" stopIfTrue="1">
      <formula>LEN(TRIM(J242))=0</formula>
    </cfRule>
    <cfRule type="cellIs" dxfId="18088" priority="1979" operator="equal">
      <formula>"N/A"</formula>
    </cfRule>
    <cfRule type="cellIs" dxfId="18087" priority="1980" operator="equal">
      <formula>"OK"</formula>
    </cfRule>
    <cfRule type="containsText" dxfId="18086" priority="1981" operator="containsText" text="Unsure">
      <formula>NOT(ISERROR(SEARCH("Unsure",J242)))</formula>
    </cfRule>
    <cfRule type="containsText" dxfId="18085" priority="1982" operator="containsText" text="Can't See">
      <formula>NOT(ISERROR(SEARCH("Can't See",J242)))</formula>
    </cfRule>
    <cfRule type="notContainsText" dxfId="18084" priority="1983" operator="notContains" text="OK&amp;N/A">
      <formula>ISERROR(SEARCH("OK&amp;N/A",J242))</formula>
    </cfRule>
  </conditionalFormatting>
  <conditionalFormatting sqref="G63">
    <cfRule type="colorScale" priority="197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U281:X281">
    <cfRule type="containsBlanks" priority="1971" stopIfTrue="1">
      <formula>LEN(TRIM(U281))=0</formula>
    </cfRule>
    <cfRule type="cellIs" dxfId="18083" priority="1972" operator="equal">
      <formula>"N/A"</formula>
    </cfRule>
    <cfRule type="cellIs" dxfId="18082" priority="1973" operator="equal">
      <formula>"OK"</formula>
    </cfRule>
    <cfRule type="containsText" dxfId="18081" priority="1974" operator="containsText" text="Unsure">
      <formula>NOT(ISERROR(SEARCH("Unsure",U281)))</formula>
    </cfRule>
    <cfRule type="containsText" dxfId="18080" priority="1975" operator="containsText" text="Can't See">
      <formula>NOT(ISERROR(SEARCH("Can't See",U281)))</formula>
    </cfRule>
    <cfRule type="notContainsText" dxfId="18079" priority="1976" operator="notContains" text="OK&amp;N/A">
      <formula>ISERROR(SEARCH("OK&amp;N/A",U281))</formula>
    </cfRule>
  </conditionalFormatting>
  <conditionalFormatting sqref="A281">
    <cfRule type="containsBlanks" priority="1964" stopIfTrue="1">
      <formula>LEN(TRIM(A281))=0</formula>
    </cfRule>
    <cfRule type="containsText" dxfId="18078" priority="1965" stopIfTrue="1" operator="containsText" text="fcd">
      <formula>NOT(ISERROR(SEARCH("fcd",A281)))</formula>
    </cfRule>
    <cfRule type="containsText" dxfId="18077" priority="1966" stopIfTrue="1" operator="containsText" text="server">
      <formula>NOT(ISERROR(SEARCH("server",A281)))</formula>
    </cfRule>
    <cfRule type="containsText" dxfId="18076" priority="1967" stopIfTrue="1" operator="containsText" text="ft">
      <formula>NOT(ISERROR(SEARCH("ft",A281)))</formula>
    </cfRule>
    <cfRule type="containsText" dxfId="18075" priority="1968" stopIfTrue="1" operator="containsText" text="lynxx_">
      <formula>NOT(ISERROR(SEARCH("lynxx_",A281)))</formula>
    </cfRule>
    <cfRule type="containsText" dxfId="18074" priority="1969" operator="containsText" text="_">
      <formula>NOT(ISERROR(SEARCH("_",A281)))</formula>
    </cfRule>
  </conditionalFormatting>
  <conditionalFormatting sqref="AD281">
    <cfRule type="cellIs" dxfId="18073" priority="1960" operator="equal">
      <formula>1</formula>
    </cfRule>
    <cfRule type="cellIs" dxfId="18072" priority="1961" operator="equal">
      <formula>2</formula>
    </cfRule>
    <cfRule type="cellIs" dxfId="18071" priority="1962" operator="equal">
      <formula>3</formula>
    </cfRule>
    <cfRule type="cellIs" dxfId="18070" priority="1963" operator="equal">
      <formula>4</formula>
    </cfRule>
    <cfRule type="cellIs" dxfId="18069" priority="1970" operator="equal">
      <formula>5</formula>
    </cfRule>
  </conditionalFormatting>
  <conditionalFormatting sqref="B281:E281">
    <cfRule type="colorScale" priority="195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81:I281">
    <cfRule type="colorScale" priority="195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81:M281">
    <cfRule type="colorScale" priority="195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81">
    <cfRule type="containsBlanks" priority="1951" stopIfTrue="1">
      <formula>LEN(TRIM(A281))=0</formula>
    </cfRule>
    <cfRule type="containsText" dxfId="18068" priority="1952" stopIfTrue="1" operator="containsText" text="fcd">
      <formula>NOT(ISERROR(SEARCH("fcd",A281)))</formula>
    </cfRule>
    <cfRule type="containsText" dxfId="18067" priority="1953" stopIfTrue="1" operator="containsText" text="server">
      <formula>NOT(ISERROR(SEARCH("server",A281)))</formula>
    </cfRule>
    <cfRule type="containsText" dxfId="18066" priority="1954" stopIfTrue="1" operator="containsText" text="ft">
      <formula>NOT(ISERROR(SEARCH("ft",A281)))</formula>
    </cfRule>
    <cfRule type="containsText" dxfId="18065" priority="1955" stopIfTrue="1" operator="containsText" text="lynxx_">
      <formula>NOT(ISERROR(SEARCH("lynxx_",A281)))</formula>
    </cfRule>
    <cfRule type="containsText" dxfId="18064" priority="1956" operator="containsText" text="_">
      <formula>NOT(ISERROR(SEARCH("_",A281)))</formula>
    </cfRule>
  </conditionalFormatting>
  <conditionalFormatting sqref="Y281:AC281">
    <cfRule type="cellIs" dxfId="18063" priority="1946" operator="equal">
      <formula>1</formula>
    </cfRule>
    <cfRule type="cellIs" dxfId="18062" priority="1947" operator="equal">
      <formula>2</formula>
    </cfRule>
    <cfRule type="cellIs" dxfId="18061" priority="1948" operator="equal">
      <formula>3</formula>
    </cfRule>
    <cfRule type="cellIs" dxfId="18060" priority="1949" operator="equal">
      <formula>4</formula>
    </cfRule>
    <cfRule type="cellIs" dxfId="18059" priority="1950" operator="equal">
      <formula>5</formula>
    </cfRule>
  </conditionalFormatting>
  <conditionalFormatting sqref="U285:X285">
    <cfRule type="containsBlanks" priority="1940" stopIfTrue="1">
      <formula>LEN(TRIM(U285))=0</formula>
    </cfRule>
    <cfRule type="cellIs" dxfId="18058" priority="1941" operator="equal">
      <formula>"N/A"</formula>
    </cfRule>
    <cfRule type="cellIs" dxfId="18057" priority="1942" operator="equal">
      <formula>"OK"</formula>
    </cfRule>
    <cfRule type="containsText" dxfId="18056" priority="1943" operator="containsText" text="Unsure">
      <formula>NOT(ISERROR(SEARCH("Unsure",U285)))</formula>
    </cfRule>
    <cfRule type="containsText" dxfId="18055" priority="1944" operator="containsText" text="Can't See">
      <formula>NOT(ISERROR(SEARCH("Can't See",U285)))</formula>
    </cfRule>
    <cfRule type="notContainsText" dxfId="18054" priority="1945" operator="notContains" text="OK&amp;N/A">
      <formula>ISERROR(SEARCH("OK&amp;N/A",U285))</formula>
    </cfRule>
  </conditionalFormatting>
  <conditionalFormatting sqref="A285">
    <cfRule type="containsBlanks" priority="1933" stopIfTrue="1">
      <formula>LEN(TRIM(A285))=0</formula>
    </cfRule>
    <cfRule type="containsText" dxfId="18053" priority="1934" stopIfTrue="1" operator="containsText" text="fcd">
      <formula>NOT(ISERROR(SEARCH("fcd",A285)))</formula>
    </cfRule>
    <cfRule type="containsText" dxfId="18052" priority="1935" stopIfTrue="1" operator="containsText" text="server">
      <formula>NOT(ISERROR(SEARCH("server",A285)))</formula>
    </cfRule>
    <cfRule type="containsText" dxfId="18051" priority="1936" stopIfTrue="1" operator="containsText" text="ft">
      <formula>NOT(ISERROR(SEARCH("ft",A285)))</formula>
    </cfRule>
    <cfRule type="containsText" dxfId="18050" priority="1937" stopIfTrue="1" operator="containsText" text="lynxx_">
      <formula>NOT(ISERROR(SEARCH("lynxx_",A285)))</formula>
    </cfRule>
    <cfRule type="containsText" dxfId="18049" priority="1938" operator="containsText" text="_">
      <formula>NOT(ISERROR(SEARCH("_",A285)))</formula>
    </cfRule>
  </conditionalFormatting>
  <conditionalFormatting sqref="AD285">
    <cfRule type="cellIs" dxfId="18048" priority="1929" operator="equal">
      <formula>1</formula>
    </cfRule>
    <cfRule type="cellIs" dxfId="18047" priority="1930" operator="equal">
      <formula>2</formula>
    </cfRule>
    <cfRule type="cellIs" dxfId="18046" priority="1931" operator="equal">
      <formula>3</formula>
    </cfRule>
    <cfRule type="cellIs" dxfId="18045" priority="1932" operator="equal">
      <formula>4</formula>
    </cfRule>
    <cfRule type="cellIs" dxfId="18044" priority="1939" operator="equal">
      <formula>5</formula>
    </cfRule>
  </conditionalFormatting>
  <conditionalFormatting sqref="B285:E285">
    <cfRule type="colorScale" priority="192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85:I285">
    <cfRule type="colorScale" priority="192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85:M285">
    <cfRule type="colorScale" priority="192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85">
    <cfRule type="containsBlanks" priority="1920" stopIfTrue="1">
      <formula>LEN(TRIM(A285))=0</formula>
    </cfRule>
    <cfRule type="containsText" dxfId="18043" priority="1921" stopIfTrue="1" operator="containsText" text="fcd">
      <formula>NOT(ISERROR(SEARCH("fcd",A285)))</formula>
    </cfRule>
    <cfRule type="containsText" dxfId="18042" priority="1922" stopIfTrue="1" operator="containsText" text="server">
      <formula>NOT(ISERROR(SEARCH("server",A285)))</formula>
    </cfRule>
    <cfRule type="containsText" dxfId="18041" priority="1923" stopIfTrue="1" operator="containsText" text="ft">
      <formula>NOT(ISERROR(SEARCH("ft",A285)))</formula>
    </cfRule>
    <cfRule type="containsText" dxfId="18040" priority="1924" stopIfTrue="1" operator="containsText" text="lynxx_">
      <formula>NOT(ISERROR(SEARCH("lynxx_",A285)))</formula>
    </cfRule>
    <cfRule type="containsText" dxfId="18039" priority="1925" operator="containsText" text="_">
      <formula>NOT(ISERROR(SEARCH("_",A285)))</formula>
    </cfRule>
  </conditionalFormatting>
  <conditionalFormatting sqref="Y285:AC285">
    <cfRule type="cellIs" dxfId="18038" priority="1915" operator="equal">
      <formula>1</formula>
    </cfRule>
    <cfRule type="cellIs" dxfId="18037" priority="1916" operator="equal">
      <formula>2</formula>
    </cfRule>
    <cfRule type="cellIs" dxfId="18036" priority="1917" operator="equal">
      <formula>3</formula>
    </cfRule>
    <cfRule type="cellIs" dxfId="18035" priority="1918" operator="equal">
      <formula>4</formula>
    </cfRule>
    <cfRule type="cellIs" dxfId="18034" priority="1919" operator="equal">
      <formula>5</formula>
    </cfRule>
  </conditionalFormatting>
  <conditionalFormatting sqref="U286:X286">
    <cfRule type="containsBlanks" priority="1909" stopIfTrue="1">
      <formula>LEN(TRIM(U286))=0</formula>
    </cfRule>
    <cfRule type="cellIs" dxfId="18033" priority="1910" operator="equal">
      <formula>"N/A"</formula>
    </cfRule>
    <cfRule type="cellIs" dxfId="18032" priority="1911" operator="equal">
      <formula>"OK"</formula>
    </cfRule>
    <cfRule type="containsText" dxfId="18031" priority="1912" operator="containsText" text="Unsure">
      <formula>NOT(ISERROR(SEARCH("Unsure",U286)))</formula>
    </cfRule>
    <cfRule type="containsText" dxfId="18030" priority="1913" operator="containsText" text="Can't See">
      <formula>NOT(ISERROR(SEARCH("Can't See",U286)))</formula>
    </cfRule>
    <cfRule type="notContainsText" dxfId="18029" priority="1914" operator="notContains" text="OK&amp;N/A">
      <formula>ISERROR(SEARCH("OK&amp;N/A",U286))</formula>
    </cfRule>
  </conditionalFormatting>
  <conditionalFormatting sqref="A286">
    <cfRule type="containsBlanks" priority="1902" stopIfTrue="1">
      <formula>LEN(TRIM(A286))=0</formula>
    </cfRule>
    <cfRule type="containsText" dxfId="18028" priority="1903" stopIfTrue="1" operator="containsText" text="fcd">
      <formula>NOT(ISERROR(SEARCH("fcd",A286)))</formula>
    </cfRule>
    <cfRule type="containsText" dxfId="18027" priority="1904" stopIfTrue="1" operator="containsText" text="server">
      <formula>NOT(ISERROR(SEARCH("server",A286)))</formula>
    </cfRule>
    <cfRule type="containsText" dxfId="18026" priority="1905" stopIfTrue="1" operator="containsText" text="ft">
      <formula>NOT(ISERROR(SEARCH("ft",A286)))</formula>
    </cfRule>
    <cfRule type="containsText" dxfId="18025" priority="1906" stopIfTrue="1" operator="containsText" text="lynxx_">
      <formula>NOT(ISERROR(SEARCH("lynxx_",A286)))</formula>
    </cfRule>
    <cfRule type="containsText" dxfId="18024" priority="1907" operator="containsText" text="_">
      <formula>NOT(ISERROR(SEARCH("_",A286)))</formula>
    </cfRule>
  </conditionalFormatting>
  <conditionalFormatting sqref="AD286">
    <cfRule type="cellIs" dxfId="18023" priority="1898" operator="equal">
      <formula>1</formula>
    </cfRule>
    <cfRule type="cellIs" dxfId="18022" priority="1899" operator="equal">
      <formula>2</formula>
    </cfRule>
    <cfRule type="cellIs" dxfId="18021" priority="1900" operator="equal">
      <formula>3</formula>
    </cfRule>
    <cfRule type="cellIs" dxfId="18020" priority="1901" operator="equal">
      <formula>4</formula>
    </cfRule>
    <cfRule type="cellIs" dxfId="18019" priority="1908" operator="equal">
      <formula>5</formula>
    </cfRule>
  </conditionalFormatting>
  <conditionalFormatting sqref="B286:E286">
    <cfRule type="colorScale" priority="189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86:I286">
    <cfRule type="colorScale" priority="189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86:M286">
    <cfRule type="colorScale" priority="189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86">
    <cfRule type="containsBlanks" priority="1889" stopIfTrue="1">
      <formula>LEN(TRIM(A286))=0</formula>
    </cfRule>
    <cfRule type="containsText" dxfId="18018" priority="1890" stopIfTrue="1" operator="containsText" text="fcd">
      <formula>NOT(ISERROR(SEARCH("fcd",A286)))</formula>
    </cfRule>
    <cfRule type="containsText" dxfId="18017" priority="1891" stopIfTrue="1" operator="containsText" text="server">
      <formula>NOT(ISERROR(SEARCH("server",A286)))</formula>
    </cfRule>
    <cfRule type="containsText" dxfId="18016" priority="1892" stopIfTrue="1" operator="containsText" text="ft">
      <formula>NOT(ISERROR(SEARCH("ft",A286)))</formula>
    </cfRule>
    <cfRule type="containsText" dxfId="18015" priority="1893" stopIfTrue="1" operator="containsText" text="lynxx_">
      <formula>NOT(ISERROR(SEARCH("lynxx_",A286)))</formula>
    </cfRule>
    <cfRule type="containsText" dxfId="18014" priority="1894" operator="containsText" text="_">
      <formula>NOT(ISERROR(SEARCH("_",A286)))</formula>
    </cfRule>
  </conditionalFormatting>
  <conditionalFormatting sqref="Y286:AC286">
    <cfRule type="cellIs" dxfId="18013" priority="1884" operator="equal">
      <formula>1</formula>
    </cfRule>
    <cfRule type="cellIs" dxfId="18012" priority="1885" operator="equal">
      <formula>2</formula>
    </cfRule>
    <cfRule type="cellIs" dxfId="18011" priority="1886" operator="equal">
      <formula>3</formula>
    </cfRule>
    <cfRule type="cellIs" dxfId="18010" priority="1887" operator="equal">
      <formula>4</formula>
    </cfRule>
    <cfRule type="cellIs" dxfId="18009" priority="1888" operator="equal">
      <formula>5</formula>
    </cfRule>
  </conditionalFormatting>
  <conditionalFormatting sqref="U283:X283">
    <cfRule type="containsBlanks" priority="1878" stopIfTrue="1">
      <formula>LEN(TRIM(U283))=0</formula>
    </cfRule>
    <cfRule type="cellIs" dxfId="18008" priority="1879" operator="equal">
      <formula>"N/A"</formula>
    </cfRule>
    <cfRule type="cellIs" dxfId="18007" priority="1880" operator="equal">
      <formula>"OK"</formula>
    </cfRule>
    <cfRule type="containsText" dxfId="18006" priority="1881" operator="containsText" text="Unsure">
      <formula>NOT(ISERROR(SEARCH("Unsure",U283)))</formula>
    </cfRule>
    <cfRule type="containsText" dxfId="18005" priority="1882" operator="containsText" text="Can't See">
      <formula>NOT(ISERROR(SEARCH("Can't See",U283)))</formula>
    </cfRule>
    <cfRule type="notContainsText" dxfId="18004" priority="1883" operator="notContains" text="OK&amp;N/A">
      <formula>ISERROR(SEARCH("OK&amp;N/A",U283))</formula>
    </cfRule>
  </conditionalFormatting>
  <conditionalFormatting sqref="A283">
    <cfRule type="containsBlanks" priority="1871" stopIfTrue="1">
      <formula>LEN(TRIM(A283))=0</formula>
    </cfRule>
    <cfRule type="containsText" dxfId="18003" priority="1872" stopIfTrue="1" operator="containsText" text="fcd">
      <formula>NOT(ISERROR(SEARCH("fcd",A283)))</formula>
    </cfRule>
    <cfRule type="containsText" dxfId="18002" priority="1873" stopIfTrue="1" operator="containsText" text="server">
      <formula>NOT(ISERROR(SEARCH("server",A283)))</formula>
    </cfRule>
    <cfRule type="containsText" dxfId="18001" priority="1874" stopIfTrue="1" operator="containsText" text="ft">
      <formula>NOT(ISERROR(SEARCH("ft",A283)))</formula>
    </cfRule>
    <cfRule type="containsText" dxfId="18000" priority="1875" stopIfTrue="1" operator="containsText" text="lynxx_">
      <formula>NOT(ISERROR(SEARCH("lynxx_",A283)))</formula>
    </cfRule>
    <cfRule type="containsText" dxfId="17999" priority="1876" operator="containsText" text="_">
      <formula>NOT(ISERROR(SEARCH("_",A283)))</formula>
    </cfRule>
  </conditionalFormatting>
  <conditionalFormatting sqref="AD283">
    <cfRule type="cellIs" dxfId="17998" priority="1867" operator="equal">
      <formula>1</formula>
    </cfRule>
    <cfRule type="cellIs" dxfId="17997" priority="1868" operator="equal">
      <formula>2</formula>
    </cfRule>
    <cfRule type="cellIs" dxfId="17996" priority="1869" operator="equal">
      <formula>3</formula>
    </cfRule>
    <cfRule type="cellIs" dxfId="17995" priority="1870" operator="equal">
      <formula>4</formula>
    </cfRule>
    <cfRule type="cellIs" dxfId="17994" priority="1877" operator="equal">
      <formula>5</formula>
    </cfRule>
  </conditionalFormatting>
  <conditionalFormatting sqref="B283:E283">
    <cfRule type="colorScale" priority="186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83:I283">
    <cfRule type="colorScale" priority="186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83:M283">
    <cfRule type="colorScale" priority="186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83">
    <cfRule type="containsBlanks" priority="1858" stopIfTrue="1">
      <formula>LEN(TRIM(A283))=0</formula>
    </cfRule>
    <cfRule type="containsText" dxfId="17993" priority="1859" stopIfTrue="1" operator="containsText" text="fcd">
      <formula>NOT(ISERROR(SEARCH("fcd",A283)))</formula>
    </cfRule>
    <cfRule type="containsText" dxfId="17992" priority="1860" stopIfTrue="1" operator="containsText" text="server">
      <formula>NOT(ISERROR(SEARCH("server",A283)))</formula>
    </cfRule>
    <cfRule type="containsText" dxfId="17991" priority="1861" stopIfTrue="1" operator="containsText" text="ft">
      <formula>NOT(ISERROR(SEARCH("ft",A283)))</formula>
    </cfRule>
    <cfRule type="containsText" dxfId="17990" priority="1862" stopIfTrue="1" operator="containsText" text="lynxx_">
      <formula>NOT(ISERROR(SEARCH("lynxx_",A283)))</formula>
    </cfRule>
    <cfRule type="containsText" dxfId="17989" priority="1863" operator="containsText" text="_">
      <formula>NOT(ISERROR(SEARCH("_",A283)))</formula>
    </cfRule>
  </conditionalFormatting>
  <conditionalFormatting sqref="Y283:AC283">
    <cfRule type="cellIs" dxfId="17988" priority="1853" operator="equal">
      <formula>1</formula>
    </cfRule>
    <cfRule type="cellIs" dxfId="17987" priority="1854" operator="equal">
      <formula>2</formula>
    </cfRule>
    <cfRule type="cellIs" dxfId="17986" priority="1855" operator="equal">
      <formula>3</formula>
    </cfRule>
    <cfRule type="cellIs" dxfId="17985" priority="1856" operator="equal">
      <formula>4</formula>
    </cfRule>
    <cfRule type="cellIs" dxfId="17984" priority="1857" operator="equal">
      <formula>5</formula>
    </cfRule>
  </conditionalFormatting>
  <conditionalFormatting sqref="U284:X284">
    <cfRule type="containsBlanks" priority="1847" stopIfTrue="1">
      <formula>LEN(TRIM(U284))=0</formula>
    </cfRule>
    <cfRule type="cellIs" dxfId="17983" priority="1848" operator="equal">
      <formula>"N/A"</formula>
    </cfRule>
    <cfRule type="cellIs" dxfId="17982" priority="1849" operator="equal">
      <formula>"OK"</formula>
    </cfRule>
    <cfRule type="containsText" dxfId="17981" priority="1850" operator="containsText" text="Unsure">
      <formula>NOT(ISERROR(SEARCH("Unsure",U284)))</formula>
    </cfRule>
    <cfRule type="containsText" dxfId="17980" priority="1851" operator="containsText" text="Can't See">
      <formula>NOT(ISERROR(SEARCH("Can't See",U284)))</formula>
    </cfRule>
    <cfRule type="notContainsText" dxfId="17979" priority="1852" operator="notContains" text="OK&amp;N/A">
      <formula>ISERROR(SEARCH("OK&amp;N/A",U284))</formula>
    </cfRule>
  </conditionalFormatting>
  <conditionalFormatting sqref="A284">
    <cfRule type="containsBlanks" priority="1840" stopIfTrue="1">
      <formula>LEN(TRIM(A284))=0</formula>
    </cfRule>
    <cfRule type="containsText" dxfId="17978" priority="1841" stopIfTrue="1" operator="containsText" text="fcd">
      <formula>NOT(ISERROR(SEARCH("fcd",A284)))</formula>
    </cfRule>
    <cfRule type="containsText" dxfId="17977" priority="1842" stopIfTrue="1" operator="containsText" text="server">
      <formula>NOT(ISERROR(SEARCH("server",A284)))</formula>
    </cfRule>
    <cfRule type="containsText" dxfId="17976" priority="1843" stopIfTrue="1" operator="containsText" text="ft">
      <formula>NOT(ISERROR(SEARCH("ft",A284)))</formula>
    </cfRule>
    <cfRule type="containsText" dxfId="17975" priority="1844" stopIfTrue="1" operator="containsText" text="lynxx_">
      <formula>NOT(ISERROR(SEARCH("lynxx_",A284)))</formula>
    </cfRule>
    <cfRule type="containsText" dxfId="17974" priority="1845" operator="containsText" text="_">
      <formula>NOT(ISERROR(SEARCH("_",A284)))</formula>
    </cfRule>
  </conditionalFormatting>
  <conditionalFormatting sqref="AD284">
    <cfRule type="cellIs" dxfId="17973" priority="1836" operator="equal">
      <formula>1</formula>
    </cfRule>
    <cfRule type="cellIs" dxfId="17972" priority="1837" operator="equal">
      <formula>2</formula>
    </cfRule>
    <cfRule type="cellIs" dxfId="17971" priority="1838" operator="equal">
      <formula>3</formula>
    </cfRule>
    <cfRule type="cellIs" dxfId="17970" priority="1839" operator="equal">
      <formula>4</formula>
    </cfRule>
    <cfRule type="cellIs" dxfId="17969" priority="1846" operator="equal">
      <formula>5</formula>
    </cfRule>
  </conditionalFormatting>
  <conditionalFormatting sqref="B284:E284">
    <cfRule type="colorScale" priority="183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84">
    <cfRule type="colorScale" priority="183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84">
    <cfRule type="containsBlanks" priority="1828" stopIfTrue="1">
      <formula>LEN(TRIM(A284))=0</formula>
    </cfRule>
    <cfRule type="containsText" dxfId="17968" priority="1829" stopIfTrue="1" operator="containsText" text="fcd">
      <formula>NOT(ISERROR(SEARCH("fcd",A284)))</formula>
    </cfRule>
    <cfRule type="containsText" dxfId="17967" priority="1830" stopIfTrue="1" operator="containsText" text="server">
      <formula>NOT(ISERROR(SEARCH("server",A284)))</formula>
    </cfRule>
    <cfRule type="containsText" dxfId="17966" priority="1831" stopIfTrue="1" operator="containsText" text="ft">
      <formula>NOT(ISERROR(SEARCH("ft",A284)))</formula>
    </cfRule>
    <cfRule type="containsText" dxfId="17965" priority="1832" stopIfTrue="1" operator="containsText" text="lynxx_">
      <formula>NOT(ISERROR(SEARCH("lynxx_",A284)))</formula>
    </cfRule>
    <cfRule type="containsText" dxfId="17964" priority="1833" operator="containsText" text="_">
      <formula>NOT(ISERROR(SEARCH("_",A284)))</formula>
    </cfRule>
  </conditionalFormatting>
  <conditionalFormatting sqref="Y284:AC284">
    <cfRule type="cellIs" dxfId="17963" priority="1823" operator="equal">
      <formula>1</formula>
    </cfRule>
    <cfRule type="cellIs" dxfId="17962" priority="1824" operator="equal">
      <formula>2</formula>
    </cfRule>
    <cfRule type="cellIs" dxfId="17961" priority="1825" operator="equal">
      <formula>3</formula>
    </cfRule>
    <cfRule type="cellIs" dxfId="17960" priority="1826" operator="equal">
      <formula>4</formula>
    </cfRule>
    <cfRule type="cellIs" dxfId="17959" priority="1827" operator="equal">
      <formula>5</formula>
    </cfRule>
  </conditionalFormatting>
  <conditionalFormatting sqref="I63">
    <cfRule type="colorScale" priority="182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H63">
    <cfRule type="colorScale" priority="182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D63">
    <cfRule type="colorScale" priority="182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C63">
    <cfRule type="colorScale" priority="181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63">
    <cfRule type="colorScale" priority="181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51">
    <cfRule type="colorScale" priority="181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46">
    <cfRule type="colorScale" priority="181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I26">
    <cfRule type="colorScale" priority="181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H26">
    <cfRule type="colorScale" priority="181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G26">
    <cfRule type="colorScale" priority="181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40">
    <cfRule type="colorScale" priority="181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K241">
    <cfRule type="colorScale" priority="181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L241">
    <cfRule type="colorScale" priority="181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C210">
    <cfRule type="colorScale" priority="180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D210">
    <cfRule type="colorScale" priority="180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E210">
    <cfRule type="colorScale" priority="180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210">
    <cfRule type="colorScale" priority="180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U276:X276">
    <cfRule type="containsBlanks" priority="1800" stopIfTrue="1">
      <formula>LEN(TRIM(U276))=0</formula>
    </cfRule>
    <cfRule type="cellIs" dxfId="17958" priority="1801" operator="equal">
      <formula>"N/A"</formula>
    </cfRule>
    <cfRule type="cellIs" dxfId="17957" priority="1802" operator="equal">
      <formula>"OK"</formula>
    </cfRule>
    <cfRule type="containsText" dxfId="17956" priority="1803" operator="containsText" text="Unsure">
      <formula>NOT(ISERROR(SEARCH("Unsure",U276)))</formula>
    </cfRule>
    <cfRule type="containsText" dxfId="17955" priority="1804" operator="containsText" text="Can't See">
      <formula>NOT(ISERROR(SEARCH("Can't See",U276)))</formula>
    </cfRule>
    <cfRule type="notContainsText" dxfId="17954" priority="1805" operator="notContains" text="OK&amp;N/A">
      <formula>ISERROR(SEARCH("OK&amp;N/A",U276))</formula>
    </cfRule>
  </conditionalFormatting>
  <conditionalFormatting sqref="A276">
    <cfRule type="containsBlanks" priority="1794" stopIfTrue="1">
      <formula>LEN(TRIM(A276))=0</formula>
    </cfRule>
    <cfRule type="containsText" dxfId="17953" priority="1795" stopIfTrue="1" operator="containsText" text="fcd">
      <formula>NOT(ISERROR(SEARCH("fcd",A276)))</formula>
    </cfRule>
    <cfRule type="containsText" dxfId="17952" priority="1796" stopIfTrue="1" operator="containsText" text="server">
      <formula>NOT(ISERROR(SEARCH("server",A276)))</formula>
    </cfRule>
    <cfRule type="containsText" dxfId="17951" priority="1797" stopIfTrue="1" operator="containsText" text="ft">
      <formula>NOT(ISERROR(SEARCH("ft",A276)))</formula>
    </cfRule>
    <cfRule type="containsText" dxfId="17950" priority="1798" stopIfTrue="1" operator="containsText" text="lynxx_">
      <formula>NOT(ISERROR(SEARCH("lynxx_",A276)))</formula>
    </cfRule>
    <cfRule type="containsText" dxfId="17949" priority="1799" operator="containsText" text="_">
      <formula>NOT(ISERROR(SEARCH("_",A276)))</formula>
    </cfRule>
  </conditionalFormatting>
  <conditionalFormatting sqref="A265">
    <cfRule type="containsBlanks" priority="1777" stopIfTrue="1">
      <formula>LEN(TRIM(A265))=0</formula>
    </cfRule>
    <cfRule type="containsText" dxfId="17948" priority="1778" stopIfTrue="1" operator="containsText" text="fcd">
      <formula>NOT(ISERROR(SEARCH("fcd",A265)))</formula>
    </cfRule>
    <cfRule type="containsText" dxfId="17947" priority="1779" stopIfTrue="1" operator="containsText" text="server">
      <formula>NOT(ISERROR(SEARCH("server",A265)))</formula>
    </cfRule>
    <cfRule type="containsText" dxfId="17946" priority="1780" stopIfTrue="1" operator="containsText" text="ft">
      <formula>NOT(ISERROR(SEARCH("ft",A265)))</formula>
    </cfRule>
    <cfRule type="containsText" dxfId="17945" priority="1781" stopIfTrue="1" operator="containsText" text="lynxx_">
      <formula>NOT(ISERROR(SEARCH("lynxx_",A265)))</formula>
    </cfRule>
    <cfRule type="containsText" dxfId="17944" priority="1782" operator="containsText" text="_">
      <formula>NOT(ISERROR(SEARCH("_",A265)))</formula>
    </cfRule>
  </conditionalFormatting>
  <conditionalFormatting sqref="Y265:AD265">
    <cfRule type="cellIs" dxfId="17943" priority="1789" operator="equal">
      <formula>1</formula>
    </cfRule>
    <cfRule type="cellIs" dxfId="17942" priority="1790" operator="equal">
      <formula>2</formula>
    </cfRule>
    <cfRule type="cellIs" dxfId="17941" priority="1791" operator="equal">
      <formula>3</formula>
    </cfRule>
    <cfRule type="cellIs" dxfId="17940" priority="1792" operator="equal">
      <formula>4</formula>
    </cfRule>
    <cfRule type="cellIs" dxfId="17939" priority="1793" operator="equal">
      <formula>5</formula>
    </cfRule>
  </conditionalFormatting>
  <conditionalFormatting sqref="U265:X265">
    <cfRule type="containsBlanks" priority="1783" stopIfTrue="1">
      <formula>LEN(TRIM(U265))=0</formula>
    </cfRule>
    <cfRule type="cellIs" dxfId="17938" priority="1784" operator="equal">
      <formula>"N/A"</formula>
    </cfRule>
    <cfRule type="cellIs" dxfId="17937" priority="1785" operator="equal">
      <formula>"OK"</formula>
    </cfRule>
    <cfRule type="containsText" dxfId="17936" priority="1786" operator="containsText" text="Unsure">
      <formula>NOT(ISERROR(SEARCH("Unsure",U265)))</formula>
    </cfRule>
    <cfRule type="containsText" dxfId="17935" priority="1787" operator="containsText" text="Can't See">
      <formula>NOT(ISERROR(SEARCH("Can't See",U265)))</formula>
    </cfRule>
    <cfRule type="notContainsText" dxfId="17934" priority="1788" operator="notContains" text="OK&amp;N/A">
      <formula>ISERROR(SEARCH("OK&amp;N/A",U265))</formula>
    </cfRule>
  </conditionalFormatting>
  <conditionalFormatting sqref="M284">
    <cfRule type="colorScale" priority="177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L284">
    <cfRule type="colorScale" priority="177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K284">
    <cfRule type="colorScale" priority="177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84">
    <cfRule type="colorScale" priority="177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I284">
    <cfRule type="colorScale" priority="177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H284">
    <cfRule type="colorScale" priority="177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G284">
    <cfRule type="colorScale" priority="177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C251">
    <cfRule type="colorScale" priority="176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C252">
    <cfRule type="colorScale" priority="176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C253:C254">
    <cfRule type="colorScale" priority="176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C254">
    <cfRule type="colorScale" priority="176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U123:V123 X123 U124 W124:X124 U122:X122 W126:X126 U126 U125:V125 X125">
    <cfRule type="containsBlanks" priority="1760" stopIfTrue="1">
      <formula>LEN(TRIM(U122))=0</formula>
    </cfRule>
    <cfRule type="cellIs" dxfId="17933" priority="1761" operator="equal">
      <formula>"N/A"</formula>
    </cfRule>
    <cfRule type="cellIs" dxfId="17932" priority="1762" operator="equal">
      <formula>"OK"</formula>
    </cfRule>
    <cfRule type="containsText" dxfId="17931" priority="1763" operator="containsText" text="Unsure">
      <formula>NOT(ISERROR(SEARCH("Unsure",U122)))</formula>
    </cfRule>
    <cfRule type="containsText" dxfId="17930" priority="1764" operator="containsText" text="Can't See">
      <formula>NOT(ISERROR(SEARCH("Can't See",U122)))</formula>
    </cfRule>
    <cfRule type="notContainsText" dxfId="17929" priority="1765" operator="notContains" text="OK&amp;N/A">
      <formula>ISERROR(SEARCH("OK&amp;N/A",U122))</formula>
    </cfRule>
  </conditionalFormatting>
  <conditionalFormatting sqref="AH122">
    <cfRule type="containsBlanks" priority="1754" stopIfTrue="1">
      <formula>LEN(TRIM(AH122))=0</formula>
    </cfRule>
    <cfRule type="containsText" dxfId="17928" priority="1755" stopIfTrue="1" operator="containsText" text="fcd">
      <formula>NOT(ISERROR(SEARCH("fcd",AH122)))</formula>
    </cfRule>
    <cfRule type="containsText" dxfId="17927" priority="1756" stopIfTrue="1" operator="containsText" text="server">
      <formula>NOT(ISERROR(SEARCH("server",AH122)))</formula>
    </cfRule>
    <cfRule type="containsText" dxfId="17926" priority="1757" stopIfTrue="1" operator="containsText" text="ft">
      <formula>NOT(ISERROR(SEARCH("ft",AH122)))</formula>
    </cfRule>
    <cfRule type="containsText" dxfId="17925" priority="1758" stopIfTrue="1" operator="containsText" text="lynxx_">
      <formula>NOT(ISERROR(SEARCH("lynxx_",AH122)))</formula>
    </cfRule>
    <cfRule type="containsText" dxfId="17924" priority="1759" operator="containsText" text="_">
      <formula>NOT(ISERROR(SEARCH("_",AH122)))</formula>
    </cfRule>
  </conditionalFormatting>
  <conditionalFormatting sqref="AF122">
    <cfRule type="containsBlanks" priority="1748" stopIfTrue="1">
      <formula>LEN(TRIM(AF122))=0</formula>
    </cfRule>
    <cfRule type="containsText" dxfId="17923" priority="1749" stopIfTrue="1" operator="containsText" text="fcd">
      <formula>NOT(ISERROR(SEARCH("fcd",AF122)))</formula>
    </cfRule>
    <cfRule type="containsText" dxfId="17922" priority="1750" stopIfTrue="1" operator="containsText" text="server">
      <formula>NOT(ISERROR(SEARCH("server",AF122)))</formula>
    </cfRule>
    <cfRule type="containsText" dxfId="17921" priority="1751" stopIfTrue="1" operator="containsText" text="ft">
      <formula>NOT(ISERROR(SEARCH("ft",AF122)))</formula>
    </cfRule>
    <cfRule type="containsText" dxfId="17920" priority="1752" stopIfTrue="1" operator="containsText" text="lynxx_">
      <formula>NOT(ISERROR(SEARCH("lynxx_",AF122)))</formula>
    </cfRule>
    <cfRule type="containsText" dxfId="17919" priority="1753" operator="containsText" text="_">
      <formula>NOT(ISERROR(SEARCH("_",AF122)))</formula>
    </cfRule>
  </conditionalFormatting>
  <conditionalFormatting sqref="W123">
    <cfRule type="containsBlanks" priority="1742" stopIfTrue="1">
      <formula>LEN(TRIM(W123))=0</formula>
    </cfRule>
    <cfRule type="containsText" dxfId="17918" priority="1743" stopIfTrue="1" operator="containsText" text="fcd">
      <formula>NOT(ISERROR(SEARCH("fcd",W123)))</formula>
    </cfRule>
    <cfRule type="containsText" dxfId="17917" priority="1744" stopIfTrue="1" operator="containsText" text="server">
      <formula>NOT(ISERROR(SEARCH("server",W123)))</formula>
    </cfRule>
    <cfRule type="containsText" dxfId="17916" priority="1745" stopIfTrue="1" operator="containsText" text="ft">
      <formula>NOT(ISERROR(SEARCH("ft",W123)))</formula>
    </cfRule>
    <cfRule type="containsText" dxfId="17915" priority="1746" stopIfTrue="1" operator="containsText" text="lynxx_">
      <formula>NOT(ISERROR(SEARCH("lynxx_",W123)))</formula>
    </cfRule>
    <cfRule type="containsText" dxfId="17914" priority="1747" operator="containsText" text="_">
      <formula>NOT(ISERROR(SEARCH("_",W123)))</formula>
    </cfRule>
  </conditionalFormatting>
  <conditionalFormatting sqref="V126">
    <cfRule type="containsBlanks" priority="1736" stopIfTrue="1">
      <formula>LEN(TRIM(V126))=0</formula>
    </cfRule>
    <cfRule type="containsText" dxfId="17913" priority="1737" stopIfTrue="1" operator="containsText" text="fcd">
      <formula>NOT(ISERROR(SEARCH("fcd",V126)))</formula>
    </cfRule>
    <cfRule type="containsText" dxfId="17912" priority="1738" stopIfTrue="1" operator="containsText" text="server">
      <formula>NOT(ISERROR(SEARCH("server",V126)))</formula>
    </cfRule>
    <cfRule type="containsText" dxfId="17911" priority="1739" stopIfTrue="1" operator="containsText" text="ft">
      <formula>NOT(ISERROR(SEARCH("ft",V126)))</formula>
    </cfRule>
    <cfRule type="containsText" dxfId="17910" priority="1740" stopIfTrue="1" operator="containsText" text="lynxx_">
      <formula>NOT(ISERROR(SEARCH("lynxx_",V126)))</formula>
    </cfRule>
    <cfRule type="containsText" dxfId="17909" priority="1741" operator="containsText" text="_">
      <formula>NOT(ISERROR(SEARCH("_",V126)))</formula>
    </cfRule>
  </conditionalFormatting>
  <conditionalFormatting sqref="V124 V126">
    <cfRule type="containsBlanks" priority="1730" stopIfTrue="1">
      <formula>LEN(TRIM(V124))=0</formula>
    </cfRule>
    <cfRule type="containsText" dxfId="17908" priority="1731" stopIfTrue="1" operator="containsText" text="fcd">
      <formula>NOT(ISERROR(SEARCH("fcd",V124)))</formula>
    </cfRule>
    <cfRule type="containsText" dxfId="17907" priority="1732" stopIfTrue="1" operator="containsText" text="server">
      <formula>NOT(ISERROR(SEARCH("server",V124)))</formula>
    </cfRule>
    <cfRule type="containsText" dxfId="17906" priority="1733" stopIfTrue="1" operator="containsText" text="ft">
      <formula>NOT(ISERROR(SEARCH("ft",V124)))</formula>
    </cfRule>
    <cfRule type="containsText" dxfId="17905" priority="1734" stopIfTrue="1" operator="containsText" text="lynxx_">
      <formula>NOT(ISERROR(SEARCH("lynxx_",V124)))</formula>
    </cfRule>
    <cfRule type="containsText" dxfId="17904" priority="1735" operator="containsText" text="_">
      <formula>NOT(ISERROR(SEARCH("_",V124)))</formula>
    </cfRule>
  </conditionalFormatting>
  <conditionalFormatting sqref="B277:E277">
    <cfRule type="colorScale" priority="172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77:I277">
    <cfRule type="colorScale" priority="172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77:M277">
    <cfRule type="colorScale" priority="172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161:E161 B160:D160">
    <cfRule type="colorScale" priority="172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160:A161">
    <cfRule type="containsBlanks" priority="1719" stopIfTrue="1">
      <formula>LEN(TRIM(A160))=0</formula>
    </cfRule>
    <cfRule type="containsText" dxfId="17903" priority="1721" stopIfTrue="1" operator="containsText" text="fcd">
      <formula>NOT(ISERROR(SEARCH("fcd",A160)))</formula>
    </cfRule>
    <cfRule type="containsText" dxfId="17902" priority="1722" stopIfTrue="1" operator="containsText" text="server">
      <formula>NOT(ISERROR(SEARCH("server",A160)))</formula>
    </cfRule>
    <cfRule type="containsText" dxfId="17901" priority="1723" stopIfTrue="1" operator="containsText" text="ft">
      <formula>NOT(ISERROR(SEARCH("ft",A160)))</formula>
    </cfRule>
    <cfRule type="containsText" dxfId="17900" priority="1724" stopIfTrue="1" operator="containsText" text="lynxx_">
      <formula>NOT(ISERROR(SEARCH("lynxx_",A160)))</formula>
    </cfRule>
    <cfRule type="containsText" dxfId="17899" priority="1725" operator="containsText" text="_">
      <formula>NOT(ISERROR(SEARCH("_",A160)))</formula>
    </cfRule>
  </conditionalFormatting>
  <conditionalFormatting sqref="Y160:AE161">
    <cfRule type="cellIs" dxfId="17898" priority="1715" operator="equal">
      <formula>1</formula>
    </cfRule>
    <cfRule type="cellIs" dxfId="17897" priority="1716" operator="equal">
      <formula>2</formula>
    </cfRule>
    <cfRule type="cellIs" dxfId="17896" priority="1717" operator="equal">
      <formula>3</formula>
    </cfRule>
    <cfRule type="cellIs" dxfId="17895" priority="1718" operator="equal">
      <formula>4</formula>
    </cfRule>
    <cfRule type="cellIs" dxfId="17894" priority="1726" operator="equal">
      <formula>5</formula>
    </cfRule>
  </conditionalFormatting>
  <conditionalFormatting sqref="U160:X161">
    <cfRule type="containsBlanks" priority="1709" stopIfTrue="1">
      <formula>LEN(TRIM(U160))=0</formula>
    </cfRule>
    <cfRule type="cellIs" dxfId="17893" priority="1710" operator="equal">
      <formula>"N/A"</formula>
    </cfRule>
    <cfRule type="cellIs" dxfId="17892" priority="1711" operator="equal">
      <formula>"OK"</formula>
    </cfRule>
    <cfRule type="containsText" dxfId="17891" priority="1712" operator="containsText" text="Unsure">
      <formula>NOT(ISERROR(SEARCH("Unsure",U160)))</formula>
    </cfRule>
    <cfRule type="containsText" dxfId="17890" priority="1713" operator="containsText" text="Can't See">
      <formula>NOT(ISERROR(SEARCH("Can't See",U160)))</formula>
    </cfRule>
    <cfRule type="notContainsText" dxfId="17889" priority="1714" operator="notContains" text="OK&amp;N/A">
      <formula>ISERROR(SEARCH("OK&amp;N/A",U160))</formula>
    </cfRule>
  </conditionalFormatting>
  <conditionalFormatting sqref="F160:I161">
    <cfRule type="colorScale" priority="170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160:M161">
    <cfRule type="colorScale" priority="170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Y211:AE211 AD213:AE221">
    <cfRule type="cellIs" dxfId="17888" priority="1702" operator="equal">
      <formula>1</formula>
    </cfRule>
    <cfRule type="cellIs" dxfId="17887" priority="1703" operator="equal">
      <formula>2</formula>
    </cfRule>
    <cfRule type="cellIs" dxfId="17886" priority="1704" operator="equal">
      <formula>3</formula>
    </cfRule>
    <cfRule type="cellIs" dxfId="17885" priority="1705" operator="equal">
      <formula>4</formula>
    </cfRule>
    <cfRule type="cellIs" dxfId="17884" priority="1706" operator="equal">
      <formula>5</formula>
    </cfRule>
  </conditionalFormatting>
  <conditionalFormatting sqref="U211:X211">
    <cfRule type="containsBlanks" priority="1696" stopIfTrue="1">
      <formula>LEN(TRIM(U211))=0</formula>
    </cfRule>
    <cfRule type="cellIs" dxfId="17883" priority="1697" operator="equal">
      <formula>"N/A"</formula>
    </cfRule>
    <cfRule type="cellIs" dxfId="17882" priority="1698" operator="equal">
      <formula>"OK"</formula>
    </cfRule>
    <cfRule type="containsText" dxfId="17881" priority="1699" operator="containsText" text="Unsure">
      <formula>NOT(ISERROR(SEARCH("Unsure",U211)))</formula>
    </cfRule>
    <cfRule type="containsText" dxfId="17880" priority="1700" operator="containsText" text="Can't See">
      <formula>NOT(ISERROR(SEARCH("Can't See",U211)))</formula>
    </cfRule>
    <cfRule type="notContainsText" dxfId="17879" priority="1701" operator="notContains" text="OK&amp;N/A">
      <formula>ISERROR(SEARCH("OK&amp;N/A",U211))</formula>
    </cfRule>
  </conditionalFormatting>
  <conditionalFormatting sqref="J211:M211 J221:M221">
    <cfRule type="containsBlanks" priority="1690" stopIfTrue="1">
      <formula>LEN(TRIM(J211))=0</formula>
    </cfRule>
    <cfRule type="cellIs" dxfId="17878" priority="1691" operator="equal">
      <formula>"N/A"</formula>
    </cfRule>
    <cfRule type="cellIs" dxfId="17877" priority="1692" operator="equal">
      <formula>"OK"</formula>
    </cfRule>
    <cfRule type="containsText" dxfId="17876" priority="1693" operator="containsText" text="Unsure">
      <formula>NOT(ISERROR(SEARCH("Unsure",J211)))</formula>
    </cfRule>
    <cfRule type="containsText" dxfId="17875" priority="1694" operator="containsText" text="Can't See">
      <formula>NOT(ISERROR(SEARCH("Can't See",J211)))</formula>
    </cfRule>
    <cfRule type="notContainsText" dxfId="17874" priority="1695" operator="notContains" text="OK&amp;N/A">
      <formula>ISERROR(SEARCH("OK&amp;N/A",J211))</formula>
    </cfRule>
  </conditionalFormatting>
  <conditionalFormatting sqref="F211:I211 F221:I221">
    <cfRule type="colorScale" priority="168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C221 C211">
    <cfRule type="colorScale" priority="168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D221 D211">
    <cfRule type="colorScale" priority="168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E221 E211">
    <cfRule type="colorScale" priority="168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221 B211">
    <cfRule type="colorScale" priority="168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11 A213:A221">
    <cfRule type="containsBlanks" priority="1679" stopIfTrue="1">
      <formula>LEN(TRIM(A211))=0</formula>
    </cfRule>
    <cfRule type="containsText" dxfId="17873" priority="1680" stopIfTrue="1" operator="containsText" text="fcd">
      <formula>NOT(ISERROR(SEARCH("fcd",A211)))</formula>
    </cfRule>
    <cfRule type="containsText" dxfId="17872" priority="1681" stopIfTrue="1" operator="containsText" text="server">
      <formula>NOT(ISERROR(SEARCH("server",A211)))</formula>
    </cfRule>
    <cfRule type="containsText" dxfId="17871" priority="1682" stopIfTrue="1" operator="containsText" text="ft">
      <formula>NOT(ISERROR(SEARCH("ft",A211)))</formula>
    </cfRule>
    <cfRule type="containsText" dxfId="17870" priority="1683" stopIfTrue="1" operator="containsText" text="lynxx_">
      <formula>NOT(ISERROR(SEARCH("lynxx_",A211)))</formula>
    </cfRule>
    <cfRule type="containsText" dxfId="17869" priority="1684" operator="containsText" text="_">
      <formula>NOT(ISERROR(SEARCH("_",A211)))</formula>
    </cfRule>
  </conditionalFormatting>
  <conditionalFormatting sqref="B278">
    <cfRule type="containsBlanks" priority="1673" stopIfTrue="1">
      <formula>LEN(TRIM(B278))=0</formula>
    </cfRule>
    <cfRule type="cellIs" dxfId="17868" priority="1674" operator="equal">
      <formula>"N/A"</formula>
    </cfRule>
    <cfRule type="cellIs" dxfId="17867" priority="1675" operator="equal">
      <formula>"OK"</formula>
    </cfRule>
    <cfRule type="containsText" dxfId="17866" priority="1676" operator="containsText" text="Unsure">
      <formula>NOT(ISERROR(SEARCH("Unsure",B278)))</formula>
    </cfRule>
    <cfRule type="containsText" dxfId="17865" priority="1677" operator="containsText" text="Can't See">
      <formula>NOT(ISERROR(SEARCH("Can't See",B278)))</formula>
    </cfRule>
    <cfRule type="notContainsText" dxfId="17864" priority="1678" operator="notContains" text="OK&amp;N/A">
      <formula>ISERROR(SEARCH("OK&amp;N/A",B278))</formula>
    </cfRule>
  </conditionalFormatting>
  <conditionalFormatting sqref="A64">
    <cfRule type="containsBlanks" priority="1666" stopIfTrue="1">
      <formula>LEN(TRIM(A64))=0</formula>
    </cfRule>
    <cfRule type="containsText" dxfId="17863" priority="1667" stopIfTrue="1" operator="containsText" text="fcd">
      <formula>NOT(ISERROR(SEARCH("fcd",A64)))</formula>
    </cfRule>
    <cfRule type="containsText" dxfId="17862" priority="1668" stopIfTrue="1" operator="containsText" text="server">
      <formula>NOT(ISERROR(SEARCH("server",A64)))</formula>
    </cfRule>
    <cfRule type="containsText" dxfId="17861" priority="1669" stopIfTrue="1" operator="containsText" text="ft">
      <formula>NOT(ISERROR(SEARCH("ft",A64)))</formula>
    </cfRule>
    <cfRule type="containsText" dxfId="17860" priority="1670" stopIfTrue="1" operator="containsText" text="lynxx_">
      <formula>NOT(ISERROR(SEARCH("lynxx_",A64)))</formula>
    </cfRule>
    <cfRule type="containsText" dxfId="17859" priority="1671" operator="containsText" text="_">
      <formula>NOT(ISERROR(SEARCH("_",A64)))</formula>
    </cfRule>
  </conditionalFormatting>
  <conditionalFormatting sqref="Y64:AE64">
    <cfRule type="cellIs" dxfId="17858" priority="1662" operator="equal">
      <formula>1</formula>
    </cfRule>
    <cfRule type="cellIs" dxfId="17857" priority="1663" operator="equal">
      <formula>2</formula>
    </cfRule>
    <cfRule type="cellIs" dxfId="17856" priority="1664" operator="equal">
      <formula>3</formula>
    </cfRule>
    <cfRule type="cellIs" dxfId="17855" priority="1665" operator="equal">
      <formula>4</formula>
    </cfRule>
    <cfRule type="cellIs" dxfId="17854" priority="1672" operator="equal">
      <formula>5</formula>
    </cfRule>
  </conditionalFormatting>
  <conditionalFormatting sqref="U64:X64">
    <cfRule type="containsBlanks" priority="1656" stopIfTrue="1">
      <formula>LEN(TRIM(U64))=0</formula>
    </cfRule>
    <cfRule type="cellIs" dxfId="17853" priority="1657" operator="equal">
      <formula>"N/A"</formula>
    </cfRule>
    <cfRule type="cellIs" dxfId="17852" priority="1658" operator="equal">
      <formula>"OK"</formula>
    </cfRule>
    <cfRule type="containsText" dxfId="17851" priority="1659" operator="containsText" text="Unsure">
      <formula>NOT(ISERROR(SEARCH("Unsure",U64)))</formula>
    </cfRule>
    <cfRule type="containsText" dxfId="17850" priority="1660" operator="containsText" text="Can't See">
      <formula>NOT(ISERROR(SEARCH("Can't See",U64)))</formula>
    </cfRule>
    <cfRule type="notContainsText" dxfId="17849" priority="1661" operator="notContains" text="OK&amp;N/A">
      <formula>ISERROR(SEARCH("OK&amp;N/A",U64))</formula>
    </cfRule>
  </conditionalFormatting>
  <conditionalFormatting sqref="AH64">
    <cfRule type="containsBlanks" priority="1650" stopIfTrue="1">
      <formula>LEN(TRIM(AH64))=0</formula>
    </cfRule>
    <cfRule type="containsText" dxfId="17848" priority="1651" stopIfTrue="1" operator="containsText" text="fcd">
      <formula>NOT(ISERROR(SEARCH("fcd",AH64)))</formula>
    </cfRule>
    <cfRule type="containsText" dxfId="17847" priority="1652" stopIfTrue="1" operator="containsText" text="server">
      <formula>NOT(ISERROR(SEARCH("server",AH64)))</formula>
    </cfRule>
    <cfRule type="containsText" dxfId="17846" priority="1653" stopIfTrue="1" operator="containsText" text="ft">
      <formula>NOT(ISERROR(SEARCH("ft",AH64)))</formula>
    </cfRule>
    <cfRule type="containsText" dxfId="17845" priority="1654" stopIfTrue="1" operator="containsText" text="lynxx_">
      <formula>NOT(ISERROR(SEARCH("lynxx_",AH64)))</formula>
    </cfRule>
    <cfRule type="containsText" dxfId="17844" priority="1655" operator="containsText" text="_">
      <formula>NOT(ISERROR(SEARCH("_",AH64)))</formula>
    </cfRule>
  </conditionalFormatting>
  <conditionalFormatting sqref="AF64">
    <cfRule type="containsBlanks" priority="1644" stopIfTrue="1">
      <formula>LEN(TRIM(AF64))=0</formula>
    </cfRule>
    <cfRule type="containsText" dxfId="17843" priority="1645" stopIfTrue="1" operator="containsText" text="fcd">
      <formula>NOT(ISERROR(SEARCH("fcd",AF64)))</formula>
    </cfRule>
    <cfRule type="containsText" dxfId="17842" priority="1646" stopIfTrue="1" operator="containsText" text="server">
      <formula>NOT(ISERROR(SEARCH("server",AF64)))</formula>
    </cfRule>
    <cfRule type="containsText" dxfId="17841" priority="1647" stopIfTrue="1" operator="containsText" text="ft">
      <formula>NOT(ISERROR(SEARCH("ft",AF64)))</formula>
    </cfRule>
    <cfRule type="containsText" dxfId="17840" priority="1648" stopIfTrue="1" operator="containsText" text="lynxx_">
      <formula>NOT(ISERROR(SEARCH("lynxx_",AF64)))</formula>
    </cfRule>
    <cfRule type="containsText" dxfId="17839" priority="1649" operator="containsText" text="_">
      <formula>NOT(ISERROR(SEARCH("_",AF64)))</formula>
    </cfRule>
  </conditionalFormatting>
  <conditionalFormatting sqref="A65:A80">
    <cfRule type="containsBlanks" priority="1637" stopIfTrue="1">
      <formula>LEN(TRIM(A65))=0</formula>
    </cfRule>
    <cfRule type="containsText" dxfId="17838" priority="1638" stopIfTrue="1" operator="containsText" text="fcd">
      <formula>NOT(ISERROR(SEARCH("fcd",A65)))</formula>
    </cfRule>
    <cfRule type="containsText" dxfId="17837" priority="1639" stopIfTrue="1" operator="containsText" text="server">
      <formula>NOT(ISERROR(SEARCH("server",A65)))</formula>
    </cfRule>
    <cfRule type="containsText" dxfId="17836" priority="1640" stopIfTrue="1" operator="containsText" text="ft">
      <formula>NOT(ISERROR(SEARCH("ft",A65)))</formula>
    </cfRule>
    <cfRule type="containsText" dxfId="17835" priority="1641" stopIfTrue="1" operator="containsText" text="lynxx_">
      <formula>NOT(ISERROR(SEARCH("lynxx_",A65)))</formula>
    </cfRule>
    <cfRule type="containsText" dxfId="17834" priority="1642" operator="containsText" text="_">
      <formula>NOT(ISERROR(SEARCH("_",A65)))</formula>
    </cfRule>
  </conditionalFormatting>
  <conditionalFormatting sqref="Y65:AE80">
    <cfRule type="cellIs" dxfId="17833" priority="1633" operator="equal">
      <formula>1</formula>
    </cfRule>
    <cfRule type="cellIs" dxfId="17832" priority="1634" operator="equal">
      <formula>2</formula>
    </cfRule>
    <cfRule type="cellIs" dxfId="17831" priority="1635" operator="equal">
      <formula>3</formula>
    </cfRule>
    <cfRule type="cellIs" dxfId="17830" priority="1636" operator="equal">
      <formula>4</formula>
    </cfRule>
    <cfRule type="cellIs" dxfId="17829" priority="1643" operator="equal">
      <formula>5</formula>
    </cfRule>
  </conditionalFormatting>
  <conditionalFormatting sqref="U77:V77 X77 V68:X68 U65:V66 X65:X66 U67:X67 U69:X76 U78:X80">
    <cfRule type="containsBlanks" priority="1627" stopIfTrue="1">
      <formula>LEN(TRIM(U65))=0</formula>
    </cfRule>
    <cfRule type="cellIs" dxfId="17828" priority="1628" operator="equal">
      <formula>"N/A"</formula>
    </cfRule>
    <cfRule type="cellIs" dxfId="17827" priority="1629" operator="equal">
      <formula>"OK"</formula>
    </cfRule>
    <cfRule type="containsText" dxfId="17826" priority="1630" operator="containsText" text="Unsure">
      <formula>NOT(ISERROR(SEARCH("Unsure",U65)))</formula>
    </cfRule>
    <cfRule type="containsText" dxfId="17825" priority="1631" operator="containsText" text="Can't See">
      <formula>NOT(ISERROR(SEARCH("Can't See",U65)))</formula>
    </cfRule>
    <cfRule type="notContainsText" dxfId="17824" priority="1632" operator="notContains" text="OK&amp;N/A">
      <formula>ISERROR(SEARCH("OK&amp;N/A",U65))</formula>
    </cfRule>
  </conditionalFormatting>
  <conditionalFormatting sqref="W65">
    <cfRule type="containsBlanks" priority="1621" stopIfTrue="1">
      <formula>LEN(TRIM(W65))=0</formula>
    </cfRule>
    <cfRule type="containsText" dxfId="17823" priority="1622" stopIfTrue="1" operator="containsText" text="fcd">
      <formula>NOT(ISERROR(SEARCH("fcd",W65)))</formula>
    </cfRule>
    <cfRule type="containsText" dxfId="17822" priority="1623" stopIfTrue="1" operator="containsText" text="server">
      <formula>NOT(ISERROR(SEARCH("server",W65)))</formula>
    </cfRule>
    <cfRule type="containsText" dxfId="17821" priority="1624" stopIfTrue="1" operator="containsText" text="ft">
      <formula>NOT(ISERROR(SEARCH("ft",W65)))</formula>
    </cfRule>
    <cfRule type="containsText" dxfId="17820" priority="1625" stopIfTrue="1" operator="containsText" text="lynxx_">
      <formula>NOT(ISERROR(SEARCH("lynxx_",W65)))</formula>
    </cfRule>
    <cfRule type="containsText" dxfId="17819" priority="1626" operator="containsText" text="_">
      <formula>NOT(ISERROR(SEARCH("_",W65)))</formula>
    </cfRule>
  </conditionalFormatting>
  <conditionalFormatting sqref="W77">
    <cfRule type="containsBlanks" priority="1615" stopIfTrue="1">
      <formula>LEN(TRIM(W77))=0</formula>
    </cfRule>
    <cfRule type="containsText" dxfId="17818" priority="1616" stopIfTrue="1" operator="containsText" text="fcd">
      <formula>NOT(ISERROR(SEARCH("fcd",W77)))</formula>
    </cfRule>
    <cfRule type="containsText" dxfId="17817" priority="1617" stopIfTrue="1" operator="containsText" text="server">
      <formula>NOT(ISERROR(SEARCH("server",W77)))</formula>
    </cfRule>
    <cfRule type="containsText" dxfId="17816" priority="1618" stopIfTrue="1" operator="containsText" text="ft">
      <formula>NOT(ISERROR(SEARCH("ft",W77)))</formula>
    </cfRule>
    <cfRule type="containsText" dxfId="17815" priority="1619" stopIfTrue="1" operator="containsText" text="lynxx_">
      <formula>NOT(ISERROR(SEARCH("lynxx_",W77)))</formula>
    </cfRule>
    <cfRule type="containsText" dxfId="17814" priority="1620" operator="containsText" text="_">
      <formula>NOT(ISERROR(SEARCH("_",W77)))</formula>
    </cfRule>
  </conditionalFormatting>
  <conditionalFormatting sqref="U68">
    <cfRule type="containsBlanks" priority="1609" stopIfTrue="1">
      <formula>LEN(TRIM(U68))=0</formula>
    </cfRule>
    <cfRule type="containsText" dxfId="17813" priority="1610" stopIfTrue="1" operator="containsText" text="fcd">
      <formula>NOT(ISERROR(SEARCH("fcd",U68)))</formula>
    </cfRule>
    <cfRule type="containsText" dxfId="17812" priority="1611" stopIfTrue="1" operator="containsText" text="server">
      <formula>NOT(ISERROR(SEARCH("server",U68)))</formula>
    </cfRule>
    <cfRule type="containsText" dxfId="17811" priority="1612" stopIfTrue="1" operator="containsText" text="ft">
      <formula>NOT(ISERROR(SEARCH("ft",U68)))</formula>
    </cfRule>
    <cfRule type="containsText" dxfId="17810" priority="1613" stopIfTrue="1" operator="containsText" text="lynxx_">
      <formula>NOT(ISERROR(SEARCH("lynxx_",U68)))</formula>
    </cfRule>
    <cfRule type="containsText" dxfId="17809" priority="1614" operator="containsText" text="_">
      <formula>NOT(ISERROR(SEARCH("_",U68)))</formula>
    </cfRule>
  </conditionalFormatting>
  <conditionalFormatting sqref="W66">
    <cfRule type="containsBlanks" priority="1603" stopIfTrue="1">
      <formula>LEN(TRIM(W66))=0</formula>
    </cfRule>
    <cfRule type="containsText" dxfId="17808" priority="1604" stopIfTrue="1" operator="containsText" text="fcd">
      <formula>NOT(ISERROR(SEARCH("fcd",W66)))</formula>
    </cfRule>
    <cfRule type="containsText" dxfId="17807" priority="1605" stopIfTrue="1" operator="containsText" text="server">
      <formula>NOT(ISERROR(SEARCH("server",W66)))</formula>
    </cfRule>
    <cfRule type="containsText" dxfId="17806" priority="1606" stopIfTrue="1" operator="containsText" text="ft">
      <formula>NOT(ISERROR(SEARCH("ft",W66)))</formula>
    </cfRule>
    <cfRule type="containsText" dxfId="17805" priority="1607" stopIfTrue="1" operator="containsText" text="lynxx_">
      <formula>NOT(ISERROR(SEARCH("lynxx_",W66)))</formula>
    </cfRule>
    <cfRule type="containsText" dxfId="17804" priority="1608" operator="containsText" text="_">
      <formula>NOT(ISERROR(SEARCH("_",W66)))</formula>
    </cfRule>
  </conditionalFormatting>
  <conditionalFormatting sqref="E81">
    <cfRule type="colorScale" priority="159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81">
    <cfRule type="containsBlanks" priority="1595" stopIfTrue="1">
      <formula>LEN(TRIM(A81))=0</formula>
    </cfRule>
    <cfRule type="containsText" dxfId="17803" priority="1597" stopIfTrue="1" operator="containsText" text="fcd">
      <formula>NOT(ISERROR(SEARCH("fcd",A81)))</formula>
    </cfRule>
    <cfRule type="containsText" dxfId="17802" priority="1598" stopIfTrue="1" operator="containsText" text="server">
      <formula>NOT(ISERROR(SEARCH("server",A81)))</formula>
    </cfRule>
    <cfRule type="containsText" dxfId="17801" priority="1599" stopIfTrue="1" operator="containsText" text="ft">
      <formula>NOT(ISERROR(SEARCH("ft",A81)))</formula>
    </cfRule>
    <cfRule type="containsText" dxfId="17800" priority="1600" stopIfTrue="1" operator="containsText" text="lynxx_">
      <formula>NOT(ISERROR(SEARCH("lynxx_",A81)))</formula>
    </cfRule>
    <cfRule type="containsText" dxfId="17799" priority="1601" operator="containsText" text="_">
      <formula>NOT(ISERROR(SEARCH("_",A81)))</formula>
    </cfRule>
  </conditionalFormatting>
  <conditionalFormatting sqref="Y81:AE82">
    <cfRule type="cellIs" dxfId="17798" priority="1591" operator="equal">
      <formula>1</formula>
    </cfRule>
    <cfRule type="cellIs" dxfId="17797" priority="1592" operator="equal">
      <formula>2</formula>
    </cfRule>
    <cfRule type="cellIs" dxfId="17796" priority="1593" operator="equal">
      <formula>3</formula>
    </cfRule>
    <cfRule type="cellIs" dxfId="17795" priority="1594" operator="equal">
      <formula>4</formula>
    </cfRule>
    <cfRule type="cellIs" dxfId="17794" priority="1602" operator="equal">
      <formula>5</formula>
    </cfRule>
  </conditionalFormatting>
  <conditionalFormatting sqref="U81:X82">
    <cfRule type="containsBlanks" priority="1585" stopIfTrue="1">
      <formula>LEN(TRIM(U81))=0</formula>
    </cfRule>
    <cfRule type="cellIs" dxfId="17793" priority="1586" operator="equal">
      <formula>"N/A"</formula>
    </cfRule>
    <cfRule type="cellIs" dxfId="17792" priority="1587" operator="equal">
      <formula>"OK"</formula>
    </cfRule>
    <cfRule type="containsText" dxfId="17791" priority="1588" operator="containsText" text="Unsure">
      <formula>NOT(ISERROR(SEARCH("Unsure",U81)))</formula>
    </cfRule>
    <cfRule type="containsText" dxfId="17790" priority="1589" operator="containsText" text="Can't See">
      <formula>NOT(ISERROR(SEARCH("Can't See",U81)))</formula>
    </cfRule>
    <cfRule type="notContainsText" dxfId="17789" priority="1590" operator="notContains" text="OK&amp;N/A">
      <formula>ISERROR(SEARCH("OK&amp;N/A",U81))</formula>
    </cfRule>
  </conditionalFormatting>
  <conditionalFormatting sqref="F81">
    <cfRule type="colorScale" priority="158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81:L81">
    <cfRule type="containsBlanks" priority="1578" stopIfTrue="1">
      <formula>LEN(TRIM(J81))=0</formula>
    </cfRule>
    <cfRule type="cellIs" dxfId="17788" priority="1579" operator="equal">
      <formula>"N/A"</formula>
    </cfRule>
    <cfRule type="cellIs" dxfId="17787" priority="1580" operator="equal">
      <formula>"OK"</formula>
    </cfRule>
    <cfRule type="containsText" dxfId="17786" priority="1581" operator="containsText" text="Unsure">
      <formula>NOT(ISERROR(SEARCH("Unsure",J81)))</formula>
    </cfRule>
    <cfRule type="containsText" dxfId="17785" priority="1582" operator="containsText" text="Can't See">
      <formula>NOT(ISERROR(SEARCH("Can't See",J81)))</formula>
    </cfRule>
    <cfRule type="notContainsText" dxfId="17784" priority="1583" operator="notContains" text="OK&amp;N/A">
      <formula>ISERROR(SEARCH("OK&amp;N/A",J81))</formula>
    </cfRule>
  </conditionalFormatting>
  <conditionalFormatting sqref="G81">
    <cfRule type="colorScale" priority="157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I81">
    <cfRule type="colorScale" priority="157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H81">
    <cfRule type="colorScale" priority="157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D81">
    <cfRule type="colorScale" priority="157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C81">
    <cfRule type="colorScale" priority="157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81">
    <cfRule type="colorScale" priority="157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110">
    <cfRule type="containsBlanks" priority="1565" stopIfTrue="1">
      <formula>LEN(TRIM(A110))=0</formula>
    </cfRule>
    <cfRule type="containsText" dxfId="17783" priority="1566" stopIfTrue="1" operator="containsText" text="fcd">
      <formula>NOT(ISERROR(SEARCH("fcd",A110)))</formula>
    </cfRule>
    <cfRule type="containsText" dxfId="17782" priority="1567" stopIfTrue="1" operator="containsText" text="server">
      <formula>NOT(ISERROR(SEARCH("server",A110)))</formula>
    </cfRule>
    <cfRule type="containsText" dxfId="17781" priority="1568" stopIfTrue="1" operator="containsText" text="ft">
      <formula>NOT(ISERROR(SEARCH("ft",A110)))</formula>
    </cfRule>
    <cfRule type="containsText" dxfId="17780" priority="1569" stopIfTrue="1" operator="containsText" text="lynxx_">
      <formula>NOT(ISERROR(SEARCH("lynxx_",A110)))</formula>
    </cfRule>
    <cfRule type="containsText" dxfId="17779" priority="1570" operator="containsText" text="_">
      <formula>NOT(ISERROR(SEARCH("_",A110)))</formula>
    </cfRule>
  </conditionalFormatting>
  <conditionalFormatting sqref="Y110:AE110">
    <cfRule type="cellIs" dxfId="17778" priority="1561" operator="equal">
      <formula>1</formula>
    </cfRule>
    <cfRule type="cellIs" dxfId="17777" priority="1562" operator="equal">
      <formula>2</formula>
    </cfRule>
    <cfRule type="cellIs" dxfId="17776" priority="1563" operator="equal">
      <formula>3</formula>
    </cfRule>
    <cfRule type="cellIs" dxfId="17775" priority="1564" operator="equal">
      <formula>4</formula>
    </cfRule>
    <cfRule type="cellIs" dxfId="17774" priority="1571" operator="equal">
      <formula>5</formula>
    </cfRule>
  </conditionalFormatting>
  <conditionalFormatting sqref="U110:X110">
    <cfRule type="containsBlanks" priority="1555" stopIfTrue="1">
      <formula>LEN(TRIM(U110))=0</formula>
    </cfRule>
    <cfRule type="cellIs" dxfId="17773" priority="1556" operator="equal">
      <formula>"N/A"</formula>
    </cfRule>
    <cfRule type="cellIs" dxfId="17772" priority="1557" operator="equal">
      <formula>"OK"</formula>
    </cfRule>
    <cfRule type="containsText" dxfId="17771" priority="1558" operator="containsText" text="Unsure">
      <formula>NOT(ISERROR(SEARCH("Unsure",U110)))</formula>
    </cfRule>
    <cfRule type="containsText" dxfId="17770" priority="1559" operator="containsText" text="Can't See">
      <formula>NOT(ISERROR(SEARCH("Can't See",U110)))</formula>
    </cfRule>
    <cfRule type="notContainsText" dxfId="17769" priority="1560" operator="notContains" text="OK&amp;N/A">
      <formula>ISERROR(SEARCH("OK&amp;N/A",U110))</formula>
    </cfRule>
  </conditionalFormatting>
  <conditionalFormatting sqref="AH110">
    <cfRule type="containsBlanks" priority="1549" stopIfTrue="1">
      <formula>LEN(TRIM(AH110))=0</formula>
    </cfRule>
    <cfRule type="containsText" dxfId="17768" priority="1550" stopIfTrue="1" operator="containsText" text="fcd">
      <formula>NOT(ISERROR(SEARCH("fcd",AH110)))</formula>
    </cfRule>
    <cfRule type="containsText" dxfId="17767" priority="1551" stopIfTrue="1" operator="containsText" text="server">
      <formula>NOT(ISERROR(SEARCH("server",AH110)))</formula>
    </cfRule>
    <cfRule type="containsText" dxfId="17766" priority="1552" stopIfTrue="1" operator="containsText" text="ft">
      <formula>NOT(ISERROR(SEARCH("ft",AH110)))</formula>
    </cfRule>
    <cfRule type="containsText" dxfId="17765" priority="1553" stopIfTrue="1" operator="containsText" text="lynxx_">
      <formula>NOT(ISERROR(SEARCH("lynxx_",AH110)))</formula>
    </cfRule>
    <cfRule type="containsText" dxfId="17764" priority="1554" operator="containsText" text="_">
      <formula>NOT(ISERROR(SEARCH("_",AH110)))</formula>
    </cfRule>
  </conditionalFormatting>
  <conditionalFormatting sqref="AF110">
    <cfRule type="containsBlanks" priority="1543" stopIfTrue="1">
      <formula>LEN(TRIM(AF110))=0</formula>
    </cfRule>
    <cfRule type="containsText" dxfId="17763" priority="1544" stopIfTrue="1" operator="containsText" text="fcd">
      <formula>NOT(ISERROR(SEARCH("fcd",AF110)))</formula>
    </cfRule>
    <cfRule type="containsText" dxfId="17762" priority="1545" stopIfTrue="1" operator="containsText" text="server">
      <formula>NOT(ISERROR(SEARCH("server",AF110)))</formula>
    </cfRule>
    <cfRule type="containsText" dxfId="17761" priority="1546" stopIfTrue="1" operator="containsText" text="ft">
      <formula>NOT(ISERROR(SEARCH("ft",AF110)))</formula>
    </cfRule>
    <cfRule type="containsText" dxfId="17760" priority="1547" stopIfTrue="1" operator="containsText" text="lynxx_">
      <formula>NOT(ISERROR(SEARCH("lynxx_",AF110)))</formula>
    </cfRule>
    <cfRule type="containsText" dxfId="17759" priority="1548" operator="containsText" text="_">
      <formula>NOT(ISERROR(SEARCH("_",AF110)))</formula>
    </cfRule>
  </conditionalFormatting>
  <conditionalFormatting sqref="B65:M80">
    <cfRule type="colorScale" priority="154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70:E70">
    <cfRule type="colorScale" priority="154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70:I70">
    <cfRule type="colorScale" priority="154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70:M70">
    <cfRule type="colorScale" priority="153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U293:X293 U290:X291 U297:X297">
    <cfRule type="containsBlanks" priority="1533" stopIfTrue="1">
      <formula>LEN(TRIM(U290))=0</formula>
    </cfRule>
    <cfRule type="cellIs" dxfId="17758" priority="1534" operator="equal">
      <formula>"N/A"</formula>
    </cfRule>
    <cfRule type="cellIs" dxfId="17757" priority="1535" operator="equal">
      <formula>"OK"</formula>
    </cfRule>
    <cfRule type="containsText" dxfId="17756" priority="1536" operator="containsText" text="Unsure">
      <formula>NOT(ISERROR(SEARCH("Unsure",U290)))</formula>
    </cfRule>
    <cfRule type="containsText" dxfId="17755" priority="1537" operator="containsText" text="Can't See">
      <formula>NOT(ISERROR(SEARCH("Can't See",U290)))</formula>
    </cfRule>
    <cfRule type="notContainsText" dxfId="17754" priority="1538" operator="notContains" text="OK&amp;N/A">
      <formula>ISERROR(SEARCH("OK&amp;N/A",U290))</formula>
    </cfRule>
  </conditionalFormatting>
  <conditionalFormatting sqref="Y290:AD290">
    <cfRule type="cellIs" dxfId="17753" priority="1528" operator="equal">
      <formula>1</formula>
    </cfRule>
    <cfRule type="cellIs" dxfId="17752" priority="1529" operator="equal">
      <formula>2</formula>
    </cfRule>
    <cfRule type="cellIs" dxfId="17751" priority="1530" operator="equal">
      <formula>3</formula>
    </cfRule>
    <cfRule type="cellIs" dxfId="17750" priority="1531" operator="equal">
      <formula>4</formula>
    </cfRule>
    <cfRule type="cellIs" dxfId="17749" priority="1532" operator="equal">
      <formula>5</formula>
    </cfRule>
  </conditionalFormatting>
  <conditionalFormatting sqref="A290">
    <cfRule type="containsBlanks" priority="1522" stopIfTrue="1">
      <formula>LEN(TRIM(A290))=0</formula>
    </cfRule>
    <cfRule type="containsText" dxfId="17748" priority="1523" stopIfTrue="1" operator="containsText" text="fcd">
      <formula>NOT(ISERROR(SEARCH("fcd",A290)))</formula>
    </cfRule>
    <cfRule type="containsText" dxfId="17747" priority="1524" stopIfTrue="1" operator="containsText" text="server">
      <formula>NOT(ISERROR(SEARCH("server",A290)))</formula>
    </cfRule>
    <cfRule type="containsText" dxfId="17746" priority="1525" stopIfTrue="1" operator="containsText" text="ft">
      <formula>NOT(ISERROR(SEARCH("ft",A290)))</formula>
    </cfRule>
    <cfRule type="containsText" dxfId="17745" priority="1526" stopIfTrue="1" operator="containsText" text="lynxx_">
      <formula>NOT(ISERROR(SEARCH("lynxx_",A290)))</formula>
    </cfRule>
    <cfRule type="containsText" dxfId="17744" priority="1527" operator="containsText" text="_">
      <formula>NOT(ISERROR(SEARCH("_",A290)))</formula>
    </cfRule>
  </conditionalFormatting>
  <conditionalFormatting sqref="AD291">
    <cfRule type="cellIs" dxfId="17743" priority="1517" operator="equal">
      <formula>1</formula>
    </cfRule>
    <cfRule type="cellIs" dxfId="17742" priority="1518" operator="equal">
      <formula>2</formula>
    </cfRule>
    <cfRule type="cellIs" dxfId="17741" priority="1519" operator="equal">
      <formula>3</formula>
    </cfRule>
    <cfRule type="cellIs" dxfId="17740" priority="1520" operator="equal">
      <formula>4</formula>
    </cfRule>
    <cfRule type="cellIs" dxfId="17739" priority="1521" operator="equal">
      <formula>5</formula>
    </cfRule>
  </conditionalFormatting>
  <conditionalFormatting sqref="B291:E291">
    <cfRule type="colorScale" priority="151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91:I291">
    <cfRule type="colorScale" priority="151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91:M291">
    <cfRule type="colorScale" priority="151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Y291:AC291">
    <cfRule type="cellIs" dxfId="17738" priority="1509" operator="equal">
      <formula>1</formula>
    </cfRule>
    <cfRule type="cellIs" dxfId="17737" priority="1510" operator="equal">
      <formula>2</formula>
    </cfRule>
    <cfRule type="cellIs" dxfId="17736" priority="1511" operator="equal">
      <formula>3</formula>
    </cfRule>
    <cfRule type="cellIs" dxfId="17735" priority="1512" operator="equal">
      <formula>4</formula>
    </cfRule>
    <cfRule type="cellIs" dxfId="17734" priority="1513" operator="equal">
      <formula>5</formula>
    </cfRule>
  </conditionalFormatting>
  <conditionalFormatting sqref="AD293">
    <cfRule type="cellIs" dxfId="17733" priority="1504" operator="equal">
      <formula>1</formula>
    </cfRule>
    <cfRule type="cellIs" dxfId="17732" priority="1505" operator="equal">
      <formula>2</formula>
    </cfRule>
    <cfRule type="cellIs" dxfId="17731" priority="1506" operator="equal">
      <formula>3</formula>
    </cfRule>
    <cfRule type="cellIs" dxfId="17730" priority="1507" operator="equal">
      <formula>4</formula>
    </cfRule>
    <cfRule type="cellIs" dxfId="17729" priority="1508" operator="equal">
      <formula>5</formula>
    </cfRule>
  </conditionalFormatting>
  <conditionalFormatting sqref="B293:E293">
    <cfRule type="colorScale" priority="150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93:I293">
    <cfRule type="colorScale" priority="150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93:M293">
    <cfRule type="colorScale" priority="150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Y293:AC293">
    <cfRule type="cellIs" dxfId="17728" priority="1496" operator="equal">
      <formula>1</formula>
    </cfRule>
    <cfRule type="cellIs" dxfId="17727" priority="1497" operator="equal">
      <formula>2</formula>
    </cfRule>
    <cfRule type="cellIs" dxfId="17726" priority="1498" operator="equal">
      <formula>3</formula>
    </cfRule>
    <cfRule type="cellIs" dxfId="17725" priority="1499" operator="equal">
      <formula>4</formula>
    </cfRule>
    <cfRule type="cellIs" dxfId="17724" priority="1500" operator="equal">
      <formula>5</formula>
    </cfRule>
  </conditionalFormatting>
  <conditionalFormatting sqref="U292:X292">
    <cfRule type="containsBlanks" priority="1490" stopIfTrue="1">
      <formula>LEN(TRIM(U292))=0</formula>
    </cfRule>
    <cfRule type="cellIs" dxfId="17723" priority="1491" operator="equal">
      <formula>"N/A"</formula>
    </cfRule>
    <cfRule type="cellIs" dxfId="17722" priority="1492" operator="equal">
      <formula>"OK"</formula>
    </cfRule>
    <cfRule type="containsText" dxfId="17721" priority="1493" operator="containsText" text="Unsure">
      <formula>NOT(ISERROR(SEARCH("Unsure",U292)))</formula>
    </cfRule>
    <cfRule type="containsText" dxfId="17720" priority="1494" operator="containsText" text="Can't See">
      <formula>NOT(ISERROR(SEARCH("Can't See",U292)))</formula>
    </cfRule>
    <cfRule type="notContainsText" dxfId="17719" priority="1495" operator="notContains" text="OK&amp;N/A">
      <formula>ISERROR(SEARCH("OK&amp;N/A",U292))</formula>
    </cfRule>
  </conditionalFormatting>
  <conditionalFormatting sqref="AD292">
    <cfRule type="cellIs" dxfId="17718" priority="1485" operator="equal">
      <formula>1</formula>
    </cfRule>
    <cfRule type="cellIs" dxfId="17717" priority="1486" operator="equal">
      <formula>2</formula>
    </cfRule>
    <cfRule type="cellIs" dxfId="17716" priority="1487" operator="equal">
      <formula>3</formula>
    </cfRule>
    <cfRule type="cellIs" dxfId="17715" priority="1488" operator="equal">
      <formula>4</formula>
    </cfRule>
    <cfRule type="cellIs" dxfId="17714" priority="1489" operator="equal">
      <formula>5</formula>
    </cfRule>
  </conditionalFormatting>
  <conditionalFormatting sqref="B292:E292">
    <cfRule type="colorScale" priority="148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92:I292">
    <cfRule type="colorScale" priority="148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92:M292">
    <cfRule type="colorScale" priority="148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Y292:AC292">
    <cfRule type="cellIs" dxfId="17713" priority="1477" operator="equal">
      <formula>1</formula>
    </cfRule>
    <cfRule type="cellIs" dxfId="17712" priority="1478" operator="equal">
      <formula>2</formula>
    </cfRule>
    <cfRule type="cellIs" dxfId="17711" priority="1479" operator="equal">
      <formula>3</formula>
    </cfRule>
    <cfRule type="cellIs" dxfId="17710" priority="1480" operator="equal">
      <formula>4</formula>
    </cfRule>
    <cfRule type="cellIs" dxfId="17709" priority="1481" operator="equal">
      <formula>5</formula>
    </cfRule>
  </conditionalFormatting>
  <conditionalFormatting sqref="U296:X296">
    <cfRule type="containsBlanks" priority="1471" stopIfTrue="1">
      <formula>LEN(TRIM(U296))=0</formula>
    </cfRule>
    <cfRule type="cellIs" dxfId="17708" priority="1472" operator="equal">
      <formula>"N/A"</formula>
    </cfRule>
    <cfRule type="cellIs" dxfId="17707" priority="1473" operator="equal">
      <formula>"OK"</formula>
    </cfRule>
    <cfRule type="containsText" dxfId="17706" priority="1474" operator="containsText" text="Unsure">
      <formula>NOT(ISERROR(SEARCH("Unsure",U296)))</formula>
    </cfRule>
    <cfRule type="containsText" dxfId="17705" priority="1475" operator="containsText" text="Can't See">
      <formula>NOT(ISERROR(SEARCH("Can't See",U296)))</formula>
    </cfRule>
    <cfRule type="notContainsText" dxfId="17704" priority="1476" operator="notContains" text="OK&amp;N/A">
      <formula>ISERROR(SEARCH("OK&amp;N/A",U296))</formula>
    </cfRule>
  </conditionalFormatting>
  <conditionalFormatting sqref="AD296">
    <cfRule type="cellIs" dxfId="17703" priority="1466" operator="equal">
      <formula>1</formula>
    </cfRule>
    <cfRule type="cellIs" dxfId="17702" priority="1467" operator="equal">
      <formula>2</formula>
    </cfRule>
    <cfRule type="cellIs" dxfId="17701" priority="1468" operator="equal">
      <formula>3</formula>
    </cfRule>
    <cfRule type="cellIs" dxfId="17700" priority="1469" operator="equal">
      <formula>4</formula>
    </cfRule>
    <cfRule type="cellIs" dxfId="17699" priority="1470" operator="equal">
      <formula>5</formula>
    </cfRule>
  </conditionalFormatting>
  <conditionalFormatting sqref="B296:E296">
    <cfRule type="colorScale" priority="146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96:I296">
    <cfRule type="colorScale" priority="146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96:M296">
    <cfRule type="colorScale" priority="146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Y296:AC296">
    <cfRule type="cellIs" dxfId="17698" priority="1458" operator="equal">
      <formula>1</formula>
    </cfRule>
    <cfRule type="cellIs" dxfId="17697" priority="1459" operator="equal">
      <formula>2</formula>
    </cfRule>
    <cfRule type="cellIs" dxfId="17696" priority="1460" operator="equal">
      <formula>3</formula>
    </cfRule>
    <cfRule type="cellIs" dxfId="17695" priority="1461" operator="equal">
      <formula>4</formula>
    </cfRule>
    <cfRule type="cellIs" dxfId="17694" priority="1462" operator="equal">
      <formula>5</formula>
    </cfRule>
  </conditionalFormatting>
  <conditionalFormatting sqref="U294:X294">
    <cfRule type="containsBlanks" priority="1452" stopIfTrue="1">
      <formula>LEN(TRIM(U294))=0</formula>
    </cfRule>
    <cfRule type="cellIs" dxfId="17693" priority="1453" operator="equal">
      <formula>"N/A"</formula>
    </cfRule>
    <cfRule type="cellIs" dxfId="17692" priority="1454" operator="equal">
      <formula>"OK"</formula>
    </cfRule>
    <cfRule type="containsText" dxfId="17691" priority="1455" operator="containsText" text="Unsure">
      <formula>NOT(ISERROR(SEARCH("Unsure",U294)))</formula>
    </cfRule>
    <cfRule type="containsText" dxfId="17690" priority="1456" operator="containsText" text="Can't See">
      <formula>NOT(ISERROR(SEARCH("Can't See",U294)))</formula>
    </cfRule>
    <cfRule type="notContainsText" dxfId="17689" priority="1457" operator="notContains" text="OK&amp;N/A">
      <formula>ISERROR(SEARCH("OK&amp;N/A",U294))</formula>
    </cfRule>
  </conditionalFormatting>
  <conditionalFormatting sqref="AD294">
    <cfRule type="cellIs" dxfId="17688" priority="1447" operator="equal">
      <formula>1</formula>
    </cfRule>
    <cfRule type="cellIs" dxfId="17687" priority="1448" operator="equal">
      <formula>2</formula>
    </cfRule>
    <cfRule type="cellIs" dxfId="17686" priority="1449" operator="equal">
      <formula>3</formula>
    </cfRule>
    <cfRule type="cellIs" dxfId="17685" priority="1450" operator="equal">
      <formula>4</formula>
    </cfRule>
    <cfRule type="cellIs" dxfId="17684" priority="1451" operator="equal">
      <formula>5</formula>
    </cfRule>
  </conditionalFormatting>
  <conditionalFormatting sqref="B294:E294">
    <cfRule type="colorScale" priority="144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94:I294">
    <cfRule type="colorScale" priority="144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94:M294">
    <cfRule type="colorScale" priority="144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Y294:AC294">
    <cfRule type="cellIs" dxfId="17683" priority="1439" operator="equal">
      <formula>1</formula>
    </cfRule>
    <cfRule type="cellIs" dxfId="17682" priority="1440" operator="equal">
      <formula>2</formula>
    </cfRule>
    <cfRule type="cellIs" dxfId="17681" priority="1441" operator="equal">
      <formula>3</formula>
    </cfRule>
    <cfRule type="cellIs" dxfId="17680" priority="1442" operator="equal">
      <formula>4</formula>
    </cfRule>
    <cfRule type="cellIs" dxfId="17679" priority="1443" operator="equal">
      <formula>5</formula>
    </cfRule>
  </conditionalFormatting>
  <conditionalFormatting sqref="U295:X295">
    <cfRule type="containsBlanks" priority="1433" stopIfTrue="1">
      <formula>LEN(TRIM(U295))=0</formula>
    </cfRule>
    <cfRule type="cellIs" dxfId="17678" priority="1434" operator="equal">
      <formula>"N/A"</formula>
    </cfRule>
    <cfRule type="cellIs" dxfId="17677" priority="1435" operator="equal">
      <formula>"OK"</formula>
    </cfRule>
    <cfRule type="containsText" dxfId="17676" priority="1436" operator="containsText" text="Unsure">
      <formula>NOT(ISERROR(SEARCH("Unsure",U295)))</formula>
    </cfRule>
    <cfRule type="containsText" dxfId="17675" priority="1437" operator="containsText" text="Can't See">
      <formula>NOT(ISERROR(SEARCH("Can't See",U295)))</formula>
    </cfRule>
    <cfRule type="notContainsText" dxfId="17674" priority="1438" operator="notContains" text="OK&amp;N/A">
      <formula>ISERROR(SEARCH("OK&amp;N/A",U295))</formula>
    </cfRule>
  </conditionalFormatting>
  <conditionalFormatting sqref="AD295">
    <cfRule type="cellIs" dxfId="17673" priority="1428" operator="equal">
      <formula>1</formula>
    </cfRule>
    <cfRule type="cellIs" dxfId="17672" priority="1429" operator="equal">
      <formula>2</formula>
    </cfRule>
    <cfRule type="cellIs" dxfId="17671" priority="1430" operator="equal">
      <formula>3</formula>
    </cfRule>
    <cfRule type="cellIs" dxfId="17670" priority="1431" operator="equal">
      <formula>4</formula>
    </cfRule>
    <cfRule type="cellIs" dxfId="17669" priority="1432" operator="equal">
      <formula>5</formula>
    </cfRule>
  </conditionalFormatting>
  <conditionalFormatting sqref="B295:E295">
    <cfRule type="colorScale" priority="142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95">
    <cfRule type="colorScale" priority="142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Y295:AC295">
    <cfRule type="cellIs" dxfId="17668" priority="1421" operator="equal">
      <formula>1</formula>
    </cfRule>
    <cfRule type="cellIs" dxfId="17667" priority="1422" operator="equal">
      <formula>2</formula>
    </cfRule>
    <cfRule type="cellIs" dxfId="17666" priority="1423" operator="equal">
      <formula>3</formula>
    </cfRule>
    <cfRule type="cellIs" dxfId="17665" priority="1424" operator="equal">
      <formula>4</formula>
    </cfRule>
    <cfRule type="cellIs" dxfId="17664" priority="1425" operator="equal">
      <formula>5</formula>
    </cfRule>
  </conditionalFormatting>
  <conditionalFormatting sqref="M295">
    <cfRule type="colorScale" priority="142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L295">
    <cfRule type="colorScale" priority="141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K295">
    <cfRule type="colorScale" priority="141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95">
    <cfRule type="colorScale" priority="141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I295">
    <cfRule type="colorScale" priority="141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H295">
    <cfRule type="colorScale" priority="141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G295">
    <cfRule type="colorScale" priority="141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D297">
    <cfRule type="cellIs" dxfId="17663" priority="1409" operator="equal">
      <formula>1</formula>
    </cfRule>
    <cfRule type="cellIs" dxfId="17662" priority="1410" operator="equal">
      <formula>2</formula>
    </cfRule>
    <cfRule type="cellIs" dxfId="17661" priority="1411" operator="equal">
      <formula>3</formula>
    </cfRule>
    <cfRule type="cellIs" dxfId="17660" priority="1412" operator="equal">
      <formula>4</formula>
    </cfRule>
    <cfRule type="cellIs" dxfId="17659" priority="1413" operator="equal">
      <formula>5</formula>
    </cfRule>
  </conditionalFormatting>
  <conditionalFormatting sqref="Y297:AC297">
    <cfRule type="cellIs" dxfId="17658" priority="1404" operator="equal">
      <formula>1</formula>
    </cfRule>
    <cfRule type="cellIs" dxfId="17657" priority="1405" operator="equal">
      <formula>2</formula>
    </cfRule>
    <cfRule type="cellIs" dxfId="17656" priority="1406" operator="equal">
      <formula>3</formula>
    </cfRule>
    <cfRule type="cellIs" dxfId="17655" priority="1407" operator="equal">
      <formula>4</formula>
    </cfRule>
    <cfRule type="cellIs" dxfId="17654" priority="1408" operator="equal">
      <formula>5</formula>
    </cfRule>
  </conditionalFormatting>
  <conditionalFormatting sqref="B297:E297">
    <cfRule type="colorScale" priority="140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97:I297">
    <cfRule type="colorScale" priority="140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97:M297">
    <cfRule type="colorScale" priority="140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298:E299">
    <cfRule type="colorScale" priority="139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Y298:AD302">
    <cfRule type="cellIs" dxfId="17653" priority="1395" operator="equal">
      <formula>1</formula>
    </cfRule>
    <cfRule type="cellIs" dxfId="17652" priority="1396" operator="equal">
      <formula>2</formula>
    </cfRule>
    <cfRule type="cellIs" dxfId="17651" priority="1397" operator="equal">
      <formula>3</formula>
    </cfRule>
    <cfRule type="cellIs" dxfId="17650" priority="1398" operator="equal">
      <formula>4</formula>
    </cfRule>
    <cfRule type="cellIs" dxfId="17649" priority="1400" operator="equal">
      <formula>5</formula>
    </cfRule>
  </conditionalFormatting>
  <conditionalFormatting sqref="U298:X302">
    <cfRule type="containsBlanks" priority="1389" stopIfTrue="1">
      <formula>LEN(TRIM(U298))=0</formula>
    </cfRule>
    <cfRule type="cellIs" dxfId="17648" priority="1390" operator="equal">
      <formula>"N/A"</formula>
    </cfRule>
    <cfRule type="cellIs" dxfId="17647" priority="1391" operator="equal">
      <formula>"OK"</formula>
    </cfRule>
    <cfRule type="containsText" dxfId="17646" priority="1392" operator="containsText" text="Unsure">
      <formula>NOT(ISERROR(SEARCH("Unsure",U298)))</formula>
    </cfRule>
    <cfRule type="containsText" dxfId="17645" priority="1393" operator="containsText" text="Can't See">
      <formula>NOT(ISERROR(SEARCH("Can't See",U298)))</formula>
    </cfRule>
    <cfRule type="notContainsText" dxfId="17644" priority="1394" operator="notContains" text="OK&amp;N/A">
      <formula>ISERROR(SEARCH("OK&amp;N/A",U298))</formula>
    </cfRule>
  </conditionalFormatting>
  <conditionalFormatting sqref="F298:I299">
    <cfRule type="colorScale" priority="138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98:M299">
    <cfRule type="colorScale" priority="138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U300:X302">
    <cfRule type="containsBlanks" priority="1381" stopIfTrue="1">
      <formula>LEN(TRIM(U300))=0</formula>
    </cfRule>
    <cfRule type="cellIs" dxfId="17643" priority="1382" operator="equal">
      <formula>"N/A"</formula>
    </cfRule>
    <cfRule type="cellIs" dxfId="17642" priority="1383" operator="equal">
      <formula>"OK"</formula>
    </cfRule>
    <cfRule type="containsText" dxfId="17641" priority="1384" operator="containsText" text="Unsure">
      <formula>NOT(ISERROR(SEARCH("Unsure",U300)))</formula>
    </cfRule>
    <cfRule type="containsText" dxfId="17640" priority="1385" operator="containsText" text="Can't See">
      <formula>NOT(ISERROR(SEARCH("Can't See",U300)))</formula>
    </cfRule>
    <cfRule type="notContainsText" dxfId="17639" priority="1386" operator="notContains" text="OK&amp;N/A">
      <formula>ISERROR(SEARCH("OK&amp;N/A",U300))</formula>
    </cfRule>
  </conditionalFormatting>
  <conditionalFormatting sqref="AD300:AD302">
    <cfRule type="cellIs" dxfId="17638" priority="1376" operator="equal">
      <formula>1</formula>
    </cfRule>
    <cfRule type="cellIs" dxfId="17637" priority="1377" operator="equal">
      <formula>2</formula>
    </cfRule>
    <cfRule type="cellIs" dxfId="17636" priority="1378" operator="equal">
      <formula>3</formula>
    </cfRule>
    <cfRule type="cellIs" dxfId="17635" priority="1379" operator="equal">
      <formula>4</formula>
    </cfRule>
    <cfRule type="cellIs" dxfId="17634" priority="1380" operator="equal">
      <formula>5</formula>
    </cfRule>
  </conditionalFormatting>
  <conditionalFormatting sqref="Y300:AC302">
    <cfRule type="cellIs" dxfId="17633" priority="1371" operator="equal">
      <formula>1</formula>
    </cfRule>
    <cfRule type="cellIs" dxfId="17632" priority="1372" operator="equal">
      <formula>2</formula>
    </cfRule>
    <cfRule type="cellIs" dxfId="17631" priority="1373" operator="equal">
      <formula>3</formula>
    </cfRule>
    <cfRule type="cellIs" dxfId="17630" priority="1374" operator="equal">
      <formula>4</formula>
    </cfRule>
    <cfRule type="cellIs" dxfId="17629" priority="1375" operator="equal">
      <formula>5</formula>
    </cfRule>
  </conditionalFormatting>
  <conditionalFormatting sqref="U298:X298">
    <cfRule type="containsBlanks" priority="1365" stopIfTrue="1">
      <formula>LEN(TRIM(U298))=0</formula>
    </cfRule>
    <cfRule type="cellIs" dxfId="17628" priority="1366" operator="equal">
      <formula>"N/A"</formula>
    </cfRule>
    <cfRule type="cellIs" dxfId="17627" priority="1367" operator="equal">
      <formula>"OK"</formula>
    </cfRule>
    <cfRule type="containsText" dxfId="17626" priority="1368" operator="containsText" text="Unsure">
      <formula>NOT(ISERROR(SEARCH("Unsure",U298)))</formula>
    </cfRule>
    <cfRule type="containsText" dxfId="17625" priority="1369" operator="containsText" text="Can't See">
      <formula>NOT(ISERROR(SEARCH("Can't See",U298)))</formula>
    </cfRule>
    <cfRule type="notContainsText" dxfId="17624" priority="1370" operator="notContains" text="OK&amp;N/A">
      <formula>ISERROR(SEARCH("OK&amp;N/A",U298))</formula>
    </cfRule>
  </conditionalFormatting>
  <conditionalFormatting sqref="AD298">
    <cfRule type="cellIs" dxfId="17623" priority="1360" operator="equal">
      <formula>1</formula>
    </cfRule>
    <cfRule type="cellIs" dxfId="17622" priority="1361" operator="equal">
      <formula>2</formula>
    </cfRule>
    <cfRule type="cellIs" dxfId="17621" priority="1362" operator="equal">
      <formula>3</formula>
    </cfRule>
    <cfRule type="cellIs" dxfId="17620" priority="1363" operator="equal">
      <formula>4</formula>
    </cfRule>
    <cfRule type="cellIs" dxfId="17619" priority="1364" operator="equal">
      <formula>5</formula>
    </cfRule>
  </conditionalFormatting>
  <conditionalFormatting sqref="B298:E298">
    <cfRule type="colorScale" priority="135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98:I298">
    <cfRule type="colorScale" priority="135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98:M298">
    <cfRule type="colorScale" priority="135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Y298:AC298">
    <cfRule type="cellIs" dxfId="17618" priority="1352" operator="equal">
      <formula>1</formula>
    </cfRule>
    <cfRule type="cellIs" dxfId="17617" priority="1353" operator="equal">
      <formula>2</formula>
    </cfRule>
    <cfRule type="cellIs" dxfId="17616" priority="1354" operator="equal">
      <formula>3</formula>
    </cfRule>
    <cfRule type="cellIs" dxfId="17615" priority="1355" operator="equal">
      <formula>4</formula>
    </cfRule>
    <cfRule type="cellIs" dxfId="17614" priority="1356" operator="equal">
      <formula>5</formula>
    </cfRule>
  </conditionalFormatting>
  <conditionalFormatting sqref="U299:X299">
    <cfRule type="containsBlanks" priority="1346" stopIfTrue="1">
      <formula>LEN(TRIM(U299))=0</formula>
    </cfRule>
    <cfRule type="cellIs" dxfId="17613" priority="1347" operator="equal">
      <formula>"N/A"</formula>
    </cfRule>
    <cfRule type="cellIs" dxfId="17612" priority="1348" operator="equal">
      <formula>"OK"</formula>
    </cfRule>
    <cfRule type="containsText" dxfId="17611" priority="1349" operator="containsText" text="Unsure">
      <formula>NOT(ISERROR(SEARCH("Unsure",U299)))</formula>
    </cfRule>
    <cfRule type="containsText" dxfId="17610" priority="1350" operator="containsText" text="Can't See">
      <formula>NOT(ISERROR(SEARCH("Can't See",U299)))</formula>
    </cfRule>
    <cfRule type="notContainsText" dxfId="17609" priority="1351" operator="notContains" text="OK&amp;N/A">
      <formula>ISERROR(SEARCH("OK&amp;N/A",U299))</formula>
    </cfRule>
  </conditionalFormatting>
  <conditionalFormatting sqref="AD299">
    <cfRule type="cellIs" dxfId="17608" priority="1341" operator="equal">
      <formula>1</formula>
    </cfRule>
    <cfRule type="cellIs" dxfId="17607" priority="1342" operator="equal">
      <formula>2</formula>
    </cfRule>
    <cfRule type="cellIs" dxfId="17606" priority="1343" operator="equal">
      <formula>3</formula>
    </cfRule>
    <cfRule type="cellIs" dxfId="17605" priority="1344" operator="equal">
      <formula>4</formula>
    </cfRule>
    <cfRule type="cellIs" dxfId="17604" priority="1345" operator="equal">
      <formula>5</formula>
    </cfRule>
  </conditionalFormatting>
  <conditionalFormatting sqref="B299:E299">
    <cfRule type="colorScale" priority="134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99:I299">
    <cfRule type="colorScale" priority="133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99:M299">
    <cfRule type="colorScale" priority="133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Y299:AC299">
    <cfRule type="cellIs" dxfId="17603" priority="1333" operator="equal">
      <formula>1</formula>
    </cfRule>
    <cfRule type="cellIs" dxfId="17602" priority="1334" operator="equal">
      <formula>2</formula>
    </cfRule>
    <cfRule type="cellIs" dxfId="17601" priority="1335" operator="equal">
      <formula>3</formula>
    </cfRule>
    <cfRule type="cellIs" dxfId="17600" priority="1336" operator="equal">
      <formula>4</formula>
    </cfRule>
    <cfRule type="cellIs" dxfId="17599" priority="1337" operator="equal">
      <formula>5</formula>
    </cfRule>
  </conditionalFormatting>
  <conditionalFormatting sqref="A291">
    <cfRule type="containsBlanks" priority="1327" stopIfTrue="1">
      <formula>LEN(TRIM(A291))=0</formula>
    </cfRule>
    <cfRule type="containsText" dxfId="17598" priority="1328" stopIfTrue="1" operator="containsText" text="fcd">
      <formula>NOT(ISERROR(SEARCH("fcd",A291)))</formula>
    </cfRule>
    <cfRule type="containsText" dxfId="17597" priority="1329" stopIfTrue="1" operator="containsText" text="server">
      <formula>NOT(ISERROR(SEARCH("server",A291)))</formula>
    </cfRule>
    <cfRule type="containsText" dxfId="17596" priority="1330" stopIfTrue="1" operator="containsText" text="ft">
      <formula>NOT(ISERROR(SEARCH("ft",A291)))</formula>
    </cfRule>
    <cfRule type="containsText" dxfId="17595" priority="1331" stopIfTrue="1" operator="containsText" text="lynxx_">
      <formula>NOT(ISERROR(SEARCH("lynxx_",A291)))</formula>
    </cfRule>
    <cfRule type="containsText" dxfId="17594" priority="1332" operator="containsText" text="_">
      <formula>NOT(ISERROR(SEARCH("_",A291)))</formula>
    </cfRule>
  </conditionalFormatting>
  <conditionalFormatting sqref="A291">
    <cfRule type="containsBlanks" priority="1321" stopIfTrue="1">
      <formula>LEN(TRIM(A291))=0</formula>
    </cfRule>
    <cfRule type="containsText" dxfId="17593" priority="1322" stopIfTrue="1" operator="containsText" text="fcd">
      <formula>NOT(ISERROR(SEARCH("fcd",A291)))</formula>
    </cfRule>
    <cfRule type="containsText" dxfId="17592" priority="1323" stopIfTrue="1" operator="containsText" text="server">
      <formula>NOT(ISERROR(SEARCH("server",A291)))</formula>
    </cfRule>
    <cfRule type="containsText" dxfId="17591" priority="1324" stopIfTrue="1" operator="containsText" text="ft">
      <formula>NOT(ISERROR(SEARCH("ft",A291)))</formula>
    </cfRule>
    <cfRule type="containsText" dxfId="17590" priority="1325" stopIfTrue="1" operator="containsText" text="lynxx_">
      <formula>NOT(ISERROR(SEARCH("lynxx_",A291)))</formula>
    </cfRule>
    <cfRule type="containsText" dxfId="17589" priority="1326" operator="containsText" text="_">
      <formula>NOT(ISERROR(SEARCH("_",A291)))</formula>
    </cfRule>
  </conditionalFormatting>
  <conditionalFormatting sqref="F185">
    <cfRule type="colorScale" priority="132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G185">
    <cfRule type="colorScale" priority="131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H185">
    <cfRule type="colorScale" priority="131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I185">
    <cfRule type="colorScale" priority="131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K185:M185">
    <cfRule type="containsBlanks" priority="1311" stopIfTrue="1">
      <formula>LEN(TRIM(K185))=0</formula>
    </cfRule>
    <cfRule type="cellIs" dxfId="17588" priority="1312" operator="equal">
      <formula>"N/A"</formula>
    </cfRule>
    <cfRule type="cellIs" dxfId="17587" priority="1313" operator="equal">
      <formula>"OK"</formula>
    </cfRule>
    <cfRule type="containsText" dxfId="17586" priority="1314" operator="containsText" text="Unsure">
      <formula>NOT(ISERROR(SEARCH("Unsure",K185)))</formula>
    </cfRule>
    <cfRule type="containsText" dxfId="17585" priority="1315" operator="containsText" text="Can't See">
      <formula>NOT(ISERROR(SEARCH("Can't See",K185)))</formula>
    </cfRule>
    <cfRule type="notContainsText" dxfId="17584" priority="1316" operator="notContains" text="OK&amp;N/A">
      <formula>ISERROR(SEARCH("OK&amp;N/A",K185))</formula>
    </cfRule>
  </conditionalFormatting>
  <conditionalFormatting sqref="J185">
    <cfRule type="containsBlanks" priority="1305" stopIfTrue="1">
      <formula>LEN(TRIM(J185))=0</formula>
    </cfRule>
    <cfRule type="cellIs" dxfId="17583" priority="1306" operator="equal">
      <formula>"N/A"</formula>
    </cfRule>
    <cfRule type="cellIs" dxfId="17582" priority="1307" operator="equal">
      <formula>"OK"</formula>
    </cfRule>
    <cfRule type="containsText" dxfId="17581" priority="1308" operator="containsText" text="Unsure">
      <formula>NOT(ISERROR(SEARCH("Unsure",J185)))</formula>
    </cfRule>
    <cfRule type="containsText" dxfId="17580" priority="1309" operator="containsText" text="Can't See">
      <formula>NOT(ISERROR(SEARCH("Can't See",J185)))</formula>
    </cfRule>
    <cfRule type="notContainsText" dxfId="17579" priority="1310" operator="notContains" text="OK&amp;N/A">
      <formula>ISERROR(SEARCH("OK&amp;N/A",J185))</formula>
    </cfRule>
  </conditionalFormatting>
  <conditionalFormatting sqref="U273:X274">
    <cfRule type="containsBlanks" priority="1299" stopIfTrue="1">
      <formula>LEN(TRIM(U273))=0</formula>
    </cfRule>
    <cfRule type="cellIs" dxfId="17578" priority="1300" operator="equal">
      <formula>"N/A"</formula>
    </cfRule>
    <cfRule type="cellIs" dxfId="17577" priority="1301" operator="equal">
      <formula>"OK"</formula>
    </cfRule>
    <cfRule type="containsText" dxfId="17576" priority="1302" operator="containsText" text="Unsure">
      <formula>NOT(ISERROR(SEARCH("Unsure",U273)))</formula>
    </cfRule>
    <cfRule type="containsText" dxfId="17575" priority="1303" operator="containsText" text="Can't See">
      <formula>NOT(ISERROR(SEARCH("Can't See",U273)))</formula>
    </cfRule>
    <cfRule type="notContainsText" dxfId="17574" priority="1304" operator="notContains" text="OK&amp;N/A">
      <formula>ISERROR(SEARCH("OK&amp;N/A",U273))</formula>
    </cfRule>
  </conditionalFormatting>
  <conditionalFormatting sqref="A273:A274">
    <cfRule type="containsBlanks" priority="1292" stopIfTrue="1">
      <formula>LEN(TRIM(A273))=0</formula>
    </cfRule>
    <cfRule type="containsText" dxfId="17573" priority="1293" stopIfTrue="1" operator="containsText" text="fcd">
      <formula>NOT(ISERROR(SEARCH("fcd",A273)))</formula>
    </cfRule>
    <cfRule type="containsText" dxfId="17572" priority="1294" stopIfTrue="1" operator="containsText" text="server">
      <formula>NOT(ISERROR(SEARCH("server",A273)))</formula>
    </cfRule>
    <cfRule type="containsText" dxfId="17571" priority="1295" stopIfTrue="1" operator="containsText" text="ft">
      <formula>NOT(ISERROR(SEARCH("ft",A273)))</formula>
    </cfRule>
    <cfRule type="containsText" dxfId="17570" priority="1296" stopIfTrue="1" operator="containsText" text="lynxx_">
      <formula>NOT(ISERROR(SEARCH("lynxx_",A273)))</formula>
    </cfRule>
    <cfRule type="containsText" dxfId="17569" priority="1297" operator="containsText" text="_">
      <formula>NOT(ISERROR(SEARCH("_",A273)))</formula>
    </cfRule>
  </conditionalFormatting>
  <conditionalFormatting sqref="AD273:AD274">
    <cfRule type="cellIs" dxfId="17568" priority="1288" operator="equal">
      <formula>1</formula>
    </cfRule>
    <cfRule type="cellIs" dxfId="17567" priority="1289" operator="equal">
      <formula>2</formula>
    </cfRule>
    <cfRule type="cellIs" dxfId="17566" priority="1290" operator="equal">
      <formula>3</formula>
    </cfRule>
    <cfRule type="cellIs" dxfId="17565" priority="1291" operator="equal">
      <formula>4</formula>
    </cfRule>
    <cfRule type="cellIs" dxfId="17564" priority="1298" operator="equal">
      <formula>5</formula>
    </cfRule>
  </conditionalFormatting>
  <conditionalFormatting sqref="A273:A274">
    <cfRule type="containsBlanks" priority="1282" stopIfTrue="1">
      <formula>LEN(TRIM(A273))=0</formula>
    </cfRule>
    <cfRule type="containsText" dxfId="17563" priority="1283" stopIfTrue="1" operator="containsText" text="fcd">
      <formula>NOT(ISERROR(SEARCH("fcd",A273)))</formula>
    </cfRule>
    <cfRule type="containsText" dxfId="17562" priority="1284" stopIfTrue="1" operator="containsText" text="server">
      <formula>NOT(ISERROR(SEARCH("server",A273)))</formula>
    </cfRule>
    <cfRule type="containsText" dxfId="17561" priority="1285" stopIfTrue="1" operator="containsText" text="ft">
      <formula>NOT(ISERROR(SEARCH("ft",A273)))</formula>
    </cfRule>
    <cfRule type="containsText" dxfId="17560" priority="1286" stopIfTrue="1" operator="containsText" text="lynxx_">
      <formula>NOT(ISERROR(SEARCH("lynxx_",A273)))</formula>
    </cfRule>
    <cfRule type="containsText" dxfId="17559" priority="1287" operator="containsText" text="_">
      <formula>NOT(ISERROR(SEARCH("_",A273)))</formula>
    </cfRule>
  </conditionalFormatting>
  <conditionalFormatting sqref="Y273:AC274">
    <cfRule type="cellIs" dxfId="17558" priority="1277" operator="equal">
      <formula>1</formula>
    </cfRule>
    <cfRule type="cellIs" dxfId="17557" priority="1278" operator="equal">
      <formula>2</formula>
    </cfRule>
    <cfRule type="cellIs" dxfId="17556" priority="1279" operator="equal">
      <formula>3</formula>
    </cfRule>
    <cfRule type="cellIs" dxfId="17555" priority="1280" operator="equal">
      <formula>4</formula>
    </cfRule>
    <cfRule type="cellIs" dxfId="17554" priority="1281" operator="equal">
      <formula>5</formula>
    </cfRule>
  </conditionalFormatting>
  <conditionalFormatting sqref="B273:E274">
    <cfRule type="colorScale" priority="127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73:I274">
    <cfRule type="colorScale" priority="127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73:M274">
    <cfRule type="colorScale" priority="127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U272:X272">
    <cfRule type="containsBlanks" priority="1268" stopIfTrue="1">
      <formula>LEN(TRIM(U272))=0</formula>
    </cfRule>
    <cfRule type="cellIs" dxfId="17553" priority="1269" operator="equal">
      <formula>"N/A"</formula>
    </cfRule>
    <cfRule type="cellIs" dxfId="17552" priority="1270" operator="equal">
      <formula>"OK"</formula>
    </cfRule>
    <cfRule type="containsText" dxfId="17551" priority="1271" operator="containsText" text="Unsure">
      <formula>NOT(ISERROR(SEARCH("Unsure",U272)))</formula>
    </cfRule>
    <cfRule type="containsText" dxfId="17550" priority="1272" operator="containsText" text="Can't See">
      <formula>NOT(ISERROR(SEARCH("Can't See",U272)))</formula>
    </cfRule>
    <cfRule type="notContainsText" dxfId="17549" priority="1273" operator="notContains" text="OK&amp;N/A">
      <formula>ISERROR(SEARCH("OK&amp;N/A",U272))</formula>
    </cfRule>
  </conditionalFormatting>
  <conditionalFormatting sqref="A272">
    <cfRule type="containsBlanks" priority="1261" stopIfTrue="1">
      <formula>LEN(TRIM(A272))=0</formula>
    </cfRule>
    <cfRule type="containsText" dxfId="17548" priority="1262" stopIfTrue="1" operator="containsText" text="fcd">
      <formula>NOT(ISERROR(SEARCH("fcd",A272)))</formula>
    </cfRule>
    <cfRule type="containsText" dxfId="17547" priority="1263" stopIfTrue="1" operator="containsText" text="server">
      <formula>NOT(ISERROR(SEARCH("server",A272)))</formula>
    </cfRule>
    <cfRule type="containsText" dxfId="17546" priority="1264" stopIfTrue="1" operator="containsText" text="ft">
      <formula>NOT(ISERROR(SEARCH("ft",A272)))</formula>
    </cfRule>
    <cfRule type="containsText" dxfId="17545" priority="1265" stopIfTrue="1" operator="containsText" text="lynxx_">
      <formula>NOT(ISERROR(SEARCH("lynxx_",A272)))</formula>
    </cfRule>
    <cfRule type="containsText" dxfId="17544" priority="1266" operator="containsText" text="_">
      <formula>NOT(ISERROR(SEARCH("_",A272)))</formula>
    </cfRule>
  </conditionalFormatting>
  <conditionalFormatting sqref="AD272">
    <cfRule type="cellIs" dxfId="17543" priority="1257" operator="equal">
      <formula>1</formula>
    </cfRule>
    <cfRule type="cellIs" dxfId="17542" priority="1258" operator="equal">
      <formula>2</formula>
    </cfRule>
    <cfRule type="cellIs" dxfId="17541" priority="1259" operator="equal">
      <formula>3</formula>
    </cfRule>
    <cfRule type="cellIs" dxfId="17540" priority="1260" operator="equal">
      <formula>4</formula>
    </cfRule>
    <cfRule type="cellIs" dxfId="17539" priority="1267" operator="equal">
      <formula>5</formula>
    </cfRule>
  </conditionalFormatting>
  <conditionalFormatting sqref="A272">
    <cfRule type="containsBlanks" priority="1251" stopIfTrue="1">
      <formula>LEN(TRIM(A272))=0</formula>
    </cfRule>
    <cfRule type="containsText" dxfId="17538" priority="1252" stopIfTrue="1" operator="containsText" text="fcd">
      <formula>NOT(ISERROR(SEARCH("fcd",A272)))</formula>
    </cfRule>
    <cfRule type="containsText" dxfId="17537" priority="1253" stopIfTrue="1" operator="containsText" text="server">
      <formula>NOT(ISERROR(SEARCH("server",A272)))</formula>
    </cfRule>
    <cfRule type="containsText" dxfId="17536" priority="1254" stopIfTrue="1" operator="containsText" text="ft">
      <formula>NOT(ISERROR(SEARCH("ft",A272)))</formula>
    </cfRule>
    <cfRule type="containsText" dxfId="17535" priority="1255" stopIfTrue="1" operator="containsText" text="lynxx_">
      <formula>NOT(ISERROR(SEARCH("lynxx_",A272)))</formula>
    </cfRule>
    <cfRule type="containsText" dxfId="17534" priority="1256" operator="containsText" text="_">
      <formula>NOT(ISERROR(SEARCH("_",A272)))</formula>
    </cfRule>
  </conditionalFormatting>
  <conditionalFormatting sqref="Y272:AC272">
    <cfRule type="cellIs" dxfId="17533" priority="1246" operator="equal">
      <formula>1</formula>
    </cfRule>
    <cfRule type="cellIs" dxfId="17532" priority="1247" operator="equal">
      <formula>2</formula>
    </cfRule>
    <cfRule type="cellIs" dxfId="17531" priority="1248" operator="equal">
      <formula>3</formula>
    </cfRule>
    <cfRule type="cellIs" dxfId="17530" priority="1249" operator="equal">
      <formula>4</formula>
    </cfRule>
    <cfRule type="cellIs" dxfId="17529" priority="1250" operator="equal">
      <formula>5</formula>
    </cfRule>
  </conditionalFormatting>
  <conditionalFormatting sqref="B272:E272">
    <cfRule type="colorScale" priority="124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72:I272">
    <cfRule type="colorScale" priority="124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72:M272">
    <cfRule type="colorScale" priority="124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E62">
    <cfRule type="colorScale" priority="123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62">
    <cfRule type="containsBlanks" priority="1235" stopIfTrue="1">
      <formula>LEN(TRIM(A62))=0</formula>
    </cfRule>
    <cfRule type="containsText" dxfId="17528" priority="1237" stopIfTrue="1" operator="containsText" text="fcd">
      <formula>NOT(ISERROR(SEARCH("fcd",A62)))</formula>
    </cfRule>
    <cfRule type="containsText" dxfId="17527" priority="1238" stopIfTrue="1" operator="containsText" text="server">
      <formula>NOT(ISERROR(SEARCH("server",A62)))</formula>
    </cfRule>
    <cfRule type="containsText" dxfId="17526" priority="1239" stopIfTrue="1" operator="containsText" text="ft">
      <formula>NOT(ISERROR(SEARCH("ft",A62)))</formula>
    </cfRule>
    <cfRule type="containsText" dxfId="17525" priority="1240" stopIfTrue="1" operator="containsText" text="lynxx_">
      <formula>NOT(ISERROR(SEARCH("lynxx_",A62)))</formula>
    </cfRule>
    <cfRule type="containsText" dxfId="17524" priority="1241" operator="containsText" text="_">
      <formula>NOT(ISERROR(SEARCH("_",A62)))</formula>
    </cfRule>
  </conditionalFormatting>
  <conditionalFormatting sqref="Y62:AE62">
    <cfRule type="cellIs" dxfId="17523" priority="1231" operator="equal">
      <formula>1</formula>
    </cfRule>
    <cfRule type="cellIs" dxfId="17522" priority="1232" operator="equal">
      <formula>2</formula>
    </cfRule>
    <cfRule type="cellIs" dxfId="17521" priority="1233" operator="equal">
      <formula>3</formula>
    </cfRule>
    <cfRule type="cellIs" dxfId="17520" priority="1234" operator="equal">
      <formula>4</formula>
    </cfRule>
    <cfRule type="cellIs" dxfId="17519" priority="1242" operator="equal">
      <formula>5</formula>
    </cfRule>
  </conditionalFormatting>
  <conditionalFormatting sqref="U62:X62">
    <cfRule type="containsBlanks" priority="1225" stopIfTrue="1">
      <formula>LEN(TRIM(U62))=0</formula>
    </cfRule>
    <cfRule type="cellIs" dxfId="17518" priority="1226" operator="equal">
      <formula>"N/A"</formula>
    </cfRule>
    <cfRule type="cellIs" dxfId="17517" priority="1227" operator="equal">
      <formula>"OK"</formula>
    </cfRule>
    <cfRule type="containsText" dxfId="17516" priority="1228" operator="containsText" text="Unsure">
      <formula>NOT(ISERROR(SEARCH("Unsure",U62)))</formula>
    </cfRule>
    <cfRule type="containsText" dxfId="17515" priority="1229" operator="containsText" text="Can't See">
      <formula>NOT(ISERROR(SEARCH("Can't See",U62)))</formula>
    </cfRule>
    <cfRule type="notContainsText" dxfId="17514" priority="1230" operator="notContains" text="OK&amp;N/A">
      <formula>ISERROR(SEARCH("OK&amp;N/A",U62))</formula>
    </cfRule>
  </conditionalFormatting>
  <conditionalFormatting sqref="F62">
    <cfRule type="colorScale" priority="122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62:M62">
    <cfRule type="containsBlanks" priority="1218" stopIfTrue="1">
      <formula>LEN(TRIM(J62))=0</formula>
    </cfRule>
    <cfRule type="cellIs" dxfId="17513" priority="1219" operator="equal">
      <formula>"N/A"</formula>
    </cfRule>
    <cfRule type="cellIs" dxfId="17512" priority="1220" operator="equal">
      <formula>"OK"</formula>
    </cfRule>
    <cfRule type="containsText" dxfId="17511" priority="1221" operator="containsText" text="Unsure">
      <formula>NOT(ISERROR(SEARCH("Unsure",J62)))</formula>
    </cfRule>
    <cfRule type="containsText" dxfId="17510" priority="1222" operator="containsText" text="Can't See">
      <formula>NOT(ISERROR(SEARCH("Can't See",J62)))</formula>
    </cfRule>
    <cfRule type="notContainsText" dxfId="17509" priority="1223" operator="notContains" text="OK&amp;N/A">
      <formula>ISERROR(SEARCH("OK&amp;N/A",J62))</formula>
    </cfRule>
  </conditionalFormatting>
  <conditionalFormatting sqref="G62">
    <cfRule type="colorScale" priority="121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I62">
    <cfRule type="colorScale" priority="121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H62">
    <cfRule type="colorScale" priority="121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D62">
    <cfRule type="colorScale" priority="121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C62">
    <cfRule type="colorScale" priority="121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62">
    <cfRule type="colorScale" priority="121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U275:X275">
    <cfRule type="containsBlanks" priority="1206" stopIfTrue="1">
      <formula>LEN(TRIM(U275))=0</formula>
    </cfRule>
    <cfRule type="cellIs" dxfId="17508" priority="1207" operator="equal">
      <formula>"N/A"</formula>
    </cfRule>
    <cfRule type="cellIs" dxfId="17507" priority="1208" operator="equal">
      <formula>"OK"</formula>
    </cfRule>
    <cfRule type="containsText" dxfId="17506" priority="1209" operator="containsText" text="Unsure">
      <formula>NOT(ISERROR(SEARCH("Unsure",U275)))</formula>
    </cfRule>
    <cfRule type="containsText" dxfId="17505" priority="1210" operator="containsText" text="Can't See">
      <formula>NOT(ISERROR(SEARCH("Can't See",U275)))</formula>
    </cfRule>
    <cfRule type="notContainsText" dxfId="17504" priority="1211" operator="notContains" text="OK&amp;N/A">
      <formula>ISERROR(SEARCH("OK&amp;N/A",U275))</formula>
    </cfRule>
  </conditionalFormatting>
  <conditionalFormatting sqref="A275">
    <cfRule type="containsBlanks" priority="1199" stopIfTrue="1">
      <formula>LEN(TRIM(A275))=0</formula>
    </cfRule>
    <cfRule type="containsText" dxfId="17503" priority="1200" stopIfTrue="1" operator="containsText" text="fcd">
      <formula>NOT(ISERROR(SEARCH("fcd",A275)))</formula>
    </cfRule>
    <cfRule type="containsText" dxfId="17502" priority="1201" stopIfTrue="1" operator="containsText" text="server">
      <formula>NOT(ISERROR(SEARCH("server",A275)))</formula>
    </cfRule>
    <cfRule type="containsText" dxfId="17501" priority="1202" stopIfTrue="1" operator="containsText" text="ft">
      <formula>NOT(ISERROR(SEARCH("ft",A275)))</formula>
    </cfRule>
    <cfRule type="containsText" dxfId="17500" priority="1203" stopIfTrue="1" operator="containsText" text="lynxx_">
      <formula>NOT(ISERROR(SEARCH("lynxx_",A275)))</formula>
    </cfRule>
    <cfRule type="containsText" dxfId="17499" priority="1204" operator="containsText" text="_">
      <formula>NOT(ISERROR(SEARCH("_",A275)))</formula>
    </cfRule>
  </conditionalFormatting>
  <conditionalFormatting sqref="AD275">
    <cfRule type="cellIs" dxfId="17498" priority="1195" operator="equal">
      <formula>1</formula>
    </cfRule>
    <cfRule type="cellIs" dxfId="17497" priority="1196" operator="equal">
      <formula>2</formula>
    </cfRule>
    <cfRule type="cellIs" dxfId="17496" priority="1197" operator="equal">
      <formula>3</formula>
    </cfRule>
    <cfRule type="cellIs" dxfId="17495" priority="1198" operator="equal">
      <formula>4</formula>
    </cfRule>
    <cfRule type="cellIs" dxfId="17494" priority="1205" operator="equal">
      <formula>5</formula>
    </cfRule>
  </conditionalFormatting>
  <conditionalFormatting sqref="J275:M275">
    <cfRule type="containsBlanks" priority="1189" stopIfTrue="1">
      <formula>LEN(TRIM(J275))=0</formula>
    </cfRule>
    <cfRule type="cellIs" dxfId="17493" priority="1190" operator="equal">
      <formula>"N/A"</formula>
    </cfRule>
    <cfRule type="cellIs" dxfId="17492" priority="1191" operator="equal">
      <formula>"OK"</formula>
    </cfRule>
    <cfRule type="containsText" dxfId="17491" priority="1192" operator="containsText" text="Unsure">
      <formula>NOT(ISERROR(SEARCH("Unsure",J275)))</formula>
    </cfRule>
    <cfRule type="containsText" dxfId="17490" priority="1193" operator="containsText" text="Can't See">
      <formula>NOT(ISERROR(SEARCH("Can't See",J275)))</formula>
    </cfRule>
    <cfRule type="notContainsText" dxfId="17489" priority="1194" operator="notContains" text="OK&amp;N/A">
      <formula>ISERROR(SEARCH("OK&amp;N/A",J275))</formula>
    </cfRule>
  </conditionalFormatting>
  <conditionalFormatting sqref="Y275:AC275">
    <cfRule type="cellIs" dxfId="17488" priority="1184" operator="equal">
      <formula>1</formula>
    </cfRule>
    <cfRule type="cellIs" dxfId="17487" priority="1185" operator="equal">
      <formula>2</formula>
    </cfRule>
    <cfRule type="cellIs" dxfId="17486" priority="1186" operator="equal">
      <formula>3</formula>
    </cfRule>
    <cfRule type="cellIs" dxfId="17485" priority="1187" operator="equal">
      <formula>4</formula>
    </cfRule>
    <cfRule type="cellIs" dxfId="17484" priority="1188" operator="equal">
      <formula>5</formula>
    </cfRule>
  </conditionalFormatting>
  <conditionalFormatting sqref="B275">
    <cfRule type="colorScale" priority="118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C275:F275">
    <cfRule type="colorScale" priority="118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G275">
    <cfRule type="colorScale" priority="118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H275">
    <cfRule type="colorScale" priority="118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I275">
    <cfRule type="colorScale" priority="117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185">
    <cfRule type="colorScale" priority="117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C185">
    <cfRule type="colorScale" priority="117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D185">
    <cfRule type="colorScale" priority="117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E185">
    <cfRule type="colorScale" priority="117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Y197:AD197">
    <cfRule type="cellIs" dxfId="17483" priority="1170" operator="equal">
      <formula>1</formula>
    </cfRule>
    <cfRule type="cellIs" dxfId="17482" priority="1171" operator="equal">
      <formula>2</formula>
    </cfRule>
    <cfRule type="cellIs" dxfId="17481" priority="1172" operator="equal">
      <formula>3</formula>
    </cfRule>
    <cfRule type="cellIs" dxfId="17480" priority="1173" operator="equal">
      <formula>4</formula>
    </cfRule>
    <cfRule type="cellIs" dxfId="17479" priority="1174" operator="equal">
      <formula>5</formula>
    </cfRule>
  </conditionalFormatting>
  <conditionalFormatting sqref="U197:X197">
    <cfRule type="containsBlanks" priority="1164" stopIfTrue="1">
      <formula>LEN(TRIM(U197))=0</formula>
    </cfRule>
    <cfRule type="cellIs" dxfId="17478" priority="1165" operator="equal">
      <formula>"N/A"</formula>
    </cfRule>
    <cfRule type="cellIs" dxfId="17477" priority="1166" operator="equal">
      <formula>"OK"</formula>
    </cfRule>
    <cfRule type="containsText" dxfId="17476" priority="1167" operator="containsText" text="Unsure">
      <formula>NOT(ISERROR(SEARCH("Unsure",U197)))</formula>
    </cfRule>
    <cfRule type="containsText" dxfId="17475" priority="1168" operator="containsText" text="Can't See">
      <formula>NOT(ISERROR(SEARCH("Can't See",U197)))</formula>
    </cfRule>
    <cfRule type="notContainsText" dxfId="17474" priority="1169" operator="notContains" text="OK&amp;N/A">
      <formula>ISERROR(SEARCH("OK&amp;N/A",U197))</formula>
    </cfRule>
  </conditionalFormatting>
  <conditionalFormatting sqref="A197">
    <cfRule type="containsBlanks" priority="1158" stopIfTrue="1">
      <formula>LEN(TRIM(A197))=0</formula>
    </cfRule>
    <cfRule type="containsText" dxfId="17473" priority="1159" stopIfTrue="1" operator="containsText" text="fcd">
      <formula>NOT(ISERROR(SEARCH("fcd",A197)))</formula>
    </cfRule>
    <cfRule type="containsText" dxfId="17472" priority="1160" stopIfTrue="1" operator="containsText" text="server">
      <formula>NOT(ISERROR(SEARCH("server",A197)))</formula>
    </cfRule>
    <cfRule type="containsText" dxfId="17471" priority="1161" stopIfTrue="1" operator="containsText" text="ft">
      <formula>NOT(ISERROR(SEARCH("ft",A197)))</formula>
    </cfRule>
    <cfRule type="containsText" dxfId="17470" priority="1162" stopIfTrue="1" operator="containsText" text="lynxx_">
      <formula>NOT(ISERROR(SEARCH("lynxx_",A197)))</formula>
    </cfRule>
    <cfRule type="containsText" dxfId="17469" priority="1163" operator="containsText" text="_">
      <formula>NOT(ISERROR(SEARCH("_",A197)))</formula>
    </cfRule>
  </conditionalFormatting>
  <conditionalFormatting sqref="U200:X200">
    <cfRule type="containsBlanks" priority="1152" stopIfTrue="1">
      <formula>LEN(TRIM(U200))=0</formula>
    </cfRule>
    <cfRule type="cellIs" dxfId="17468" priority="1153" operator="equal">
      <formula>"N/A"</formula>
    </cfRule>
    <cfRule type="cellIs" dxfId="17467" priority="1154" operator="equal">
      <formula>"OK"</formula>
    </cfRule>
    <cfRule type="containsText" dxfId="17466" priority="1155" operator="containsText" text="Unsure">
      <formula>NOT(ISERROR(SEARCH("Unsure",U200)))</formula>
    </cfRule>
    <cfRule type="containsText" dxfId="17465" priority="1156" operator="containsText" text="Can't See">
      <formula>NOT(ISERROR(SEARCH("Can't See",U200)))</formula>
    </cfRule>
    <cfRule type="notContainsText" dxfId="17464" priority="1157" operator="notContains" text="OK&amp;N/A">
      <formula>ISERROR(SEARCH("OK&amp;N/A",U200))</formula>
    </cfRule>
  </conditionalFormatting>
  <conditionalFormatting sqref="Y200:AC200">
    <cfRule type="cellIs" dxfId="17463" priority="1147" operator="equal">
      <formula>1</formula>
    </cfRule>
    <cfRule type="cellIs" dxfId="17462" priority="1148" operator="equal">
      <formula>2</formula>
    </cfRule>
    <cfRule type="cellIs" dxfId="17461" priority="1149" operator="equal">
      <formula>3</formula>
    </cfRule>
    <cfRule type="cellIs" dxfId="17460" priority="1150" operator="equal">
      <formula>4</formula>
    </cfRule>
    <cfRule type="cellIs" dxfId="17459" priority="1151" operator="equal">
      <formula>5</formula>
    </cfRule>
  </conditionalFormatting>
  <conditionalFormatting sqref="I278">
    <cfRule type="colorScale" priority="114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H278">
    <cfRule type="colorScale" priority="114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G278">
    <cfRule type="colorScale" priority="114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78">
    <cfRule type="colorScale" priority="114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78:M278">
    <cfRule type="containsBlanks" priority="1137" stopIfTrue="1">
      <formula>LEN(TRIM(J278))=0</formula>
    </cfRule>
    <cfRule type="cellIs" dxfId="17458" priority="1138" operator="equal">
      <formula>"N/A"</formula>
    </cfRule>
    <cfRule type="cellIs" dxfId="17457" priority="1139" operator="equal">
      <formula>"OK"</formula>
    </cfRule>
    <cfRule type="containsText" dxfId="17456" priority="1140" operator="containsText" text="Unsure">
      <formula>NOT(ISERROR(SEARCH("Unsure",J278)))</formula>
    </cfRule>
    <cfRule type="containsText" dxfId="17455" priority="1141" operator="containsText" text="Can't See">
      <formula>NOT(ISERROR(SEARCH("Can't See",J278)))</formula>
    </cfRule>
    <cfRule type="notContainsText" dxfId="17454" priority="1142" operator="notContains" text="OK&amp;N/A">
      <formula>ISERROR(SEARCH("OK&amp;N/A",J278))</formula>
    </cfRule>
  </conditionalFormatting>
  <conditionalFormatting sqref="M178:M183">
    <cfRule type="colorScale" priority="113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M178:M183">
    <cfRule type="colorScale" priority="113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L178:L179">
    <cfRule type="colorScale" priority="113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L180">
    <cfRule type="colorScale" priority="113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L180">
    <cfRule type="colorScale" priority="113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L181">
    <cfRule type="colorScale" priority="113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L182">
    <cfRule type="colorScale" priority="113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L183">
    <cfRule type="colorScale" priority="112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L183">
    <cfRule type="colorScale" priority="112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K183">
    <cfRule type="colorScale" priority="112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K183">
    <cfRule type="colorScale" priority="112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K181:K182">
    <cfRule type="colorScale" priority="112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K180">
    <cfRule type="colorScale" priority="112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K180">
    <cfRule type="colorScale" priority="112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K179">
    <cfRule type="colorScale" priority="112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K179">
    <cfRule type="colorScale" priority="112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K178">
    <cfRule type="colorScale" priority="112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K178">
    <cfRule type="colorScale" priority="111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178">
    <cfRule type="colorScale" priority="111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179">
    <cfRule type="colorScale" priority="111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180">
    <cfRule type="colorScale" priority="111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180">
    <cfRule type="colorScale" priority="111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181">
    <cfRule type="colorScale" priority="111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182">
    <cfRule type="colorScale" priority="111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183">
    <cfRule type="colorScale" priority="111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183">
    <cfRule type="colorScale" priority="111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U271:X271">
    <cfRule type="containsBlanks" priority="1105" stopIfTrue="1">
      <formula>LEN(TRIM(U271))=0</formula>
    </cfRule>
    <cfRule type="cellIs" dxfId="17453" priority="1106" operator="equal">
      <formula>"N/A"</formula>
    </cfRule>
    <cfRule type="cellIs" dxfId="17452" priority="1107" operator="equal">
      <formula>"OK"</formula>
    </cfRule>
    <cfRule type="containsText" dxfId="17451" priority="1108" operator="containsText" text="Unsure">
      <formula>NOT(ISERROR(SEARCH("Unsure",U271)))</formula>
    </cfRule>
    <cfRule type="containsText" dxfId="17450" priority="1109" operator="containsText" text="Can't See">
      <formula>NOT(ISERROR(SEARCH("Can't See",U271)))</formula>
    </cfRule>
    <cfRule type="notContainsText" dxfId="17449" priority="1110" operator="notContains" text="OK&amp;N/A">
      <formula>ISERROR(SEARCH("OK&amp;N/A",U271))</formula>
    </cfRule>
  </conditionalFormatting>
  <conditionalFormatting sqref="A271">
    <cfRule type="containsBlanks" priority="1098" stopIfTrue="1">
      <formula>LEN(TRIM(A271))=0</formula>
    </cfRule>
    <cfRule type="containsText" dxfId="17448" priority="1099" stopIfTrue="1" operator="containsText" text="fcd">
      <formula>NOT(ISERROR(SEARCH("fcd",A271)))</formula>
    </cfRule>
    <cfRule type="containsText" dxfId="17447" priority="1100" stopIfTrue="1" operator="containsText" text="server">
      <formula>NOT(ISERROR(SEARCH("server",A271)))</formula>
    </cfRule>
    <cfRule type="containsText" dxfId="17446" priority="1101" stopIfTrue="1" operator="containsText" text="ft">
      <formula>NOT(ISERROR(SEARCH("ft",A271)))</formula>
    </cfRule>
    <cfRule type="containsText" dxfId="17445" priority="1102" stopIfTrue="1" operator="containsText" text="lynxx_">
      <formula>NOT(ISERROR(SEARCH("lynxx_",A271)))</formula>
    </cfRule>
    <cfRule type="containsText" dxfId="17444" priority="1103" operator="containsText" text="_">
      <formula>NOT(ISERROR(SEARCH("_",A271)))</formula>
    </cfRule>
  </conditionalFormatting>
  <conditionalFormatting sqref="AD271">
    <cfRule type="cellIs" dxfId="17443" priority="1094" operator="equal">
      <formula>1</formula>
    </cfRule>
    <cfRule type="cellIs" dxfId="17442" priority="1095" operator="equal">
      <formula>2</formula>
    </cfRule>
    <cfRule type="cellIs" dxfId="17441" priority="1096" operator="equal">
      <formula>3</formula>
    </cfRule>
    <cfRule type="cellIs" dxfId="17440" priority="1097" operator="equal">
      <formula>4</formula>
    </cfRule>
    <cfRule type="cellIs" dxfId="17439" priority="1104" operator="equal">
      <formula>5</formula>
    </cfRule>
  </conditionalFormatting>
  <conditionalFormatting sqref="A271">
    <cfRule type="containsBlanks" priority="1088" stopIfTrue="1">
      <formula>LEN(TRIM(A271))=0</formula>
    </cfRule>
    <cfRule type="containsText" dxfId="17438" priority="1089" stopIfTrue="1" operator="containsText" text="fcd">
      <formula>NOT(ISERROR(SEARCH("fcd",A271)))</formula>
    </cfRule>
    <cfRule type="containsText" dxfId="17437" priority="1090" stopIfTrue="1" operator="containsText" text="server">
      <formula>NOT(ISERROR(SEARCH("server",A271)))</formula>
    </cfRule>
    <cfRule type="containsText" dxfId="17436" priority="1091" stopIfTrue="1" operator="containsText" text="ft">
      <formula>NOT(ISERROR(SEARCH("ft",A271)))</formula>
    </cfRule>
    <cfRule type="containsText" dxfId="17435" priority="1092" stopIfTrue="1" operator="containsText" text="lynxx_">
      <formula>NOT(ISERROR(SEARCH("lynxx_",A271)))</formula>
    </cfRule>
    <cfRule type="containsText" dxfId="17434" priority="1093" operator="containsText" text="_">
      <formula>NOT(ISERROR(SEARCH("_",A271)))</formula>
    </cfRule>
  </conditionalFormatting>
  <conditionalFormatting sqref="Y271:AC271">
    <cfRule type="cellIs" dxfId="17433" priority="1083" operator="equal">
      <formula>1</formula>
    </cfRule>
    <cfRule type="cellIs" dxfId="17432" priority="1084" operator="equal">
      <formula>2</formula>
    </cfRule>
    <cfRule type="cellIs" dxfId="17431" priority="1085" operator="equal">
      <formula>3</formula>
    </cfRule>
    <cfRule type="cellIs" dxfId="17430" priority="1086" operator="equal">
      <formula>4</formula>
    </cfRule>
    <cfRule type="cellIs" dxfId="17429" priority="1087" operator="equal">
      <formula>5</formula>
    </cfRule>
  </conditionalFormatting>
  <conditionalFormatting sqref="B271:E271">
    <cfRule type="colorScale" priority="108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71:I271">
    <cfRule type="colorScale" priority="108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71:M271">
    <cfRule type="colorScale" priority="108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83:A88 A90:A96">
    <cfRule type="containsBlanks" priority="1073" stopIfTrue="1">
      <formula>LEN(TRIM(A83))=0</formula>
    </cfRule>
    <cfRule type="containsText" dxfId="17428" priority="1074" stopIfTrue="1" operator="containsText" text="fcd">
      <formula>NOT(ISERROR(SEARCH("fcd",A83)))</formula>
    </cfRule>
    <cfRule type="containsText" dxfId="17427" priority="1075" stopIfTrue="1" operator="containsText" text="server">
      <formula>NOT(ISERROR(SEARCH("server",A83)))</formula>
    </cfRule>
    <cfRule type="containsText" dxfId="17426" priority="1076" stopIfTrue="1" operator="containsText" text="ft">
      <formula>NOT(ISERROR(SEARCH("ft",A83)))</formula>
    </cfRule>
    <cfRule type="containsText" dxfId="17425" priority="1077" stopIfTrue="1" operator="containsText" text="lynxx_">
      <formula>NOT(ISERROR(SEARCH("lynxx_",A83)))</formula>
    </cfRule>
    <cfRule type="containsText" dxfId="17424" priority="1078" operator="containsText" text="_">
      <formula>NOT(ISERROR(SEARCH("_",A83)))</formula>
    </cfRule>
  </conditionalFormatting>
  <conditionalFormatting sqref="Y83:AE88 Y90:AE96">
    <cfRule type="cellIs" dxfId="17423" priority="1069" operator="equal">
      <formula>1</formula>
    </cfRule>
    <cfRule type="cellIs" dxfId="17422" priority="1070" operator="equal">
      <formula>2</formula>
    </cfRule>
    <cfRule type="cellIs" dxfId="17421" priority="1071" operator="equal">
      <formula>3</formula>
    </cfRule>
    <cfRule type="cellIs" dxfId="17420" priority="1072" operator="equal">
      <formula>4</formula>
    </cfRule>
    <cfRule type="cellIs" dxfId="17419" priority="1079" operator="equal">
      <formula>5</formula>
    </cfRule>
  </conditionalFormatting>
  <conditionalFormatting sqref="U86:V86 X86 U83:X85 U87:X88 U90:X96">
    <cfRule type="containsBlanks" priority="1063" stopIfTrue="1">
      <formula>LEN(TRIM(U83))=0</formula>
    </cfRule>
    <cfRule type="cellIs" dxfId="17418" priority="1064" operator="equal">
      <formula>"N/A"</formula>
    </cfRule>
    <cfRule type="cellIs" dxfId="17417" priority="1065" operator="equal">
      <formula>"OK"</formula>
    </cfRule>
    <cfRule type="containsText" dxfId="17416" priority="1066" operator="containsText" text="Unsure">
      <formula>NOT(ISERROR(SEARCH("Unsure",U83)))</formula>
    </cfRule>
    <cfRule type="containsText" dxfId="17415" priority="1067" operator="containsText" text="Can't See">
      <formula>NOT(ISERROR(SEARCH("Can't See",U83)))</formula>
    </cfRule>
    <cfRule type="notContainsText" dxfId="17414" priority="1068" operator="notContains" text="OK&amp;N/A">
      <formula>ISERROR(SEARCH("OK&amp;N/A",U83))</formula>
    </cfRule>
  </conditionalFormatting>
  <conditionalFormatting sqref="W86">
    <cfRule type="containsBlanks" priority="1057" stopIfTrue="1">
      <formula>LEN(TRIM(W86))=0</formula>
    </cfRule>
    <cfRule type="containsText" dxfId="17413" priority="1058" stopIfTrue="1" operator="containsText" text="fcd">
      <formula>NOT(ISERROR(SEARCH("fcd",W86)))</formula>
    </cfRule>
    <cfRule type="containsText" dxfId="17412" priority="1059" stopIfTrue="1" operator="containsText" text="server">
      <formula>NOT(ISERROR(SEARCH("server",W86)))</formula>
    </cfRule>
    <cfRule type="containsText" dxfId="17411" priority="1060" stopIfTrue="1" operator="containsText" text="ft">
      <formula>NOT(ISERROR(SEARCH("ft",W86)))</formula>
    </cfRule>
    <cfRule type="containsText" dxfId="17410" priority="1061" stopIfTrue="1" operator="containsText" text="lynxx_">
      <formula>NOT(ISERROR(SEARCH("lynxx_",W86)))</formula>
    </cfRule>
    <cfRule type="containsText" dxfId="17409" priority="1062" operator="containsText" text="_">
      <formula>NOT(ISERROR(SEARCH("_",W86)))</formula>
    </cfRule>
  </conditionalFormatting>
  <conditionalFormatting sqref="X100:X109">
    <cfRule type="containsBlanks" priority="1051" stopIfTrue="1">
      <formula>LEN(TRIM(X100))=0</formula>
    </cfRule>
    <cfRule type="cellIs" dxfId="17408" priority="1052" operator="equal">
      <formula>"N/A"</formula>
    </cfRule>
    <cfRule type="cellIs" dxfId="17407" priority="1053" operator="equal">
      <formula>"OK"</formula>
    </cfRule>
    <cfRule type="containsText" dxfId="17406" priority="1054" operator="containsText" text="Unsure">
      <formula>NOT(ISERROR(SEARCH("Unsure",X100)))</formula>
    </cfRule>
    <cfRule type="containsText" dxfId="17405" priority="1055" operator="containsText" text="Can't See">
      <formula>NOT(ISERROR(SEARCH("Can't See",X100)))</formula>
    </cfRule>
    <cfRule type="notContainsText" dxfId="17404" priority="1056" operator="notContains" text="OK&amp;N/A">
      <formula>ISERROR(SEARCH("OK&amp;N/A",X100))</formula>
    </cfRule>
  </conditionalFormatting>
  <conditionalFormatting sqref="J98:M99 J109:M109">
    <cfRule type="containsBlanks" priority="1045" stopIfTrue="1">
      <formula>LEN(TRIM(J98))=0</formula>
    </cfRule>
    <cfRule type="cellIs" dxfId="17403" priority="1046" operator="equal">
      <formula>"N/A"</formula>
    </cfRule>
    <cfRule type="cellIs" dxfId="17402" priority="1047" operator="equal">
      <formula>"OK"</formula>
    </cfRule>
    <cfRule type="containsText" dxfId="17401" priority="1048" operator="containsText" text="Unsure">
      <formula>NOT(ISERROR(SEARCH("Unsure",J98)))</formula>
    </cfRule>
    <cfRule type="containsText" dxfId="17400" priority="1049" operator="containsText" text="Can't See">
      <formula>NOT(ISERROR(SEARCH("Can't See",J98)))</formula>
    </cfRule>
    <cfRule type="notContainsText" dxfId="17399" priority="1050" operator="notContains" text="OK&amp;N/A">
      <formula>ISERROR(SEARCH("OK&amp;N/A",J98))</formula>
    </cfRule>
  </conditionalFormatting>
  <conditionalFormatting sqref="I90:K93 B83:C88 I84:K88 M83:M88 E84:G88 E90:G93 E83:K83 H84:H93 E94:K94 B90:C96 M90:M94 E95:M96">
    <cfRule type="colorScale" priority="104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82">
    <cfRule type="containsBlanks" priority="1038" stopIfTrue="1">
      <formula>LEN(TRIM(A82))=0</formula>
    </cfRule>
    <cfRule type="containsText" dxfId="17398" priority="1039" stopIfTrue="1" operator="containsText" text="fcd">
      <formula>NOT(ISERROR(SEARCH("fcd",A82)))</formula>
    </cfRule>
    <cfRule type="containsText" dxfId="17397" priority="1040" stopIfTrue="1" operator="containsText" text="server">
      <formula>NOT(ISERROR(SEARCH("server",A82)))</formula>
    </cfRule>
    <cfRule type="containsText" dxfId="17396" priority="1041" stopIfTrue="1" operator="containsText" text="ft">
      <formula>NOT(ISERROR(SEARCH("ft",A82)))</formula>
    </cfRule>
    <cfRule type="containsText" dxfId="17395" priority="1042" stopIfTrue="1" operator="containsText" text="lynxx_">
      <formula>NOT(ISERROR(SEARCH("lynxx_",A82)))</formula>
    </cfRule>
    <cfRule type="containsText" dxfId="17394" priority="1043" operator="containsText" text="_">
      <formula>NOT(ISERROR(SEARCH("_",A82)))</formula>
    </cfRule>
  </conditionalFormatting>
  <conditionalFormatting sqref="B82">
    <cfRule type="containsBlanks" priority="1032" stopIfTrue="1">
      <formula>LEN(TRIM(B82))=0</formula>
    </cfRule>
    <cfRule type="containsText" dxfId="17393" priority="1033" stopIfTrue="1" operator="containsText" text="fcd">
      <formula>NOT(ISERROR(SEARCH("fcd",B82)))</formula>
    </cfRule>
    <cfRule type="containsText" dxfId="17392" priority="1034" stopIfTrue="1" operator="containsText" text="server">
      <formula>NOT(ISERROR(SEARCH("server",B82)))</formula>
    </cfRule>
    <cfRule type="containsText" dxfId="17391" priority="1035" stopIfTrue="1" operator="containsText" text="ft">
      <formula>NOT(ISERROR(SEARCH("ft",B82)))</formula>
    </cfRule>
    <cfRule type="containsText" dxfId="17390" priority="1036" stopIfTrue="1" operator="containsText" text="lynxx_">
      <formula>NOT(ISERROR(SEARCH("lynxx_",B82)))</formula>
    </cfRule>
    <cfRule type="containsText" dxfId="17389" priority="1037" operator="containsText" text="_">
      <formula>NOT(ISERROR(SEARCH("_",B82)))</formula>
    </cfRule>
  </conditionalFormatting>
  <conditionalFormatting sqref="C82">
    <cfRule type="containsBlanks" priority="1026" stopIfTrue="1">
      <formula>LEN(TRIM(C82))=0</formula>
    </cfRule>
    <cfRule type="containsText" dxfId="17388" priority="1027" stopIfTrue="1" operator="containsText" text="fcd">
      <formula>NOT(ISERROR(SEARCH("fcd",C82)))</formula>
    </cfRule>
    <cfRule type="containsText" dxfId="17387" priority="1028" stopIfTrue="1" operator="containsText" text="server">
      <formula>NOT(ISERROR(SEARCH("server",C82)))</formula>
    </cfRule>
    <cfRule type="containsText" dxfId="17386" priority="1029" stopIfTrue="1" operator="containsText" text="ft">
      <formula>NOT(ISERROR(SEARCH("ft",C82)))</formula>
    </cfRule>
    <cfRule type="containsText" dxfId="17385" priority="1030" stopIfTrue="1" operator="containsText" text="lynxx_">
      <formula>NOT(ISERROR(SEARCH("lynxx_",C82)))</formula>
    </cfRule>
    <cfRule type="containsText" dxfId="17384" priority="1031" operator="containsText" text="_">
      <formula>NOT(ISERROR(SEARCH("_",C82)))</formula>
    </cfRule>
  </conditionalFormatting>
  <conditionalFormatting sqref="D82">
    <cfRule type="containsBlanks" priority="1020" stopIfTrue="1">
      <formula>LEN(TRIM(D82))=0</formula>
    </cfRule>
    <cfRule type="containsText" dxfId="17383" priority="1021" stopIfTrue="1" operator="containsText" text="fcd">
      <formula>NOT(ISERROR(SEARCH("fcd",D82)))</formula>
    </cfRule>
    <cfRule type="containsText" dxfId="17382" priority="1022" stopIfTrue="1" operator="containsText" text="server">
      <formula>NOT(ISERROR(SEARCH("server",D82)))</formula>
    </cfRule>
    <cfRule type="containsText" dxfId="17381" priority="1023" stopIfTrue="1" operator="containsText" text="ft">
      <formula>NOT(ISERROR(SEARCH("ft",D82)))</formula>
    </cfRule>
    <cfRule type="containsText" dxfId="17380" priority="1024" stopIfTrue="1" operator="containsText" text="lynxx_">
      <formula>NOT(ISERROR(SEARCH("lynxx_",D82)))</formula>
    </cfRule>
    <cfRule type="containsText" dxfId="17379" priority="1025" operator="containsText" text="_">
      <formula>NOT(ISERROR(SEARCH("_",D82)))</formula>
    </cfRule>
  </conditionalFormatting>
  <conditionalFormatting sqref="E82">
    <cfRule type="containsBlanks" priority="1014" stopIfTrue="1">
      <formula>LEN(TRIM(E82))=0</formula>
    </cfRule>
    <cfRule type="containsText" dxfId="17378" priority="1015" stopIfTrue="1" operator="containsText" text="fcd">
      <formula>NOT(ISERROR(SEARCH("fcd",E82)))</formula>
    </cfRule>
    <cfRule type="containsText" dxfId="17377" priority="1016" stopIfTrue="1" operator="containsText" text="server">
      <formula>NOT(ISERROR(SEARCH("server",E82)))</formula>
    </cfRule>
    <cfRule type="containsText" dxfId="17376" priority="1017" stopIfTrue="1" operator="containsText" text="ft">
      <formula>NOT(ISERROR(SEARCH("ft",E82)))</formula>
    </cfRule>
    <cfRule type="containsText" dxfId="17375" priority="1018" stopIfTrue="1" operator="containsText" text="lynxx_">
      <formula>NOT(ISERROR(SEARCH("lynxx_",E82)))</formula>
    </cfRule>
    <cfRule type="containsText" dxfId="17374" priority="1019" operator="containsText" text="_">
      <formula>NOT(ISERROR(SEARCH("_",E82)))</formula>
    </cfRule>
  </conditionalFormatting>
  <conditionalFormatting sqref="F82">
    <cfRule type="containsBlanks" priority="1008" stopIfTrue="1">
      <formula>LEN(TRIM(F82))=0</formula>
    </cfRule>
    <cfRule type="containsText" dxfId="17373" priority="1009" stopIfTrue="1" operator="containsText" text="fcd">
      <formula>NOT(ISERROR(SEARCH("fcd",F82)))</formula>
    </cfRule>
    <cfRule type="containsText" dxfId="17372" priority="1010" stopIfTrue="1" operator="containsText" text="server">
      <formula>NOT(ISERROR(SEARCH("server",F82)))</formula>
    </cfRule>
    <cfRule type="containsText" dxfId="17371" priority="1011" stopIfTrue="1" operator="containsText" text="ft">
      <formula>NOT(ISERROR(SEARCH("ft",F82)))</formula>
    </cfRule>
    <cfRule type="containsText" dxfId="17370" priority="1012" stopIfTrue="1" operator="containsText" text="lynxx_">
      <formula>NOT(ISERROR(SEARCH("lynxx_",F82)))</formula>
    </cfRule>
    <cfRule type="containsText" dxfId="17369" priority="1013" operator="containsText" text="_">
      <formula>NOT(ISERROR(SEARCH("_",F82)))</formula>
    </cfRule>
  </conditionalFormatting>
  <conditionalFormatting sqref="G82">
    <cfRule type="containsBlanks" priority="1002" stopIfTrue="1">
      <formula>LEN(TRIM(G82))=0</formula>
    </cfRule>
    <cfRule type="containsText" dxfId="17368" priority="1003" stopIfTrue="1" operator="containsText" text="fcd">
      <formula>NOT(ISERROR(SEARCH("fcd",G82)))</formula>
    </cfRule>
    <cfRule type="containsText" dxfId="17367" priority="1004" stopIfTrue="1" operator="containsText" text="server">
      <formula>NOT(ISERROR(SEARCH("server",G82)))</formula>
    </cfRule>
    <cfRule type="containsText" dxfId="17366" priority="1005" stopIfTrue="1" operator="containsText" text="ft">
      <formula>NOT(ISERROR(SEARCH("ft",G82)))</formula>
    </cfRule>
    <cfRule type="containsText" dxfId="17365" priority="1006" stopIfTrue="1" operator="containsText" text="lynxx_">
      <formula>NOT(ISERROR(SEARCH("lynxx_",G82)))</formula>
    </cfRule>
    <cfRule type="containsText" dxfId="17364" priority="1007" operator="containsText" text="_">
      <formula>NOT(ISERROR(SEARCH("_",G82)))</formula>
    </cfRule>
  </conditionalFormatting>
  <conditionalFormatting sqref="H82">
    <cfRule type="containsBlanks" priority="996" stopIfTrue="1">
      <formula>LEN(TRIM(H82))=0</formula>
    </cfRule>
    <cfRule type="containsText" dxfId="17363" priority="997" stopIfTrue="1" operator="containsText" text="fcd">
      <formula>NOT(ISERROR(SEARCH("fcd",H82)))</formula>
    </cfRule>
    <cfRule type="containsText" dxfId="17362" priority="998" stopIfTrue="1" operator="containsText" text="server">
      <formula>NOT(ISERROR(SEARCH("server",H82)))</formula>
    </cfRule>
    <cfRule type="containsText" dxfId="17361" priority="999" stopIfTrue="1" operator="containsText" text="ft">
      <formula>NOT(ISERROR(SEARCH("ft",H82)))</formula>
    </cfRule>
    <cfRule type="containsText" dxfId="17360" priority="1000" stopIfTrue="1" operator="containsText" text="lynxx_">
      <formula>NOT(ISERROR(SEARCH("lynxx_",H82)))</formula>
    </cfRule>
    <cfRule type="containsText" dxfId="17359" priority="1001" operator="containsText" text="_">
      <formula>NOT(ISERROR(SEARCH("_",H82)))</formula>
    </cfRule>
  </conditionalFormatting>
  <conditionalFormatting sqref="I82">
    <cfRule type="containsBlanks" priority="990" stopIfTrue="1">
      <formula>LEN(TRIM(I82))=0</formula>
    </cfRule>
    <cfRule type="containsText" dxfId="17358" priority="991" stopIfTrue="1" operator="containsText" text="fcd">
      <formula>NOT(ISERROR(SEARCH("fcd",I82)))</formula>
    </cfRule>
    <cfRule type="containsText" dxfId="17357" priority="992" stopIfTrue="1" operator="containsText" text="server">
      <formula>NOT(ISERROR(SEARCH("server",I82)))</formula>
    </cfRule>
    <cfRule type="containsText" dxfId="17356" priority="993" stopIfTrue="1" operator="containsText" text="ft">
      <formula>NOT(ISERROR(SEARCH("ft",I82)))</formula>
    </cfRule>
    <cfRule type="containsText" dxfId="17355" priority="994" stopIfTrue="1" operator="containsText" text="lynxx_">
      <formula>NOT(ISERROR(SEARCH("lynxx_",I82)))</formula>
    </cfRule>
    <cfRule type="containsText" dxfId="17354" priority="995" operator="containsText" text="_">
      <formula>NOT(ISERROR(SEARCH("_",I82)))</formula>
    </cfRule>
  </conditionalFormatting>
  <conditionalFormatting sqref="J82">
    <cfRule type="containsBlanks" priority="984" stopIfTrue="1">
      <formula>LEN(TRIM(J82))=0</formula>
    </cfRule>
    <cfRule type="containsText" dxfId="17353" priority="985" stopIfTrue="1" operator="containsText" text="fcd">
      <formula>NOT(ISERROR(SEARCH("fcd",J82)))</formula>
    </cfRule>
    <cfRule type="containsText" dxfId="17352" priority="986" stopIfTrue="1" operator="containsText" text="server">
      <formula>NOT(ISERROR(SEARCH("server",J82)))</formula>
    </cfRule>
    <cfRule type="containsText" dxfId="17351" priority="987" stopIfTrue="1" operator="containsText" text="ft">
      <formula>NOT(ISERROR(SEARCH("ft",J82)))</formula>
    </cfRule>
    <cfRule type="containsText" dxfId="17350" priority="988" stopIfTrue="1" operator="containsText" text="lynxx_">
      <formula>NOT(ISERROR(SEARCH("lynxx_",J82)))</formula>
    </cfRule>
    <cfRule type="containsText" dxfId="17349" priority="989" operator="containsText" text="_">
      <formula>NOT(ISERROR(SEARCH("_",J82)))</formula>
    </cfRule>
  </conditionalFormatting>
  <conditionalFormatting sqref="L82">
    <cfRule type="containsBlanks" priority="978" stopIfTrue="1">
      <formula>LEN(TRIM(L82))=0</formula>
    </cfRule>
    <cfRule type="containsText" dxfId="17348" priority="979" stopIfTrue="1" operator="containsText" text="fcd">
      <formula>NOT(ISERROR(SEARCH("fcd",L82)))</formula>
    </cfRule>
    <cfRule type="containsText" dxfId="17347" priority="980" stopIfTrue="1" operator="containsText" text="server">
      <formula>NOT(ISERROR(SEARCH("server",L82)))</formula>
    </cfRule>
    <cfRule type="containsText" dxfId="17346" priority="981" stopIfTrue="1" operator="containsText" text="ft">
      <formula>NOT(ISERROR(SEARCH("ft",L82)))</formula>
    </cfRule>
    <cfRule type="containsText" dxfId="17345" priority="982" stopIfTrue="1" operator="containsText" text="lynxx_">
      <formula>NOT(ISERROR(SEARCH("lynxx_",L82)))</formula>
    </cfRule>
    <cfRule type="containsText" dxfId="17344" priority="983" operator="containsText" text="_">
      <formula>NOT(ISERROR(SEARCH("_",L82)))</formula>
    </cfRule>
  </conditionalFormatting>
  <conditionalFormatting sqref="M81">
    <cfRule type="containsBlanks" priority="972" stopIfTrue="1">
      <formula>LEN(TRIM(M81))=0</formula>
    </cfRule>
    <cfRule type="containsText" dxfId="17343" priority="973" stopIfTrue="1" operator="containsText" text="fcd">
      <formula>NOT(ISERROR(SEARCH("fcd",M81)))</formula>
    </cfRule>
    <cfRule type="containsText" dxfId="17342" priority="974" stopIfTrue="1" operator="containsText" text="server">
      <formula>NOT(ISERROR(SEARCH("server",M81)))</formula>
    </cfRule>
    <cfRule type="containsText" dxfId="17341" priority="975" stopIfTrue="1" operator="containsText" text="ft">
      <formula>NOT(ISERROR(SEARCH("ft",M81)))</formula>
    </cfRule>
    <cfRule type="containsText" dxfId="17340" priority="976" stopIfTrue="1" operator="containsText" text="lynxx_">
      <formula>NOT(ISERROR(SEARCH("lynxx_",M81)))</formula>
    </cfRule>
    <cfRule type="containsText" dxfId="17339" priority="977" operator="containsText" text="_">
      <formula>NOT(ISERROR(SEARCH("_",M81)))</formula>
    </cfRule>
  </conditionalFormatting>
  <conditionalFormatting sqref="O82">
    <cfRule type="containsBlanks" priority="966" stopIfTrue="1">
      <formula>LEN(TRIM(O82))=0</formula>
    </cfRule>
    <cfRule type="containsText" dxfId="17338" priority="967" stopIfTrue="1" operator="containsText" text="fcd">
      <formula>NOT(ISERROR(SEARCH("fcd",O82)))</formula>
    </cfRule>
    <cfRule type="containsText" dxfId="17337" priority="968" stopIfTrue="1" operator="containsText" text="server">
      <formula>NOT(ISERROR(SEARCH("server",O82)))</formula>
    </cfRule>
    <cfRule type="containsText" dxfId="17336" priority="969" stopIfTrue="1" operator="containsText" text="ft">
      <formula>NOT(ISERROR(SEARCH("ft",O82)))</formula>
    </cfRule>
    <cfRule type="containsText" dxfId="17335" priority="970" stopIfTrue="1" operator="containsText" text="lynxx_">
      <formula>NOT(ISERROR(SEARCH("lynxx_",O82)))</formula>
    </cfRule>
    <cfRule type="containsText" dxfId="17334" priority="971" operator="containsText" text="_">
      <formula>NOT(ISERROR(SEARCH("_",O82)))</formula>
    </cfRule>
  </conditionalFormatting>
  <conditionalFormatting sqref="Q82">
    <cfRule type="containsBlanks" priority="960" stopIfTrue="1">
      <formula>LEN(TRIM(Q82))=0</formula>
    </cfRule>
    <cfRule type="containsText" dxfId="17333" priority="961" stopIfTrue="1" operator="containsText" text="fcd">
      <formula>NOT(ISERROR(SEARCH("fcd",Q82)))</formula>
    </cfRule>
    <cfRule type="containsText" dxfId="17332" priority="962" stopIfTrue="1" operator="containsText" text="server">
      <formula>NOT(ISERROR(SEARCH("server",Q82)))</formula>
    </cfRule>
    <cfRule type="containsText" dxfId="17331" priority="963" stopIfTrue="1" operator="containsText" text="ft">
      <formula>NOT(ISERROR(SEARCH("ft",Q82)))</formula>
    </cfRule>
    <cfRule type="containsText" dxfId="17330" priority="964" stopIfTrue="1" operator="containsText" text="lynxx_">
      <formula>NOT(ISERROR(SEARCH("lynxx_",Q82)))</formula>
    </cfRule>
    <cfRule type="containsText" dxfId="17329" priority="965" operator="containsText" text="_">
      <formula>NOT(ISERROR(SEARCH("_",Q82)))</formula>
    </cfRule>
  </conditionalFormatting>
  <conditionalFormatting sqref="R82">
    <cfRule type="containsBlanks" priority="954" stopIfTrue="1">
      <formula>LEN(TRIM(R82))=0</formula>
    </cfRule>
    <cfRule type="containsText" dxfId="17328" priority="955" stopIfTrue="1" operator="containsText" text="fcd">
      <formula>NOT(ISERROR(SEARCH("fcd",R82)))</formula>
    </cfRule>
    <cfRule type="containsText" dxfId="17327" priority="956" stopIfTrue="1" operator="containsText" text="server">
      <formula>NOT(ISERROR(SEARCH("server",R82)))</formula>
    </cfRule>
    <cfRule type="containsText" dxfId="17326" priority="957" stopIfTrue="1" operator="containsText" text="ft">
      <formula>NOT(ISERROR(SEARCH("ft",R82)))</formula>
    </cfRule>
    <cfRule type="containsText" dxfId="17325" priority="958" stopIfTrue="1" operator="containsText" text="lynxx_">
      <formula>NOT(ISERROR(SEARCH("lynxx_",R82)))</formula>
    </cfRule>
    <cfRule type="containsText" dxfId="17324" priority="959" operator="containsText" text="_">
      <formula>NOT(ISERROR(SEARCH("_",R82)))</formula>
    </cfRule>
  </conditionalFormatting>
  <conditionalFormatting sqref="S82:T82">
    <cfRule type="containsBlanks" priority="948" stopIfTrue="1">
      <formula>LEN(TRIM(S82))=0</formula>
    </cfRule>
    <cfRule type="containsText" dxfId="17323" priority="949" stopIfTrue="1" operator="containsText" text="fcd">
      <formula>NOT(ISERROR(SEARCH("fcd",S82)))</formula>
    </cfRule>
    <cfRule type="containsText" dxfId="17322" priority="950" stopIfTrue="1" operator="containsText" text="server">
      <formula>NOT(ISERROR(SEARCH("server",S82)))</formula>
    </cfRule>
    <cfRule type="containsText" dxfId="17321" priority="951" stopIfTrue="1" operator="containsText" text="ft">
      <formula>NOT(ISERROR(SEARCH("ft",S82)))</formula>
    </cfRule>
    <cfRule type="containsText" dxfId="17320" priority="952" stopIfTrue="1" operator="containsText" text="lynxx_">
      <formula>NOT(ISERROR(SEARCH("lynxx_",S82)))</formula>
    </cfRule>
    <cfRule type="containsText" dxfId="17319" priority="953" operator="containsText" text="_">
      <formula>NOT(ISERROR(SEARCH("_",S82)))</formula>
    </cfRule>
  </conditionalFormatting>
  <conditionalFormatting sqref="A89">
    <cfRule type="containsBlanks" priority="941" stopIfTrue="1">
      <formula>LEN(TRIM(A89))=0</formula>
    </cfRule>
    <cfRule type="containsText" dxfId="17318" priority="942" stopIfTrue="1" operator="containsText" text="fcd">
      <formula>NOT(ISERROR(SEARCH("fcd",A89)))</formula>
    </cfRule>
    <cfRule type="containsText" dxfId="17317" priority="943" stopIfTrue="1" operator="containsText" text="server">
      <formula>NOT(ISERROR(SEARCH("server",A89)))</formula>
    </cfRule>
    <cfRule type="containsText" dxfId="17316" priority="944" stopIfTrue="1" operator="containsText" text="ft">
      <formula>NOT(ISERROR(SEARCH("ft",A89)))</formula>
    </cfRule>
    <cfRule type="containsText" dxfId="17315" priority="945" stopIfTrue="1" operator="containsText" text="lynxx_">
      <formula>NOT(ISERROR(SEARCH("lynxx_",A89)))</formula>
    </cfRule>
    <cfRule type="containsText" dxfId="17314" priority="946" operator="containsText" text="_">
      <formula>NOT(ISERROR(SEARCH("_",A89)))</formula>
    </cfRule>
  </conditionalFormatting>
  <conditionalFormatting sqref="Y89:AE89">
    <cfRule type="cellIs" dxfId="17313" priority="937" operator="equal">
      <formula>1</formula>
    </cfRule>
    <cfRule type="cellIs" dxfId="17312" priority="938" operator="equal">
      <formula>2</formula>
    </cfRule>
    <cfRule type="cellIs" dxfId="17311" priority="939" operator="equal">
      <formula>3</formula>
    </cfRule>
    <cfRule type="cellIs" dxfId="17310" priority="940" operator="equal">
      <formula>4</formula>
    </cfRule>
    <cfRule type="cellIs" dxfId="17309" priority="947" operator="equal">
      <formula>5</formula>
    </cfRule>
  </conditionalFormatting>
  <conditionalFormatting sqref="U89:X89">
    <cfRule type="containsBlanks" priority="931" stopIfTrue="1">
      <formula>LEN(TRIM(U89))=0</formula>
    </cfRule>
    <cfRule type="cellIs" dxfId="17308" priority="932" operator="equal">
      <formula>"N/A"</formula>
    </cfRule>
    <cfRule type="cellIs" dxfId="17307" priority="933" operator="equal">
      <formula>"OK"</formula>
    </cfRule>
    <cfRule type="containsText" dxfId="17306" priority="934" operator="containsText" text="Unsure">
      <formula>NOT(ISERROR(SEARCH("Unsure",U89)))</formula>
    </cfRule>
    <cfRule type="containsText" dxfId="17305" priority="935" operator="containsText" text="Can't See">
      <formula>NOT(ISERROR(SEARCH("Can't See",U89)))</formula>
    </cfRule>
    <cfRule type="notContainsText" dxfId="17304" priority="936" operator="notContains" text="OK&amp;N/A">
      <formula>ISERROR(SEARCH("OK&amp;N/A",U89))</formula>
    </cfRule>
  </conditionalFormatting>
  <conditionalFormatting sqref="B89:C89 I89:K89 M89 E89:G89">
    <cfRule type="colorScale" priority="93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K82">
    <cfRule type="containsBlanks" priority="924" stopIfTrue="1">
      <formula>LEN(TRIM(K82))=0</formula>
    </cfRule>
    <cfRule type="containsText" dxfId="17303" priority="925" stopIfTrue="1" operator="containsText" text="fcd">
      <formula>NOT(ISERROR(SEARCH("fcd",K82)))</formula>
    </cfRule>
    <cfRule type="containsText" dxfId="17302" priority="926" stopIfTrue="1" operator="containsText" text="server">
      <formula>NOT(ISERROR(SEARCH("server",K82)))</formula>
    </cfRule>
    <cfRule type="containsText" dxfId="17301" priority="927" stopIfTrue="1" operator="containsText" text="ft">
      <formula>NOT(ISERROR(SEARCH("ft",K82)))</formula>
    </cfRule>
    <cfRule type="containsText" dxfId="17300" priority="928" stopIfTrue="1" operator="containsText" text="lynxx_">
      <formula>NOT(ISERROR(SEARCH("lynxx_",K82)))</formula>
    </cfRule>
    <cfRule type="containsText" dxfId="17299" priority="929" operator="containsText" text="_">
      <formula>NOT(ISERROR(SEARCH("_",K82)))</formula>
    </cfRule>
  </conditionalFormatting>
  <conditionalFormatting sqref="M82">
    <cfRule type="containsBlanks" priority="918" stopIfTrue="1">
      <formula>LEN(TRIM(M82))=0</formula>
    </cfRule>
    <cfRule type="containsText" dxfId="17298" priority="919" stopIfTrue="1" operator="containsText" text="fcd">
      <formula>NOT(ISERROR(SEARCH("fcd",M82)))</formula>
    </cfRule>
    <cfRule type="containsText" dxfId="17297" priority="920" stopIfTrue="1" operator="containsText" text="server">
      <formula>NOT(ISERROR(SEARCH("server",M82)))</formula>
    </cfRule>
    <cfRule type="containsText" dxfId="17296" priority="921" stopIfTrue="1" operator="containsText" text="ft">
      <formula>NOT(ISERROR(SEARCH("ft",M82)))</formula>
    </cfRule>
    <cfRule type="containsText" dxfId="17295" priority="922" stopIfTrue="1" operator="containsText" text="lynxx_">
      <formula>NOT(ISERROR(SEARCH("lynxx_",M82)))</formula>
    </cfRule>
    <cfRule type="containsText" dxfId="17294" priority="923" operator="containsText" text="_">
      <formula>NOT(ISERROR(SEARCH("_",M82)))</formula>
    </cfRule>
  </conditionalFormatting>
  <conditionalFormatting sqref="P41:P43 P45 P28:P35 P22:P25">
    <cfRule type="colorScale" priority="9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4:P175 P168 P162:P165 P177:P183">
    <cfRule type="colorScale" priority="9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87">
    <cfRule type="colorScale" priority="9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05:P206">
    <cfRule type="colorScale" priority="9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07:P210">
    <cfRule type="colorScale" priority="9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40:P241">
    <cfRule type="colorScale" priority="9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42">
    <cfRule type="colorScale" priority="9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69:P270 P272">
    <cfRule type="colorScale" priority="9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73">
    <cfRule type="colorScale" priority="90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71">
    <cfRule type="colorScale" priority="90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93 P291">
    <cfRule type="colorScale" priority="90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117 A119:A120">
    <cfRule type="containsBlanks" priority="901" stopIfTrue="1">
      <formula>LEN(TRIM(A117))=0</formula>
    </cfRule>
    <cfRule type="containsText" dxfId="17293" priority="902" stopIfTrue="1" operator="containsText" text="fcd">
      <formula>NOT(ISERROR(SEARCH("fcd",A117)))</formula>
    </cfRule>
    <cfRule type="containsText" dxfId="17292" priority="903" stopIfTrue="1" operator="containsText" text="server">
      <formula>NOT(ISERROR(SEARCH("server",A117)))</formula>
    </cfRule>
    <cfRule type="containsText" dxfId="17291" priority="904" stopIfTrue="1" operator="containsText" text="ft">
      <formula>NOT(ISERROR(SEARCH("ft",A117)))</formula>
    </cfRule>
    <cfRule type="containsText" dxfId="17290" priority="905" stopIfTrue="1" operator="containsText" text="lynxx_">
      <formula>NOT(ISERROR(SEARCH("lynxx_",A117)))</formula>
    </cfRule>
    <cfRule type="containsText" dxfId="17289" priority="906" operator="containsText" text="_">
      <formula>NOT(ISERROR(SEARCH("_",A117)))</formula>
    </cfRule>
  </conditionalFormatting>
  <conditionalFormatting sqref="P203:P204">
    <cfRule type="colorScale" priority="90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13:P221 P211">
    <cfRule type="colorScale" priority="89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7">
    <cfRule type="colorScale" priority="89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82">
    <cfRule type="colorScale" priority="89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1 S3 S223 S111:S119 S178:S183 S225 S229 S237 S240:S241 S269:S273 S277 S187:S193 S280:S288 S384:S1048576 S232:S234 S22:S60 S198 S123:S125 S244:S254 S266:S267 S5 S8 S11:S20">
    <cfRule type="cellIs" dxfId="17288" priority="896" operator="equal">
      <formula>FALSE</formula>
    </cfRule>
  </conditionalFormatting>
  <conditionalFormatting sqref="T260:T263 T384:T1048576 T222:T254 T265:T328 T1:T5 T10:T183 T7:T8 T185:T211">
    <cfRule type="cellIs" dxfId="17287" priority="895" operator="equal">
      <formula>FALSE</formula>
    </cfRule>
  </conditionalFormatting>
  <conditionalFormatting sqref="O1">
    <cfRule type="colorScale" priority="894">
      <colorScale>
        <cfvo type="num" val="0"/>
        <cfvo type="num" val="0.6"/>
        <cfvo type="num" val="1"/>
        <color rgb="FFF8696B"/>
        <color theme="7" tint="0.59999389629810485"/>
        <color rgb="FF63BE7B"/>
      </colorScale>
    </cfRule>
  </conditionalFormatting>
  <conditionalFormatting sqref="P268">
    <cfRule type="colorScale" priority="89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4:P15">
    <cfRule type="colorScale" priority="31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83:L94">
    <cfRule type="colorScale" priority="89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P176">
    <cfRule type="colorScale" priority="89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109">
    <cfRule type="cellIs" dxfId="17286" priority="890" operator="equal">
      <formula>FALSE</formula>
    </cfRule>
  </conditionalFormatting>
  <conditionalFormatting sqref="T100 T104 T108">
    <cfRule type="containsBlanks" priority="884" stopIfTrue="1">
      <formula>LEN(TRIM(T100))=0</formula>
    </cfRule>
    <cfRule type="containsText" dxfId="17285" priority="885" stopIfTrue="1" operator="containsText" text="fcd">
      <formula>NOT(ISERROR(SEARCH("fcd",T100)))</formula>
    </cfRule>
    <cfRule type="containsText" dxfId="17284" priority="886" stopIfTrue="1" operator="containsText" text="server">
      <formula>NOT(ISERROR(SEARCH("server",T100)))</formula>
    </cfRule>
    <cfRule type="containsText" dxfId="17283" priority="887" stopIfTrue="1" operator="containsText" text="ft">
      <formula>NOT(ISERROR(SEARCH("ft",T100)))</formula>
    </cfRule>
    <cfRule type="containsText" dxfId="17282" priority="888" stopIfTrue="1" operator="containsText" text="lynxx_">
      <formula>NOT(ISERROR(SEARCH("lynxx_",T100)))</formula>
    </cfRule>
    <cfRule type="containsText" dxfId="17281" priority="889" operator="containsText" text="_">
      <formula>NOT(ISERROR(SEARCH("_",T100)))</formula>
    </cfRule>
  </conditionalFormatting>
  <conditionalFormatting sqref="U100:W102 U103:V103 U104:W109">
    <cfRule type="containsBlanks" priority="878" stopIfTrue="1">
      <formula>LEN(TRIM(U100))=0</formula>
    </cfRule>
    <cfRule type="cellIs" dxfId="17280" priority="879" operator="equal">
      <formula>"N/A"</formula>
    </cfRule>
    <cfRule type="cellIs" dxfId="17279" priority="880" operator="equal">
      <formula>"OK"</formula>
    </cfRule>
    <cfRule type="containsText" dxfId="17278" priority="881" operator="containsText" text="Unsure">
      <formula>NOT(ISERROR(SEARCH("Unsure",U100)))</formula>
    </cfRule>
    <cfRule type="containsText" dxfId="17277" priority="882" operator="containsText" text="Can't See">
      <formula>NOT(ISERROR(SEARCH("Can't See",U100)))</formula>
    </cfRule>
    <cfRule type="notContainsText" dxfId="17276" priority="883" operator="notContains" text="OK&amp;N/A">
      <formula>ISERROR(SEARCH("OK&amp;N/A",U100))</formula>
    </cfRule>
  </conditionalFormatting>
  <conditionalFormatting sqref="W103">
    <cfRule type="containsBlanks" priority="872" stopIfTrue="1">
      <formula>LEN(TRIM(W103))=0</formula>
    </cfRule>
    <cfRule type="cellIs" dxfId="17275" priority="873" operator="equal">
      <formula>"N/A"</formula>
    </cfRule>
    <cfRule type="cellIs" dxfId="17274" priority="874" operator="equal">
      <formula>"OK"</formula>
    </cfRule>
    <cfRule type="containsText" dxfId="17273" priority="875" operator="containsText" text="Unsure">
      <formula>NOT(ISERROR(SEARCH("Unsure",W103)))</formula>
    </cfRule>
    <cfRule type="containsText" dxfId="17272" priority="876" operator="containsText" text="Can't See">
      <formula>NOT(ISERROR(SEARCH("Can't See",W103)))</formula>
    </cfRule>
    <cfRule type="notContainsText" dxfId="17271" priority="877" operator="notContains" text="OK&amp;N/A">
      <formula>ISERROR(SEARCH("OK&amp;N/A",W103))</formula>
    </cfRule>
  </conditionalFormatting>
  <conditionalFormatting sqref="P99">
    <cfRule type="colorScale" priority="8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00:M108">
    <cfRule type="colorScale" priority="87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P44">
    <cfRule type="colorScale" priority="86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57:P161 P130:P155">
    <cfRule type="colorScale" priority="31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40">
    <cfRule type="colorScale" priority="8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66:P167">
    <cfRule type="colorScale" priority="8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212">
    <cfRule type="containsBlanks" priority="860" stopIfTrue="1">
      <formula>LEN(TRIM(A212))=0</formula>
    </cfRule>
    <cfRule type="containsText" dxfId="17270" priority="861" stopIfTrue="1" operator="containsText" text="fcd">
      <formula>NOT(ISERROR(SEARCH("fcd",A212)))</formula>
    </cfRule>
    <cfRule type="containsText" dxfId="17269" priority="862" stopIfTrue="1" operator="containsText" text="server">
      <formula>NOT(ISERROR(SEARCH("server",A212)))</formula>
    </cfRule>
    <cfRule type="containsText" dxfId="17268" priority="863" stopIfTrue="1" operator="containsText" text="ft">
      <formula>NOT(ISERROR(SEARCH("ft",A212)))</formula>
    </cfRule>
    <cfRule type="containsText" dxfId="17267" priority="864" stopIfTrue="1" operator="containsText" text="lynxx_">
      <formula>NOT(ISERROR(SEARCH("lynxx_",A212)))</formula>
    </cfRule>
    <cfRule type="containsText" dxfId="17266" priority="865" operator="containsText" text="_">
      <formula>NOT(ISERROR(SEARCH("_",A212)))</formula>
    </cfRule>
  </conditionalFormatting>
  <conditionalFormatting sqref="Y212:AE212">
    <cfRule type="cellIs" dxfId="17265" priority="856" operator="equal">
      <formula>1</formula>
    </cfRule>
    <cfRule type="cellIs" dxfId="17264" priority="857" operator="equal">
      <formula>2</formula>
    </cfRule>
    <cfRule type="cellIs" dxfId="17263" priority="858" operator="equal">
      <formula>3</formula>
    </cfRule>
    <cfRule type="cellIs" dxfId="17262" priority="859" operator="equal">
      <formula>4</formula>
    </cfRule>
    <cfRule type="cellIs" dxfId="17261" priority="866" operator="equal">
      <formula>5</formula>
    </cfRule>
  </conditionalFormatting>
  <conditionalFormatting sqref="U212:X212">
    <cfRule type="containsBlanks" priority="850" stopIfTrue="1">
      <formula>LEN(TRIM(U212))=0</formula>
    </cfRule>
    <cfRule type="cellIs" dxfId="17260" priority="851" operator="equal">
      <formula>"N/A"</formula>
    </cfRule>
    <cfRule type="cellIs" dxfId="17259" priority="852" operator="equal">
      <formula>"OK"</formula>
    </cfRule>
    <cfRule type="containsText" dxfId="17258" priority="853" operator="containsText" text="Unsure">
      <formula>NOT(ISERROR(SEARCH("Unsure",U212)))</formula>
    </cfRule>
    <cfRule type="containsText" dxfId="17257" priority="854" operator="containsText" text="Can't See">
      <formula>NOT(ISERROR(SEARCH("Can't See",U212)))</formula>
    </cfRule>
    <cfRule type="notContainsText" dxfId="17256" priority="855" operator="notContains" text="OK&amp;N/A">
      <formula>ISERROR(SEARCH("OK&amp;N/A",U212))</formula>
    </cfRule>
  </conditionalFormatting>
  <conditionalFormatting sqref="AH212">
    <cfRule type="containsBlanks" priority="844" stopIfTrue="1">
      <formula>LEN(TRIM(AH212))=0</formula>
    </cfRule>
    <cfRule type="containsText" dxfId="17255" priority="845" stopIfTrue="1" operator="containsText" text="fcd">
      <formula>NOT(ISERROR(SEARCH("fcd",AH212)))</formula>
    </cfRule>
    <cfRule type="containsText" dxfId="17254" priority="846" stopIfTrue="1" operator="containsText" text="server">
      <formula>NOT(ISERROR(SEARCH("server",AH212)))</formula>
    </cfRule>
    <cfRule type="containsText" dxfId="17253" priority="847" stopIfTrue="1" operator="containsText" text="ft">
      <formula>NOT(ISERROR(SEARCH("ft",AH212)))</formula>
    </cfRule>
    <cfRule type="containsText" dxfId="17252" priority="848" stopIfTrue="1" operator="containsText" text="lynxx_">
      <formula>NOT(ISERROR(SEARCH("lynxx_",AH212)))</formula>
    </cfRule>
    <cfRule type="containsText" dxfId="17251" priority="849" operator="containsText" text="_">
      <formula>NOT(ISERROR(SEARCH("_",AH212)))</formula>
    </cfRule>
  </conditionalFormatting>
  <conditionalFormatting sqref="T212">
    <cfRule type="cellIs" dxfId="17250" priority="843" operator="equal">
      <formula>FALSE</formula>
    </cfRule>
  </conditionalFormatting>
  <conditionalFormatting sqref="Y221:AC221">
    <cfRule type="cellIs" dxfId="17249" priority="838" operator="equal">
      <formula>1</formula>
    </cfRule>
    <cfRule type="cellIs" dxfId="17248" priority="839" operator="equal">
      <formula>2</formula>
    </cfRule>
    <cfRule type="cellIs" dxfId="17247" priority="840" operator="equal">
      <formula>3</formula>
    </cfRule>
    <cfRule type="cellIs" dxfId="17246" priority="841" operator="equal">
      <formula>4</formula>
    </cfRule>
    <cfRule type="cellIs" dxfId="17245" priority="842" operator="equal">
      <formula>5</formula>
    </cfRule>
  </conditionalFormatting>
  <conditionalFormatting sqref="U221:X221">
    <cfRule type="containsBlanks" priority="832" stopIfTrue="1">
      <formula>LEN(TRIM(U221))=0</formula>
    </cfRule>
    <cfRule type="cellIs" dxfId="17244" priority="833" operator="equal">
      <formula>"N/A"</formula>
    </cfRule>
    <cfRule type="cellIs" dxfId="17243" priority="834" operator="equal">
      <formula>"OK"</formula>
    </cfRule>
    <cfRule type="containsText" dxfId="17242" priority="835" operator="containsText" text="Unsure">
      <formula>NOT(ISERROR(SEARCH("Unsure",U221)))</formula>
    </cfRule>
    <cfRule type="containsText" dxfId="17241" priority="836" operator="containsText" text="Can't See">
      <formula>NOT(ISERROR(SEARCH("Can't See",U221)))</formula>
    </cfRule>
    <cfRule type="notContainsText" dxfId="17240" priority="837" operator="notContains" text="OK&amp;N/A">
      <formula>ISERROR(SEARCH("OK&amp;N/A",U221))</formula>
    </cfRule>
  </conditionalFormatting>
  <conditionalFormatting sqref="U215:X215 U220:X220 U213:X213">
    <cfRule type="containsBlanks" priority="826" stopIfTrue="1">
      <formula>LEN(TRIM(U213))=0</formula>
    </cfRule>
    <cfRule type="cellIs" dxfId="17239" priority="827" operator="equal">
      <formula>"N/A"</formula>
    </cfRule>
    <cfRule type="cellIs" dxfId="17238" priority="828" operator="equal">
      <formula>"OK"</formula>
    </cfRule>
    <cfRule type="containsText" dxfId="17237" priority="829" operator="containsText" text="Unsure">
      <formula>NOT(ISERROR(SEARCH("Unsure",U213)))</formula>
    </cfRule>
    <cfRule type="containsText" dxfId="17236" priority="830" operator="containsText" text="Can't See">
      <formula>NOT(ISERROR(SEARCH("Can't See",U213)))</formula>
    </cfRule>
    <cfRule type="notContainsText" dxfId="17235" priority="831" operator="notContains" text="OK&amp;N/A">
      <formula>ISERROR(SEARCH("OK&amp;N/A",U213))</formula>
    </cfRule>
  </conditionalFormatting>
  <conditionalFormatting sqref="Y213:AC213">
    <cfRule type="cellIs" dxfId="17234" priority="821" operator="equal">
      <formula>1</formula>
    </cfRule>
    <cfRule type="cellIs" dxfId="17233" priority="822" operator="equal">
      <formula>2</formula>
    </cfRule>
    <cfRule type="cellIs" dxfId="17232" priority="823" operator="equal">
      <formula>3</formula>
    </cfRule>
    <cfRule type="cellIs" dxfId="17231" priority="824" operator="equal">
      <formula>4</formula>
    </cfRule>
    <cfRule type="cellIs" dxfId="17230" priority="825" operator="equal">
      <formula>5</formula>
    </cfRule>
  </conditionalFormatting>
  <conditionalFormatting sqref="Y220:AC220">
    <cfRule type="cellIs" dxfId="17229" priority="816" operator="equal">
      <formula>1</formula>
    </cfRule>
    <cfRule type="cellIs" dxfId="17228" priority="817" operator="equal">
      <formula>2</formula>
    </cfRule>
    <cfRule type="cellIs" dxfId="17227" priority="818" operator="equal">
      <formula>3</formula>
    </cfRule>
    <cfRule type="cellIs" dxfId="17226" priority="819" operator="equal">
      <formula>4</formula>
    </cfRule>
    <cfRule type="cellIs" dxfId="17225" priority="820" operator="equal">
      <formula>5</formula>
    </cfRule>
  </conditionalFormatting>
  <conditionalFormatting sqref="Y215:AC215">
    <cfRule type="cellIs" dxfId="17224" priority="811" operator="equal">
      <formula>1</formula>
    </cfRule>
    <cfRule type="cellIs" dxfId="17223" priority="812" operator="equal">
      <formula>2</formula>
    </cfRule>
    <cfRule type="cellIs" dxfId="17222" priority="813" operator="equal">
      <formula>3</formula>
    </cfRule>
    <cfRule type="cellIs" dxfId="17221" priority="814" operator="equal">
      <formula>4</formula>
    </cfRule>
    <cfRule type="cellIs" dxfId="17220" priority="815" operator="equal">
      <formula>5</formula>
    </cfRule>
  </conditionalFormatting>
  <conditionalFormatting sqref="U214:X214">
    <cfRule type="containsBlanks" priority="805" stopIfTrue="1">
      <formula>LEN(TRIM(U214))=0</formula>
    </cfRule>
    <cfRule type="cellIs" dxfId="17219" priority="806" operator="equal">
      <formula>"N/A"</formula>
    </cfRule>
    <cfRule type="cellIs" dxfId="17218" priority="807" operator="equal">
      <formula>"OK"</formula>
    </cfRule>
    <cfRule type="containsText" dxfId="17217" priority="808" operator="containsText" text="Unsure">
      <formula>NOT(ISERROR(SEARCH("Unsure",U214)))</formula>
    </cfRule>
    <cfRule type="containsText" dxfId="17216" priority="809" operator="containsText" text="Can't See">
      <formula>NOT(ISERROR(SEARCH("Can't See",U214)))</formula>
    </cfRule>
    <cfRule type="notContainsText" dxfId="17215" priority="810" operator="notContains" text="OK&amp;N/A">
      <formula>ISERROR(SEARCH("OK&amp;N/A",U214))</formula>
    </cfRule>
  </conditionalFormatting>
  <conditionalFormatting sqref="Y214:AC214">
    <cfRule type="cellIs" dxfId="17214" priority="800" operator="equal">
      <formula>1</formula>
    </cfRule>
    <cfRule type="cellIs" dxfId="17213" priority="801" operator="equal">
      <formula>2</formula>
    </cfRule>
    <cfRule type="cellIs" dxfId="17212" priority="802" operator="equal">
      <formula>3</formula>
    </cfRule>
    <cfRule type="cellIs" dxfId="17211" priority="803" operator="equal">
      <formula>4</formula>
    </cfRule>
    <cfRule type="cellIs" dxfId="17210" priority="804" operator="equal">
      <formula>5</formula>
    </cfRule>
  </conditionalFormatting>
  <conditionalFormatting sqref="U218:X218">
    <cfRule type="containsBlanks" priority="794" stopIfTrue="1">
      <formula>LEN(TRIM(U218))=0</formula>
    </cfRule>
    <cfRule type="cellIs" dxfId="17209" priority="795" operator="equal">
      <formula>"N/A"</formula>
    </cfRule>
    <cfRule type="cellIs" dxfId="17208" priority="796" operator="equal">
      <formula>"OK"</formula>
    </cfRule>
    <cfRule type="containsText" dxfId="17207" priority="797" operator="containsText" text="Unsure">
      <formula>NOT(ISERROR(SEARCH("Unsure",U218)))</formula>
    </cfRule>
    <cfRule type="containsText" dxfId="17206" priority="798" operator="containsText" text="Can't See">
      <formula>NOT(ISERROR(SEARCH("Can't See",U218)))</formula>
    </cfRule>
    <cfRule type="notContainsText" dxfId="17205" priority="799" operator="notContains" text="OK&amp;N/A">
      <formula>ISERROR(SEARCH("OK&amp;N/A",U218))</formula>
    </cfRule>
  </conditionalFormatting>
  <conditionalFormatting sqref="Y218:AC218">
    <cfRule type="cellIs" dxfId="17204" priority="789" operator="equal">
      <formula>1</formula>
    </cfRule>
    <cfRule type="cellIs" dxfId="17203" priority="790" operator="equal">
      <formula>2</formula>
    </cfRule>
    <cfRule type="cellIs" dxfId="17202" priority="791" operator="equal">
      <formula>3</formula>
    </cfRule>
    <cfRule type="cellIs" dxfId="17201" priority="792" operator="equal">
      <formula>4</formula>
    </cfRule>
    <cfRule type="cellIs" dxfId="17200" priority="793" operator="equal">
      <formula>5</formula>
    </cfRule>
  </conditionalFormatting>
  <conditionalFormatting sqref="U219:X219">
    <cfRule type="containsBlanks" priority="783" stopIfTrue="1">
      <formula>LEN(TRIM(U219))=0</formula>
    </cfRule>
    <cfRule type="cellIs" dxfId="17199" priority="784" operator="equal">
      <formula>"N/A"</formula>
    </cfRule>
    <cfRule type="cellIs" dxfId="17198" priority="785" operator="equal">
      <formula>"OK"</formula>
    </cfRule>
    <cfRule type="containsText" dxfId="17197" priority="786" operator="containsText" text="Unsure">
      <formula>NOT(ISERROR(SEARCH("Unsure",U219)))</formula>
    </cfRule>
    <cfRule type="containsText" dxfId="17196" priority="787" operator="containsText" text="Can't See">
      <formula>NOT(ISERROR(SEARCH("Can't See",U219)))</formula>
    </cfRule>
    <cfRule type="notContainsText" dxfId="17195" priority="788" operator="notContains" text="OK&amp;N/A">
      <formula>ISERROR(SEARCH("OK&amp;N/A",U219))</formula>
    </cfRule>
  </conditionalFormatting>
  <conditionalFormatting sqref="Y219:AC219">
    <cfRule type="cellIs" dxfId="17194" priority="778" operator="equal">
      <formula>1</formula>
    </cfRule>
    <cfRule type="cellIs" dxfId="17193" priority="779" operator="equal">
      <formula>2</formula>
    </cfRule>
    <cfRule type="cellIs" dxfId="17192" priority="780" operator="equal">
      <formula>3</formula>
    </cfRule>
    <cfRule type="cellIs" dxfId="17191" priority="781" operator="equal">
      <formula>4</formula>
    </cfRule>
    <cfRule type="cellIs" dxfId="17190" priority="782" operator="equal">
      <formula>5</formula>
    </cfRule>
  </conditionalFormatting>
  <conditionalFormatting sqref="U216:X216">
    <cfRule type="containsBlanks" priority="772" stopIfTrue="1">
      <formula>LEN(TRIM(U216))=0</formula>
    </cfRule>
    <cfRule type="cellIs" dxfId="17189" priority="773" operator="equal">
      <formula>"N/A"</formula>
    </cfRule>
    <cfRule type="cellIs" dxfId="17188" priority="774" operator="equal">
      <formula>"OK"</formula>
    </cfRule>
    <cfRule type="containsText" dxfId="17187" priority="775" operator="containsText" text="Unsure">
      <formula>NOT(ISERROR(SEARCH("Unsure",U216)))</formula>
    </cfRule>
    <cfRule type="containsText" dxfId="17186" priority="776" operator="containsText" text="Can't See">
      <formula>NOT(ISERROR(SEARCH("Can't See",U216)))</formula>
    </cfRule>
    <cfRule type="notContainsText" dxfId="17185" priority="777" operator="notContains" text="OK&amp;N/A">
      <formula>ISERROR(SEARCH("OK&amp;N/A",U216))</formula>
    </cfRule>
  </conditionalFormatting>
  <conditionalFormatting sqref="Y216:AC216">
    <cfRule type="cellIs" dxfId="17184" priority="767" operator="equal">
      <formula>1</formula>
    </cfRule>
    <cfRule type="cellIs" dxfId="17183" priority="768" operator="equal">
      <formula>2</formula>
    </cfRule>
    <cfRule type="cellIs" dxfId="17182" priority="769" operator="equal">
      <formula>3</formula>
    </cfRule>
    <cfRule type="cellIs" dxfId="17181" priority="770" operator="equal">
      <formula>4</formula>
    </cfRule>
    <cfRule type="cellIs" dxfId="17180" priority="771" operator="equal">
      <formula>5</formula>
    </cfRule>
  </conditionalFormatting>
  <conditionalFormatting sqref="U217:X217">
    <cfRule type="containsBlanks" priority="761" stopIfTrue="1">
      <formula>LEN(TRIM(U217))=0</formula>
    </cfRule>
    <cfRule type="cellIs" dxfId="17179" priority="762" operator="equal">
      <formula>"N/A"</formula>
    </cfRule>
    <cfRule type="cellIs" dxfId="17178" priority="763" operator="equal">
      <formula>"OK"</formula>
    </cfRule>
    <cfRule type="containsText" dxfId="17177" priority="764" operator="containsText" text="Unsure">
      <formula>NOT(ISERROR(SEARCH("Unsure",U217)))</formula>
    </cfRule>
    <cfRule type="containsText" dxfId="17176" priority="765" operator="containsText" text="Can't See">
      <formula>NOT(ISERROR(SEARCH("Can't See",U217)))</formula>
    </cfRule>
    <cfRule type="notContainsText" dxfId="17175" priority="766" operator="notContains" text="OK&amp;N/A">
      <formula>ISERROR(SEARCH("OK&amp;N/A",U217))</formula>
    </cfRule>
  </conditionalFormatting>
  <conditionalFormatting sqref="Y217:AC217">
    <cfRule type="cellIs" dxfId="17174" priority="756" operator="equal">
      <formula>1</formula>
    </cfRule>
    <cfRule type="cellIs" dxfId="17173" priority="757" operator="equal">
      <formula>2</formula>
    </cfRule>
    <cfRule type="cellIs" dxfId="17172" priority="758" operator="equal">
      <formula>3</formula>
    </cfRule>
    <cfRule type="cellIs" dxfId="17171" priority="759" operator="equal">
      <formula>4</formula>
    </cfRule>
    <cfRule type="cellIs" dxfId="17170" priority="760" operator="equal">
      <formula>5</formula>
    </cfRule>
  </conditionalFormatting>
  <conditionalFormatting sqref="P212">
    <cfRule type="colorScale" priority="7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216:E216">
    <cfRule type="colorScale" priority="75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16:I216">
    <cfRule type="colorScale" priority="75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16:M216">
    <cfRule type="colorScale" priority="75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213:E213 B220:E220">
    <cfRule type="colorScale" priority="75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13:I213 F220:I220">
    <cfRule type="colorScale" priority="75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13:M213 J220:M220">
    <cfRule type="colorScale" priority="74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214:E214">
    <cfRule type="colorScale" priority="74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14:I214">
    <cfRule type="colorScale" priority="74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14:M214">
    <cfRule type="colorScale" priority="74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215:E215">
    <cfRule type="colorScale" priority="74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15:I215">
    <cfRule type="colorScale" priority="74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15:M215">
    <cfRule type="colorScale" priority="74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219:E219">
    <cfRule type="colorScale" priority="74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19:I219">
    <cfRule type="colorScale" priority="74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217:E217">
    <cfRule type="colorScale" priority="74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17:I217">
    <cfRule type="colorScale" priority="73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218:E218">
    <cfRule type="colorScale" priority="73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18:I218">
    <cfRule type="colorScale" priority="73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17">
    <cfRule type="colorScale" priority="73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L218">
    <cfRule type="colorScale" priority="73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M217:M219 K218:K219 K217:L217 L219">
    <cfRule type="colorScale" priority="73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18">
    <cfRule type="colorScale" priority="73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19">
    <cfRule type="colorScale" priority="73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118">
    <cfRule type="containsBlanks" priority="726" stopIfTrue="1">
      <formula>LEN(TRIM(J118))=0</formula>
    </cfRule>
    <cfRule type="cellIs" dxfId="17169" priority="727" operator="equal">
      <formula>"N/A"</formula>
    </cfRule>
    <cfRule type="cellIs" dxfId="17168" priority="728" operator="equal">
      <formula>"OK"</formula>
    </cfRule>
    <cfRule type="containsText" dxfId="17167" priority="729" operator="containsText" text="Unsure">
      <formula>NOT(ISERROR(SEARCH("Unsure",J118)))</formula>
    </cfRule>
    <cfRule type="containsText" dxfId="17166" priority="730" operator="containsText" text="Can't See">
      <formula>NOT(ISERROR(SEARCH("Can't See",J118)))</formula>
    </cfRule>
    <cfRule type="notContainsText" dxfId="17165" priority="731" operator="notContains" text="OK&amp;N/A">
      <formula>ISERROR(SEARCH("OK&amp;N/A",J118))</formula>
    </cfRule>
  </conditionalFormatting>
  <conditionalFormatting sqref="M11:M18">
    <cfRule type="colorScale" priority="72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T213:T221">
    <cfRule type="cellIs" dxfId="17164" priority="724" operator="equal">
      <formula>FALSE</formula>
    </cfRule>
  </conditionalFormatting>
  <conditionalFormatting sqref="P169:P173">
    <cfRule type="colorScale" priority="7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232:M234">
    <cfRule type="colorScale" priority="72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L232:L234">
    <cfRule type="colorScale" priority="72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S65:S80">
    <cfRule type="cellIs" dxfId="17163" priority="720" operator="equal">
      <formula>FALSE</formula>
    </cfRule>
  </conditionalFormatting>
  <conditionalFormatting sqref="S83:S96">
    <cfRule type="cellIs" dxfId="17162" priority="719" operator="equal">
      <formula>FALSE</formula>
    </cfRule>
  </conditionalFormatting>
  <conditionalFormatting sqref="S100:S108">
    <cfRule type="cellIs" dxfId="17161" priority="718" operator="equal">
      <formula>FALSE</formula>
    </cfRule>
  </conditionalFormatting>
  <conditionalFormatting sqref="S128:S177">
    <cfRule type="cellIs" dxfId="17160" priority="717" operator="equal">
      <formula>FALSE</formula>
    </cfRule>
  </conditionalFormatting>
  <conditionalFormatting sqref="S203:S209">
    <cfRule type="cellIs" dxfId="17159" priority="716" operator="equal">
      <formula>FALSE</formula>
    </cfRule>
  </conditionalFormatting>
  <conditionalFormatting sqref="S213:S220">
    <cfRule type="cellIs" dxfId="17158" priority="715" operator="equal">
      <formula>FALSE</formula>
    </cfRule>
  </conditionalFormatting>
  <conditionalFormatting sqref="A308:A310">
    <cfRule type="containsBlanks" priority="709" stopIfTrue="1">
      <formula>LEN(TRIM(A308))=0</formula>
    </cfRule>
    <cfRule type="containsText" dxfId="17157" priority="710" stopIfTrue="1" operator="containsText" text="fcd">
      <formula>NOT(ISERROR(SEARCH("fcd",A308)))</formula>
    </cfRule>
    <cfRule type="containsText" dxfId="17156" priority="711" stopIfTrue="1" operator="containsText" text="server">
      <formula>NOT(ISERROR(SEARCH("server",A308)))</formula>
    </cfRule>
    <cfRule type="containsText" dxfId="17155" priority="712" stopIfTrue="1" operator="containsText" text="ft">
      <formula>NOT(ISERROR(SEARCH("ft",A308)))</formula>
    </cfRule>
    <cfRule type="containsText" dxfId="17154" priority="713" stopIfTrue="1" operator="containsText" text="lynxx_">
      <formula>NOT(ISERROR(SEARCH("lynxx_",A308)))</formula>
    </cfRule>
    <cfRule type="containsText" dxfId="17153" priority="714" operator="containsText" text="_">
      <formula>NOT(ISERROR(SEARCH("_",A308)))</formula>
    </cfRule>
  </conditionalFormatting>
  <conditionalFormatting sqref="U307:X307">
    <cfRule type="containsBlanks" priority="703" stopIfTrue="1">
      <formula>LEN(TRIM(U307))=0</formula>
    </cfRule>
    <cfRule type="cellIs" dxfId="17152" priority="704" operator="equal">
      <formula>"N/A"</formula>
    </cfRule>
    <cfRule type="cellIs" dxfId="17151" priority="705" operator="equal">
      <formula>"OK"</formula>
    </cfRule>
    <cfRule type="containsText" dxfId="17150" priority="706" operator="containsText" text="Unsure">
      <formula>NOT(ISERROR(SEARCH("Unsure",U307)))</formula>
    </cfRule>
    <cfRule type="containsText" dxfId="17149" priority="707" operator="containsText" text="Can't See">
      <formula>NOT(ISERROR(SEARCH("Can't See",U307)))</formula>
    </cfRule>
    <cfRule type="notContainsText" dxfId="17148" priority="708" operator="notContains" text="OK&amp;N/A">
      <formula>ISERROR(SEARCH("OK&amp;N/A",U307))</formula>
    </cfRule>
  </conditionalFormatting>
  <conditionalFormatting sqref="A307">
    <cfRule type="containsBlanks" priority="697" stopIfTrue="1">
      <formula>LEN(TRIM(A307))=0</formula>
    </cfRule>
    <cfRule type="containsText" dxfId="17147" priority="698" stopIfTrue="1" operator="containsText" text="fcd">
      <formula>NOT(ISERROR(SEARCH("fcd",A307)))</formula>
    </cfRule>
    <cfRule type="containsText" dxfId="17146" priority="699" stopIfTrue="1" operator="containsText" text="server">
      <formula>NOT(ISERROR(SEARCH("server",A307)))</formula>
    </cfRule>
    <cfRule type="containsText" dxfId="17145" priority="700" stopIfTrue="1" operator="containsText" text="ft">
      <formula>NOT(ISERROR(SEARCH("ft",A307)))</formula>
    </cfRule>
    <cfRule type="containsText" dxfId="17144" priority="701" stopIfTrue="1" operator="containsText" text="lynxx_">
      <formula>NOT(ISERROR(SEARCH("lynxx_",A307)))</formula>
    </cfRule>
    <cfRule type="containsText" dxfId="17143" priority="702" operator="containsText" text="_">
      <formula>NOT(ISERROR(SEARCH("_",A307)))</formula>
    </cfRule>
  </conditionalFormatting>
  <conditionalFormatting sqref="U310:X310 U308:V309 X308:X309">
    <cfRule type="containsBlanks" priority="691" stopIfTrue="1">
      <formula>LEN(TRIM(U308))=0</formula>
    </cfRule>
    <cfRule type="cellIs" dxfId="17142" priority="692" operator="equal">
      <formula>"N/A"</formula>
    </cfRule>
    <cfRule type="cellIs" dxfId="17141" priority="693" operator="equal">
      <formula>"OK"</formula>
    </cfRule>
    <cfRule type="containsText" dxfId="17140" priority="694" operator="containsText" text="Unsure">
      <formula>NOT(ISERROR(SEARCH("Unsure",U308)))</formula>
    </cfRule>
    <cfRule type="containsText" dxfId="17139" priority="695" operator="containsText" text="Can't See">
      <formula>NOT(ISERROR(SEARCH("Can't See",U308)))</formula>
    </cfRule>
    <cfRule type="notContainsText" dxfId="17138" priority="696" operator="notContains" text="OK&amp;N/A">
      <formula>ISERROR(SEARCH("OK&amp;N/A",U308))</formula>
    </cfRule>
  </conditionalFormatting>
  <conditionalFormatting sqref="Y309:AC310">
    <cfRule type="cellIs" dxfId="17137" priority="686" operator="equal">
      <formula>1</formula>
    </cfRule>
    <cfRule type="cellIs" dxfId="17136" priority="687" operator="equal">
      <formula>2</formula>
    </cfRule>
    <cfRule type="cellIs" dxfId="17135" priority="688" operator="equal">
      <formula>3</formula>
    </cfRule>
    <cfRule type="cellIs" dxfId="17134" priority="689" operator="equal">
      <formula>4</formula>
    </cfRule>
    <cfRule type="cellIs" dxfId="17133" priority="690" operator="equal">
      <formula>5</formula>
    </cfRule>
  </conditionalFormatting>
  <conditionalFormatting sqref="Y308:AC308">
    <cfRule type="cellIs" dxfId="17132" priority="681" operator="equal">
      <formula>1</formula>
    </cfRule>
    <cfRule type="cellIs" dxfId="17131" priority="682" operator="equal">
      <formula>2</formula>
    </cfRule>
    <cfRule type="cellIs" dxfId="17130" priority="683" operator="equal">
      <formula>3</formula>
    </cfRule>
    <cfRule type="cellIs" dxfId="17129" priority="684" operator="equal">
      <formula>4</formula>
    </cfRule>
    <cfRule type="cellIs" dxfId="17128" priority="685" operator="equal">
      <formula>5</formula>
    </cfRule>
  </conditionalFormatting>
  <conditionalFormatting sqref="P307">
    <cfRule type="colorScale" priority="68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08:P310">
    <cfRule type="colorScale" priority="67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308:S310">
    <cfRule type="cellIs" dxfId="17127" priority="678" operator="equal">
      <formula>FALSE</formula>
    </cfRule>
  </conditionalFormatting>
  <conditionalFormatting sqref="A305">
    <cfRule type="containsBlanks" priority="672" stopIfTrue="1">
      <formula>LEN(TRIM(A305))=0</formula>
    </cfRule>
    <cfRule type="containsText" dxfId="17126" priority="673" stopIfTrue="1" operator="containsText" text="fcd">
      <formula>NOT(ISERROR(SEARCH("fcd",A305)))</formula>
    </cfRule>
    <cfRule type="containsText" dxfId="17125" priority="674" stopIfTrue="1" operator="containsText" text="server">
      <formula>NOT(ISERROR(SEARCH("server",A305)))</formula>
    </cfRule>
    <cfRule type="containsText" dxfId="17124" priority="675" stopIfTrue="1" operator="containsText" text="ft">
      <formula>NOT(ISERROR(SEARCH("ft",A305)))</formula>
    </cfRule>
    <cfRule type="containsText" dxfId="17123" priority="676" stopIfTrue="1" operator="containsText" text="lynxx_">
      <formula>NOT(ISERROR(SEARCH("lynxx_",A305)))</formula>
    </cfRule>
    <cfRule type="containsText" dxfId="17122" priority="677" operator="containsText" text="_">
      <formula>NOT(ISERROR(SEARCH("_",A305)))</formula>
    </cfRule>
  </conditionalFormatting>
  <conditionalFormatting sqref="U304:X304">
    <cfRule type="containsBlanks" priority="666" stopIfTrue="1">
      <formula>LEN(TRIM(U304))=0</formula>
    </cfRule>
    <cfRule type="cellIs" dxfId="17121" priority="667" operator="equal">
      <formula>"N/A"</formula>
    </cfRule>
    <cfRule type="cellIs" dxfId="17120" priority="668" operator="equal">
      <formula>"OK"</formula>
    </cfRule>
    <cfRule type="containsText" dxfId="17119" priority="669" operator="containsText" text="Unsure">
      <formula>NOT(ISERROR(SEARCH("Unsure",U304)))</formula>
    </cfRule>
    <cfRule type="containsText" dxfId="17118" priority="670" operator="containsText" text="Can't See">
      <formula>NOT(ISERROR(SEARCH("Can't See",U304)))</formula>
    </cfRule>
    <cfRule type="notContainsText" dxfId="17117" priority="671" operator="notContains" text="OK&amp;N/A">
      <formula>ISERROR(SEARCH("OK&amp;N/A",U304))</formula>
    </cfRule>
  </conditionalFormatting>
  <conditionalFormatting sqref="A304">
    <cfRule type="containsBlanks" priority="660" stopIfTrue="1">
      <formula>LEN(TRIM(A304))=0</formula>
    </cfRule>
    <cfRule type="containsText" dxfId="17116" priority="661" stopIfTrue="1" operator="containsText" text="fcd">
      <formula>NOT(ISERROR(SEARCH("fcd",A304)))</formula>
    </cfRule>
    <cfRule type="containsText" dxfId="17115" priority="662" stopIfTrue="1" operator="containsText" text="server">
      <formula>NOT(ISERROR(SEARCH("server",A304)))</formula>
    </cfRule>
    <cfRule type="containsText" dxfId="17114" priority="663" stopIfTrue="1" operator="containsText" text="ft">
      <formula>NOT(ISERROR(SEARCH("ft",A304)))</formula>
    </cfRule>
    <cfRule type="containsText" dxfId="17113" priority="664" stopIfTrue="1" operator="containsText" text="lynxx_">
      <formula>NOT(ISERROR(SEARCH("lynxx_",A304)))</formula>
    </cfRule>
    <cfRule type="containsText" dxfId="17112" priority="665" operator="containsText" text="_">
      <formula>NOT(ISERROR(SEARCH("_",A304)))</formula>
    </cfRule>
  </conditionalFormatting>
  <conditionalFormatting sqref="U305:V305 X305">
    <cfRule type="containsBlanks" priority="654" stopIfTrue="1">
      <formula>LEN(TRIM(U305))=0</formula>
    </cfRule>
    <cfRule type="cellIs" dxfId="17111" priority="655" operator="equal">
      <formula>"N/A"</formula>
    </cfRule>
    <cfRule type="cellIs" dxfId="17110" priority="656" operator="equal">
      <formula>"OK"</formula>
    </cfRule>
    <cfRule type="containsText" dxfId="17109" priority="657" operator="containsText" text="Unsure">
      <formula>NOT(ISERROR(SEARCH("Unsure",U305)))</formula>
    </cfRule>
    <cfRule type="containsText" dxfId="17108" priority="658" operator="containsText" text="Can't See">
      <formula>NOT(ISERROR(SEARCH("Can't See",U305)))</formula>
    </cfRule>
    <cfRule type="notContainsText" dxfId="17107" priority="659" operator="notContains" text="OK&amp;N/A">
      <formula>ISERROR(SEARCH("OK&amp;N/A",U305))</formula>
    </cfRule>
  </conditionalFormatting>
  <conditionalFormatting sqref="Y305:AC305">
    <cfRule type="cellIs" dxfId="17106" priority="649" operator="equal">
      <formula>1</formula>
    </cfRule>
    <cfRule type="cellIs" dxfId="17105" priority="650" operator="equal">
      <formula>2</formula>
    </cfRule>
    <cfRule type="cellIs" dxfId="17104" priority="651" operator="equal">
      <formula>3</formula>
    </cfRule>
    <cfRule type="cellIs" dxfId="17103" priority="652" operator="equal">
      <formula>4</formula>
    </cfRule>
    <cfRule type="cellIs" dxfId="17102" priority="653" operator="equal">
      <formula>5</formula>
    </cfRule>
  </conditionalFormatting>
  <conditionalFormatting sqref="P304">
    <cfRule type="colorScale" priority="6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05">
    <cfRule type="colorScale" priority="6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305">
    <cfRule type="cellIs" dxfId="17101" priority="646" operator="equal">
      <formula>FALSE</formula>
    </cfRule>
  </conditionalFormatting>
  <conditionalFormatting sqref="P156">
    <cfRule type="colorScale" priority="6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306">
    <cfRule type="containsBlanks" priority="639" stopIfTrue="1">
      <formula>LEN(TRIM(A306))=0</formula>
    </cfRule>
    <cfRule type="containsText" dxfId="17100" priority="640" stopIfTrue="1" operator="containsText" text="fcd">
      <formula>NOT(ISERROR(SEARCH("fcd",A306)))</formula>
    </cfRule>
    <cfRule type="containsText" dxfId="17099" priority="641" stopIfTrue="1" operator="containsText" text="server">
      <formula>NOT(ISERROR(SEARCH("server",A306)))</formula>
    </cfRule>
    <cfRule type="containsText" dxfId="17098" priority="642" stopIfTrue="1" operator="containsText" text="ft">
      <formula>NOT(ISERROR(SEARCH("ft",A306)))</formula>
    </cfRule>
    <cfRule type="containsText" dxfId="17097" priority="643" stopIfTrue="1" operator="containsText" text="lynxx_">
      <formula>NOT(ISERROR(SEARCH("lynxx_",A306)))</formula>
    </cfRule>
    <cfRule type="containsText" dxfId="17096" priority="644" operator="containsText" text="_">
      <formula>NOT(ISERROR(SEARCH("_",A306)))</formula>
    </cfRule>
  </conditionalFormatting>
  <conditionalFormatting sqref="U306:X306 J306:M306">
    <cfRule type="containsBlanks" priority="633" stopIfTrue="1">
      <formula>LEN(TRIM(J306))=0</formula>
    </cfRule>
    <cfRule type="cellIs" dxfId="17095" priority="634" operator="equal">
      <formula>"N/A"</formula>
    </cfRule>
    <cfRule type="cellIs" dxfId="17094" priority="635" operator="equal">
      <formula>"OK"</formula>
    </cfRule>
    <cfRule type="containsText" dxfId="17093" priority="636" operator="containsText" text="Unsure">
      <formula>NOT(ISERROR(SEARCH("Unsure",J306)))</formula>
    </cfRule>
    <cfRule type="containsText" dxfId="17092" priority="637" operator="containsText" text="Can't See">
      <formula>NOT(ISERROR(SEARCH("Can't See",J306)))</formula>
    </cfRule>
    <cfRule type="notContainsText" dxfId="17091" priority="638" operator="notContains" text="OK&amp;N/A">
      <formula>ISERROR(SEARCH("OK&amp;N/A",J306))</formula>
    </cfRule>
  </conditionalFormatting>
  <conditionalFormatting sqref="B184:I184">
    <cfRule type="colorScale" priority="63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Y184:AE184">
    <cfRule type="cellIs" dxfId="17090" priority="626" operator="equal">
      <formula>1</formula>
    </cfRule>
    <cfRule type="cellIs" dxfId="17089" priority="627" operator="equal">
      <formula>2</formula>
    </cfRule>
    <cfRule type="cellIs" dxfId="17088" priority="628" operator="equal">
      <formula>3</formula>
    </cfRule>
    <cfRule type="cellIs" dxfId="17087" priority="629" operator="equal">
      <formula>4</formula>
    </cfRule>
    <cfRule type="cellIs" dxfId="17086" priority="631" operator="equal">
      <formula>5</formula>
    </cfRule>
  </conditionalFormatting>
  <conditionalFormatting sqref="U184:X184">
    <cfRule type="containsBlanks" priority="620" stopIfTrue="1">
      <formula>LEN(TRIM(U184))=0</formula>
    </cfRule>
    <cfRule type="cellIs" dxfId="17085" priority="621" operator="equal">
      <formula>"N/A"</formula>
    </cfRule>
    <cfRule type="cellIs" dxfId="17084" priority="622" operator="equal">
      <formula>"OK"</formula>
    </cfRule>
    <cfRule type="containsText" dxfId="17083" priority="623" operator="containsText" text="Unsure">
      <formula>NOT(ISERROR(SEARCH("Unsure",U184)))</formula>
    </cfRule>
    <cfRule type="containsText" dxfId="17082" priority="624" operator="containsText" text="Can't See">
      <formula>NOT(ISERROR(SEARCH("Can't See",U184)))</formula>
    </cfRule>
    <cfRule type="notContainsText" dxfId="17081" priority="625" operator="notContains" text="OK&amp;N/A">
      <formula>ISERROR(SEARCH("OK&amp;N/A",U184))</formula>
    </cfRule>
  </conditionalFormatting>
  <conditionalFormatting sqref="F184:I184">
    <cfRule type="colorScale" priority="61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Y184:AE184">
    <cfRule type="cellIs" dxfId="17080" priority="614" operator="equal">
      <formula>1</formula>
    </cfRule>
    <cfRule type="cellIs" dxfId="17079" priority="615" operator="equal">
      <formula>2</formula>
    </cfRule>
    <cfRule type="cellIs" dxfId="17078" priority="616" operator="equal">
      <formula>3</formula>
    </cfRule>
    <cfRule type="cellIs" dxfId="17077" priority="617" operator="equal">
      <formula>4</formula>
    </cfRule>
    <cfRule type="cellIs" dxfId="17076" priority="618" operator="equal">
      <formula>5</formula>
    </cfRule>
  </conditionalFormatting>
  <conditionalFormatting sqref="M184">
    <cfRule type="colorScale" priority="61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M184">
    <cfRule type="colorScale" priority="61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L184">
    <cfRule type="colorScale" priority="61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L184">
    <cfRule type="colorScale" priority="61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K184">
    <cfRule type="colorScale" priority="60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K184">
    <cfRule type="colorScale" priority="60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184">
    <cfRule type="colorScale" priority="60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184">
    <cfRule type="colorScale" priority="60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S184">
    <cfRule type="cellIs" dxfId="17075" priority="605" operator="equal">
      <formula>FALSE</formula>
    </cfRule>
  </conditionalFormatting>
  <conditionalFormatting sqref="T184">
    <cfRule type="cellIs" dxfId="17074" priority="604" operator="equal">
      <formula>FALSE</formula>
    </cfRule>
  </conditionalFormatting>
  <conditionalFormatting sqref="P184">
    <cfRule type="colorScale" priority="6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0">
    <cfRule type="colorScale" priority="60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94:E194">
    <cfRule type="colorScale" priority="60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194:M194">
    <cfRule type="containsBlanks" priority="596" stopIfTrue="1">
      <formula>LEN(TRIM(J194))=0</formula>
    </cfRule>
    <cfRule type="cellIs" dxfId="17073" priority="597" operator="equal">
      <formula>"N/A"</formula>
    </cfRule>
    <cfRule type="cellIs" dxfId="17072" priority="598" operator="equal">
      <formula>"OK"</formula>
    </cfRule>
    <cfRule type="containsText" dxfId="17071" priority="599" operator="containsText" text="Unsure">
      <formula>NOT(ISERROR(SEARCH("Unsure",J194)))</formula>
    </cfRule>
    <cfRule type="containsText" dxfId="17070" priority="600" operator="containsText" text="Can't See">
      <formula>NOT(ISERROR(SEARCH("Can't See",J194)))</formula>
    </cfRule>
    <cfRule type="notContainsText" dxfId="17069" priority="601" operator="notContains" text="OK&amp;N/A">
      <formula>ISERROR(SEARCH("OK&amp;N/A",J194))</formula>
    </cfRule>
  </conditionalFormatting>
  <conditionalFormatting sqref="F194:I194">
    <cfRule type="colorScale" priority="59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W125">
    <cfRule type="containsBlanks" priority="589" stopIfTrue="1">
      <formula>LEN(TRIM(W125))=0</formula>
    </cfRule>
    <cfRule type="containsText" dxfId="17068" priority="590" stopIfTrue="1" operator="containsText" text="fcd">
      <formula>NOT(ISERROR(SEARCH("fcd",W125)))</formula>
    </cfRule>
    <cfRule type="containsText" dxfId="17067" priority="591" stopIfTrue="1" operator="containsText" text="server">
      <formula>NOT(ISERROR(SEARCH("server",W125)))</formula>
    </cfRule>
    <cfRule type="containsText" dxfId="17066" priority="592" stopIfTrue="1" operator="containsText" text="ft">
      <formula>NOT(ISERROR(SEARCH("ft",W125)))</formula>
    </cfRule>
    <cfRule type="containsText" dxfId="17065" priority="593" stopIfTrue="1" operator="containsText" text="lynxx_">
      <formula>NOT(ISERROR(SEARCH("lynxx_",W125)))</formula>
    </cfRule>
    <cfRule type="containsText" dxfId="17064" priority="594" operator="containsText" text="_">
      <formula>NOT(ISERROR(SEARCH("_",W125)))</formula>
    </cfRule>
  </conditionalFormatting>
  <conditionalFormatting sqref="A118">
    <cfRule type="containsBlanks" priority="583" stopIfTrue="1">
      <formula>LEN(TRIM(A118))=0</formula>
    </cfRule>
    <cfRule type="containsText" dxfId="17063" priority="584" stopIfTrue="1" operator="containsText" text="fcd">
      <formula>NOT(ISERROR(SEARCH("fcd",A118)))</formula>
    </cfRule>
    <cfRule type="containsText" dxfId="17062" priority="585" stopIfTrue="1" operator="containsText" text="server">
      <formula>NOT(ISERROR(SEARCH("server",A118)))</formula>
    </cfRule>
    <cfRule type="containsText" dxfId="17061" priority="586" stopIfTrue="1" operator="containsText" text="ft">
      <formula>NOT(ISERROR(SEARCH("ft",A118)))</formula>
    </cfRule>
    <cfRule type="containsText" dxfId="17060" priority="587" stopIfTrue="1" operator="containsText" text="lynxx_">
      <formula>NOT(ISERROR(SEARCH("lynxx_",A118)))</formula>
    </cfRule>
    <cfRule type="containsText" dxfId="17059" priority="588" operator="containsText" text="_">
      <formula>NOT(ISERROR(SEARCH("_",A118)))</formula>
    </cfRule>
  </conditionalFormatting>
  <conditionalFormatting sqref="A311 A328">
    <cfRule type="containsBlanks" priority="577" stopIfTrue="1">
      <formula>LEN(TRIM(A311))=0</formula>
    </cfRule>
    <cfRule type="containsText" dxfId="17058" priority="578" stopIfTrue="1" operator="containsText" text="fcd">
      <formula>NOT(ISERROR(SEARCH("fcd",A311)))</formula>
    </cfRule>
    <cfRule type="containsText" dxfId="17057" priority="579" stopIfTrue="1" operator="containsText" text="server">
      <formula>NOT(ISERROR(SEARCH("server",A311)))</formula>
    </cfRule>
    <cfRule type="containsText" dxfId="17056" priority="580" stopIfTrue="1" operator="containsText" text="ft">
      <formula>NOT(ISERROR(SEARCH("ft",A311)))</formula>
    </cfRule>
    <cfRule type="containsText" dxfId="17055" priority="581" stopIfTrue="1" operator="containsText" text="lynxx_">
      <formula>NOT(ISERROR(SEARCH("lynxx_",A311)))</formula>
    </cfRule>
    <cfRule type="containsText" dxfId="17054" priority="582" operator="containsText" text="_">
      <formula>NOT(ISERROR(SEARCH("_",A311)))</formula>
    </cfRule>
  </conditionalFormatting>
  <conditionalFormatting sqref="U311:X311 B328:M328 U328:X328">
    <cfRule type="containsBlanks" priority="571" stopIfTrue="1">
      <formula>LEN(TRIM(B311))=0</formula>
    </cfRule>
    <cfRule type="cellIs" dxfId="17053" priority="572" operator="equal">
      <formula>"N/A"</formula>
    </cfRule>
    <cfRule type="cellIs" dxfId="17052" priority="573" operator="equal">
      <formula>"OK"</formula>
    </cfRule>
    <cfRule type="containsText" dxfId="17051" priority="574" operator="containsText" text="Unsure">
      <formula>NOT(ISERROR(SEARCH("Unsure",B311)))</formula>
    </cfRule>
    <cfRule type="containsText" dxfId="17050" priority="575" operator="containsText" text="Can't See">
      <formula>NOT(ISERROR(SEARCH("Can't See",B311)))</formula>
    </cfRule>
    <cfRule type="notContainsText" dxfId="17049" priority="576" operator="notContains" text="OK&amp;N/A">
      <formula>ISERROR(SEARCH("OK&amp;N/A",B311))</formula>
    </cfRule>
  </conditionalFormatting>
  <conditionalFormatting sqref="U312:X327">
    <cfRule type="containsBlanks" priority="565" stopIfTrue="1">
      <formula>LEN(TRIM(U312))=0</formula>
    </cfRule>
    <cfRule type="cellIs" dxfId="17048" priority="566" operator="equal">
      <formula>"N/A"</formula>
    </cfRule>
    <cfRule type="cellIs" dxfId="17047" priority="567" operator="equal">
      <formula>"OK"</formula>
    </cfRule>
    <cfRule type="containsText" dxfId="17046" priority="568" operator="containsText" text="Unsure">
      <formula>NOT(ISERROR(SEARCH("Unsure",U312)))</formula>
    </cfRule>
    <cfRule type="containsText" dxfId="17045" priority="569" operator="containsText" text="Can't See">
      <formula>NOT(ISERROR(SEARCH("Can't See",U312)))</formula>
    </cfRule>
    <cfRule type="notContainsText" dxfId="17044" priority="570" operator="notContains" text="OK&amp;N/A">
      <formula>ISERROR(SEARCH("OK&amp;N/A",U312))</formula>
    </cfRule>
  </conditionalFormatting>
  <conditionalFormatting sqref="Y312:AD312">
    <cfRule type="cellIs" dxfId="17043" priority="560" operator="equal">
      <formula>1</formula>
    </cfRule>
    <cfRule type="cellIs" dxfId="17042" priority="561" operator="equal">
      <formula>2</formula>
    </cfRule>
    <cfRule type="cellIs" dxfId="17041" priority="562" operator="equal">
      <formula>3</formula>
    </cfRule>
    <cfRule type="cellIs" dxfId="17040" priority="563" operator="equal">
      <formula>4</formula>
    </cfRule>
    <cfRule type="cellIs" dxfId="17039" priority="564" operator="equal">
      <formula>5</formula>
    </cfRule>
  </conditionalFormatting>
  <conditionalFormatting sqref="A312">
    <cfRule type="containsBlanks" priority="554" stopIfTrue="1">
      <formula>LEN(TRIM(A312))=0</formula>
    </cfRule>
    <cfRule type="containsText" dxfId="17038" priority="555" stopIfTrue="1" operator="containsText" text="fcd">
      <formula>NOT(ISERROR(SEARCH("fcd",A312)))</formula>
    </cfRule>
    <cfRule type="containsText" dxfId="17037" priority="556" stopIfTrue="1" operator="containsText" text="server">
      <formula>NOT(ISERROR(SEARCH("server",A312)))</formula>
    </cfRule>
    <cfRule type="containsText" dxfId="17036" priority="557" stopIfTrue="1" operator="containsText" text="ft">
      <formula>NOT(ISERROR(SEARCH("ft",A312)))</formula>
    </cfRule>
    <cfRule type="containsText" dxfId="17035" priority="558" stopIfTrue="1" operator="containsText" text="lynxx_">
      <formula>NOT(ISERROR(SEARCH("lynxx_",A312)))</formula>
    </cfRule>
    <cfRule type="containsText" dxfId="17034" priority="559" operator="containsText" text="_">
      <formula>NOT(ISERROR(SEARCH("_",A312)))</formula>
    </cfRule>
  </conditionalFormatting>
  <conditionalFormatting sqref="AD313:AD327">
    <cfRule type="cellIs" dxfId="17033" priority="549" operator="equal">
      <formula>1</formula>
    </cfRule>
    <cfRule type="cellIs" dxfId="17032" priority="550" operator="equal">
      <formula>2</formula>
    </cfRule>
    <cfRule type="cellIs" dxfId="17031" priority="551" operator="equal">
      <formula>3</formula>
    </cfRule>
    <cfRule type="cellIs" dxfId="17030" priority="552" operator="equal">
      <formula>4</formula>
    </cfRule>
    <cfRule type="cellIs" dxfId="17029" priority="553" operator="equal">
      <formula>5</formula>
    </cfRule>
  </conditionalFormatting>
  <conditionalFormatting sqref="B313:E313">
    <cfRule type="colorScale" priority="54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313:H313">
    <cfRule type="colorScale" priority="54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Y313:AC313">
    <cfRule type="cellIs" dxfId="17028" priority="542" operator="equal">
      <formula>1</formula>
    </cfRule>
    <cfRule type="cellIs" dxfId="17027" priority="543" operator="equal">
      <formula>2</formula>
    </cfRule>
    <cfRule type="cellIs" dxfId="17026" priority="544" operator="equal">
      <formula>3</formula>
    </cfRule>
    <cfRule type="cellIs" dxfId="17025" priority="545" operator="equal">
      <formula>4</formula>
    </cfRule>
    <cfRule type="cellIs" dxfId="17024" priority="546" operator="equal">
      <formula>5</formula>
    </cfRule>
  </conditionalFormatting>
  <conditionalFormatting sqref="P312">
    <cfRule type="colorScale" priority="5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313:S327">
    <cfRule type="cellIs" dxfId="17023" priority="540" operator="equal">
      <formula>FALSE</formula>
    </cfRule>
  </conditionalFormatting>
  <conditionalFormatting sqref="A313:A327">
    <cfRule type="containsBlanks" priority="534" stopIfTrue="1">
      <formula>LEN(TRIM(A313))=0</formula>
    </cfRule>
    <cfRule type="containsText" dxfId="17022" priority="535" stopIfTrue="1" operator="containsText" text="fcd">
      <formula>NOT(ISERROR(SEARCH("fcd",A313)))</formula>
    </cfRule>
    <cfRule type="containsText" dxfId="17021" priority="536" stopIfTrue="1" operator="containsText" text="server">
      <formula>NOT(ISERROR(SEARCH("server",A313)))</formula>
    </cfRule>
    <cfRule type="containsText" dxfId="17020" priority="537" stopIfTrue="1" operator="containsText" text="ft">
      <formula>NOT(ISERROR(SEARCH("ft",A313)))</formula>
    </cfRule>
    <cfRule type="containsText" dxfId="17019" priority="538" stopIfTrue="1" operator="containsText" text="lynxx_">
      <formula>NOT(ISERROR(SEARCH("lynxx_",A313)))</formula>
    </cfRule>
    <cfRule type="containsText" dxfId="17018" priority="539" operator="containsText" text="_">
      <formula>NOT(ISERROR(SEARCH("_",A313)))</formula>
    </cfRule>
  </conditionalFormatting>
  <conditionalFormatting sqref="B314:E327">
    <cfRule type="colorScale" priority="53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314:H327">
    <cfRule type="colorScale" priority="53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Y314:AC327">
    <cfRule type="cellIs" dxfId="17017" priority="527" operator="equal">
      <formula>1</formula>
    </cfRule>
    <cfRule type="cellIs" dxfId="17016" priority="528" operator="equal">
      <formula>2</formula>
    </cfRule>
    <cfRule type="cellIs" dxfId="17015" priority="529" operator="equal">
      <formula>3</formula>
    </cfRule>
    <cfRule type="cellIs" dxfId="17014" priority="530" operator="equal">
      <formula>4</formula>
    </cfRule>
    <cfRule type="cellIs" dxfId="17013" priority="531" operator="equal">
      <formula>5</formula>
    </cfRule>
  </conditionalFormatting>
  <conditionalFormatting sqref="U287:X287">
    <cfRule type="containsBlanks" priority="521" stopIfTrue="1">
      <formula>LEN(TRIM(U287))=0</formula>
    </cfRule>
    <cfRule type="cellIs" dxfId="17012" priority="522" operator="equal">
      <formula>"N/A"</formula>
    </cfRule>
    <cfRule type="cellIs" dxfId="17011" priority="523" operator="equal">
      <formula>"OK"</formula>
    </cfRule>
    <cfRule type="containsText" dxfId="17010" priority="524" operator="containsText" text="Unsure">
      <formula>NOT(ISERROR(SEARCH("Unsure",U287)))</formula>
    </cfRule>
    <cfRule type="containsText" dxfId="17009" priority="525" operator="containsText" text="Can't See">
      <formula>NOT(ISERROR(SEARCH("Can't See",U287)))</formula>
    </cfRule>
    <cfRule type="notContainsText" dxfId="17008" priority="526" operator="notContains" text="OK&amp;N/A">
      <formula>ISERROR(SEARCH("OK&amp;N/A",U287))</formula>
    </cfRule>
  </conditionalFormatting>
  <conditionalFormatting sqref="A287">
    <cfRule type="containsBlanks" priority="514" stopIfTrue="1">
      <formula>LEN(TRIM(A287))=0</formula>
    </cfRule>
    <cfRule type="containsText" dxfId="17007" priority="515" stopIfTrue="1" operator="containsText" text="fcd">
      <formula>NOT(ISERROR(SEARCH("fcd",A287)))</formula>
    </cfRule>
    <cfRule type="containsText" dxfId="17006" priority="516" stopIfTrue="1" operator="containsText" text="server">
      <formula>NOT(ISERROR(SEARCH("server",A287)))</formula>
    </cfRule>
    <cfRule type="containsText" dxfId="17005" priority="517" stopIfTrue="1" operator="containsText" text="ft">
      <formula>NOT(ISERROR(SEARCH("ft",A287)))</formula>
    </cfRule>
    <cfRule type="containsText" dxfId="17004" priority="518" stopIfTrue="1" operator="containsText" text="lynxx_">
      <formula>NOT(ISERROR(SEARCH("lynxx_",A287)))</formula>
    </cfRule>
    <cfRule type="containsText" dxfId="17003" priority="519" operator="containsText" text="_">
      <formula>NOT(ISERROR(SEARCH("_",A287)))</formula>
    </cfRule>
  </conditionalFormatting>
  <conditionalFormatting sqref="AD287">
    <cfRule type="cellIs" dxfId="17002" priority="510" operator="equal">
      <formula>1</formula>
    </cfRule>
    <cfRule type="cellIs" dxfId="17001" priority="511" operator="equal">
      <formula>2</formula>
    </cfRule>
    <cfRule type="cellIs" dxfId="17000" priority="512" operator="equal">
      <formula>3</formula>
    </cfRule>
    <cfRule type="cellIs" dxfId="16999" priority="513" operator="equal">
      <formula>4</formula>
    </cfRule>
    <cfRule type="cellIs" dxfId="16998" priority="520" operator="equal">
      <formula>5</formula>
    </cfRule>
  </conditionalFormatting>
  <conditionalFormatting sqref="B287:E287">
    <cfRule type="colorScale" priority="50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87:I287">
    <cfRule type="colorScale" priority="50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87:M287">
    <cfRule type="colorScale" priority="50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87">
    <cfRule type="containsBlanks" priority="501" stopIfTrue="1">
      <formula>LEN(TRIM(A287))=0</formula>
    </cfRule>
    <cfRule type="containsText" dxfId="16997" priority="502" stopIfTrue="1" operator="containsText" text="fcd">
      <formula>NOT(ISERROR(SEARCH("fcd",A287)))</formula>
    </cfRule>
    <cfRule type="containsText" dxfId="16996" priority="503" stopIfTrue="1" operator="containsText" text="server">
      <formula>NOT(ISERROR(SEARCH("server",A287)))</formula>
    </cfRule>
    <cfRule type="containsText" dxfId="16995" priority="504" stopIfTrue="1" operator="containsText" text="ft">
      <formula>NOT(ISERROR(SEARCH("ft",A287)))</formula>
    </cfRule>
    <cfRule type="containsText" dxfId="16994" priority="505" stopIfTrue="1" operator="containsText" text="lynxx_">
      <formula>NOT(ISERROR(SEARCH("lynxx_",A287)))</formula>
    </cfRule>
    <cfRule type="containsText" dxfId="16993" priority="506" operator="containsText" text="_">
      <formula>NOT(ISERROR(SEARCH("_",A287)))</formula>
    </cfRule>
  </conditionalFormatting>
  <conditionalFormatting sqref="Y287:AC287">
    <cfRule type="cellIs" dxfId="16992" priority="496" operator="equal">
      <formula>1</formula>
    </cfRule>
    <cfRule type="cellIs" dxfId="16991" priority="497" operator="equal">
      <formula>2</formula>
    </cfRule>
    <cfRule type="cellIs" dxfId="16990" priority="498" operator="equal">
      <formula>3</formula>
    </cfRule>
    <cfRule type="cellIs" dxfId="16989" priority="499" operator="equal">
      <formula>4</formula>
    </cfRule>
    <cfRule type="cellIs" dxfId="16988" priority="500" operator="equal">
      <formula>5</formula>
    </cfRule>
  </conditionalFormatting>
  <conditionalFormatting sqref="W308:W309">
    <cfRule type="containsBlanks" priority="490" stopIfTrue="1">
      <formula>LEN(TRIM(W308))=0</formula>
    </cfRule>
    <cfRule type="cellIs" dxfId="16987" priority="491" operator="equal">
      <formula>"N/A"</formula>
    </cfRule>
    <cfRule type="cellIs" dxfId="16986" priority="492" operator="equal">
      <formula>"OK"</formula>
    </cfRule>
    <cfRule type="containsText" dxfId="16985" priority="493" operator="containsText" text="Unsure">
      <formula>NOT(ISERROR(SEARCH("Unsure",W308)))</formula>
    </cfRule>
    <cfRule type="containsText" dxfId="16984" priority="494" operator="containsText" text="Can't See">
      <formula>NOT(ISERROR(SEARCH("Can't See",W308)))</formula>
    </cfRule>
    <cfRule type="notContainsText" dxfId="16983" priority="495" operator="notContains" text="OK&amp;N/A">
      <formula>ISERROR(SEARCH("OK&amp;N/A",W308))</formula>
    </cfRule>
  </conditionalFormatting>
  <conditionalFormatting sqref="W305">
    <cfRule type="containsBlanks" priority="484" stopIfTrue="1">
      <formula>LEN(TRIM(W305))=0</formula>
    </cfRule>
    <cfRule type="cellIs" dxfId="16982" priority="485" operator="equal">
      <formula>"N/A"</formula>
    </cfRule>
    <cfRule type="cellIs" dxfId="16981" priority="486" operator="equal">
      <formula>"OK"</formula>
    </cfRule>
    <cfRule type="containsText" dxfId="16980" priority="487" operator="containsText" text="Unsure">
      <formula>NOT(ISERROR(SEARCH("Unsure",W305)))</formula>
    </cfRule>
    <cfRule type="containsText" dxfId="16979" priority="488" operator="containsText" text="Can't See">
      <formula>NOT(ISERROR(SEARCH("Can't See",W305)))</formula>
    </cfRule>
    <cfRule type="notContainsText" dxfId="16978" priority="489" operator="notContains" text="OK&amp;N/A">
      <formula>ISERROR(SEARCH("OK&amp;N/A",W305))</formula>
    </cfRule>
  </conditionalFormatting>
  <conditionalFormatting sqref="AD255:AD259">
    <cfRule type="cellIs" dxfId="16977" priority="479" operator="equal">
      <formula>1</formula>
    </cfRule>
    <cfRule type="cellIs" dxfId="16976" priority="480" operator="equal">
      <formula>2</formula>
    </cfRule>
    <cfRule type="cellIs" dxfId="16975" priority="481" operator="equal">
      <formula>3</formula>
    </cfRule>
    <cfRule type="cellIs" dxfId="16974" priority="482" operator="equal">
      <formula>4</formula>
    </cfRule>
    <cfRule type="cellIs" dxfId="16973" priority="483" operator="equal">
      <formula>5</formula>
    </cfRule>
  </conditionalFormatting>
  <conditionalFormatting sqref="U255:X259">
    <cfRule type="containsBlanks" priority="473" stopIfTrue="1">
      <formula>LEN(TRIM(U255))=0</formula>
    </cfRule>
    <cfRule type="cellIs" dxfId="16972" priority="474" operator="equal">
      <formula>"N/A"</formula>
    </cfRule>
    <cfRule type="cellIs" dxfId="16971" priority="475" operator="equal">
      <formula>"OK"</formula>
    </cfRule>
    <cfRule type="containsText" dxfId="16970" priority="476" operator="containsText" text="Unsure">
      <formula>NOT(ISERROR(SEARCH("Unsure",U255)))</formula>
    </cfRule>
    <cfRule type="containsText" dxfId="16969" priority="477" operator="containsText" text="Can't See">
      <formula>NOT(ISERROR(SEARCH("Can't See",U255)))</formula>
    </cfRule>
    <cfRule type="notContainsText" dxfId="16968" priority="478" operator="notContains" text="OK&amp;N/A">
      <formula>ISERROR(SEARCH("OK&amp;N/A",U255))</formula>
    </cfRule>
  </conditionalFormatting>
  <conditionalFormatting sqref="B257:B259 D257:D259">
    <cfRule type="colorScale" priority="47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57:H259">
    <cfRule type="colorScale" priority="47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57:L259">
    <cfRule type="colorScale" priority="47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55:A259">
    <cfRule type="containsBlanks" priority="464" stopIfTrue="1">
      <formula>LEN(TRIM(A255))=0</formula>
    </cfRule>
    <cfRule type="containsText" dxfId="16967" priority="465" stopIfTrue="1" operator="containsText" text="fcd">
      <formula>NOT(ISERROR(SEARCH("fcd",A255)))</formula>
    </cfRule>
    <cfRule type="containsText" dxfId="16966" priority="466" stopIfTrue="1" operator="containsText" text="server">
      <formula>NOT(ISERROR(SEARCH("server",A255)))</formula>
    </cfRule>
    <cfRule type="containsText" dxfId="16965" priority="467" stopIfTrue="1" operator="containsText" text="ft">
      <formula>NOT(ISERROR(SEARCH("ft",A255)))</formula>
    </cfRule>
    <cfRule type="containsText" dxfId="16964" priority="468" stopIfTrue="1" operator="containsText" text="lynxx_">
      <formula>NOT(ISERROR(SEARCH("lynxx_",A255)))</formula>
    </cfRule>
    <cfRule type="containsText" dxfId="16963" priority="469" operator="containsText" text="_">
      <formula>NOT(ISERROR(SEARCH("_",A255)))</formula>
    </cfRule>
  </conditionalFormatting>
  <conditionalFormatting sqref="Y255:AC259">
    <cfRule type="cellIs" dxfId="16962" priority="459" operator="equal">
      <formula>1</formula>
    </cfRule>
    <cfRule type="cellIs" dxfId="16961" priority="460" operator="equal">
      <formula>2</formula>
    </cfRule>
    <cfRule type="cellIs" dxfId="16960" priority="461" operator="equal">
      <formula>3</formula>
    </cfRule>
    <cfRule type="cellIs" dxfId="16959" priority="462" operator="equal">
      <formula>4</formula>
    </cfRule>
    <cfRule type="cellIs" dxfId="16958" priority="463" operator="equal">
      <formula>5</formula>
    </cfRule>
  </conditionalFormatting>
  <conditionalFormatting sqref="C258:C259">
    <cfRule type="colorScale" priority="45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S255:S259">
    <cfRule type="cellIs" dxfId="16957" priority="457" operator="equal">
      <formula>FALSE</formula>
    </cfRule>
  </conditionalFormatting>
  <conditionalFormatting sqref="T255:T259">
    <cfRule type="cellIs" dxfId="16956" priority="456" operator="equal">
      <formula>FALSE</formula>
    </cfRule>
  </conditionalFormatting>
  <conditionalFormatting sqref="E255:E259">
    <cfRule type="colorScale" priority="45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I255:I259">
    <cfRule type="colorScale" priority="45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M255:M259">
    <cfRule type="colorScale" priority="45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255:B256 D255:D256">
    <cfRule type="colorScale" priority="45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56:H256 G255:H255">
    <cfRule type="colorScale" priority="45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55:L256">
    <cfRule type="colorScale" priority="45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55">
    <cfRule type="colorScale" priority="44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C255">
    <cfRule type="colorScale" priority="44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C256">
    <cfRule type="colorScale" priority="44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C257">
    <cfRule type="colorScale" priority="44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264:D264">
    <cfRule type="colorScale" priority="44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D264">
    <cfRule type="cellIs" dxfId="16955" priority="440" operator="equal">
      <formula>1</formula>
    </cfRule>
    <cfRule type="cellIs" dxfId="16954" priority="441" operator="equal">
      <formula>2</formula>
    </cfRule>
    <cfRule type="cellIs" dxfId="16953" priority="442" operator="equal">
      <formula>3</formula>
    </cfRule>
    <cfRule type="cellIs" dxfId="16952" priority="443" operator="equal">
      <formula>4</formula>
    </cfRule>
    <cfRule type="cellIs" dxfId="16951" priority="445" operator="equal">
      <formula>5</formula>
    </cfRule>
  </conditionalFormatting>
  <conditionalFormatting sqref="J264:M264 U264:X264">
    <cfRule type="containsBlanks" priority="434" stopIfTrue="1">
      <formula>LEN(TRIM(J264))=0</formula>
    </cfRule>
    <cfRule type="cellIs" dxfId="16950" priority="435" operator="equal">
      <formula>"N/A"</formula>
    </cfRule>
    <cfRule type="cellIs" dxfId="16949" priority="436" operator="equal">
      <formula>"OK"</formula>
    </cfRule>
    <cfRule type="containsText" dxfId="16948" priority="437" operator="containsText" text="Unsure">
      <formula>NOT(ISERROR(SEARCH("Unsure",J264)))</formula>
    </cfRule>
    <cfRule type="containsText" dxfId="16947" priority="438" operator="containsText" text="Can't See">
      <formula>NOT(ISERROR(SEARCH("Can't See",J264)))</formula>
    </cfRule>
    <cfRule type="notContainsText" dxfId="16946" priority="439" operator="notContains" text="OK&amp;N/A">
      <formula>ISERROR(SEARCH("OK&amp;N/A",J264))</formula>
    </cfRule>
  </conditionalFormatting>
  <conditionalFormatting sqref="F264:H264">
    <cfRule type="colorScale" priority="43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T264">
    <cfRule type="cellIs" dxfId="16945" priority="432" operator="equal">
      <formula>FALSE</formula>
    </cfRule>
  </conditionalFormatting>
  <conditionalFormatting sqref="E264">
    <cfRule type="colorScale" priority="43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I264">
    <cfRule type="colorScale" priority="43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Y264:AC264">
    <cfRule type="cellIs" dxfId="16944" priority="425" operator="equal">
      <formula>1</formula>
    </cfRule>
    <cfRule type="cellIs" dxfId="16943" priority="426" operator="equal">
      <formula>2</formula>
    </cfRule>
    <cfRule type="cellIs" dxfId="16942" priority="427" operator="equal">
      <formula>3</formula>
    </cfRule>
    <cfRule type="cellIs" dxfId="16941" priority="428" operator="equal">
      <formula>4</formula>
    </cfRule>
    <cfRule type="cellIs" dxfId="16940" priority="429" operator="equal">
      <formula>5</formula>
    </cfRule>
  </conditionalFormatting>
  <conditionalFormatting sqref="B305:E305">
    <cfRule type="colorScale" priority="42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305:I305">
    <cfRule type="colorScale" priority="42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305:E305">
    <cfRule type="colorScale" priority="42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305:I305">
    <cfRule type="colorScale" priority="42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308:E310">
    <cfRule type="colorScale" priority="42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308:I310">
    <cfRule type="colorScale" priority="41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308:E310">
    <cfRule type="colorScale" priority="41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308:I310">
    <cfRule type="colorScale" priority="41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P297">
    <cfRule type="colorScale" priority="4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291:S297">
    <cfRule type="cellIs" dxfId="16939" priority="415" operator="equal">
      <formula>FALSE</formula>
    </cfRule>
  </conditionalFormatting>
  <conditionalFormatting sqref="S298:S299">
    <cfRule type="cellIs" dxfId="16938" priority="414" operator="equal">
      <formula>FALSE</formula>
    </cfRule>
  </conditionalFormatting>
  <conditionalFormatting sqref="S300:S301">
    <cfRule type="cellIs" dxfId="16937" priority="413" operator="equal">
      <formula>FALSE</formula>
    </cfRule>
  </conditionalFormatting>
  <conditionalFormatting sqref="S302">
    <cfRule type="cellIs" dxfId="16936" priority="412" operator="equal">
      <formula>FALSE</formula>
    </cfRule>
  </conditionalFormatting>
  <conditionalFormatting sqref="P299">
    <cfRule type="colorScale" priority="4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01">
    <cfRule type="colorScale" priority="4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18:M118">
    <cfRule type="colorScale" priority="40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K232:K234">
    <cfRule type="colorScale" priority="40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343:A347">
    <cfRule type="containsBlanks" priority="401" stopIfTrue="1">
      <formula>LEN(TRIM(A343))=0</formula>
    </cfRule>
    <cfRule type="containsText" dxfId="16935" priority="402" stopIfTrue="1" operator="containsText" text="fcd">
      <formula>NOT(ISERROR(SEARCH("fcd",A343)))</formula>
    </cfRule>
    <cfRule type="containsText" dxfId="16934" priority="403" stopIfTrue="1" operator="containsText" text="server">
      <formula>NOT(ISERROR(SEARCH("server",A343)))</formula>
    </cfRule>
    <cfRule type="containsText" dxfId="16933" priority="404" stopIfTrue="1" operator="containsText" text="ft">
      <formula>NOT(ISERROR(SEARCH("ft",A343)))</formula>
    </cfRule>
    <cfRule type="containsText" dxfId="16932" priority="405" stopIfTrue="1" operator="containsText" text="lynxx_">
      <formula>NOT(ISERROR(SEARCH("lynxx_",A343)))</formula>
    </cfRule>
    <cfRule type="containsText" dxfId="16931" priority="406" operator="containsText" text="_">
      <formula>NOT(ISERROR(SEARCH("_",A343)))</formula>
    </cfRule>
  </conditionalFormatting>
  <conditionalFormatting sqref="Y343:AD347">
    <cfRule type="cellIs" dxfId="16930" priority="397" operator="equal">
      <formula>1</formula>
    </cfRule>
    <cfRule type="cellIs" dxfId="16929" priority="398" operator="equal">
      <formula>2</formula>
    </cfRule>
    <cfRule type="cellIs" dxfId="16928" priority="399" operator="equal">
      <formula>3</formula>
    </cfRule>
    <cfRule type="cellIs" dxfId="16927" priority="400" operator="equal">
      <formula>4</formula>
    </cfRule>
    <cfRule type="cellIs" dxfId="16926" priority="407" operator="equal">
      <formula>5</formula>
    </cfRule>
  </conditionalFormatting>
  <conditionalFormatting sqref="U343:X347">
    <cfRule type="containsBlanks" priority="391" stopIfTrue="1">
      <formula>LEN(TRIM(U343))=0</formula>
    </cfRule>
    <cfRule type="cellIs" dxfId="16925" priority="392" operator="equal">
      <formula>"N/A"</formula>
    </cfRule>
    <cfRule type="cellIs" dxfId="16924" priority="393" operator="equal">
      <formula>"OK"</formula>
    </cfRule>
    <cfRule type="containsText" dxfId="16923" priority="394" operator="containsText" text="Unsure">
      <formula>NOT(ISERROR(SEARCH("Unsure",U343)))</formula>
    </cfRule>
    <cfRule type="containsText" dxfId="16922" priority="395" operator="containsText" text="Can't See">
      <formula>NOT(ISERROR(SEARCH("Can't See",U343)))</formula>
    </cfRule>
    <cfRule type="notContainsText" dxfId="16921" priority="396" operator="notContains" text="OK&amp;N/A">
      <formula>ISERROR(SEARCH("OK&amp;N/A",U343))</formula>
    </cfRule>
  </conditionalFormatting>
  <conditionalFormatting sqref="B331:E331">
    <cfRule type="colorScale" priority="39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331:I331">
    <cfRule type="colorScale" priority="38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333:E333">
    <cfRule type="colorScale" priority="38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333:I333">
    <cfRule type="colorScale" priority="38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334:E335">
    <cfRule type="colorScale" priority="38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334:I335">
    <cfRule type="colorScale" priority="38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P191">
    <cfRule type="colorScale" priority="38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3">
    <cfRule type="colorScale" priority="38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2">
    <cfRule type="colorScale" priority="38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278">
    <cfRule type="colorScale" priority="38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D278">
    <cfRule type="colorScale" priority="38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C278">
    <cfRule type="colorScale" priority="37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S330">
    <cfRule type="cellIs" dxfId="16920" priority="378" operator="equal">
      <formula>FALSE</formula>
    </cfRule>
  </conditionalFormatting>
  <conditionalFormatting sqref="S331">
    <cfRule type="cellIs" dxfId="16919" priority="377" operator="equal">
      <formula>FALSE</formula>
    </cfRule>
  </conditionalFormatting>
  <conditionalFormatting sqref="S333">
    <cfRule type="cellIs" dxfId="16918" priority="376" operator="equal">
      <formula>FALSE</formula>
    </cfRule>
  </conditionalFormatting>
  <conditionalFormatting sqref="S334">
    <cfRule type="cellIs" dxfId="16917" priority="375" operator="equal">
      <formula>FALSE</formula>
    </cfRule>
  </conditionalFormatting>
  <conditionalFormatting sqref="S335">
    <cfRule type="cellIs" dxfId="16916" priority="374" operator="equal">
      <formula>FALSE</formula>
    </cfRule>
  </conditionalFormatting>
  <conditionalFormatting sqref="B306:I306">
    <cfRule type="colorScale" priority="37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311:I311">
    <cfRule type="colorScale" priority="37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U336:AC337">
    <cfRule type="containsBlanks" priority="366" stopIfTrue="1">
      <formula>LEN(TRIM(U336))=0</formula>
    </cfRule>
    <cfRule type="cellIs" dxfId="16915" priority="367" operator="equal">
      <formula>"N/A"</formula>
    </cfRule>
    <cfRule type="cellIs" dxfId="16914" priority="368" operator="equal">
      <formula>"OK"</formula>
    </cfRule>
    <cfRule type="containsText" dxfId="16913" priority="369" operator="containsText" text="Unsure">
      <formula>NOT(ISERROR(SEARCH("Unsure",U336)))</formula>
    </cfRule>
    <cfRule type="containsText" dxfId="16912" priority="370" operator="containsText" text="Can't See">
      <formula>NOT(ISERROR(SEARCH("Can't See",U336)))</formula>
    </cfRule>
    <cfRule type="notContainsText" dxfId="16911" priority="371" operator="notContains" text="OK&amp;N/A">
      <formula>ISERROR(SEARCH("OK&amp;N/A",U336))</formula>
    </cfRule>
  </conditionalFormatting>
  <conditionalFormatting sqref="AD336:AD342">
    <cfRule type="cellIs" dxfId="16910" priority="361" operator="equal">
      <formula>1</formula>
    </cfRule>
    <cfRule type="cellIs" dxfId="16909" priority="362" operator="equal">
      <formula>2</formula>
    </cfRule>
    <cfRule type="cellIs" dxfId="16908" priority="363" operator="equal">
      <formula>3</formula>
    </cfRule>
    <cfRule type="cellIs" dxfId="16907" priority="364" operator="equal">
      <formula>4</formula>
    </cfRule>
    <cfRule type="cellIs" dxfId="16906" priority="365" operator="equal">
      <formula>5</formula>
    </cfRule>
  </conditionalFormatting>
  <conditionalFormatting sqref="A336:A337">
    <cfRule type="containsBlanks" priority="355" stopIfTrue="1">
      <formula>LEN(TRIM(A336))=0</formula>
    </cfRule>
    <cfRule type="containsText" dxfId="16905" priority="356" stopIfTrue="1" operator="containsText" text="fcd">
      <formula>NOT(ISERROR(SEARCH("fcd",A336)))</formula>
    </cfRule>
    <cfRule type="containsText" dxfId="16904" priority="357" stopIfTrue="1" operator="containsText" text="server">
      <formula>NOT(ISERROR(SEARCH("server",A336)))</formula>
    </cfRule>
    <cfRule type="containsText" dxfId="16903" priority="358" stopIfTrue="1" operator="containsText" text="ft">
      <formula>NOT(ISERROR(SEARCH("ft",A336)))</formula>
    </cfRule>
    <cfRule type="containsText" dxfId="16902" priority="359" stopIfTrue="1" operator="containsText" text="lynxx_">
      <formula>NOT(ISERROR(SEARCH("lynxx_",A336)))</formula>
    </cfRule>
    <cfRule type="containsText" dxfId="16901" priority="360" operator="containsText" text="_">
      <formula>NOT(ISERROR(SEARCH("_",A336)))</formula>
    </cfRule>
  </conditionalFormatting>
  <conditionalFormatting sqref="A338:A342">
    <cfRule type="containsBlanks" priority="349" stopIfTrue="1">
      <formula>LEN(TRIM(A338))=0</formula>
    </cfRule>
    <cfRule type="containsText" dxfId="16900" priority="350" stopIfTrue="1" operator="containsText" text="fcd">
      <formula>NOT(ISERROR(SEARCH("fcd",A338)))</formula>
    </cfRule>
    <cfRule type="containsText" dxfId="16899" priority="351" stopIfTrue="1" operator="containsText" text="server">
      <formula>NOT(ISERROR(SEARCH("server",A338)))</formula>
    </cfRule>
    <cfRule type="containsText" dxfId="16898" priority="352" stopIfTrue="1" operator="containsText" text="ft">
      <formula>NOT(ISERROR(SEARCH("ft",A338)))</formula>
    </cfRule>
    <cfRule type="containsText" dxfId="16897" priority="353" stopIfTrue="1" operator="containsText" text="lynxx_">
      <formula>NOT(ISERROR(SEARCH("lynxx_",A338)))</formula>
    </cfRule>
    <cfRule type="containsText" dxfId="16896" priority="354" operator="containsText" text="_">
      <formula>NOT(ISERROR(SEARCH("_",A338)))</formula>
    </cfRule>
  </conditionalFormatting>
  <conditionalFormatting sqref="S338 S340:S369">
    <cfRule type="cellIs" dxfId="16895" priority="348" operator="equal">
      <formula>FALSE</formula>
    </cfRule>
  </conditionalFormatting>
  <conditionalFormatting sqref="J123:M125">
    <cfRule type="colorScale" priority="34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T334:T335 T330:T331 T338:T369">
    <cfRule type="cellIs" dxfId="16894" priority="346" operator="equal">
      <formula>FALSE</formula>
    </cfRule>
  </conditionalFormatting>
  <conditionalFormatting sqref="P329">
    <cfRule type="colorScale" priority="3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32">
    <cfRule type="colorScale" priority="3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36:P337">
    <cfRule type="colorScale" priority="3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98:I198">
    <cfRule type="colorScale" priority="34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Y198:AC198">
    <cfRule type="cellIs" dxfId="16893" priority="331" operator="equal">
      <formula>1</formula>
    </cfRule>
    <cfRule type="cellIs" dxfId="16892" priority="332" operator="equal">
      <formula>2</formula>
    </cfRule>
    <cfRule type="cellIs" dxfId="16891" priority="333" operator="equal">
      <formula>3</formula>
    </cfRule>
    <cfRule type="cellIs" dxfId="16890" priority="334" operator="equal">
      <formula>4</formula>
    </cfRule>
    <cfRule type="cellIs" dxfId="16889" priority="335" operator="equal">
      <formula>5</formula>
    </cfRule>
  </conditionalFormatting>
  <conditionalFormatting sqref="U198:X198">
    <cfRule type="containsBlanks" priority="336" stopIfTrue="1">
      <formula>LEN(TRIM(U198))=0</formula>
    </cfRule>
    <cfRule type="cellIs" dxfId="16888" priority="337" operator="equal">
      <formula>"N/A"</formula>
    </cfRule>
    <cfRule type="cellIs" dxfId="16887" priority="338" operator="equal">
      <formula>"OK"</formula>
    </cfRule>
    <cfRule type="containsText" dxfId="16886" priority="339" operator="containsText" text="Unsure">
      <formula>NOT(ISERROR(SEARCH("Unsure",U198)))</formula>
    </cfRule>
    <cfRule type="containsText" dxfId="16885" priority="340" operator="containsText" text="Can't See">
      <formula>NOT(ISERROR(SEARCH("Can't See",U198)))</formula>
    </cfRule>
    <cfRule type="notContainsText" dxfId="16884" priority="341" operator="notContains" text="OK&amp;N/A">
      <formula>ISERROR(SEARCH("OK&amp;N/A",U198))</formula>
    </cfRule>
  </conditionalFormatting>
  <conditionalFormatting sqref="J198:M198">
    <cfRule type="colorScale" priority="33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199:M199">
    <cfRule type="containsBlanks" priority="324" stopIfTrue="1">
      <formula>LEN(TRIM(J199))=0</formula>
    </cfRule>
    <cfRule type="cellIs" dxfId="16883" priority="325" operator="equal">
      <formula>"N/A"</formula>
    </cfRule>
    <cfRule type="cellIs" dxfId="16882" priority="326" operator="equal">
      <formula>"OK"</formula>
    </cfRule>
    <cfRule type="containsText" dxfId="16881" priority="327" operator="containsText" text="Unsure">
      <formula>NOT(ISERROR(SEARCH("Unsure",J199)))</formula>
    </cfRule>
    <cfRule type="containsText" dxfId="16880" priority="328" operator="containsText" text="Can't See">
      <formula>NOT(ISERROR(SEARCH("Can't See",J199)))</formula>
    </cfRule>
    <cfRule type="notContainsText" dxfId="16879" priority="329" operator="notContains" text="OK&amp;N/A">
      <formula>ISERROR(SEARCH("OK&amp;N/A",J199))</formula>
    </cfRule>
  </conditionalFormatting>
  <conditionalFormatting sqref="Y97:AE97">
    <cfRule type="cellIs" dxfId="16878" priority="319" operator="equal">
      <formula>1</formula>
    </cfRule>
    <cfRule type="cellIs" dxfId="16877" priority="320" operator="equal">
      <formula>2</formula>
    </cfRule>
    <cfRule type="cellIs" dxfId="16876" priority="321" operator="equal">
      <formula>3</formula>
    </cfRule>
    <cfRule type="cellIs" dxfId="16875" priority="322" operator="equal">
      <formula>4</formula>
    </cfRule>
    <cfRule type="cellIs" dxfId="16874" priority="323" operator="equal">
      <formula>5</formula>
    </cfRule>
  </conditionalFormatting>
  <conditionalFormatting sqref="U97:X97">
    <cfRule type="containsBlanks" priority="313" stopIfTrue="1">
      <formula>LEN(TRIM(U97))=0</formula>
    </cfRule>
    <cfRule type="cellIs" dxfId="16873" priority="314" operator="equal">
      <formula>"N/A"</formula>
    </cfRule>
    <cfRule type="cellIs" dxfId="16872" priority="315" operator="equal">
      <formula>"OK"</formula>
    </cfRule>
    <cfRule type="containsText" dxfId="16871" priority="316" operator="containsText" text="Unsure">
      <formula>NOT(ISERROR(SEARCH("Unsure",U97)))</formula>
    </cfRule>
    <cfRule type="containsText" dxfId="16870" priority="317" operator="containsText" text="Can't See">
      <formula>NOT(ISERROR(SEARCH("Can't See",U97)))</formula>
    </cfRule>
    <cfRule type="notContainsText" dxfId="16869" priority="318" operator="notContains" text="OK&amp;N/A">
      <formula>ISERROR(SEARCH("OK&amp;N/A",U97))</formula>
    </cfRule>
  </conditionalFormatting>
  <conditionalFormatting sqref="J97:M97">
    <cfRule type="containsBlanks" priority="307" stopIfTrue="1">
      <formula>LEN(TRIM(J97))=0</formula>
    </cfRule>
    <cfRule type="cellIs" dxfId="16868" priority="308" operator="equal">
      <formula>"N/A"</formula>
    </cfRule>
    <cfRule type="cellIs" dxfId="16867" priority="309" operator="equal">
      <formula>"OK"</formula>
    </cfRule>
    <cfRule type="containsText" dxfId="16866" priority="310" operator="containsText" text="Unsure">
      <formula>NOT(ISERROR(SEARCH("Unsure",J97)))</formula>
    </cfRule>
    <cfRule type="containsText" dxfId="16865" priority="311" operator="containsText" text="Can't See">
      <formula>NOT(ISERROR(SEARCH("Can't See",J97)))</formula>
    </cfRule>
    <cfRule type="notContainsText" dxfId="16864" priority="312" operator="notContains" text="OK&amp;N/A">
      <formula>ISERROR(SEARCH("OK&amp;N/A",J97))</formula>
    </cfRule>
  </conditionalFormatting>
  <conditionalFormatting sqref="B303:I303">
    <cfRule type="colorScale" priority="30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303:I303">
    <cfRule type="colorScale" priority="30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P290 P279 P243 P222 P202 P127 P110 P64 P21 P10 P4 P122 P186 P197 P224 P228 P231 P236 P239 P265 P276 P7">
    <cfRule type="colorScale" priority="316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330:I330">
    <cfRule type="colorScale" priority="30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330:L330 J331:M331">
    <cfRule type="colorScale" priority="30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330:L330 J331:M331">
    <cfRule type="containsBlanks" priority="297" stopIfTrue="1">
      <formula>LEN(TRIM(J330))=0</formula>
    </cfRule>
    <cfRule type="cellIs" dxfId="16863" priority="298" operator="equal">
      <formula>"N/A"</formula>
    </cfRule>
    <cfRule type="cellIs" dxfId="16862" priority="299" operator="equal">
      <formula>"OK"</formula>
    </cfRule>
    <cfRule type="containsText" dxfId="16861" priority="300" operator="containsText" text="Unsure">
      <formula>NOT(ISERROR(SEARCH("Unsure",J330)))</formula>
    </cfRule>
    <cfRule type="containsText" dxfId="16860" priority="301" operator="containsText" text="Can't See">
      <formula>NOT(ISERROR(SEARCH("Can't See",J330)))</formula>
    </cfRule>
    <cfRule type="notContainsText" dxfId="16859" priority="302" operator="notContains" text="OK&amp;N/A">
      <formula>ISERROR(SEARCH("OK&amp;N/A",J330))</formula>
    </cfRule>
  </conditionalFormatting>
  <conditionalFormatting sqref="J303:M303">
    <cfRule type="colorScale" priority="29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303:M303">
    <cfRule type="containsBlanks" priority="290" stopIfTrue="1">
      <formula>LEN(TRIM(J303))=0</formula>
    </cfRule>
    <cfRule type="cellIs" dxfId="16858" priority="291" operator="equal">
      <formula>"N/A"</formula>
    </cfRule>
    <cfRule type="cellIs" dxfId="16857" priority="292" operator="equal">
      <formula>"OK"</formula>
    </cfRule>
    <cfRule type="containsText" dxfId="16856" priority="293" operator="containsText" text="Unsure">
      <formula>NOT(ISERROR(SEARCH("Unsure",J303)))</formula>
    </cfRule>
    <cfRule type="containsText" dxfId="16855" priority="294" operator="containsText" text="Can't See">
      <formula>NOT(ISERROR(SEARCH("Can't See",J303)))</formula>
    </cfRule>
    <cfRule type="notContainsText" dxfId="16854" priority="295" operator="notContains" text="OK&amp;N/A">
      <formula>ISERROR(SEARCH("OK&amp;N/A",J303))</formula>
    </cfRule>
  </conditionalFormatting>
  <conditionalFormatting sqref="J311:M311">
    <cfRule type="containsBlanks" priority="284" stopIfTrue="1">
      <formula>LEN(TRIM(J311))=0</formula>
    </cfRule>
    <cfRule type="cellIs" dxfId="16853" priority="285" operator="equal">
      <formula>"N/A"</formula>
    </cfRule>
    <cfRule type="cellIs" dxfId="16852" priority="286" operator="equal">
      <formula>"OK"</formula>
    </cfRule>
    <cfRule type="containsText" dxfId="16851" priority="287" operator="containsText" text="Unsure">
      <formula>NOT(ISERROR(SEARCH("Unsure",J311)))</formula>
    </cfRule>
    <cfRule type="containsText" dxfId="16850" priority="288" operator="containsText" text="Can't See">
      <formula>NOT(ISERROR(SEARCH("Can't See",J311)))</formula>
    </cfRule>
    <cfRule type="notContainsText" dxfId="16849" priority="289" operator="notContains" text="OK&amp;N/A">
      <formula>ISERROR(SEARCH("OK&amp;N/A",J311))</formula>
    </cfRule>
  </conditionalFormatting>
  <conditionalFormatting sqref="B300:M302">
    <cfRule type="colorScale" priority="28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300:M302">
    <cfRule type="colorScale" priority="28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M334">
    <cfRule type="colorScale" priority="28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M334">
    <cfRule type="containsBlanks" priority="275" stopIfTrue="1">
      <formula>LEN(TRIM(M334))=0</formula>
    </cfRule>
    <cfRule type="cellIs" dxfId="16848" priority="276" operator="equal">
      <formula>"N/A"</formula>
    </cfRule>
    <cfRule type="cellIs" dxfId="16847" priority="277" operator="equal">
      <formula>"OK"</formula>
    </cfRule>
    <cfRule type="containsText" dxfId="16846" priority="278" operator="containsText" text="Unsure">
      <formula>NOT(ISERROR(SEARCH("Unsure",M334)))</formula>
    </cfRule>
    <cfRule type="containsText" dxfId="16845" priority="279" operator="containsText" text="Can't See">
      <formula>NOT(ISERROR(SEARCH("Can't See",M334)))</formula>
    </cfRule>
    <cfRule type="notContainsText" dxfId="16844" priority="280" operator="notContains" text="OK&amp;N/A">
      <formula>ISERROR(SEARCH("OK&amp;N/A",M334))</formula>
    </cfRule>
  </conditionalFormatting>
  <conditionalFormatting sqref="L334">
    <cfRule type="colorScale" priority="27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L334">
    <cfRule type="containsBlanks" priority="268" stopIfTrue="1">
      <formula>LEN(TRIM(L334))=0</formula>
    </cfRule>
    <cfRule type="cellIs" dxfId="16843" priority="269" operator="equal">
      <formula>"N/A"</formula>
    </cfRule>
    <cfRule type="cellIs" dxfId="16842" priority="270" operator="equal">
      <formula>"OK"</formula>
    </cfRule>
    <cfRule type="containsText" dxfId="16841" priority="271" operator="containsText" text="Unsure">
      <formula>NOT(ISERROR(SEARCH("Unsure",L334)))</formula>
    </cfRule>
    <cfRule type="containsText" dxfId="16840" priority="272" operator="containsText" text="Can't See">
      <formula>NOT(ISERROR(SEARCH("Can't See",L334)))</formula>
    </cfRule>
    <cfRule type="notContainsText" dxfId="16839" priority="273" operator="notContains" text="OK&amp;N/A">
      <formula>ISERROR(SEARCH("OK&amp;N/A",L334))</formula>
    </cfRule>
  </conditionalFormatting>
  <conditionalFormatting sqref="K334">
    <cfRule type="colorScale" priority="26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K334">
    <cfRule type="containsBlanks" priority="261" stopIfTrue="1">
      <formula>LEN(TRIM(K334))=0</formula>
    </cfRule>
    <cfRule type="cellIs" dxfId="16838" priority="262" operator="equal">
      <formula>"N/A"</formula>
    </cfRule>
    <cfRule type="cellIs" dxfId="16837" priority="263" operator="equal">
      <formula>"OK"</formula>
    </cfRule>
    <cfRule type="containsText" dxfId="16836" priority="264" operator="containsText" text="Unsure">
      <formula>NOT(ISERROR(SEARCH("Unsure",K334)))</formula>
    </cfRule>
    <cfRule type="containsText" dxfId="16835" priority="265" operator="containsText" text="Can't See">
      <formula>NOT(ISERROR(SEARCH("Can't See",K334)))</formula>
    </cfRule>
    <cfRule type="notContainsText" dxfId="16834" priority="266" operator="notContains" text="OK&amp;N/A">
      <formula>ISERROR(SEARCH("OK&amp;N/A",K334))</formula>
    </cfRule>
  </conditionalFormatting>
  <conditionalFormatting sqref="K335">
    <cfRule type="colorScale" priority="26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K335">
    <cfRule type="containsBlanks" priority="254" stopIfTrue="1">
      <formula>LEN(TRIM(K335))=0</formula>
    </cfRule>
    <cfRule type="cellIs" dxfId="16833" priority="255" operator="equal">
      <formula>"N/A"</formula>
    </cfRule>
    <cfRule type="cellIs" dxfId="16832" priority="256" operator="equal">
      <formula>"OK"</formula>
    </cfRule>
    <cfRule type="containsText" dxfId="16831" priority="257" operator="containsText" text="Unsure">
      <formula>NOT(ISERROR(SEARCH("Unsure",K335)))</formula>
    </cfRule>
    <cfRule type="containsText" dxfId="16830" priority="258" operator="containsText" text="Can't See">
      <formula>NOT(ISERROR(SEARCH("Can't See",K335)))</formula>
    </cfRule>
    <cfRule type="notContainsText" dxfId="16829" priority="259" operator="notContains" text="OK&amp;N/A">
      <formula>ISERROR(SEARCH("OK&amp;N/A",K335))</formula>
    </cfRule>
  </conditionalFormatting>
  <conditionalFormatting sqref="J334:J335">
    <cfRule type="colorScale" priority="25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334:J335">
    <cfRule type="containsBlanks" priority="247" stopIfTrue="1">
      <formula>LEN(TRIM(J334))=0</formula>
    </cfRule>
    <cfRule type="cellIs" dxfId="16828" priority="248" operator="equal">
      <formula>"N/A"</formula>
    </cfRule>
    <cfRule type="cellIs" dxfId="16827" priority="249" operator="equal">
      <formula>"OK"</formula>
    </cfRule>
    <cfRule type="containsText" dxfId="16826" priority="250" operator="containsText" text="Unsure">
      <formula>NOT(ISERROR(SEARCH("Unsure",J334)))</formula>
    </cfRule>
    <cfRule type="containsText" dxfId="16825" priority="251" operator="containsText" text="Can't See">
      <formula>NOT(ISERROR(SEARCH("Can't See",J334)))</formula>
    </cfRule>
    <cfRule type="notContainsText" dxfId="16824" priority="252" operator="notContains" text="OK&amp;N/A">
      <formula>ISERROR(SEARCH("OK&amp;N/A",J334))</formula>
    </cfRule>
  </conditionalFormatting>
  <conditionalFormatting sqref="J333">
    <cfRule type="colorScale" priority="24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333">
    <cfRule type="containsBlanks" priority="240" stopIfTrue="1">
      <formula>LEN(TRIM(J333))=0</formula>
    </cfRule>
    <cfRule type="cellIs" dxfId="16823" priority="241" operator="equal">
      <formula>"N/A"</formula>
    </cfRule>
    <cfRule type="cellIs" dxfId="16822" priority="242" operator="equal">
      <formula>"OK"</formula>
    </cfRule>
    <cfRule type="containsText" dxfId="16821" priority="243" operator="containsText" text="Unsure">
      <formula>NOT(ISERROR(SEARCH("Unsure",J333)))</formula>
    </cfRule>
    <cfRule type="containsText" dxfId="16820" priority="244" operator="containsText" text="Can't See">
      <formula>NOT(ISERROR(SEARCH("Can't See",J333)))</formula>
    </cfRule>
    <cfRule type="notContainsText" dxfId="16819" priority="245" operator="notContains" text="OK&amp;N/A">
      <formula>ISERROR(SEARCH("OK&amp;N/A",J333))</formula>
    </cfRule>
  </conditionalFormatting>
  <conditionalFormatting sqref="K333">
    <cfRule type="colorScale" priority="23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K333">
    <cfRule type="containsBlanks" priority="233" stopIfTrue="1">
      <formula>LEN(TRIM(K333))=0</formula>
    </cfRule>
    <cfRule type="cellIs" dxfId="16818" priority="234" operator="equal">
      <formula>"N/A"</formula>
    </cfRule>
    <cfRule type="cellIs" dxfId="16817" priority="235" operator="equal">
      <formula>"OK"</formula>
    </cfRule>
    <cfRule type="containsText" dxfId="16816" priority="236" operator="containsText" text="Unsure">
      <formula>NOT(ISERROR(SEARCH("Unsure",K333)))</formula>
    </cfRule>
    <cfRule type="containsText" dxfId="16815" priority="237" operator="containsText" text="Can't See">
      <formula>NOT(ISERROR(SEARCH("Can't See",K333)))</formula>
    </cfRule>
    <cfRule type="notContainsText" dxfId="16814" priority="238" operator="notContains" text="OK&amp;N/A">
      <formula>ISERROR(SEARCH("OK&amp;N/A",K333))</formula>
    </cfRule>
  </conditionalFormatting>
  <conditionalFormatting sqref="L333">
    <cfRule type="colorScale" priority="23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L333">
    <cfRule type="containsBlanks" priority="226" stopIfTrue="1">
      <formula>LEN(TRIM(L333))=0</formula>
    </cfRule>
    <cfRule type="cellIs" dxfId="16813" priority="227" operator="equal">
      <formula>"N/A"</formula>
    </cfRule>
    <cfRule type="cellIs" dxfId="16812" priority="228" operator="equal">
      <formula>"OK"</formula>
    </cfRule>
    <cfRule type="containsText" dxfId="16811" priority="229" operator="containsText" text="Unsure">
      <formula>NOT(ISERROR(SEARCH("Unsure",L333)))</formula>
    </cfRule>
    <cfRule type="containsText" dxfId="16810" priority="230" operator="containsText" text="Can't See">
      <formula>NOT(ISERROR(SEARCH("Can't See",L333)))</formula>
    </cfRule>
    <cfRule type="notContainsText" dxfId="16809" priority="231" operator="notContains" text="OK&amp;N/A">
      <formula>ISERROR(SEARCH("OK&amp;N/A",L333))</formula>
    </cfRule>
  </conditionalFormatting>
  <conditionalFormatting sqref="J237">
    <cfRule type="colorScale" priority="22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K237">
    <cfRule type="colorScale" priority="22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L237">
    <cfRule type="colorScale" priority="22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M237">
    <cfRule type="colorScale" priority="22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330:K330">
    <cfRule type="colorScale" priority="22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330:K330">
    <cfRule type="containsBlanks" priority="215" stopIfTrue="1">
      <formula>LEN(TRIM(J330))=0</formula>
    </cfRule>
    <cfRule type="cellIs" dxfId="16808" priority="216" operator="equal">
      <formula>"N/A"</formula>
    </cfRule>
    <cfRule type="cellIs" dxfId="16807" priority="217" operator="equal">
      <formula>"OK"</formula>
    </cfRule>
    <cfRule type="containsText" dxfId="16806" priority="218" operator="containsText" text="Unsure">
      <formula>NOT(ISERROR(SEARCH("Unsure",J330)))</formula>
    </cfRule>
    <cfRule type="containsText" dxfId="16805" priority="219" operator="containsText" text="Can't See">
      <formula>NOT(ISERROR(SEARCH("Can't See",J330)))</formula>
    </cfRule>
    <cfRule type="notContainsText" dxfId="16804" priority="220" operator="notContains" text="OK&amp;N/A">
      <formula>ISERROR(SEARCH("OK&amp;N/A",J330))</formula>
    </cfRule>
  </conditionalFormatting>
  <conditionalFormatting sqref="M333">
    <cfRule type="colorScale" priority="21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M335">
    <cfRule type="colorScale" priority="21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L335">
    <cfRule type="colorScale" priority="21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308:M310">
    <cfRule type="colorScale" priority="21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308:M310">
    <cfRule type="containsBlanks" priority="205" stopIfTrue="1">
      <formula>LEN(TRIM(J308))=0</formula>
    </cfRule>
    <cfRule type="cellIs" dxfId="16803" priority="206" operator="equal">
      <formula>"N/A"</formula>
    </cfRule>
    <cfRule type="cellIs" dxfId="16802" priority="207" operator="equal">
      <formula>"OK"</formula>
    </cfRule>
    <cfRule type="containsText" dxfId="16801" priority="208" operator="containsText" text="Unsure">
      <formula>NOT(ISERROR(SEARCH("Unsure",J308)))</formula>
    </cfRule>
    <cfRule type="containsText" dxfId="16800" priority="209" operator="containsText" text="Can't See">
      <formula>NOT(ISERROR(SEARCH("Can't See",J308)))</formula>
    </cfRule>
    <cfRule type="notContainsText" dxfId="16799" priority="210" operator="notContains" text="OK&amp;N/A">
      <formula>ISERROR(SEARCH("OK&amp;N/A",J308))</formula>
    </cfRule>
  </conditionalFormatting>
  <conditionalFormatting sqref="J305:M305">
    <cfRule type="colorScale" priority="20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305:M305">
    <cfRule type="containsBlanks" priority="198" stopIfTrue="1">
      <formula>LEN(TRIM(J305))=0</formula>
    </cfRule>
    <cfRule type="cellIs" dxfId="16798" priority="199" operator="equal">
      <formula>"N/A"</formula>
    </cfRule>
    <cfRule type="cellIs" dxfId="16797" priority="200" operator="equal">
      <formula>"OK"</formula>
    </cfRule>
    <cfRule type="containsText" dxfId="16796" priority="201" operator="containsText" text="Unsure">
      <formula>NOT(ISERROR(SEARCH("Unsure",J305)))</formula>
    </cfRule>
    <cfRule type="containsText" dxfId="16795" priority="202" operator="containsText" text="Can't See">
      <formula>NOT(ISERROR(SEARCH("Can't See",J305)))</formula>
    </cfRule>
    <cfRule type="notContainsText" dxfId="16794" priority="203" operator="notContains" text="OK&amp;N/A">
      <formula>ISERROR(SEARCH("OK&amp;N/A",J305))</formula>
    </cfRule>
  </conditionalFormatting>
  <conditionalFormatting sqref="J338:M352">
    <cfRule type="colorScale" priority="19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338:M352">
    <cfRule type="containsBlanks" priority="191" stopIfTrue="1">
      <formula>LEN(TRIM(J338))=0</formula>
    </cfRule>
    <cfRule type="cellIs" dxfId="16793" priority="192" operator="equal">
      <formula>"N/A"</formula>
    </cfRule>
    <cfRule type="cellIs" dxfId="16792" priority="193" operator="equal">
      <formula>"OK"</formula>
    </cfRule>
    <cfRule type="containsText" dxfId="16791" priority="194" operator="containsText" text="Unsure">
      <formula>NOT(ISERROR(SEARCH("Unsure",J338)))</formula>
    </cfRule>
    <cfRule type="containsText" dxfId="16790" priority="195" operator="containsText" text="Can't See">
      <formula>NOT(ISERROR(SEARCH("Can't See",J338)))</formula>
    </cfRule>
    <cfRule type="notContainsText" dxfId="16789" priority="196" operator="notContains" text="OK&amp;N/A">
      <formula>ISERROR(SEARCH("OK&amp;N/A",J338))</formula>
    </cfRule>
  </conditionalFormatting>
  <conditionalFormatting sqref="J353:M367">
    <cfRule type="colorScale" priority="19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353:M367">
    <cfRule type="containsBlanks" priority="184" stopIfTrue="1">
      <formula>LEN(TRIM(J353))=0</formula>
    </cfRule>
    <cfRule type="cellIs" dxfId="16788" priority="185" operator="equal">
      <formula>"N/A"</formula>
    </cfRule>
    <cfRule type="cellIs" dxfId="16787" priority="186" operator="equal">
      <formula>"OK"</formula>
    </cfRule>
    <cfRule type="containsText" dxfId="16786" priority="187" operator="containsText" text="Unsure">
      <formula>NOT(ISERROR(SEARCH("Unsure",J353)))</formula>
    </cfRule>
    <cfRule type="containsText" dxfId="16785" priority="188" operator="containsText" text="Can't See">
      <formula>NOT(ISERROR(SEARCH("Can't See",J353)))</formula>
    </cfRule>
    <cfRule type="notContainsText" dxfId="16784" priority="189" operator="notContains" text="OK&amp;N/A">
      <formula>ISERROR(SEARCH("OK&amp;N/A",J353))</formula>
    </cfRule>
  </conditionalFormatting>
  <conditionalFormatting sqref="J368:M369">
    <cfRule type="colorScale" priority="18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368:M369">
    <cfRule type="containsBlanks" priority="177" stopIfTrue="1">
      <formula>LEN(TRIM(J368))=0</formula>
    </cfRule>
    <cfRule type="cellIs" dxfId="16783" priority="178" operator="equal">
      <formula>"N/A"</formula>
    </cfRule>
    <cfRule type="cellIs" dxfId="16782" priority="179" operator="equal">
      <formula>"OK"</formula>
    </cfRule>
    <cfRule type="containsText" dxfId="16781" priority="180" operator="containsText" text="Unsure">
      <formula>NOT(ISERROR(SEARCH("Unsure",J368)))</formula>
    </cfRule>
    <cfRule type="containsText" dxfId="16780" priority="181" operator="containsText" text="Can't See">
      <formula>NOT(ISERROR(SEARCH("Can't See",J368)))</formula>
    </cfRule>
    <cfRule type="notContainsText" dxfId="16779" priority="182" operator="notContains" text="OK&amp;N/A">
      <formula>ISERROR(SEARCH("OK&amp;N/A",J368))</formula>
    </cfRule>
  </conditionalFormatting>
  <conditionalFormatting sqref="S339">
    <cfRule type="cellIs" dxfId="16778" priority="176" operator="equal">
      <formula>FALSE</formula>
    </cfRule>
  </conditionalFormatting>
  <conditionalFormatting sqref="B338:I369">
    <cfRule type="colorScale" priority="17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M330">
    <cfRule type="colorScale" priority="17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M330">
    <cfRule type="containsBlanks" priority="168" stopIfTrue="1">
      <formula>LEN(TRIM(M330))=0</formula>
    </cfRule>
    <cfRule type="cellIs" dxfId="16777" priority="169" operator="equal">
      <formula>"N/A"</formula>
    </cfRule>
    <cfRule type="cellIs" dxfId="16776" priority="170" operator="equal">
      <formula>"OK"</formula>
    </cfRule>
    <cfRule type="containsText" dxfId="16775" priority="171" operator="containsText" text="Unsure">
      <formula>NOT(ISERROR(SEARCH("Unsure",M330)))</formula>
    </cfRule>
    <cfRule type="containsText" dxfId="16774" priority="172" operator="containsText" text="Can't See">
      <formula>NOT(ISERROR(SEARCH("Can't See",M330)))</formula>
    </cfRule>
    <cfRule type="notContainsText" dxfId="16773" priority="173" operator="notContains" text="OK&amp;N/A">
      <formula>ISERROR(SEARCH("OK&amp;N/A",M330))</formula>
    </cfRule>
  </conditionalFormatting>
  <conditionalFormatting sqref="B372:E372">
    <cfRule type="colorScale" priority="16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372:I372">
    <cfRule type="colorScale" priority="16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S371">
    <cfRule type="cellIs" dxfId="16772" priority="165" operator="equal">
      <formula>FALSE</formula>
    </cfRule>
  </conditionalFormatting>
  <conditionalFormatting sqref="S372">
    <cfRule type="cellIs" dxfId="16771" priority="164" operator="equal">
      <formula>FALSE</formula>
    </cfRule>
  </conditionalFormatting>
  <conditionalFormatting sqref="T371:T372">
    <cfRule type="cellIs" dxfId="16770" priority="163" operator="equal">
      <formula>FALSE</formula>
    </cfRule>
  </conditionalFormatting>
  <conditionalFormatting sqref="P370">
    <cfRule type="colorScale" priority="1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371:I371">
    <cfRule type="colorScale" priority="16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375:E375">
    <cfRule type="colorScale" priority="16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375:I375">
    <cfRule type="colorScale" priority="15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S374">
    <cfRule type="cellIs" dxfId="16769" priority="158" operator="equal">
      <formula>FALSE</formula>
    </cfRule>
  </conditionalFormatting>
  <conditionalFormatting sqref="S375">
    <cfRule type="cellIs" dxfId="16768" priority="157" operator="equal">
      <formula>FALSE</formula>
    </cfRule>
  </conditionalFormatting>
  <conditionalFormatting sqref="T374:T375">
    <cfRule type="cellIs" dxfId="16767" priority="156" operator="equal">
      <formula>FALSE</formula>
    </cfRule>
  </conditionalFormatting>
  <conditionalFormatting sqref="P373">
    <cfRule type="colorScale" priority="1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374:H374">
    <cfRule type="colorScale" priority="15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375:M375">
    <cfRule type="colorScale" priority="15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375:M375">
    <cfRule type="containsBlanks" priority="147" stopIfTrue="1">
      <formula>LEN(TRIM(J375))=0</formula>
    </cfRule>
    <cfRule type="cellIs" dxfId="16766" priority="148" operator="equal">
      <formula>"N/A"</formula>
    </cfRule>
    <cfRule type="cellIs" dxfId="16765" priority="149" operator="equal">
      <formula>"OK"</formula>
    </cfRule>
    <cfRule type="containsText" dxfId="16764" priority="150" operator="containsText" text="Unsure">
      <formula>NOT(ISERROR(SEARCH("Unsure",J375)))</formula>
    </cfRule>
    <cfRule type="containsText" dxfId="16763" priority="151" operator="containsText" text="Can't See">
      <formula>NOT(ISERROR(SEARCH("Can't See",J375)))</formula>
    </cfRule>
    <cfRule type="notContainsText" dxfId="16762" priority="152" operator="notContains" text="OK&amp;N/A">
      <formula>ISERROR(SEARCH("OK&amp;N/A",J375))</formula>
    </cfRule>
  </conditionalFormatting>
  <conditionalFormatting sqref="B378:E378">
    <cfRule type="colorScale" priority="14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378:I378">
    <cfRule type="colorScale" priority="14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S377">
    <cfRule type="cellIs" dxfId="16761" priority="144" operator="equal">
      <formula>FALSE</formula>
    </cfRule>
  </conditionalFormatting>
  <conditionalFormatting sqref="S378">
    <cfRule type="cellIs" dxfId="16760" priority="143" operator="equal">
      <formula>FALSE</formula>
    </cfRule>
  </conditionalFormatting>
  <conditionalFormatting sqref="T377:T378">
    <cfRule type="cellIs" dxfId="16759" priority="142" operator="equal">
      <formula>FALSE</formula>
    </cfRule>
  </conditionalFormatting>
  <conditionalFormatting sqref="P376">
    <cfRule type="colorScale" priority="1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377:I377">
    <cfRule type="colorScale" priority="14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S380">
    <cfRule type="cellIs" dxfId="16758" priority="139" operator="equal">
      <formula>FALSE</formula>
    </cfRule>
  </conditionalFormatting>
  <conditionalFormatting sqref="T380">
    <cfRule type="cellIs" dxfId="16757" priority="138" operator="equal">
      <formula>FALSE</formula>
    </cfRule>
  </conditionalFormatting>
  <conditionalFormatting sqref="B380:K380">
    <cfRule type="colorScale" priority="13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383:E383">
    <cfRule type="colorScale" priority="13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383:I383">
    <cfRule type="colorScale" priority="13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S382">
    <cfRule type="cellIs" dxfId="16756" priority="134" operator="equal">
      <formula>FALSE</formula>
    </cfRule>
  </conditionalFormatting>
  <conditionalFormatting sqref="S383">
    <cfRule type="cellIs" dxfId="16755" priority="133" operator="equal">
      <formula>FALSE</formula>
    </cfRule>
  </conditionalFormatting>
  <conditionalFormatting sqref="T382:T383">
    <cfRule type="cellIs" dxfId="16754" priority="132" operator="equal">
      <formula>FALSE</formula>
    </cfRule>
  </conditionalFormatting>
  <conditionalFormatting sqref="P381">
    <cfRule type="colorScale" priority="1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382:H382">
    <cfRule type="colorScale" priority="13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383:M383">
    <cfRule type="colorScale" priority="12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383:M383">
    <cfRule type="containsBlanks" priority="123" stopIfTrue="1">
      <formula>LEN(TRIM(J383))=0</formula>
    </cfRule>
    <cfRule type="cellIs" dxfId="16753" priority="124" operator="equal">
      <formula>"N/A"</formula>
    </cfRule>
    <cfRule type="cellIs" dxfId="16752" priority="125" operator="equal">
      <formula>"OK"</formula>
    </cfRule>
    <cfRule type="containsText" dxfId="16751" priority="126" operator="containsText" text="Unsure">
      <formula>NOT(ISERROR(SEARCH("Unsure",J383)))</formula>
    </cfRule>
    <cfRule type="containsText" dxfId="16750" priority="127" operator="containsText" text="Can't See">
      <formula>NOT(ISERROR(SEARCH("Can't See",J383)))</formula>
    </cfRule>
    <cfRule type="notContainsText" dxfId="16749" priority="128" operator="notContains" text="OK&amp;N/A">
      <formula>ISERROR(SEARCH("OK&amp;N/A",J383))</formula>
    </cfRule>
  </conditionalFormatting>
  <conditionalFormatting sqref="M381">
    <cfRule type="colorScale" priority="12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M380">
    <cfRule type="colorScale" priority="12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L380">
    <cfRule type="colorScale" priority="12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377:M378">
    <cfRule type="colorScale" priority="11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I374:M374">
    <cfRule type="colorScale" priority="11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P379">
    <cfRule type="colorScale" priority="1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382">
    <cfRule type="colorScale" priority="11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M382">
    <cfRule type="colorScale" priority="11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M382">
    <cfRule type="containsBlanks" priority="109" stopIfTrue="1">
      <formula>LEN(TRIM(M382))=0</formula>
    </cfRule>
    <cfRule type="cellIs" dxfId="16748" priority="110" operator="equal">
      <formula>"N/A"</formula>
    </cfRule>
    <cfRule type="cellIs" dxfId="16747" priority="111" operator="equal">
      <formula>"OK"</formula>
    </cfRule>
    <cfRule type="containsText" dxfId="16746" priority="112" operator="containsText" text="Unsure">
      <formula>NOT(ISERROR(SEARCH("Unsure",M382)))</formula>
    </cfRule>
    <cfRule type="containsText" dxfId="16745" priority="113" operator="containsText" text="Can't See">
      <formula>NOT(ISERROR(SEARCH("Can't See",M382)))</formula>
    </cfRule>
    <cfRule type="notContainsText" dxfId="16744" priority="114" operator="notContains" text="OK&amp;N/A">
      <formula>ISERROR(SEARCH("OK&amp;N/A",M382))</formula>
    </cfRule>
  </conditionalFormatting>
  <conditionalFormatting sqref="L382">
    <cfRule type="colorScale" priority="10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L382">
    <cfRule type="containsBlanks" priority="102" stopIfTrue="1">
      <formula>LEN(TRIM(L382))=0</formula>
    </cfRule>
    <cfRule type="cellIs" dxfId="16743" priority="103" operator="equal">
      <formula>"N/A"</formula>
    </cfRule>
    <cfRule type="cellIs" dxfId="16742" priority="104" operator="equal">
      <formula>"OK"</formula>
    </cfRule>
    <cfRule type="containsText" dxfId="16741" priority="105" operator="containsText" text="Unsure">
      <formula>NOT(ISERROR(SEARCH("Unsure",L382)))</formula>
    </cfRule>
    <cfRule type="containsText" dxfId="16740" priority="106" operator="containsText" text="Can't See">
      <formula>NOT(ISERROR(SEARCH("Can't See",L382)))</formula>
    </cfRule>
    <cfRule type="notContainsText" dxfId="16739" priority="107" operator="notContains" text="OK&amp;N/A">
      <formula>ISERROR(SEARCH("OK&amp;N/A",L382))</formula>
    </cfRule>
  </conditionalFormatting>
  <conditionalFormatting sqref="K382">
    <cfRule type="colorScale" priority="10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K382">
    <cfRule type="containsBlanks" priority="95" stopIfTrue="1">
      <formula>LEN(TRIM(K382))=0</formula>
    </cfRule>
    <cfRule type="cellIs" dxfId="16738" priority="96" operator="equal">
      <formula>"N/A"</formula>
    </cfRule>
    <cfRule type="cellIs" dxfId="16737" priority="97" operator="equal">
      <formula>"OK"</formula>
    </cfRule>
    <cfRule type="containsText" dxfId="16736" priority="98" operator="containsText" text="Unsure">
      <formula>NOT(ISERROR(SEARCH("Unsure",K382)))</formula>
    </cfRule>
    <cfRule type="containsText" dxfId="16735" priority="99" operator="containsText" text="Can't See">
      <formula>NOT(ISERROR(SEARCH("Can't See",K382)))</formula>
    </cfRule>
    <cfRule type="notContainsText" dxfId="16734" priority="100" operator="notContains" text="OK&amp;N/A">
      <formula>ISERROR(SEARCH("OK&amp;N/A",K382))</formula>
    </cfRule>
  </conditionalFormatting>
  <conditionalFormatting sqref="J382">
    <cfRule type="colorScale" priority="9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382">
    <cfRule type="containsBlanks" priority="88" stopIfTrue="1">
      <formula>LEN(TRIM(J382))=0</formula>
    </cfRule>
    <cfRule type="cellIs" dxfId="16733" priority="89" operator="equal">
      <formula>"N/A"</formula>
    </cfRule>
    <cfRule type="cellIs" dxfId="16732" priority="90" operator="equal">
      <formula>"OK"</formula>
    </cfRule>
    <cfRule type="containsText" dxfId="16731" priority="91" operator="containsText" text="Unsure">
      <formula>NOT(ISERROR(SEARCH("Unsure",J382)))</formula>
    </cfRule>
    <cfRule type="containsText" dxfId="16730" priority="92" operator="containsText" text="Can't See">
      <formula>NOT(ISERROR(SEARCH("Can't See",J382)))</formula>
    </cfRule>
    <cfRule type="notContainsText" dxfId="16729" priority="93" operator="notContains" text="OK&amp;N/A">
      <formula>ISERROR(SEARCH("OK&amp;N/A",J382))</formula>
    </cfRule>
  </conditionalFormatting>
  <conditionalFormatting sqref="I313:I327">
    <cfRule type="colorScale" priority="8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I313:I327">
    <cfRule type="containsBlanks" priority="81" stopIfTrue="1">
      <formula>LEN(TRIM(I313))=0</formula>
    </cfRule>
    <cfRule type="cellIs" dxfId="16728" priority="82" operator="equal">
      <formula>"N/A"</formula>
    </cfRule>
    <cfRule type="cellIs" dxfId="16727" priority="83" operator="equal">
      <formula>"OK"</formula>
    </cfRule>
    <cfRule type="containsText" dxfId="16726" priority="84" operator="containsText" text="Unsure">
      <formula>NOT(ISERROR(SEARCH("Unsure",I313)))</formula>
    </cfRule>
    <cfRule type="containsText" dxfId="16725" priority="85" operator="containsText" text="Can't See">
      <formula>NOT(ISERROR(SEARCH("Can't See",I313)))</formula>
    </cfRule>
    <cfRule type="notContainsText" dxfId="16724" priority="86" operator="notContains" text="OK&amp;N/A">
      <formula>ISERROR(SEARCH("OK&amp;N/A",I313))</formula>
    </cfRule>
  </conditionalFormatting>
  <conditionalFormatting sqref="M313:M327">
    <cfRule type="containsBlanks" priority="75" stopIfTrue="1">
      <formula>LEN(TRIM(M313))=0</formula>
    </cfRule>
    <cfRule type="cellIs" dxfId="16723" priority="76" operator="equal">
      <formula>"N/A"</formula>
    </cfRule>
    <cfRule type="cellIs" dxfId="16722" priority="77" operator="equal">
      <formula>"OK"</formula>
    </cfRule>
    <cfRule type="containsText" dxfId="16721" priority="78" operator="containsText" text="Unsure">
      <formula>NOT(ISERROR(SEARCH("Unsure",M313)))</formula>
    </cfRule>
    <cfRule type="containsText" dxfId="16720" priority="79" operator="containsText" text="Can't See">
      <formula>NOT(ISERROR(SEARCH("Can't See",M313)))</formula>
    </cfRule>
    <cfRule type="notContainsText" dxfId="16719" priority="80" operator="notContains" text="OK&amp;N/A">
      <formula>ISERROR(SEARCH("OK&amp;N/A",M313))</formula>
    </cfRule>
  </conditionalFormatting>
  <conditionalFormatting sqref="L313:L327">
    <cfRule type="containsBlanks" priority="69" stopIfTrue="1">
      <formula>LEN(TRIM(L313))=0</formula>
    </cfRule>
    <cfRule type="cellIs" dxfId="16718" priority="70" operator="equal">
      <formula>"N/A"</formula>
    </cfRule>
    <cfRule type="cellIs" dxfId="16717" priority="71" operator="equal">
      <formula>"OK"</formula>
    </cfRule>
    <cfRule type="containsText" dxfId="16716" priority="72" operator="containsText" text="Unsure">
      <formula>NOT(ISERROR(SEARCH("Unsure",L313)))</formula>
    </cfRule>
    <cfRule type="containsText" dxfId="16715" priority="73" operator="containsText" text="Can't See">
      <formula>NOT(ISERROR(SEARCH("Can't See",L313)))</formula>
    </cfRule>
    <cfRule type="notContainsText" dxfId="16714" priority="74" operator="notContains" text="OK&amp;N/A">
      <formula>ISERROR(SEARCH("OK&amp;N/A",L313))</formula>
    </cfRule>
  </conditionalFormatting>
  <conditionalFormatting sqref="K313:K327">
    <cfRule type="containsBlanks" priority="63" stopIfTrue="1">
      <formula>LEN(TRIM(K313))=0</formula>
    </cfRule>
    <cfRule type="cellIs" dxfId="16713" priority="64" operator="equal">
      <formula>"N/A"</formula>
    </cfRule>
    <cfRule type="cellIs" dxfId="16712" priority="65" operator="equal">
      <formula>"OK"</formula>
    </cfRule>
    <cfRule type="containsText" dxfId="16711" priority="66" operator="containsText" text="Unsure">
      <formula>NOT(ISERROR(SEARCH("Unsure",K313)))</formula>
    </cfRule>
    <cfRule type="containsText" dxfId="16710" priority="67" operator="containsText" text="Can't See">
      <formula>NOT(ISERROR(SEARCH("Can't See",K313)))</formula>
    </cfRule>
    <cfRule type="notContainsText" dxfId="16709" priority="68" operator="notContains" text="OK&amp;N/A">
      <formula>ISERROR(SEARCH("OK&amp;N/A",K313))</formula>
    </cfRule>
  </conditionalFormatting>
  <conditionalFormatting sqref="J313:J327">
    <cfRule type="containsBlanks" priority="57" stopIfTrue="1">
      <formula>LEN(TRIM(J313))=0</formula>
    </cfRule>
    <cfRule type="cellIs" dxfId="16708" priority="58" operator="equal">
      <formula>"N/A"</formula>
    </cfRule>
    <cfRule type="cellIs" dxfId="16707" priority="59" operator="equal">
      <formula>"OK"</formula>
    </cfRule>
    <cfRule type="containsText" dxfId="16706" priority="60" operator="containsText" text="Unsure">
      <formula>NOT(ISERROR(SEARCH("Unsure",J313)))</formula>
    </cfRule>
    <cfRule type="containsText" dxfId="16705" priority="61" operator="containsText" text="Can't See">
      <formula>NOT(ISERROR(SEARCH("Can't See",J313)))</formula>
    </cfRule>
    <cfRule type="notContainsText" dxfId="16704" priority="62" operator="notContains" text="OK&amp;N/A">
      <formula>ISERROR(SEARCH("OK&amp;N/A",J313))</formula>
    </cfRule>
  </conditionalFormatting>
  <conditionalFormatting sqref="M371">
    <cfRule type="colorScale" priority="5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M371">
    <cfRule type="containsBlanks" priority="50" stopIfTrue="1">
      <formula>LEN(TRIM(M371))=0</formula>
    </cfRule>
    <cfRule type="cellIs" dxfId="16703" priority="51" operator="equal">
      <formula>"N/A"</formula>
    </cfRule>
    <cfRule type="cellIs" dxfId="16702" priority="52" operator="equal">
      <formula>"OK"</formula>
    </cfRule>
    <cfRule type="containsText" dxfId="16701" priority="53" operator="containsText" text="Unsure">
      <formula>NOT(ISERROR(SEARCH("Unsure",M371)))</formula>
    </cfRule>
    <cfRule type="containsText" dxfId="16700" priority="54" operator="containsText" text="Can't See">
      <formula>NOT(ISERROR(SEARCH("Can't See",M371)))</formula>
    </cfRule>
    <cfRule type="notContainsText" dxfId="16699" priority="55" operator="notContains" text="OK&amp;N/A">
      <formula>ISERROR(SEARCH("OK&amp;N/A",M371))</formula>
    </cfRule>
  </conditionalFormatting>
  <conditionalFormatting sqref="L371">
    <cfRule type="colorScale" priority="4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L371">
    <cfRule type="containsBlanks" priority="43" stopIfTrue="1">
      <formula>LEN(TRIM(L371))=0</formula>
    </cfRule>
    <cfRule type="cellIs" dxfId="16698" priority="44" operator="equal">
      <formula>"N/A"</formula>
    </cfRule>
    <cfRule type="cellIs" dxfId="16697" priority="45" operator="equal">
      <formula>"OK"</formula>
    </cfRule>
    <cfRule type="containsText" dxfId="16696" priority="46" operator="containsText" text="Unsure">
      <formula>NOT(ISERROR(SEARCH("Unsure",L371)))</formula>
    </cfRule>
    <cfRule type="containsText" dxfId="16695" priority="47" operator="containsText" text="Can't See">
      <formula>NOT(ISERROR(SEARCH("Can't See",L371)))</formula>
    </cfRule>
    <cfRule type="notContainsText" dxfId="16694" priority="48" operator="notContains" text="OK&amp;N/A">
      <formula>ISERROR(SEARCH("OK&amp;N/A",L371))</formula>
    </cfRule>
  </conditionalFormatting>
  <conditionalFormatting sqref="K371">
    <cfRule type="colorScale" priority="4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K371">
    <cfRule type="containsBlanks" priority="36" stopIfTrue="1">
      <formula>LEN(TRIM(K371))=0</formula>
    </cfRule>
    <cfRule type="cellIs" dxfId="16693" priority="37" operator="equal">
      <formula>"N/A"</formula>
    </cfRule>
    <cfRule type="cellIs" dxfId="16692" priority="38" operator="equal">
      <formula>"OK"</formula>
    </cfRule>
    <cfRule type="containsText" dxfId="16691" priority="39" operator="containsText" text="Unsure">
      <formula>NOT(ISERROR(SEARCH("Unsure",K371)))</formula>
    </cfRule>
    <cfRule type="containsText" dxfId="16690" priority="40" operator="containsText" text="Can't See">
      <formula>NOT(ISERROR(SEARCH("Can't See",K371)))</formula>
    </cfRule>
    <cfRule type="notContainsText" dxfId="16689" priority="41" operator="notContains" text="OK&amp;N/A">
      <formula>ISERROR(SEARCH("OK&amp;N/A",K371))</formula>
    </cfRule>
  </conditionalFormatting>
  <conditionalFormatting sqref="J371">
    <cfRule type="colorScale" priority="3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371">
    <cfRule type="containsBlanks" priority="29" stopIfTrue="1">
      <formula>LEN(TRIM(J371))=0</formula>
    </cfRule>
    <cfRule type="cellIs" dxfId="16688" priority="30" operator="equal">
      <formula>"N/A"</formula>
    </cfRule>
    <cfRule type="cellIs" dxfId="16687" priority="31" operator="equal">
      <formula>"OK"</formula>
    </cfRule>
    <cfRule type="containsText" dxfId="16686" priority="32" operator="containsText" text="Unsure">
      <formula>NOT(ISERROR(SEARCH("Unsure",J371)))</formula>
    </cfRule>
    <cfRule type="containsText" dxfId="16685" priority="33" operator="containsText" text="Can't See">
      <formula>NOT(ISERROR(SEARCH("Can't See",J371)))</formula>
    </cfRule>
    <cfRule type="notContainsText" dxfId="16684" priority="34" operator="notContains" text="OK&amp;N/A">
      <formula>ISERROR(SEARCH("OK&amp;N/A",J371))</formula>
    </cfRule>
  </conditionalFormatting>
  <conditionalFormatting sqref="J372">
    <cfRule type="colorScale" priority="2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372">
    <cfRule type="containsBlanks" priority="22" stopIfTrue="1">
      <formula>LEN(TRIM(J372))=0</formula>
    </cfRule>
    <cfRule type="cellIs" dxfId="16683" priority="23" operator="equal">
      <formula>"N/A"</formula>
    </cfRule>
    <cfRule type="cellIs" dxfId="16682" priority="24" operator="equal">
      <formula>"OK"</formula>
    </cfRule>
    <cfRule type="containsText" dxfId="16681" priority="25" operator="containsText" text="Unsure">
      <formula>NOT(ISERROR(SEARCH("Unsure",J372)))</formula>
    </cfRule>
    <cfRule type="containsText" dxfId="16680" priority="26" operator="containsText" text="Can't See">
      <formula>NOT(ISERROR(SEARCH("Can't See",J372)))</formula>
    </cfRule>
    <cfRule type="notContainsText" dxfId="16679" priority="27" operator="notContains" text="OK&amp;N/A">
      <formula>ISERROR(SEARCH("OK&amp;N/A",J372))</formula>
    </cfRule>
  </conditionalFormatting>
  <conditionalFormatting sqref="K372">
    <cfRule type="colorScale" priority="2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K372">
    <cfRule type="containsBlanks" priority="15" stopIfTrue="1">
      <formula>LEN(TRIM(K372))=0</formula>
    </cfRule>
    <cfRule type="cellIs" dxfId="16678" priority="16" operator="equal">
      <formula>"N/A"</formula>
    </cfRule>
    <cfRule type="cellIs" dxfId="16677" priority="17" operator="equal">
      <formula>"OK"</formula>
    </cfRule>
    <cfRule type="containsText" dxfId="16676" priority="18" operator="containsText" text="Unsure">
      <formula>NOT(ISERROR(SEARCH("Unsure",K372)))</formula>
    </cfRule>
    <cfRule type="containsText" dxfId="16675" priority="19" operator="containsText" text="Can't See">
      <formula>NOT(ISERROR(SEARCH("Can't See",K372)))</formula>
    </cfRule>
    <cfRule type="notContainsText" dxfId="16674" priority="20" operator="notContains" text="OK&amp;N/A">
      <formula>ISERROR(SEARCH("OK&amp;N/A",K372))</formula>
    </cfRule>
  </conditionalFormatting>
  <conditionalFormatting sqref="L372">
    <cfRule type="colorScale" priority="1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L372">
    <cfRule type="containsBlanks" priority="8" stopIfTrue="1">
      <formula>LEN(TRIM(L372))=0</formula>
    </cfRule>
    <cfRule type="cellIs" dxfId="16673" priority="9" operator="equal">
      <formula>"N/A"</formula>
    </cfRule>
    <cfRule type="cellIs" dxfId="16672" priority="10" operator="equal">
      <formula>"OK"</formula>
    </cfRule>
    <cfRule type="containsText" dxfId="16671" priority="11" operator="containsText" text="Unsure">
      <formula>NOT(ISERROR(SEARCH("Unsure",L372)))</formula>
    </cfRule>
    <cfRule type="containsText" dxfId="16670" priority="12" operator="containsText" text="Can't See">
      <formula>NOT(ISERROR(SEARCH("Can't See",L372)))</formula>
    </cfRule>
    <cfRule type="notContainsText" dxfId="16669" priority="13" operator="notContains" text="OK&amp;N/A">
      <formula>ISERROR(SEARCH("OK&amp;N/A",L372))</formula>
    </cfRule>
  </conditionalFormatting>
  <conditionalFormatting sqref="M372">
    <cfRule type="colorScale" priority="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M372">
    <cfRule type="containsBlanks" priority="1" stopIfTrue="1">
      <formula>LEN(TRIM(M372))=0</formula>
    </cfRule>
    <cfRule type="cellIs" dxfId="16668" priority="2" operator="equal">
      <formula>"N/A"</formula>
    </cfRule>
    <cfRule type="cellIs" dxfId="16667" priority="3" operator="equal">
      <formula>"OK"</formula>
    </cfRule>
    <cfRule type="containsText" dxfId="16666" priority="4" operator="containsText" text="Unsure">
      <formula>NOT(ISERROR(SEARCH("Unsure",M372)))</formula>
    </cfRule>
    <cfRule type="containsText" dxfId="16665" priority="5" operator="containsText" text="Can't See">
      <formula>NOT(ISERROR(SEARCH("Can't See",M372)))</formula>
    </cfRule>
    <cfRule type="notContainsText" dxfId="16664" priority="6" operator="notContains" text="OK&amp;N/A">
      <formula>ISERROR(SEARCH("OK&amp;N/A",M372))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90867D-B5DB-4AC5-AD8A-005D035269BD}">
  <sheetPr codeName="Sheet281"/>
  <dimension ref="A1:AQ398"/>
  <sheetViews>
    <sheetView zoomScale="70" zoomScaleNormal="70" workbookViewId="0">
      <pane ySplit="4" topLeftCell="A251" activePane="bottomLeft" state="frozen"/>
      <selection activeCell="K16" sqref="K16"/>
      <selection pane="bottomLeft" activeCell="K16" sqref="K16"/>
    </sheetView>
  </sheetViews>
  <sheetFormatPr defaultColWidth="9.453125" defaultRowHeight="14.5" x14ac:dyDescent="0.35"/>
  <cols>
    <col min="1" max="1" width="41.1796875" style="26" customWidth="1"/>
    <col min="2" max="2" width="6.54296875" style="26" customWidth="1"/>
    <col min="3" max="3" width="6.1796875" style="26" customWidth="1"/>
    <col min="4" max="4" width="6.54296875" style="26" customWidth="1"/>
    <col min="5" max="5" width="6.453125" style="26" customWidth="1"/>
    <col min="6" max="6" width="6.54296875" style="26" customWidth="1"/>
    <col min="7" max="7" width="7.453125" style="26" customWidth="1"/>
    <col min="8" max="8" width="6.54296875" style="26" customWidth="1"/>
    <col min="9" max="9" width="7" style="26" customWidth="1"/>
    <col min="10" max="10" width="6.81640625" style="26" customWidth="1"/>
    <col min="11" max="13" width="6.54296875" style="26" customWidth="1"/>
    <col min="14" max="14" width="40.453125" style="33" customWidth="1"/>
    <col min="15" max="15" width="11.81640625" style="26" customWidth="1"/>
    <col min="16" max="16" width="43.1796875" style="35" bestFit="1" customWidth="1"/>
    <col min="17" max="18" width="8.54296875" style="31" customWidth="1"/>
    <col min="19" max="19" width="11.54296875" style="26" bestFit="1" customWidth="1"/>
    <col min="20" max="20" width="12.453125" style="26" bestFit="1" customWidth="1"/>
    <col min="21" max="21" width="14.54296875" style="26" customWidth="1"/>
    <col min="22" max="22" width="13.54296875" style="26" customWidth="1"/>
    <col min="23" max="23" width="19.81640625" style="26" bestFit="1" customWidth="1"/>
    <col min="24" max="24" width="13.54296875" style="26" customWidth="1"/>
    <col min="25" max="26" width="4.453125" style="26" customWidth="1"/>
    <col min="27" max="27" width="4.54296875" style="26" customWidth="1"/>
    <col min="28" max="28" width="4.453125" style="26" customWidth="1"/>
    <col min="29" max="29" width="4.54296875" style="26" customWidth="1"/>
    <col min="30" max="30" width="24.453125" style="26" customWidth="1"/>
    <col min="31" max="31" width="21.1796875" style="26" customWidth="1"/>
    <col min="32" max="32" width="84.453125" style="26" customWidth="1"/>
    <col min="33" max="33" width="67.453125" style="26" customWidth="1"/>
    <col min="34" max="34" width="4.453125" style="26" customWidth="1"/>
    <col min="35" max="35" width="16.453125" style="26" customWidth="1"/>
    <col min="36" max="36" width="9.453125" style="26"/>
    <col min="37" max="37" width="10.453125" style="26" customWidth="1"/>
    <col min="38" max="38" width="19.54296875" style="26" customWidth="1"/>
    <col min="39" max="39" width="23.54296875" style="26" customWidth="1"/>
    <col min="40" max="40" width="52.453125" style="26" customWidth="1"/>
    <col min="41" max="41" width="14.54296875" style="26" customWidth="1"/>
    <col min="42" max="42" width="19.453125" style="26" customWidth="1"/>
    <col min="43" max="16384" width="9.453125" style="26"/>
  </cols>
  <sheetData>
    <row r="1" spans="1:43" ht="20.5" customHeight="1" x14ac:dyDescent="0.5">
      <c r="A1" s="1" t="s">
        <v>0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3" t="s">
        <v>1</v>
      </c>
      <c r="O1" s="4">
        <f>SUMIF(S5:S340,TRUE,Q5:Q340)/SUM(Q5:Q340)</f>
        <v>0.73575129533678751</v>
      </c>
      <c r="P1" s="5"/>
      <c r="Q1" s="2">
        <v>85</v>
      </c>
      <c r="R1" s="2">
        <v>95</v>
      </c>
      <c r="S1" s="2">
        <v>95</v>
      </c>
      <c r="T1" s="2"/>
      <c r="U1" s="2"/>
      <c r="V1" s="105">
        <v>42766.45703125</v>
      </c>
      <c r="W1" s="105"/>
      <c r="X1" s="105"/>
      <c r="Y1" s="6">
        <v>1</v>
      </c>
      <c r="Z1" s="6">
        <v>2</v>
      </c>
      <c r="AA1" s="6">
        <v>3</v>
      </c>
      <c r="AB1" s="6">
        <v>4</v>
      </c>
      <c r="AC1" s="6">
        <v>5</v>
      </c>
      <c r="AD1" s="7"/>
      <c r="AE1" s="7"/>
      <c r="AF1" s="8"/>
      <c r="AG1" s="8"/>
      <c r="AH1" s="8"/>
      <c r="AI1" s="8"/>
      <c r="AJ1" s="8"/>
      <c r="AK1" s="8"/>
      <c r="AL1" s="8"/>
      <c r="AM1" s="8"/>
      <c r="AN1" s="8"/>
      <c r="AO1" s="8"/>
      <c r="AP1" s="8"/>
      <c r="AQ1" s="8"/>
    </row>
    <row r="2" spans="1:43" ht="18.5" x14ac:dyDescent="0.45">
      <c r="A2" s="9"/>
      <c r="B2" s="9"/>
      <c r="C2" s="9"/>
      <c r="D2" s="9" t="s">
        <v>2</v>
      </c>
      <c r="E2" s="9"/>
      <c r="F2" s="9"/>
      <c r="G2" s="9"/>
      <c r="H2" s="9" t="s">
        <v>3</v>
      </c>
      <c r="I2" s="9"/>
      <c r="J2" s="9"/>
      <c r="K2" s="9"/>
      <c r="L2" s="9" t="s">
        <v>4</v>
      </c>
      <c r="M2" s="9"/>
      <c r="N2" s="10"/>
      <c r="O2" s="9"/>
      <c r="P2" s="11"/>
      <c r="Q2" s="12" t="s">
        <v>5</v>
      </c>
      <c r="R2" s="13"/>
      <c r="S2" s="14"/>
      <c r="T2" s="14"/>
      <c r="U2" s="9"/>
      <c r="V2" s="15"/>
      <c r="W2" s="15"/>
      <c r="X2" s="15"/>
      <c r="Y2" s="7"/>
      <c r="Z2" s="7"/>
      <c r="AA2" s="7"/>
      <c r="AB2" s="7"/>
      <c r="AC2" s="7"/>
      <c r="AD2" s="7"/>
      <c r="AE2" s="1"/>
      <c r="AF2" s="8"/>
      <c r="AG2" s="8"/>
      <c r="AH2" s="8"/>
      <c r="AI2" s="8"/>
      <c r="AJ2" s="8"/>
      <c r="AK2" s="8"/>
      <c r="AL2" s="8"/>
      <c r="AM2" s="8"/>
      <c r="AN2" s="8"/>
      <c r="AO2" s="8"/>
      <c r="AP2" s="8"/>
      <c r="AQ2" s="8"/>
    </row>
    <row r="3" spans="1:43" x14ac:dyDescent="0.35">
      <c r="A3" s="16" t="s">
        <v>6</v>
      </c>
      <c r="B3" s="17" t="s">
        <v>7</v>
      </c>
      <c r="C3" s="17" t="s">
        <v>8</v>
      </c>
      <c r="D3" s="17" t="s">
        <v>9</v>
      </c>
      <c r="E3" s="17" t="s">
        <v>10</v>
      </c>
      <c r="F3" s="17" t="s">
        <v>7</v>
      </c>
      <c r="G3" s="17" t="s">
        <v>8</v>
      </c>
      <c r="H3" s="17" t="s">
        <v>9</v>
      </c>
      <c r="I3" s="17" t="s">
        <v>10</v>
      </c>
      <c r="J3" s="17" t="s">
        <v>7</v>
      </c>
      <c r="K3" s="17" t="s">
        <v>8</v>
      </c>
      <c r="L3" s="17" t="s">
        <v>9</v>
      </c>
      <c r="M3" s="17" t="s">
        <v>10</v>
      </c>
      <c r="N3" s="17" t="s">
        <v>11</v>
      </c>
      <c r="O3" s="16" t="s">
        <v>12</v>
      </c>
      <c r="P3" s="18" t="s">
        <v>13</v>
      </c>
      <c r="Q3" s="19" t="s">
        <v>14</v>
      </c>
      <c r="R3" s="19" t="s">
        <v>15</v>
      </c>
      <c r="S3" s="17" t="s">
        <v>16</v>
      </c>
      <c r="T3" s="17" t="s">
        <v>17</v>
      </c>
      <c r="U3" s="16" t="s">
        <v>18</v>
      </c>
      <c r="V3" s="16" t="s">
        <v>19</v>
      </c>
      <c r="W3" s="16" t="s">
        <v>20</v>
      </c>
      <c r="X3" s="16" t="s">
        <v>21</v>
      </c>
      <c r="Y3" s="106" t="s">
        <v>22</v>
      </c>
      <c r="Z3" s="107"/>
      <c r="AA3" s="107"/>
      <c r="AB3" s="107"/>
      <c r="AC3" s="107"/>
      <c r="AD3" s="16" t="s">
        <v>23</v>
      </c>
      <c r="AE3" s="16" t="s">
        <v>24</v>
      </c>
      <c r="AF3" s="16" t="s">
        <v>25</v>
      </c>
      <c r="AG3" s="16" t="s">
        <v>26</v>
      </c>
      <c r="AH3" s="16" t="s">
        <v>27</v>
      </c>
      <c r="AI3" s="16" t="s">
        <v>28</v>
      </c>
      <c r="AJ3" s="16" t="s">
        <v>29</v>
      </c>
      <c r="AK3" s="16" t="s">
        <v>30</v>
      </c>
      <c r="AL3" s="16" t="s">
        <v>31</v>
      </c>
      <c r="AM3" s="16" t="s">
        <v>32</v>
      </c>
      <c r="AN3" s="16" t="s">
        <v>33</v>
      </c>
      <c r="AO3" s="16" t="s">
        <v>34</v>
      </c>
      <c r="AP3" s="16" t="s">
        <v>35</v>
      </c>
      <c r="AQ3" s="16" t="s">
        <v>36</v>
      </c>
    </row>
    <row r="4" spans="1:43" s="43" customFormat="1" ht="15.5" x14ac:dyDescent="0.35">
      <c r="A4" s="20" t="s">
        <v>37</v>
      </c>
      <c r="B4" s="21"/>
      <c r="C4" s="21"/>
      <c r="D4" s="21"/>
      <c r="E4" s="22"/>
      <c r="F4" s="21"/>
      <c r="G4" s="21"/>
      <c r="H4" s="21"/>
      <c r="I4" s="21"/>
      <c r="J4" s="21"/>
      <c r="K4" s="21"/>
      <c r="L4" s="21"/>
      <c r="M4" s="21"/>
      <c r="N4" s="23" t="s">
        <v>38</v>
      </c>
      <c r="O4" s="21"/>
      <c r="P4" s="24" t="e">
        <f ca="1">SUMIF(S5:S6,TRUE, Q5)/SUM(Q5:Q6)</f>
        <v>#DIV/0!</v>
      </c>
      <c r="Q4" s="21"/>
      <c r="R4" s="21"/>
      <c r="S4" s="21"/>
      <c r="T4" s="21"/>
      <c r="U4" s="21"/>
      <c r="V4" s="21"/>
      <c r="W4" s="21"/>
      <c r="X4" s="21"/>
      <c r="Y4" s="108"/>
      <c r="Z4" s="109"/>
      <c r="AA4" s="109"/>
      <c r="AB4" s="109"/>
      <c r="AC4" s="110"/>
      <c r="AD4" s="25"/>
      <c r="AE4" s="25"/>
      <c r="AF4" s="108"/>
      <c r="AG4" s="110"/>
      <c r="AH4" s="108" t="s">
        <v>38</v>
      </c>
      <c r="AI4" s="111"/>
      <c r="AJ4" s="111"/>
      <c r="AK4" s="111"/>
      <c r="AL4" s="111"/>
      <c r="AM4" s="111"/>
      <c r="AN4" s="111"/>
      <c r="AO4" s="111"/>
      <c r="AP4" s="111"/>
      <c r="AQ4" s="112"/>
    </row>
    <row r="5" spans="1:43" x14ac:dyDescent="0.35">
      <c r="A5" s="26" t="s">
        <v>39</v>
      </c>
      <c r="B5" s="27">
        <v>43.232627868652344</v>
      </c>
      <c r="C5" s="27">
        <v>92.919647216796875</v>
      </c>
      <c r="D5" s="27">
        <v>85.492332458496094</v>
      </c>
      <c r="E5" s="27">
        <v>87.348976135253906</v>
      </c>
      <c r="F5" s="27">
        <v>89.010635375976563</v>
      </c>
      <c r="G5" s="27">
        <v>59.273002624511719</v>
      </c>
      <c r="H5" s="27">
        <v>92.763023376464844</v>
      </c>
      <c r="I5" s="27">
        <v>89.829627990722656</v>
      </c>
      <c r="J5" s="27">
        <v>51.621284484863281</v>
      </c>
      <c r="K5" s="27">
        <v>99.992660522460938</v>
      </c>
      <c r="L5" s="27">
        <v>99.978965759277344</v>
      </c>
      <c r="M5" s="27">
        <v>99.925796508789063</v>
      </c>
      <c r="N5" s="28" t="s">
        <v>512</v>
      </c>
      <c r="O5" s="29" t="s">
        <v>513</v>
      </c>
      <c r="P5" s="30" t="s">
        <v>514</v>
      </c>
      <c r="Q5" s="31">
        <v>0</v>
      </c>
      <c r="R5" s="31" t="s">
        <v>41</v>
      </c>
      <c r="S5" s="26" t="b">
        <f>NOT(OR((D5&lt;=$Q$1),(H5&lt;=$R$1),(L5&lt;=$S$1)))</f>
        <v>0</v>
      </c>
      <c r="T5" s="26" t="b">
        <f>NOT(OR((C5&lt;=$Q$1),(G5&lt;=$R$1),(K5&lt;=$S$1)))</f>
        <v>0</v>
      </c>
      <c r="U5" s="32" t="s">
        <v>42</v>
      </c>
      <c r="V5" s="32" t="s">
        <v>42</v>
      </c>
      <c r="W5" s="32" t="s">
        <v>42</v>
      </c>
      <c r="X5" s="32" t="s">
        <v>42</v>
      </c>
      <c r="Y5" s="85">
        <v>4</v>
      </c>
      <c r="Z5" s="85"/>
      <c r="AA5" s="85"/>
      <c r="AB5" s="85"/>
      <c r="AC5" s="85"/>
      <c r="AD5" s="26" t="s">
        <v>43</v>
      </c>
      <c r="AE5" s="33" t="s">
        <v>7</v>
      </c>
      <c r="AF5" s="26" t="s">
        <v>44</v>
      </c>
      <c r="AL5" s="26" t="s">
        <v>45</v>
      </c>
      <c r="AN5" s="26" t="s">
        <v>46</v>
      </c>
      <c r="AP5" s="26" t="s">
        <v>47</v>
      </c>
    </row>
    <row r="6" spans="1:43" x14ac:dyDescent="0.35">
      <c r="A6" s="26" t="s">
        <v>48</v>
      </c>
      <c r="B6" s="27">
        <v>68.694404602050781</v>
      </c>
      <c r="C6" s="27">
        <v>90.656364440917969</v>
      </c>
      <c r="D6" s="27">
        <v>80.641532897949219</v>
      </c>
      <c r="E6" s="27">
        <v>83.337959289550781</v>
      </c>
      <c r="F6" s="27">
        <v>98.917976379394531</v>
      </c>
      <c r="G6" s="27">
        <v>99.999961853027344</v>
      </c>
      <c r="H6" s="27">
        <v>99.999832153320313</v>
      </c>
      <c r="I6" s="27">
        <v>99.99884033203125</v>
      </c>
      <c r="J6" s="32" t="s">
        <v>49</v>
      </c>
      <c r="K6" s="32" t="s">
        <v>49</v>
      </c>
      <c r="L6" s="32" t="s">
        <v>49</v>
      </c>
      <c r="M6" s="32" t="s">
        <v>49</v>
      </c>
      <c r="N6" s="34"/>
      <c r="S6" s="31"/>
      <c r="T6" s="31"/>
      <c r="U6" s="32" t="s">
        <v>49</v>
      </c>
      <c r="V6" s="32" t="s">
        <v>49</v>
      </c>
      <c r="W6" s="32" t="s">
        <v>49</v>
      </c>
      <c r="X6" s="32" t="s">
        <v>49</v>
      </c>
      <c r="Y6" s="86"/>
      <c r="Z6" s="86"/>
      <c r="AA6" s="86"/>
      <c r="AB6" s="86"/>
      <c r="AC6" s="86"/>
    </row>
    <row r="7" spans="1:43" x14ac:dyDescent="0.35">
      <c r="B7" s="36"/>
      <c r="C7" s="36"/>
      <c r="D7" s="36"/>
      <c r="E7" s="36"/>
      <c r="F7" s="36"/>
      <c r="G7" s="36"/>
      <c r="H7" s="36"/>
      <c r="I7" s="36"/>
      <c r="J7" s="36"/>
      <c r="K7" s="36"/>
      <c r="L7" s="36"/>
      <c r="M7" s="36"/>
      <c r="N7" s="37" t="s">
        <v>50</v>
      </c>
      <c r="O7" s="36"/>
      <c r="P7" s="24">
        <f ca="1">SUMIF(S8:S9,TRUE, Q8)/SUM(Q8:Q9)</f>
        <v>0</v>
      </c>
      <c r="Q7" s="36"/>
      <c r="R7" s="36"/>
      <c r="S7" s="36"/>
      <c r="T7" s="36"/>
      <c r="U7" s="36"/>
      <c r="V7" s="36"/>
      <c r="W7" s="36"/>
      <c r="X7" s="36"/>
      <c r="Y7" s="87"/>
      <c r="Z7" s="87"/>
      <c r="AA7" s="87"/>
      <c r="AB7" s="87"/>
      <c r="AC7" s="87"/>
      <c r="AD7" s="38"/>
      <c r="AE7" s="38"/>
      <c r="AF7" s="87"/>
      <c r="AG7" s="87"/>
      <c r="AH7" s="87" t="s">
        <v>50</v>
      </c>
      <c r="AI7" s="88"/>
      <c r="AJ7" s="88"/>
      <c r="AK7" s="88"/>
      <c r="AL7" s="88"/>
      <c r="AM7" s="88"/>
      <c r="AN7" s="88"/>
      <c r="AO7" s="88"/>
      <c r="AP7" s="88"/>
      <c r="AQ7" s="88"/>
    </row>
    <row r="8" spans="1:43" x14ac:dyDescent="0.35">
      <c r="A8" s="26" t="s">
        <v>51</v>
      </c>
      <c r="B8" s="27">
        <v>89.260566711425781</v>
      </c>
      <c r="C8" s="27">
        <v>93.689689636230469</v>
      </c>
      <c r="D8" s="27">
        <v>87.340957641601563</v>
      </c>
      <c r="E8" s="27">
        <v>95.971717834472656</v>
      </c>
      <c r="F8" s="27">
        <v>99.703361511230469</v>
      </c>
      <c r="G8" s="27">
        <v>99.989509582519531</v>
      </c>
      <c r="H8" s="27">
        <v>99.999832153320313</v>
      </c>
      <c r="I8" s="27">
        <v>99.99884033203125</v>
      </c>
      <c r="J8" s="27">
        <v>96.889732360839844</v>
      </c>
      <c r="K8" s="27">
        <v>68.435676574707031</v>
      </c>
      <c r="L8" s="27">
        <v>39.127212524414063</v>
      </c>
      <c r="M8" s="27">
        <v>99.99884033203125</v>
      </c>
      <c r="Q8" s="31">
        <v>1</v>
      </c>
      <c r="R8" s="39" t="s">
        <v>41</v>
      </c>
      <c r="S8" s="26" t="b">
        <f>NOT(OR((D8&lt;=$Q$1),(H8&lt;=$R$1),(L8&lt;=$S$1)))</f>
        <v>0</v>
      </c>
      <c r="T8" s="26" t="b">
        <f>NOT(OR((C8&lt;=$Q$1),(G8&lt;=$R$1),(K8&lt;=$S$1)))</f>
        <v>0</v>
      </c>
      <c r="U8" s="32" t="s">
        <v>42</v>
      </c>
      <c r="V8" s="32" t="s">
        <v>42</v>
      </c>
      <c r="W8" s="32" t="s">
        <v>42</v>
      </c>
      <c r="X8" s="32" t="s">
        <v>49</v>
      </c>
      <c r="Y8" s="85">
        <v>4</v>
      </c>
      <c r="Z8" s="85"/>
      <c r="AA8" s="85"/>
      <c r="AB8" s="85"/>
      <c r="AC8" s="85"/>
      <c r="AI8" s="31">
        <v>42795</v>
      </c>
      <c r="AM8" s="26" t="s">
        <v>52</v>
      </c>
      <c r="AP8" s="26" t="s">
        <v>53</v>
      </c>
    </row>
    <row r="9" spans="1:43" x14ac:dyDescent="0.35">
      <c r="A9" s="26" t="s">
        <v>54</v>
      </c>
      <c r="B9" s="27">
        <v>89.378509521484375</v>
      </c>
      <c r="C9" s="27">
        <v>90.950309753417969</v>
      </c>
      <c r="D9" s="27">
        <v>82.816307067871094</v>
      </c>
      <c r="E9" s="27">
        <v>94.535881042480469</v>
      </c>
      <c r="F9" s="27">
        <v>100</v>
      </c>
      <c r="G9" s="27">
        <v>99.999961853027344</v>
      </c>
      <c r="H9" s="27">
        <v>99.999832153320313</v>
      </c>
      <c r="I9" s="27">
        <v>99.99884033203125</v>
      </c>
      <c r="J9" s="32" t="s">
        <v>49</v>
      </c>
      <c r="K9" s="32" t="s">
        <v>49</v>
      </c>
      <c r="L9" s="32" t="s">
        <v>49</v>
      </c>
      <c r="M9" s="32" t="s">
        <v>49</v>
      </c>
      <c r="S9" s="31"/>
      <c r="T9" s="31"/>
      <c r="U9" s="31"/>
      <c r="V9" s="31"/>
      <c r="W9" s="31"/>
      <c r="X9" s="31"/>
      <c r="Y9" s="86"/>
      <c r="Z9" s="86"/>
      <c r="AA9" s="86"/>
      <c r="AB9" s="86"/>
      <c r="AC9" s="86"/>
    </row>
    <row r="10" spans="1:43" x14ac:dyDescent="0.35">
      <c r="A10" s="36"/>
      <c r="B10" s="36"/>
      <c r="C10" s="36"/>
      <c r="D10" s="36"/>
      <c r="E10" s="36"/>
      <c r="F10" s="36"/>
      <c r="G10" s="36"/>
      <c r="H10" s="36"/>
      <c r="I10" s="36"/>
      <c r="J10" s="36"/>
      <c r="K10" s="36"/>
      <c r="L10" s="36"/>
      <c r="M10" s="36"/>
      <c r="N10" s="37" t="s">
        <v>55</v>
      </c>
      <c r="O10" s="36" t="str">
        <f>SUM(Q11:Q20) &amp;" Sensors"</f>
        <v>6 Sensors</v>
      </c>
      <c r="P10" s="24">
        <f>SUMIF(S11:S18,TRUE, Q11:Q18)/SUM(Q11:Q18)</f>
        <v>0.83333333333333337</v>
      </c>
      <c r="Q10" s="36"/>
      <c r="R10" s="36"/>
      <c r="S10" s="36"/>
      <c r="T10" s="36"/>
      <c r="U10" s="36"/>
      <c r="V10" s="36"/>
      <c r="W10" s="36"/>
      <c r="X10" s="36"/>
      <c r="Y10" s="87"/>
      <c r="Z10" s="87"/>
      <c r="AA10" s="87"/>
      <c r="AB10" s="87"/>
      <c r="AC10" s="87"/>
      <c r="AD10" s="38"/>
      <c r="AE10" s="38"/>
      <c r="AF10" s="38"/>
      <c r="AG10" s="38"/>
      <c r="AH10" s="87" t="s">
        <v>55</v>
      </c>
      <c r="AI10" s="88"/>
      <c r="AJ10" s="88"/>
      <c r="AK10" s="88"/>
      <c r="AL10" s="88"/>
      <c r="AM10" s="88"/>
      <c r="AN10" s="88"/>
      <c r="AO10" s="88"/>
      <c r="AP10" s="88"/>
      <c r="AQ10" s="88"/>
    </row>
    <row r="11" spans="1:43" x14ac:dyDescent="0.35">
      <c r="A11" s="26" t="s">
        <v>56</v>
      </c>
      <c r="B11" s="27">
        <v>86.876266479492188</v>
      </c>
      <c r="C11" s="27">
        <v>95.620094299316406</v>
      </c>
      <c r="D11" s="27">
        <v>94.655387878417969</v>
      </c>
      <c r="E11" s="27">
        <v>95.969306945800781</v>
      </c>
      <c r="F11" s="27">
        <v>99.402633666992188</v>
      </c>
      <c r="G11" s="27">
        <v>99.973159790039063</v>
      </c>
      <c r="H11" s="27">
        <v>99.991889953613281</v>
      </c>
      <c r="I11" s="27">
        <v>99.99884033203125</v>
      </c>
      <c r="J11" s="27">
        <v>98.849708557128906</v>
      </c>
      <c r="K11" s="27">
        <v>99.966255187988281</v>
      </c>
      <c r="L11" s="27">
        <v>99.948127746582031</v>
      </c>
      <c r="M11" s="27">
        <v>99.99884033203125</v>
      </c>
      <c r="N11" s="35"/>
      <c r="Q11" s="31">
        <v>1</v>
      </c>
      <c r="R11" s="26" t="s">
        <v>41</v>
      </c>
      <c r="S11" s="26" t="b">
        <f>NOT(OR((D11&lt;=$Q$1),(H11&lt;=$R$1),(L11&lt;=$S$1)))</f>
        <v>1</v>
      </c>
      <c r="T11" s="26" t="b">
        <f>NOT(OR((C11&lt;=$Q$1),(G11&lt;=$R$1),(K11&lt;=$S$1)))</f>
        <v>1</v>
      </c>
      <c r="U11" s="32" t="s">
        <v>42</v>
      </c>
      <c r="V11" s="32" t="s">
        <v>42</v>
      </c>
      <c r="W11" s="32" t="s">
        <v>42</v>
      </c>
      <c r="X11" s="32" t="s">
        <v>57</v>
      </c>
      <c r="Y11" s="85">
        <v>5</v>
      </c>
      <c r="Z11" s="85"/>
      <c r="AA11" s="85"/>
      <c r="AB11" s="85"/>
      <c r="AC11" s="85"/>
      <c r="AD11" s="26" t="s">
        <v>43</v>
      </c>
      <c r="AE11" s="33"/>
      <c r="AH11" s="33" t="s">
        <v>58</v>
      </c>
      <c r="AI11" s="31">
        <v>0</v>
      </c>
      <c r="AJ11" s="31">
        <v>0</v>
      </c>
      <c r="AK11" s="31">
        <v>0</v>
      </c>
      <c r="AL11" s="26" t="s">
        <v>59</v>
      </c>
      <c r="AM11" s="31">
        <v>0</v>
      </c>
      <c r="AN11" s="31">
        <v>0</v>
      </c>
      <c r="AO11" s="31">
        <v>0</v>
      </c>
      <c r="AP11" s="31">
        <v>0</v>
      </c>
      <c r="AQ11" s="31">
        <v>0</v>
      </c>
    </row>
    <row r="12" spans="1:43" x14ac:dyDescent="0.35">
      <c r="A12" s="26" t="s">
        <v>60</v>
      </c>
      <c r="B12" s="27">
        <v>86.839065551757813</v>
      </c>
      <c r="C12" s="27">
        <v>95.584030151367188</v>
      </c>
      <c r="D12" s="27">
        <v>94.51116943359375</v>
      </c>
      <c r="E12" s="27">
        <v>95.8292236328125</v>
      </c>
      <c r="F12" s="27">
        <v>97.923233032226563</v>
      </c>
      <c r="G12" s="27">
        <v>95.023338317871094</v>
      </c>
      <c r="H12" s="27">
        <v>97.197601318359375</v>
      </c>
      <c r="I12" s="27">
        <v>97.909339904785156</v>
      </c>
      <c r="J12" s="27">
        <v>98.824760437011719</v>
      </c>
      <c r="K12" s="27">
        <v>99.930145263671875</v>
      </c>
      <c r="L12" s="27">
        <v>99.911842346191406</v>
      </c>
      <c r="M12" s="27">
        <v>99.92633056640625</v>
      </c>
      <c r="N12" s="34"/>
      <c r="Q12" s="31">
        <v>1</v>
      </c>
      <c r="R12" s="26" t="s">
        <v>41</v>
      </c>
      <c r="S12" s="26" t="b">
        <f t="shared" ref="S12:S17" si="0">NOT(OR((D12&lt;=$Q$1),(H12&lt;=$R$1),(L12&lt;=$S$1)))</f>
        <v>1</v>
      </c>
      <c r="T12" s="26" t="b">
        <f>NOT(OR((C12&lt;=$Q$1),(G12&lt;=$R$1),(K12&lt;=$S$1)))</f>
        <v>1</v>
      </c>
      <c r="U12" s="32" t="s">
        <v>42</v>
      </c>
      <c r="V12" s="32" t="s">
        <v>42</v>
      </c>
      <c r="W12" s="32" t="s">
        <v>42</v>
      </c>
      <c r="X12" s="32" t="s">
        <v>57</v>
      </c>
      <c r="Y12" s="85">
        <v>5</v>
      </c>
      <c r="Z12" s="85"/>
      <c r="AA12" s="85"/>
      <c r="AB12" s="85"/>
      <c r="AC12" s="85"/>
      <c r="AD12" s="26" t="s">
        <v>43</v>
      </c>
      <c r="AE12" s="33"/>
    </row>
    <row r="13" spans="1:43" x14ac:dyDescent="0.35">
      <c r="A13" s="26" t="s">
        <v>61</v>
      </c>
      <c r="B13" s="27">
        <v>86.335235595703125</v>
      </c>
      <c r="C13" s="27">
        <v>95.611915588378906</v>
      </c>
      <c r="D13" s="27">
        <v>94.533073425292969</v>
      </c>
      <c r="E13" s="27">
        <v>95.830039978027344</v>
      </c>
      <c r="F13" s="27">
        <v>99.382781982421875</v>
      </c>
      <c r="G13" s="27">
        <v>99.97259521484375</v>
      </c>
      <c r="H13" s="27">
        <v>99.999832153320313</v>
      </c>
      <c r="I13" s="27">
        <v>99.99884033203125</v>
      </c>
      <c r="J13" s="27">
        <v>98.829216003417969</v>
      </c>
      <c r="K13" s="27">
        <v>99.949417114257813</v>
      </c>
      <c r="L13" s="27">
        <v>99.884231567382813</v>
      </c>
      <c r="M13" s="27">
        <v>99.926223754882813</v>
      </c>
      <c r="Q13" s="31">
        <v>1</v>
      </c>
      <c r="R13" s="26" t="s">
        <v>41</v>
      </c>
      <c r="S13" s="26" t="b">
        <f t="shared" si="0"/>
        <v>1</v>
      </c>
      <c r="T13" s="26" t="b">
        <f t="shared" ref="T13:T18" si="1">NOT(OR((C13&lt;=$Q$1),(G13&lt;=$R$1),(K13&lt;=$S$1)))</f>
        <v>1</v>
      </c>
      <c r="U13" s="32" t="s">
        <v>42</v>
      </c>
      <c r="V13" s="32" t="s">
        <v>42</v>
      </c>
      <c r="W13" s="32" t="s">
        <v>42</v>
      </c>
      <c r="X13" s="32" t="s">
        <v>42</v>
      </c>
      <c r="Y13" s="85">
        <v>5</v>
      </c>
      <c r="Z13" s="85"/>
      <c r="AA13" s="85"/>
      <c r="AB13" s="85"/>
      <c r="AC13" s="85"/>
      <c r="AD13" s="26" t="s">
        <v>43</v>
      </c>
      <c r="AE13" s="33"/>
    </row>
    <row r="14" spans="1:43" x14ac:dyDescent="0.35">
      <c r="A14" s="26" t="s">
        <v>62</v>
      </c>
      <c r="B14" s="27">
        <v>86.860260009765625</v>
      </c>
      <c r="C14" s="27">
        <v>95.598114013671875</v>
      </c>
      <c r="D14" s="27">
        <v>94.513442993164063</v>
      </c>
      <c r="E14" s="27">
        <v>95.830917358398438</v>
      </c>
      <c r="F14" s="27">
        <v>99.462440490722656</v>
      </c>
      <c r="G14" s="27">
        <v>99.974609375</v>
      </c>
      <c r="H14" s="27">
        <v>99.999832153320313</v>
      </c>
      <c r="I14" s="27">
        <v>99.99884033203125</v>
      </c>
      <c r="J14" s="27">
        <v>98.691505432128906</v>
      </c>
      <c r="K14" s="27">
        <v>99.944122314453125</v>
      </c>
      <c r="L14" s="27">
        <v>99.894920349121094</v>
      </c>
      <c r="M14" s="27">
        <v>99.92633056640625</v>
      </c>
      <c r="Q14" s="31">
        <v>1</v>
      </c>
      <c r="R14" s="26" t="s">
        <v>41</v>
      </c>
      <c r="S14" s="26" t="b">
        <f t="shared" si="0"/>
        <v>1</v>
      </c>
      <c r="T14" s="26" t="b">
        <f t="shared" si="1"/>
        <v>1</v>
      </c>
      <c r="U14" s="32" t="s">
        <v>42</v>
      </c>
      <c r="V14" s="32" t="s">
        <v>42</v>
      </c>
      <c r="W14" s="32" t="s">
        <v>42</v>
      </c>
      <c r="X14" s="32" t="s">
        <v>42</v>
      </c>
      <c r="Y14" s="85">
        <v>5</v>
      </c>
      <c r="Z14" s="85"/>
      <c r="AA14" s="85"/>
      <c r="AB14" s="85"/>
      <c r="AC14" s="85"/>
      <c r="AD14" s="26" t="s">
        <v>43</v>
      </c>
      <c r="AE14" s="33"/>
    </row>
    <row r="15" spans="1:43" x14ac:dyDescent="0.35">
      <c r="A15" s="26" t="s">
        <v>63</v>
      </c>
      <c r="B15" s="27">
        <v>86.839035034179688</v>
      </c>
      <c r="C15" s="27">
        <v>95.622871398925781</v>
      </c>
      <c r="D15" s="27">
        <v>94.596839904785156</v>
      </c>
      <c r="E15" s="27">
        <v>95.83154296875</v>
      </c>
      <c r="F15" s="27">
        <v>78.729507446289063</v>
      </c>
      <c r="G15" s="27">
        <v>99.96875</v>
      </c>
      <c r="H15" s="27">
        <v>99.985084533691406</v>
      </c>
      <c r="I15" s="27">
        <v>99.99884033203125</v>
      </c>
      <c r="J15" s="27">
        <v>98.982498168945313</v>
      </c>
      <c r="K15" s="27">
        <v>99.9581298828125</v>
      </c>
      <c r="L15" s="27">
        <v>99.927391052246094</v>
      </c>
      <c r="M15" s="27">
        <v>99.92633056640625</v>
      </c>
      <c r="Q15" s="31">
        <v>1</v>
      </c>
      <c r="R15" s="26" t="s">
        <v>41</v>
      </c>
      <c r="S15" s="26" t="b">
        <f t="shared" si="0"/>
        <v>1</v>
      </c>
      <c r="T15" s="26" t="b">
        <f t="shared" si="1"/>
        <v>1</v>
      </c>
      <c r="U15" s="32" t="s">
        <v>42</v>
      </c>
      <c r="V15" s="32" t="s">
        <v>42</v>
      </c>
      <c r="W15" s="32" t="s">
        <v>42</v>
      </c>
      <c r="X15" s="32" t="s">
        <v>42</v>
      </c>
      <c r="Y15" s="85">
        <v>5</v>
      </c>
      <c r="Z15" s="85"/>
      <c r="AA15" s="85"/>
      <c r="AB15" s="85"/>
      <c r="AC15" s="85"/>
      <c r="AD15" s="26" t="s">
        <v>43</v>
      </c>
      <c r="AE15" s="33"/>
    </row>
    <row r="16" spans="1:43" x14ac:dyDescent="0.35">
      <c r="A16" s="26" t="s">
        <v>64</v>
      </c>
      <c r="B16" s="27">
        <v>86.31597900390625</v>
      </c>
      <c r="C16" s="27">
        <v>95.561843872070313</v>
      </c>
      <c r="D16" s="27">
        <v>94.591972351074219</v>
      </c>
      <c r="E16" s="27">
        <v>95.80023193359375</v>
      </c>
      <c r="F16" s="27">
        <v>91.493148803710938</v>
      </c>
      <c r="G16" s="27">
        <v>15.224517822265625</v>
      </c>
      <c r="H16" s="27">
        <v>0</v>
      </c>
      <c r="I16" s="27">
        <v>0</v>
      </c>
      <c r="J16" s="27">
        <v>98.691452026367188</v>
      </c>
      <c r="K16" s="27">
        <v>99.962013244628906</v>
      </c>
      <c r="L16" s="27">
        <v>99.968856811523438</v>
      </c>
      <c r="M16" s="27">
        <v>99.926445007324219</v>
      </c>
      <c r="O16" s="26" t="s">
        <v>65</v>
      </c>
      <c r="P16" s="35" t="s">
        <v>66</v>
      </c>
      <c r="Q16" s="31">
        <v>1</v>
      </c>
      <c r="R16" s="26" t="s">
        <v>41</v>
      </c>
      <c r="S16" s="26" t="b">
        <f t="shared" si="0"/>
        <v>0</v>
      </c>
      <c r="T16" s="26" t="b">
        <f t="shared" si="1"/>
        <v>0</v>
      </c>
      <c r="U16" s="32" t="s">
        <v>42</v>
      </c>
      <c r="V16" s="32" t="s">
        <v>42</v>
      </c>
      <c r="W16" s="32" t="s">
        <v>42</v>
      </c>
      <c r="X16" s="32" t="s">
        <v>42</v>
      </c>
      <c r="Y16" s="85">
        <v>5</v>
      </c>
      <c r="Z16" s="85"/>
      <c r="AA16" s="85"/>
      <c r="AB16" s="85"/>
      <c r="AC16" s="85"/>
      <c r="AD16" s="26" t="s">
        <v>43</v>
      </c>
      <c r="AE16" s="33"/>
    </row>
    <row r="17" spans="1:43" x14ac:dyDescent="0.35">
      <c r="A17" s="26" t="s">
        <v>67</v>
      </c>
      <c r="B17" s="27">
        <v>83.150321960449219</v>
      </c>
      <c r="C17" s="27">
        <v>95.65020751953125</v>
      </c>
      <c r="D17" s="27">
        <v>94.62939453125</v>
      </c>
      <c r="E17" s="27">
        <v>95.817237854003906</v>
      </c>
      <c r="F17" s="27">
        <v>28.667551040649414</v>
      </c>
      <c r="G17" s="27">
        <v>0</v>
      </c>
      <c r="H17" s="27">
        <v>0</v>
      </c>
      <c r="I17" s="27">
        <v>0</v>
      </c>
      <c r="J17" s="27">
        <v>97.697792053222656</v>
      </c>
      <c r="K17" s="27">
        <v>99.987899780273438</v>
      </c>
      <c r="L17" s="27">
        <v>99.999832153320313</v>
      </c>
      <c r="M17" s="27">
        <v>99.99884033203125</v>
      </c>
      <c r="N17" s="33" t="s">
        <v>68</v>
      </c>
      <c r="O17" s="26" t="s">
        <v>69</v>
      </c>
      <c r="P17" s="35" t="s">
        <v>515</v>
      </c>
      <c r="Q17" s="31">
        <v>0</v>
      </c>
      <c r="R17" s="26" t="s">
        <v>41</v>
      </c>
      <c r="S17" s="26" t="b">
        <f t="shared" si="0"/>
        <v>0</v>
      </c>
      <c r="T17" s="26" t="b">
        <f t="shared" si="1"/>
        <v>0</v>
      </c>
      <c r="U17" s="32" t="s">
        <v>42</v>
      </c>
      <c r="V17" s="32" t="s">
        <v>42</v>
      </c>
      <c r="W17" s="32" t="s">
        <v>42</v>
      </c>
      <c r="X17" s="32" t="s">
        <v>42</v>
      </c>
      <c r="Y17" s="85">
        <v>3</v>
      </c>
      <c r="Z17" s="85"/>
      <c r="AA17" s="85"/>
      <c r="AB17" s="85"/>
      <c r="AC17" s="85"/>
      <c r="AD17" s="26" t="s">
        <v>43</v>
      </c>
      <c r="AE17" s="33"/>
    </row>
    <row r="18" spans="1:43" x14ac:dyDescent="0.35">
      <c r="A18" s="26" t="s">
        <v>71</v>
      </c>
      <c r="B18" s="27">
        <v>83.195297241210938</v>
      </c>
      <c r="C18" s="27">
        <v>95.668289184570313</v>
      </c>
      <c r="D18" s="27">
        <v>94.646766662597656</v>
      </c>
      <c r="E18" s="27">
        <v>95.688766479492188</v>
      </c>
      <c r="F18" s="27">
        <v>19.397453308105469</v>
      </c>
      <c r="G18" s="27">
        <v>0</v>
      </c>
      <c r="H18" s="27">
        <v>0</v>
      </c>
      <c r="I18" s="27">
        <v>0</v>
      </c>
      <c r="J18" s="27">
        <v>97.754570007324219</v>
      </c>
      <c r="K18" s="27">
        <v>99.98065185546875</v>
      </c>
      <c r="L18" s="27">
        <v>99.989471435546875</v>
      </c>
      <c r="M18" s="27">
        <v>99.99884033203125</v>
      </c>
      <c r="N18" s="33" t="s">
        <v>68</v>
      </c>
      <c r="O18" s="26" t="s">
        <v>72</v>
      </c>
      <c r="P18" s="35" t="s">
        <v>515</v>
      </c>
      <c r="Q18" s="31">
        <v>0</v>
      </c>
      <c r="R18" s="26" t="s">
        <v>41</v>
      </c>
      <c r="S18" s="26" t="b">
        <f>NOT(OR((D18&lt;=$Q$1),(H18&lt;=$R$1),(L18&lt;=$S$1)))</f>
        <v>0</v>
      </c>
      <c r="T18" s="26" t="b">
        <f t="shared" si="1"/>
        <v>0</v>
      </c>
      <c r="U18" s="32" t="s">
        <v>42</v>
      </c>
      <c r="V18" s="32" t="s">
        <v>42</v>
      </c>
      <c r="W18" s="40" t="s">
        <v>20</v>
      </c>
      <c r="X18" s="32" t="s">
        <v>42</v>
      </c>
      <c r="Y18" s="85">
        <v>3</v>
      </c>
      <c r="Z18" s="85"/>
      <c r="AA18" s="85"/>
      <c r="AB18" s="85"/>
      <c r="AC18" s="85"/>
      <c r="AD18" s="26" t="s">
        <v>43</v>
      </c>
      <c r="AE18" s="33"/>
    </row>
    <row r="19" spans="1:43" x14ac:dyDescent="0.35">
      <c r="A19" s="26" t="s">
        <v>73</v>
      </c>
      <c r="B19" s="27">
        <v>84.443756103515625</v>
      </c>
      <c r="C19" s="27">
        <v>95.27569580078125</v>
      </c>
      <c r="D19" s="27">
        <v>94.298614501953125</v>
      </c>
      <c r="E19" s="27">
        <v>95.62384033203125</v>
      </c>
      <c r="F19" s="27">
        <v>93.184440612792969</v>
      </c>
      <c r="G19" s="27">
        <v>99.999961853027344</v>
      </c>
      <c r="H19" s="27">
        <v>99.999832153320313</v>
      </c>
      <c r="I19" s="27">
        <v>99.99884033203125</v>
      </c>
      <c r="J19" s="32" t="s">
        <v>49</v>
      </c>
      <c r="K19" s="32" t="s">
        <v>49</v>
      </c>
      <c r="L19" s="32" t="s">
        <v>49</v>
      </c>
      <c r="M19" s="32" t="s">
        <v>49</v>
      </c>
      <c r="R19" s="26"/>
      <c r="U19" s="32"/>
      <c r="V19" s="32"/>
      <c r="W19" s="32"/>
      <c r="X19" s="32"/>
      <c r="Y19" s="86"/>
      <c r="Z19" s="86"/>
      <c r="AA19" s="86"/>
      <c r="AB19" s="86"/>
      <c r="AC19" s="86"/>
      <c r="AE19" s="33"/>
    </row>
    <row r="20" spans="1:43" x14ac:dyDescent="0.35">
      <c r="A20" s="26" t="s">
        <v>74</v>
      </c>
      <c r="B20" s="27">
        <v>86.473320007324219</v>
      </c>
      <c r="C20" s="27">
        <v>95.272377014160156</v>
      </c>
      <c r="D20" s="27">
        <v>94.056709289550781</v>
      </c>
      <c r="E20" s="27">
        <v>95.175926208496094</v>
      </c>
      <c r="F20" s="27">
        <v>99.594001770019531</v>
      </c>
      <c r="G20" s="27">
        <v>99.999961853027344</v>
      </c>
      <c r="H20" s="27">
        <v>99.999832153320313</v>
      </c>
      <c r="I20" s="27">
        <v>99.99884033203125</v>
      </c>
      <c r="J20" s="32" t="s">
        <v>49</v>
      </c>
      <c r="K20" s="32" t="s">
        <v>49</v>
      </c>
      <c r="L20" s="32" t="s">
        <v>49</v>
      </c>
      <c r="M20" s="32" t="s">
        <v>49</v>
      </c>
      <c r="R20" s="26"/>
      <c r="U20" s="32"/>
      <c r="V20" s="32"/>
      <c r="W20" s="32"/>
      <c r="X20" s="32"/>
      <c r="Y20" s="86"/>
      <c r="Z20" s="86"/>
      <c r="AA20" s="86"/>
      <c r="AB20" s="86"/>
      <c r="AC20" s="86"/>
      <c r="AE20" s="33"/>
    </row>
    <row r="21" spans="1:43" x14ac:dyDescent="0.35">
      <c r="A21" s="36" t="s">
        <v>75</v>
      </c>
      <c r="B21" s="36"/>
      <c r="C21" s="36"/>
      <c r="D21" s="36"/>
      <c r="E21" s="36"/>
      <c r="F21" s="36"/>
      <c r="G21" s="36"/>
      <c r="H21" s="36"/>
      <c r="I21" s="36"/>
      <c r="J21" s="36"/>
      <c r="K21" s="36"/>
      <c r="L21" s="36"/>
      <c r="M21" s="36"/>
      <c r="N21" s="38" t="s">
        <v>75</v>
      </c>
      <c r="O21" s="36" t="str">
        <f>SUM(Q22:Q63) &amp;" Sensors"</f>
        <v>39 Sensors</v>
      </c>
      <c r="P21" s="24">
        <f>SUMIF(S22:S63,TRUE, Q22:Q63)/SUM(Q22:Q63)</f>
        <v>0.84615384615384615</v>
      </c>
      <c r="Q21" s="36"/>
      <c r="R21" s="36"/>
      <c r="S21" s="36"/>
      <c r="T21" s="36"/>
      <c r="U21" s="36"/>
      <c r="V21" s="36"/>
      <c r="W21" s="36"/>
      <c r="X21" s="36"/>
      <c r="Y21" s="87"/>
      <c r="Z21" s="87"/>
      <c r="AA21" s="87"/>
      <c r="AB21" s="87"/>
      <c r="AC21" s="87"/>
      <c r="AD21" s="38"/>
      <c r="AE21" s="38"/>
      <c r="AF21" s="38"/>
      <c r="AG21" s="36"/>
      <c r="AH21" s="36"/>
      <c r="AI21" s="36"/>
      <c r="AJ21" s="87" t="s">
        <v>75</v>
      </c>
      <c r="AK21" s="88"/>
      <c r="AL21" s="88"/>
      <c r="AM21" s="88"/>
      <c r="AN21" s="88"/>
      <c r="AO21" s="88"/>
      <c r="AP21" s="88"/>
      <c r="AQ21" s="88"/>
    </row>
    <row r="22" spans="1:43" x14ac:dyDescent="0.35">
      <c r="A22" s="26" t="s">
        <v>76</v>
      </c>
      <c r="B22" s="27">
        <v>90.657455444335938</v>
      </c>
      <c r="C22" s="27">
        <v>95.746864318847656</v>
      </c>
      <c r="D22" s="27">
        <v>94.81988525390625</v>
      </c>
      <c r="E22" s="27">
        <v>96.235771179199219</v>
      </c>
      <c r="F22" s="27">
        <v>97.723548889160156</v>
      </c>
      <c r="G22" s="27">
        <v>99.992301940917969</v>
      </c>
      <c r="H22" s="27">
        <v>99.999832153320313</v>
      </c>
      <c r="I22" s="27">
        <v>99.99884033203125</v>
      </c>
      <c r="J22" s="27">
        <v>90.833198547363281</v>
      </c>
      <c r="K22" s="27">
        <v>99.019950866699219</v>
      </c>
      <c r="L22" s="27">
        <v>99.5145263671875</v>
      </c>
      <c r="M22" s="27">
        <v>99.637443542480469</v>
      </c>
      <c r="Q22" s="31">
        <v>1</v>
      </c>
      <c r="R22" s="26" t="s">
        <v>41</v>
      </c>
      <c r="S22" s="26" t="b">
        <f t="shared" ref="S22:S60" si="2">NOT(OR((D22&lt;=$Q$1),(H22&lt;=$R$1),(L22&lt;=$S$1)))</f>
        <v>1</v>
      </c>
      <c r="T22" s="26" t="b">
        <f>NOT(OR((C22&lt;=$Q$1),(G22&lt;=$R$1),(K22&lt;=$S$1)))</f>
        <v>1</v>
      </c>
      <c r="U22" s="32" t="s">
        <v>49</v>
      </c>
      <c r="V22" s="32" t="s">
        <v>49</v>
      </c>
      <c r="W22" s="32" t="s">
        <v>49</v>
      </c>
      <c r="X22" s="32" t="s">
        <v>42</v>
      </c>
      <c r="Y22" s="85">
        <v>5</v>
      </c>
      <c r="Z22" s="85"/>
      <c r="AA22" s="85"/>
      <c r="AB22" s="85"/>
      <c r="AC22" s="85"/>
      <c r="AE22" s="33"/>
      <c r="AH22" s="33" t="s">
        <v>58</v>
      </c>
      <c r="AI22" s="31">
        <v>42767</v>
      </c>
      <c r="AL22" s="26" t="s">
        <v>59</v>
      </c>
    </row>
    <row r="23" spans="1:43" x14ac:dyDescent="0.35">
      <c r="A23" s="26" t="s">
        <v>77</v>
      </c>
      <c r="B23" s="27">
        <v>90.624801635742188</v>
      </c>
      <c r="C23" s="27">
        <v>95.744659423828125</v>
      </c>
      <c r="D23" s="27">
        <v>94.791336059570313</v>
      </c>
      <c r="E23" s="27">
        <v>96.092620849609375</v>
      </c>
      <c r="F23" s="27">
        <v>93.183822631835938</v>
      </c>
      <c r="G23" s="27">
        <v>98.945228576660156</v>
      </c>
      <c r="H23" s="27">
        <v>99.467094421386719</v>
      </c>
      <c r="I23" s="27">
        <v>99.99884033203125</v>
      </c>
      <c r="J23" s="27">
        <v>94.387046813964844</v>
      </c>
      <c r="K23" s="27">
        <v>99.632583618164063</v>
      </c>
      <c r="L23" s="27">
        <v>99.824714660644531</v>
      </c>
      <c r="M23" s="27">
        <v>99.926666259765625</v>
      </c>
      <c r="Q23" s="31">
        <v>1</v>
      </c>
      <c r="R23" s="26" t="s">
        <v>41</v>
      </c>
      <c r="S23" s="26" t="b">
        <f t="shared" si="2"/>
        <v>1</v>
      </c>
      <c r="T23" s="26" t="b">
        <f t="shared" ref="T23:T60" si="3">NOT(OR((C23&lt;=$Q$1),(G23&lt;=$R$1),(K23&lt;=$S$1)))</f>
        <v>1</v>
      </c>
      <c r="U23" s="32" t="s">
        <v>42</v>
      </c>
      <c r="V23" s="32" t="s">
        <v>42</v>
      </c>
      <c r="W23" s="32" t="s">
        <v>42</v>
      </c>
      <c r="X23" s="32" t="s">
        <v>42</v>
      </c>
      <c r="Y23" s="85">
        <v>5</v>
      </c>
      <c r="Z23" s="85"/>
      <c r="AA23" s="85"/>
      <c r="AB23" s="85"/>
      <c r="AC23" s="85"/>
      <c r="AE23" s="33"/>
    </row>
    <row r="24" spans="1:43" x14ac:dyDescent="0.35">
      <c r="A24" s="26" t="s">
        <v>78</v>
      </c>
      <c r="B24" s="27">
        <v>90.333236694335938</v>
      </c>
      <c r="C24" s="27">
        <v>95.672561645507813</v>
      </c>
      <c r="D24" s="27">
        <v>94.590065002441406</v>
      </c>
      <c r="E24" s="27">
        <v>96.096366882324219</v>
      </c>
      <c r="F24" s="27">
        <v>94.142417907714844</v>
      </c>
      <c r="G24" s="27">
        <v>99.220367431640625</v>
      </c>
      <c r="H24" s="27">
        <v>97.796310424804688</v>
      </c>
      <c r="I24" s="27">
        <v>98.152801513671875</v>
      </c>
      <c r="J24" s="27">
        <v>63.764907836914063</v>
      </c>
      <c r="K24" s="27">
        <v>99.838981628417969</v>
      </c>
      <c r="L24" s="27">
        <v>99.795944213867188</v>
      </c>
      <c r="M24" s="27">
        <v>99.99884033203125</v>
      </c>
      <c r="Q24" s="31">
        <v>1</v>
      </c>
      <c r="R24" s="26" t="s">
        <v>41</v>
      </c>
      <c r="S24" s="26" t="b">
        <f t="shared" si="2"/>
        <v>1</v>
      </c>
      <c r="T24" s="26" t="b">
        <f t="shared" si="3"/>
        <v>1</v>
      </c>
      <c r="U24" s="32" t="s">
        <v>42</v>
      </c>
      <c r="V24" s="32" t="s">
        <v>42</v>
      </c>
      <c r="W24" s="32" t="s">
        <v>42</v>
      </c>
      <c r="X24" s="32" t="s">
        <v>42</v>
      </c>
      <c r="Y24" s="85">
        <v>5</v>
      </c>
      <c r="Z24" s="85"/>
      <c r="AA24" s="85"/>
      <c r="AB24" s="85"/>
      <c r="AC24" s="85"/>
      <c r="AE24" s="33"/>
    </row>
    <row r="25" spans="1:43" x14ac:dyDescent="0.35">
      <c r="A25" s="26" t="s">
        <v>79</v>
      </c>
      <c r="B25" s="27">
        <v>90.306686401367188</v>
      </c>
      <c r="C25" s="27">
        <v>95.741706848144531</v>
      </c>
      <c r="D25" s="27">
        <v>94.758560180664063</v>
      </c>
      <c r="E25" s="27">
        <v>96.245880126953125</v>
      </c>
      <c r="F25" s="27">
        <v>91.653709411621094</v>
      </c>
      <c r="G25" s="27">
        <v>99.0286865234375</v>
      </c>
      <c r="H25" s="27">
        <v>99.218887329101563</v>
      </c>
      <c r="I25" s="27">
        <v>99.99884033203125</v>
      </c>
      <c r="J25" s="27">
        <v>89.963180541992188</v>
      </c>
      <c r="K25" s="27">
        <v>99.816497802734375</v>
      </c>
      <c r="L25" s="27">
        <v>99.879608154296875</v>
      </c>
      <c r="M25" s="27">
        <v>99.890411376953125</v>
      </c>
      <c r="Q25" s="31">
        <v>1</v>
      </c>
      <c r="R25" s="26" t="s">
        <v>41</v>
      </c>
      <c r="S25" s="26" t="b">
        <f t="shared" si="2"/>
        <v>1</v>
      </c>
      <c r="T25" s="26" t="b">
        <f t="shared" si="3"/>
        <v>1</v>
      </c>
      <c r="U25" s="32" t="s">
        <v>57</v>
      </c>
      <c r="V25" s="32" t="s">
        <v>42</v>
      </c>
      <c r="W25" s="32" t="s">
        <v>42</v>
      </c>
      <c r="X25" s="32" t="s">
        <v>42</v>
      </c>
      <c r="Y25" s="85">
        <v>5</v>
      </c>
      <c r="Z25" s="85"/>
      <c r="AA25" s="85"/>
      <c r="AB25" s="85"/>
      <c r="AC25" s="85"/>
      <c r="AE25" s="33"/>
    </row>
    <row r="26" spans="1:43" x14ac:dyDescent="0.35">
      <c r="A26" s="26" t="s">
        <v>80</v>
      </c>
      <c r="B26" s="27">
        <v>90.174148559570313</v>
      </c>
      <c r="C26" s="27">
        <v>95.774032592773438</v>
      </c>
      <c r="D26" s="27">
        <v>94.778511047363281</v>
      </c>
      <c r="E26" s="27">
        <v>96.085304260253906</v>
      </c>
      <c r="F26" s="27">
        <v>49.812206268310547</v>
      </c>
      <c r="G26" s="27">
        <v>35.221771240234375</v>
      </c>
      <c r="H26" s="27">
        <v>0</v>
      </c>
      <c r="I26" s="27">
        <v>0</v>
      </c>
      <c r="J26" s="27">
        <v>72.839736938476563</v>
      </c>
      <c r="K26" s="27">
        <v>99.987892150878906</v>
      </c>
      <c r="L26" s="27">
        <v>99.999832153320313</v>
      </c>
      <c r="M26" s="27">
        <v>99.99884033203125</v>
      </c>
      <c r="N26" s="33" t="s">
        <v>81</v>
      </c>
      <c r="O26" s="26" t="s">
        <v>82</v>
      </c>
      <c r="P26" s="33"/>
      <c r="Q26" s="31">
        <v>1</v>
      </c>
      <c r="R26" s="39" t="s">
        <v>83</v>
      </c>
      <c r="S26" s="26" t="b">
        <f t="shared" si="2"/>
        <v>0</v>
      </c>
      <c r="T26" s="26" t="b">
        <f t="shared" si="3"/>
        <v>0</v>
      </c>
      <c r="U26" s="32" t="s">
        <v>42</v>
      </c>
      <c r="V26" s="32" t="s">
        <v>19</v>
      </c>
      <c r="W26" s="32" t="s">
        <v>42</v>
      </c>
      <c r="X26" s="32" t="s">
        <v>42</v>
      </c>
      <c r="Y26" s="85">
        <v>5</v>
      </c>
      <c r="Z26" s="85"/>
      <c r="AA26" s="85"/>
      <c r="AB26" s="85"/>
      <c r="AC26" s="85"/>
      <c r="AE26" s="33"/>
    </row>
    <row r="27" spans="1:43" x14ac:dyDescent="0.35">
      <c r="A27" s="26" t="s">
        <v>84</v>
      </c>
      <c r="B27" s="27">
        <v>90.402923583984375</v>
      </c>
      <c r="C27" s="27">
        <v>95.737403869628906</v>
      </c>
      <c r="D27" s="27">
        <v>94.717193603515625</v>
      </c>
      <c r="E27" s="27">
        <v>95.906837463378906</v>
      </c>
      <c r="F27" s="27">
        <v>96.306358337402344</v>
      </c>
      <c r="G27" s="27">
        <v>99.426651000976563</v>
      </c>
      <c r="H27" s="27">
        <v>99.999832153320313</v>
      </c>
      <c r="I27" s="27">
        <v>99.99884033203125</v>
      </c>
      <c r="J27" s="27">
        <v>69.927055358886719</v>
      </c>
      <c r="K27" s="27">
        <v>0.23699143528938293</v>
      </c>
      <c r="L27" s="27">
        <v>1.0156763792037964</v>
      </c>
      <c r="M27" s="27">
        <v>0</v>
      </c>
      <c r="N27" s="33" t="s">
        <v>85</v>
      </c>
      <c r="P27" s="35" t="s">
        <v>86</v>
      </c>
      <c r="Q27" s="31">
        <v>1</v>
      </c>
      <c r="R27" s="26" t="s">
        <v>41</v>
      </c>
      <c r="S27" s="26" t="b">
        <f t="shared" si="2"/>
        <v>0</v>
      </c>
      <c r="T27" s="26" t="b">
        <f t="shared" si="3"/>
        <v>0</v>
      </c>
      <c r="U27" s="32" t="s">
        <v>42</v>
      </c>
      <c r="V27" s="32" t="s">
        <v>42</v>
      </c>
      <c r="W27" s="32" t="s">
        <v>42</v>
      </c>
      <c r="X27" s="32" t="s">
        <v>42</v>
      </c>
      <c r="Y27" s="104">
        <v>5</v>
      </c>
      <c r="Z27" s="104"/>
      <c r="AA27" s="104"/>
      <c r="AB27" s="104"/>
      <c r="AC27" s="104"/>
      <c r="AE27" s="33"/>
    </row>
    <row r="28" spans="1:43" x14ac:dyDescent="0.35">
      <c r="A28" s="26" t="s">
        <v>87</v>
      </c>
      <c r="B28" s="27">
        <v>90.500442504882813</v>
      </c>
      <c r="C28" s="27">
        <v>96.047096252441406</v>
      </c>
      <c r="D28" s="27">
        <v>96.022079467773438</v>
      </c>
      <c r="E28" s="27">
        <v>96.238571166992188</v>
      </c>
      <c r="F28" s="27">
        <v>90.587600708007813</v>
      </c>
      <c r="G28" s="27">
        <v>93.634902954101563</v>
      </c>
      <c r="H28" s="27">
        <v>95.432762145996094</v>
      </c>
      <c r="I28" s="27">
        <v>93.834701538085938</v>
      </c>
      <c r="J28" s="27">
        <v>92.00738525390625</v>
      </c>
      <c r="K28" s="27">
        <v>99.825302124023438</v>
      </c>
      <c r="L28" s="27">
        <v>99.839897155761719</v>
      </c>
      <c r="M28" s="27">
        <v>99.421417236328125</v>
      </c>
      <c r="Q28" s="31">
        <v>1</v>
      </c>
      <c r="R28" s="26" t="s">
        <v>41</v>
      </c>
      <c r="S28" s="26" t="b">
        <f t="shared" si="2"/>
        <v>1</v>
      </c>
      <c r="T28" s="26" t="b">
        <f t="shared" si="3"/>
        <v>0</v>
      </c>
      <c r="U28" s="32" t="s">
        <v>42</v>
      </c>
      <c r="V28" s="32" t="s">
        <v>42</v>
      </c>
      <c r="W28" s="32" t="s">
        <v>42</v>
      </c>
      <c r="X28" s="32" t="s">
        <v>42</v>
      </c>
      <c r="Y28" s="85">
        <v>5</v>
      </c>
      <c r="Z28" s="85"/>
      <c r="AA28" s="85"/>
      <c r="AB28" s="85"/>
      <c r="AC28" s="85"/>
      <c r="AE28" s="33"/>
    </row>
    <row r="29" spans="1:43" x14ac:dyDescent="0.35">
      <c r="A29" s="26" t="s">
        <v>88</v>
      </c>
      <c r="B29" s="27">
        <v>85.014884948730469</v>
      </c>
      <c r="C29" s="27">
        <v>89.896102905273438</v>
      </c>
      <c r="D29" s="27">
        <v>90.27850341796875</v>
      </c>
      <c r="E29" s="27">
        <v>89.18695068359375</v>
      </c>
      <c r="F29" s="27">
        <v>97.427803039550781</v>
      </c>
      <c r="G29" s="27">
        <v>99.878059387207031</v>
      </c>
      <c r="H29" s="27">
        <v>99.875770568847656</v>
      </c>
      <c r="I29" s="27">
        <v>99.9901123046875</v>
      </c>
      <c r="J29" s="27">
        <v>95.114151000976563</v>
      </c>
      <c r="K29" s="27">
        <v>86.381942749023438</v>
      </c>
      <c r="L29" s="27">
        <v>93.320640563964844</v>
      </c>
      <c r="M29" s="27">
        <v>96.895210266113281</v>
      </c>
      <c r="Q29" s="31">
        <v>1</v>
      </c>
      <c r="R29" s="26" t="s">
        <v>41</v>
      </c>
      <c r="S29" s="26" t="b">
        <f t="shared" si="2"/>
        <v>0</v>
      </c>
      <c r="T29" s="26" t="b">
        <f t="shared" si="3"/>
        <v>0</v>
      </c>
      <c r="U29" s="32" t="s">
        <v>42</v>
      </c>
      <c r="V29" s="32" t="s">
        <v>42</v>
      </c>
      <c r="W29" s="32" t="s">
        <v>42</v>
      </c>
      <c r="X29" s="32" t="s">
        <v>42</v>
      </c>
      <c r="Y29" s="85">
        <v>5</v>
      </c>
      <c r="Z29" s="85"/>
      <c r="AA29" s="85"/>
      <c r="AB29" s="85"/>
      <c r="AC29" s="85"/>
      <c r="AE29" s="33"/>
    </row>
    <row r="30" spans="1:43" x14ac:dyDescent="0.35">
      <c r="A30" s="26" t="s">
        <v>89</v>
      </c>
      <c r="B30" s="27">
        <v>89.846588134765625</v>
      </c>
      <c r="C30" s="27">
        <v>96.034957885742188</v>
      </c>
      <c r="D30" s="27">
        <v>96.042839050292969</v>
      </c>
      <c r="E30" s="27">
        <v>96.243804931640625</v>
      </c>
      <c r="F30" s="27">
        <v>93.316207885742188</v>
      </c>
      <c r="G30" s="27">
        <v>98.877403259277344</v>
      </c>
      <c r="H30" s="27">
        <v>99.530845642089844</v>
      </c>
      <c r="I30" s="27">
        <v>99.99884033203125</v>
      </c>
      <c r="J30" s="27">
        <v>92.711524963378906</v>
      </c>
      <c r="K30" s="27">
        <v>99.713333129882813</v>
      </c>
      <c r="L30" s="27">
        <v>99.850273132324219</v>
      </c>
      <c r="M30" s="27">
        <v>99.746223449707031</v>
      </c>
      <c r="Q30" s="31">
        <v>1</v>
      </c>
      <c r="R30" s="26" t="s">
        <v>41</v>
      </c>
      <c r="S30" s="26" t="b">
        <f t="shared" si="2"/>
        <v>1</v>
      </c>
      <c r="T30" s="26" t="b">
        <f t="shared" si="3"/>
        <v>1</v>
      </c>
      <c r="U30" s="32" t="s">
        <v>42</v>
      </c>
      <c r="V30" s="32" t="s">
        <v>42</v>
      </c>
      <c r="W30" s="32" t="s">
        <v>42</v>
      </c>
      <c r="X30" s="32" t="s">
        <v>42</v>
      </c>
      <c r="Y30" s="85">
        <v>5</v>
      </c>
      <c r="Z30" s="85"/>
      <c r="AA30" s="85"/>
      <c r="AB30" s="85"/>
      <c r="AC30" s="85"/>
      <c r="AE30" s="33"/>
    </row>
    <row r="31" spans="1:43" x14ac:dyDescent="0.35">
      <c r="A31" s="26" t="s">
        <v>90</v>
      </c>
      <c r="B31" s="27">
        <v>90.351715087890625</v>
      </c>
      <c r="C31" s="27">
        <v>95.800537109375</v>
      </c>
      <c r="D31" s="27">
        <v>94.823677062988281</v>
      </c>
      <c r="E31" s="27">
        <v>96.108482360839844</v>
      </c>
      <c r="F31" s="27">
        <v>96.926040649414063</v>
      </c>
      <c r="G31" s="27">
        <v>99.51763916015625</v>
      </c>
      <c r="H31" s="27">
        <v>99.925102233886719</v>
      </c>
      <c r="I31" s="27">
        <v>99.99884033203125</v>
      </c>
      <c r="J31" s="27">
        <v>94.874069213867188</v>
      </c>
      <c r="K31" s="27">
        <v>99.707260131835938</v>
      </c>
      <c r="L31" s="27">
        <v>99.917137145996094</v>
      </c>
      <c r="M31" s="27">
        <v>99.890426635742188</v>
      </c>
      <c r="Q31" s="31">
        <v>1</v>
      </c>
      <c r="R31" s="26" t="s">
        <v>41</v>
      </c>
      <c r="S31" s="26" t="b">
        <f t="shared" si="2"/>
        <v>1</v>
      </c>
      <c r="T31" s="26" t="b">
        <f t="shared" si="3"/>
        <v>1</v>
      </c>
      <c r="U31" s="32" t="s">
        <v>42</v>
      </c>
      <c r="V31" s="32" t="s">
        <v>42</v>
      </c>
      <c r="W31" s="32" t="s">
        <v>42</v>
      </c>
      <c r="X31" s="32" t="s">
        <v>42</v>
      </c>
      <c r="Y31" s="85">
        <v>5</v>
      </c>
      <c r="Z31" s="85"/>
      <c r="AA31" s="85"/>
      <c r="AB31" s="85"/>
      <c r="AC31" s="85"/>
      <c r="AE31" s="33"/>
    </row>
    <row r="32" spans="1:43" x14ac:dyDescent="0.35">
      <c r="A32" s="26" t="s">
        <v>91</v>
      </c>
      <c r="B32" s="27">
        <v>89.6234130859375</v>
      </c>
      <c r="C32" s="27">
        <v>95.747444152832031</v>
      </c>
      <c r="D32" s="27">
        <v>94.77496337890625</v>
      </c>
      <c r="E32" s="27">
        <v>96.245597839355469</v>
      </c>
      <c r="F32" s="27">
        <v>97.891448974609375</v>
      </c>
      <c r="G32" s="27">
        <v>99.99267578125</v>
      </c>
      <c r="H32" s="27">
        <v>99.968597412109375</v>
      </c>
      <c r="I32" s="27">
        <v>99.99884033203125</v>
      </c>
      <c r="J32" s="27">
        <v>79.862648010253906</v>
      </c>
      <c r="K32" s="27">
        <v>87.443931579589844</v>
      </c>
      <c r="L32" s="27">
        <v>98.070793151855469</v>
      </c>
      <c r="M32" s="27">
        <v>99.637313842773438</v>
      </c>
      <c r="Q32" s="31">
        <v>1</v>
      </c>
      <c r="R32" s="39" t="s">
        <v>83</v>
      </c>
      <c r="S32" s="26" t="b">
        <f t="shared" si="2"/>
        <v>1</v>
      </c>
      <c r="T32" s="26" t="b">
        <f t="shared" si="3"/>
        <v>0</v>
      </c>
      <c r="U32" s="32" t="s">
        <v>42</v>
      </c>
      <c r="V32" s="32" t="s">
        <v>42</v>
      </c>
      <c r="W32" s="32" t="s">
        <v>42</v>
      </c>
      <c r="X32" s="32" t="s">
        <v>42</v>
      </c>
      <c r="Y32" s="85">
        <v>5</v>
      </c>
      <c r="Z32" s="85"/>
      <c r="AA32" s="85"/>
      <c r="AB32" s="85"/>
      <c r="AC32" s="85"/>
    </row>
    <row r="33" spans="1:31" x14ac:dyDescent="0.35">
      <c r="A33" s="26" t="s">
        <v>92</v>
      </c>
      <c r="B33" s="27">
        <v>90.642486572265625</v>
      </c>
      <c r="C33" s="27">
        <v>96.059242248535156</v>
      </c>
      <c r="D33" s="27">
        <v>96.025711059570313</v>
      </c>
      <c r="E33" s="27">
        <v>96.242507934570313</v>
      </c>
      <c r="F33" s="27">
        <v>97.917900085449219</v>
      </c>
      <c r="G33" s="27">
        <v>99.999961853027344</v>
      </c>
      <c r="H33" s="27">
        <v>99.999832153320313</v>
      </c>
      <c r="I33" s="27">
        <v>99.99884033203125</v>
      </c>
      <c r="J33" s="27">
        <v>90.612586975097656</v>
      </c>
      <c r="K33" s="27">
        <v>94.248405456542969</v>
      </c>
      <c r="L33" s="27">
        <v>98.583763122558594</v>
      </c>
      <c r="M33" s="27">
        <v>99.565544128417969</v>
      </c>
      <c r="Q33" s="31">
        <v>1</v>
      </c>
      <c r="R33" s="39" t="s">
        <v>83</v>
      </c>
      <c r="S33" s="26" t="b">
        <f t="shared" si="2"/>
        <v>1</v>
      </c>
      <c r="T33" s="26" t="b">
        <f t="shared" si="3"/>
        <v>0</v>
      </c>
      <c r="U33" s="32" t="s">
        <v>49</v>
      </c>
      <c r="V33" s="32" t="s">
        <v>49</v>
      </c>
      <c r="W33" s="32" t="s">
        <v>49</v>
      </c>
      <c r="X33" s="32" t="s">
        <v>42</v>
      </c>
      <c r="Y33" s="85">
        <v>5</v>
      </c>
      <c r="Z33" s="85"/>
      <c r="AA33" s="85"/>
      <c r="AB33" s="85"/>
      <c r="AC33" s="85"/>
    </row>
    <row r="34" spans="1:31" x14ac:dyDescent="0.35">
      <c r="A34" s="26" t="s">
        <v>93</v>
      </c>
      <c r="B34" s="27">
        <v>90.625808715820313</v>
      </c>
      <c r="C34" s="27">
        <v>95.75921630859375</v>
      </c>
      <c r="D34" s="27">
        <v>94.788505554199219</v>
      </c>
      <c r="E34" s="27">
        <v>96.239044189453125</v>
      </c>
      <c r="F34" s="27">
        <v>98.362533569335938</v>
      </c>
      <c r="G34" s="27">
        <v>99.953033447265625</v>
      </c>
      <c r="H34" s="27">
        <v>99.829719543457031</v>
      </c>
      <c r="I34" s="27">
        <v>99.926673889160156</v>
      </c>
      <c r="J34" s="27">
        <v>79.017959594726563</v>
      </c>
      <c r="K34" s="27">
        <v>45.248874664306641</v>
      </c>
      <c r="L34" s="27">
        <v>52.476913452148438</v>
      </c>
      <c r="M34" s="27">
        <v>99.71014404296875</v>
      </c>
      <c r="N34" s="33" t="s">
        <v>94</v>
      </c>
      <c r="O34" s="26" t="s">
        <v>95</v>
      </c>
      <c r="Q34" s="31">
        <v>1</v>
      </c>
      <c r="R34" s="39" t="s">
        <v>83</v>
      </c>
      <c r="S34" s="26" t="b">
        <f t="shared" si="2"/>
        <v>0</v>
      </c>
      <c r="T34" s="26" t="b">
        <f t="shared" si="3"/>
        <v>0</v>
      </c>
      <c r="U34" s="31">
        <v>0</v>
      </c>
      <c r="V34" s="31">
        <v>0</v>
      </c>
      <c r="W34" s="31">
        <v>0</v>
      </c>
      <c r="X34" s="31">
        <v>0</v>
      </c>
    </row>
    <row r="35" spans="1:31" x14ac:dyDescent="0.35">
      <c r="A35" s="26" t="s">
        <v>96</v>
      </c>
      <c r="B35" s="27">
        <v>89.068565368652344</v>
      </c>
      <c r="C35" s="27">
        <v>95.450935363769531</v>
      </c>
      <c r="D35" s="27">
        <v>92.973320007324219</v>
      </c>
      <c r="E35" s="27">
        <v>96.388420104980469</v>
      </c>
      <c r="F35" s="27">
        <v>98.269973754882813</v>
      </c>
      <c r="G35" s="27">
        <v>99.999755859375</v>
      </c>
      <c r="H35" s="27">
        <v>99.99951171875</v>
      </c>
      <c r="I35" s="27">
        <v>99.99884033203125</v>
      </c>
      <c r="J35" s="27">
        <v>97.970977783203125</v>
      </c>
      <c r="K35" s="27">
        <v>99.999961853027344</v>
      </c>
      <c r="L35" s="27">
        <v>99.999832153320313</v>
      </c>
      <c r="M35" s="27">
        <v>99.99884033203125</v>
      </c>
      <c r="Q35" s="31">
        <v>1</v>
      </c>
      <c r="R35" s="39" t="s">
        <v>83</v>
      </c>
      <c r="S35" s="26" t="b">
        <f t="shared" si="2"/>
        <v>1</v>
      </c>
      <c r="T35" s="26" t="b">
        <f t="shared" si="3"/>
        <v>1</v>
      </c>
      <c r="U35" s="32" t="s">
        <v>42</v>
      </c>
      <c r="V35" s="32" t="s">
        <v>42</v>
      </c>
      <c r="W35" s="32" t="s">
        <v>42</v>
      </c>
      <c r="X35" s="32" t="s">
        <v>42</v>
      </c>
      <c r="Y35" s="85">
        <v>5</v>
      </c>
      <c r="Z35" s="85"/>
      <c r="AA35" s="85"/>
      <c r="AB35" s="85"/>
      <c r="AC35" s="85"/>
      <c r="AE35" s="33" t="s">
        <v>7</v>
      </c>
    </row>
    <row r="36" spans="1:31" x14ac:dyDescent="0.35">
      <c r="A36" s="26" t="s">
        <v>97</v>
      </c>
      <c r="B36" s="27">
        <v>89.660797119140625</v>
      </c>
      <c r="C36" s="27">
        <v>95.450401306152344</v>
      </c>
      <c r="D36" s="27">
        <v>92.932868957519531</v>
      </c>
      <c r="E36" s="27">
        <v>96.245086669921875</v>
      </c>
      <c r="F36" s="27">
        <v>97.779655456542969</v>
      </c>
      <c r="G36" s="27">
        <v>99.99981689453125</v>
      </c>
      <c r="H36" s="27">
        <v>99.999221801757813</v>
      </c>
      <c r="I36" s="27">
        <v>99.99884033203125</v>
      </c>
      <c r="J36" s="27">
        <v>98.935539245605469</v>
      </c>
      <c r="K36" s="27">
        <v>99.999961853027344</v>
      </c>
      <c r="L36" s="27">
        <v>99.999832153320313</v>
      </c>
      <c r="M36" s="27">
        <v>99.99884033203125</v>
      </c>
      <c r="Q36" s="31">
        <v>1</v>
      </c>
      <c r="R36" s="39" t="s">
        <v>83</v>
      </c>
      <c r="S36" s="26" t="b">
        <f t="shared" si="2"/>
        <v>1</v>
      </c>
      <c r="T36" s="26" t="b">
        <f t="shared" si="3"/>
        <v>1</v>
      </c>
      <c r="U36" s="32" t="s">
        <v>42</v>
      </c>
      <c r="V36" s="32" t="s">
        <v>42</v>
      </c>
      <c r="W36" s="32" t="s">
        <v>42</v>
      </c>
      <c r="X36" s="32" t="s">
        <v>42</v>
      </c>
      <c r="Y36" s="85">
        <v>5</v>
      </c>
      <c r="Z36" s="85"/>
      <c r="AA36" s="85"/>
      <c r="AB36" s="85"/>
      <c r="AC36" s="85"/>
      <c r="AE36" s="33" t="s">
        <v>7</v>
      </c>
    </row>
    <row r="37" spans="1:31" x14ac:dyDescent="0.35">
      <c r="A37" s="26" t="s">
        <v>98</v>
      </c>
      <c r="B37" s="27">
        <v>89.003753662109375</v>
      </c>
      <c r="C37" s="27">
        <v>95.443412780761719</v>
      </c>
      <c r="D37" s="27">
        <v>92.9510498046875</v>
      </c>
      <c r="E37" s="27">
        <v>96.384803771972656</v>
      </c>
      <c r="F37" s="27">
        <v>98.459030151367188</v>
      </c>
      <c r="G37" s="27">
        <v>99.99981689453125</v>
      </c>
      <c r="H37" s="27">
        <v>99.999221801757813</v>
      </c>
      <c r="I37" s="27">
        <v>99.99884033203125</v>
      </c>
      <c r="J37" s="27">
        <v>98.907249450683594</v>
      </c>
      <c r="K37" s="27">
        <v>99.999961853027344</v>
      </c>
      <c r="L37" s="27">
        <v>99.999832153320313</v>
      </c>
      <c r="M37" s="27">
        <v>99.99884033203125</v>
      </c>
      <c r="Q37" s="31">
        <v>1</v>
      </c>
      <c r="R37" s="39" t="s">
        <v>83</v>
      </c>
      <c r="S37" s="26" t="b">
        <f t="shared" si="2"/>
        <v>1</v>
      </c>
      <c r="T37" s="26" t="b">
        <f t="shared" si="3"/>
        <v>1</v>
      </c>
      <c r="U37" s="32" t="s">
        <v>42</v>
      </c>
      <c r="V37" s="32" t="s">
        <v>42</v>
      </c>
      <c r="W37" s="32" t="s">
        <v>42</v>
      </c>
      <c r="X37" s="32" t="s">
        <v>42</v>
      </c>
      <c r="Y37" s="85">
        <v>5</v>
      </c>
      <c r="Z37" s="85"/>
      <c r="AA37" s="85"/>
      <c r="AB37" s="85"/>
      <c r="AC37" s="85"/>
      <c r="AE37" s="33" t="s">
        <v>7</v>
      </c>
    </row>
    <row r="38" spans="1:31" x14ac:dyDescent="0.35">
      <c r="A38" s="26" t="s">
        <v>99</v>
      </c>
      <c r="B38" s="27">
        <v>89.08984375</v>
      </c>
      <c r="C38" s="27">
        <v>95.466255187988281</v>
      </c>
      <c r="D38" s="27">
        <v>92.951553344726563</v>
      </c>
      <c r="E38" s="27">
        <v>96.38531494140625</v>
      </c>
      <c r="F38" s="27">
        <v>99.173622131347656</v>
      </c>
      <c r="G38" s="27">
        <v>99.998931884765625</v>
      </c>
      <c r="H38" s="27">
        <v>99.999191284179688</v>
      </c>
      <c r="I38" s="27">
        <v>99.99884033203125</v>
      </c>
      <c r="J38" s="27">
        <v>98.424476623535156</v>
      </c>
      <c r="K38" s="27">
        <v>99.999961853027344</v>
      </c>
      <c r="L38" s="27">
        <v>99.999832153320313</v>
      </c>
      <c r="M38" s="27">
        <v>99.99884033203125</v>
      </c>
      <c r="Q38" s="31">
        <v>1</v>
      </c>
      <c r="R38" s="39" t="s">
        <v>83</v>
      </c>
      <c r="S38" s="26" t="b">
        <f t="shared" si="2"/>
        <v>1</v>
      </c>
      <c r="T38" s="26" t="b">
        <f t="shared" si="3"/>
        <v>1</v>
      </c>
      <c r="U38" s="32" t="s">
        <v>42</v>
      </c>
      <c r="V38" s="32" t="s">
        <v>42</v>
      </c>
      <c r="W38" s="32" t="s">
        <v>42</v>
      </c>
      <c r="X38" s="32" t="s">
        <v>42</v>
      </c>
      <c r="Y38" s="85">
        <v>5</v>
      </c>
      <c r="Z38" s="85"/>
      <c r="AA38" s="85"/>
      <c r="AB38" s="85"/>
      <c r="AC38" s="85"/>
      <c r="AE38" s="33" t="s">
        <v>7</v>
      </c>
    </row>
    <row r="39" spans="1:31" x14ac:dyDescent="0.35">
      <c r="A39" s="26" t="s">
        <v>100</v>
      </c>
      <c r="B39" s="27">
        <v>89.592079162597656</v>
      </c>
      <c r="C39" s="27">
        <v>95.463699340820313</v>
      </c>
      <c r="D39" s="27">
        <v>92.872756958007813</v>
      </c>
      <c r="E39" s="27">
        <v>96.107368469238281</v>
      </c>
      <c r="F39" s="27">
        <v>98.126968383789063</v>
      </c>
      <c r="G39" s="27">
        <v>99.985885620117188</v>
      </c>
      <c r="H39" s="27">
        <v>99.939498901367188</v>
      </c>
      <c r="I39" s="27">
        <v>99.99884033203125</v>
      </c>
      <c r="J39" s="27">
        <v>98.796089172363281</v>
      </c>
      <c r="K39" s="27">
        <v>99.999961853027344</v>
      </c>
      <c r="L39" s="27">
        <v>99.999832153320313</v>
      </c>
      <c r="M39" s="27">
        <v>99.99884033203125</v>
      </c>
      <c r="Q39" s="31">
        <v>1</v>
      </c>
      <c r="R39" s="39" t="s">
        <v>83</v>
      </c>
      <c r="S39" s="26" t="b">
        <f t="shared" si="2"/>
        <v>1</v>
      </c>
      <c r="T39" s="26" t="b">
        <f t="shared" si="3"/>
        <v>1</v>
      </c>
      <c r="U39" s="32" t="s">
        <v>42</v>
      </c>
      <c r="V39" s="32" t="s">
        <v>42</v>
      </c>
      <c r="W39" s="32" t="s">
        <v>42</v>
      </c>
      <c r="X39" s="32" t="s">
        <v>42</v>
      </c>
      <c r="Y39" s="85">
        <v>5</v>
      </c>
      <c r="Z39" s="85"/>
      <c r="AA39" s="85"/>
      <c r="AB39" s="85"/>
      <c r="AC39" s="85"/>
      <c r="AE39" s="33" t="s">
        <v>7</v>
      </c>
    </row>
    <row r="40" spans="1:31" x14ac:dyDescent="0.35">
      <c r="A40" s="26" t="s">
        <v>101</v>
      </c>
      <c r="B40" s="27">
        <v>89.700820922851563</v>
      </c>
      <c r="C40" s="27">
        <v>94.904251098632813</v>
      </c>
      <c r="D40" s="27">
        <v>90.606086730957031</v>
      </c>
      <c r="E40" s="27">
        <v>96.384437561035156</v>
      </c>
      <c r="F40" s="27">
        <v>99.4696044921875</v>
      </c>
      <c r="G40" s="27">
        <v>99.992485046386719</v>
      </c>
      <c r="H40" s="27">
        <v>99.997978210449219</v>
      </c>
      <c r="I40" s="27">
        <v>99.99884033203125</v>
      </c>
      <c r="J40" s="27">
        <v>98.6785888671875</v>
      </c>
      <c r="K40" s="27">
        <v>99.542060852050781</v>
      </c>
      <c r="L40" s="27">
        <v>98.03741455078125</v>
      </c>
      <c r="M40" s="27">
        <v>99.99884033203125</v>
      </c>
      <c r="Q40" s="31">
        <v>1</v>
      </c>
      <c r="R40" s="39" t="s">
        <v>83</v>
      </c>
      <c r="S40" s="26" t="b">
        <f t="shared" si="2"/>
        <v>1</v>
      </c>
      <c r="T40" s="26" t="b">
        <f t="shared" si="3"/>
        <v>1</v>
      </c>
      <c r="U40" s="32" t="s">
        <v>42</v>
      </c>
      <c r="V40" s="32" t="s">
        <v>42</v>
      </c>
      <c r="W40" s="32" t="s">
        <v>42</v>
      </c>
      <c r="X40" s="32" t="s">
        <v>42</v>
      </c>
      <c r="Y40" s="85">
        <v>5</v>
      </c>
      <c r="Z40" s="85"/>
      <c r="AA40" s="85"/>
      <c r="AB40" s="85"/>
      <c r="AC40" s="85"/>
      <c r="AE40" s="33" t="s">
        <v>7</v>
      </c>
    </row>
    <row r="41" spans="1:31" x14ac:dyDescent="0.35">
      <c r="A41" s="26" t="s">
        <v>102</v>
      </c>
      <c r="B41" s="27">
        <v>89.650428771972656</v>
      </c>
      <c r="C41" s="27">
        <v>95.338973999023438</v>
      </c>
      <c r="D41" s="27">
        <v>92.832565307617188</v>
      </c>
      <c r="E41" s="27">
        <v>96.386268615722656</v>
      </c>
      <c r="F41" s="27">
        <v>97.897438049316406</v>
      </c>
      <c r="G41" s="27">
        <v>99.953994750976563</v>
      </c>
      <c r="H41" s="27">
        <v>99.952079772949219</v>
      </c>
      <c r="I41" s="27">
        <v>99.99884033203125</v>
      </c>
      <c r="J41" s="27">
        <v>99.998489379882813</v>
      </c>
      <c r="K41" s="27">
        <v>99.999961853027344</v>
      </c>
      <c r="L41" s="27">
        <v>99.999832153320313</v>
      </c>
      <c r="M41" s="27">
        <v>99.99884033203125</v>
      </c>
      <c r="Q41" s="31">
        <v>1</v>
      </c>
      <c r="R41" s="39" t="s">
        <v>83</v>
      </c>
      <c r="S41" s="26" t="b">
        <f t="shared" si="2"/>
        <v>1</v>
      </c>
      <c r="T41" s="26" t="b">
        <f t="shared" si="3"/>
        <v>1</v>
      </c>
      <c r="U41" s="32" t="s">
        <v>42</v>
      </c>
      <c r="V41" s="32" t="s">
        <v>42</v>
      </c>
      <c r="W41" s="32" t="s">
        <v>42</v>
      </c>
      <c r="X41" s="32" t="s">
        <v>42</v>
      </c>
      <c r="Y41" s="85">
        <v>5</v>
      </c>
      <c r="Z41" s="85"/>
      <c r="AA41" s="85"/>
      <c r="AB41" s="85"/>
      <c r="AC41" s="85"/>
      <c r="AE41" s="33"/>
    </row>
    <row r="42" spans="1:31" x14ac:dyDescent="0.35">
      <c r="A42" s="26" t="s">
        <v>103</v>
      </c>
      <c r="B42" s="27">
        <v>89.646369934082031</v>
      </c>
      <c r="C42" s="27">
        <v>95.366981506347656</v>
      </c>
      <c r="D42" s="27">
        <v>92.852798461914063</v>
      </c>
      <c r="E42" s="27">
        <v>96.385955810546875</v>
      </c>
      <c r="F42" s="27">
        <v>97.97076416015625</v>
      </c>
      <c r="G42" s="27">
        <v>99.955963134765625</v>
      </c>
      <c r="H42" s="27">
        <v>99.957977294921875</v>
      </c>
      <c r="I42" s="27">
        <v>99.99884033203125</v>
      </c>
      <c r="J42" s="27">
        <v>99.992683410644531</v>
      </c>
      <c r="K42" s="27">
        <v>99.999961853027344</v>
      </c>
      <c r="L42" s="27">
        <v>99.999832153320313</v>
      </c>
      <c r="M42" s="27">
        <v>99.99884033203125</v>
      </c>
      <c r="Q42" s="31">
        <v>1</v>
      </c>
      <c r="R42" s="39" t="s">
        <v>83</v>
      </c>
      <c r="S42" s="26" t="b">
        <f t="shared" si="2"/>
        <v>1</v>
      </c>
      <c r="T42" s="26" t="b">
        <f t="shared" si="3"/>
        <v>1</v>
      </c>
      <c r="U42" s="32" t="s">
        <v>42</v>
      </c>
      <c r="V42" s="32" t="s">
        <v>42</v>
      </c>
      <c r="W42" s="32" t="s">
        <v>42</v>
      </c>
      <c r="X42" s="32" t="s">
        <v>42</v>
      </c>
      <c r="Y42" s="85">
        <v>5</v>
      </c>
      <c r="Z42" s="85"/>
      <c r="AA42" s="85"/>
      <c r="AB42" s="85"/>
      <c r="AC42" s="85"/>
      <c r="AE42" s="33"/>
    </row>
    <row r="43" spans="1:31" x14ac:dyDescent="0.35">
      <c r="A43" s="26" t="s">
        <v>104</v>
      </c>
      <c r="B43" s="27">
        <v>89.685501098632813</v>
      </c>
      <c r="C43" s="27">
        <v>95.367408752441406</v>
      </c>
      <c r="D43" s="27">
        <v>92.853492736816406</v>
      </c>
      <c r="E43" s="27">
        <v>96.386138916015625</v>
      </c>
      <c r="F43" s="27">
        <v>97.930595397949219</v>
      </c>
      <c r="G43" s="27">
        <v>99.954872131347656</v>
      </c>
      <c r="H43" s="27">
        <v>99.958541870117188</v>
      </c>
      <c r="I43" s="27">
        <v>99.99884033203125</v>
      </c>
      <c r="J43" s="27">
        <v>99.992752075195313</v>
      </c>
      <c r="K43" s="27">
        <v>99.999961853027344</v>
      </c>
      <c r="L43" s="27">
        <v>99.999832153320313</v>
      </c>
      <c r="M43" s="27">
        <v>99.99884033203125</v>
      </c>
      <c r="Q43" s="31">
        <v>1</v>
      </c>
      <c r="R43" s="39" t="s">
        <v>83</v>
      </c>
      <c r="S43" s="26" t="b">
        <f t="shared" si="2"/>
        <v>1</v>
      </c>
      <c r="T43" s="26" t="b">
        <f t="shared" si="3"/>
        <v>1</v>
      </c>
      <c r="U43" s="32" t="s">
        <v>42</v>
      </c>
      <c r="V43" s="32" t="s">
        <v>42</v>
      </c>
      <c r="W43" s="32" t="s">
        <v>42</v>
      </c>
      <c r="X43" s="32" t="s">
        <v>42</v>
      </c>
      <c r="Y43" s="85">
        <v>5</v>
      </c>
      <c r="Z43" s="85"/>
      <c r="AA43" s="85"/>
      <c r="AB43" s="85"/>
      <c r="AC43" s="85"/>
      <c r="AE43" s="33"/>
    </row>
    <row r="44" spans="1:31" x14ac:dyDescent="0.35">
      <c r="A44" s="26" t="s">
        <v>105</v>
      </c>
      <c r="B44" s="27">
        <v>89.629386901855469</v>
      </c>
      <c r="C44" s="27">
        <v>95.371726989746094</v>
      </c>
      <c r="D44" s="27">
        <v>92.83380126953125</v>
      </c>
      <c r="E44" s="27">
        <v>96.386016845703125</v>
      </c>
      <c r="F44" s="27">
        <v>97.879180908203125</v>
      </c>
      <c r="G44" s="27">
        <v>99.955497741699219</v>
      </c>
      <c r="H44" s="27">
        <v>99.95379638671875</v>
      </c>
      <c r="I44" s="27">
        <v>99.99884033203125</v>
      </c>
      <c r="J44" s="27">
        <v>99.992660522460938</v>
      </c>
      <c r="K44" s="27">
        <v>99.999961853027344</v>
      </c>
      <c r="L44" s="27">
        <v>99.999832153320313</v>
      </c>
      <c r="M44" s="27">
        <v>99.99884033203125</v>
      </c>
      <c r="Q44" s="31">
        <v>1</v>
      </c>
      <c r="R44" s="39" t="s">
        <v>83</v>
      </c>
      <c r="S44" s="26" t="b">
        <f t="shared" si="2"/>
        <v>1</v>
      </c>
      <c r="T44" s="26" t="b">
        <f t="shared" si="3"/>
        <v>1</v>
      </c>
      <c r="U44" s="32" t="s">
        <v>42</v>
      </c>
      <c r="V44" s="32" t="s">
        <v>42</v>
      </c>
      <c r="W44" s="32" t="s">
        <v>42</v>
      </c>
      <c r="X44" s="32" t="s">
        <v>42</v>
      </c>
      <c r="Y44" s="85">
        <v>5</v>
      </c>
      <c r="Z44" s="85"/>
      <c r="AA44" s="85"/>
      <c r="AB44" s="85"/>
      <c r="AC44" s="85"/>
      <c r="AE44" s="33"/>
    </row>
    <row r="45" spans="1:31" x14ac:dyDescent="0.35">
      <c r="A45" s="26" t="s">
        <v>106</v>
      </c>
      <c r="B45" s="27">
        <v>89.552909851074219</v>
      </c>
      <c r="C45" s="27">
        <v>95.362701416015625</v>
      </c>
      <c r="D45" s="27">
        <v>92.8734130859375</v>
      </c>
      <c r="E45" s="27">
        <v>96.386077880859375</v>
      </c>
      <c r="F45" s="27">
        <v>97.367073059082031</v>
      </c>
      <c r="G45" s="27">
        <v>99.952033996582031</v>
      </c>
      <c r="H45" s="27">
        <v>99.939811706542969</v>
      </c>
      <c r="I45" s="27">
        <v>99.99884033203125</v>
      </c>
      <c r="J45" s="27">
        <v>99.99273681640625</v>
      </c>
      <c r="K45" s="27">
        <v>99.999961853027344</v>
      </c>
      <c r="L45" s="27">
        <v>99.999832153320313</v>
      </c>
      <c r="M45" s="27">
        <v>99.99884033203125</v>
      </c>
      <c r="Q45" s="31">
        <v>1</v>
      </c>
      <c r="R45" s="39" t="s">
        <v>83</v>
      </c>
      <c r="S45" s="26" t="b">
        <f t="shared" si="2"/>
        <v>1</v>
      </c>
      <c r="T45" s="26" t="b">
        <f t="shared" si="3"/>
        <v>1</v>
      </c>
      <c r="U45" s="32" t="s">
        <v>49</v>
      </c>
      <c r="V45" s="32" t="s">
        <v>42</v>
      </c>
      <c r="W45" s="32" t="s">
        <v>42</v>
      </c>
      <c r="X45" s="32" t="s">
        <v>42</v>
      </c>
      <c r="Y45" s="85">
        <v>5</v>
      </c>
      <c r="Z45" s="85"/>
      <c r="AA45" s="85"/>
      <c r="AB45" s="85"/>
      <c r="AC45" s="85"/>
      <c r="AE45" s="33"/>
    </row>
    <row r="46" spans="1:31" x14ac:dyDescent="0.35">
      <c r="A46" s="26" t="s">
        <v>107</v>
      </c>
      <c r="B46" s="27">
        <v>89.513282775878906</v>
      </c>
      <c r="C46" s="27">
        <v>95.323623657226563</v>
      </c>
      <c r="D46" s="27">
        <v>92.813949584960938</v>
      </c>
      <c r="E46" s="27">
        <v>96.248100280761719</v>
      </c>
      <c r="F46" s="27">
        <v>97.555549621582031</v>
      </c>
      <c r="G46" s="27">
        <v>99.96575927734375</v>
      </c>
      <c r="H46" s="27">
        <v>99.949760437011719</v>
      </c>
      <c r="I46" s="27">
        <v>99.99884033203125</v>
      </c>
      <c r="J46" s="27">
        <v>99.992752075195313</v>
      </c>
      <c r="K46" s="27">
        <v>99.999961853027344</v>
      </c>
      <c r="L46" s="27">
        <v>99.999832153320313</v>
      </c>
      <c r="M46" s="27">
        <v>99.99884033203125</v>
      </c>
      <c r="Q46" s="31">
        <v>1</v>
      </c>
      <c r="R46" s="39" t="s">
        <v>83</v>
      </c>
      <c r="S46" s="26" t="b">
        <f t="shared" si="2"/>
        <v>1</v>
      </c>
      <c r="T46" s="26" t="b">
        <f t="shared" si="3"/>
        <v>1</v>
      </c>
      <c r="U46" s="32" t="s">
        <v>42</v>
      </c>
      <c r="V46" s="32" t="s">
        <v>42</v>
      </c>
      <c r="W46" s="32" t="s">
        <v>42</v>
      </c>
      <c r="X46" s="32" t="s">
        <v>42</v>
      </c>
      <c r="Y46" s="85">
        <v>5</v>
      </c>
      <c r="Z46" s="85"/>
      <c r="AA46" s="85"/>
      <c r="AB46" s="85"/>
      <c r="AC46" s="85"/>
      <c r="AE46" s="33"/>
    </row>
    <row r="47" spans="1:31" x14ac:dyDescent="0.35">
      <c r="A47" s="26" t="s">
        <v>108</v>
      </c>
      <c r="B47" s="27">
        <v>81.992851257324219</v>
      </c>
      <c r="C47" s="27">
        <v>30.867799758911133</v>
      </c>
      <c r="D47" s="27">
        <v>28.496257781982422</v>
      </c>
      <c r="E47" s="27">
        <v>96.387496948242188</v>
      </c>
      <c r="F47" s="27">
        <v>99.374259948730469</v>
      </c>
      <c r="G47" s="27">
        <v>99.969779968261719</v>
      </c>
      <c r="H47" s="27">
        <v>99.893905639648438</v>
      </c>
      <c r="I47" s="27">
        <v>99.99884033203125</v>
      </c>
      <c r="J47" s="27">
        <v>90.762847900390625</v>
      </c>
      <c r="K47" s="27">
        <v>32.355674743652344</v>
      </c>
      <c r="L47" s="27">
        <v>30.496500015258789</v>
      </c>
      <c r="M47" s="27">
        <v>99.99884033203125</v>
      </c>
      <c r="Q47" s="31">
        <v>1</v>
      </c>
      <c r="R47" s="39" t="s">
        <v>83</v>
      </c>
      <c r="S47" s="26" t="b">
        <f t="shared" si="2"/>
        <v>0</v>
      </c>
      <c r="T47" s="26" t="b">
        <f t="shared" si="3"/>
        <v>0</v>
      </c>
      <c r="U47" s="32" t="s">
        <v>42</v>
      </c>
      <c r="V47" s="40" t="s">
        <v>19</v>
      </c>
      <c r="W47" s="32" t="s">
        <v>42</v>
      </c>
      <c r="X47" s="32" t="s">
        <v>42</v>
      </c>
      <c r="Y47" s="85">
        <v>5</v>
      </c>
      <c r="Z47" s="85"/>
      <c r="AA47" s="85"/>
      <c r="AB47" s="85"/>
      <c r="AC47" s="85"/>
      <c r="AE47" s="33"/>
    </row>
    <row r="48" spans="1:31" x14ac:dyDescent="0.35">
      <c r="A48" s="26" t="s">
        <v>109</v>
      </c>
      <c r="B48" s="27">
        <v>89.724815368652344</v>
      </c>
      <c r="C48" s="27">
        <v>95.416305541992188</v>
      </c>
      <c r="D48" s="27">
        <v>92.895820617675781</v>
      </c>
      <c r="E48" s="27">
        <v>96.249343872070313</v>
      </c>
      <c r="F48" s="27">
        <v>94.275474548339844</v>
      </c>
      <c r="G48" s="27">
        <v>99.91217041015625</v>
      </c>
      <c r="H48" s="27">
        <v>99.996658325195313</v>
      </c>
      <c r="I48" s="27">
        <v>99.99884033203125</v>
      </c>
      <c r="J48" s="27">
        <v>99.998489379882813</v>
      </c>
      <c r="K48" s="27">
        <v>99.999961853027344</v>
      </c>
      <c r="L48" s="27">
        <v>99.999832153320313</v>
      </c>
      <c r="M48" s="27">
        <v>99.99884033203125</v>
      </c>
      <c r="Q48" s="31">
        <v>1</v>
      </c>
      <c r="R48" s="39" t="s">
        <v>83</v>
      </c>
      <c r="S48" s="26" t="b">
        <f t="shared" si="2"/>
        <v>1</v>
      </c>
      <c r="T48" s="26" t="b">
        <f t="shared" si="3"/>
        <v>1</v>
      </c>
      <c r="U48" s="32" t="s">
        <v>42</v>
      </c>
      <c r="V48" s="32" t="s">
        <v>42</v>
      </c>
      <c r="W48" s="32" t="s">
        <v>42</v>
      </c>
      <c r="X48" s="32" t="s">
        <v>42</v>
      </c>
      <c r="Y48" s="85">
        <v>5</v>
      </c>
      <c r="Z48" s="85"/>
      <c r="AA48" s="85"/>
      <c r="AB48" s="85"/>
      <c r="AC48" s="85"/>
      <c r="AE48" s="33"/>
    </row>
    <row r="49" spans="1:43" x14ac:dyDescent="0.35">
      <c r="A49" s="26" t="s">
        <v>110</v>
      </c>
      <c r="B49" s="27">
        <v>89.67742919921875</v>
      </c>
      <c r="C49" s="27">
        <v>95.419548034667969</v>
      </c>
      <c r="D49" s="27">
        <v>92.914207458496094</v>
      </c>
      <c r="E49" s="27">
        <v>96.248130798339844</v>
      </c>
      <c r="F49" s="27">
        <v>97.995330810546875</v>
      </c>
      <c r="G49" s="27">
        <v>99.977737426757813</v>
      </c>
      <c r="H49" s="27">
        <v>99.999214172363281</v>
      </c>
      <c r="I49" s="27">
        <v>99.99884033203125</v>
      </c>
      <c r="J49" s="27">
        <v>99.992012023925781</v>
      </c>
      <c r="K49" s="27">
        <v>99.999961853027344</v>
      </c>
      <c r="L49" s="27">
        <v>99.999832153320313</v>
      </c>
      <c r="M49" s="27">
        <v>99.99884033203125</v>
      </c>
      <c r="Q49" s="31">
        <v>1</v>
      </c>
      <c r="R49" s="39" t="s">
        <v>83</v>
      </c>
      <c r="S49" s="26" t="b">
        <f t="shared" si="2"/>
        <v>1</v>
      </c>
      <c r="T49" s="26" t="b">
        <f t="shared" si="3"/>
        <v>1</v>
      </c>
      <c r="U49" s="32" t="s">
        <v>42</v>
      </c>
      <c r="V49" s="40" t="s">
        <v>19</v>
      </c>
      <c r="W49" s="32" t="s">
        <v>42</v>
      </c>
      <c r="X49" s="32" t="s">
        <v>42</v>
      </c>
      <c r="Y49" s="85">
        <v>5</v>
      </c>
      <c r="Z49" s="85"/>
      <c r="AA49" s="85"/>
      <c r="AB49" s="85"/>
      <c r="AC49" s="85"/>
      <c r="AE49" s="33"/>
    </row>
    <row r="50" spans="1:43" x14ac:dyDescent="0.35">
      <c r="A50" s="26" t="s">
        <v>111</v>
      </c>
      <c r="B50" s="27">
        <v>89.530479431152344</v>
      </c>
      <c r="C50" s="27">
        <v>95.43194580078125</v>
      </c>
      <c r="D50" s="27">
        <v>92.93499755859375</v>
      </c>
      <c r="E50" s="27">
        <v>96.387077331542969</v>
      </c>
      <c r="F50" s="27">
        <v>99.375640869140625</v>
      </c>
      <c r="G50" s="27">
        <v>99.96661376953125</v>
      </c>
      <c r="H50" s="27">
        <v>99.976112365722656</v>
      </c>
      <c r="I50" s="27">
        <v>99.964553833007813</v>
      </c>
      <c r="J50" s="27">
        <v>99.991790771484375</v>
      </c>
      <c r="K50" s="27">
        <v>99.999961853027344</v>
      </c>
      <c r="L50" s="27">
        <v>99.999832153320313</v>
      </c>
      <c r="M50" s="27">
        <v>99.99884033203125</v>
      </c>
      <c r="Q50" s="31">
        <v>1</v>
      </c>
      <c r="R50" s="39" t="s">
        <v>83</v>
      </c>
      <c r="S50" s="26" t="b">
        <f t="shared" si="2"/>
        <v>1</v>
      </c>
      <c r="T50" s="26" t="b">
        <f t="shared" si="3"/>
        <v>1</v>
      </c>
      <c r="U50" s="32" t="s">
        <v>42</v>
      </c>
      <c r="V50" s="32" t="s">
        <v>42</v>
      </c>
      <c r="W50" s="32" t="s">
        <v>42</v>
      </c>
      <c r="X50" s="32" t="s">
        <v>42</v>
      </c>
      <c r="Y50" s="85">
        <v>5</v>
      </c>
      <c r="Z50" s="85"/>
      <c r="AA50" s="85"/>
      <c r="AB50" s="85"/>
      <c r="AC50" s="85"/>
    </row>
    <row r="51" spans="1:43" x14ac:dyDescent="0.35">
      <c r="A51" s="26" t="s">
        <v>112</v>
      </c>
      <c r="B51" s="27">
        <v>90.991874694824219</v>
      </c>
      <c r="C51" s="27">
        <v>95.353065490722656</v>
      </c>
      <c r="D51" s="27">
        <v>92.832565307617188</v>
      </c>
      <c r="E51" s="27">
        <v>96.105476379394531</v>
      </c>
      <c r="F51" s="27">
        <v>99.606925964355469</v>
      </c>
      <c r="G51" s="27">
        <v>99.998130798339844</v>
      </c>
      <c r="H51" s="27">
        <v>99.994682312011719</v>
      </c>
      <c r="I51" s="27">
        <v>99.99884033203125</v>
      </c>
      <c r="J51" s="27">
        <v>99.755615234375</v>
      </c>
      <c r="K51" s="27">
        <v>99.999961853027344</v>
      </c>
      <c r="L51" s="27">
        <v>99.999832153320313</v>
      </c>
      <c r="M51" s="27">
        <v>99.99884033203125</v>
      </c>
      <c r="Q51" s="31">
        <v>1</v>
      </c>
      <c r="R51" s="39"/>
      <c r="S51" s="26" t="b">
        <f t="shared" si="2"/>
        <v>1</v>
      </c>
      <c r="T51" s="26" t="b">
        <f t="shared" si="3"/>
        <v>1</v>
      </c>
      <c r="U51" s="32"/>
      <c r="V51" s="32"/>
      <c r="W51" s="32"/>
      <c r="X51" s="32"/>
      <c r="Y51" s="31"/>
      <c r="Z51" s="31"/>
      <c r="AA51" s="31"/>
      <c r="AB51" s="31"/>
      <c r="AC51" s="31"/>
    </row>
    <row r="52" spans="1:43" x14ac:dyDescent="0.35">
      <c r="A52" s="26" t="s">
        <v>113</v>
      </c>
      <c r="B52" s="27">
        <v>91.04638671875</v>
      </c>
      <c r="C52" s="27">
        <v>95.352554321289063</v>
      </c>
      <c r="D52" s="27">
        <v>92.873382568359375</v>
      </c>
      <c r="E52" s="27">
        <v>96.388542175292969</v>
      </c>
      <c r="F52" s="27">
        <v>99.605644226074219</v>
      </c>
      <c r="G52" s="27">
        <v>99.997779846191406</v>
      </c>
      <c r="H52" s="27">
        <v>99.99884033203125</v>
      </c>
      <c r="I52" s="27">
        <v>99.99884033203125</v>
      </c>
      <c r="J52" s="27">
        <v>99.755577087402344</v>
      </c>
      <c r="K52" s="27">
        <v>99.999961853027344</v>
      </c>
      <c r="L52" s="27">
        <v>99.999832153320313</v>
      </c>
      <c r="M52" s="27">
        <v>99.99884033203125</v>
      </c>
      <c r="Q52" s="31">
        <v>1</v>
      </c>
      <c r="R52" s="39"/>
      <c r="S52" s="26" t="b">
        <f t="shared" si="2"/>
        <v>1</v>
      </c>
      <c r="T52" s="26" t="b">
        <f t="shared" si="3"/>
        <v>1</v>
      </c>
      <c r="U52" s="32"/>
      <c r="V52" s="32"/>
      <c r="W52" s="32"/>
      <c r="X52" s="32"/>
      <c r="Y52" s="31"/>
      <c r="Z52" s="31"/>
      <c r="AA52" s="31"/>
      <c r="AB52" s="31"/>
      <c r="AC52" s="31"/>
    </row>
    <row r="53" spans="1:43" x14ac:dyDescent="0.35">
      <c r="A53" s="26" t="s">
        <v>114</v>
      </c>
      <c r="B53" s="27">
        <v>91.06512451171875</v>
      </c>
      <c r="C53" s="27">
        <v>95.363594055175781</v>
      </c>
      <c r="D53" s="27">
        <v>92.853019714355469</v>
      </c>
      <c r="E53" s="27">
        <v>96.245231628417969</v>
      </c>
      <c r="F53" s="27">
        <v>99.60418701171875</v>
      </c>
      <c r="G53" s="27">
        <v>99.996612548828125</v>
      </c>
      <c r="H53" s="27">
        <v>99.992530822753906</v>
      </c>
      <c r="I53" s="27">
        <v>99.99884033203125</v>
      </c>
      <c r="J53" s="27">
        <v>99.755561828613281</v>
      </c>
      <c r="K53" s="27">
        <v>99.999961853027344</v>
      </c>
      <c r="L53" s="27">
        <v>99.999832153320313</v>
      </c>
      <c r="M53" s="27">
        <v>99.99884033203125</v>
      </c>
      <c r="Q53" s="31">
        <v>1</v>
      </c>
      <c r="R53" s="39"/>
      <c r="S53" s="26" t="b">
        <f t="shared" si="2"/>
        <v>1</v>
      </c>
      <c r="T53" s="26" t="b">
        <f t="shared" si="3"/>
        <v>1</v>
      </c>
      <c r="U53" s="32"/>
      <c r="V53" s="32"/>
      <c r="W53" s="32"/>
      <c r="X53" s="32"/>
      <c r="Y53" s="31"/>
      <c r="Z53" s="31"/>
      <c r="AA53" s="31"/>
      <c r="AB53" s="31"/>
      <c r="AC53" s="31"/>
    </row>
    <row r="54" spans="1:43" x14ac:dyDescent="0.35">
      <c r="A54" s="26" t="s">
        <v>115</v>
      </c>
      <c r="B54" s="27">
        <v>91.083602905273438</v>
      </c>
      <c r="C54" s="27">
        <v>95.362174987792969</v>
      </c>
      <c r="D54" s="27">
        <v>92.832901000976563</v>
      </c>
      <c r="E54" s="27">
        <v>96.38360595703125</v>
      </c>
      <c r="F54" s="27">
        <v>99.608390808105469</v>
      </c>
      <c r="G54" s="27">
        <v>99.996406555175781</v>
      </c>
      <c r="H54" s="27">
        <v>99.994102478027344</v>
      </c>
      <c r="I54" s="27">
        <v>99.99884033203125</v>
      </c>
      <c r="J54" s="27">
        <v>99.755531311035156</v>
      </c>
      <c r="K54" s="27">
        <v>99.999961853027344</v>
      </c>
      <c r="L54" s="27">
        <v>99.999832153320313</v>
      </c>
      <c r="M54" s="27">
        <v>99.99884033203125</v>
      </c>
      <c r="Q54" s="31">
        <v>1</v>
      </c>
      <c r="R54" s="39"/>
      <c r="S54" s="26" t="b">
        <f t="shared" si="2"/>
        <v>1</v>
      </c>
      <c r="T54" s="26" t="b">
        <f t="shared" si="3"/>
        <v>1</v>
      </c>
      <c r="U54" s="32"/>
      <c r="V54" s="32"/>
      <c r="W54" s="32"/>
      <c r="X54" s="32"/>
      <c r="Y54" s="31"/>
      <c r="Z54" s="31"/>
      <c r="AA54" s="31"/>
      <c r="AB54" s="31"/>
      <c r="AC54" s="31"/>
    </row>
    <row r="55" spans="1:43" x14ac:dyDescent="0.35">
      <c r="A55" s="26" t="s">
        <v>116</v>
      </c>
      <c r="B55" s="27">
        <v>91.143898010253906</v>
      </c>
      <c r="C55" s="27">
        <v>95.376777648925781</v>
      </c>
      <c r="D55" s="27">
        <v>92.853096008300781</v>
      </c>
      <c r="E55" s="27">
        <v>96.384254455566406</v>
      </c>
      <c r="F55" s="27">
        <v>99.60418701171875</v>
      </c>
      <c r="G55" s="27">
        <v>99.996749877929688</v>
      </c>
      <c r="H55" s="27">
        <v>99.993072509765625</v>
      </c>
      <c r="I55" s="27">
        <v>99.99884033203125</v>
      </c>
      <c r="J55" s="27">
        <v>99.755523681640625</v>
      </c>
      <c r="K55" s="27">
        <v>99.999961853027344</v>
      </c>
      <c r="L55" s="27">
        <v>99.999832153320313</v>
      </c>
      <c r="M55" s="27">
        <v>99.99884033203125</v>
      </c>
      <c r="Q55" s="31">
        <v>1</v>
      </c>
      <c r="R55" s="39"/>
      <c r="S55" s="26" t="b">
        <f t="shared" si="2"/>
        <v>1</v>
      </c>
      <c r="T55" s="26" t="b">
        <f t="shared" si="3"/>
        <v>1</v>
      </c>
      <c r="U55" s="32"/>
      <c r="V55" s="32"/>
      <c r="W55" s="32"/>
      <c r="X55" s="32"/>
      <c r="Y55" s="31"/>
      <c r="Z55" s="31"/>
      <c r="AA55" s="31"/>
      <c r="AB55" s="31"/>
      <c r="AC55" s="31"/>
    </row>
    <row r="56" spans="1:43" x14ac:dyDescent="0.35">
      <c r="A56" s="26" t="s">
        <v>117</v>
      </c>
      <c r="B56" s="27">
        <v>91.21466064453125</v>
      </c>
      <c r="C56" s="27">
        <v>95.380165100097656</v>
      </c>
      <c r="D56" s="27">
        <v>92.894493103027344</v>
      </c>
      <c r="E56" s="27">
        <v>96.24884033203125</v>
      </c>
      <c r="F56" s="27">
        <v>99.667800903320313</v>
      </c>
      <c r="G56" s="27">
        <v>99.998458862304688</v>
      </c>
      <c r="H56" s="27">
        <v>99.99908447265625</v>
      </c>
      <c r="I56" s="27">
        <v>99.99884033203125</v>
      </c>
      <c r="J56" s="27">
        <v>99.755500793457031</v>
      </c>
      <c r="K56" s="27">
        <v>99.999961853027344</v>
      </c>
      <c r="L56" s="27">
        <v>99.999832153320313</v>
      </c>
      <c r="M56" s="27">
        <v>99.99884033203125</v>
      </c>
      <c r="Q56" s="31">
        <v>1</v>
      </c>
      <c r="R56" s="39"/>
      <c r="S56" s="26" t="b">
        <f t="shared" si="2"/>
        <v>1</v>
      </c>
      <c r="T56" s="26" t="b">
        <f t="shared" si="3"/>
        <v>1</v>
      </c>
      <c r="U56" s="32"/>
      <c r="V56" s="32"/>
      <c r="W56" s="32"/>
      <c r="X56" s="32"/>
      <c r="Y56" s="31"/>
      <c r="Z56" s="31"/>
      <c r="AA56" s="31"/>
      <c r="AB56" s="31"/>
      <c r="AC56" s="31"/>
    </row>
    <row r="57" spans="1:43" x14ac:dyDescent="0.35">
      <c r="A57" s="26" t="s">
        <v>118</v>
      </c>
      <c r="B57" s="27">
        <v>91.183509826660156</v>
      </c>
      <c r="C57" s="27">
        <v>95.397438049316406</v>
      </c>
      <c r="D57" s="27">
        <v>92.895393371582031</v>
      </c>
      <c r="E57" s="27">
        <v>96.388359069824219</v>
      </c>
      <c r="F57" s="27">
        <v>99.669174194335938</v>
      </c>
      <c r="G57" s="27">
        <v>99.991485595703125</v>
      </c>
      <c r="H57" s="27">
        <v>99.999832153320313</v>
      </c>
      <c r="I57" s="27">
        <v>99.99884033203125</v>
      </c>
      <c r="J57" s="27">
        <v>99.755279541015625</v>
      </c>
      <c r="K57" s="27">
        <v>99.999961853027344</v>
      </c>
      <c r="L57" s="27">
        <v>99.999832153320313</v>
      </c>
      <c r="M57" s="27">
        <v>99.99884033203125</v>
      </c>
      <c r="Q57" s="31">
        <v>1</v>
      </c>
      <c r="R57" s="39"/>
      <c r="S57" s="26" t="b">
        <f t="shared" si="2"/>
        <v>1</v>
      </c>
      <c r="T57" s="26" t="b">
        <f t="shared" si="3"/>
        <v>1</v>
      </c>
      <c r="U57" s="32"/>
      <c r="V57" s="32"/>
      <c r="W57" s="32"/>
      <c r="X57" s="32"/>
      <c r="Y57" s="31"/>
      <c r="Z57" s="31"/>
      <c r="AA57" s="31"/>
      <c r="AB57" s="31"/>
      <c r="AC57" s="31"/>
    </row>
    <row r="58" spans="1:43" x14ac:dyDescent="0.35">
      <c r="A58" s="26" t="s">
        <v>119</v>
      </c>
      <c r="B58" s="27">
        <v>91.201911926269531</v>
      </c>
      <c r="C58" s="27">
        <v>95.372665405273438</v>
      </c>
      <c r="D58" s="27">
        <v>92.89508056640625</v>
      </c>
      <c r="E58" s="27">
        <v>96.388153076171875</v>
      </c>
      <c r="F58" s="27">
        <v>98.142074584960938</v>
      </c>
      <c r="G58" s="27">
        <v>99.968048095703125</v>
      </c>
      <c r="H58" s="27">
        <v>99.899681091308594</v>
      </c>
      <c r="I58" s="27">
        <v>99.99884033203125</v>
      </c>
      <c r="J58" s="27">
        <v>99.7552490234375</v>
      </c>
      <c r="K58" s="27">
        <v>99.999961853027344</v>
      </c>
      <c r="L58" s="27">
        <v>99.999832153320313</v>
      </c>
      <c r="M58" s="27">
        <v>99.99884033203125</v>
      </c>
      <c r="Q58" s="31">
        <v>1</v>
      </c>
      <c r="R58" s="39"/>
      <c r="S58" s="26" t="b">
        <f t="shared" si="2"/>
        <v>1</v>
      </c>
      <c r="T58" s="26" t="b">
        <f t="shared" si="3"/>
        <v>1</v>
      </c>
      <c r="U58" s="32"/>
      <c r="V58" s="32"/>
      <c r="W58" s="32"/>
      <c r="X58" s="32"/>
      <c r="Y58" s="31"/>
      <c r="Z58" s="31"/>
      <c r="AA58" s="31"/>
      <c r="AB58" s="31"/>
      <c r="AC58" s="31"/>
    </row>
    <row r="59" spans="1:43" x14ac:dyDescent="0.35">
      <c r="A59" s="26" t="s">
        <v>120</v>
      </c>
      <c r="B59" s="27">
        <v>91.279273986816406</v>
      </c>
      <c r="C59" s="27">
        <v>95.404129028320313</v>
      </c>
      <c r="D59" s="27">
        <v>92.871391296386719</v>
      </c>
      <c r="E59" s="27">
        <v>96.107612609863281</v>
      </c>
      <c r="F59" s="27">
        <v>98.6529541015625</v>
      </c>
      <c r="G59" s="27">
        <v>92.796768188476563</v>
      </c>
      <c r="H59" s="27">
        <v>69.145423889160156</v>
      </c>
      <c r="I59" s="27">
        <v>35.807674407958984</v>
      </c>
      <c r="J59" s="27">
        <v>99.755226135253906</v>
      </c>
      <c r="K59" s="27">
        <v>99.999961853027344</v>
      </c>
      <c r="L59" s="27">
        <v>99.999832153320313</v>
      </c>
      <c r="M59" s="27">
        <v>99.99884033203125</v>
      </c>
      <c r="Q59" s="31">
        <v>1</v>
      </c>
      <c r="R59" s="39"/>
      <c r="S59" s="26" t="b">
        <f t="shared" si="2"/>
        <v>0</v>
      </c>
      <c r="T59" s="26" t="b">
        <f t="shared" si="3"/>
        <v>0</v>
      </c>
      <c r="U59" s="32"/>
      <c r="V59" s="32"/>
      <c r="W59" s="32"/>
      <c r="X59" s="32"/>
      <c r="Y59" s="31"/>
      <c r="Z59" s="31"/>
      <c r="AA59" s="31"/>
      <c r="AB59" s="31"/>
      <c r="AC59" s="31"/>
    </row>
    <row r="60" spans="1:43" x14ac:dyDescent="0.35">
      <c r="A60" s="26" t="s">
        <v>121</v>
      </c>
      <c r="B60" s="27">
        <v>91.307296752929688</v>
      </c>
      <c r="C60" s="27">
        <v>95.423049926757813</v>
      </c>
      <c r="D60" s="27">
        <v>92.934913635253906</v>
      </c>
      <c r="E60" s="27">
        <v>96.388198852539063</v>
      </c>
      <c r="F60" s="27">
        <v>99.613693237304688</v>
      </c>
      <c r="G60" s="27">
        <v>99.993370056152344</v>
      </c>
      <c r="H60" s="27">
        <v>99.996513366699219</v>
      </c>
      <c r="I60" s="27">
        <v>99.99884033203125</v>
      </c>
      <c r="J60" s="27">
        <v>99.755195617675781</v>
      </c>
      <c r="K60" s="27">
        <v>99.999961853027344</v>
      </c>
      <c r="L60" s="27">
        <v>99.999832153320313</v>
      </c>
      <c r="M60" s="27">
        <v>99.99884033203125</v>
      </c>
      <c r="Q60" s="31">
        <v>1</v>
      </c>
      <c r="R60" s="39"/>
      <c r="S60" s="26" t="b">
        <f t="shared" si="2"/>
        <v>1</v>
      </c>
      <c r="T60" s="26" t="b">
        <f t="shared" si="3"/>
        <v>1</v>
      </c>
      <c r="U60" s="32"/>
      <c r="V60" s="32"/>
      <c r="W60" s="32"/>
      <c r="X60" s="32"/>
      <c r="Y60" s="31"/>
      <c r="Z60" s="31"/>
      <c r="AA60" s="31"/>
      <c r="AB60" s="31"/>
      <c r="AC60" s="31"/>
    </row>
    <row r="61" spans="1:43" x14ac:dyDescent="0.35">
      <c r="A61" s="26" t="s">
        <v>122</v>
      </c>
      <c r="B61" s="27">
        <v>88.815544128417969</v>
      </c>
      <c r="C61" s="27">
        <v>95.172958374023438</v>
      </c>
      <c r="D61" s="27">
        <v>92.555061340332031</v>
      </c>
      <c r="E61" s="27">
        <v>96.081016540527344</v>
      </c>
      <c r="F61" s="27">
        <v>99.344688415527344</v>
      </c>
      <c r="G61" s="27">
        <v>99.999961853027344</v>
      </c>
      <c r="H61" s="27">
        <v>99.999832153320313</v>
      </c>
      <c r="I61" s="27">
        <v>99.99884033203125</v>
      </c>
      <c r="J61" s="32" t="s">
        <v>49</v>
      </c>
      <c r="K61" s="32" t="s">
        <v>49</v>
      </c>
      <c r="L61" s="32" t="s">
        <v>49</v>
      </c>
      <c r="M61" s="32" t="s">
        <v>49</v>
      </c>
      <c r="Q61" s="26"/>
      <c r="R61" s="26"/>
      <c r="U61" s="32" t="s">
        <v>49</v>
      </c>
      <c r="V61" s="32" t="s">
        <v>49</v>
      </c>
      <c r="W61" s="32" t="s">
        <v>49</v>
      </c>
      <c r="X61" s="32" t="s">
        <v>49</v>
      </c>
      <c r="Y61" s="86"/>
      <c r="Z61" s="86"/>
      <c r="AA61" s="86"/>
      <c r="AB61" s="86"/>
      <c r="AC61" s="86"/>
      <c r="AE61" s="33"/>
    </row>
    <row r="62" spans="1:43" x14ac:dyDescent="0.35">
      <c r="A62" s="26" t="s">
        <v>123</v>
      </c>
      <c r="B62" s="27">
        <v>89.620475769042969</v>
      </c>
      <c r="C62" s="27">
        <v>95.591819763183594</v>
      </c>
      <c r="D62" s="27">
        <v>94.631614685058594</v>
      </c>
      <c r="E62" s="27">
        <v>96.070602416992188</v>
      </c>
      <c r="F62" s="27">
        <v>100</v>
      </c>
      <c r="G62" s="27">
        <v>99.999961853027344</v>
      </c>
      <c r="H62" s="27">
        <v>99.999832153320313</v>
      </c>
      <c r="I62" s="27">
        <v>99.99884033203125</v>
      </c>
      <c r="J62" s="32" t="s">
        <v>49</v>
      </c>
      <c r="K62" s="32" t="s">
        <v>49</v>
      </c>
      <c r="L62" s="32" t="s">
        <v>49</v>
      </c>
      <c r="M62" s="32" t="s">
        <v>49</v>
      </c>
      <c r="Q62" s="26"/>
      <c r="R62" s="26"/>
      <c r="U62" s="32" t="s">
        <v>49</v>
      </c>
      <c r="V62" s="32" t="s">
        <v>49</v>
      </c>
      <c r="W62" s="32" t="s">
        <v>49</v>
      </c>
      <c r="X62" s="32" t="s">
        <v>49</v>
      </c>
      <c r="AE62" s="33"/>
    </row>
    <row r="63" spans="1:43" x14ac:dyDescent="0.35">
      <c r="A63" s="26" t="s">
        <v>124</v>
      </c>
      <c r="B63" s="27">
        <v>89.859138488769531</v>
      </c>
      <c r="C63" s="27">
        <v>95.533836364746094</v>
      </c>
      <c r="D63" s="27">
        <v>94.523643493652344</v>
      </c>
      <c r="E63" s="27">
        <v>95.859954833984375</v>
      </c>
      <c r="F63" s="27">
        <v>98.211463928222656</v>
      </c>
      <c r="G63" s="27">
        <v>99.999961853027344</v>
      </c>
      <c r="H63" s="27">
        <v>99.999832153320313</v>
      </c>
      <c r="I63" s="27">
        <v>99.99884033203125</v>
      </c>
      <c r="J63" s="32" t="s">
        <v>49</v>
      </c>
      <c r="K63" s="32" t="s">
        <v>49</v>
      </c>
      <c r="L63" s="32" t="s">
        <v>49</v>
      </c>
      <c r="M63" s="32" t="s">
        <v>49</v>
      </c>
      <c r="Q63" s="26"/>
      <c r="R63" s="26"/>
      <c r="U63" s="32" t="s">
        <v>49</v>
      </c>
      <c r="V63" s="32" t="s">
        <v>49</v>
      </c>
      <c r="W63" s="32" t="s">
        <v>49</v>
      </c>
      <c r="X63" s="32" t="s">
        <v>49</v>
      </c>
      <c r="AE63" s="33"/>
    </row>
    <row r="64" spans="1:43" x14ac:dyDescent="0.35">
      <c r="A64" s="36"/>
      <c r="B64" s="36"/>
      <c r="C64" s="36"/>
      <c r="D64" s="36"/>
      <c r="E64" s="36"/>
      <c r="F64" s="36"/>
      <c r="G64" s="36"/>
      <c r="H64" s="36"/>
      <c r="I64" s="36"/>
      <c r="J64" s="36"/>
      <c r="K64" s="36"/>
      <c r="L64" s="36"/>
      <c r="M64" s="36"/>
      <c r="N64" s="38" t="s">
        <v>125</v>
      </c>
      <c r="O64" s="36" t="str">
        <f>SUM(Q65:Q81) &amp;" Sensors"</f>
        <v>16 Sensors</v>
      </c>
      <c r="P64" s="24">
        <f>SUMIF(S65:S81,TRUE, Q65:Q81)/SUM(Q65:Q81)</f>
        <v>0.125</v>
      </c>
      <c r="Q64" s="36"/>
      <c r="R64" s="36"/>
      <c r="S64" s="36"/>
      <c r="T64" s="36"/>
      <c r="U64" s="36"/>
      <c r="V64" s="36"/>
      <c r="W64" s="36"/>
      <c r="X64" s="36"/>
      <c r="Y64" s="87"/>
      <c r="Z64" s="87"/>
      <c r="AA64" s="87"/>
      <c r="AB64" s="87"/>
      <c r="AC64" s="87"/>
      <c r="AD64" s="38"/>
      <c r="AE64" s="38"/>
      <c r="AF64" s="87"/>
      <c r="AG64" s="87"/>
      <c r="AH64" s="87" t="s">
        <v>126</v>
      </c>
      <c r="AI64" s="88"/>
      <c r="AJ64" s="88"/>
      <c r="AK64" s="88"/>
      <c r="AL64" s="88"/>
      <c r="AM64" s="88"/>
      <c r="AN64" s="88"/>
      <c r="AO64" s="88"/>
      <c r="AP64" s="88"/>
      <c r="AQ64" s="88"/>
    </row>
    <row r="65" spans="1:42" x14ac:dyDescent="0.35">
      <c r="A65" s="26" t="s">
        <v>127</v>
      </c>
      <c r="B65" s="27">
        <v>90.6890869140625</v>
      </c>
      <c r="C65" s="27">
        <v>92.733070373535156</v>
      </c>
      <c r="D65" s="27">
        <v>85.096031188964844</v>
      </c>
      <c r="E65" s="27">
        <v>86.352912902832031</v>
      </c>
      <c r="F65" s="27">
        <v>94.502090454101563</v>
      </c>
      <c r="G65" s="27">
        <v>80.932540893554688</v>
      </c>
      <c r="H65" s="27">
        <v>18.288667678833008</v>
      </c>
      <c r="I65" s="27">
        <v>0</v>
      </c>
      <c r="J65" s="27">
        <v>99.143646240234375</v>
      </c>
      <c r="K65" s="27">
        <v>99.999961853027344</v>
      </c>
      <c r="L65" s="27">
        <v>99.999832153320313</v>
      </c>
      <c r="M65" s="27">
        <v>99.99884033203125</v>
      </c>
      <c r="P65" s="35" t="s">
        <v>128</v>
      </c>
      <c r="Q65" s="31">
        <v>1</v>
      </c>
      <c r="R65" s="39" t="s">
        <v>83</v>
      </c>
      <c r="S65" s="26" t="b">
        <f t="shared" ref="S65:S80" si="4">NOT(OR((D65&lt;=$Q$1),(H65&lt;=$R$1),(L65&lt;=$S$1)))</f>
        <v>0</v>
      </c>
      <c r="T65" s="26" t="b">
        <f t="shared" ref="T65:T80" si="5">NOT(OR((C65&lt;=$Q$1),(G65&lt;=$R$1),(K65&lt;=$S$1)))</f>
        <v>0</v>
      </c>
      <c r="U65" s="32" t="s">
        <v>42</v>
      </c>
      <c r="V65" s="32" t="s">
        <v>42</v>
      </c>
      <c r="W65" s="40" t="s">
        <v>20</v>
      </c>
      <c r="X65" s="41" t="s">
        <v>129</v>
      </c>
      <c r="Y65" s="85">
        <v>4</v>
      </c>
      <c r="Z65" s="85"/>
      <c r="AA65" s="85"/>
      <c r="AB65" s="85"/>
      <c r="AC65" s="85"/>
      <c r="AE65" s="33" t="s">
        <v>7</v>
      </c>
      <c r="AL65" s="26" t="s">
        <v>130</v>
      </c>
      <c r="AN65" s="26" t="s">
        <v>131</v>
      </c>
      <c r="AO65" s="31">
        <v>42767</v>
      </c>
      <c r="AP65" s="26" t="s">
        <v>47</v>
      </c>
    </row>
    <row r="66" spans="1:42" x14ac:dyDescent="0.35">
      <c r="A66" s="26" t="s">
        <v>132</v>
      </c>
      <c r="B66" s="27">
        <v>90.41632080078125</v>
      </c>
      <c r="C66" s="27">
        <v>92.813850402832031</v>
      </c>
      <c r="D66" s="27">
        <v>85.321952819824219</v>
      </c>
      <c r="E66" s="27">
        <v>86.356185913085938</v>
      </c>
      <c r="F66" s="27">
        <v>85.037811279296875</v>
      </c>
      <c r="G66" s="27">
        <v>84.071807861328125</v>
      </c>
      <c r="H66" s="27">
        <v>31.756914138793945</v>
      </c>
      <c r="I66" s="27">
        <v>0</v>
      </c>
      <c r="J66" s="27">
        <v>98.443954467773438</v>
      </c>
      <c r="K66" s="27">
        <v>99.999961853027344</v>
      </c>
      <c r="L66" s="27">
        <v>99.999832153320313</v>
      </c>
      <c r="M66" s="27">
        <v>99.99884033203125</v>
      </c>
      <c r="Q66" s="31">
        <v>1</v>
      </c>
      <c r="R66" s="39" t="s">
        <v>83</v>
      </c>
      <c r="S66" s="26" t="b">
        <f t="shared" si="4"/>
        <v>0</v>
      </c>
      <c r="T66" s="26" t="b">
        <f t="shared" si="5"/>
        <v>0</v>
      </c>
      <c r="U66" s="32" t="s">
        <v>42</v>
      </c>
      <c r="V66" s="32" t="s">
        <v>42</v>
      </c>
      <c r="W66" s="40" t="s">
        <v>20</v>
      </c>
      <c r="X66" s="41" t="s">
        <v>129</v>
      </c>
      <c r="Y66" s="85">
        <v>4</v>
      </c>
      <c r="Z66" s="85"/>
      <c r="AA66" s="85"/>
      <c r="AB66" s="85"/>
      <c r="AC66" s="85"/>
      <c r="AE66" s="33" t="s">
        <v>7</v>
      </c>
    </row>
    <row r="67" spans="1:42" x14ac:dyDescent="0.35">
      <c r="A67" s="26" t="s">
        <v>133</v>
      </c>
      <c r="B67" s="27">
        <v>91.367630004882813</v>
      </c>
      <c r="C67" s="27">
        <v>92.8421630859375</v>
      </c>
      <c r="D67" s="27">
        <v>85.18304443359375</v>
      </c>
      <c r="E67" s="27">
        <v>85.266143798828125</v>
      </c>
      <c r="F67" s="27">
        <v>96.090576171875</v>
      </c>
      <c r="G67" s="27">
        <v>84.950469970703125</v>
      </c>
      <c r="H67" s="27">
        <v>35.515144348144531</v>
      </c>
      <c r="I67" s="27">
        <v>0</v>
      </c>
      <c r="J67" s="27">
        <v>99.216056823730469</v>
      </c>
      <c r="K67" s="27">
        <v>99.999961853027344</v>
      </c>
      <c r="L67" s="27">
        <v>99.999832153320313</v>
      </c>
      <c r="M67" s="27">
        <v>99.99884033203125</v>
      </c>
      <c r="Q67" s="31">
        <v>1</v>
      </c>
      <c r="R67" s="39" t="s">
        <v>83</v>
      </c>
      <c r="S67" s="26" t="b">
        <f t="shared" si="4"/>
        <v>0</v>
      </c>
      <c r="T67" s="26" t="b">
        <f t="shared" si="5"/>
        <v>0</v>
      </c>
      <c r="U67" s="32" t="s">
        <v>42</v>
      </c>
      <c r="V67" s="32" t="s">
        <v>42</v>
      </c>
      <c r="W67" s="32" t="s">
        <v>42</v>
      </c>
      <c r="X67" s="41" t="s">
        <v>129</v>
      </c>
      <c r="Y67" s="85">
        <v>4</v>
      </c>
      <c r="Z67" s="85"/>
      <c r="AA67" s="85"/>
      <c r="AB67" s="85"/>
      <c r="AC67" s="85"/>
      <c r="AE67" s="33" t="s">
        <v>7</v>
      </c>
    </row>
    <row r="68" spans="1:42" x14ac:dyDescent="0.35">
      <c r="A68" s="26" t="s">
        <v>134</v>
      </c>
      <c r="B68" s="27">
        <v>91.500694274902344</v>
      </c>
      <c r="C68" s="27">
        <v>92.860557556152344</v>
      </c>
      <c r="D68" s="27">
        <v>85.325912475585938</v>
      </c>
      <c r="E68" s="27">
        <v>85.940902709960938</v>
      </c>
      <c r="F68" s="27">
        <v>95.686058044433594</v>
      </c>
      <c r="G68" s="27">
        <v>89.629241943359375</v>
      </c>
      <c r="H68" s="27">
        <v>55.573642730712891</v>
      </c>
      <c r="I68" s="27">
        <v>0</v>
      </c>
      <c r="J68" s="27">
        <v>99.17706298828125</v>
      </c>
      <c r="K68" s="27">
        <v>99.999961853027344</v>
      </c>
      <c r="L68" s="27">
        <v>99.999832153320313</v>
      </c>
      <c r="M68" s="27">
        <v>99.99884033203125</v>
      </c>
      <c r="Q68" s="31">
        <v>1</v>
      </c>
      <c r="R68" s="39" t="s">
        <v>83</v>
      </c>
      <c r="S68" s="26" t="b">
        <f t="shared" si="4"/>
        <v>0</v>
      </c>
      <c r="T68" s="26" t="b">
        <f t="shared" si="5"/>
        <v>0</v>
      </c>
      <c r="U68" s="40" t="s">
        <v>135</v>
      </c>
      <c r="V68" s="32" t="s">
        <v>42</v>
      </c>
      <c r="W68" s="32" t="s">
        <v>42</v>
      </c>
      <c r="X68" s="41" t="s">
        <v>129</v>
      </c>
      <c r="Y68" s="85">
        <v>3</v>
      </c>
      <c r="Z68" s="85"/>
      <c r="AA68" s="85"/>
      <c r="AB68" s="85"/>
      <c r="AC68" s="85"/>
      <c r="AE68" s="33" t="s">
        <v>7</v>
      </c>
    </row>
    <row r="69" spans="1:42" x14ac:dyDescent="0.35">
      <c r="A69" s="26" t="s">
        <v>136</v>
      </c>
      <c r="B69" s="27">
        <v>91.403877258300781</v>
      </c>
      <c r="C69" s="27">
        <v>92.875785827636719</v>
      </c>
      <c r="D69" s="27">
        <v>85.3504638671875</v>
      </c>
      <c r="E69" s="27">
        <v>85.965576171875</v>
      </c>
      <c r="F69" s="27">
        <v>99.955703735351563</v>
      </c>
      <c r="G69" s="27">
        <v>99.996131896972656</v>
      </c>
      <c r="H69" s="27">
        <v>99.993873596191406</v>
      </c>
      <c r="I69" s="27">
        <v>99.957122802734375</v>
      </c>
      <c r="J69" s="27">
        <v>99.648796081542969</v>
      </c>
      <c r="K69" s="27">
        <v>99.999961853027344</v>
      </c>
      <c r="L69" s="27">
        <v>99.999832153320313</v>
      </c>
      <c r="M69" s="27">
        <v>99.99884033203125</v>
      </c>
      <c r="Q69" s="31">
        <v>1</v>
      </c>
      <c r="R69" s="39" t="s">
        <v>83</v>
      </c>
      <c r="S69" s="26" t="b">
        <f t="shared" si="4"/>
        <v>1</v>
      </c>
      <c r="T69" s="26" t="b">
        <f t="shared" si="5"/>
        <v>1</v>
      </c>
      <c r="U69" s="32" t="s">
        <v>42</v>
      </c>
      <c r="V69" s="32" t="s">
        <v>42</v>
      </c>
      <c r="W69" s="32" t="s">
        <v>42</v>
      </c>
      <c r="X69" s="41" t="s">
        <v>129</v>
      </c>
      <c r="Y69" s="85">
        <v>4</v>
      </c>
      <c r="Z69" s="85"/>
      <c r="AA69" s="85"/>
      <c r="AB69" s="85"/>
      <c r="AC69" s="85"/>
      <c r="AE69" s="33" t="s">
        <v>7</v>
      </c>
    </row>
    <row r="70" spans="1:42" x14ac:dyDescent="0.35">
      <c r="A70" s="26" t="s">
        <v>137</v>
      </c>
      <c r="B70" s="27">
        <v>91.481063842773438</v>
      </c>
      <c r="C70" s="27">
        <v>92.881324768066406</v>
      </c>
      <c r="D70" s="27">
        <v>85.352287292480469</v>
      </c>
      <c r="E70" s="27">
        <v>85.825950622558594</v>
      </c>
      <c r="F70" s="27">
        <v>99.951316833496094</v>
      </c>
      <c r="G70" s="27">
        <v>99.998916625976563</v>
      </c>
      <c r="H70" s="27">
        <v>99.999832153320313</v>
      </c>
      <c r="I70" s="27">
        <v>99.99884033203125</v>
      </c>
      <c r="J70" s="27">
        <v>99.782142639160156</v>
      </c>
      <c r="K70" s="27">
        <v>99.999961853027344</v>
      </c>
      <c r="L70" s="27">
        <v>99.999832153320313</v>
      </c>
      <c r="M70" s="27">
        <v>99.99884033203125</v>
      </c>
      <c r="Q70" s="31">
        <v>1</v>
      </c>
      <c r="R70" s="39" t="s">
        <v>83</v>
      </c>
      <c r="S70" s="26" t="b">
        <f t="shared" si="4"/>
        <v>1</v>
      </c>
      <c r="T70" s="26" t="b">
        <f>NOT(OR((C70&lt;=$Q$1),(G70&lt;=$R$1),(K70&lt;=$S$1)))</f>
        <v>1</v>
      </c>
      <c r="U70" s="32" t="s">
        <v>42</v>
      </c>
      <c r="V70" s="32" t="s">
        <v>42</v>
      </c>
      <c r="W70" s="32" t="s">
        <v>42</v>
      </c>
      <c r="X70" s="41" t="s">
        <v>129</v>
      </c>
      <c r="Y70" s="85">
        <v>3</v>
      </c>
      <c r="Z70" s="85"/>
      <c r="AA70" s="85"/>
      <c r="AB70" s="85"/>
      <c r="AC70" s="85"/>
      <c r="AE70" s="33" t="s">
        <v>7</v>
      </c>
    </row>
    <row r="71" spans="1:42" x14ac:dyDescent="0.35">
      <c r="A71" s="26" t="s">
        <v>138</v>
      </c>
      <c r="B71" s="27">
        <v>91.6048583984375</v>
      </c>
      <c r="C71" s="27">
        <v>92.822319030761719</v>
      </c>
      <c r="D71" s="27">
        <v>85.098052978515625</v>
      </c>
      <c r="E71" s="27">
        <v>85.528419494628906</v>
      </c>
      <c r="F71" s="27">
        <v>96.02264404296875</v>
      </c>
      <c r="G71" s="27">
        <v>84.328384399414063</v>
      </c>
      <c r="H71" s="27">
        <v>32.8572998046875</v>
      </c>
      <c r="I71" s="27">
        <v>0</v>
      </c>
      <c r="J71" s="27">
        <v>99.366928100585938</v>
      </c>
      <c r="K71" s="27">
        <v>99.999961853027344</v>
      </c>
      <c r="L71" s="27">
        <v>99.999832153320313</v>
      </c>
      <c r="M71" s="27">
        <v>99.99884033203125</v>
      </c>
      <c r="Q71" s="31">
        <v>1</v>
      </c>
      <c r="R71" s="39" t="s">
        <v>83</v>
      </c>
      <c r="S71" s="26" t="b">
        <f t="shared" si="4"/>
        <v>0</v>
      </c>
      <c r="T71" s="26" t="b">
        <f t="shared" si="5"/>
        <v>0</v>
      </c>
      <c r="U71" s="32" t="s">
        <v>42</v>
      </c>
      <c r="V71" s="32" t="s">
        <v>42</v>
      </c>
      <c r="W71" s="32" t="s">
        <v>42</v>
      </c>
      <c r="X71" s="41" t="s">
        <v>129</v>
      </c>
      <c r="Y71" s="85">
        <v>4</v>
      </c>
      <c r="Z71" s="85"/>
      <c r="AA71" s="85"/>
      <c r="AB71" s="85"/>
      <c r="AC71" s="85"/>
      <c r="AE71" s="33" t="s">
        <v>7</v>
      </c>
    </row>
    <row r="72" spans="1:42" x14ac:dyDescent="0.35">
      <c r="A72" s="26" t="s">
        <v>139</v>
      </c>
      <c r="B72" s="27">
        <v>86.655120849609375</v>
      </c>
      <c r="C72" s="27">
        <v>33.355445861816406</v>
      </c>
      <c r="D72" s="27">
        <v>15.317983627319336</v>
      </c>
      <c r="E72" s="27">
        <v>15.568113327026367</v>
      </c>
      <c r="F72" s="27">
        <v>64.040824890136719</v>
      </c>
      <c r="G72" s="27">
        <v>99.999961853027344</v>
      </c>
      <c r="H72" s="27">
        <v>99.999809265136719</v>
      </c>
      <c r="I72" s="27">
        <v>99.99884033203125</v>
      </c>
      <c r="J72" s="27">
        <v>99.923484802246094</v>
      </c>
      <c r="K72" s="27">
        <v>99.999961853027344</v>
      </c>
      <c r="L72" s="27">
        <v>99.999832153320313</v>
      </c>
      <c r="M72" s="27">
        <v>99.99884033203125</v>
      </c>
      <c r="N72" s="33" t="s">
        <v>537</v>
      </c>
      <c r="O72" s="26" t="s">
        <v>538</v>
      </c>
      <c r="Q72" s="31">
        <v>1</v>
      </c>
      <c r="R72" s="39" t="s">
        <v>83</v>
      </c>
      <c r="S72" s="26" t="b">
        <f t="shared" si="4"/>
        <v>0</v>
      </c>
      <c r="T72" s="26" t="b">
        <f t="shared" si="5"/>
        <v>0</v>
      </c>
      <c r="U72" s="32" t="s">
        <v>42</v>
      </c>
      <c r="V72" s="32" t="s">
        <v>42</v>
      </c>
      <c r="W72" s="32" t="s">
        <v>42</v>
      </c>
      <c r="X72" s="41" t="s">
        <v>129</v>
      </c>
      <c r="Y72" s="85">
        <v>4</v>
      </c>
      <c r="Z72" s="85"/>
      <c r="AA72" s="85"/>
      <c r="AB72" s="85"/>
      <c r="AC72" s="85"/>
      <c r="AE72" s="33" t="s">
        <v>7</v>
      </c>
    </row>
    <row r="73" spans="1:42" x14ac:dyDescent="0.35">
      <c r="A73" s="26" t="s">
        <v>140</v>
      </c>
      <c r="B73" s="27">
        <v>91.62896728515625</v>
      </c>
      <c r="C73" s="27">
        <v>92.850471496582031</v>
      </c>
      <c r="D73" s="27">
        <v>85.204551696777344</v>
      </c>
      <c r="E73" s="27">
        <v>85.385765075683594</v>
      </c>
      <c r="F73" s="27">
        <v>96.052688598632813</v>
      </c>
      <c r="G73" s="27">
        <v>83.069595336914063</v>
      </c>
      <c r="H73" s="27">
        <v>27.458568572998047</v>
      </c>
      <c r="I73" s="27">
        <v>0</v>
      </c>
      <c r="J73" s="27">
        <v>99.116592407226563</v>
      </c>
      <c r="K73" s="27">
        <v>99.999961853027344</v>
      </c>
      <c r="L73" s="27">
        <v>99.999832153320313</v>
      </c>
      <c r="M73" s="27">
        <v>99.99884033203125</v>
      </c>
      <c r="Q73" s="31">
        <v>1</v>
      </c>
      <c r="R73" s="39" t="s">
        <v>83</v>
      </c>
      <c r="S73" s="26" t="b">
        <f t="shared" si="4"/>
        <v>0</v>
      </c>
      <c r="T73" s="26" t="b">
        <f t="shared" si="5"/>
        <v>0</v>
      </c>
      <c r="U73" s="32" t="s">
        <v>42</v>
      </c>
      <c r="V73" s="32" t="s">
        <v>42</v>
      </c>
      <c r="W73" s="32" t="s">
        <v>42</v>
      </c>
      <c r="X73" s="41" t="s">
        <v>129</v>
      </c>
      <c r="Y73" s="85">
        <v>4</v>
      </c>
      <c r="Z73" s="85"/>
      <c r="AA73" s="85"/>
      <c r="AB73" s="85"/>
      <c r="AC73" s="85"/>
      <c r="AE73" s="33" t="s">
        <v>7</v>
      </c>
    </row>
    <row r="74" spans="1:42" x14ac:dyDescent="0.35">
      <c r="A74" s="26" t="s">
        <v>141</v>
      </c>
      <c r="B74" s="27">
        <v>91.534225463867188</v>
      </c>
      <c r="C74" s="27">
        <v>92.886611938476563</v>
      </c>
      <c r="D74" s="27">
        <v>85.31640625</v>
      </c>
      <c r="E74" s="27">
        <v>86.345932006835938</v>
      </c>
      <c r="F74" s="27">
        <v>96.921356201171875</v>
      </c>
      <c r="G74" s="27">
        <v>81.348060607910156</v>
      </c>
      <c r="H74" s="27">
        <v>20.089893341064453</v>
      </c>
      <c r="I74" s="27">
        <v>0</v>
      </c>
      <c r="J74" s="27">
        <v>99.147689819335938</v>
      </c>
      <c r="K74" s="27">
        <v>99.999961853027344</v>
      </c>
      <c r="L74" s="27">
        <v>99.999832153320313</v>
      </c>
      <c r="M74" s="27">
        <v>99.99884033203125</v>
      </c>
      <c r="Q74" s="31">
        <v>1</v>
      </c>
      <c r="R74" s="39" t="s">
        <v>83</v>
      </c>
      <c r="S74" s="26" t="b">
        <f t="shared" si="4"/>
        <v>0</v>
      </c>
      <c r="T74" s="26" t="b">
        <f t="shared" si="5"/>
        <v>0</v>
      </c>
      <c r="U74" s="32" t="s">
        <v>42</v>
      </c>
      <c r="V74" s="32" t="s">
        <v>42</v>
      </c>
      <c r="W74" s="32" t="s">
        <v>42</v>
      </c>
      <c r="X74" s="41" t="s">
        <v>129</v>
      </c>
      <c r="Y74" s="85">
        <v>4</v>
      </c>
      <c r="Z74" s="85"/>
      <c r="AA74" s="85"/>
      <c r="AB74" s="85"/>
      <c r="AC74" s="85"/>
      <c r="AE74" s="33" t="s">
        <v>7</v>
      </c>
    </row>
    <row r="75" spans="1:42" x14ac:dyDescent="0.35">
      <c r="A75" s="26" t="s">
        <v>142</v>
      </c>
      <c r="B75" s="27">
        <v>91.633407592773438</v>
      </c>
      <c r="C75" s="27">
        <v>92.905899047851563</v>
      </c>
      <c r="D75" s="27">
        <v>85.319450378417969</v>
      </c>
      <c r="E75" s="27">
        <v>85.751045227050781</v>
      </c>
      <c r="F75" s="27">
        <v>96.897918701171875</v>
      </c>
      <c r="G75" s="27">
        <v>84.819976806640625</v>
      </c>
      <c r="H75" s="27">
        <v>34.957618713378906</v>
      </c>
      <c r="I75" s="27">
        <v>0</v>
      </c>
      <c r="J75" s="27">
        <v>99.175537109375</v>
      </c>
      <c r="K75" s="27">
        <v>99.999961853027344</v>
      </c>
      <c r="L75" s="27">
        <v>99.999832153320313</v>
      </c>
      <c r="M75" s="27">
        <v>99.99884033203125</v>
      </c>
      <c r="Q75" s="31">
        <v>1</v>
      </c>
      <c r="R75" s="39" t="s">
        <v>83</v>
      </c>
      <c r="S75" s="26" t="b">
        <f t="shared" si="4"/>
        <v>0</v>
      </c>
      <c r="T75" s="26" t="b">
        <f t="shared" si="5"/>
        <v>0</v>
      </c>
      <c r="U75" s="32" t="s">
        <v>42</v>
      </c>
      <c r="V75" s="32" t="s">
        <v>42</v>
      </c>
      <c r="W75" s="32" t="s">
        <v>42</v>
      </c>
      <c r="X75" s="41" t="s">
        <v>129</v>
      </c>
      <c r="Y75" s="85">
        <v>4</v>
      </c>
      <c r="Z75" s="85"/>
      <c r="AA75" s="85"/>
      <c r="AB75" s="85"/>
      <c r="AC75" s="85"/>
      <c r="AE75" s="33" t="s">
        <v>7</v>
      </c>
    </row>
    <row r="76" spans="1:42" x14ac:dyDescent="0.35">
      <c r="A76" s="26" t="s">
        <v>143</v>
      </c>
      <c r="B76" s="27">
        <v>91.440010070800781</v>
      </c>
      <c r="C76" s="27">
        <v>92.918411254882813</v>
      </c>
      <c r="D76" s="27">
        <v>85.37615966796875</v>
      </c>
      <c r="E76" s="27">
        <v>85.906990051269531</v>
      </c>
      <c r="F76" s="27">
        <v>96.6025390625</v>
      </c>
      <c r="G76" s="27">
        <v>79.043975830078125</v>
      </c>
      <c r="H76" s="27">
        <v>10.203403472900391</v>
      </c>
      <c r="I76" s="27">
        <v>0</v>
      </c>
      <c r="J76" s="27">
        <v>99.234550476074219</v>
      </c>
      <c r="K76" s="27">
        <v>99.999961853027344</v>
      </c>
      <c r="L76" s="27">
        <v>99.999832153320313</v>
      </c>
      <c r="M76" s="27">
        <v>99.99884033203125</v>
      </c>
      <c r="Q76" s="31">
        <v>1</v>
      </c>
      <c r="R76" s="39" t="s">
        <v>83</v>
      </c>
      <c r="S76" s="26" t="b">
        <f t="shared" si="4"/>
        <v>0</v>
      </c>
      <c r="T76" s="26" t="b">
        <f t="shared" si="5"/>
        <v>0</v>
      </c>
      <c r="U76" s="32" t="s">
        <v>42</v>
      </c>
      <c r="V76" s="32" t="s">
        <v>42</v>
      </c>
      <c r="W76" s="32" t="s">
        <v>42</v>
      </c>
      <c r="X76" s="41" t="s">
        <v>129</v>
      </c>
      <c r="Y76" s="85">
        <v>4</v>
      </c>
      <c r="Z76" s="85"/>
      <c r="AA76" s="85"/>
      <c r="AB76" s="85"/>
      <c r="AC76" s="85"/>
      <c r="AE76" s="33" t="s">
        <v>7</v>
      </c>
    </row>
    <row r="77" spans="1:42" x14ac:dyDescent="0.35">
      <c r="A77" s="26" t="s">
        <v>144</v>
      </c>
      <c r="B77" s="27">
        <v>91.470649719238281</v>
      </c>
      <c r="C77" s="27">
        <v>92.947463989257813</v>
      </c>
      <c r="D77" s="27">
        <v>85.416244506835938</v>
      </c>
      <c r="E77" s="27">
        <v>86.34930419921875</v>
      </c>
      <c r="F77" s="27">
        <v>79.201171875</v>
      </c>
      <c r="G77" s="27">
        <v>0</v>
      </c>
      <c r="H77" s="27">
        <v>0</v>
      </c>
      <c r="I77" s="27">
        <v>0</v>
      </c>
      <c r="J77" s="27">
        <v>99.892929077148438</v>
      </c>
      <c r="K77" s="27">
        <v>99.999961853027344</v>
      </c>
      <c r="L77" s="27">
        <v>99.999832153320313</v>
      </c>
      <c r="M77" s="27">
        <v>99.99884033203125</v>
      </c>
      <c r="N77" s="33" t="s">
        <v>145</v>
      </c>
      <c r="O77" s="26" t="s">
        <v>146</v>
      </c>
      <c r="P77" s="35" t="s">
        <v>517</v>
      </c>
      <c r="Q77" s="31">
        <v>1</v>
      </c>
      <c r="R77" s="39" t="s">
        <v>83</v>
      </c>
      <c r="S77" s="26" t="b">
        <f t="shared" si="4"/>
        <v>0</v>
      </c>
      <c r="T77" s="26" t="b">
        <f t="shared" si="5"/>
        <v>0</v>
      </c>
      <c r="U77" s="32" t="s">
        <v>42</v>
      </c>
      <c r="V77" s="32" t="s">
        <v>42</v>
      </c>
      <c r="W77" s="40" t="s">
        <v>20</v>
      </c>
      <c r="X77" s="41" t="s">
        <v>129</v>
      </c>
      <c r="Y77" s="85">
        <v>4</v>
      </c>
      <c r="Z77" s="85"/>
      <c r="AA77" s="85"/>
      <c r="AB77" s="85"/>
      <c r="AC77" s="85"/>
      <c r="AE77" s="33" t="s">
        <v>7</v>
      </c>
    </row>
    <row r="78" spans="1:42" x14ac:dyDescent="0.35">
      <c r="A78" s="26" t="s">
        <v>148</v>
      </c>
      <c r="B78" s="27">
        <v>91.558868408203125</v>
      </c>
      <c r="C78" s="27">
        <v>92.895561218261719</v>
      </c>
      <c r="D78" s="27">
        <v>85.317466735839844</v>
      </c>
      <c r="E78" s="27">
        <v>85.746040344238281</v>
      </c>
      <c r="F78" s="27">
        <v>97.640190124511719</v>
      </c>
      <c r="G78" s="27">
        <v>91.2198486328125</v>
      </c>
      <c r="H78" s="27">
        <v>62.384227752685547</v>
      </c>
      <c r="I78" s="27">
        <v>0</v>
      </c>
      <c r="J78" s="27">
        <v>99.962921142578125</v>
      </c>
      <c r="K78" s="27">
        <v>99.999961853027344</v>
      </c>
      <c r="L78" s="27">
        <v>99.999832153320313</v>
      </c>
      <c r="M78" s="27">
        <v>99.99884033203125</v>
      </c>
      <c r="Q78" s="31">
        <v>1</v>
      </c>
      <c r="R78" s="39" t="s">
        <v>83</v>
      </c>
      <c r="S78" s="26" t="b">
        <f t="shared" si="4"/>
        <v>0</v>
      </c>
      <c r="T78" s="26" t="b">
        <f t="shared" si="5"/>
        <v>0</v>
      </c>
      <c r="U78" s="32" t="s">
        <v>42</v>
      </c>
      <c r="V78" s="32" t="s">
        <v>42</v>
      </c>
      <c r="W78" s="32" t="s">
        <v>42</v>
      </c>
      <c r="X78" s="41" t="s">
        <v>129</v>
      </c>
      <c r="Y78" s="85">
        <v>4</v>
      </c>
      <c r="Z78" s="85"/>
      <c r="AA78" s="85"/>
      <c r="AB78" s="85"/>
      <c r="AC78" s="85"/>
      <c r="AE78" s="33" t="s">
        <v>7</v>
      </c>
    </row>
    <row r="79" spans="1:42" x14ac:dyDescent="0.35">
      <c r="A79" s="26" t="s">
        <v>149</v>
      </c>
      <c r="B79" s="27">
        <v>91.561126708984375</v>
      </c>
      <c r="C79" s="27">
        <v>92.988006591796875</v>
      </c>
      <c r="D79" s="27">
        <v>85.67083740234375</v>
      </c>
      <c r="E79" s="27">
        <v>87.979866027832031</v>
      </c>
      <c r="F79" s="27">
        <v>96.895278930664063</v>
      </c>
      <c r="G79" s="27">
        <v>84.537452697753906</v>
      </c>
      <c r="H79" s="27">
        <v>33.743099212646484</v>
      </c>
      <c r="I79" s="27">
        <v>0</v>
      </c>
      <c r="J79" s="27">
        <v>99.411933898925781</v>
      </c>
      <c r="K79" s="27">
        <v>99.999961853027344</v>
      </c>
      <c r="L79" s="27">
        <v>99.999832153320313</v>
      </c>
      <c r="M79" s="27">
        <v>99.99884033203125</v>
      </c>
      <c r="Q79" s="31">
        <v>1</v>
      </c>
      <c r="R79" s="39" t="s">
        <v>83</v>
      </c>
      <c r="S79" s="26" t="b">
        <f t="shared" si="4"/>
        <v>0</v>
      </c>
      <c r="T79" s="26" t="b">
        <f t="shared" si="5"/>
        <v>0</v>
      </c>
      <c r="U79" s="32" t="s">
        <v>42</v>
      </c>
      <c r="V79" s="32" t="s">
        <v>150</v>
      </c>
      <c r="W79" s="32" t="s">
        <v>42</v>
      </c>
      <c r="X79" s="41" t="s">
        <v>129</v>
      </c>
      <c r="Y79" s="85">
        <v>4</v>
      </c>
      <c r="Z79" s="85"/>
      <c r="AA79" s="85"/>
      <c r="AB79" s="85"/>
      <c r="AC79" s="85"/>
      <c r="AE79" s="33" t="s">
        <v>7</v>
      </c>
    </row>
    <row r="80" spans="1:42" x14ac:dyDescent="0.35">
      <c r="A80" s="26" t="s">
        <v>151</v>
      </c>
      <c r="B80" s="27">
        <v>87.886192321777344</v>
      </c>
      <c r="C80" s="27">
        <v>92.958969116210938</v>
      </c>
      <c r="D80" s="27">
        <v>85.548957824707031</v>
      </c>
      <c r="E80" s="27">
        <v>87.394462585449219</v>
      </c>
      <c r="F80" s="27">
        <v>89.335258483886719</v>
      </c>
      <c r="G80" s="27">
        <v>89.994720458984375</v>
      </c>
      <c r="H80" s="27">
        <v>57.137451171875</v>
      </c>
      <c r="I80" s="27">
        <v>0</v>
      </c>
      <c r="J80" s="27">
        <v>99.370681762695313</v>
      </c>
      <c r="K80" s="27">
        <v>99.999961853027344</v>
      </c>
      <c r="L80" s="27">
        <v>99.999832153320313</v>
      </c>
      <c r="M80" s="27">
        <v>99.99884033203125</v>
      </c>
      <c r="Q80" s="31">
        <v>1</v>
      </c>
      <c r="R80" s="39" t="s">
        <v>83</v>
      </c>
      <c r="S80" s="26" t="b">
        <f t="shared" si="4"/>
        <v>0</v>
      </c>
      <c r="T80" s="26" t="b">
        <f t="shared" si="5"/>
        <v>0</v>
      </c>
      <c r="U80" s="32" t="s">
        <v>42</v>
      </c>
      <c r="V80" s="32" t="s">
        <v>42</v>
      </c>
      <c r="W80" s="32" t="s">
        <v>42</v>
      </c>
      <c r="X80" s="41" t="s">
        <v>129</v>
      </c>
      <c r="Y80" s="85">
        <v>4</v>
      </c>
      <c r="Z80" s="85"/>
      <c r="AA80" s="85"/>
      <c r="AB80" s="85"/>
      <c r="AC80" s="85"/>
      <c r="AE80" s="33" t="s">
        <v>7</v>
      </c>
    </row>
    <row r="81" spans="1:31" x14ac:dyDescent="0.35">
      <c r="A81" s="26" t="s">
        <v>152</v>
      </c>
      <c r="B81" s="27">
        <v>88.316131591796875</v>
      </c>
      <c r="C81" s="27">
        <v>89.855438232421875</v>
      </c>
      <c r="D81" s="27">
        <v>79.321426391601563</v>
      </c>
      <c r="E81" s="27">
        <v>84.258102416992188</v>
      </c>
      <c r="F81" s="27">
        <v>99.552108764648438</v>
      </c>
      <c r="G81" s="27">
        <v>99.999961853027344</v>
      </c>
      <c r="H81" s="27">
        <v>99.999832153320313</v>
      </c>
      <c r="I81" s="27">
        <v>99.99884033203125</v>
      </c>
      <c r="J81" s="32" t="s">
        <v>49</v>
      </c>
      <c r="K81" s="32" t="s">
        <v>49</v>
      </c>
      <c r="L81" s="32" t="s">
        <v>49</v>
      </c>
      <c r="M81" s="36"/>
      <c r="Q81" s="26"/>
      <c r="R81" s="26"/>
      <c r="U81" s="32" t="s">
        <v>49</v>
      </c>
      <c r="V81" s="32" t="s">
        <v>49</v>
      </c>
      <c r="W81" s="32" t="s">
        <v>49</v>
      </c>
      <c r="X81" s="32" t="s">
        <v>49</v>
      </c>
      <c r="Y81" s="86"/>
      <c r="Z81" s="86"/>
      <c r="AA81" s="86"/>
      <c r="AB81" s="86"/>
      <c r="AC81" s="86"/>
      <c r="AE81" s="33"/>
    </row>
    <row r="82" spans="1:31" x14ac:dyDescent="0.35">
      <c r="A82" s="36"/>
      <c r="B82" s="36"/>
      <c r="C82" s="36"/>
      <c r="D82" s="36"/>
      <c r="E82" s="36"/>
      <c r="F82" s="36"/>
      <c r="G82" s="36"/>
      <c r="H82" s="36"/>
      <c r="I82" s="36"/>
      <c r="J82" s="36"/>
      <c r="K82" s="36"/>
      <c r="L82" s="36"/>
      <c r="M82" s="36"/>
      <c r="N82" s="38" t="s">
        <v>153</v>
      </c>
      <c r="O82" s="36"/>
      <c r="P82" s="24">
        <f>SUMIF(S83:S96,TRUE, Q83:Q96)/SUM(Q83:Q96)</f>
        <v>0.9285714285714286</v>
      </c>
      <c r="Q82" s="36"/>
      <c r="R82" s="36"/>
      <c r="S82" s="36"/>
      <c r="U82" s="32"/>
      <c r="V82" s="32"/>
      <c r="W82" s="32"/>
      <c r="X82" s="32"/>
      <c r="AE82" s="33"/>
    </row>
    <row r="83" spans="1:31" x14ac:dyDescent="0.35">
      <c r="A83" s="42" t="s">
        <v>154</v>
      </c>
      <c r="B83" s="27">
        <v>90.766494750976563</v>
      </c>
      <c r="C83" s="27">
        <v>90.480583190917969</v>
      </c>
      <c r="D83" s="27">
        <v>89.443244934082031</v>
      </c>
      <c r="E83" s="27">
        <v>90.554794311523438</v>
      </c>
      <c r="F83" s="27">
        <v>98.206680297851563</v>
      </c>
      <c r="G83" s="27">
        <v>99.784957885742188</v>
      </c>
      <c r="H83" s="27">
        <v>99.211906433105469</v>
      </c>
      <c r="I83" s="27">
        <v>99.99884033203125</v>
      </c>
      <c r="J83" s="27">
        <v>100</v>
      </c>
      <c r="K83" s="27">
        <v>99.999961853027344</v>
      </c>
      <c r="L83" s="27">
        <v>99.999832153320313</v>
      </c>
      <c r="M83" s="27">
        <v>99.99884033203125</v>
      </c>
      <c r="Q83" s="31">
        <v>1</v>
      </c>
      <c r="R83" s="26" t="s">
        <v>155</v>
      </c>
      <c r="S83" s="26" t="b">
        <f t="shared" ref="S83:S96" si="6">NOT(OR((D83&lt;=$Q$1),(H83&lt;=$R$1),(L83&lt;=$S$1)))</f>
        <v>1</v>
      </c>
      <c r="T83" s="26" t="b">
        <f t="shared" ref="T83:T96" si="7">NOT(OR((C83&lt;=$Q$1),(G83&lt;=$R$1),(K83&lt;=$S$1)))</f>
        <v>1</v>
      </c>
      <c r="U83" s="32" t="s">
        <v>42</v>
      </c>
      <c r="V83" s="32" t="s">
        <v>42</v>
      </c>
      <c r="W83" s="32" t="s">
        <v>42</v>
      </c>
      <c r="X83" s="41" t="s">
        <v>129</v>
      </c>
      <c r="Y83" s="85">
        <v>4</v>
      </c>
      <c r="Z83" s="85"/>
      <c r="AA83" s="85"/>
      <c r="AB83" s="85"/>
      <c r="AC83" s="85"/>
      <c r="AE83" s="33" t="s">
        <v>7</v>
      </c>
    </row>
    <row r="84" spans="1:31" x14ac:dyDescent="0.35">
      <c r="A84" s="42" t="s">
        <v>156</v>
      </c>
      <c r="B84" s="27">
        <v>91.765449523925781</v>
      </c>
      <c r="C84" s="27">
        <v>90.633583068847656</v>
      </c>
      <c r="D84" s="27">
        <v>89.681694030761719</v>
      </c>
      <c r="E84" s="27">
        <v>91.248794555664063</v>
      </c>
      <c r="F84" s="27">
        <v>95.387779235839844</v>
      </c>
      <c r="G84" s="27">
        <v>99.780914306640625</v>
      </c>
      <c r="H84" s="27">
        <v>99.215728759765625</v>
      </c>
      <c r="I84" s="27">
        <v>99.99884033203125</v>
      </c>
      <c r="J84" s="27">
        <v>99.398536682128906</v>
      </c>
      <c r="K84" s="27">
        <v>99.999961853027344</v>
      </c>
      <c r="L84" s="27">
        <v>99.999832153320313</v>
      </c>
      <c r="M84" s="27">
        <v>99.99884033203125</v>
      </c>
      <c r="Q84" s="31">
        <v>1</v>
      </c>
      <c r="R84" s="26" t="s">
        <v>155</v>
      </c>
      <c r="S84" s="26" t="b">
        <f t="shared" si="6"/>
        <v>1</v>
      </c>
      <c r="T84" s="26" t="b">
        <f t="shared" si="7"/>
        <v>1</v>
      </c>
      <c r="U84" s="32" t="s">
        <v>42</v>
      </c>
      <c r="V84" s="32" t="s">
        <v>42</v>
      </c>
      <c r="W84" s="32" t="s">
        <v>42</v>
      </c>
      <c r="X84" s="41" t="s">
        <v>129</v>
      </c>
      <c r="Y84" s="85">
        <v>4</v>
      </c>
      <c r="Z84" s="85"/>
      <c r="AA84" s="85"/>
      <c r="AB84" s="85"/>
      <c r="AC84" s="85"/>
      <c r="AE84" s="33" t="s">
        <v>7</v>
      </c>
    </row>
    <row r="85" spans="1:31" x14ac:dyDescent="0.35">
      <c r="A85" s="42" t="s">
        <v>157</v>
      </c>
      <c r="B85" s="27">
        <v>91.806144714355469</v>
      </c>
      <c r="C85" s="27">
        <v>90.661262512207031</v>
      </c>
      <c r="D85" s="27">
        <v>89.761024475097656</v>
      </c>
      <c r="E85" s="27">
        <v>91.249794006347656</v>
      </c>
      <c r="F85" s="27">
        <v>95.385780334472656</v>
      </c>
      <c r="G85" s="27">
        <v>99.78619384765625</v>
      </c>
      <c r="H85" s="27">
        <v>99.219650268554688</v>
      </c>
      <c r="I85" s="27">
        <v>99.99884033203125</v>
      </c>
      <c r="J85" s="27">
        <v>99.398345947265625</v>
      </c>
      <c r="K85" s="27">
        <v>99.999961853027344</v>
      </c>
      <c r="L85" s="27">
        <v>99.999832153320313</v>
      </c>
      <c r="M85" s="27">
        <v>99.99884033203125</v>
      </c>
      <c r="Q85" s="31">
        <v>1</v>
      </c>
      <c r="R85" s="26" t="s">
        <v>155</v>
      </c>
      <c r="S85" s="26" t="b">
        <f t="shared" si="6"/>
        <v>1</v>
      </c>
      <c r="T85" s="26" t="b">
        <f t="shared" si="7"/>
        <v>1</v>
      </c>
      <c r="U85" s="32" t="s">
        <v>42</v>
      </c>
      <c r="V85" s="32" t="s">
        <v>42</v>
      </c>
      <c r="W85" s="32" t="s">
        <v>42</v>
      </c>
      <c r="X85" s="41" t="s">
        <v>129</v>
      </c>
      <c r="Y85" s="85">
        <v>4</v>
      </c>
      <c r="Z85" s="85"/>
      <c r="AA85" s="85"/>
      <c r="AB85" s="85"/>
      <c r="AC85" s="85"/>
      <c r="AE85" s="33" t="s">
        <v>7</v>
      </c>
    </row>
    <row r="86" spans="1:31" x14ac:dyDescent="0.35">
      <c r="A86" s="42" t="s">
        <v>158</v>
      </c>
      <c r="B86" s="27">
        <v>91.782623291015625</v>
      </c>
      <c r="C86" s="27">
        <v>90.665916442871094</v>
      </c>
      <c r="D86" s="27">
        <v>89.721115112304688</v>
      </c>
      <c r="E86" s="27">
        <v>91.24951171875</v>
      </c>
      <c r="F86" s="27">
        <v>95.389152526855469</v>
      </c>
      <c r="G86" s="27">
        <v>99.78521728515625</v>
      </c>
      <c r="H86" s="27">
        <v>99.215202331542969</v>
      </c>
      <c r="I86" s="27">
        <v>99.99884033203125</v>
      </c>
      <c r="J86" s="27">
        <v>99.398391723632813</v>
      </c>
      <c r="K86" s="27">
        <v>99.999961853027344</v>
      </c>
      <c r="L86" s="27">
        <v>99.999832153320313</v>
      </c>
      <c r="M86" s="27">
        <v>99.99884033203125</v>
      </c>
      <c r="Q86" s="31">
        <v>1</v>
      </c>
      <c r="R86" s="26" t="s">
        <v>155</v>
      </c>
      <c r="S86" s="26" t="b">
        <f t="shared" si="6"/>
        <v>1</v>
      </c>
      <c r="T86" s="26" t="b">
        <f t="shared" si="7"/>
        <v>1</v>
      </c>
      <c r="U86" s="32" t="s">
        <v>42</v>
      </c>
      <c r="V86" s="32" t="s">
        <v>42</v>
      </c>
      <c r="W86" s="40" t="s">
        <v>20</v>
      </c>
      <c r="X86" s="41" t="s">
        <v>129</v>
      </c>
      <c r="Y86" s="85">
        <v>4</v>
      </c>
      <c r="Z86" s="85"/>
      <c r="AA86" s="85"/>
      <c r="AB86" s="85"/>
      <c r="AC86" s="85"/>
      <c r="AE86" s="33" t="s">
        <v>7</v>
      </c>
    </row>
    <row r="87" spans="1:31" x14ac:dyDescent="0.35">
      <c r="A87" s="42" t="s">
        <v>159</v>
      </c>
      <c r="B87" s="27">
        <v>91.794876098632813</v>
      </c>
      <c r="C87" s="27">
        <v>90.712249755859375</v>
      </c>
      <c r="D87" s="27">
        <v>89.760986328125</v>
      </c>
      <c r="E87" s="27">
        <v>91.109893798828125</v>
      </c>
      <c r="F87" s="27">
        <v>95.389472961425781</v>
      </c>
      <c r="G87" s="27">
        <v>99.785102844238281</v>
      </c>
      <c r="H87" s="27">
        <v>99.214996337890625</v>
      </c>
      <c r="I87" s="27">
        <v>99.99884033203125</v>
      </c>
      <c r="J87" s="27">
        <v>99.398612976074219</v>
      </c>
      <c r="K87" s="27">
        <v>99.999961853027344</v>
      </c>
      <c r="L87" s="27">
        <v>99.999832153320313</v>
      </c>
      <c r="M87" s="27">
        <v>99.99884033203125</v>
      </c>
      <c r="Q87" s="31">
        <v>1</v>
      </c>
      <c r="R87" s="26" t="s">
        <v>155</v>
      </c>
      <c r="S87" s="26" t="b">
        <f t="shared" si="6"/>
        <v>1</v>
      </c>
      <c r="T87" s="26" t="b">
        <f t="shared" si="7"/>
        <v>1</v>
      </c>
      <c r="U87" s="32" t="s">
        <v>42</v>
      </c>
      <c r="V87" s="32" t="s">
        <v>42</v>
      </c>
      <c r="W87" s="32" t="s">
        <v>42</v>
      </c>
      <c r="X87" s="41" t="s">
        <v>129</v>
      </c>
      <c r="Y87" s="85">
        <v>4</v>
      </c>
      <c r="Z87" s="85"/>
      <c r="AA87" s="85"/>
      <c r="AB87" s="85"/>
      <c r="AC87" s="85"/>
      <c r="AE87" s="33" t="s">
        <v>7</v>
      </c>
    </row>
    <row r="88" spans="1:31" x14ac:dyDescent="0.35">
      <c r="A88" s="42" t="s">
        <v>160</v>
      </c>
      <c r="B88" s="27">
        <v>91.803138732910156</v>
      </c>
      <c r="C88" s="27">
        <v>90.707801818847656</v>
      </c>
      <c r="D88" s="27">
        <v>89.76123046875</v>
      </c>
      <c r="E88" s="27">
        <v>91.111076354980469</v>
      </c>
      <c r="F88" s="27">
        <v>93.2515869140625</v>
      </c>
      <c r="G88" s="27">
        <v>99.782928466796875</v>
      </c>
      <c r="H88" s="27">
        <v>99.215629577636719</v>
      </c>
      <c r="I88" s="27">
        <v>99.99884033203125</v>
      </c>
      <c r="J88" s="27">
        <v>99.398681640625</v>
      </c>
      <c r="K88" s="27">
        <v>99.999961853027344</v>
      </c>
      <c r="L88" s="27">
        <v>99.999832153320313</v>
      </c>
      <c r="M88" s="27">
        <v>99.99884033203125</v>
      </c>
      <c r="Q88" s="31">
        <v>1</v>
      </c>
      <c r="R88" s="26" t="s">
        <v>155</v>
      </c>
      <c r="S88" s="26" t="b">
        <f t="shared" si="6"/>
        <v>1</v>
      </c>
      <c r="T88" s="26" t="b">
        <f t="shared" si="7"/>
        <v>1</v>
      </c>
      <c r="U88" s="32" t="s">
        <v>42</v>
      </c>
      <c r="V88" s="32" t="s">
        <v>150</v>
      </c>
      <c r="W88" s="32" t="s">
        <v>42</v>
      </c>
      <c r="X88" s="41" t="s">
        <v>129</v>
      </c>
      <c r="Y88" s="85">
        <v>4</v>
      </c>
      <c r="Z88" s="85"/>
      <c r="AA88" s="85"/>
      <c r="AB88" s="85"/>
      <c r="AC88" s="85"/>
      <c r="AE88" s="33" t="s">
        <v>7</v>
      </c>
    </row>
    <row r="89" spans="1:31" x14ac:dyDescent="0.35">
      <c r="A89" s="42" t="s">
        <v>161</v>
      </c>
      <c r="B89" s="27">
        <v>91.789772033691406</v>
      </c>
      <c r="C89" s="27">
        <v>90.749343872070313</v>
      </c>
      <c r="D89" s="27">
        <v>89.801071166992188</v>
      </c>
      <c r="E89" s="27">
        <v>91.249931335449219</v>
      </c>
      <c r="F89" s="27">
        <v>95.388908386230469</v>
      </c>
      <c r="G89" s="27">
        <v>99.785552978515625</v>
      </c>
      <c r="H89" s="27">
        <v>99.217361450195313</v>
      </c>
      <c r="I89" s="27">
        <v>99.99884033203125</v>
      </c>
      <c r="J89" s="27">
        <v>99.398948669433594</v>
      </c>
      <c r="K89" s="27">
        <v>99.999961853027344</v>
      </c>
      <c r="L89" s="27">
        <v>99.999832153320313</v>
      </c>
      <c r="M89" s="27">
        <v>99.99884033203125</v>
      </c>
      <c r="Q89" s="31">
        <v>1</v>
      </c>
      <c r="R89" s="26" t="s">
        <v>155</v>
      </c>
      <c r="S89" s="26" t="b">
        <f t="shared" si="6"/>
        <v>1</v>
      </c>
      <c r="T89" s="26" t="b">
        <f t="shared" si="7"/>
        <v>1</v>
      </c>
      <c r="U89" s="32" t="s">
        <v>42</v>
      </c>
      <c r="V89" s="32" t="s">
        <v>42</v>
      </c>
      <c r="W89" s="32" t="s">
        <v>42</v>
      </c>
      <c r="X89" s="41" t="s">
        <v>129</v>
      </c>
      <c r="Y89" s="85">
        <v>4</v>
      </c>
      <c r="Z89" s="85"/>
      <c r="AA89" s="85"/>
      <c r="AB89" s="85"/>
      <c r="AC89" s="85"/>
      <c r="AE89" s="33" t="s">
        <v>7</v>
      </c>
    </row>
    <row r="90" spans="1:31" x14ac:dyDescent="0.35">
      <c r="A90" s="42" t="s">
        <v>162</v>
      </c>
      <c r="B90" s="27">
        <v>91.774307250976563</v>
      </c>
      <c r="C90" s="27">
        <v>90.740097045898438</v>
      </c>
      <c r="D90" s="27">
        <v>89.820777893066406</v>
      </c>
      <c r="E90" s="27">
        <v>91.248924255371094</v>
      </c>
      <c r="F90" s="27">
        <v>95.387832641601563</v>
      </c>
      <c r="G90" s="27">
        <v>99.786094665527344</v>
      </c>
      <c r="H90" s="27">
        <v>99.217811584472656</v>
      </c>
      <c r="I90" s="27">
        <v>99.99884033203125</v>
      </c>
      <c r="J90" s="27">
        <v>99.398529052734375</v>
      </c>
      <c r="K90" s="27">
        <v>99.999961853027344</v>
      </c>
      <c r="L90" s="27">
        <v>99.999832153320313</v>
      </c>
      <c r="M90" s="27">
        <v>99.99884033203125</v>
      </c>
      <c r="Q90" s="31">
        <v>1</v>
      </c>
      <c r="R90" s="26" t="s">
        <v>155</v>
      </c>
      <c r="S90" s="26" t="b">
        <f t="shared" si="6"/>
        <v>1</v>
      </c>
      <c r="T90" s="26" t="b">
        <f t="shared" si="7"/>
        <v>1</v>
      </c>
      <c r="U90" s="32"/>
      <c r="V90" s="32"/>
      <c r="W90" s="32"/>
      <c r="X90" s="41"/>
      <c r="AE90" s="33"/>
    </row>
    <row r="91" spans="1:31" x14ac:dyDescent="0.35">
      <c r="A91" s="42" t="s">
        <v>163</v>
      </c>
      <c r="B91" s="27">
        <v>91.801643371582031</v>
      </c>
      <c r="C91" s="27">
        <v>90.740028381347656</v>
      </c>
      <c r="D91" s="27">
        <v>89.800788879394531</v>
      </c>
      <c r="E91" s="27">
        <v>91.110633850097656</v>
      </c>
      <c r="F91" s="27">
        <v>95.388771057128906</v>
      </c>
      <c r="G91" s="27">
        <v>99.785652160644531</v>
      </c>
      <c r="H91" s="27">
        <v>99.217559814453125</v>
      </c>
      <c r="I91" s="27">
        <v>99.99884033203125</v>
      </c>
      <c r="J91" s="27">
        <v>99.398963928222656</v>
      </c>
      <c r="K91" s="27">
        <v>99.999961853027344</v>
      </c>
      <c r="L91" s="27">
        <v>99.999832153320313</v>
      </c>
      <c r="M91" s="27">
        <v>99.99884033203125</v>
      </c>
      <c r="Q91" s="31">
        <v>1</v>
      </c>
      <c r="R91" s="26" t="s">
        <v>155</v>
      </c>
      <c r="S91" s="26" t="b">
        <f t="shared" si="6"/>
        <v>1</v>
      </c>
      <c r="T91" s="26" t="b">
        <f t="shared" si="7"/>
        <v>1</v>
      </c>
      <c r="U91" s="32" t="s">
        <v>42</v>
      </c>
      <c r="V91" s="32" t="s">
        <v>42</v>
      </c>
      <c r="W91" s="32" t="s">
        <v>42</v>
      </c>
      <c r="X91" s="41" t="s">
        <v>129</v>
      </c>
      <c r="Y91" s="85">
        <v>4</v>
      </c>
      <c r="Z91" s="85"/>
      <c r="AA91" s="85"/>
      <c r="AB91" s="85"/>
      <c r="AC91" s="85"/>
      <c r="AE91" s="33" t="s">
        <v>7</v>
      </c>
    </row>
    <row r="92" spans="1:31" x14ac:dyDescent="0.35">
      <c r="A92" s="42" t="s">
        <v>164</v>
      </c>
      <c r="B92" s="27">
        <v>90.986381530761719</v>
      </c>
      <c r="C92" s="27">
        <v>90.75396728515625</v>
      </c>
      <c r="D92" s="27">
        <v>89.781135559082031</v>
      </c>
      <c r="E92" s="27">
        <v>91.1109619140625</v>
      </c>
      <c r="F92" s="27">
        <v>95.365188598632813</v>
      </c>
      <c r="G92" s="27">
        <v>99.785072326660156</v>
      </c>
      <c r="H92" s="27">
        <v>99.217437744140625</v>
      </c>
      <c r="I92" s="27">
        <v>99.99884033203125</v>
      </c>
      <c r="J92" s="27">
        <v>100</v>
      </c>
      <c r="K92" s="27">
        <v>99.999961853027344</v>
      </c>
      <c r="L92" s="27">
        <v>99.999832153320313</v>
      </c>
      <c r="M92" s="27">
        <v>99.99884033203125</v>
      </c>
      <c r="Q92" s="31">
        <v>1</v>
      </c>
      <c r="R92" s="26" t="s">
        <v>155</v>
      </c>
      <c r="S92" s="26" t="b">
        <f t="shared" si="6"/>
        <v>1</v>
      </c>
      <c r="T92" s="26" t="b">
        <f t="shared" si="7"/>
        <v>1</v>
      </c>
      <c r="U92" s="32"/>
      <c r="V92" s="32"/>
      <c r="W92" s="32"/>
      <c r="X92" s="41"/>
      <c r="AE92" s="33"/>
    </row>
    <row r="93" spans="1:31" x14ac:dyDescent="0.35">
      <c r="A93" s="42" t="s">
        <v>165</v>
      </c>
      <c r="B93" s="27">
        <v>91.83380126953125</v>
      </c>
      <c r="C93" s="27">
        <v>90.763168334960938</v>
      </c>
      <c r="D93" s="27">
        <v>89.820556640625</v>
      </c>
      <c r="E93" s="27">
        <v>91.110641479492188</v>
      </c>
      <c r="F93" s="27">
        <v>95.389755249023438</v>
      </c>
      <c r="G93" s="27">
        <v>99.785835266113281</v>
      </c>
      <c r="H93" s="27">
        <v>99.217720031738281</v>
      </c>
      <c r="I93" s="27">
        <v>99.99884033203125</v>
      </c>
      <c r="J93" s="27">
        <v>99.398704528808594</v>
      </c>
      <c r="K93" s="27">
        <v>99.999961853027344</v>
      </c>
      <c r="L93" s="27">
        <v>99.999832153320313</v>
      </c>
      <c r="M93" s="27">
        <v>99.99884033203125</v>
      </c>
      <c r="Q93" s="31">
        <v>1</v>
      </c>
      <c r="R93" s="26" t="s">
        <v>155</v>
      </c>
      <c r="S93" s="26" t="b">
        <f t="shared" si="6"/>
        <v>1</v>
      </c>
      <c r="T93" s="26" t="b">
        <f t="shared" si="7"/>
        <v>1</v>
      </c>
      <c r="U93" s="32"/>
      <c r="V93" s="32"/>
      <c r="W93" s="32"/>
      <c r="X93" s="41"/>
      <c r="AE93" s="33"/>
    </row>
    <row r="94" spans="1:31" x14ac:dyDescent="0.35">
      <c r="A94" s="42" t="s">
        <v>166</v>
      </c>
      <c r="B94" s="27">
        <v>91.833229064941406</v>
      </c>
      <c r="C94" s="27">
        <v>90.772361755371094</v>
      </c>
      <c r="D94" s="27">
        <v>89.80072021484375</v>
      </c>
      <c r="E94" s="27">
        <v>91.249229431152344</v>
      </c>
      <c r="F94" s="27">
        <v>95.385795593261719</v>
      </c>
      <c r="G94" s="27">
        <v>99.785125732421875</v>
      </c>
      <c r="H94" s="27">
        <v>99.214973449707031</v>
      </c>
      <c r="I94" s="27">
        <v>99.99884033203125</v>
      </c>
      <c r="J94" s="27">
        <v>100</v>
      </c>
      <c r="K94" s="27">
        <v>99.999961853027344</v>
      </c>
      <c r="L94" s="27">
        <v>99.999832153320313</v>
      </c>
      <c r="M94" s="27">
        <v>99.99884033203125</v>
      </c>
      <c r="Q94" s="31">
        <v>1</v>
      </c>
      <c r="R94" s="26" t="s">
        <v>155</v>
      </c>
      <c r="S94" s="26" t="b">
        <f t="shared" si="6"/>
        <v>1</v>
      </c>
      <c r="T94" s="26" t="b">
        <f t="shared" si="7"/>
        <v>1</v>
      </c>
      <c r="U94" s="32"/>
      <c r="V94" s="32"/>
      <c r="W94" s="32"/>
      <c r="X94" s="41"/>
      <c r="AE94" s="33"/>
    </row>
    <row r="95" spans="1:31" x14ac:dyDescent="0.35">
      <c r="A95" s="42" t="s">
        <v>167</v>
      </c>
      <c r="B95" s="27">
        <v>85.391548156738281</v>
      </c>
      <c r="C95" s="27">
        <v>90.44671630859375</v>
      </c>
      <c r="D95" s="27">
        <v>89.379219055175781</v>
      </c>
      <c r="E95" s="27">
        <v>90.555206298828125</v>
      </c>
      <c r="F95" s="27">
        <v>99.992958068847656</v>
      </c>
      <c r="G95" s="27">
        <v>99.992057800292969</v>
      </c>
      <c r="H95" s="27">
        <v>99.971839904785156</v>
      </c>
      <c r="I95" s="27">
        <v>99.99884033203125</v>
      </c>
      <c r="J95" s="27">
        <v>94.028778076171875</v>
      </c>
      <c r="K95" s="27">
        <v>99.999961853027344</v>
      </c>
      <c r="L95" s="27">
        <v>99.999832153320313</v>
      </c>
      <c r="M95" s="27">
        <v>99.99884033203125</v>
      </c>
      <c r="Q95" s="31">
        <v>1</v>
      </c>
      <c r="R95" s="26" t="s">
        <v>155</v>
      </c>
      <c r="S95" s="26" t="b">
        <f t="shared" si="6"/>
        <v>1</v>
      </c>
      <c r="T95" s="26" t="b">
        <f t="shared" si="7"/>
        <v>1</v>
      </c>
      <c r="U95" s="32"/>
      <c r="V95" s="32"/>
      <c r="W95" s="32"/>
      <c r="X95" s="41"/>
      <c r="AE95" s="33"/>
    </row>
    <row r="96" spans="1:31" x14ac:dyDescent="0.35">
      <c r="A96" s="42" t="s">
        <v>168</v>
      </c>
      <c r="B96" s="27">
        <v>88.138084411621094</v>
      </c>
      <c r="C96" s="27">
        <v>88.751861572265625</v>
      </c>
      <c r="D96" s="27">
        <v>81.71539306640625</v>
      </c>
      <c r="E96" s="27">
        <v>76.941261291503906</v>
      </c>
      <c r="F96" s="27">
        <v>99.992767333984375</v>
      </c>
      <c r="G96" s="27">
        <v>99.992561340332031</v>
      </c>
      <c r="H96" s="27">
        <v>99.973274230957031</v>
      </c>
      <c r="I96" s="27">
        <v>99.99884033203125</v>
      </c>
      <c r="J96" s="27">
        <v>94.029205322265625</v>
      </c>
      <c r="K96" s="27">
        <v>99.999961853027344</v>
      </c>
      <c r="L96" s="27">
        <v>99.999832153320313</v>
      </c>
      <c r="M96" s="27">
        <v>99.99884033203125</v>
      </c>
      <c r="Q96" s="31">
        <v>1</v>
      </c>
      <c r="R96" s="26" t="s">
        <v>155</v>
      </c>
      <c r="S96" s="26" t="b">
        <f t="shared" si="6"/>
        <v>0</v>
      </c>
      <c r="T96" s="26" t="b">
        <f t="shared" si="7"/>
        <v>1</v>
      </c>
      <c r="U96" s="32"/>
      <c r="V96" s="32"/>
      <c r="W96" s="32"/>
      <c r="X96" s="41"/>
      <c r="AE96" s="33"/>
    </row>
    <row r="97" spans="1:43" x14ac:dyDescent="0.35">
      <c r="A97" s="42" t="s">
        <v>169</v>
      </c>
      <c r="B97" s="27">
        <v>91.118919372558594</v>
      </c>
      <c r="C97" s="27">
        <v>90.364082336425781</v>
      </c>
      <c r="D97" s="27">
        <v>89.340774536132813</v>
      </c>
      <c r="E97" s="27">
        <v>90.939811706542969</v>
      </c>
      <c r="F97" s="27">
        <v>100</v>
      </c>
      <c r="G97" s="27">
        <v>99.999961853027344</v>
      </c>
      <c r="H97" s="27">
        <v>99.999832153320313</v>
      </c>
      <c r="I97" s="27">
        <v>99.99884033203125</v>
      </c>
      <c r="J97" s="32" t="s">
        <v>49</v>
      </c>
      <c r="K97" s="32" t="s">
        <v>49</v>
      </c>
      <c r="L97" s="32" t="s">
        <v>49</v>
      </c>
      <c r="M97" s="32" t="s">
        <v>49</v>
      </c>
      <c r="R97" s="26"/>
      <c r="U97" s="32" t="s">
        <v>49</v>
      </c>
      <c r="V97" s="32" t="s">
        <v>49</v>
      </c>
      <c r="W97" s="32" t="s">
        <v>49</v>
      </c>
      <c r="X97" s="32" t="s">
        <v>49</v>
      </c>
      <c r="Y97" s="86"/>
      <c r="Z97" s="86"/>
      <c r="AA97" s="86"/>
      <c r="AB97" s="86"/>
      <c r="AC97" s="86"/>
      <c r="AE97" s="33"/>
    </row>
    <row r="98" spans="1:43" x14ac:dyDescent="0.35">
      <c r="A98" s="42"/>
      <c r="B98" s="27"/>
      <c r="C98" s="27"/>
      <c r="D98" s="27"/>
      <c r="E98" s="27"/>
      <c r="F98" s="27"/>
      <c r="G98" s="27"/>
      <c r="H98" s="27"/>
      <c r="I98" s="27"/>
      <c r="J98" s="32"/>
      <c r="K98" s="32"/>
      <c r="L98" s="32"/>
      <c r="M98" s="32"/>
      <c r="R98" s="26"/>
      <c r="U98" s="32"/>
      <c r="V98" s="32"/>
      <c r="W98" s="32"/>
      <c r="X98" s="32"/>
      <c r="AE98" s="33"/>
    </row>
    <row r="99" spans="1:43" x14ac:dyDescent="0.35">
      <c r="A99" s="36"/>
      <c r="B99" s="36"/>
      <c r="C99" s="36"/>
      <c r="D99" s="36"/>
      <c r="E99" s="36"/>
      <c r="F99" s="36"/>
      <c r="G99" s="36"/>
      <c r="H99" s="36"/>
      <c r="I99" s="36"/>
      <c r="J99" s="36"/>
      <c r="K99" s="36"/>
      <c r="L99" s="36"/>
      <c r="M99" s="36"/>
      <c r="N99" s="38" t="s">
        <v>170</v>
      </c>
      <c r="O99" s="36" t="str">
        <f>SUM(Q100:Q109) &amp;" Sensors"</f>
        <v>9 Sensors</v>
      </c>
      <c r="P99" s="24">
        <f>SUMIF(S100:S109,TRUE, Q100:Q109)/SUM(Q100:Q109)</f>
        <v>0.66666666666666663</v>
      </c>
      <c r="Q99" s="36"/>
      <c r="R99" s="36"/>
      <c r="S99" s="36"/>
      <c r="T99" s="36"/>
      <c r="U99" s="36"/>
      <c r="V99" s="36"/>
      <c r="W99" s="36"/>
      <c r="X99" s="36"/>
      <c r="Y99" s="87"/>
      <c r="Z99" s="87"/>
      <c r="AA99" s="87"/>
      <c r="AB99" s="87"/>
      <c r="AC99" s="87"/>
      <c r="AD99" s="38"/>
      <c r="AE99" s="38"/>
      <c r="AF99" s="87"/>
      <c r="AG99" s="87"/>
      <c r="AH99" s="87" t="s">
        <v>170</v>
      </c>
      <c r="AI99" s="88"/>
      <c r="AJ99" s="88"/>
      <c r="AK99" s="88"/>
      <c r="AL99" s="88"/>
      <c r="AM99" s="88"/>
      <c r="AN99" s="88"/>
      <c r="AO99" s="88"/>
      <c r="AP99" s="88"/>
      <c r="AQ99" s="88"/>
    </row>
    <row r="100" spans="1:43" x14ac:dyDescent="0.35">
      <c r="A100" s="44" t="s">
        <v>171</v>
      </c>
      <c r="B100" s="27">
        <v>91.667922973632813</v>
      </c>
      <c r="C100" s="27">
        <v>94.5501708984375</v>
      </c>
      <c r="D100" s="27">
        <v>93.470565795898438</v>
      </c>
      <c r="E100" s="27">
        <v>94.859275817871094</v>
      </c>
      <c r="F100" s="27">
        <v>99.256927490234375</v>
      </c>
      <c r="G100" s="27">
        <v>99.92633056640625</v>
      </c>
      <c r="H100" s="27">
        <v>99.765739440917969</v>
      </c>
      <c r="I100" s="27">
        <v>99.99884033203125</v>
      </c>
      <c r="J100" s="27">
        <v>100</v>
      </c>
      <c r="K100" s="27">
        <v>99.999961853027344</v>
      </c>
      <c r="L100" s="27">
        <v>99.999832153320313</v>
      </c>
      <c r="M100" s="27">
        <v>99.99884033203125</v>
      </c>
      <c r="O100" s="44"/>
      <c r="P100" s="44"/>
      <c r="Q100" s="31">
        <v>1</v>
      </c>
      <c r="R100" s="26" t="s">
        <v>155</v>
      </c>
      <c r="S100" s="26" t="b">
        <f t="shared" ref="S100:S108" si="8">NOT(OR((D100&lt;=$Q$1),(H100&lt;=$R$1),(L100&lt;=$S$1)))</f>
        <v>1</v>
      </c>
      <c r="T100" s="26" t="b">
        <f t="shared" ref="T100:T108" si="9">NOT(OR((C100&lt;=$Q$1),(G100&lt;=$R$1),(K100&lt;=$S$1)))</f>
        <v>1</v>
      </c>
      <c r="U100" s="32" t="s">
        <v>42</v>
      </c>
      <c r="V100" s="32" t="s">
        <v>42</v>
      </c>
      <c r="W100" s="32" t="s">
        <v>42</v>
      </c>
      <c r="X100" s="32"/>
      <c r="AD100"/>
      <c r="AE100" s="33"/>
      <c r="AF100"/>
      <c r="AG100"/>
      <c r="AH100"/>
      <c r="AI100"/>
      <c r="AJ100"/>
      <c r="AK100"/>
      <c r="AL100"/>
      <c r="AM100"/>
      <c r="AN100"/>
      <c r="AO100"/>
      <c r="AP100"/>
      <c r="AQ100"/>
    </row>
    <row r="101" spans="1:43" x14ac:dyDescent="0.35">
      <c r="A101" s="44" t="s">
        <v>172</v>
      </c>
      <c r="B101" s="27">
        <v>92.9619140625</v>
      </c>
      <c r="C101" s="27">
        <v>94.7479248046875</v>
      </c>
      <c r="D101" s="27">
        <v>93.747718811035156</v>
      </c>
      <c r="E101" s="27">
        <v>95.136329650878906</v>
      </c>
      <c r="F101" s="27">
        <v>99.26190185546875</v>
      </c>
      <c r="G101" s="27">
        <v>99.92425537109375</v>
      </c>
      <c r="H101" s="27">
        <v>99.754005432128906</v>
      </c>
      <c r="I101" s="27">
        <v>99.99884033203125</v>
      </c>
      <c r="J101" s="27">
        <v>100</v>
      </c>
      <c r="K101" s="27">
        <v>99.999961853027344</v>
      </c>
      <c r="L101" s="27">
        <v>99.999832153320313</v>
      </c>
      <c r="M101" s="27">
        <v>99.99884033203125</v>
      </c>
      <c r="N101" s="44"/>
      <c r="O101" s="44"/>
      <c r="P101" s="44"/>
      <c r="Q101" s="31">
        <v>1</v>
      </c>
      <c r="R101" s="26" t="s">
        <v>155</v>
      </c>
      <c r="S101" s="26" t="b">
        <f t="shared" si="8"/>
        <v>1</v>
      </c>
      <c r="T101" s="26" t="b">
        <f t="shared" si="9"/>
        <v>1</v>
      </c>
      <c r="U101" s="32" t="s">
        <v>42</v>
      </c>
      <c r="V101" s="32" t="s">
        <v>42</v>
      </c>
      <c r="W101" s="32" t="s">
        <v>42</v>
      </c>
      <c r="X101" s="32"/>
      <c r="AD101"/>
      <c r="AE101" s="33"/>
      <c r="AF101"/>
      <c r="AG101"/>
      <c r="AH101"/>
      <c r="AI101"/>
      <c r="AJ101"/>
      <c r="AK101"/>
      <c r="AL101"/>
      <c r="AM101"/>
      <c r="AN101"/>
      <c r="AO101"/>
      <c r="AP101"/>
      <c r="AQ101"/>
    </row>
    <row r="102" spans="1:43" x14ac:dyDescent="0.35">
      <c r="A102" s="44" t="s">
        <v>173</v>
      </c>
      <c r="B102" s="27">
        <v>93.016006469726563</v>
      </c>
      <c r="C102" s="27">
        <v>94.738502502441406</v>
      </c>
      <c r="D102" s="27">
        <v>93.7073974609375</v>
      </c>
      <c r="E102" s="27">
        <v>95.274986267089844</v>
      </c>
      <c r="F102" s="27">
        <v>99.26275634765625</v>
      </c>
      <c r="G102" s="27">
        <v>99.923934936523438</v>
      </c>
      <c r="H102" s="27">
        <v>99.755088806152344</v>
      </c>
      <c r="I102" s="27">
        <v>99.99884033203125</v>
      </c>
      <c r="J102" s="27">
        <v>99.999183654785156</v>
      </c>
      <c r="K102" s="27">
        <v>99.999961853027344</v>
      </c>
      <c r="L102" s="27">
        <v>99.999832153320313</v>
      </c>
      <c r="M102" s="27">
        <v>99.99884033203125</v>
      </c>
      <c r="N102" s="44"/>
      <c r="O102" s="44"/>
      <c r="P102" s="44"/>
      <c r="Q102" s="31">
        <v>1</v>
      </c>
      <c r="R102" s="26" t="s">
        <v>155</v>
      </c>
      <c r="S102" s="26" t="b">
        <f t="shared" si="8"/>
        <v>1</v>
      </c>
      <c r="T102" s="26" t="b">
        <f t="shared" si="9"/>
        <v>1</v>
      </c>
      <c r="U102" s="32" t="s">
        <v>42</v>
      </c>
      <c r="V102" s="32" t="s">
        <v>42</v>
      </c>
      <c r="W102" s="32" t="s">
        <v>42</v>
      </c>
      <c r="X102" s="32"/>
      <c r="AD102"/>
      <c r="AE102" s="33"/>
      <c r="AF102"/>
      <c r="AG102"/>
      <c r="AH102"/>
      <c r="AI102"/>
      <c r="AJ102"/>
      <c r="AK102"/>
      <c r="AL102"/>
      <c r="AM102"/>
      <c r="AN102"/>
      <c r="AO102"/>
      <c r="AP102"/>
      <c r="AQ102"/>
    </row>
    <row r="103" spans="1:43" x14ac:dyDescent="0.35">
      <c r="A103" s="44" t="s">
        <v>174</v>
      </c>
      <c r="B103" s="27">
        <v>93.115570068359375</v>
      </c>
      <c r="C103" s="27">
        <v>94.724723815917969</v>
      </c>
      <c r="D103" s="27">
        <v>93.667472839355469</v>
      </c>
      <c r="E103" s="27">
        <v>95.135536193847656</v>
      </c>
      <c r="F103" s="27">
        <v>99.263511657714844</v>
      </c>
      <c r="G103" s="27">
        <v>99.925926208496094</v>
      </c>
      <c r="H103" s="27">
        <v>99.7568359375</v>
      </c>
      <c r="I103" s="27">
        <v>99.99884033203125</v>
      </c>
      <c r="J103" s="27">
        <v>99.999183654785156</v>
      </c>
      <c r="K103" s="27">
        <v>99.999961853027344</v>
      </c>
      <c r="L103" s="27">
        <v>99.999832153320313</v>
      </c>
      <c r="M103" s="27">
        <v>99.99884033203125</v>
      </c>
      <c r="N103" s="44"/>
      <c r="O103" s="44"/>
      <c r="P103" s="44"/>
      <c r="Q103" s="31">
        <v>1</v>
      </c>
      <c r="R103" s="26" t="s">
        <v>155</v>
      </c>
      <c r="S103" s="26" t="b">
        <f t="shared" si="8"/>
        <v>1</v>
      </c>
      <c r="T103" s="26" t="b">
        <f t="shared" si="9"/>
        <v>1</v>
      </c>
      <c r="U103" s="32" t="s">
        <v>42</v>
      </c>
      <c r="V103" s="32" t="s">
        <v>42</v>
      </c>
      <c r="W103" s="32" t="s">
        <v>42</v>
      </c>
      <c r="X103" s="32"/>
      <c r="AD103"/>
      <c r="AE103" s="33"/>
      <c r="AF103"/>
      <c r="AG103"/>
      <c r="AH103"/>
      <c r="AI103"/>
      <c r="AJ103"/>
      <c r="AK103"/>
      <c r="AL103"/>
      <c r="AM103"/>
      <c r="AN103"/>
      <c r="AO103"/>
      <c r="AP103"/>
      <c r="AQ103"/>
    </row>
    <row r="104" spans="1:43" x14ac:dyDescent="0.35">
      <c r="A104" s="44" t="s">
        <v>175</v>
      </c>
      <c r="B104" s="27">
        <v>93.051292419433594</v>
      </c>
      <c r="C104" s="27">
        <v>94.795089721679688</v>
      </c>
      <c r="D104" s="27">
        <v>93.827644348144531</v>
      </c>
      <c r="E104" s="27">
        <v>95.277420043945313</v>
      </c>
      <c r="F104" s="27">
        <v>98.352264404296875</v>
      </c>
      <c r="G104" s="27">
        <v>99.924148559570313</v>
      </c>
      <c r="H104" s="27">
        <v>99.751800537109375</v>
      </c>
      <c r="I104" s="27">
        <v>99.99884033203125</v>
      </c>
      <c r="J104" s="27">
        <v>99.999183654785156</v>
      </c>
      <c r="K104" s="27">
        <v>99.999961853027344</v>
      </c>
      <c r="L104" s="27">
        <v>99.999832153320313</v>
      </c>
      <c r="M104" s="27">
        <v>99.99884033203125</v>
      </c>
      <c r="N104" s="44"/>
      <c r="O104" s="44"/>
      <c r="Q104" s="31">
        <v>1</v>
      </c>
      <c r="R104" s="26" t="s">
        <v>155</v>
      </c>
      <c r="S104" s="26" t="b">
        <f t="shared" si="8"/>
        <v>1</v>
      </c>
      <c r="T104" s="26" t="b">
        <f t="shared" si="9"/>
        <v>1</v>
      </c>
      <c r="U104" s="32" t="s">
        <v>42</v>
      </c>
      <c r="V104" s="32" t="s">
        <v>42</v>
      </c>
      <c r="W104" s="32" t="s">
        <v>42</v>
      </c>
      <c r="X104" s="32"/>
      <c r="AD104"/>
      <c r="AE104" s="33"/>
      <c r="AF104"/>
      <c r="AG104"/>
      <c r="AH104"/>
      <c r="AI104"/>
      <c r="AJ104"/>
      <c r="AK104"/>
      <c r="AL104"/>
      <c r="AM104"/>
      <c r="AN104"/>
      <c r="AO104"/>
      <c r="AP104"/>
      <c r="AQ104"/>
    </row>
    <row r="105" spans="1:43" x14ac:dyDescent="0.35">
      <c r="A105" s="44" t="s">
        <v>176</v>
      </c>
      <c r="B105" s="27">
        <v>93.266960144042969</v>
      </c>
      <c r="C105" s="27">
        <v>94.794151306152344</v>
      </c>
      <c r="D105" s="27">
        <v>93.806549072265625</v>
      </c>
      <c r="E105" s="27">
        <v>95.276618957519531</v>
      </c>
      <c r="F105" s="27">
        <v>98.360076904296875</v>
      </c>
      <c r="G105" s="27">
        <v>99.92218017578125</v>
      </c>
      <c r="H105" s="27">
        <v>99.748207092285156</v>
      </c>
      <c r="I105" s="27">
        <v>99.99884033203125</v>
      </c>
      <c r="J105" s="27">
        <v>99.999183654785156</v>
      </c>
      <c r="K105" s="27">
        <v>99.999961853027344</v>
      </c>
      <c r="L105" s="27">
        <v>99.999832153320313</v>
      </c>
      <c r="M105" s="27">
        <v>99.99884033203125</v>
      </c>
      <c r="N105" s="44"/>
      <c r="O105" s="44"/>
      <c r="P105" s="44"/>
      <c r="Q105" s="31">
        <v>1</v>
      </c>
      <c r="R105" s="26" t="s">
        <v>155</v>
      </c>
      <c r="S105" s="26" t="b">
        <f t="shared" si="8"/>
        <v>1</v>
      </c>
      <c r="T105" s="26" t="b">
        <f t="shared" si="9"/>
        <v>1</v>
      </c>
      <c r="U105" s="32" t="s">
        <v>42</v>
      </c>
      <c r="V105" s="32" t="s">
        <v>42</v>
      </c>
      <c r="W105" s="32" t="s">
        <v>42</v>
      </c>
      <c r="X105" s="32"/>
      <c r="AD105"/>
      <c r="AE105" s="33"/>
      <c r="AF105"/>
      <c r="AG105"/>
      <c r="AH105"/>
      <c r="AI105"/>
      <c r="AJ105"/>
      <c r="AK105"/>
      <c r="AL105"/>
      <c r="AM105"/>
      <c r="AN105"/>
      <c r="AO105"/>
      <c r="AP105"/>
      <c r="AQ105"/>
    </row>
    <row r="106" spans="1:43" x14ac:dyDescent="0.35">
      <c r="A106" s="44" t="s">
        <v>177</v>
      </c>
      <c r="B106" s="27">
        <v>92.834442138671875</v>
      </c>
      <c r="C106" s="27">
        <v>94.799789428710938</v>
      </c>
      <c r="D106" s="27">
        <v>93.807289123535156</v>
      </c>
      <c r="E106" s="27">
        <v>95.27587890625</v>
      </c>
      <c r="F106" s="27">
        <v>96.849266052246094</v>
      </c>
      <c r="G106" s="27">
        <v>96.099319458007813</v>
      </c>
      <c r="H106" s="27">
        <v>88.592819213867188</v>
      </c>
      <c r="I106" s="27">
        <v>99.99884033203125</v>
      </c>
      <c r="J106" s="27">
        <v>99.173309326171875</v>
      </c>
      <c r="K106" s="27">
        <v>99.999961853027344</v>
      </c>
      <c r="L106" s="27">
        <v>99.999832153320313</v>
      </c>
      <c r="M106" s="27">
        <v>99.99884033203125</v>
      </c>
      <c r="N106" s="44" t="s">
        <v>539</v>
      </c>
      <c r="O106" s="44" t="s">
        <v>540</v>
      </c>
      <c r="P106" s="44" t="s">
        <v>524</v>
      </c>
      <c r="Q106" s="31">
        <v>1</v>
      </c>
      <c r="R106" s="26" t="s">
        <v>155</v>
      </c>
      <c r="S106" s="26" t="b">
        <f t="shared" si="8"/>
        <v>0</v>
      </c>
      <c r="T106" s="26" t="b">
        <f t="shared" si="9"/>
        <v>1</v>
      </c>
      <c r="U106" s="32" t="s">
        <v>42</v>
      </c>
      <c r="V106" s="32" t="s">
        <v>42</v>
      </c>
      <c r="W106" s="32" t="s">
        <v>42</v>
      </c>
      <c r="X106" s="32"/>
      <c r="AD106"/>
      <c r="AE106" s="33"/>
      <c r="AF106"/>
      <c r="AG106"/>
      <c r="AH106"/>
      <c r="AI106"/>
      <c r="AJ106"/>
      <c r="AK106"/>
      <c r="AL106"/>
      <c r="AM106"/>
      <c r="AN106"/>
      <c r="AO106"/>
      <c r="AP106"/>
      <c r="AQ106"/>
    </row>
    <row r="107" spans="1:43" x14ac:dyDescent="0.35">
      <c r="A107" s="44" t="s">
        <v>178</v>
      </c>
      <c r="B107" s="27">
        <v>92.428901672363281</v>
      </c>
      <c r="C107" s="27">
        <v>94.813568115234375</v>
      </c>
      <c r="D107" s="27">
        <v>93.827224731445313</v>
      </c>
      <c r="E107" s="27">
        <v>95.276405334472656</v>
      </c>
      <c r="F107" s="27">
        <v>96.848907470703125</v>
      </c>
      <c r="G107" s="27">
        <v>96.104766845703125</v>
      </c>
      <c r="H107" s="27">
        <v>88.61865234375</v>
      </c>
      <c r="I107" s="27">
        <v>99.99884033203125</v>
      </c>
      <c r="J107" s="27">
        <v>98.862419128417969</v>
      </c>
      <c r="K107" s="27">
        <v>99.999961853027344</v>
      </c>
      <c r="L107" s="27">
        <v>99.999832153320313</v>
      </c>
      <c r="M107" s="27">
        <v>99.99884033203125</v>
      </c>
      <c r="N107" s="45" t="s">
        <v>86</v>
      </c>
      <c r="O107" s="44"/>
      <c r="P107" s="44"/>
      <c r="Q107" s="31">
        <v>1</v>
      </c>
      <c r="R107" s="26" t="s">
        <v>155</v>
      </c>
      <c r="S107" s="26" t="b">
        <f t="shared" si="8"/>
        <v>0</v>
      </c>
      <c r="T107" s="26" t="b">
        <f t="shared" si="9"/>
        <v>1</v>
      </c>
      <c r="U107" s="32" t="s">
        <v>42</v>
      </c>
      <c r="V107" s="32" t="s">
        <v>42</v>
      </c>
      <c r="W107" s="32" t="s">
        <v>42</v>
      </c>
      <c r="X107" s="32"/>
      <c r="AD107"/>
      <c r="AE107" s="33"/>
      <c r="AF107"/>
      <c r="AG107"/>
      <c r="AH107"/>
      <c r="AI107"/>
      <c r="AJ107"/>
      <c r="AK107"/>
      <c r="AL107"/>
      <c r="AM107"/>
      <c r="AN107"/>
      <c r="AO107"/>
      <c r="AP107"/>
      <c r="AQ107"/>
    </row>
    <row r="108" spans="1:43" x14ac:dyDescent="0.35">
      <c r="A108" s="44" t="s">
        <v>179</v>
      </c>
      <c r="B108" s="27">
        <v>92.756843566894531</v>
      </c>
      <c r="C108" s="27">
        <v>94.851005554199219</v>
      </c>
      <c r="D108" s="27">
        <v>93.847488403320313</v>
      </c>
      <c r="E108" s="27">
        <v>95.416641235351563</v>
      </c>
      <c r="F108" s="27">
        <v>98.977546691894531</v>
      </c>
      <c r="G108" s="27">
        <v>96.100723266601563</v>
      </c>
      <c r="H108" s="27">
        <v>88.593391418457031</v>
      </c>
      <c r="I108" s="27">
        <v>99.99884033203125</v>
      </c>
      <c r="J108" s="27">
        <v>99.686485290527344</v>
      </c>
      <c r="K108" s="27">
        <v>99.999961853027344</v>
      </c>
      <c r="L108" s="27">
        <v>99.999832153320313</v>
      </c>
      <c r="M108" s="27">
        <v>99.99884033203125</v>
      </c>
      <c r="N108" s="44"/>
      <c r="O108" s="44"/>
      <c r="P108" s="44"/>
      <c r="Q108" s="31">
        <v>1</v>
      </c>
      <c r="R108" s="26" t="s">
        <v>155</v>
      </c>
      <c r="S108" s="26" t="b">
        <f t="shared" si="8"/>
        <v>0</v>
      </c>
      <c r="T108" s="26" t="b">
        <f t="shared" si="9"/>
        <v>1</v>
      </c>
      <c r="U108" s="32" t="s">
        <v>42</v>
      </c>
      <c r="V108" s="32" t="s">
        <v>42</v>
      </c>
      <c r="W108" s="32" t="s">
        <v>42</v>
      </c>
      <c r="X108" s="32"/>
      <c r="AD108"/>
      <c r="AE108" s="33"/>
      <c r="AF108"/>
      <c r="AG108"/>
      <c r="AH108"/>
      <c r="AI108"/>
      <c r="AJ108"/>
      <c r="AK108"/>
      <c r="AL108"/>
      <c r="AM108"/>
      <c r="AN108"/>
      <c r="AO108"/>
      <c r="AP108"/>
      <c r="AQ108"/>
    </row>
    <row r="109" spans="1:43" x14ac:dyDescent="0.35">
      <c r="A109" s="44" t="s">
        <v>180</v>
      </c>
      <c r="B109" s="27">
        <v>92.3931884765625</v>
      </c>
      <c r="C109" s="27">
        <v>94.410606384277344</v>
      </c>
      <c r="D109" s="27">
        <v>93.389381408691406</v>
      </c>
      <c r="E109" s="27">
        <v>95.253471374511719</v>
      </c>
      <c r="F109" s="27">
        <v>96.130760192871094</v>
      </c>
      <c r="G109" s="27">
        <v>99.885772705078125</v>
      </c>
      <c r="H109" s="27">
        <v>99.999832153320313</v>
      </c>
      <c r="I109" s="27">
        <v>99.99884033203125</v>
      </c>
      <c r="J109" s="32"/>
      <c r="K109" s="32"/>
      <c r="L109" s="32"/>
      <c r="M109" s="46"/>
      <c r="N109" s="44"/>
      <c r="O109" s="44"/>
      <c r="P109" s="44"/>
      <c r="R109" s="26"/>
      <c r="U109" s="32" t="s">
        <v>42</v>
      </c>
      <c r="V109" s="32" t="s">
        <v>42</v>
      </c>
      <c r="W109" s="32" t="s">
        <v>42</v>
      </c>
      <c r="X109" s="32"/>
      <c r="AD109"/>
      <c r="AE109" s="33"/>
      <c r="AF109"/>
      <c r="AG109"/>
      <c r="AH109"/>
      <c r="AI109"/>
      <c r="AJ109"/>
      <c r="AK109"/>
      <c r="AL109"/>
      <c r="AM109"/>
      <c r="AN109"/>
      <c r="AO109"/>
      <c r="AP109"/>
      <c r="AQ109"/>
    </row>
    <row r="110" spans="1:43" x14ac:dyDescent="0.35">
      <c r="A110" s="36"/>
      <c r="B110" s="36"/>
      <c r="C110" s="36"/>
      <c r="D110" s="36"/>
      <c r="E110" s="36"/>
      <c r="F110" s="36"/>
      <c r="G110" s="36"/>
      <c r="H110" s="36"/>
      <c r="I110" s="36"/>
      <c r="J110" s="36"/>
      <c r="K110" s="36"/>
      <c r="L110" s="36"/>
      <c r="M110" s="36"/>
      <c r="N110" s="38" t="s">
        <v>126</v>
      </c>
      <c r="O110" s="36" t="str">
        <f>SUM(Q111:Q121) &amp;" Sensors"</f>
        <v>8 Sensors</v>
      </c>
      <c r="P110" s="24">
        <f>SUMIF(S111:S121,TRUE, Q111:Q121)/SUM(Q111:Q121)</f>
        <v>0.75</v>
      </c>
      <c r="Q110" s="36"/>
      <c r="R110" s="36"/>
      <c r="S110" s="36"/>
      <c r="T110" s="36"/>
      <c r="U110" s="36"/>
      <c r="V110" s="36"/>
      <c r="W110" s="36"/>
      <c r="X110" s="36"/>
      <c r="Y110" s="87"/>
      <c r="Z110" s="87"/>
      <c r="AA110" s="87"/>
      <c r="AB110" s="87"/>
      <c r="AC110" s="87"/>
      <c r="AD110" s="38"/>
      <c r="AE110" s="38"/>
      <c r="AF110" s="87"/>
      <c r="AG110" s="87"/>
      <c r="AH110" s="87" t="s">
        <v>126</v>
      </c>
      <c r="AI110" s="88"/>
      <c r="AJ110" s="88"/>
      <c r="AK110" s="88"/>
      <c r="AL110" s="88"/>
      <c r="AM110" s="88"/>
      <c r="AN110" s="88"/>
      <c r="AO110" s="88"/>
      <c r="AP110" s="88"/>
      <c r="AQ110" s="88"/>
    </row>
    <row r="111" spans="1:43" x14ac:dyDescent="0.35">
      <c r="A111" s="44" t="s">
        <v>183</v>
      </c>
      <c r="B111" s="27">
        <v>92.077774047851563</v>
      </c>
      <c r="C111" s="27">
        <v>94.191474914550781</v>
      </c>
      <c r="D111" s="27">
        <v>87.515762329101563</v>
      </c>
      <c r="E111" s="27">
        <v>96.387313842773438</v>
      </c>
      <c r="F111" s="27">
        <v>92.210006713867188</v>
      </c>
      <c r="G111" s="27">
        <v>98.313888549804688</v>
      </c>
      <c r="H111" s="27">
        <v>98.9600830078125</v>
      </c>
      <c r="I111" s="27">
        <v>99.99884033203125</v>
      </c>
      <c r="J111" s="27">
        <v>100</v>
      </c>
      <c r="K111" s="27">
        <v>99.999961853027344</v>
      </c>
      <c r="L111" s="27">
        <v>99.999832153320313</v>
      </c>
      <c r="M111" s="27">
        <v>99.99884033203125</v>
      </c>
      <c r="Q111" s="31">
        <v>1</v>
      </c>
      <c r="R111" s="26" t="s">
        <v>155</v>
      </c>
      <c r="S111" s="26" t="b">
        <f t="shared" ref="S111:S119" si="10">NOT(OR((D111&lt;=$Q$1),(H111&lt;=$R$1),(L111&lt;=$S$1)))</f>
        <v>1</v>
      </c>
      <c r="T111" s="26" t="b">
        <f t="shared" ref="T111:T119" si="11">NOT(OR((C111&lt;=$Q$1),(G111&lt;=$R$1),(K111&lt;=$S$1)))</f>
        <v>1</v>
      </c>
      <c r="U111" s="32" t="s">
        <v>42</v>
      </c>
      <c r="V111" s="40" t="s">
        <v>184</v>
      </c>
      <c r="W111" s="32" t="s">
        <v>42</v>
      </c>
      <c r="X111" s="32" t="s">
        <v>42</v>
      </c>
      <c r="Y111" s="85">
        <v>5</v>
      </c>
      <c r="Z111" s="85"/>
      <c r="AA111" s="85"/>
      <c r="AB111" s="85"/>
      <c r="AC111" s="85"/>
      <c r="AE111" s="33" t="s">
        <v>7</v>
      </c>
      <c r="AF111" s="26" t="s">
        <v>185</v>
      </c>
      <c r="AI111" s="31">
        <v>42736</v>
      </c>
      <c r="AL111" s="26" t="s">
        <v>186</v>
      </c>
    </row>
    <row r="112" spans="1:43" x14ac:dyDescent="0.35">
      <c r="A112" s="44" t="s">
        <v>187</v>
      </c>
      <c r="B112" s="27">
        <v>92.144935607910156</v>
      </c>
      <c r="C112" s="27">
        <v>94.210075378417969</v>
      </c>
      <c r="D112" s="27">
        <v>87.595451354980469</v>
      </c>
      <c r="E112" s="27">
        <v>96.248390197753906</v>
      </c>
      <c r="F112" s="27">
        <v>88.056037902832031</v>
      </c>
      <c r="G112" s="27">
        <v>98.441131591796875</v>
      </c>
      <c r="H112" s="27">
        <v>98.958702087402344</v>
      </c>
      <c r="I112" s="27">
        <v>99.99884033203125</v>
      </c>
      <c r="J112" s="27">
        <v>100</v>
      </c>
      <c r="K112" s="27">
        <v>99.999961853027344</v>
      </c>
      <c r="L112" s="27">
        <v>99.999832153320313</v>
      </c>
      <c r="M112" s="27">
        <v>99.99884033203125</v>
      </c>
      <c r="Q112" s="31">
        <v>1</v>
      </c>
      <c r="R112" s="26" t="s">
        <v>155</v>
      </c>
      <c r="S112" s="26" t="b">
        <f t="shared" si="10"/>
        <v>1</v>
      </c>
      <c r="T112" s="26" t="b">
        <f t="shared" si="11"/>
        <v>1</v>
      </c>
      <c r="U112" s="47">
        <v>0</v>
      </c>
      <c r="V112" s="32" t="s">
        <v>42</v>
      </c>
      <c r="W112" s="40" t="s">
        <v>20</v>
      </c>
      <c r="X112" s="32" t="s">
        <v>42</v>
      </c>
      <c r="Y112" s="85">
        <v>5</v>
      </c>
      <c r="Z112" s="85"/>
      <c r="AA112" s="85"/>
      <c r="AB112" s="85"/>
      <c r="AC112" s="85"/>
      <c r="AE112" s="33" t="s">
        <v>7</v>
      </c>
    </row>
    <row r="113" spans="1:43" x14ac:dyDescent="0.35">
      <c r="A113" s="44" t="s">
        <v>188</v>
      </c>
      <c r="B113" s="27">
        <v>92.228385925292969</v>
      </c>
      <c r="C113" s="27">
        <v>94.210479736328125</v>
      </c>
      <c r="D113" s="27">
        <v>87.555572509765625</v>
      </c>
      <c r="E113" s="27">
        <v>96.109451293945313</v>
      </c>
      <c r="F113" s="27">
        <v>99.827217102050781</v>
      </c>
      <c r="G113" s="27">
        <v>99.147270202636719</v>
      </c>
      <c r="H113" s="27">
        <v>98.961990356445313</v>
      </c>
      <c r="I113" s="27">
        <v>99.99884033203125</v>
      </c>
      <c r="J113" s="27">
        <v>99.181083679199219</v>
      </c>
      <c r="K113" s="27">
        <v>99.971076965332031</v>
      </c>
      <c r="L113" s="27">
        <v>99.958518981933594</v>
      </c>
      <c r="M113" s="27">
        <v>99.99884033203125</v>
      </c>
      <c r="Q113" s="31">
        <v>1</v>
      </c>
      <c r="R113" s="26" t="s">
        <v>155</v>
      </c>
      <c r="S113" s="26" t="b">
        <f t="shared" si="10"/>
        <v>1</v>
      </c>
      <c r="T113" s="26" t="b">
        <f t="shared" si="11"/>
        <v>1</v>
      </c>
      <c r="U113" s="47">
        <v>0</v>
      </c>
      <c r="V113" s="40" t="s">
        <v>184</v>
      </c>
      <c r="W113" s="32" t="s">
        <v>42</v>
      </c>
      <c r="X113" s="32" t="s">
        <v>42</v>
      </c>
      <c r="Y113" s="85">
        <v>5</v>
      </c>
      <c r="Z113" s="85"/>
      <c r="AA113" s="85"/>
      <c r="AB113" s="85"/>
      <c r="AC113" s="85"/>
      <c r="AE113" s="33" t="s">
        <v>7</v>
      </c>
    </row>
    <row r="114" spans="1:43" x14ac:dyDescent="0.35">
      <c r="A114" s="44" t="s">
        <v>189</v>
      </c>
      <c r="B114" s="27">
        <v>92.147216796875</v>
      </c>
      <c r="C114" s="27">
        <v>94.223823547363281</v>
      </c>
      <c r="D114" s="27">
        <v>87.55517578125</v>
      </c>
      <c r="E114" s="27">
        <v>96.246421813964844</v>
      </c>
      <c r="F114" s="27">
        <v>98.894111633300781</v>
      </c>
      <c r="G114" s="27">
        <v>99.150894165039063</v>
      </c>
      <c r="H114" s="27">
        <v>98.959266662597656</v>
      </c>
      <c r="I114" s="27">
        <v>99.99884033203125</v>
      </c>
      <c r="J114" s="27">
        <v>99.53662109375</v>
      </c>
      <c r="K114" s="27">
        <v>99.643264770507813</v>
      </c>
      <c r="L114" s="27">
        <v>99.989524841308594</v>
      </c>
      <c r="M114" s="27">
        <v>99.99884033203125</v>
      </c>
      <c r="Q114" s="31">
        <v>1</v>
      </c>
      <c r="R114" s="26" t="s">
        <v>155</v>
      </c>
      <c r="S114" s="26" t="b">
        <f t="shared" si="10"/>
        <v>1</v>
      </c>
      <c r="T114" s="26" t="b">
        <f t="shared" si="11"/>
        <v>1</v>
      </c>
      <c r="U114" s="47">
        <v>0</v>
      </c>
      <c r="V114" s="32" t="s">
        <v>42</v>
      </c>
      <c r="W114" s="32" t="s">
        <v>42</v>
      </c>
      <c r="X114" s="32" t="s">
        <v>42</v>
      </c>
      <c r="Y114" s="85">
        <v>5</v>
      </c>
      <c r="Z114" s="85"/>
      <c r="AA114" s="85"/>
      <c r="AB114" s="85"/>
      <c r="AC114" s="85"/>
      <c r="AE114" s="33" t="s">
        <v>7</v>
      </c>
    </row>
    <row r="115" spans="1:43" x14ac:dyDescent="0.35">
      <c r="A115" s="26" t="s">
        <v>190</v>
      </c>
      <c r="B115" s="27">
        <v>92.174758911132813</v>
      </c>
      <c r="C115" s="27">
        <v>94.265670776367188</v>
      </c>
      <c r="D115" s="27">
        <v>87.714637756347656</v>
      </c>
      <c r="E115" s="27">
        <v>96.248641967773438</v>
      </c>
      <c r="F115" s="27">
        <v>98.453582763671875</v>
      </c>
      <c r="G115" s="27">
        <v>96.451095581054688</v>
      </c>
      <c r="H115" s="27">
        <v>87.461578369140625</v>
      </c>
      <c r="I115" s="27">
        <v>99.99884033203125</v>
      </c>
      <c r="J115" s="27">
        <v>99.811363220214844</v>
      </c>
      <c r="K115" s="27">
        <v>99.999961853027344</v>
      </c>
      <c r="L115" s="27">
        <v>99.999832153320313</v>
      </c>
      <c r="M115" s="27">
        <v>99.99884033203125</v>
      </c>
      <c r="Q115" s="31">
        <v>1</v>
      </c>
      <c r="R115" s="26" t="s">
        <v>155</v>
      </c>
      <c r="S115" s="26" t="b">
        <f t="shared" si="10"/>
        <v>0</v>
      </c>
      <c r="T115" s="26" t="b">
        <f t="shared" si="11"/>
        <v>1</v>
      </c>
      <c r="U115" s="47">
        <v>0</v>
      </c>
      <c r="V115" s="32" t="s">
        <v>42</v>
      </c>
      <c r="W115" s="32" t="s">
        <v>42</v>
      </c>
      <c r="X115" s="32" t="s">
        <v>42</v>
      </c>
      <c r="Y115" s="85">
        <v>4</v>
      </c>
      <c r="Z115" s="85"/>
      <c r="AA115" s="85"/>
      <c r="AB115" s="85"/>
      <c r="AC115" s="85"/>
      <c r="AE115" s="33" t="s">
        <v>7</v>
      </c>
      <c r="AI115" s="31">
        <v>42736</v>
      </c>
    </row>
    <row r="116" spans="1:43" x14ac:dyDescent="0.35">
      <c r="A116" s="44" t="s">
        <v>191</v>
      </c>
      <c r="B116" s="27">
        <v>90.638153076171875</v>
      </c>
      <c r="C116" s="27">
        <v>93.728111267089844</v>
      </c>
      <c r="D116" s="27">
        <v>87.776626586914063</v>
      </c>
      <c r="E116" s="27">
        <v>96.388679504394531</v>
      </c>
      <c r="F116" s="27">
        <v>95.3536376953125</v>
      </c>
      <c r="G116" s="27">
        <v>99.142082214355469</v>
      </c>
      <c r="H116" s="27">
        <v>98.953544616699219</v>
      </c>
      <c r="I116" s="27">
        <v>99.99884033203125</v>
      </c>
      <c r="J116" s="27">
        <v>97.983268737792969</v>
      </c>
      <c r="K116" s="27">
        <v>99.847572326660156</v>
      </c>
      <c r="L116" s="27">
        <v>99.851898193359375</v>
      </c>
      <c r="M116" s="27">
        <v>99.9266357421875</v>
      </c>
      <c r="Q116" s="31">
        <v>1</v>
      </c>
      <c r="R116" s="26" t="s">
        <v>155</v>
      </c>
      <c r="S116" s="26" t="b">
        <f t="shared" si="10"/>
        <v>1</v>
      </c>
      <c r="T116" s="26" t="b">
        <f t="shared" si="11"/>
        <v>1</v>
      </c>
      <c r="U116" s="47">
        <v>0</v>
      </c>
      <c r="V116" s="32" t="s">
        <v>42</v>
      </c>
      <c r="W116" s="40" t="s">
        <v>20</v>
      </c>
      <c r="X116" s="32" t="s">
        <v>42</v>
      </c>
      <c r="Y116" s="85">
        <v>4</v>
      </c>
      <c r="Z116" s="85"/>
      <c r="AA116" s="85"/>
      <c r="AB116" s="85"/>
      <c r="AC116" s="85"/>
      <c r="AE116" s="33" t="s">
        <v>7</v>
      </c>
    </row>
    <row r="117" spans="1:43" x14ac:dyDescent="0.35">
      <c r="A117" s="44" t="s">
        <v>192</v>
      </c>
      <c r="B117" s="27">
        <v>77.3856201171875</v>
      </c>
      <c r="C117" s="27">
        <v>94.132408142089844</v>
      </c>
      <c r="D117" s="27">
        <v>87.52996826171875</v>
      </c>
      <c r="E117" s="27">
        <v>95.689895629882813</v>
      </c>
      <c r="F117" s="27">
        <v>96.817001342773438</v>
      </c>
      <c r="G117" s="27">
        <v>97.710556030273438</v>
      </c>
      <c r="H117" s="27">
        <v>98.496009826660156</v>
      </c>
      <c r="I117" s="27">
        <v>99.99884033203125</v>
      </c>
      <c r="J117" s="27">
        <v>86.73150634765625</v>
      </c>
      <c r="K117" s="27">
        <v>99.999961853027344</v>
      </c>
      <c r="L117" s="27">
        <v>99.999832153320313</v>
      </c>
      <c r="M117" s="27">
        <v>99.99884033203125</v>
      </c>
      <c r="Q117" s="31">
        <v>1</v>
      </c>
      <c r="R117" s="26" t="s">
        <v>155</v>
      </c>
      <c r="S117" s="26" t="b">
        <f t="shared" si="10"/>
        <v>1</v>
      </c>
      <c r="T117" s="26" t="b">
        <f t="shared" si="11"/>
        <v>1</v>
      </c>
      <c r="U117" s="47"/>
      <c r="V117" s="32"/>
      <c r="W117" s="40"/>
      <c r="X117" s="32"/>
      <c r="Y117" s="31"/>
      <c r="Z117" s="31"/>
      <c r="AA117" s="31"/>
      <c r="AB117" s="31"/>
      <c r="AC117" s="31"/>
      <c r="AE117" s="33"/>
    </row>
    <row r="118" spans="1:43" x14ac:dyDescent="0.35">
      <c r="A118" s="44" t="s">
        <v>193</v>
      </c>
      <c r="B118" s="27">
        <v>79.527435302734375</v>
      </c>
      <c r="C118" s="27">
        <v>94.005119323730469</v>
      </c>
      <c r="D118" s="27">
        <v>87.36981201171875</v>
      </c>
      <c r="E118" s="27">
        <v>95.600387573242188</v>
      </c>
      <c r="F118" s="27">
        <v>61.939006805419922</v>
      </c>
      <c r="G118" s="27">
        <v>19.111286163330078</v>
      </c>
      <c r="H118" s="27">
        <v>15.268208503723145</v>
      </c>
      <c r="I118" s="27">
        <v>35.541103363037109</v>
      </c>
      <c r="J118" s="27">
        <v>59.838710784912109</v>
      </c>
      <c r="K118" s="27">
        <v>93.030403137207031</v>
      </c>
      <c r="L118" s="27">
        <v>92.722335815429688</v>
      </c>
      <c r="M118" s="27">
        <v>79.592376708984375</v>
      </c>
      <c r="N118" s="48" t="s">
        <v>194</v>
      </c>
      <c r="O118" s="26" t="s">
        <v>195</v>
      </c>
      <c r="P118" s="35" t="s">
        <v>196</v>
      </c>
      <c r="Q118" s="31">
        <v>0</v>
      </c>
      <c r="R118" s="26" t="s">
        <v>155</v>
      </c>
      <c r="S118" s="26" t="b">
        <f t="shared" si="10"/>
        <v>0</v>
      </c>
      <c r="T118" s="26" t="b">
        <f t="shared" si="11"/>
        <v>0</v>
      </c>
      <c r="U118" s="47"/>
      <c r="V118" s="32"/>
      <c r="W118" s="40"/>
      <c r="X118" s="32"/>
      <c r="Y118" s="31"/>
      <c r="Z118" s="31"/>
      <c r="AA118" s="31"/>
      <c r="AB118" s="31"/>
      <c r="AC118" s="31"/>
      <c r="AE118" s="33"/>
    </row>
    <row r="119" spans="1:43" x14ac:dyDescent="0.35">
      <c r="A119" s="44" t="s">
        <v>197</v>
      </c>
      <c r="B119" s="27">
        <v>76.997749328613281</v>
      </c>
      <c r="C119" s="27">
        <v>86.224105834960938</v>
      </c>
      <c r="D119" s="27">
        <v>53.279804229736328</v>
      </c>
      <c r="E119" s="27">
        <v>96.110328674316406</v>
      </c>
      <c r="F119" s="27">
        <v>96.700630187988281</v>
      </c>
      <c r="G119" s="27">
        <v>97.630523681640625</v>
      </c>
      <c r="H119" s="27">
        <v>99.13525390625</v>
      </c>
      <c r="I119" s="27">
        <v>99.470809936523438</v>
      </c>
      <c r="J119" s="27">
        <v>86.640632629394531</v>
      </c>
      <c r="K119" s="27">
        <v>99.999961853027344</v>
      </c>
      <c r="L119" s="27">
        <v>99.999771118164063</v>
      </c>
      <c r="M119" s="27">
        <v>99.99884033203125</v>
      </c>
      <c r="Q119" s="31">
        <v>1</v>
      </c>
      <c r="R119" s="26" t="s">
        <v>155</v>
      </c>
      <c r="S119" s="26" t="b">
        <f t="shared" si="10"/>
        <v>0</v>
      </c>
      <c r="T119" s="26" t="b">
        <f t="shared" si="11"/>
        <v>1</v>
      </c>
      <c r="U119" s="47"/>
      <c r="V119" s="32"/>
      <c r="W119" s="40"/>
      <c r="X119" s="32"/>
      <c r="Y119" s="31"/>
      <c r="Z119" s="31"/>
      <c r="AA119" s="31"/>
      <c r="AB119" s="31"/>
      <c r="AC119" s="31"/>
      <c r="AE119" s="33"/>
    </row>
    <row r="120" spans="1:43" x14ac:dyDescent="0.35">
      <c r="A120" s="44" t="s">
        <v>198</v>
      </c>
      <c r="B120" s="27">
        <v>79.141937255859375</v>
      </c>
      <c r="C120" s="27">
        <v>93.341819763183594</v>
      </c>
      <c r="D120" s="27">
        <v>85.042823791503906</v>
      </c>
      <c r="E120" s="27">
        <v>95.283561706542969</v>
      </c>
      <c r="F120" s="27">
        <v>100</v>
      </c>
      <c r="G120" s="27">
        <v>99.999961853027344</v>
      </c>
      <c r="H120" s="27">
        <v>99.999832153320313</v>
      </c>
      <c r="I120" s="27">
        <v>99.99884033203125</v>
      </c>
      <c r="J120" s="32" t="s">
        <v>49</v>
      </c>
      <c r="K120" s="32" t="s">
        <v>49</v>
      </c>
      <c r="L120" s="32" t="s">
        <v>49</v>
      </c>
      <c r="M120" s="32" t="s">
        <v>49</v>
      </c>
      <c r="R120" s="26"/>
      <c r="U120" s="47"/>
      <c r="V120" s="32"/>
      <c r="W120" s="40"/>
      <c r="X120" s="32"/>
      <c r="Y120" s="31"/>
      <c r="Z120" s="31"/>
      <c r="AA120" s="31"/>
      <c r="AB120" s="31"/>
      <c r="AC120" s="31"/>
      <c r="AE120" s="33"/>
    </row>
    <row r="121" spans="1:43" x14ac:dyDescent="0.35">
      <c r="A121" s="44" t="s">
        <v>199</v>
      </c>
      <c r="B121" s="27">
        <v>89.648078918457031</v>
      </c>
      <c r="C121" s="27">
        <v>91.568595886230469</v>
      </c>
      <c r="D121" s="27">
        <v>82.811668395996094</v>
      </c>
      <c r="E121" s="27">
        <v>93.112266540527344</v>
      </c>
      <c r="F121" s="27">
        <v>100</v>
      </c>
      <c r="G121" s="27">
        <v>99.999961853027344</v>
      </c>
      <c r="H121" s="27">
        <v>99.999832153320313</v>
      </c>
      <c r="I121" s="27">
        <v>99.99884033203125</v>
      </c>
      <c r="J121" s="32" t="s">
        <v>49</v>
      </c>
      <c r="K121" s="32" t="s">
        <v>49</v>
      </c>
      <c r="L121" s="32" t="s">
        <v>49</v>
      </c>
      <c r="M121" s="32" t="s">
        <v>49</v>
      </c>
      <c r="P121" s="49"/>
      <c r="R121" s="50"/>
      <c r="S121" s="50"/>
      <c r="T121" s="50"/>
      <c r="U121" s="50"/>
      <c r="V121" s="32" t="s">
        <v>49</v>
      </c>
      <c r="W121" s="32" t="s">
        <v>49</v>
      </c>
      <c r="X121" s="32" t="s">
        <v>49</v>
      </c>
      <c r="Y121" s="86"/>
      <c r="Z121" s="86"/>
      <c r="AA121" s="86"/>
      <c r="AB121" s="86"/>
      <c r="AC121" s="86"/>
    </row>
    <row r="122" spans="1:43" x14ac:dyDescent="0.35">
      <c r="A122" s="36"/>
      <c r="B122" s="36"/>
      <c r="C122" s="36"/>
      <c r="D122" s="36"/>
      <c r="E122" s="36"/>
      <c r="F122" s="36"/>
      <c r="G122" s="36"/>
      <c r="H122" s="36"/>
      <c r="I122" s="36"/>
      <c r="N122" s="38" t="s">
        <v>200</v>
      </c>
      <c r="O122" s="36"/>
      <c r="P122" s="24">
        <f>SUMIF(S123:S124,TRUE, Q123:Q124)/SUM(Q123:Q124)</f>
        <v>0</v>
      </c>
      <c r="Q122" s="36"/>
      <c r="R122" s="36"/>
      <c r="S122" s="36"/>
      <c r="T122" s="36"/>
      <c r="U122" s="36"/>
      <c r="V122" s="36"/>
      <c r="W122" s="36"/>
      <c r="X122" s="36"/>
      <c r="Y122" s="87"/>
      <c r="Z122" s="87"/>
      <c r="AA122" s="87"/>
      <c r="AB122" s="87"/>
      <c r="AC122" s="87"/>
      <c r="AD122" s="38"/>
      <c r="AE122" s="38"/>
      <c r="AF122" s="87"/>
      <c r="AG122" s="87"/>
      <c r="AH122" s="87" t="s">
        <v>126</v>
      </c>
      <c r="AI122" s="88"/>
      <c r="AJ122" s="88"/>
      <c r="AK122" s="88"/>
      <c r="AL122" s="88"/>
      <c r="AM122" s="88"/>
      <c r="AN122" s="88"/>
      <c r="AO122" s="88"/>
      <c r="AP122" s="88"/>
      <c r="AQ122" s="88"/>
    </row>
    <row r="123" spans="1:43" x14ac:dyDescent="0.35">
      <c r="A123" s="26" t="s">
        <v>201</v>
      </c>
      <c r="B123" s="27">
        <v>82.478660583496094</v>
      </c>
      <c r="C123" s="27">
        <v>78.660530090332031</v>
      </c>
      <c r="D123" s="27">
        <v>94.158676147460938</v>
      </c>
      <c r="E123" s="27">
        <v>95.271003723144531</v>
      </c>
      <c r="F123" s="27">
        <v>66.676017761230469</v>
      </c>
      <c r="G123" s="27">
        <v>74.382720947265625</v>
      </c>
      <c r="H123" s="27">
        <v>75.743400573730469</v>
      </c>
      <c r="I123" s="27">
        <v>99.645797729492188</v>
      </c>
      <c r="J123" s="27">
        <v>98.997474670410156</v>
      </c>
      <c r="K123" s="27">
        <v>99.999954223632813</v>
      </c>
      <c r="L123" s="27">
        <v>99.999832153320313</v>
      </c>
      <c r="M123" s="27">
        <v>99.99884033203125</v>
      </c>
      <c r="N123" s="33" t="s">
        <v>518</v>
      </c>
      <c r="P123" s="35" t="s">
        <v>519</v>
      </c>
      <c r="Q123" s="31">
        <v>1</v>
      </c>
      <c r="R123" s="26" t="s">
        <v>155</v>
      </c>
      <c r="S123" s="26" t="b">
        <f>NOT(OR((D123&lt;=$Q$1),(H123&lt;=$R$1),(L123&lt;=$S$1)))</f>
        <v>0</v>
      </c>
      <c r="T123" s="26" t="b">
        <f>NOT(OR((C123&lt;=$Q$1),(G123&lt;=$R$1),(K123&lt;=$S$1)))</f>
        <v>0</v>
      </c>
      <c r="U123" s="32" t="s">
        <v>42</v>
      </c>
      <c r="V123" s="32" t="s">
        <v>42</v>
      </c>
      <c r="W123" s="40" t="s">
        <v>20</v>
      </c>
      <c r="X123" s="32" t="s">
        <v>42</v>
      </c>
      <c r="Y123" s="85">
        <v>5</v>
      </c>
      <c r="Z123" s="85"/>
      <c r="AA123" s="85"/>
      <c r="AB123" s="85"/>
      <c r="AC123" s="85"/>
      <c r="AE123" s="33" t="s">
        <v>7</v>
      </c>
    </row>
    <row r="124" spans="1:43" x14ac:dyDescent="0.35">
      <c r="A124" s="26" t="s">
        <v>202</v>
      </c>
      <c r="B124" s="27">
        <v>84.587257385253906</v>
      </c>
      <c r="C124" s="27">
        <v>78.674789428710938</v>
      </c>
      <c r="D124" s="27">
        <v>94.179450988769531</v>
      </c>
      <c r="E124" s="27">
        <v>95.405845642089844</v>
      </c>
      <c r="F124" s="27">
        <v>89.513542175292969</v>
      </c>
      <c r="G124" s="27">
        <v>74.056015014648438</v>
      </c>
      <c r="H124" s="27">
        <v>75.373069763183594</v>
      </c>
      <c r="I124" s="27">
        <v>99.33941650390625</v>
      </c>
      <c r="J124" s="27">
        <v>90.306236267089844</v>
      </c>
      <c r="K124" s="27">
        <v>88.152870178222656</v>
      </c>
      <c r="L124" s="27">
        <v>99.999832153320313</v>
      </c>
      <c r="M124" s="27">
        <v>99.99884033203125</v>
      </c>
      <c r="Q124" s="31">
        <v>1</v>
      </c>
      <c r="R124" s="26" t="s">
        <v>155</v>
      </c>
      <c r="S124" s="26" t="b">
        <f t="shared" ref="S124:S125" si="12">NOT(OR((D124&lt;=$Q$1),(H124&lt;=$R$1),(L124&lt;=$S$1)))</f>
        <v>0</v>
      </c>
      <c r="T124" s="26" t="b">
        <f>NOT(OR((C124&lt;=$Q$1),(G124&lt;=$R$1),(K124&lt;=$S$1)))</f>
        <v>0</v>
      </c>
      <c r="U124" s="32" t="s">
        <v>42</v>
      </c>
      <c r="V124" s="40" t="s">
        <v>184</v>
      </c>
      <c r="W124" s="32" t="s">
        <v>42</v>
      </c>
      <c r="X124" s="32" t="s">
        <v>42</v>
      </c>
      <c r="Y124" s="85">
        <v>5</v>
      </c>
      <c r="Z124" s="85"/>
      <c r="AA124" s="85"/>
      <c r="AB124" s="85"/>
      <c r="AC124" s="85"/>
      <c r="AE124" s="33" t="s">
        <v>7</v>
      </c>
    </row>
    <row r="125" spans="1:43" x14ac:dyDescent="0.35">
      <c r="A125" s="26" t="s">
        <v>203</v>
      </c>
      <c r="B125" s="27">
        <v>78.770172119140625</v>
      </c>
      <c r="C125" s="27">
        <v>78.630424499511719</v>
      </c>
      <c r="D125" s="27">
        <v>94.099143981933594</v>
      </c>
      <c r="E125" s="27">
        <v>95.264808654785156</v>
      </c>
      <c r="F125" s="27">
        <v>57.4464111328125</v>
      </c>
      <c r="G125" s="27">
        <v>0.55413919687271118</v>
      </c>
      <c r="H125" s="27">
        <v>2.0582289695739746</v>
      </c>
      <c r="I125" s="27">
        <v>14.134402275085449</v>
      </c>
      <c r="J125" s="27">
        <v>44.932689666748047</v>
      </c>
      <c r="K125" s="27">
        <v>99.729728698730469</v>
      </c>
      <c r="L125" s="27">
        <v>98.996139526367188</v>
      </c>
      <c r="M125" s="27">
        <v>93.227882385253906</v>
      </c>
      <c r="N125" s="33" t="s">
        <v>204</v>
      </c>
      <c r="Q125" s="31">
        <v>0</v>
      </c>
      <c r="R125" s="26" t="s">
        <v>155</v>
      </c>
      <c r="S125" s="26" t="b">
        <f t="shared" si="12"/>
        <v>0</v>
      </c>
      <c r="T125" s="26" t="b">
        <f t="shared" ref="T125" si="13">NOT(OR((C125&lt;=$Q$1),(G125&lt;=$R$1),(K125&lt;=$S$1)))</f>
        <v>0</v>
      </c>
      <c r="U125" s="32" t="s">
        <v>42</v>
      </c>
      <c r="V125" s="32" t="s">
        <v>42</v>
      </c>
      <c r="W125" s="40" t="s">
        <v>20</v>
      </c>
      <c r="X125" s="32" t="s">
        <v>42</v>
      </c>
      <c r="Y125" s="85">
        <v>5</v>
      </c>
      <c r="Z125" s="85"/>
      <c r="AA125" s="85"/>
      <c r="AB125" s="85"/>
      <c r="AC125" s="85"/>
      <c r="AE125" s="33" t="s">
        <v>7</v>
      </c>
    </row>
    <row r="126" spans="1:43" x14ac:dyDescent="0.35">
      <c r="A126" s="26" t="s">
        <v>205</v>
      </c>
      <c r="B126" s="27">
        <v>82.444122314453125</v>
      </c>
      <c r="C126" s="27">
        <v>78.449150085449219</v>
      </c>
      <c r="D126" s="27">
        <v>93.887397766113281</v>
      </c>
      <c r="E126" s="27">
        <v>95.125</v>
      </c>
      <c r="F126" s="27">
        <v>98.292198181152344</v>
      </c>
      <c r="G126" s="27">
        <v>99.999954223632813</v>
      </c>
      <c r="H126" s="27">
        <v>99.999832153320313</v>
      </c>
      <c r="I126" s="27">
        <v>99.99884033203125</v>
      </c>
      <c r="Q126" s="26" t="s">
        <v>37</v>
      </c>
      <c r="R126" s="26"/>
      <c r="U126" s="32" t="s">
        <v>42</v>
      </c>
      <c r="V126" s="40" t="s">
        <v>184</v>
      </c>
      <c r="W126" s="32" t="s">
        <v>42</v>
      </c>
      <c r="X126" s="32" t="s">
        <v>42</v>
      </c>
      <c r="Y126" s="85">
        <v>5</v>
      </c>
      <c r="Z126" s="85"/>
      <c r="AA126" s="85"/>
      <c r="AB126" s="85"/>
      <c r="AC126" s="85"/>
      <c r="AE126" s="33" t="s">
        <v>7</v>
      </c>
      <c r="AF126" s="26" t="s">
        <v>185</v>
      </c>
      <c r="AI126" s="31">
        <v>42736</v>
      </c>
      <c r="AL126" s="26" t="s">
        <v>186</v>
      </c>
    </row>
    <row r="127" spans="1:43" x14ac:dyDescent="0.35">
      <c r="A127" s="36"/>
      <c r="B127" s="36"/>
      <c r="C127" s="36"/>
      <c r="D127" s="36"/>
      <c r="E127" s="36"/>
      <c r="F127" s="36"/>
      <c r="G127" s="36"/>
      <c r="H127" s="36"/>
      <c r="I127" s="36"/>
      <c r="J127" s="36"/>
      <c r="K127" s="36"/>
      <c r="L127" s="36"/>
      <c r="M127" s="36"/>
      <c r="N127" s="38" t="s">
        <v>206</v>
      </c>
      <c r="O127" s="36" t="str">
        <f>SUM(Q128:Q183) &amp;" Sensors"</f>
        <v>42 Sensors</v>
      </c>
      <c r="P127" s="24">
        <f>SUMIF(S128:S183,TRUE, Q128:Q183)/SUM(Q128:Q183)</f>
        <v>0.83333333333333337</v>
      </c>
      <c r="Q127" s="36"/>
      <c r="R127" s="36"/>
      <c r="S127" s="36"/>
      <c r="T127" s="36"/>
      <c r="U127" s="36"/>
      <c r="V127" s="36"/>
      <c r="W127" s="36"/>
      <c r="X127" s="36"/>
      <c r="Y127" s="87"/>
      <c r="Z127" s="87"/>
      <c r="AA127" s="87"/>
      <c r="AB127" s="87"/>
      <c r="AC127" s="87"/>
      <c r="AD127" s="38"/>
      <c r="AE127" s="38"/>
      <c r="AF127" s="87"/>
      <c r="AG127" s="87"/>
      <c r="AH127" s="87" t="s">
        <v>206</v>
      </c>
      <c r="AI127" s="88"/>
      <c r="AJ127" s="88"/>
      <c r="AK127" s="88"/>
      <c r="AL127" s="88"/>
      <c r="AM127" s="88"/>
      <c r="AN127" s="88"/>
      <c r="AO127" s="88"/>
      <c r="AP127" s="88"/>
      <c r="AQ127" s="88"/>
    </row>
    <row r="128" spans="1:43" x14ac:dyDescent="0.35">
      <c r="A128" s="26" t="s">
        <v>207</v>
      </c>
      <c r="B128" s="27">
        <v>90.747138977050781</v>
      </c>
      <c r="C128" s="27">
        <v>82.710868835449219</v>
      </c>
      <c r="D128" s="27">
        <v>86.241134643554688</v>
      </c>
      <c r="E128" s="27">
        <v>91.917243957519531</v>
      </c>
      <c r="F128" s="27">
        <v>96.989860534667969</v>
      </c>
      <c r="G128" s="27">
        <v>99.998847961425781</v>
      </c>
      <c r="H128" s="27">
        <v>99.995384216308594</v>
      </c>
      <c r="I128" s="27">
        <v>99.99884033203125</v>
      </c>
      <c r="J128" s="27">
        <v>92.833473205566406</v>
      </c>
      <c r="K128" s="27">
        <v>99.999961853027344</v>
      </c>
      <c r="L128" s="27">
        <v>99.999832153320313</v>
      </c>
      <c r="M128" s="27">
        <v>99.99884033203125</v>
      </c>
      <c r="Q128" s="31">
        <v>1</v>
      </c>
      <c r="R128" s="39" t="s">
        <v>83</v>
      </c>
      <c r="S128" s="26" t="b">
        <f t="shared" ref="S128:S173" si="14">NOT(OR((D128&lt;=$Q$1),(H128&lt;=$R$1),(L128&lt;=$S$1)))</f>
        <v>1</v>
      </c>
      <c r="T128" s="26" t="b">
        <f t="shared" ref="T128:T173" si="15">NOT(OR((C128&lt;=$Q$1),(G128&lt;=$R$1),(K128&lt;=$S$1)))</f>
        <v>0</v>
      </c>
      <c r="U128" s="32" t="s">
        <v>42</v>
      </c>
      <c r="V128" s="32" t="s">
        <v>42</v>
      </c>
      <c r="W128" s="40" t="s">
        <v>20</v>
      </c>
      <c r="X128" s="41" t="s">
        <v>129</v>
      </c>
      <c r="Y128" s="85">
        <v>4</v>
      </c>
      <c r="Z128" s="85"/>
      <c r="AA128" s="85"/>
      <c r="AB128" s="85"/>
      <c r="AC128" s="85"/>
      <c r="AE128" s="33" t="s">
        <v>7</v>
      </c>
      <c r="AL128" s="26" t="s">
        <v>130</v>
      </c>
      <c r="AN128" s="26" t="s">
        <v>131</v>
      </c>
      <c r="AO128" s="31">
        <v>42767</v>
      </c>
      <c r="AP128" s="26" t="s">
        <v>47</v>
      </c>
    </row>
    <row r="129" spans="1:31" x14ac:dyDescent="0.35">
      <c r="A129" s="26" t="s">
        <v>208</v>
      </c>
      <c r="B129" s="27">
        <v>90.885726928710938</v>
      </c>
      <c r="C129" s="27">
        <v>82.781158447265625</v>
      </c>
      <c r="D129" s="27">
        <v>86.324447631835938</v>
      </c>
      <c r="E129" s="27">
        <v>92.482353210449219</v>
      </c>
      <c r="F129" s="27">
        <v>92.895965576171875</v>
      </c>
      <c r="G129" s="27">
        <v>99.999671936035156</v>
      </c>
      <c r="H129" s="27">
        <v>99.999832153320313</v>
      </c>
      <c r="I129" s="27">
        <v>99.99884033203125</v>
      </c>
      <c r="J129" s="27">
        <v>96.781707763671875</v>
      </c>
      <c r="K129" s="27">
        <v>59.196624755859375</v>
      </c>
      <c r="L129" s="27">
        <v>22.500848770141602</v>
      </c>
      <c r="M129" s="27">
        <v>99.99884033203125</v>
      </c>
      <c r="Q129" s="31">
        <v>1</v>
      </c>
      <c r="R129" s="26" t="s">
        <v>41</v>
      </c>
      <c r="S129" s="26" t="b">
        <f t="shared" si="14"/>
        <v>0</v>
      </c>
      <c r="T129" s="26" t="b">
        <f t="shared" si="15"/>
        <v>0</v>
      </c>
      <c r="U129" s="32"/>
      <c r="V129" s="32"/>
      <c r="W129" s="40"/>
      <c r="X129" s="41"/>
      <c r="AE129" s="33"/>
    </row>
    <row r="130" spans="1:31" x14ac:dyDescent="0.35">
      <c r="A130" s="26" t="s">
        <v>209</v>
      </c>
      <c r="B130" s="27">
        <v>91.066505432128906</v>
      </c>
      <c r="C130" s="27">
        <v>82.784706115722656</v>
      </c>
      <c r="D130" s="27">
        <v>86.523345947265625</v>
      </c>
      <c r="E130" s="27">
        <v>93.597724914550781</v>
      </c>
      <c r="F130" s="27">
        <v>98.43096923828125</v>
      </c>
      <c r="G130" s="27">
        <v>99.987953186035156</v>
      </c>
      <c r="H130" s="27">
        <v>99.997734069824219</v>
      </c>
      <c r="I130" s="27">
        <v>99.99884033203125</v>
      </c>
      <c r="J130" s="27">
        <v>92.909873962402344</v>
      </c>
      <c r="K130" s="27">
        <v>99.999961853027344</v>
      </c>
      <c r="L130" s="27">
        <v>99.999832153320313</v>
      </c>
      <c r="M130" s="27">
        <v>99.99884033203125</v>
      </c>
      <c r="Q130" s="31">
        <v>1</v>
      </c>
      <c r="R130" s="39" t="s">
        <v>83</v>
      </c>
      <c r="S130" s="26" t="b">
        <f t="shared" si="14"/>
        <v>1</v>
      </c>
      <c r="T130" s="26" t="b">
        <f t="shared" si="15"/>
        <v>0</v>
      </c>
      <c r="U130" s="32" t="s">
        <v>42</v>
      </c>
      <c r="V130" s="32" t="s">
        <v>42</v>
      </c>
      <c r="W130" s="40" t="s">
        <v>20</v>
      </c>
      <c r="X130" s="41" t="s">
        <v>129</v>
      </c>
      <c r="Y130" s="85">
        <v>4</v>
      </c>
      <c r="Z130" s="85"/>
      <c r="AA130" s="85"/>
      <c r="AB130" s="85"/>
      <c r="AC130" s="85"/>
      <c r="AE130" s="33" t="s">
        <v>7</v>
      </c>
    </row>
    <row r="131" spans="1:31" x14ac:dyDescent="0.35">
      <c r="A131" s="26" t="s">
        <v>210</v>
      </c>
      <c r="B131" s="27">
        <v>91.013084411621094</v>
      </c>
      <c r="C131" s="27">
        <v>82.769821166992188</v>
      </c>
      <c r="D131" s="27">
        <v>86.10174560546875</v>
      </c>
      <c r="E131" s="27">
        <v>93.040504455566406</v>
      </c>
      <c r="F131" s="27">
        <v>95.19232177734375</v>
      </c>
      <c r="G131" s="27">
        <v>99.999298095703125</v>
      </c>
      <c r="H131" s="27">
        <v>99.999832153320313</v>
      </c>
      <c r="I131" s="27">
        <v>99.99884033203125</v>
      </c>
      <c r="J131" s="27">
        <v>96.781875610351563</v>
      </c>
      <c r="K131" s="27">
        <v>59.198802947998047</v>
      </c>
      <c r="L131" s="27">
        <v>22.509552001953125</v>
      </c>
      <c r="M131" s="27">
        <v>99.99884033203125</v>
      </c>
      <c r="Q131" s="31">
        <v>1</v>
      </c>
      <c r="R131" s="26" t="s">
        <v>41</v>
      </c>
      <c r="S131" s="26" t="b">
        <f t="shared" si="14"/>
        <v>0</v>
      </c>
      <c r="T131" s="26" t="b">
        <f t="shared" si="15"/>
        <v>0</v>
      </c>
      <c r="U131" s="32"/>
      <c r="V131" s="32"/>
      <c r="W131" s="40"/>
      <c r="X131" s="41"/>
      <c r="AE131" s="33"/>
    </row>
    <row r="132" spans="1:31" x14ac:dyDescent="0.35">
      <c r="A132" s="26" t="s">
        <v>211</v>
      </c>
      <c r="B132" s="27">
        <v>91.140480041503906</v>
      </c>
      <c r="C132" s="27">
        <v>82.733818054199219</v>
      </c>
      <c r="D132" s="27">
        <v>86.2603759765625</v>
      </c>
      <c r="E132" s="27">
        <v>92.478294372558594</v>
      </c>
      <c r="F132" s="27">
        <v>98.420196533203125</v>
      </c>
      <c r="G132" s="27">
        <v>99.999427795410156</v>
      </c>
      <c r="H132" s="27">
        <v>99.999313354492188</v>
      </c>
      <c r="I132" s="27">
        <v>99.99884033203125</v>
      </c>
      <c r="J132" s="27">
        <v>92.920135498046875</v>
      </c>
      <c r="K132" s="27">
        <v>99.999961853027344</v>
      </c>
      <c r="L132" s="27">
        <v>99.999832153320313</v>
      </c>
      <c r="M132" s="27">
        <v>99.99884033203125</v>
      </c>
      <c r="Q132" s="31">
        <v>1</v>
      </c>
      <c r="R132" s="39" t="s">
        <v>83</v>
      </c>
      <c r="S132" s="26" t="b">
        <f t="shared" si="14"/>
        <v>1</v>
      </c>
      <c r="T132" s="26" t="b">
        <f t="shared" si="15"/>
        <v>0</v>
      </c>
      <c r="U132" s="32" t="s">
        <v>42</v>
      </c>
      <c r="V132" s="32" t="s">
        <v>42</v>
      </c>
      <c r="W132" s="32" t="s">
        <v>42</v>
      </c>
      <c r="X132" s="41" t="s">
        <v>129</v>
      </c>
      <c r="Y132" s="85">
        <v>4</v>
      </c>
      <c r="Z132" s="85"/>
      <c r="AA132" s="85"/>
      <c r="AB132" s="85"/>
      <c r="AC132" s="85"/>
      <c r="AE132" s="33" t="s">
        <v>7</v>
      </c>
    </row>
    <row r="133" spans="1:31" x14ac:dyDescent="0.35">
      <c r="A133" s="26" t="s">
        <v>212</v>
      </c>
      <c r="B133" s="27">
        <v>91.083946228027344</v>
      </c>
      <c r="C133" s="27">
        <v>82.775566101074219</v>
      </c>
      <c r="D133" s="27">
        <v>86.422431945800781</v>
      </c>
      <c r="E133" s="27">
        <v>92.75775146484375</v>
      </c>
      <c r="F133" s="27">
        <v>76.8321533203125</v>
      </c>
      <c r="G133" s="27">
        <v>99.99932861328125</v>
      </c>
      <c r="H133" s="27">
        <v>99.999244689941406</v>
      </c>
      <c r="I133" s="27">
        <v>99.99884033203125</v>
      </c>
      <c r="J133" s="27">
        <v>96.805931091308594</v>
      </c>
      <c r="K133" s="27">
        <v>97.366035461425781</v>
      </c>
      <c r="L133" s="27">
        <v>99.999832153320313</v>
      </c>
      <c r="M133" s="27">
        <v>99.99884033203125</v>
      </c>
      <c r="Q133" s="31">
        <v>1</v>
      </c>
      <c r="R133" s="39" t="s">
        <v>83</v>
      </c>
      <c r="S133" s="26" t="b">
        <f t="shared" si="14"/>
        <v>1</v>
      </c>
      <c r="T133" s="26" t="b">
        <f t="shared" si="15"/>
        <v>0</v>
      </c>
      <c r="U133" s="40" t="s">
        <v>135</v>
      </c>
      <c r="V133" s="32" t="s">
        <v>42</v>
      </c>
      <c r="W133" s="32" t="s">
        <v>42</v>
      </c>
      <c r="X133" s="41" t="s">
        <v>129</v>
      </c>
      <c r="Y133" s="85">
        <v>3</v>
      </c>
      <c r="Z133" s="85"/>
      <c r="AA133" s="85"/>
      <c r="AB133" s="85"/>
      <c r="AC133" s="85"/>
      <c r="AE133" s="33" t="s">
        <v>7</v>
      </c>
    </row>
    <row r="134" spans="1:31" x14ac:dyDescent="0.35">
      <c r="A134" s="26" t="s">
        <v>213</v>
      </c>
      <c r="B134" s="27">
        <v>91.035255432128906</v>
      </c>
      <c r="C134" s="27">
        <v>82.743721008300781</v>
      </c>
      <c r="D134" s="27">
        <v>86.343177795410156</v>
      </c>
      <c r="E134" s="27">
        <v>93.178565979003906</v>
      </c>
      <c r="F134" s="27">
        <v>96.55926513671875</v>
      </c>
      <c r="G134" s="27">
        <v>99.9991455078125</v>
      </c>
      <c r="H134" s="27">
        <v>99.997459411621094</v>
      </c>
      <c r="I134" s="27">
        <v>99.99884033203125</v>
      </c>
      <c r="J134" s="27">
        <v>89.410049438476563</v>
      </c>
      <c r="K134" s="27">
        <v>80.197151184082031</v>
      </c>
      <c r="L134" s="27">
        <v>99.999832153320313</v>
      </c>
      <c r="M134" s="27">
        <v>99.99884033203125</v>
      </c>
      <c r="Q134" s="31">
        <v>1</v>
      </c>
      <c r="R134" s="39" t="s">
        <v>83</v>
      </c>
      <c r="S134" s="26" t="b">
        <f t="shared" si="14"/>
        <v>1</v>
      </c>
      <c r="T134" s="26" t="b">
        <f t="shared" si="15"/>
        <v>0</v>
      </c>
      <c r="U134" s="32" t="s">
        <v>42</v>
      </c>
      <c r="V134" s="32" t="s">
        <v>42</v>
      </c>
      <c r="W134" s="32" t="s">
        <v>42</v>
      </c>
      <c r="X134" s="41" t="s">
        <v>129</v>
      </c>
      <c r="Y134" s="85">
        <v>4</v>
      </c>
      <c r="Z134" s="85"/>
      <c r="AA134" s="85"/>
      <c r="AB134" s="85"/>
      <c r="AC134" s="85"/>
      <c r="AE134" s="33" t="s">
        <v>7</v>
      </c>
    </row>
    <row r="135" spans="1:31" x14ac:dyDescent="0.35">
      <c r="A135" s="26" t="s">
        <v>214</v>
      </c>
      <c r="B135" s="27">
        <v>91.1822509765625</v>
      </c>
      <c r="C135" s="27">
        <v>82.76959228515625</v>
      </c>
      <c r="D135" s="27">
        <v>86.382980346679688</v>
      </c>
      <c r="E135" s="27">
        <v>93.6007080078125</v>
      </c>
      <c r="F135" s="27">
        <v>98.8599853515625</v>
      </c>
      <c r="G135" s="27">
        <v>99.998435974121094</v>
      </c>
      <c r="H135" s="27">
        <v>99.999168395996094</v>
      </c>
      <c r="I135" s="27">
        <v>99.99884033203125</v>
      </c>
      <c r="J135" s="27">
        <v>88.721244812011719</v>
      </c>
      <c r="K135" s="27">
        <v>88.5814208984375</v>
      </c>
      <c r="L135" s="27">
        <v>99.999832153320313</v>
      </c>
      <c r="M135" s="27">
        <v>99.99884033203125</v>
      </c>
      <c r="Q135" s="31">
        <v>1</v>
      </c>
      <c r="R135" s="39" t="s">
        <v>83</v>
      </c>
      <c r="S135" s="26" t="b">
        <f t="shared" si="14"/>
        <v>1</v>
      </c>
      <c r="T135" s="26" t="b">
        <f t="shared" si="15"/>
        <v>0</v>
      </c>
      <c r="U135" s="32" t="s">
        <v>42</v>
      </c>
      <c r="V135" s="32" t="s">
        <v>42</v>
      </c>
      <c r="W135" s="32" t="s">
        <v>42</v>
      </c>
      <c r="X135" s="41" t="s">
        <v>129</v>
      </c>
      <c r="Y135" s="85">
        <v>3</v>
      </c>
      <c r="Z135" s="85"/>
      <c r="AA135" s="85"/>
      <c r="AB135" s="85"/>
      <c r="AC135" s="85"/>
      <c r="AE135" s="33" t="s">
        <v>7</v>
      </c>
    </row>
    <row r="136" spans="1:31" x14ac:dyDescent="0.35">
      <c r="A136" s="26" t="s">
        <v>215</v>
      </c>
      <c r="B136" s="27">
        <v>91.036666870117188</v>
      </c>
      <c r="C136" s="27">
        <v>82.807807922363281</v>
      </c>
      <c r="D136" s="27">
        <v>86.481048583984375</v>
      </c>
      <c r="E136" s="27">
        <v>94.576065063476563</v>
      </c>
      <c r="F136" s="27">
        <v>97.005905151367188</v>
      </c>
      <c r="G136" s="27">
        <v>99.998306274414063</v>
      </c>
      <c r="H136" s="27">
        <v>99.999832153320313</v>
      </c>
      <c r="I136" s="27">
        <v>99.99884033203125</v>
      </c>
      <c r="J136" s="27">
        <v>90.279678344726563</v>
      </c>
      <c r="K136" s="27">
        <v>99.999961853027344</v>
      </c>
      <c r="L136" s="27">
        <v>99.999832153320313</v>
      </c>
      <c r="M136" s="27">
        <v>99.99884033203125</v>
      </c>
      <c r="Q136" s="31">
        <v>1</v>
      </c>
      <c r="R136" s="39" t="s">
        <v>83</v>
      </c>
      <c r="S136" s="26" t="b">
        <f t="shared" si="14"/>
        <v>1</v>
      </c>
      <c r="T136" s="26" t="b">
        <f t="shared" si="15"/>
        <v>0</v>
      </c>
      <c r="U136" s="32" t="s">
        <v>42</v>
      </c>
      <c r="V136" s="32" t="s">
        <v>42</v>
      </c>
      <c r="W136" s="32" t="s">
        <v>42</v>
      </c>
      <c r="X136" s="41" t="s">
        <v>129</v>
      </c>
      <c r="Y136" s="85">
        <v>4</v>
      </c>
      <c r="Z136" s="85"/>
      <c r="AA136" s="85"/>
      <c r="AB136" s="85"/>
      <c r="AC136" s="85"/>
      <c r="AE136" s="33" t="s">
        <v>7</v>
      </c>
    </row>
    <row r="137" spans="1:31" x14ac:dyDescent="0.35">
      <c r="A137" s="26" t="s">
        <v>216</v>
      </c>
      <c r="B137" s="27">
        <v>91.04290771484375</v>
      </c>
      <c r="C137" s="27">
        <v>82.840034484863281</v>
      </c>
      <c r="D137" s="27">
        <v>86.68255615234375</v>
      </c>
      <c r="E137" s="27">
        <v>95.276832580566406</v>
      </c>
      <c r="F137" s="27">
        <v>98.111289978027344</v>
      </c>
      <c r="G137" s="27">
        <v>99.998756408691406</v>
      </c>
      <c r="H137" s="27">
        <v>99.996040344238281</v>
      </c>
      <c r="I137" s="27">
        <v>99.99884033203125</v>
      </c>
      <c r="J137" s="27">
        <v>93.391952514648438</v>
      </c>
      <c r="K137" s="27">
        <v>99.798789978027344</v>
      </c>
      <c r="L137" s="27">
        <v>99.999832153320313</v>
      </c>
      <c r="M137" s="27">
        <v>99.99884033203125</v>
      </c>
      <c r="Q137" s="31">
        <v>1</v>
      </c>
      <c r="R137" s="39" t="s">
        <v>83</v>
      </c>
      <c r="S137" s="26" t="b">
        <f t="shared" si="14"/>
        <v>1</v>
      </c>
      <c r="T137" s="26" t="b">
        <f t="shared" si="15"/>
        <v>0</v>
      </c>
      <c r="U137" s="32" t="s">
        <v>42</v>
      </c>
      <c r="V137" s="32" t="s">
        <v>42</v>
      </c>
      <c r="W137" s="32" t="s">
        <v>42</v>
      </c>
      <c r="X137" s="41" t="s">
        <v>129</v>
      </c>
      <c r="Y137" s="85">
        <v>4</v>
      </c>
      <c r="Z137" s="85"/>
      <c r="AA137" s="85"/>
      <c r="AB137" s="85"/>
      <c r="AC137" s="85"/>
      <c r="AE137" s="33" t="s">
        <v>7</v>
      </c>
    </row>
    <row r="138" spans="1:31" x14ac:dyDescent="0.35">
      <c r="A138" s="26" t="s">
        <v>217</v>
      </c>
      <c r="B138" s="27">
        <v>91.128570556640625</v>
      </c>
      <c r="C138" s="27">
        <v>82.811836242675781</v>
      </c>
      <c r="D138" s="27">
        <v>86.559982299804688</v>
      </c>
      <c r="E138" s="27">
        <v>94.71673583984375</v>
      </c>
      <c r="F138" s="27">
        <v>95.427032470703125</v>
      </c>
      <c r="G138" s="27">
        <v>99.998992919921875</v>
      </c>
      <c r="H138" s="27">
        <v>99.999832153320313</v>
      </c>
      <c r="I138" s="27">
        <v>99.99884033203125</v>
      </c>
      <c r="J138" s="27">
        <v>92.50390625</v>
      </c>
      <c r="K138" s="27">
        <v>99.999961853027344</v>
      </c>
      <c r="L138" s="27">
        <v>99.999832153320313</v>
      </c>
      <c r="M138" s="27">
        <v>99.99884033203125</v>
      </c>
      <c r="Q138" s="31">
        <v>1</v>
      </c>
      <c r="R138" s="39" t="s">
        <v>83</v>
      </c>
      <c r="S138" s="26" t="b">
        <f t="shared" si="14"/>
        <v>1</v>
      </c>
      <c r="T138" s="26" t="b">
        <f t="shared" si="15"/>
        <v>0</v>
      </c>
      <c r="U138" s="32" t="s">
        <v>42</v>
      </c>
      <c r="V138" s="32" t="s">
        <v>42</v>
      </c>
      <c r="W138" s="32" t="s">
        <v>42</v>
      </c>
      <c r="X138" s="41" t="s">
        <v>129</v>
      </c>
      <c r="Y138" s="85">
        <v>4</v>
      </c>
      <c r="Z138" s="85"/>
      <c r="AA138" s="85"/>
      <c r="AB138" s="85"/>
      <c r="AC138" s="85"/>
      <c r="AE138" s="33" t="s">
        <v>7</v>
      </c>
    </row>
    <row r="139" spans="1:31" x14ac:dyDescent="0.35">
      <c r="A139" s="26" t="s">
        <v>218</v>
      </c>
      <c r="B139" s="27">
        <v>91.075096130371094</v>
      </c>
      <c r="C139" s="27">
        <v>82.816825866699219</v>
      </c>
      <c r="D139" s="27">
        <v>86.521102905273438</v>
      </c>
      <c r="E139" s="27">
        <v>94.018051147460938</v>
      </c>
      <c r="F139" s="27">
        <v>95.4970703125</v>
      </c>
      <c r="G139" s="27">
        <v>99.999534606933594</v>
      </c>
      <c r="H139" s="27">
        <v>99.999832153320313</v>
      </c>
      <c r="I139" s="27">
        <v>99.99884033203125</v>
      </c>
      <c r="J139" s="27">
        <v>90.836471557617188</v>
      </c>
      <c r="K139" s="27">
        <v>83.133964538574219</v>
      </c>
      <c r="L139" s="27">
        <v>99.999832153320313</v>
      </c>
      <c r="M139" s="27">
        <v>99.99884033203125</v>
      </c>
      <c r="Q139" s="31">
        <v>1</v>
      </c>
      <c r="R139" s="39" t="s">
        <v>83</v>
      </c>
      <c r="S139" s="26" t="b">
        <f t="shared" si="14"/>
        <v>1</v>
      </c>
      <c r="T139" s="26" t="b">
        <f t="shared" si="15"/>
        <v>0</v>
      </c>
      <c r="U139" s="32" t="s">
        <v>42</v>
      </c>
      <c r="V139" s="32" t="s">
        <v>42</v>
      </c>
      <c r="W139" s="32" t="s">
        <v>42</v>
      </c>
      <c r="X139" s="41" t="s">
        <v>129</v>
      </c>
      <c r="Y139" s="85">
        <v>4</v>
      </c>
      <c r="Z139" s="85"/>
      <c r="AA139" s="85"/>
      <c r="AB139" s="85"/>
      <c r="AC139" s="85"/>
      <c r="AE139" s="33" t="s">
        <v>7</v>
      </c>
    </row>
    <row r="140" spans="1:31" x14ac:dyDescent="0.35">
      <c r="A140" s="26" t="s">
        <v>219</v>
      </c>
      <c r="B140" s="27">
        <v>91.09246826171875</v>
      </c>
      <c r="C140" s="27">
        <v>82.830902099609375</v>
      </c>
      <c r="D140" s="27">
        <v>86.599693298339844</v>
      </c>
      <c r="E140" s="27">
        <v>94.154937744140625</v>
      </c>
      <c r="F140" s="27">
        <v>94.696891784667969</v>
      </c>
      <c r="G140" s="27">
        <v>99.999382019042969</v>
      </c>
      <c r="H140" s="27">
        <v>99.997520446777344</v>
      </c>
      <c r="I140" s="27">
        <v>99.99884033203125</v>
      </c>
      <c r="J140" s="27">
        <v>93.352821350097656</v>
      </c>
      <c r="K140" s="27">
        <v>99.999961853027344</v>
      </c>
      <c r="L140" s="27">
        <v>99.999832153320313</v>
      </c>
      <c r="M140" s="27">
        <v>99.99884033203125</v>
      </c>
      <c r="Q140" s="31">
        <v>1</v>
      </c>
      <c r="R140" s="39" t="s">
        <v>83</v>
      </c>
      <c r="S140" s="26" t="b">
        <f t="shared" si="14"/>
        <v>1</v>
      </c>
      <c r="T140" s="26" t="b">
        <f t="shared" si="15"/>
        <v>0</v>
      </c>
      <c r="U140" s="32" t="s">
        <v>42</v>
      </c>
      <c r="V140" s="32" t="s">
        <v>42</v>
      </c>
      <c r="W140" s="32" t="s">
        <v>42</v>
      </c>
      <c r="X140" s="41" t="s">
        <v>129</v>
      </c>
      <c r="Y140" s="85">
        <v>4</v>
      </c>
      <c r="Z140" s="85"/>
      <c r="AA140" s="85"/>
      <c r="AB140" s="85"/>
      <c r="AC140" s="85"/>
      <c r="AE140" s="33" t="s">
        <v>7</v>
      </c>
    </row>
    <row r="141" spans="1:31" x14ac:dyDescent="0.35">
      <c r="A141" s="26" t="s">
        <v>220</v>
      </c>
      <c r="B141" s="27">
        <v>91.169219970703125</v>
      </c>
      <c r="C141" s="27">
        <v>82.849151611328125</v>
      </c>
      <c r="D141" s="27">
        <v>86.600021362304688</v>
      </c>
      <c r="E141" s="27">
        <v>94.157341003417969</v>
      </c>
      <c r="F141" s="27">
        <v>98.877159118652344</v>
      </c>
      <c r="G141" s="27">
        <v>99.998573303222656</v>
      </c>
      <c r="H141" s="27">
        <v>99.998336791992188</v>
      </c>
      <c r="I141" s="27">
        <v>99.99884033203125</v>
      </c>
      <c r="J141" s="27">
        <v>91.257179260253906</v>
      </c>
      <c r="K141" s="27">
        <v>83.282562255859375</v>
      </c>
      <c r="L141" s="27">
        <v>99.999832153320313</v>
      </c>
      <c r="M141" s="27">
        <v>99.99884033203125</v>
      </c>
      <c r="Q141" s="31">
        <v>1</v>
      </c>
      <c r="R141" s="39" t="s">
        <v>83</v>
      </c>
      <c r="S141" s="26" t="b">
        <f t="shared" si="14"/>
        <v>1</v>
      </c>
      <c r="T141" s="26" t="b">
        <f t="shared" si="15"/>
        <v>0</v>
      </c>
      <c r="U141" s="32" t="s">
        <v>42</v>
      </c>
      <c r="V141" s="32" t="s">
        <v>42</v>
      </c>
      <c r="W141" s="32" t="s">
        <v>42</v>
      </c>
      <c r="X141" s="41" t="s">
        <v>129</v>
      </c>
      <c r="Y141" s="85">
        <v>4</v>
      </c>
      <c r="Z141" s="85"/>
      <c r="AA141" s="85"/>
      <c r="AB141" s="85"/>
      <c r="AC141" s="85"/>
      <c r="AE141" s="33" t="s">
        <v>7</v>
      </c>
    </row>
    <row r="142" spans="1:31" x14ac:dyDescent="0.35">
      <c r="A142" s="26" t="s">
        <v>221</v>
      </c>
      <c r="B142" s="27">
        <v>91.160430908203125</v>
      </c>
      <c r="C142" s="27">
        <v>82.784660339355469</v>
      </c>
      <c r="D142" s="27">
        <v>86.361663818359375</v>
      </c>
      <c r="E142" s="27">
        <v>93.447113037109375</v>
      </c>
      <c r="F142" s="27">
        <v>97.002510070800781</v>
      </c>
      <c r="G142" s="27">
        <v>99.999137878417969</v>
      </c>
      <c r="H142" s="27">
        <v>99.999832153320313</v>
      </c>
      <c r="I142" s="27">
        <v>99.99884033203125</v>
      </c>
      <c r="J142" s="27">
        <v>93.074325561523438</v>
      </c>
      <c r="K142" s="27">
        <v>99.999961853027344</v>
      </c>
      <c r="L142" s="27">
        <v>99.999832153320313</v>
      </c>
      <c r="M142" s="27">
        <v>99.99884033203125</v>
      </c>
      <c r="Q142" s="31">
        <v>1</v>
      </c>
      <c r="R142" s="39" t="s">
        <v>83</v>
      </c>
      <c r="S142" s="26" t="b">
        <f t="shared" si="14"/>
        <v>1</v>
      </c>
      <c r="T142" s="26" t="b">
        <f t="shared" si="15"/>
        <v>0</v>
      </c>
      <c r="U142" s="32" t="s">
        <v>42</v>
      </c>
      <c r="V142" s="32" t="s">
        <v>42</v>
      </c>
      <c r="W142" s="40" t="s">
        <v>20</v>
      </c>
      <c r="X142" s="41" t="s">
        <v>129</v>
      </c>
      <c r="Y142" s="85">
        <v>4</v>
      </c>
      <c r="Z142" s="85"/>
      <c r="AA142" s="85"/>
      <c r="AB142" s="85"/>
      <c r="AC142" s="85"/>
      <c r="AE142" s="33" t="s">
        <v>7</v>
      </c>
    </row>
    <row r="143" spans="1:31" x14ac:dyDescent="0.35">
      <c r="A143" s="26" t="s">
        <v>222</v>
      </c>
      <c r="B143" s="27">
        <v>91.077178955078125</v>
      </c>
      <c r="C143" s="27">
        <v>82.789878845214844</v>
      </c>
      <c r="D143" s="27">
        <v>86.382011413574219</v>
      </c>
      <c r="E143" s="27">
        <v>94.152275085449219</v>
      </c>
      <c r="F143" s="27">
        <v>98.277801513671875</v>
      </c>
      <c r="G143" s="27">
        <v>99.998214721679688</v>
      </c>
      <c r="H143" s="27">
        <v>99.99847412109375</v>
      </c>
      <c r="I143" s="27">
        <v>99.99884033203125</v>
      </c>
      <c r="J143" s="27">
        <v>92.011634826660156</v>
      </c>
      <c r="K143" s="27">
        <v>99.999961853027344</v>
      </c>
      <c r="L143" s="27">
        <v>99.999832153320313</v>
      </c>
      <c r="M143" s="27">
        <v>99.99884033203125</v>
      </c>
      <c r="Q143" s="31">
        <v>1</v>
      </c>
      <c r="R143" s="39" t="s">
        <v>83</v>
      </c>
      <c r="S143" s="26" t="b">
        <f t="shared" si="14"/>
        <v>1</v>
      </c>
      <c r="T143" s="26" t="b">
        <f t="shared" si="15"/>
        <v>0</v>
      </c>
      <c r="U143" s="32" t="s">
        <v>42</v>
      </c>
      <c r="V143" s="32" t="s">
        <v>42</v>
      </c>
      <c r="W143" s="32" t="s">
        <v>42</v>
      </c>
      <c r="X143" s="41" t="s">
        <v>129</v>
      </c>
      <c r="Y143" s="85">
        <v>4</v>
      </c>
      <c r="Z143" s="85"/>
      <c r="AA143" s="85"/>
      <c r="AB143" s="85"/>
      <c r="AC143" s="85"/>
      <c r="AE143" s="33" t="s">
        <v>7</v>
      </c>
    </row>
    <row r="144" spans="1:31" x14ac:dyDescent="0.35">
      <c r="A144" s="26" t="s">
        <v>223</v>
      </c>
      <c r="B144" s="27">
        <v>91.088821411132813</v>
      </c>
      <c r="C144" s="27">
        <v>82.848785400390625</v>
      </c>
      <c r="D144" s="27">
        <v>86.600257873535156</v>
      </c>
      <c r="E144" s="27">
        <v>94.14569091796875</v>
      </c>
      <c r="F144" s="27">
        <v>79.188087463378906</v>
      </c>
      <c r="G144" s="27">
        <v>99.999961853027344</v>
      </c>
      <c r="H144" s="27">
        <v>99.999832153320313</v>
      </c>
      <c r="I144" s="27">
        <v>99.99884033203125</v>
      </c>
      <c r="J144" s="27">
        <v>91.899642944335938</v>
      </c>
      <c r="K144" s="27">
        <v>80.197174072265625</v>
      </c>
      <c r="L144" s="27">
        <v>99.999832153320313</v>
      </c>
      <c r="M144" s="27">
        <v>99.99884033203125</v>
      </c>
      <c r="Q144" s="31">
        <v>1</v>
      </c>
      <c r="R144" s="39" t="s">
        <v>83</v>
      </c>
      <c r="S144" s="26" t="b">
        <f t="shared" si="14"/>
        <v>1</v>
      </c>
      <c r="T144" s="26" t="b">
        <f t="shared" si="15"/>
        <v>0</v>
      </c>
      <c r="U144" s="32" t="s">
        <v>42</v>
      </c>
      <c r="V144" s="32" t="s">
        <v>150</v>
      </c>
      <c r="W144" s="32" t="s">
        <v>42</v>
      </c>
      <c r="X144" s="41" t="s">
        <v>129</v>
      </c>
      <c r="Y144" s="85">
        <v>4</v>
      </c>
      <c r="Z144" s="85"/>
      <c r="AA144" s="85"/>
      <c r="AB144" s="85"/>
      <c r="AC144" s="85"/>
      <c r="AE144" s="33" t="s">
        <v>7</v>
      </c>
    </row>
    <row r="145" spans="1:31" x14ac:dyDescent="0.35">
      <c r="A145" s="26" t="s">
        <v>224</v>
      </c>
      <c r="B145" s="27">
        <v>90.994583129882813</v>
      </c>
      <c r="C145" s="27">
        <v>82.854331970214844</v>
      </c>
      <c r="D145" s="27">
        <v>86.621467590332031</v>
      </c>
      <c r="E145" s="27">
        <v>94.573928833007813</v>
      </c>
      <c r="F145" s="27">
        <v>97.254135131835938</v>
      </c>
      <c r="G145" s="27">
        <v>99.997871398925781</v>
      </c>
      <c r="H145" s="27">
        <v>99.994293212890625</v>
      </c>
      <c r="I145" s="27">
        <v>99.99884033203125</v>
      </c>
      <c r="J145" s="27">
        <v>91.11114501953125</v>
      </c>
      <c r="K145" s="27">
        <v>97.21697998046875</v>
      </c>
      <c r="L145" s="27">
        <v>99.999832153320313</v>
      </c>
      <c r="M145" s="27">
        <v>99.99884033203125</v>
      </c>
      <c r="Q145" s="31">
        <v>1</v>
      </c>
      <c r="R145" s="39" t="s">
        <v>83</v>
      </c>
      <c r="S145" s="26" t="b">
        <f t="shared" si="14"/>
        <v>1</v>
      </c>
      <c r="T145" s="26" t="b">
        <f t="shared" si="15"/>
        <v>0</v>
      </c>
      <c r="U145" s="32" t="s">
        <v>42</v>
      </c>
      <c r="V145" s="32" t="s">
        <v>42</v>
      </c>
      <c r="W145" s="32" t="s">
        <v>42</v>
      </c>
      <c r="X145" s="41" t="s">
        <v>129</v>
      </c>
      <c r="Y145" s="85">
        <v>4</v>
      </c>
      <c r="Z145" s="85"/>
      <c r="AA145" s="85"/>
      <c r="AB145" s="85"/>
      <c r="AC145" s="85"/>
      <c r="AE145" s="33" t="s">
        <v>7</v>
      </c>
    </row>
    <row r="146" spans="1:31" x14ac:dyDescent="0.35">
      <c r="A146" s="26" t="s">
        <v>225</v>
      </c>
      <c r="B146" s="27">
        <v>91.219902038574219</v>
      </c>
      <c r="C146" s="27">
        <v>82.910667419433594</v>
      </c>
      <c r="D146" s="27">
        <v>86.879745483398438</v>
      </c>
      <c r="E146" s="27">
        <v>95.551681518554688</v>
      </c>
      <c r="F146" s="27">
        <v>98.431632995605469</v>
      </c>
      <c r="G146" s="27">
        <v>99.999351501464844</v>
      </c>
      <c r="H146" s="27">
        <v>99.997421264648438</v>
      </c>
      <c r="I146" s="27">
        <v>99.99884033203125</v>
      </c>
      <c r="J146" s="27">
        <v>91.393684387207031</v>
      </c>
      <c r="K146" s="27">
        <v>84.125930786132813</v>
      </c>
      <c r="L146" s="27">
        <v>99.999832153320313</v>
      </c>
      <c r="M146" s="27">
        <v>99.99884033203125</v>
      </c>
      <c r="Q146" s="31">
        <v>1</v>
      </c>
      <c r="R146" s="39" t="s">
        <v>83</v>
      </c>
      <c r="S146" s="26" t="b">
        <f t="shared" si="14"/>
        <v>1</v>
      </c>
      <c r="T146" s="26" t="b">
        <f t="shared" si="15"/>
        <v>0</v>
      </c>
      <c r="U146" s="32" t="s">
        <v>42</v>
      </c>
      <c r="V146" s="32" t="s">
        <v>42</v>
      </c>
      <c r="W146" s="32" t="s">
        <v>42</v>
      </c>
      <c r="X146" s="41" t="s">
        <v>129</v>
      </c>
      <c r="Y146" s="85">
        <v>4</v>
      </c>
      <c r="Z146" s="85"/>
      <c r="AA146" s="85"/>
      <c r="AB146" s="85"/>
      <c r="AC146" s="85"/>
      <c r="AE146" s="33" t="s">
        <v>7</v>
      </c>
    </row>
    <row r="147" spans="1:31" x14ac:dyDescent="0.35">
      <c r="A147" s="26" t="s">
        <v>226</v>
      </c>
      <c r="B147" s="27">
        <v>91.186195373535156</v>
      </c>
      <c r="C147" s="27">
        <v>82.94757080078125</v>
      </c>
      <c r="D147" s="27">
        <v>86.859825134277344</v>
      </c>
      <c r="E147" s="27">
        <v>95.552093505859375</v>
      </c>
      <c r="F147" s="27">
        <v>98.850334167480469</v>
      </c>
      <c r="G147" s="27">
        <v>99.998252868652344</v>
      </c>
      <c r="H147" s="27">
        <v>99.999832153320313</v>
      </c>
      <c r="I147" s="27">
        <v>99.99884033203125</v>
      </c>
      <c r="J147" s="27">
        <v>91.618125915527344</v>
      </c>
      <c r="K147" s="27">
        <v>99.999961853027344</v>
      </c>
      <c r="L147" s="27">
        <v>99.999832153320313</v>
      </c>
      <c r="M147" s="27">
        <v>99.99884033203125</v>
      </c>
      <c r="Q147" s="31">
        <v>1</v>
      </c>
      <c r="R147" s="39" t="s">
        <v>83</v>
      </c>
      <c r="S147" s="26" t="b">
        <f t="shared" si="14"/>
        <v>1</v>
      </c>
      <c r="T147" s="26" t="b">
        <f t="shared" si="15"/>
        <v>0</v>
      </c>
      <c r="U147" s="32" t="s">
        <v>42</v>
      </c>
      <c r="V147" s="32" t="s">
        <v>42</v>
      </c>
      <c r="W147" s="32" t="s">
        <v>42</v>
      </c>
      <c r="X147" s="41" t="s">
        <v>129</v>
      </c>
      <c r="Y147" s="85">
        <v>4</v>
      </c>
      <c r="Z147" s="85"/>
      <c r="AA147" s="85"/>
      <c r="AB147" s="85"/>
      <c r="AC147" s="85"/>
      <c r="AE147" s="33" t="s">
        <v>7</v>
      </c>
    </row>
    <row r="148" spans="1:31" x14ac:dyDescent="0.35">
      <c r="A148" s="26" t="s">
        <v>227</v>
      </c>
      <c r="B148" s="27">
        <v>91.10845947265625</v>
      </c>
      <c r="C148" s="27">
        <v>82.891532897949219</v>
      </c>
      <c r="D148" s="27">
        <v>86.661094665527344</v>
      </c>
      <c r="E148" s="27">
        <v>95.551475524902344</v>
      </c>
      <c r="F148" s="27">
        <v>96.572257995605469</v>
      </c>
      <c r="G148" s="27">
        <v>99.999771118164063</v>
      </c>
      <c r="H148" s="27">
        <v>99.999092102050781</v>
      </c>
      <c r="I148" s="27">
        <v>99.993629455566406</v>
      </c>
      <c r="J148" s="27">
        <v>93.731071472167969</v>
      </c>
      <c r="K148" s="27">
        <v>99.999961853027344</v>
      </c>
      <c r="L148" s="27">
        <v>99.999832153320313</v>
      </c>
      <c r="M148" s="27">
        <v>99.99884033203125</v>
      </c>
      <c r="Q148" s="31">
        <v>1</v>
      </c>
      <c r="R148" s="39" t="s">
        <v>83</v>
      </c>
      <c r="S148" s="26" t="b">
        <f t="shared" si="14"/>
        <v>1</v>
      </c>
      <c r="T148" s="26" t="b">
        <f t="shared" si="15"/>
        <v>0</v>
      </c>
      <c r="U148" s="32" t="s">
        <v>42</v>
      </c>
      <c r="V148" s="32" t="s">
        <v>42</v>
      </c>
      <c r="W148" s="32" t="s">
        <v>42</v>
      </c>
      <c r="X148" s="41" t="s">
        <v>129</v>
      </c>
      <c r="Y148" s="85">
        <v>4</v>
      </c>
      <c r="Z148" s="85"/>
      <c r="AA148" s="85"/>
      <c r="AB148" s="85"/>
      <c r="AC148" s="85"/>
      <c r="AE148" s="33" t="s">
        <v>7</v>
      </c>
    </row>
    <row r="149" spans="1:31" x14ac:dyDescent="0.35">
      <c r="A149" s="26" t="s">
        <v>228</v>
      </c>
      <c r="B149" s="27">
        <v>91.122856140136719</v>
      </c>
      <c r="C149" s="27">
        <v>82.827102661132813</v>
      </c>
      <c r="D149" s="27">
        <v>86.283538818359375</v>
      </c>
      <c r="E149" s="27">
        <v>94.853752136230469</v>
      </c>
      <c r="F149" s="27">
        <v>98.812515258789063</v>
      </c>
      <c r="G149" s="27">
        <v>99.999893188476563</v>
      </c>
      <c r="H149" s="27">
        <v>99.999832153320313</v>
      </c>
      <c r="I149" s="27">
        <v>99.99884033203125</v>
      </c>
      <c r="J149" s="27">
        <v>92.64764404296875</v>
      </c>
      <c r="K149" s="27">
        <v>93.335205078125</v>
      </c>
      <c r="L149" s="27">
        <v>99.999832153320313</v>
      </c>
      <c r="M149" s="27">
        <v>99.99884033203125</v>
      </c>
      <c r="Q149" s="31">
        <v>1</v>
      </c>
      <c r="R149" s="39" t="s">
        <v>83</v>
      </c>
      <c r="S149" s="26" t="b">
        <f t="shared" si="14"/>
        <v>1</v>
      </c>
      <c r="T149" s="26" t="b">
        <f t="shared" si="15"/>
        <v>0</v>
      </c>
      <c r="U149" s="32" t="s">
        <v>42</v>
      </c>
      <c r="V149" s="32" t="s">
        <v>42</v>
      </c>
      <c r="W149" s="40" t="s">
        <v>20</v>
      </c>
      <c r="X149" s="41" t="s">
        <v>129</v>
      </c>
      <c r="Y149" s="85">
        <v>4</v>
      </c>
      <c r="Z149" s="85"/>
      <c r="AA149" s="85"/>
      <c r="AB149" s="85"/>
      <c r="AC149" s="85"/>
      <c r="AE149" s="33" t="s">
        <v>7</v>
      </c>
    </row>
    <row r="150" spans="1:31" x14ac:dyDescent="0.35">
      <c r="A150" s="26" t="s">
        <v>229</v>
      </c>
      <c r="B150" s="27">
        <v>91.152565002441406</v>
      </c>
      <c r="C150" s="27">
        <v>82.850418090820313</v>
      </c>
      <c r="D150" s="27">
        <v>86.500938415527344</v>
      </c>
      <c r="E150" s="27">
        <v>95.553115844726563</v>
      </c>
      <c r="F150" s="27">
        <v>98.814498901367188</v>
      </c>
      <c r="G150" s="27">
        <v>99.998069763183594</v>
      </c>
      <c r="H150" s="27">
        <v>99.997894287109375</v>
      </c>
      <c r="I150" s="27">
        <v>99.99884033203125</v>
      </c>
      <c r="J150" s="27">
        <v>92.139106750488281</v>
      </c>
      <c r="K150" s="27">
        <v>86.050041198730469</v>
      </c>
      <c r="L150" s="27">
        <v>99.999832153320313</v>
      </c>
      <c r="M150" s="27">
        <v>99.99884033203125</v>
      </c>
      <c r="Q150" s="31">
        <v>1</v>
      </c>
      <c r="R150" s="39" t="s">
        <v>83</v>
      </c>
      <c r="S150" s="26" t="b">
        <f t="shared" si="14"/>
        <v>1</v>
      </c>
      <c r="T150" s="26" t="b">
        <f t="shared" si="15"/>
        <v>0</v>
      </c>
      <c r="U150" s="32" t="s">
        <v>42</v>
      </c>
      <c r="V150" s="32" t="s">
        <v>42</v>
      </c>
      <c r="W150" s="40" t="s">
        <v>20</v>
      </c>
      <c r="X150" s="41" t="s">
        <v>129</v>
      </c>
      <c r="Y150" s="85">
        <v>4</v>
      </c>
      <c r="Z150" s="85"/>
      <c r="AA150" s="85"/>
      <c r="AB150" s="85"/>
      <c r="AC150" s="85"/>
      <c r="AE150" s="33" t="s">
        <v>7</v>
      </c>
    </row>
    <row r="151" spans="1:31" x14ac:dyDescent="0.35">
      <c r="A151" s="26" t="s">
        <v>230</v>
      </c>
      <c r="B151" s="27">
        <v>90.415008544921875</v>
      </c>
      <c r="C151" s="27">
        <v>82.874252319335938</v>
      </c>
      <c r="D151" s="27">
        <v>86.563896179199219</v>
      </c>
      <c r="E151" s="27">
        <v>95.414863586425781</v>
      </c>
      <c r="F151" s="27">
        <v>96.494049072265625</v>
      </c>
      <c r="G151" s="27">
        <v>99.999832153320313</v>
      </c>
      <c r="H151" s="27">
        <v>99.999481201171875</v>
      </c>
      <c r="I151" s="27">
        <v>99.99884033203125</v>
      </c>
      <c r="J151" s="27">
        <v>88.839141845703125</v>
      </c>
      <c r="K151" s="27">
        <v>65.880462646484375</v>
      </c>
      <c r="L151" s="27">
        <v>99.999832153320313</v>
      </c>
      <c r="M151" s="27">
        <v>99.99884033203125</v>
      </c>
      <c r="Q151" s="31">
        <v>1</v>
      </c>
      <c r="R151" s="39" t="s">
        <v>83</v>
      </c>
      <c r="S151" s="26" t="b">
        <f t="shared" si="14"/>
        <v>1</v>
      </c>
      <c r="T151" s="26" t="b">
        <f t="shared" si="15"/>
        <v>0</v>
      </c>
      <c r="U151" s="32" t="s">
        <v>42</v>
      </c>
      <c r="V151" s="32" t="s">
        <v>42</v>
      </c>
      <c r="W151" s="40" t="s">
        <v>20</v>
      </c>
      <c r="X151" s="41" t="s">
        <v>129</v>
      </c>
      <c r="Y151" s="85">
        <v>4</v>
      </c>
      <c r="Z151" s="85"/>
      <c r="AA151" s="85"/>
      <c r="AB151" s="85"/>
      <c r="AC151" s="85"/>
      <c r="AE151" s="33" t="s">
        <v>7</v>
      </c>
    </row>
    <row r="152" spans="1:31" x14ac:dyDescent="0.35">
      <c r="A152" s="26" t="s">
        <v>231</v>
      </c>
      <c r="B152" s="27">
        <v>91.255661010742188</v>
      </c>
      <c r="C152" s="27">
        <v>82.886459350585938</v>
      </c>
      <c r="D152" s="27">
        <v>86.581703186035156</v>
      </c>
      <c r="E152" s="27">
        <v>95.415214538574219</v>
      </c>
      <c r="F152" s="27">
        <v>94.959053039550781</v>
      </c>
      <c r="G152" s="27">
        <v>99.999275207519531</v>
      </c>
      <c r="H152" s="27">
        <v>99.997108459472656</v>
      </c>
      <c r="I152" s="27">
        <v>99.99884033203125</v>
      </c>
      <c r="J152" s="27">
        <v>94.627029418945313</v>
      </c>
      <c r="K152" s="27">
        <v>99.776252746582031</v>
      </c>
      <c r="L152" s="27">
        <v>99.968589782714844</v>
      </c>
      <c r="M152" s="27">
        <v>99.925994873046875</v>
      </c>
      <c r="Q152" s="31">
        <v>1</v>
      </c>
      <c r="R152" s="39" t="s">
        <v>83</v>
      </c>
      <c r="S152" s="26" t="b">
        <f t="shared" si="14"/>
        <v>1</v>
      </c>
      <c r="T152" s="26" t="b">
        <f t="shared" si="15"/>
        <v>0</v>
      </c>
      <c r="U152" s="32" t="s">
        <v>42</v>
      </c>
      <c r="V152" s="32" t="s">
        <v>42</v>
      </c>
      <c r="W152" s="32" t="s">
        <v>42</v>
      </c>
      <c r="X152" s="41" t="s">
        <v>129</v>
      </c>
      <c r="Y152" s="85">
        <v>4</v>
      </c>
      <c r="Z152" s="85"/>
      <c r="AA152" s="85"/>
      <c r="AB152" s="85"/>
      <c r="AC152" s="85"/>
      <c r="AE152" s="33" t="s">
        <v>7</v>
      </c>
    </row>
    <row r="153" spans="1:31" x14ac:dyDescent="0.35">
      <c r="A153" s="26" t="s">
        <v>232</v>
      </c>
      <c r="B153" s="27">
        <v>91.1502685546875</v>
      </c>
      <c r="C153" s="27">
        <v>82.917388916015625</v>
      </c>
      <c r="D153" s="27">
        <v>86.460983276367188</v>
      </c>
      <c r="E153" s="27">
        <v>95.415557861328125</v>
      </c>
      <c r="F153" s="27">
        <v>98.821464538574219</v>
      </c>
      <c r="G153" s="27">
        <v>99.999412536621094</v>
      </c>
      <c r="H153" s="27">
        <v>99.998512268066406</v>
      </c>
      <c r="I153" s="27">
        <v>99.99884033203125</v>
      </c>
      <c r="J153" s="27">
        <v>93.19696044921875</v>
      </c>
      <c r="K153" s="27">
        <v>99.999961853027344</v>
      </c>
      <c r="L153" s="27">
        <v>99.999832153320313</v>
      </c>
      <c r="M153" s="27">
        <v>99.99884033203125</v>
      </c>
      <c r="Q153" s="31">
        <v>1</v>
      </c>
      <c r="R153" s="39" t="s">
        <v>83</v>
      </c>
      <c r="S153" s="26" t="b">
        <f t="shared" si="14"/>
        <v>1</v>
      </c>
      <c r="T153" s="26" t="b">
        <f t="shared" si="15"/>
        <v>0</v>
      </c>
      <c r="U153" s="32" t="s">
        <v>42</v>
      </c>
      <c r="V153" s="32" t="s">
        <v>19</v>
      </c>
      <c r="W153" s="32" t="s">
        <v>42</v>
      </c>
      <c r="X153" s="41" t="s">
        <v>129</v>
      </c>
      <c r="Y153" s="85">
        <v>4</v>
      </c>
      <c r="Z153" s="85"/>
      <c r="AA153" s="85"/>
      <c r="AB153" s="85"/>
      <c r="AC153" s="85"/>
      <c r="AE153" s="33" t="s">
        <v>7</v>
      </c>
    </row>
    <row r="154" spans="1:31" x14ac:dyDescent="0.35">
      <c r="A154" s="26" t="s">
        <v>233</v>
      </c>
      <c r="B154" s="27">
        <v>91.099708557128906</v>
      </c>
      <c r="C154" s="27">
        <v>82.913566589355469</v>
      </c>
      <c r="D154" s="27">
        <v>86.501754760742188</v>
      </c>
      <c r="E154" s="27">
        <v>95.415969848632813</v>
      </c>
      <c r="F154" s="27">
        <v>97.6688232421875</v>
      </c>
      <c r="G154" s="27">
        <v>99.999961853027344</v>
      </c>
      <c r="H154" s="27">
        <v>99.999832153320313</v>
      </c>
      <c r="I154" s="27">
        <v>99.99884033203125</v>
      </c>
      <c r="J154" s="27">
        <v>92.966598510742188</v>
      </c>
      <c r="K154" s="27">
        <v>84.1483154296875</v>
      </c>
      <c r="L154" s="27">
        <v>99.999832153320313</v>
      </c>
      <c r="M154" s="27">
        <v>99.99884033203125</v>
      </c>
      <c r="Q154" s="31">
        <v>1</v>
      </c>
      <c r="R154" s="39" t="s">
        <v>83</v>
      </c>
      <c r="S154" s="26" t="b">
        <f t="shared" si="14"/>
        <v>1</v>
      </c>
      <c r="T154" s="26" t="b">
        <f t="shared" si="15"/>
        <v>0</v>
      </c>
      <c r="U154" s="32" t="s">
        <v>42</v>
      </c>
      <c r="V154" s="32" t="s">
        <v>42</v>
      </c>
      <c r="W154" s="32" t="s">
        <v>42</v>
      </c>
      <c r="X154" s="41" t="s">
        <v>129</v>
      </c>
      <c r="Y154" s="85">
        <v>4</v>
      </c>
      <c r="Z154" s="85"/>
      <c r="AA154" s="85"/>
      <c r="AB154" s="85"/>
      <c r="AC154" s="85"/>
      <c r="AE154" s="33" t="s">
        <v>7</v>
      </c>
    </row>
    <row r="155" spans="1:31" x14ac:dyDescent="0.35">
      <c r="A155" s="26" t="s">
        <v>234</v>
      </c>
      <c r="B155" s="27">
        <v>91.254554748535156</v>
      </c>
      <c r="C155" s="27">
        <v>82.950981140136719</v>
      </c>
      <c r="D155" s="27">
        <v>86.6827392578125</v>
      </c>
      <c r="E155" s="27">
        <v>95.416282653808594</v>
      </c>
      <c r="F155" s="27">
        <v>98.516799926757813</v>
      </c>
      <c r="G155" s="27">
        <v>99.998435974121094</v>
      </c>
      <c r="H155" s="27">
        <v>99.993736267089844</v>
      </c>
      <c r="I155" s="27">
        <v>99.99884033203125</v>
      </c>
      <c r="J155" s="27">
        <v>92.01385498046875</v>
      </c>
      <c r="K155" s="27">
        <v>80.196762084960938</v>
      </c>
      <c r="L155" s="27">
        <v>99.999832153320313</v>
      </c>
      <c r="M155" s="27">
        <v>99.99884033203125</v>
      </c>
      <c r="Q155" s="31">
        <v>1</v>
      </c>
      <c r="R155" s="39" t="s">
        <v>83</v>
      </c>
      <c r="S155" s="26" t="b">
        <f t="shared" si="14"/>
        <v>1</v>
      </c>
      <c r="T155" s="26" t="b">
        <f t="shared" si="15"/>
        <v>0</v>
      </c>
      <c r="U155" s="32" t="s">
        <v>42</v>
      </c>
      <c r="V155" s="32" t="s">
        <v>42</v>
      </c>
      <c r="W155" s="32" t="s">
        <v>42</v>
      </c>
      <c r="X155" s="41" t="s">
        <v>129</v>
      </c>
      <c r="Y155" s="85">
        <v>4</v>
      </c>
      <c r="Z155" s="85"/>
      <c r="AA155" s="85"/>
      <c r="AB155" s="85"/>
      <c r="AC155" s="85"/>
      <c r="AE155" s="33" t="s">
        <v>7</v>
      </c>
    </row>
    <row r="156" spans="1:31" x14ac:dyDescent="0.35">
      <c r="A156" s="26" t="s">
        <v>235</v>
      </c>
      <c r="B156" s="27">
        <v>91.195457458496094</v>
      </c>
      <c r="C156" s="27">
        <v>82.913825988769531</v>
      </c>
      <c r="D156" s="27">
        <v>86.560562133789063</v>
      </c>
      <c r="E156" s="27">
        <v>95.410934448242188</v>
      </c>
      <c r="F156" s="27">
        <v>96.950614929199219</v>
      </c>
      <c r="G156" s="27">
        <v>99.998382568359375</v>
      </c>
      <c r="H156" s="27">
        <v>99.998970031738281</v>
      </c>
      <c r="I156" s="27">
        <v>99.992774963378906</v>
      </c>
      <c r="J156" s="27">
        <v>88.814300537109375</v>
      </c>
      <c r="K156" s="27">
        <v>64.56884765625</v>
      </c>
      <c r="L156" s="27">
        <v>99.999832153320313</v>
      </c>
      <c r="M156" s="27">
        <v>99.99884033203125</v>
      </c>
      <c r="Q156" s="31">
        <v>1</v>
      </c>
      <c r="R156" s="39" t="s">
        <v>83</v>
      </c>
      <c r="S156" s="26" t="b">
        <f t="shared" si="14"/>
        <v>1</v>
      </c>
      <c r="T156" s="26" t="b">
        <f t="shared" si="15"/>
        <v>0</v>
      </c>
      <c r="U156" s="40" t="s">
        <v>236</v>
      </c>
      <c r="V156" s="32" t="s">
        <v>42</v>
      </c>
      <c r="W156" s="32" t="s">
        <v>42</v>
      </c>
      <c r="X156" s="41" t="s">
        <v>129</v>
      </c>
      <c r="Y156" s="85">
        <v>4</v>
      </c>
      <c r="Z156" s="85"/>
      <c r="AA156" s="85"/>
      <c r="AB156" s="85"/>
      <c r="AC156" s="85"/>
      <c r="AE156" s="33" t="s">
        <v>7</v>
      </c>
    </row>
    <row r="157" spans="1:31" x14ac:dyDescent="0.35">
      <c r="A157" s="26" t="s">
        <v>237</v>
      </c>
      <c r="B157" s="27">
        <v>91.147544860839844</v>
      </c>
      <c r="C157" s="27">
        <v>82.899894714355469</v>
      </c>
      <c r="D157" s="27">
        <v>86.42132568359375</v>
      </c>
      <c r="E157" s="27">
        <v>95.411216735839844</v>
      </c>
      <c r="F157" s="27">
        <v>97.976394653320313</v>
      </c>
      <c r="G157" s="27">
        <v>99.998283386230469</v>
      </c>
      <c r="H157" s="27">
        <v>99.995643615722656</v>
      </c>
      <c r="I157" s="27">
        <v>99.99884033203125</v>
      </c>
      <c r="J157" s="27">
        <v>92.055793762207031</v>
      </c>
      <c r="K157" s="27">
        <v>80.196792602539063</v>
      </c>
      <c r="L157" s="27">
        <v>99.999832153320313</v>
      </c>
      <c r="M157" s="27">
        <v>99.99884033203125</v>
      </c>
      <c r="Q157" s="31">
        <v>1</v>
      </c>
      <c r="R157" s="39" t="s">
        <v>83</v>
      </c>
      <c r="S157" s="26" t="b">
        <f t="shared" si="14"/>
        <v>1</v>
      </c>
      <c r="T157" s="26" t="b">
        <f t="shared" si="15"/>
        <v>0</v>
      </c>
      <c r="U157" s="32" t="s">
        <v>42</v>
      </c>
      <c r="V157" s="32" t="s">
        <v>42</v>
      </c>
      <c r="W157" s="32" t="s">
        <v>42</v>
      </c>
      <c r="X157" s="41" t="s">
        <v>129</v>
      </c>
      <c r="Y157" s="85">
        <v>4</v>
      </c>
      <c r="Z157" s="85"/>
      <c r="AA157" s="85"/>
      <c r="AB157" s="85"/>
      <c r="AC157" s="85"/>
      <c r="AE157" s="33" t="s">
        <v>7</v>
      </c>
    </row>
    <row r="158" spans="1:31" x14ac:dyDescent="0.35">
      <c r="A158" s="26" t="s">
        <v>238</v>
      </c>
      <c r="B158" s="27">
        <v>91.219657897949219</v>
      </c>
      <c r="C158" s="27">
        <v>82.914665222167969</v>
      </c>
      <c r="D158" s="27">
        <v>86.502845764160156</v>
      </c>
      <c r="E158" s="27">
        <v>95.411613464355469</v>
      </c>
      <c r="F158" s="27">
        <v>98.077377319335938</v>
      </c>
      <c r="G158" s="27">
        <v>99.999961853027344</v>
      </c>
      <c r="H158" s="27">
        <v>99.999832153320313</v>
      </c>
      <c r="I158" s="27">
        <v>99.99884033203125</v>
      </c>
      <c r="J158" s="27">
        <v>93.549652099609375</v>
      </c>
      <c r="K158" s="27">
        <v>99.999961853027344</v>
      </c>
      <c r="L158" s="27">
        <v>99.999832153320313</v>
      </c>
      <c r="M158" s="27">
        <v>99.99884033203125</v>
      </c>
      <c r="Q158" s="31">
        <v>1</v>
      </c>
      <c r="R158" s="39" t="s">
        <v>83</v>
      </c>
      <c r="S158" s="26" t="b">
        <f t="shared" si="14"/>
        <v>1</v>
      </c>
      <c r="T158" s="26" t="b">
        <f t="shared" si="15"/>
        <v>0</v>
      </c>
      <c r="U158" s="32" t="s">
        <v>42</v>
      </c>
      <c r="V158" s="32" t="s">
        <v>42</v>
      </c>
      <c r="W158" s="32" t="s">
        <v>42</v>
      </c>
      <c r="X158" s="41" t="s">
        <v>129</v>
      </c>
      <c r="Y158" s="85">
        <v>4</v>
      </c>
      <c r="Z158" s="85"/>
      <c r="AA158" s="85"/>
      <c r="AB158" s="85"/>
      <c r="AC158" s="85"/>
      <c r="AE158" s="33" t="s">
        <v>7</v>
      </c>
    </row>
    <row r="159" spans="1:31" x14ac:dyDescent="0.35">
      <c r="A159" s="26" t="s">
        <v>239</v>
      </c>
      <c r="B159" s="27">
        <v>91.251640319824219</v>
      </c>
      <c r="C159" s="27">
        <v>82.951087951660156</v>
      </c>
      <c r="D159" s="27">
        <v>86.56103515625</v>
      </c>
      <c r="E159" s="27">
        <v>95.550613403320313</v>
      </c>
      <c r="F159" s="27">
        <v>95.729774475097656</v>
      </c>
      <c r="G159" s="27">
        <v>99.998359680175781</v>
      </c>
      <c r="H159" s="27">
        <v>99.99810791015625</v>
      </c>
      <c r="I159" s="27">
        <v>99.99884033203125</v>
      </c>
      <c r="J159" s="27">
        <v>94.523689270019531</v>
      </c>
      <c r="K159" s="27">
        <v>99.999961853027344</v>
      </c>
      <c r="L159" s="27">
        <v>99.999832153320313</v>
      </c>
      <c r="M159" s="27">
        <v>99.99884033203125</v>
      </c>
      <c r="Q159" s="31">
        <v>1</v>
      </c>
      <c r="R159" s="39" t="s">
        <v>83</v>
      </c>
      <c r="S159" s="26" t="b">
        <f t="shared" si="14"/>
        <v>1</v>
      </c>
      <c r="T159" s="26" t="b">
        <f t="shared" si="15"/>
        <v>0</v>
      </c>
      <c r="U159" s="32" t="s">
        <v>42</v>
      </c>
      <c r="V159" s="32" t="s">
        <v>42</v>
      </c>
      <c r="W159" s="32" t="s">
        <v>42</v>
      </c>
      <c r="X159" s="41" t="s">
        <v>129</v>
      </c>
      <c r="Y159" s="85">
        <v>4</v>
      </c>
      <c r="Z159" s="85"/>
      <c r="AA159" s="85"/>
      <c r="AB159" s="85"/>
      <c r="AC159" s="85"/>
      <c r="AE159" s="33" t="s">
        <v>7</v>
      </c>
    </row>
    <row r="160" spans="1:31" x14ac:dyDescent="0.35">
      <c r="A160" s="26" t="s">
        <v>240</v>
      </c>
      <c r="B160" s="27">
        <v>87.855865478515625</v>
      </c>
      <c r="C160" s="27">
        <v>45.563625335693359</v>
      </c>
      <c r="D160" s="27">
        <v>0</v>
      </c>
      <c r="E160" s="27">
        <v>0</v>
      </c>
      <c r="F160" s="27">
        <v>66.840980529785156</v>
      </c>
      <c r="G160" s="27">
        <v>0</v>
      </c>
      <c r="H160" s="27">
        <v>0</v>
      </c>
      <c r="I160" s="27">
        <v>0</v>
      </c>
      <c r="J160" s="27">
        <v>99.772674560546875</v>
      </c>
      <c r="K160" s="27">
        <v>99.999923706054688</v>
      </c>
      <c r="L160" s="27">
        <v>0</v>
      </c>
      <c r="M160" s="27">
        <v>0</v>
      </c>
      <c r="Q160" s="31">
        <v>0</v>
      </c>
      <c r="R160" s="26" t="s">
        <v>41</v>
      </c>
      <c r="S160" s="26" t="b">
        <f t="shared" si="14"/>
        <v>0</v>
      </c>
      <c r="T160" s="26" t="b">
        <f t="shared" si="15"/>
        <v>0</v>
      </c>
      <c r="U160" s="32" t="s">
        <v>42</v>
      </c>
      <c r="V160" s="32" t="s">
        <v>42</v>
      </c>
      <c r="W160" s="32" t="s">
        <v>42</v>
      </c>
      <c r="X160" s="41" t="s">
        <v>129</v>
      </c>
      <c r="Y160" s="85">
        <v>4</v>
      </c>
      <c r="Z160" s="85"/>
      <c r="AA160" s="85"/>
      <c r="AB160" s="85"/>
      <c r="AC160" s="85"/>
      <c r="AE160" s="33" t="s">
        <v>7</v>
      </c>
    </row>
    <row r="161" spans="1:32" x14ac:dyDescent="0.35">
      <c r="A161" s="26" t="s">
        <v>241</v>
      </c>
      <c r="B161" s="27">
        <v>87.8804931640625</v>
      </c>
      <c r="C161" s="27">
        <v>45.568450927734375</v>
      </c>
      <c r="D161" s="27">
        <v>0</v>
      </c>
      <c r="E161" s="27">
        <v>0</v>
      </c>
      <c r="F161" s="27">
        <v>67.168846130371094</v>
      </c>
      <c r="G161" s="27">
        <v>0</v>
      </c>
      <c r="H161" s="27">
        <v>0</v>
      </c>
      <c r="I161" s="27">
        <v>0</v>
      </c>
      <c r="J161" s="27">
        <v>99.773323059082031</v>
      </c>
      <c r="K161" s="27">
        <v>99.999923706054688</v>
      </c>
      <c r="L161" s="27">
        <v>0</v>
      </c>
      <c r="M161" s="27">
        <v>0</v>
      </c>
      <c r="Q161" s="31">
        <v>0</v>
      </c>
      <c r="R161" s="26" t="s">
        <v>41</v>
      </c>
      <c r="S161" s="26" t="b">
        <f t="shared" si="14"/>
        <v>0</v>
      </c>
      <c r="T161" s="26" t="b">
        <f t="shared" si="15"/>
        <v>0</v>
      </c>
      <c r="U161" s="32" t="s">
        <v>42</v>
      </c>
      <c r="V161" s="32" t="s">
        <v>42</v>
      </c>
      <c r="W161" s="32" t="s">
        <v>42</v>
      </c>
      <c r="X161" s="41" t="s">
        <v>129</v>
      </c>
      <c r="Y161" s="85">
        <v>4</v>
      </c>
      <c r="Z161" s="85"/>
      <c r="AA161" s="85"/>
      <c r="AB161" s="85"/>
      <c r="AC161" s="85"/>
      <c r="AE161" s="33" t="s">
        <v>7</v>
      </c>
    </row>
    <row r="162" spans="1:32" x14ac:dyDescent="0.35">
      <c r="A162" s="26" t="s">
        <v>242</v>
      </c>
      <c r="B162" s="27">
        <v>64.430801391601563</v>
      </c>
      <c r="C162" s="27">
        <v>82.990577697753906</v>
      </c>
      <c r="D162" s="27">
        <v>86.672019958496094</v>
      </c>
      <c r="E162" s="27">
        <v>95.5516357421875</v>
      </c>
      <c r="F162" s="27">
        <v>41.025947570800781</v>
      </c>
      <c r="G162" s="27">
        <v>59.264434814453125</v>
      </c>
      <c r="H162" s="27">
        <v>60.139114379882813</v>
      </c>
      <c r="I162" s="27">
        <v>59.636814117431641</v>
      </c>
      <c r="J162" s="27">
        <v>96.397964477539063</v>
      </c>
      <c r="K162" s="27">
        <v>97.394668579101563</v>
      </c>
      <c r="L162" s="27">
        <v>89.778190612792969</v>
      </c>
      <c r="M162" s="27">
        <v>35.082782745361328</v>
      </c>
      <c r="N162" s="33" t="s">
        <v>243</v>
      </c>
      <c r="O162" s="26" t="s">
        <v>244</v>
      </c>
      <c r="P162" s="35" t="s">
        <v>245</v>
      </c>
      <c r="Q162" s="31">
        <v>0</v>
      </c>
      <c r="R162" s="26" t="s">
        <v>41</v>
      </c>
      <c r="S162" s="26" t="b">
        <f t="shared" si="14"/>
        <v>0</v>
      </c>
      <c r="T162" s="26" t="b">
        <f t="shared" si="15"/>
        <v>0</v>
      </c>
      <c r="U162" s="32"/>
      <c r="V162" s="32"/>
      <c r="W162" s="32" t="s">
        <v>49</v>
      </c>
      <c r="X162" s="41"/>
      <c r="AE162" s="33"/>
    </row>
    <row r="163" spans="1:32" x14ac:dyDescent="0.35">
      <c r="A163" s="26" t="s">
        <v>246</v>
      </c>
      <c r="B163" s="27">
        <v>60.064815521240234</v>
      </c>
      <c r="C163" s="27">
        <v>82.978965759277344</v>
      </c>
      <c r="D163" s="27">
        <v>86.591423034667969</v>
      </c>
      <c r="E163" s="27">
        <v>95.68121337890625</v>
      </c>
      <c r="F163" s="27">
        <v>37.332466125488281</v>
      </c>
      <c r="G163" s="27">
        <v>58.436405181884766</v>
      </c>
      <c r="H163" s="27">
        <v>59.261623382568359</v>
      </c>
      <c r="I163" s="27">
        <v>58.263397216796875</v>
      </c>
      <c r="J163" s="27">
        <v>97.797294616699219</v>
      </c>
      <c r="K163" s="27">
        <v>97.403770446777344</v>
      </c>
      <c r="L163" s="27">
        <v>89.90283203125</v>
      </c>
      <c r="M163" s="27">
        <v>35.809661865234375</v>
      </c>
      <c r="N163" s="33" t="s">
        <v>247</v>
      </c>
      <c r="O163" s="26" t="s">
        <v>244</v>
      </c>
      <c r="P163" s="35" t="s">
        <v>248</v>
      </c>
      <c r="Q163" s="31">
        <v>0</v>
      </c>
      <c r="R163" s="26" t="s">
        <v>41</v>
      </c>
      <c r="S163" s="26" t="b">
        <f t="shared" si="14"/>
        <v>0</v>
      </c>
      <c r="T163" s="26" t="b">
        <f t="shared" si="15"/>
        <v>0</v>
      </c>
      <c r="U163" s="32"/>
      <c r="V163" s="32"/>
      <c r="W163" s="32" t="s">
        <v>49</v>
      </c>
      <c r="X163" s="41"/>
      <c r="AE163" s="33"/>
    </row>
    <row r="164" spans="1:32" ht="15.5" x14ac:dyDescent="0.35">
      <c r="A164" s="26" t="s">
        <v>249</v>
      </c>
      <c r="B164" s="27">
        <v>31.753946304321289</v>
      </c>
      <c r="C164" s="27">
        <v>0</v>
      </c>
      <c r="D164" s="27">
        <v>0</v>
      </c>
      <c r="E164" s="27">
        <v>0</v>
      </c>
      <c r="F164" s="27">
        <v>99.999992370605469</v>
      </c>
      <c r="G164" s="27">
        <v>0</v>
      </c>
      <c r="H164" s="27">
        <v>0</v>
      </c>
      <c r="I164" s="27">
        <v>0</v>
      </c>
      <c r="J164" s="27">
        <v>77.764137268066406</v>
      </c>
      <c r="K164" s="27">
        <v>0</v>
      </c>
      <c r="L164" s="27">
        <v>0</v>
      </c>
      <c r="M164" s="27">
        <v>0</v>
      </c>
      <c r="N164" s="51"/>
      <c r="O164" s="26" t="s">
        <v>520</v>
      </c>
      <c r="P164" s="35" t="s">
        <v>521</v>
      </c>
      <c r="Q164" s="31">
        <v>0</v>
      </c>
      <c r="R164" s="26" t="s">
        <v>41</v>
      </c>
      <c r="S164" s="26" t="b">
        <f t="shared" si="14"/>
        <v>0</v>
      </c>
      <c r="T164" s="26" t="b">
        <f t="shared" si="15"/>
        <v>0</v>
      </c>
      <c r="U164" s="32"/>
      <c r="V164" s="32"/>
      <c r="W164" s="32" t="s">
        <v>49</v>
      </c>
      <c r="X164" s="41"/>
      <c r="AE164" s="33"/>
    </row>
    <row r="165" spans="1:32" ht="15.5" x14ac:dyDescent="0.35">
      <c r="A165" s="26" t="s">
        <v>252</v>
      </c>
      <c r="B165" s="27">
        <v>30.716325759887695</v>
      </c>
      <c r="C165" s="27">
        <v>0</v>
      </c>
      <c r="D165" s="27">
        <v>0</v>
      </c>
      <c r="E165" s="27">
        <v>0</v>
      </c>
      <c r="F165" s="27">
        <v>99.999992370605469</v>
      </c>
      <c r="G165" s="27">
        <v>0</v>
      </c>
      <c r="H165" s="27">
        <v>0</v>
      </c>
      <c r="I165" s="27">
        <v>0</v>
      </c>
      <c r="J165" s="27">
        <v>99.998237609863281</v>
      </c>
      <c r="K165" s="27">
        <v>0</v>
      </c>
      <c r="L165" s="27">
        <v>0</v>
      </c>
      <c r="M165" s="27">
        <v>0</v>
      </c>
      <c r="N165" s="51"/>
      <c r="O165" s="26" t="s">
        <v>544</v>
      </c>
      <c r="P165" s="35" t="s">
        <v>251</v>
      </c>
      <c r="Q165" s="31">
        <v>0</v>
      </c>
      <c r="R165" s="26" t="s">
        <v>41</v>
      </c>
      <c r="S165" s="26" t="b">
        <f t="shared" si="14"/>
        <v>0</v>
      </c>
      <c r="T165" s="26" t="b">
        <f t="shared" si="15"/>
        <v>0</v>
      </c>
      <c r="U165" s="32"/>
      <c r="V165" s="32"/>
      <c r="W165" s="32" t="s">
        <v>49</v>
      </c>
      <c r="X165" s="41"/>
      <c r="AE165" s="33"/>
    </row>
    <row r="166" spans="1:32" ht="15.5" x14ac:dyDescent="0.35">
      <c r="A166" s="26" t="s">
        <v>254</v>
      </c>
      <c r="B166" s="27">
        <v>44.126873016357422</v>
      </c>
      <c r="C166" s="27">
        <v>93.427001953125</v>
      </c>
      <c r="D166" s="27">
        <v>87.157249450683594</v>
      </c>
      <c r="E166" s="27">
        <v>95.972061157226563</v>
      </c>
      <c r="F166" s="27">
        <v>99.0518798828125</v>
      </c>
      <c r="G166" s="27">
        <v>99.998428344726563</v>
      </c>
      <c r="H166" s="27">
        <v>99.999832153320313</v>
      </c>
      <c r="I166" s="27">
        <v>99.99884033203125</v>
      </c>
      <c r="J166" s="27">
        <v>77.713020324707031</v>
      </c>
      <c r="K166" s="27">
        <v>0</v>
      </c>
      <c r="L166" s="27">
        <v>0</v>
      </c>
      <c r="M166" s="27">
        <v>0</v>
      </c>
      <c r="N166" s="51"/>
      <c r="Q166" s="31">
        <v>0</v>
      </c>
      <c r="R166" s="39" t="s">
        <v>83</v>
      </c>
      <c r="S166" s="26" t="b">
        <f t="shared" si="14"/>
        <v>0</v>
      </c>
      <c r="T166" s="26" t="b">
        <f t="shared" si="15"/>
        <v>0</v>
      </c>
      <c r="U166" s="32"/>
      <c r="V166" s="32"/>
      <c r="W166" s="32" t="s">
        <v>49</v>
      </c>
      <c r="X166" s="41"/>
      <c r="AE166" s="33"/>
    </row>
    <row r="167" spans="1:32" ht="15.5" x14ac:dyDescent="0.35">
      <c r="A167" s="26" t="s">
        <v>255</v>
      </c>
      <c r="B167" s="27">
        <v>42.697807312011719</v>
      </c>
      <c r="C167" s="27">
        <v>82.1583251953125</v>
      </c>
      <c r="D167" s="27">
        <v>42.610919952392578</v>
      </c>
      <c r="E167" s="27">
        <v>39.771549224853516</v>
      </c>
      <c r="F167" s="27">
        <v>99.947715759277344</v>
      </c>
      <c r="G167" s="27">
        <v>99.999961853027344</v>
      </c>
      <c r="H167" s="27">
        <v>99.999832153320313</v>
      </c>
      <c r="I167" s="27">
        <v>99.99884033203125</v>
      </c>
      <c r="J167" s="27">
        <v>75.124725341796875</v>
      </c>
      <c r="K167" s="27">
        <v>0</v>
      </c>
      <c r="L167" s="27">
        <v>0</v>
      </c>
      <c r="M167" s="27">
        <v>0</v>
      </c>
      <c r="N167" s="51"/>
      <c r="Q167" s="31">
        <v>0</v>
      </c>
      <c r="R167" s="39" t="s">
        <v>83</v>
      </c>
      <c r="S167" s="26" t="b">
        <f t="shared" si="14"/>
        <v>0</v>
      </c>
      <c r="T167" s="26" t="b">
        <f t="shared" si="15"/>
        <v>0</v>
      </c>
      <c r="U167" s="32"/>
      <c r="V167" s="32"/>
      <c r="W167" s="32" t="s">
        <v>49</v>
      </c>
      <c r="X167" s="41"/>
      <c r="AE167" s="33"/>
    </row>
    <row r="168" spans="1:32" x14ac:dyDescent="0.35">
      <c r="A168" s="26" t="s">
        <v>256</v>
      </c>
      <c r="B168" s="27">
        <v>92.639335632324219</v>
      </c>
      <c r="C168" s="27">
        <v>93.483512878417969</v>
      </c>
      <c r="D168" s="27">
        <v>87.079322814941406</v>
      </c>
      <c r="E168" s="27">
        <v>95.832817077636719</v>
      </c>
      <c r="F168" s="27">
        <v>93.666603088378906</v>
      </c>
      <c r="G168" s="27">
        <v>99.999961853027344</v>
      </c>
      <c r="H168" s="27">
        <v>99.999832153320313</v>
      </c>
      <c r="I168" s="27">
        <v>99.99884033203125</v>
      </c>
      <c r="J168" s="27">
        <v>94.943367004394531</v>
      </c>
      <c r="K168" s="27">
        <v>41.505878448486328</v>
      </c>
      <c r="L168" s="27">
        <v>0.19797846674919128</v>
      </c>
      <c r="M168" s="27">
        <v>0</v>
      </c>
      <c r="N168" s="52"/>
      <c r="Q168" s="31">
        <v>1</v>
      </c>
      <c r="R168" s="26" t="s">
        <v>41</v>
      </c>
      <c r="S168" s="26" t="b">
        <f t="shared" si="14"/>
        <v>0</v>
      </c>
      <c r="T168" s="26" t="b">
        <f t="shared" si="15"/>
        <v>0</v>
      </c>
      <c r="U168" s="32" t="s">
        <v>49</v>
      </c>
      <c r="V168" s="32" t="s">
        <v>49</v>
      </c>
      <c r="W168" s="32" t="s">
        <v>49</v>
      </c>
      <c r="X168" s="32" t="s">
        <v>42</v>
      </c>
      <c r="Y168" s="85">
        <v>3</v>
      </c>
      <c r="Z168" s="85"/>
      <c r="AA168" s="85"/>
      <c r="AB168" s="85"/>
      <c r="AC168" s="85"/>
    </row>
    <row r="169" spans="1:32" x14ac:dyDescent="0.35">
      <c r="A169" s="26" t="s">
        <v>257</v>
      </c>
      <c r="B169" s="27">
        <v>92.528076171875</v>
      </c>
      <c r="C169" s="27">
        <v>93.455528259277344</v>
      </c>
      <c r="D169" s="27">
        <v>86.760177612304688</v>
      </c>
      <c r="E169" s="27">
        <v>94.852882385253906</v>
      </c>
      <c r="F169" s="27">
        <v>99.841072082519531</v>
      </c>
      <c r="G169" s="27">
        <v>99.520965576171875</v>
      </c>
      <c r="H169" s="27">
        <v>99.999832153320313</v>
      </c>
      <c r="I169" s="27">
        <v>99.99884033203125</v>
      </c>
      <c r="J169" s="27">
        <v>94.928520202636719</v>
      </c>
      <c r="K169" s="27">
        <v>41.028690338134766</v>
      </c>
      <c r="L169" s="27">
        <v>11.749614715576172</v>
      </c>
      <c r="M169" s="27">
        <v>21.568397521972656</v>
      </c>
      <c r="Q169" s="31">
        <v>1</v>
      </c>
      <c r="R169" s="26" t="s">
        <v>41</v>
      </c>
      <c r="S169" s="26" t="b">
        <f t="shared" si="14"/>
        <v>0</v>
      </c>
      <c r="T169" s="26" t="b">
        <f t="shared" si="15"/>
        <v>0</v>
      </c>
      <c r="U169" s="32" t="s">
        <v>42</v>
      </c>
      <c r="V169" s="32" t="s">
        <v>42</v>
      </c>
      <c r="W169" s="32" t="s">
        <v>49</v>
      </c>
      <c r="X169" s="32" t="s">
        <v>42</v>
      </c>
      <c r="Y169" s="85">
        <v>3</v>
      </c>
      <c r="Z169" s="85"/>
      <c r="AA169" s="85"/>
      <c r="AB169" s="85"/>
      <c r="AC169" s="85"/>
    </row>
    <row r="170" spans="1:32" x14ac:dyDescent="0.35">
      <c r="A170" s="26" t="s">
        <v>258</v>
      </c>
      <c r="B170" s="27">
        <v>92.485275268554688</v>
      </c>
      <c r="C170" s="27">
        <v>93.482841491699219</v>
      </c>
      <c r="D170" s="27">
        <v>86.760704040527344</v>
      </c>
      <c r="E170" s="27">
        <v>95.693771362304688</v>
      </c>
      <c r="F170" s="27">
        <v>92.216133117675781</v>
      </c>
      <c r="G170" s="27">
        <v>99.999595642089844</v>
      </c>
      <c r="H170" s="27">
        <v>99.998260498046875</v>
      </c>
      <c r="I170" s="27">
        <v>99.99884033203125</v>
      </c>
      <c r="J170" s="27">
        <v>95.03277587890625</v>
      </c>
      <c r="K170" s="27">
        <v>43.112621307373047</v>
      </c>
      <c r="L170" s="27">
        <v>15.425152778625488</v>
      </c>
      <c r="M170" s="27">
        <v>24.400611877441406</v>
      </c>
      <c r="Q170" s="31">
        <v>1</v>
      </c>
      <c r="R170" s="26" t="s">
        <v>41</v>
      </c>
      <c r="S170" s="26" t="b">
        <f t="shared" si="14"/>
        <v>0</v>
      </c>
      <c r="T170" s="26" t="b">
        <f t="shared" si="15"/>
        <v>0</v>
      </c>
      <c r="U170" s="32" t="s">
        <v>49</v>
      </c>
      <c r="V170" s="32" t="s">
        <v>49</v>
      </c>
      <c r="W170" s="32" t="s">
        <v>49</v>
      </c>
      <c r="X170" s="32" t="s">
        <v>42</v>
      </c>
      <c r="Y170" s="85">
        <v>3</v>
      </c>
      <c r="Z170" s="85"/>
      <c r="AA170" s="85"/>
      <c r="AB170" s="85"/>
      <c r="AC170" s="85"/>
    </row>
    <row r="171" spans="1:32" x14ac:dyDescent="0.35">
      <c r="A171" s="26" t="s">
        <v>259</v>
      </c>
      <c r="B171" s="27">
        <v>92.508956909179688</v>
      </c>
      <c r="C171" s="27">
        <v>93.460052490234375</v>
      </c>
      <c r="D171" s="27">
        <v>86.740577697753906</v>
      </c>
      <c r="E171" s="27">
        <v>94.993690490722656</v>
      </c>
      <c r="F171" s="27">
        <v>99.999984741210938</v>
      </c>
      <c r="G171" s="27">
        <v>99.999801635742188</v>
      </c>
      <c r="H171" s="27">
        <v>99.999832153320313</v>
      </c>
      <c r="I171" s="27">
        <v>99.99884033203125</v>
      </c>
      <c r="J171" s="27">
        <v>94.957527160644531</v>
      </c>
      <c r="K171" s="27">
        <v>40.891349792480469</v>
      </c>
      <c r="L171" s="27">
        <v>11.933416366577148</v>
      </c>
      <c r="M171" s="27">
        <v>21.641017913818359</v>
      </c>
      <c r="Q171" s="31">
        <v>1</v>
      </c>
      <c r="R171" s="26" t="s">
        <v>41</v>
      </c>
      <c r="S171" s="26" t="b">
        <f t="shared" si="14"/>
        <v>0</v>
      </c>
      <c r="T171" s="26" t="b">
        <f t="shared" si="15"/>
        <v>0</v>
      </c>
      <c r="U171" s="32" t="s">
        <v>49</v>
      </c>
      <c r="V171" s="32" t="s">
        <v>49</v>
      </c>
      <c r="W171" s="32" t="s">
        <v>49</v>
      </c>
      <c r="X171" s="32" t="s">
        <v>42</v>
      </c>
      <c r="Y171" s="85">
        <v>3</v>
      </c>
      <c r="Z171" s="85"/>
      <c r="AA171" s="85"/>
      <c r="AB171" s="85"/>
      <c r="AC171" s="85"/>
      <c r="AF171" s="26" t="s">
        <v>260</v>
      </c>
    </row>
    <row r="172" spans="1:32" x14ac:dyDescent="0.35">
      <c r="A172" s="26" t="s">
        <v>261</v>
      </c>
      <c r="B172" s="27">
        <v>92.556282043457031</v>
      </c>
      <c r="C172" s="27">
        <v>93.539077758789063</v>
      </c>
      <c r="D172" s="27">
        <v>87.03369140625</v>
      </c>
      <c r="E172" s="27">
        <v>95.693832397460938</v>
      </c>
      <c r="F172" s="27">
        <v>94.794822692871094</v>
      </c>
      <c r="G172" s="27">
        <v>84.314262390136719</v>
      </c>
      <c r="H172" s="27">
        <v>78.4029541015625</v>
      </c>
      <c r="I172" s="27">
        <v>52.873573303222656</v>
      </c>
      <c r="J172" s="27">
        <v>94.708602905273438</v>
      </c>
      <c r="K172" s="27">
        <v>39.687904357910156</v>
      </c>
      <c r="L172" s="27">
        <v>13.634655952453613</v>
      </c>
      <c r="M172" s="27">
        <v>47.494060516357422</v>
      </c>
      <c r="Q172" s="31">
        <v>1</v>
      </c>
      <c r="R172" s="39" t="s">
        <v>83</v>
      </c>
      <c r="S172" s="26" t="b">
        <f>NOT(OR((D172&lt;=$Q$1),(H172&lt;=$R$1),(L172&lt;=$S$1)))</f>
        <v>0</v>
      </c>
      <c r="T172" s="26" t="b">
        <f t="shared" si="15"/>
        <v>0</v>
      </c>
      <c r="U172" s="32" t="s">
        <v>49</v>
      </c>
      <c r="V172" s="32" t="s">
        <v>49</v>
      </c>
      <c r="W172" s="32" t="s">
        <v>49</v>
      </c>
      <c r="X172" s="32" t="s">
        <v>42</v>
      </c>
      <c r="Y172" s="85">
        <v>3</v>
      </c>
      <c r="Z172" s="85"/>
      <c r="AA172" s="85"/>
      <c r="AB172" s="85"/>
      <c r="AC172" s="85"/>
      <c r="AF172" s="26" t="s">
        <v>260</v>
      </c>
    </row>
    <row r="173" spans="1:32" ht="14.25" customHeight="1" x14ac:dyDescent="0.35">
      <c r="A173" s="26" t="s">
        <v>262</v>
      </c>
      <c r="B173" s="27">
        <v>92.551567077636719</v>
      </c>
      <c r="C173" s="27">
        <v>93.524642944335938</v>
      </c>
      <c r="D173" s="27">
        <v>86.934455871582031</v>
      </c>
      <c r="E173" s="27">
        <v>95.693588256835938</v>
      </c>
      <c r="F173" s="27">
        <v>99.710067749023438</v>
      </c>
      <c r="G173" s="27">
        <v>99.999961853027344</v>
      </c>
      <c r="H173" s="27">
        <v>99.999832153320313</v>
      </c>
      <c r="I173" s="27">
        <v>99.99884033203125</v>
      </c>
      <c r="J173" s="27">
        <v>94.514999389648438</v>
      </c>
      <c r="K173" s="27">
        <v>99.6890869140625</v>
      </c>
      <c r="L173" s="27">
        <v>99.811912536621094</v>
      </c>
      <c r="M173" s="27">
        <v>99.780982971191406</v>
      </c>
      <c r="Q173" s="31">
        <v>1</v>
      </c>
      <c r="R173" s="39" t="s">
        <v>83</v>
      </c>
      <c r="S173" s="26" t="b">
        <f t="shared" si="14"/>
        <v>1</v>
      </c>
      <c r="T173" s="26" t="b">
        <f t="shared" si="15"/>
        <v>1</v>
      </c>
      <c r="U173" s="32"/>
      <c r="V173" s="32"/>
      <c r="W173" s="32"/>
      <c r="X173" s="32"/>
    </row>
    <row r="174" spans="1:32" x14ac:dyDescent="0.35">
      <c r="A174" s="26" t="s">
        <v>263</v>
      </c>
      <c r="B174" s="27">
        <v>90.207626342773438</v>
      </c>
      <c r="C174" s="27">
        <v>90.469215393066406</v>
      </c>
      <c r="D174" s="27">
        <v>81.593254089355469</v>
      </c>
      <c r="E174" s="27">
        <v>89.483795166015625</v>
      </c>
      <c r="F174" s="27">
        <v>99.816917419433594</v>
      </c>
      <c r="G174" s="27">
        <v>99.999961853027344</v>
      </c>
      <c r="H174" s="27">
        <v>99.999832153320313</v>
      </c>
      <c r="I174" s="27">
        <v>99.99884033203125</v>
      </c>
      <c r="J174" s="32" t="s">
        <v>49</v>
      </c>
      <c r="K174" s="32" t="s">
        <v>49</v>
      </c>
      <c r="L174" s="32" t="s">
        <v>49</v>
      </c>
      <c r="M174" s="32" t="s">
        <v>49</v>
      </c>
      <c r="R174" s="26"/>
      <c r="U174" s="32" t="s">
        <v>49</v>
      </c>
      <c r="V174" s="32" t="s">
        <v>49</v>
      </c>
      <c r="W174" s="32" t="s">
        <v>49</v>
      </c>
      <c r="X174" s="32" t="s">
        <v>49</v>
      </c>
      <c r="Y174" s="86"/>
      <c r="Z174" s="86"/>
      <c r="AA174" s="86"/>
      <c r="AB174" s="86"/>
      <c r="AC174" s="86"/>
    </row>
    <row r="175" spans="1:32" x14ac:dyDescent="0.35">
      <c r="A175" s="26" t="s">
        <v>264</v>
      </c>
      <c r="B175" s="27">
        <v>79.490821838378906</v>
      </c>
      <c r="C175" s="27">
        <v>73.324920654296875</v>
      </c>
      <c r="D175" s="27">
        <v>73.675758361816406</v>
      </c>
      <c r="E175" s="27">
        <v>86.576385498046875</v>
      </c>
      <c r="F175" s="27">
        <v>96.738540649414063</v>
      </c>
      <c r="G175" s="27">
        <v>87.569709777832031</v>
      </c>
      <c r="H175" s="27">
        <v>99.999832153320313</v>
      </c>
      <c r="I175" s="27">
        <v>99.99884033203125</v>
      </c>
      <c r="J175" s="32" t="s">
        <v>49</v>
      </c>
      <c r="K175" s="32" t="s">
        <v>49</v>
      </c>
      <c r="L175" s="32" t="s">
        <v>49</v>
      </c>
      <c r="M175" s="32" t="s">
        <v>49</v>
      </c>
      <c r="R175" s="26"/>
      <c r="U175" s="32" t="s">
        <v>49</v>
      </c>
      <c r="V175" s="32" t="s">
        <v>49</v>
      </c>
      <c r="W175" s="32" t="s">
        <v>49</v>
      </c>
      <c r="X175" s="32" t="s">
        <v>49</v>
      </c>
      <c r="Y175" s="86"/>
      <c r="Z175" s="86"/>
      <c r="AA175" s="86"/>
      <c r="AB175" s="86"/>
      <c r="AC175" s="86"/>
    </row>
    <row r="176" spans="1:32" x14ac:dyDescent="0.35">
      <c r="A176" s="26" t="s">
        <v>265</v>
      </c>
      <c r="B176" s="27">
        <v>92.584053039550781</v>
      </c>
      <c r="C176" s="27">
        <v>95.433219909667969</v>
      </c>
      <c r="D176" s="27">
        <v>94.51422119140625</v>
      </c>
      <c r="E176" s="27">
        <v>95.965278625488281</v>
      </c>
      <c r="F176" s="27">
        <v>95.361541748046875</v>
      </c>
      <c r="G176" s="27">
        <v>99.999961853027344</v>
      </c>
      <c r="H176" s="27">
        <v>99.999832153320313</v>
      </c>
      <c r="I176" s="27">
        <v>99.99884033203125</v>
      </c>
      <c r="J176" s="32" t="s">
        <v>49</v>
      </c>
      <c r="K176" s="32" t="s">
        <v>49</v>
      </c>
      <c r="L176" s="32" t="s">
        <v>49</v>
      </c>
      <c r="M176" s="32" t="s">
        <v>49</v>
      </c>
      <c r="R176" s="26"/>
      <c r="U176" s="32"/>
      <c r="V176" s="32"/>
      <c r="W176" s="32"/>
      <c r="X176" s="32"/>
    </row>
    <row r="177" spans="1:43" ht="12.65" customHeight="1" x14ac:dyDescent="0.35">
      <c r="A177" s="26" t="s">
        <v>266</v>
      </c>
      <c r="B177" s="27">
        <v>53.479484558105469</v>
      </c>
      <c r="C177" s="27">
        <v>90.742820739746094</v>
      </c>
      <c r="D177" s="27">
        <v>81.611442565917969</v>
      </c>
      <c r="E177" s="27">
        <v>90.255790710449219</v>
      </c>
      <c r="F177" s="27">
        <v>92.753570556640625</v>
      </c>
      <c r="G177" s="27">
        <v>91.680137634277344</v>
      </c>
      <c r="H177" s="27">
        <v>79.316810607910156</v>
      </c>
      <c r="I177" s="27">
        <v>99.99884033203125</v>
      </c>
      <c r="J177" s="32" t="s">
        <v>49</v>
      </c>
      <c r="K177" s="32" t="s">
        <v>49</v>
      </c>
      <c r="L177" s="32" t="s">
        <v>49</v>
      </c>
      <c r="M177" s="32" t="s">
        <v>49</v>
      </c>
      <c r="N177" s="51"/>
      <c r="R177" s="26"/>
      <c r="U177" s="32"/>
      <c r="V177" s="32"/>
      <c r="W177" s="32" t="s">
        <v>49</v>
      </c>
      <c r="X177" s="41"/>
      <c r="AE177" s="33"/>
    </row>
    <row r="178" spans="1:43" x14ac:dyDescent="0.35">
      <c r="A178" s="26" t="s">
        <v>267</v>
      </c>
      <c r="B178" s="27">
        <v>89.973052978515625</v>
      </c>
      <c r="C178" s="27">
        <v>95.330833435058594</v>
      </c>
      <c r="D178" s="27">
        <v>94.416702270507813</v>
      </c>
      <c r="E178" s="27">
        <v>95.688423156738281</v>
      </c>
      <c r="F178" s="27">
        <v>89.644767761230469</v>
      </c>
      <c r="G178" s="27">
        <v>99.975936889648438</v>
      </c>
      <c r="H178" s="27">
        <v>99.933258056640625</v>
      </c>
      <c r="I178" s="27">
        <v>99.99884033203125</v>
      </c>
      <c r="J178" s="27">
        <v>100</v>
      </c>
      <c r="K178" s="27">
        <v>99.999961853027344</v>
      </c>
      <c r="L178" s="27">
        <v>99.999832153320313</v>
      </c>
      <c r="M178" s="27">
        <v>99.99884033203125</v>
      </c>
      <c r="Q178" s="31">
        <v>1</v>
      </c>
      <c r="R178" s="26" t="s">
        <v>155</v>
      </c>
      <c r="S178" s="26" t="b">
        <f t="shared" ref="S178:S184" si="16">NOT(OR((D178&lt;=$Q$1),(H178&lt;=$R$1),(L178&lt;=$S$1)))</f>
        <v>1</v>
      </c>
      <c r="T178" s="26" t="b">
        <f t="shared" ref="T178:T184" si="17">NOT(OR((C178&lt;=$Q$1),(G178&lt;=$R$1),(K178&lt;=$S$1)))</f>
        <v>1</v>
      </c>
      <c r="U178" s="32"/>
      <c r="V178" s="32"/>
      <c r="W178" s="32"/>
      <c r="X178" s="41"/>
      <c r="AE178" s="33"/>
    </row>
    <row r="179" spans="1:43" ht="12.65" customHeight="1" x14ac:dyDescent="0.35">
      <c r="A179" s="26" t="s">
        <v>268</v>
      </c>
      <c r="B179" s="27">
        <v>73.24560546875</v>
      </c>
      <c r="C179" s="27">
        <v>0</v>
      </c>
      <c r="D179" s="27">
        <v>0</v>
      </c>
      <c r="E179" s="27">
        <v>0</v>
      </c>
      <c r="F179" s="27">
        <v>89.955070495605469</v>
      </c>
      <c r="G179" s="27">
        <v>0</v>
      </c>
      <c r="H179" s="27">
        <v>0</v>
      </c>
      <c r="I179" s="27">
        <v>0</v>
      </c>
      <c r="J179" s="27">
        <v>100</v>
      </c>
      <c r="K179" s="27">
        <v>99.999961853027344</v>
      </c>
      <c r="L179" s="27">
        <v>99.999832153320313</v>
      </c>
      <c r="M179" s="27">
        <v>99.99884033203125</v>
      </c>
      <c r="P179" s="35" t="s">
        <v>269</v>
      </c>
      <c r="Q179" s="31">
        <v>0</v>
      </c>
      <c r="R179" s="26" t="s">
        <v>155</v>
      </c>
      <c r="S179" s="26" t="b">
        <f t="shared" si="16"/>
        <v>0</v>
      </c>
      <c r="T179" s="26" t="b">
        <f t="shared" si="17"/>
        <v>0</v>
      </c>
      <c r="U179" s="32"/>
      <c r="V179" s="32"/>
      <c r="W179" s="32"/>
      <c r="X179" s="41"/>
      <c r="AE179" s="33"/>
    </row>
    <row r="180" spans="1:43" ht="12.65" customHeight="1" x14ac:dyDescent="0.35">
      <c r="A180" s="26" t="s">
        <v>270</v>
      </c>
      <c r="B180" s="27">
        <v>90.036033630371094</v>
      </c>
      <c r="C180" s="27">
        <v>95.354560852050781</v>
      </c>
      <c r="D180" s="27">
        <v>94.456756591796875</v>
      </c>
      <c r="E180" s="27">
        <v>95.828346252441406</v>
      </c>
      <c r="F180" s="27">
        <v>89.014114379882813</v>
      </c>
      <c r="G180" s="27">
        <v>99.994636535644531</v>
      </c>
      <c r="H180" s="27">
        <v>99.977012634277344</v>
      </c>
      <c r="I180" s="27">
        <v>99.99884033203125</v>
      </c>
      <c r="J180" s="27">
        <v>100</v>
      </c>
      <c r="K180" s="27">
        <v>99.999961853027344</v>
      </c>
      <c r="L180" s="27">
        <v>99.999832153320313</v>
      </c>
      <c r="M180" s="27">
        <v>99.99884033203125</v>
      </c>
      <c r="Q180" s="31">
        <v>1</v>
      </c>
      <c r="R180" s="26" t="s">
        <v>155</v>
      </c>
      <c r="S180" s="26" t="b">
        <f t="shared" si="16"/>
        <v>1</v>
      </c>
      <c r="T180" s="26" t="b">
        <f t="shared" si="17"/>
        <v>1</v>
      </c>
      <c r="U180" s="32"/>
      <c r="V180" s="32"/>
      <c r="W180" s="32"/>
      <c r="X180" s="41"/>
      <c r="AE180" s="33"/>
    </row>
    <row r="181" spans="1:43" ht="12.65" customHeight="1" x14ac:dyDescent="0.35">
      <c r="A181" s="26" t="s">
        <v>271</v>
      </c>
      <c r="B181" s="27">
        <v>92.460556030273438</v>
      </c>
      <c r="C181" s="27">
        <v>95.406829833984375</v>
      </c>
      <c r="D181" s="27">
        <v>94.517707824707031</v>
      </c>
      <c r="E181" s="27">
        <v>95.966522216796875</v>
      </c>
      <c r="F181" s="27">
        <v>97.952690124511719</v>
      </c>
      <c r="G181" s="27">
        <v>99.994186401367188</v>
      </c>
      <c r="H181" s="27">
        <v>99.975074768066406</v>
      </c>
      <c r="I181" s="27">
        <v>99.99884033203125</v>
      </c>
      <c r="J181" s="27">
        <v>100</v>
      </c>
      <c r="K181" s="27">
        <v>99.999961853027344</v>
      </c>
      <c r="L181" s="27">
        <v>99.999832153320313</v>
      </c>
      <c r="M181" s="27">
        <v>99.99884033203125</v>
      </c>
      <c r="Q181" s="31">
        <v>1</v>
      </c>
      <c r="R181" s="26" t="s">
        <v>155</v>
      </c>
      <c r="S181" s="26" t="b">
        <f t="shared" si="16"/>
        <v>1</v>
      </c>
      <c r="T181" s="26" t="b">
        <f t="shared" si="17"/>
        <v>1</v>
      </c>
      <c r="U181" s="32"/>
      <c r="V181" s="32"/>
      <c r="W181" s="32"/>
      <c r="X181" s="41"/>
      <c r="AE181" s="33"/>
    </row>
    <row r="182" spans="1:43" ht="12.65" customHeight="1" x14ac:dyDescent="0.35">
      <c r="A182" s="26" t="s">
        <v>272</v>
      </c>
      <c r="B182" s="27">
        <v>73.466484069824219</v>
      </c>
      <c r="C182" s="27">
        <v>0</v>
      </c>
      <c r="D182" s="27">
        <v>0</v>
      </c>
      <c r="E182" s="27">
        <v>0</v>
      </c>
      <c r="F182" s="27">
        <v>78.419975280761719</v>
      </c>
      <c r="G182" s="27">
        <v>0</v>
      </c>
      <c r="H182" s="27">
        <v>0</v>
      </c>
      <c r="I182" s="27">
        <v>0</v>
      </c>
      <c r="J182" s="27">
        <v>100</v>
      </c>
      <c r="K182" s="27">
        <v>99.999961853027344</v>
      </c>
      <c r="L182" s="27">
        <v>99.999832153320313</v>
      </c>
      <c r="M182" s="27">
        <v>99.99884033203125</v>
      </c>
      <c r="P182" s="35" t="s">
        <v>269</v>
      </c>
      <c r="Q182" s="31">
        <v>0</v>
      </c>
      <c r="R182" s="26" t="s">
        <v>155</v>
      </c>
      <c r="S182" s="26" t="b">
        <f t="shared" si="16"/>
        <v>0</v>
      </c>
      <c r="T182" s="26" t="b">
        <f t="shared" si="17"/>
        <v>0</v>
      </c>
      <c r="U182" s="32"/>
      <c r="V182" s="32"/>
      <c r="W182" s="32"/>
      <c r="X182" s="41"/>
      <c r="AE182" s="33"/>
    </row>
    <row r="183" spans="1:43" ht="12.65" customHeight="1" x14ac:dyDescent="0.35">
      <c r="A183" s="26" t="s">
        <v>273</v>
      </c>
      <c r="B183" s="27">
        <v>92.096389770507813</v>
      </c>
      <c r="C183" s="27">
        <v>95.40142822265625</v>
      </c>
      <c r="D183" s="27">
        <v>94.496330261230469</v>
      </c>
      <c r="E183" s="27">
        <v>95.96746826171875</v>
      </c>
      <c r="F183" s="27">
        <v>88.343605041503906</v>
      </c>
      <c r="G183" s="27">
        <v>99.984405517578125</v>
      </c>
      <c r="H183" s="27">
        <v>99.933158874511719</v>
      </c>
      <c r="I183" s="27">
        <v>99.99884033203125</v>
      </c>
      <c r="J183" s="27">
        <v>100</v>
      </c>
      <c r="K183" s="27">
        <v>99.999961853027344</v>
      </c>
      <c r="L183" s="27">
        <v>99.999832153320313</v>
      </c>
      <c r="M183" s="27">
        <v>99.99884033203125</v>
      </c>
      <c r="Q183" s="31">
        <v>1</v>
      </c>
      <c r="R183" s="26" t="s">
        <v>155</v>
      </c>
      <c r="S183" s="26" t="b">
        <f t="shared" si="16"/>
        <v>1</v>
      </c>
      <c r="T183" s="26" t="b">
        <f t="shared" si="17"/>
        <v>1</v>
      </c>
      <c r="U183" s="32"/>
      <c r="V183" s="32"/>
      <c r="W183" s="32"/>
      <c r="X183" s="41"/>
      <c r="AE183" s="33"/>
    </row>
    <row r="184" spans="1:43" ht="12.65" customHeight="1" x14ac:dyDescent="0.35">
      <c r="A184" s="26" t="s">
        <v>274</v>
      </c>
      <c r="B184" s="27">
        <v>34.459377288818359</v>
      </c>
      <c r="C184" s="27">
        <v>0</v>
      </c>
      <c r="D184" s="27">
        <v>0</v>
      </c>
      <c r="E184" s="27">
        <v>0</v>
      </c>
      <c r="F184" s="27">
        <v>73.399330139160156</v>
      </c>
      <c r="G184" s="27">
        <v>0</v>
      </c>
      <c r="H184" s="27">
        <v>0</v>
      </c>
      <c r="I184" s="27">
        <v>0</v>
      </c>
      <c r="J184" s="27">
        <v>99.999992370605469</v>
      </c>
      <c r="K184" s="27">
        <v>0</v>
      </c>
      <c r="L184" s="27">
        <v>0</v>
      </c>
      <c r="M184" s="27">
        <v>0</v>
      </c>
      <c r="Q184" s="31">
        <v>0</v>
      </c>
      <c r="R184" s="26" t="s">
        <v>155</v>
      </c>
      <c r="S184" s="26" t="b">
        <f t="shared" si="16"/>
        <v>0</v>
      </c>
      <c r="T184" s="26" t="b">
        <f t="shared" si="17"/>
        <v>0</v>
      </c>
      <c r="U184" s="32"/>
      <c r="V184" s="32"/>
      <c r="W184" s="32"/>
      <c r="X184" s="41"/>
      <c r="AE184" s="33"/>
    </row>
    <row r="185" spans="1:43" x14ac:dyDescent="0.35">
      <c r="B185" s="27"/>
      <c r="C185" s="27"/>
      <c r="D185" s="27"/>
      <c r="E185" s="27"/>
      <c r="F185" s="27"/>
      <c r="G185" s="27"/>
      <c r="H185" s="27"/>
      <c r="I185" s="27"/>
      <c r="J185" s="32"/>
      <c r="K185" s="32"/>
      <c r="L185" s="32"/>
      <c r="M185" s="32"/>
      <c r="Q185" s="26"/>
      <c r="R185" s="26"/>
      <c r="U185" s="32"/>
      <c r="V185" s="32"/>
      <c r="W185" s="32"/>
      <c r="X185" s="32"/>
    </row>
    <row r="186" spans="1:43" x14ac:dyDescent="0.35">
      <c r="A186" s="36"/>
      <c r="B186" s="36"/>
      <c r="C186" s="36"/>
      <c r="D186" s="36"/>
      <c r="E186" s="36"/>
      <c r="F186" s="36"/>
      <c r="G186" s="36"/>
      <c r="H186" s="36"/>
      <c r="I186" s="36"/>
      <c r="J186" s="36"/>
      <c r="K186" s="36"/>
      <c r="L186" s="36"/>
      <c r="M186" s="36"/>
      <c r="N186" s="38" t="s">
        <v>276</v>
      </c>
      <c r="O186" s="36"/>
      <c r="P186" s="24">
        <f>SUMIF(S187:S189,TRUE, Q187:Q189)/SUM(Q187:Q189)</f>
        <v>0</v>
      </c>
      <c r="Q186" s="36"/>
      <c r="R186" s="36"/>
      <c r="S186" s="36"/>
      <c r="T186" s="36"/>
      <c r="U186" s="36"/>
      <c r="V186" s="36"/>
      <c r="W186" s="36"/>
      <c r="X186" s="36"/>
      <c r="Y186" s="87"/>
      <c r="Z186" s="87"/>
      <c r="AA186" s="87"/>
      <c r="AB186" s="87"/>
      <c r="AC186" s="87"/>
      <c r="AD186" s="38"/>
      <c r="AE186" s="38"/>
      <c r="AF186" s="87"/>
      <c r="AG186" s="87"/>
      <c r="AH186" s="87" t="s">
        <v>276</v>
      </c>
      <c r="AI186" s="88"/>
      <c r="AJ186" s="88"/>
      <c r="AK186" s="88"/>
      <c r="AL186" s="88"/>
      <c r="AM186" s="88"/>
      <c r="AN186" s="88"/>
      <c r="AO186" s="88"/>
      <c r="AP186" s="88"/>
      <c r="AQ186" s="88"/>
    </row>
    <row r="187" spans="1:43" x14ac:dyDescent="0.35">
      <c r="A187" s="26" t="s">
        <v>277</v>
      </c>
      <c r="B187" s="27">
        <v>90.91015625</v>
      </c>
      <c r="C187" s="27">
        <v>92.866157531738281</v>
      </c>
      <c r="D187" s="27">
        <v>83.6566162109375</v>
      </c>
      <c r="E187" s="27">
        <v>70.186897277832031</v>
      </c>
      <c r="F187" s="27">
        <v>99.267135620117188</v>
      </c>
      <c r="G187" s="27">
        <v>99.790107727050781</v>
      </c>
      <c r="H187" s="27">
        <v>99.974899291992188</v>
      </c>
      <c r="I187" s="27">
        <v>99.99884033203125</v>
      </c>
      <c r="J187" s="27">
        <v>98.215110778808594</v>
      </c>
      <c r="K187" s="27">
        <v>99.9951171875</v>
      </c>
      <c r="L187" s="27">
        <v>99.989433288574219</v>
      </c>
      <c r="M187" s="27">
        <v>99.99884033203125</v>
      </c>
      <c r="Q187" s="31">
        <v>1</v>
      </c>
      <c r="R187" s="26" t="s">
        <v>155</v>
      </c>
      <c r="S187" s="26" t="b">
        <f t="shared" ref="S187:S188" si="18">NOT(OR((D187&lt;=$Q$1),(H187&lt;=$R$1),(L187&lt;=$S$1)))</f>
        <v>0</v>
      </c>
      <c r="T187" s="26" t="b">
        <f t="shared" ref="T187:T188" si="19">NOT(OR((C187&lt;=$Q$1),(G187&lt;=$R$1),(K187&lt;=$S$1)))</f>
        <v>1</v>
      </c>
      <c r="U187" s="32" t="s">
        <v>42</v>
      </c>
      <c r="V187" s="32" t="s">
        <v>42</v>
      </c>
      <c r="W187" s="32" t="s">
        <v>20</v>
      </c>
      <c r="X187" s="32" t="s">
        <v>42</v>
      </c>
      <c r="Y187" s="85">
        <v>5</v>
      </c>
      <c r="Z187" s="85"/>
      <c r="AA187" s="85"/>
      <c r="AB187" s="85"/>
      <c r="AC187" s="85"/>
      <c r="AH187" s="33" t="s">
        <v>58</v>
      </c>
      <c r="AI187" s="31">
        <v>42705</v>
      </c>
    </row>
    <row r="188" spans="1:43" x14ac:dyDescent="0.35">
      <c r="A188" s="26" t="s">
        <v>278</v>
      </c>
      <c r="B188" s="27">
        <v>91.041961669921875</v>
      </c>
      <c r="C188" s="27">
        <v>92.777786254882813</v>
      </c>
      <c r="D188" s="27">
        <v>83.158943176269531</v>
      </c>
      <c r="E188" s="27">
        <v>67.028564453125</v>
      </c>
      <c r="F188" s="27">
        <v>96.162467956542969</v>
      </c>
      <c r="G188" s="27">
        <v>81.784172058105469</v>
      </c>
      <c r="H188" s="27">
        <v>23.118629455566406</v>
      </c>
      <c r="I188" s="27">
        <v>33.350116729736328</v>
      </c>
      <c r="J188" s="27">
        <v>99.507255554199219</v>
      </c>
      <c r="K188" s="27">
        <v>99.999961853027344</v>
      </c>
      <c r="L188" s="27">
        <v>99.999832153320313</v>
      </c>
      <c r="M188" s="27">
        <v>99.99884033203125</v>
      </c>
      <c r="Q188" s="31">
        <v>1</v>
      </c>
      <c r="R188" s="26" t="s">
        <v>155</v>
      </c>
      <c r="S188" s="26" t="b">
        <f t="shared" si="18"/>
        <v>0</v>
      </c>
      <c r="T188" s="26" t="b">
        <f t="shared" si="19"/>
        <v>0</v>
      </c>
      <c r="U188" s="32" t="s">
        <v>42</v>
      </c>
      <c r="V188" s="32" t="s">
        <v>42</v>
      </c>
      <c r="W188" s="32" t="s">
        <v>20</v>
      </c>
      <c r="X188" s="32" t="s">
        <v>42</v>
      </c>
      <c r="Y188" s="85">
        <v>5</v>
      </c>
      <c r="Z188" s="85"/>
      <c r="AA188" s="85"/>
      <c r="AB188" s="85"/>
      <c r="AC188" s="85"/>
    </row>
    <row r="189" spans="1:43" ht="15" customHeight="1" x14ac:dyDescent="0.35">
      <c r="A189" s="26" t="s">
        <v>279</v>
      </c>
      <c r="B189" s="27">
        <v>91.054351806640625</v>
      </c>
      <c r="C189" s="27">
        <v>92.8905029296875</v>
      </c>
      <c r="D189" s="27">
        <v>83.621910095214844</v>
      </c>
      <c r="E189" s="27">
        <v>71.199447631835938</v>
      </c>
      <c r="F189" s="27">
        <v>90.688262939453125</v>
      </c>
      <c r="G189" s="27">
        <v>98.613243103027344</v>
      </c>
      <c r="H189" s="27">
        <v>96.674598693847656</v>
      </c>
      <c r="I189" s="27">
        <v>78.657546997070313</v>
      </c>
      <c r="J189" s="27">
        <v>98.899085998535156</v>
      </c>
      <c r="K189" s="27">
        <v>99.999961853027344</v>
      </c>
      <c r="L189" s="27">
        <v>99.999832153320313</v>
      </c>
      <c r="M189" s="27">
        <v>99.99884033203125</v>
      </c>
      <c r="Q189" s="31">
        <v>1</v>
      </c>
      <c r="R189" s="26" t="s">
        <v>155</v>
      </c>
      <c r="S189" s="26" t="b">
        <f>NOT(OR((D189&lt;=$Q$1),(H189&lt;=$R$1),(L189&lt;=$S$1)))</f>
        <v>0</v>
      </c>
      <c r="T189" s="26" t="b">
        <f>NOT(OR((C189&lt;=$Q$1),(G189&lt;=$R$1),(K189&lt;=$S$1)))</f>
        <v>1</v>
      </c>
      <c r="U189" s="32" t="s">
        <v>42</v>
      </c>
      <c r="V189" s="32" t="s">
        <v>42</v>
      </c>
      <c r="W189" s="32" t="s">
        <v>20</v>
      </c>
      <c r="X189" s="32" t="s">
        <v>42</v>
      </c>
      <c r="Y189" s="85">
        <v>5</v>
      </c>
      <c r="Z189" s="85"/>
      <c r="AA189" s="85"/>
      <c r="AB189" s="85"/>
      <c r="AC189" s="85"/>
    </row>
    <row r="190" spans="1:43" x14ac:dyDescent="0.35">
      <c r="A190" s="26" t="s">
        <v>280</v>
      </c>
      <c r="B190" s="27">
        <v>83.216293334960938</v>
      </c>
      <c r="C190" s="27">
        <v>93.582557678222656</v>
      </c>
      <c r="D190" s="27">
        <v>86.794204711914063</v>
      </c>
      <c r="E190" s="27">
        <v>95.83172607421875</v>
      </c>
      <c r="F190" s="27">
        <v>99.399971008300781</v>
      </c>
      <c r="G190" s="27">
        <v>99.963462829589844</v>
      </c>
      <c r="H190" s="27">
        <v>99.843429565429688</v>
      </c>
      <c r="I190" s="27">
        <v>99.99884033203125</v>
      </c>
      <c r="J190" s="27">
        <v>0</v>
      </c>
      <c r="K190" s="27">
        <v>0</v>
      </c>
      <c r="L190" s="27">
        <v>0</v>
      </c>
      <c r="M190" s="27">
        <v>0</v>
      </c>
      <c r="N190" s="33" t="s">
        <v>194</v>
      </c>
      <c r="P190" s="35" t="s">
        <v>281</v>
      </c>
      <c r="Q190" s="31">
        <v>0</v>
      </c>
      <c r="R190" s="26" t="s">
        <v>155</v>
      </c>
      <c r="S190" s="26" t="b">
        <f t="shared" ref="S190:S191" si="20">NOT(OR((D190&lt;=$Q$1),(H190&lt;=$R$1),(L190&lt;=$S$1)))</f>
        <v>0</v>
      </c>
      <c r="T190" s="26" t="b">
        <f t="shared" ref="T190:T191" si="21">NOT(OR((C190&lt;=$Q$1),(G190&lt;=$R$1),(K190&lt;=$S$1)))</f>
        <v>0</v>
      </c>
      <c r="U190" s="32" t="s">
        <v>42</v>
      </c>
      <c r="V190" s="32" t="s">
        <v>42</v>
      </c>
      <c r="W190" s="32" t="s">
        <v>20</v>
      </c>
      <c r="X190" s="32" t="s">
        <v>42</v>
      </c>
      <c r="Y190" s="85">
        <v>5</v>
      </c>
      <c r="Z190" s="85"/>
      <c r="AA190" s="85"/>
      <c r="AB190" s="85"/>
      <c r="AC190" s="85"/>
      <c r="AH190" s="33" t="s">
        <v>58</v>
      </c>
      <c r="AI190" s="31">
        <v>42705</v>
      </c>
    </row>
    <row r="191" spans="1:43" x14ac:dyDescent="0.35">
      <c r="A191" s="26" t="s">
        <v>282</v>
      </c>
      <c r="B191" s="27">
        <v>29.096000671386719</v>
      </c>
      <c r="C191" s="27">
        <v>93.647315979003906</v>
      </c>
      <c r="D191" s="27">
        <v>86.954833984375</v>
      </c>
      <c r="E191" s="27">
        <v>95.833061218261719</v>
      </c>
      <c r="F191" s="27">
        <v>6.7704790271818638E-3</v>
      </c>
      <c r="G191" s="27">
        <v>4.8435190692543983E-3</v>
      </c>
      <c r="H191" s="27">
        <v>3.465588903054595E-3</v>
      </c>
      <c r="I191" s="27">
        <v>1.2096131220459938E-2</v>
      </c>
      <c r="J191" s="27">
        <v>0</v>
      </c>
      <c r="K191" s="27">
        <v>0</v>
      </c>
      <c r="L191" s="27">
        <v>0</v>
      </c>
      <c r="M191" s="27">
        <v>0</v>
      </c>
      <c r="N191" s="33" t="s">
        <v>194</v>
      </c>
      <c r="P191" s="35" t="s">
        <v>269</v>
      </c>
      <c r="Q191" s="31">
        <v>0</v>
      </c>
      <c r="R191" s="26" t="s">
        <v>155</v>
      </c>
      <c r="S191" s="26" t="b">
        <f t="shared" si="20"/>
        <v>0</v>
      </c>
      <c r="T191" s="26" t="b">
        <f t="shared" si="21"/>
        <v>0</v>
      </c>
      <c r="U191" s="32" t="s">
        <v>42</v>
      </c>
      <c r="V191" s="32" t="s">
        <v>42</v>
      </c>
      <c r="W191" s="32" t="s">
        <v>20</v>
      </c>
      <c r="X191" s="32" t="s">
        <v>42</v>
      </c>
      <c r="Y191" s="85">
        <v>5</v>
      </c>
      <c r="Z191" s="85"/>
      <c r="AA191" s="85"/>
      <c r="AB191" s="85"/>
      <c r="AC191" s="85"/>
    </row>
    <row r="192" spans="1:43" ht="15" customHeight="1" x14ac:dyDescent="0.35">
      <c r="A192" s="26" t="s">
        <v>283</v>
      </c>
      <c r="B192" s="27">
        <v>83.949394226074219</v>
      </c>
      <c r="C192" s="27">
        <v>93.610664367675781</v>
      </c>
      <c r="D192" s="27">
        <v>86.873443603515625</v>
      </c>
      <c r="E192" s="27">
        <v>95.825523376464844</v>
      </c>
      <c r="F192" s="27">
        <v>99.009857177734375</v>
      </c>
      <c r="G192" s="27">
        <v>99.963462829589844</v>
      </c>
      <c r="H192" s="27">
        <v>99.843414306640625</v>
      </c>
      <c r="I192" s="27">
        <v>99.99884033203125</v>
      </c>
      <c r="J192" s="27">
        <v>0</v>
      </c>
      <c r="K192" s="27">
        <v>0</v>
      </c>
      <c r="L192" s="27">
        <v>0</v>
      </c>
      <c r="M192" s="27">
        <v>0</v>
      </c>
      <c r="N192" s="33" t="s">
        <v>194</v>
      </c>
      <c r="P192" s="35" t="s">
        <v>281</v>
      </c>
      <c r="Q192" s="31">
        <v>0</v>
      </c>
      <c r="R192" s="26" t="s">
        <v>155</v>
      </c>
      <c r="S192" s="26" t="b">
        <f>NOT(OR((D192&lt;=$Q$1),(H192&lt;=$R$1),(L192&lt;=$S$1)))</f>
        <v>0</v>
      </c>
      <c r="T192" s="26" t="b">
        <f>NOT(OR((C192&lt;=$Q$1),(G192&lt;=$R$1),(K192&lt;=$S$1)))</f>
        <v>0</v>
      </c>
      <c r="U192" s="32" t="s">
        <v>42</v>
      </c>
      <c r="V192" s="32" t="s">
        <v>42</v>
      </c>
      <c r="W192" s="32" t="s">
        <v>20</v>
      </c>
      <c r="X192" s="32" t="s">
        <v>42</v>
      </c>
      <c r="Y192" s="85">
        <v>5</v>
      </c>
      <c r="Z192" s="85"/>
      <c r="AA192" s="85"/>
      <c r="AB192" s="85"/>
      <c r="AC192" s="85"/>
    </row>
    <row r="193" spans="1:43" ht="15" customHeight="1" x14ac:dyDescent="0.35">
      <c r="A193" s="26" t="s">
        <v>284</v>
      </c>
      <c r="B193" s="27">
        <v>29.125368118286133</v>
      </c>
      <c r="C193" s="27">
        <v>93.690361022949219</v>
      </c>
      <c r="D193" s="27">
        <v>87.075607299804688</v>
      </c>
      <c r="E193" s="27">
        <v>95.972038269042969</v>
      </c>
      <c r="F193" s="27">
        <v>6.0707693919539452E-3</v>
      </c>
      <c r="G193" s="27">
        <v>3.2818841282278299E-3</v>
      </c>
      <c r="H193" s="27">
        <v>1.9391694804653525E-3</v>
      </c>
      <c r="I193" s="27">
        <v>0</v>
      </c>
      <c r="J193" s="27">
        <v>0</v>
      </c>
      <c r="K193" s="27">
        <v>0</v>
      </c>
      <c r="L193" s="27">
        <v>0</v>
      </c>
      <c r="M193" s="27">
        <v>0</v>
      </c>
      <c r="N193" s="33" t="s">
        <v>194</v>
      </c>
      <c r="P193" s="35" t="s">
        <v>269</v>
      </c>
      <c r="Q193" s="31">
        <v>0</v>
      </c>
      <c r="R193" s="26" t="s">
        <v>155</v>
      </c>
      <c r="S193" s="26" t="b">
        <f>NOT(OR((D193&lt;=$Q$1),(H193&lt;=$R$1),(L193&lt;=$S$1)))</f>
        <v>0</v>
      </c>
      <c r="T193" s="26" t="b">
        <f>NOT(OR((C193&lt;=$Q$1),(G193&lt;=$R$1),(K193&lt;=$S$1)))</f>
        <v>0</v>
      </c>
      <c r="U193" s="32" t="s">
        <v>42</v>
      </c>
      <c r="V193" s="32" t="s">
        <v>42</v>
      </c>
      <c r="W193" s="32" t="s">
        <v>20</v>
      </c>
      <c r="X193" s="32" t="s">
        <v>42</v>
      </c>
      <c r="Y193" s="85">
        <v>5</v>
      </c>
      <c r="Z193" s="85"/>
      <c r="AA193" s="85"/>
      <c r="AB193" s="85"/>
      <c r="AC193" s="85"/>
    </row>
    <row r="194" spans="1:43" x14ac:dyDescent="0.35">
      <c r="A194" s="26" t="s">
        <v>285</v>
      </c>
      <c r="B194" s="27">
        <v>42.486381530761719</v>
      </c>
      <c r="C194" s="27">
        <v>0</v>
      </c>
      <c r="D194" s="27">
        <v>0</v>
      </c>
      <c r="E194" s="27">
        <v>0</v>
      </c>
      <c r="F194" s="27">
        <v>99.999992370605469</v>
      </c>
      <c r="G194" s="27">
        <v>0</v>
      </c>
      <c r="H194" s="27">
        <v>0</v>
      </c>
      <c r="I194" s="27">
        <v>0</v>
      </c>
      <c r="J194" s="32" t="s">
        <v>49</v>
      </c>
      <c r="K194" s="32" t="s">
        <v>49</v>
      </c>
      <c r="L194" s="32" t="s">
        <v>49</v>
      </c>
      <c r="M194" s="32" t="s">
        <v>49</v>
      </c>
      <c r="N194" s="52" t="s">
        <v>286</v>
      </c>
      <c r="Q194" s="26"/>
      <c r="R194" s="26"/>
      <c r="U194" s="32" t="s">
        <v>49</v>
      </c>
      <c r="V194" s="32" t="s">
        <v>49</v>
      </c>
      <c r="W194" s="32" t="s">
        <v>49</v>
      </c>
      <c r="X194" s="32" t="s">
        <v>49</v>
      </c>
      <c r="Y194" s="86"/>
      <c r="Z194" s="86"/>
      <c r="AA194" s="86"/>
      <c r="AB194" s="86"/>
      <c r="AC194" s="86"/>
    </row>
    <row r="195" spans="1:43" ht="15" customHeight="1" x14ac:dyDescent="0.35">
      <c r="A195" s="26" t="s">
        <v>287</v>
      </c>
      <c r="B195" s="27">
        <v>88.451820373535156</v>
      </c>
      <c r="C195" s="27">
        <v>90.176200866699219</v>
      </c>
      <c r="D195" s="27">
        <v>79.021492004394531</v>
      </c>
      <c r="E195" s="27">
        <v>68.96875</v>
      </c>
      <c r="F195" s="27">
        <v>99.98095703125</v>
      </c>
      <c r="G195" s="27">
        <v>99.999961853027344</v>
      </c>
      <c r="H195" s="27">
        <v>99.999832153320313</v>
      </c>
      <c r="I195" s="27">
        <v>99.99884033203125</v>
      </c>
      <c r="J195" s="32" t="s">
        <v>49</v>
      </c>
      <c r="K195" s="32" t="s">
        <v>49</v>
      </c>
      <c r="L195" s="32" t="s">
        <v>49</v>
      </c>
      <c r="M195" s="32" t="s">
        <v>49</v>
      </c>
      <c r="Q195" s="26"/>
      <c r="R195" s="26"/>
      <c r="U195" s="32" t="s">
        <v>49</v>
      </c>
      <c r="V195" s="32" t="s">
        <v>49</v>
      </c>
      <c r="W195" s="32" t="s">
        <v>49</v>
      </c>
      <c r="X195" s="32" t="s">
        <v>49</v>
      </c>
      <c r="Y195" s="86"/>
      <c r="Z195" s="86"/>
      <c r="AA195" s="86"/>
      <c r="AB195" s="86"/>
      <c r="AC195" s="86"/>
    </row>
    <row r="196" spans="1:43" x14ac:dyDescent="0.35">
      <c r="J196" s="32"/>
      <c r="K196" s="32"/>
      <c r="L196" s="32"/>
      <c r="M196" s="32"/>
      <c r="Q196" s="26"/>
      <c r="R196" s="26"/>
      <c r="U196" s="32"/>
      <c r="V196" s="32"/>
      <c r="W196" s="32"/>
      <c r="X196" s="32"/>
    </row>
    <row r="197" spans="1:43" s="33" customFormat="1" x14ac:dyDescent="0.35">
      <c r="A197" s="38"/>
      <c r="B197" s="38"/>
      <c r="C197" s="38"/>
      <c r="D197" s="38"/>
      <c r="E197" s="38"/>
      <c r="F197" s="38"/>
      <c r="G197" s="38"/>
      <c r="H197" s="38"/>
      <c r="I197" s="38"/>
      <c r="J197" s="38"/>
      <c r="K197" s="38"/>
      <c r="L197" s="38"/>
      <c r="M197" s="38"/>
      <c r="N197" s="38" t="s">
        <v>288</v>
      </c>
      <c r="O197" s="38"/>
      <c r="P197" s="24">
        <f>SUMIF(S198,TRUE, Q198)/SUM(Q198)</f>
        <v>1</v>
      </c>
      <c r="Q197" s="38"/>
      <c r="R197" s="38"/>
      <c r="S197" s="38"/>
      <c r="T197" s="38"/>
      <c r="U197" s="38"/>
      <c r="V197" s="38"/>
      <c r="W197" s="38"/>
      <c r="X197" s="38"/>
    </row>
    <row r="198" spans="1:43" ht="15.65" customHeight="1" x14ac:dyDescent="0.35">
      <c r="A198" s="26" t="s">
        <v>289</v>
      </c>
      <c r="B198" s="27">
        <v>90.693519592285156</v>
      </c>
      <c r="C198" s="27">
        <v>92.750801086425781</v>
      </c>
      <c r="D198" s="27">
        <v>85.196250915527344</v>
      </c>
      <c r="E198" s="27">
        <v>86.215866088867188</v>
      </c>
      <c r="F198" s="27">
        <v>97.082237243652344</v>
      </c>
      <c r="G198" s="27">
        <v>99.419929504394531</v>
      </c>
      <c r="H198" s="27">
        <v>99.772850036621094</v>
      </c>
      <c r="I198" s="27">
        <v>99.99884033203125</v>
      </c>
      <c r="J198" s="27">
        <v>98.840713500976563</v>
      </c>
      <c r="K198" s="27">
        <v>99.879623413085938</v>
      </c>
      <c r="L198" s="27">
        <v>99.932052612304688</v>
      </c>
      <c r="M198" s="27">
        <v>99.99884033203125</v>
      </c>
      <c r="Q198" s="31">
        <v>1</v>
      </c>
      <c r="R198" s="39" t="s">
        <v>83</v>
      </c>
      <c r="S198" s="26" t="b">
        <f>NOT(OR((D198&lt;=$Q$1),(H198&lt;=$R$1),(L198&lt;=$S$1)))</f>
        <v>1</v>
      </c>
      <c r="T198" s="26" t="b">
        <f t="shared" ref="T198" si="22">NOT(OR((C198&lt;=$Q$1),(G198&lt;=$R$1),(K198&lt;=$S$1)))</f>
        <v>1</v>
      </c>
      <c r="U198" s="32" t="s">
        <v>42</v>
      </c>
      <c r="V198" s="32" t="s">
        <v>42</v>
      </c>
      <c r="W198" s="32" t="s">
        <v>49</v>
      </c>
      <c r="X198" s="32" t="s">
        <v>42</v>
      </c>
      <c r="Y198" s="85">
        <v>5</v>
      </c>
      <c r="Z198" s="85"/>
      <c r="AA198" s="85"/>
      <c r="AB198" s="85"/>
      <c r="AC198" s="85"/>
    </row>
    <row r="199" spans="1:43" ht="15" customHeight="1" x14ac:dyDescent="0.35">
      <c r="A199" t="s">
        <v>290</v>
      </c>
      <c r="B199" s="27">
        <v>86.941238403320313</v>
      </c>
      <c r="C199" s="27">
        <v>90.300537109375</v>
      </c>
      <c r="D199" s="27">
        <v>80.870536804199219</v>
      </c>
      <c r="E199" s="27">
        <v>84.797454833984375</v>
      </c>
      <c r="F199" s="27">
        <v>99.899894714355469</v>
      </c>
      <c r="G199" s="27">
        <v>99.999961853027344</v>
      </c>
      <c r="H199" s="27">
        <v>99.999832153320313</v>
      </c>
      <c r="I199" s="27">
        <v>99.99884033203125</v>
      </c>
      <c r="J199" s="32" t="s">
        <v>49</v>
      </c>
      <c r="K199" s="32" t="s">
        <v>49</v>
      </c>
      <c r="L199" s="32" t="s">
        <v>49</v>
      </c>
      <c r="M199" s="32" t="s">
        <v>49</v>
      </c>
      <c r="Q199" s="26"/>
      <c r="R199" s="26"/>
      <c r="U199" s="32" t="s">
        <v>49</v>
      </c>
      <c r="V199" s="32" t="s">
        <v>49</v>
      </c>
      <c r="W199" s="32" t="s">
        <v>49</v>
      </c>
      <c r="X199" s="32" t="s">
        <v>49</v>
      </c>
      <c r="Y199" s="86"/>
      <c r="Z199" s="86"/>
      <c r="AA199" s="86"/>
      <c r="AB199" s="86"/>
      <c r="AC199" s="86"/>
    </row>
    <row r="200" spans="1:43" ht="14.5" hidden="1" customHeight="1" x14ac:dyDescent="0.35">
      <c r="A200" s="26" t="s">
        <v>290</v>
      </c>
      <c r="B200" s="27">
        <v>86.941238403320313</v>
      </c>
      <c r="C200" s="27">
        <v>90.300537109375</v>
      </c>
      <c r="D200" s="27">
        <v>80.870536804199219</v>
      </c>
      <c r="E200" s="27">
        <v>84.797454833984375</v>
      </c>
      <c r="F200" s="27">
        <v>99.899894714355469</v>
      </c>
      <c r="G200" s="27">
        <v>99.999961853027344</v>
      </c>
      <c r="H200" s="27">
        <v>99.999832153320313</v>
      </c>
      <c r="I200" s="27">
        <v>99.99884033203125</v>
      </c>
      <c r="J200" s="32" t="s">
        <v>49</v>
      </c>
      <c r="K200" s="32" t="s">
        <v>49</v>
      </c>
      <c r="L200" s="32" t="s">
        <v>49</v>
      </c>
      <c r="M200" s="32" t="s">
        <v>49</v>
      </c>
      <c r="Q200" s="26"/>
      <c r="R200" s="26"/>
      <c r="U200" s="32" t="s">
        <v>49</v>
      </c>
      <c r="V200" s="32" t="s">
        <v>49</v>
      </c>
      <c r="W200" s="32" t="s">
        <v>49</v>
      </c>
      <c r="X200" s="32" t="s">
        <v>49</v>
      </c>
      <c r="Y200" s="86" t="s">
        <v>49</v>
      </c>
      <c r="Z200" s="85"/>
      <c r="AA200" s="85"/>
      <c r="AB200" s="85"/>
      <c r="AC200" s="85"/>
    </row>
    <row r="201" spans="1:43" ht="14.5" hidden="1" customHeight="1" x14ac:dyDescent="0.35">
      <c r="J201" s="32"/>
      <c r="K201" s="32"/>
      <c r="L201" s="32"/>
      <c r="M201" s="32"/>
      <c r="Q201" s="26"/>
      <c r="R201" s="26"/>
      <c r="U201" s="32"/>
      <c r="V201" s="32"/>
      <c r="W201" s="32"/>
      <c r="X201" s="32"/>
    </row>
    <row r="202" spans="1:43" x14ac:dyDescent="0.35">
      <c r="A202" s="36"/>
      <c r="B202" s="36"/>
      <c r="C202" s="36"/>
      <c r="D202" s="36"/>
      <c r="E202" s="36"/>
      <c r="F202" s="36"/>
      <c r="G202" s="36"/>
      <c r="H202" s="36"/>
      <c r="I202" s="36"/>
      <c r="J202" s="36"/>
      <c r="K202" s="36"/>
      <c r="L202" s="36"/>
      <c r="M202" s="36"/>
      <c r="N202" s="38" t="s">
        <v>291</v>
      </c>
      <c r="O202" s="36" t="str">
        <f>SUM(Q203:Q211) &amp;" Sensors"</f>
        <v>4 Sensors</v>
      </c>
      <c r="P202" s="24">
        <f>SUMIF(S203:S211,TRUE, Q203:Q211)/SUM(Q203:Q211)</f>
        <v>1</v>
      </c>
      <c r="Q202" s="36"/>
      <c r="R202" s="36"/>
      <c r="S202" s="36"/>
      <c r="T202" s="36"/>
      <c r="U202" s="36"/>
      <c r="V202" s="36"/>
      <c r="W202" s="36"/>
      <c r="X202" s="36"/>
      <c r="Y202" s="87"/>
      <c r="Z202" s="87"/>
      <c r="AA202" s="87"/>
      <c r="AB202" s="87"/>
      <c r="AC202" s="87"/>
      <c r="AD202" s="38"/>
      <c r="AE202" s="38"/>
      <c r="AH202" s="87" t="s">
        <v>291</v>
      </c>
      <c r="AI202" s="88"/>
      <c r="AJ202" s="88"/>
      <c r="AK202" s="88"/>
      <c r="AL202" s="88"/>
      <c r="AM202" s="88"/>
      <c r="AN202" s="88"/>
      <c r="AO202" s="88"/>
      <c r="AP202" s="88"/>
      <c r="AQ202" s="88"/>
    </row>
    <row r="203" spans="1:43" x14ac:dyDescent="0.35">
      <c r="A203" s="26" t="s">
        <v>292</v>
      </c>
      <c r="B203" s="27">
        <v>92.432929992675781</v>
      </c>
      <c r="C203" s="27">
        <v>93.757354736328125</v>
      </c>
      <c r="D203" s="27">
        <v>87.160568237304688</v>
      </c>
      <c r="E203" s="27">
        <v>95.829437255859375</v>
      </c>
      <c r="F203" s="27">
        <v>98.72064208984375</v>
      </c>
      <c r="G203" s="27">
        <v>99.994956970214844</v>
      </c>
      <c r="H203" s="27">
        <v>99.999832153320313</v>
      </c>
      <c r="I203" s="27">
        <v>99.99884033203125</v>
      </c>
      <c r="J203" s="27">
        <v>99.871368408203125</v>
      </c>
      <c r="K203" s="27">
        <v>99.9951171875</v>
      </c>
      <c r="L203" s="27">
        <v>99.989471435546875</v>
      </c>
      <c r="M203" s="27">
        <v>99.926322937011719</v>
      </c>
      <c r="Q203" s="31">
        <v>1</v>
      </c>
      <c r="R203" s="39" t="s">
        <v>83</v>
      </c>
      <c r="S203" s="26" t="b">
        <f t="shared" ref="S203:S209" si="23">NOT(OR((D203&lt;=$Q$1),(H203&lt;=$R$1),(L203&lt;=$S$1)))</f>
        <v>1</v>
      </c>
      <c r="T203" s="26" t="b">
        <f t="shared" ref="T203:T209" si="24">NOT(OR((C203&lt;=$Q$1),(G203&lt;=$R$1),(K203&lt;=$S$1)))</f>
        <v>1</v>
      </c>
      <c r="U203" s="32" t="s">
        <v>42</v>
      </c>
      <c r="V203" s="32" t="s">
        <v>42</v>
      </c>
      <c r="W203" s="32" t="s">
        <v>42</v>
      </c>
      <c r="X203" s="32" t="s">
        <v>42</v>
      </c>
      <c r="Y203" s="85">
        <v>5</v>
      </c>
      <c r="Z203" s="85"/>
      <c r="AA203" s="85"/>
      <c r="AB203" s="85"/>
      <c r="AC203" s="85"/>
      <c r="AI203" s="31">
        <v>42736</v>
      </c>
    </row>
    <row r="204" spans="1:43" x14ac:dyDescent="0.35">
      <c r="A204" s="26" t="s">
        <v>293</v>
      </c>
      <c r="B204" s="27">
        <v>91.974784851074219</v>
      </c>
      <c r="C204" s="27">
        <v>93.74603271484375</v>
      </c>
      <c r="D204" s="27">
        <v>87.157699584960938</v>
      </c>
      <c r="E204" s="27">
        <v>95.829109191894531</v>
      </c>
      <c r="F204" s="27">
        <v>95.047515869140625</v>
      </c>
      <c r="G204" s="27">
        <v>99.997428894042969</v>
      </c>
      <c r="H204" s="27">
        <v>99.9951171875</v>
      </c>
      <c r="I204" s="27">
        <v>99.99884033203125</v>
      </c>
      <c r="J204" s="27">
        <v>100</v>
      </c>
      <c r="K204" s="27">
        <v>99.999961853027344</v>
      </c>
      <c r="L204" s="27">
        <v>99.999832153320313</v>
      </c>
      <c r="M204" s="27">
        <v>99.99884033203125</v>
      </c>
      <c r="Q204" s="31">
        <v>1</v>
      </c>
      <c r="R204" s="26" t="s">
        <v>155</v>
      </c>
      <c r="S204" s="26" t="b">
        <f t="shared" si="23"/>
        <v>1</v>
      </c>
      <c r="T204" s="26" t="b">
        <f t="shared" si="24"/>
        <v>1</v>
      </c>
      <c r="U204" s="32" t="s">
        <v>42</v>
      </c>
      <c r="V204" s="32" t="s">
        <v>42</v>
      </c>
      <c r="W204" s="32" t="s">
        <v>42</v>
      </c>
      <c r="X204" s="32" t="s">
        <v>42</v>
      </c>
      <c r="Y204" s="85">
        <v>5</v>
      </c>
      <c r="Z204" s="85"/>
      <c r="AA204" s="85"/>
      <c r="AB204" s="85"/>
      <c r="AC204" s="85"/>
      <c r="AI204" s="31">
        <v>42736</v>
      </c>
    </row>
    <row r="205" spans="1:43" x14ac:dyDescent="0.35">
      <c r="A205" s="26" t="s">
        <v>294</v>
      </c>
      <c r="B205" s="27">
        <v>91.87469482421875</v>
      </c>
      <c r="C205" s="27">
        <v>93.676437377929688</v>
      </c>
      <c r="D205" s="27">
        <v>86.838653564453125</v>
      </c>
      <c r="E205" s="27">
        <v>95.831016540527344</v>
      </c>
      <c r="F205" s="27">
        <v>99.925262451171875</v>
      </c>
      <c r="G205" s="27">
        <v>99.998649597167969</v>
      </c>
      <c r="H205" s="27">
        <v>99.995903015136719</v>
      </c>
      <c r="I205" s="27">
        <v>99.99884033203125</v>
      </c>
      <c r="J205" s="27">
        <v>100</v>
      </c>
      <c r="K205" s="27">
        <v>99.999961853027344</v>
      </c>
      <c r="L205" s="27">
        <v>99.999832153320313</v>
      </c>
      <c r="M205" s="27">
        <v>99.99884033203125</v>
      </c>
      <c r="Q205" s="31">
        <v>1</v>
      </c>
      <c r="R205" s="26" t="s">
        <v>155</v>
      </c>
      <c r="S205" s="26" t="b">
        <f t="shared" si="23"/>
        <v>1</v>
      </c>
      <c r="T205" s="26" t="b">
        <f t="shared" si="24"/>
        <v>1</v>
      </c>
      <c r="U205" s="32" t="s">
        <v>42</v>
      </c>
      <c r="V205" s="32" t="s">
        <v>42</v>
      </c>
      <c r="W205" s="32" t="s">
        <v>42</v>
      </c>
      <c r="X205" s="32" t="s">
        <v>42</v>
      </c>
      <c r="Y205" s="85">
        <v>5</v>
      </c>
      <c r="Z205" s="85"/>
      <c r="AA205" s="85"/>
      <c r="AB205" s="85"/>
      <c r="AC205" s="85"/>
      <c r="AI205" s="31">
        <v>42736</v>
      </c>
    </row>
    <row r="206" spans="1:43" x14ac:dyDescent="0.35">
      <c r="A206" s="26" t="s">
        <v>295</v>
      </c>
      <c r="B206" s="27">
        <v>91.944023132324219</v>
      </c>
      <c r="C206" s="27">
        <v>93.751075744628906</v>
      </c>
      <c r="D206" s="27">
        <v>87.118339538574219</v>
      </c>
      <c r="E206" s="27">
        <v>95.832283020019531</v>
      </c>
      <c r="F206" s="27">
        <v>99.926429748535156</v>
      </c>
      <c r="G206" s="27">
        <v>99.998985290527344</v>
      </c>
      <c r="H206" s="27">
        <v>99.999832153320313</v>
      </c>
      <c r="I206" s="27">
        <v>99.99884033203125</v>
      </c>
      <c r="J206" s="27">
        <v>100</v>
      </c>
      <c r="K206" s="27">
        <v>99.999961853027344</v>
      </c>
      <c r="L206" s="27">
        <v>99.999832153320313</v>
      </c>
      <c r="M206" s="27">
        <v>99.99884033203125</v>
      </c>
      <c r="Q206" s="31">
        <v>1</v>
      </c>
      <c r="R206" s="26" t="s">
        <v>155</v>
      </c>
      <c r="S206" s="26" t="b">
        <f t="shared" si="23"/>
        <v>1</v>
      </c>
      <c r="T206" s="26" t="b">
        <f t="shared" si="24"/>
        <v>1</v>
      </c>
      <c r="U206" s="32" t="s">
        <v>42</v>
      </c>
      <c r="V206" s="32" t="s">
        <v>42</v>
      </c>
      <c r="W206" s="32" t="s">
        <v>42</v>
      </c>
      <c r="X206" s="32" t="s">
        <v>42</v>
      </c>
      <c r="Y206" s="85">
        <v>5</v>
      </c>
      <c r="Z206" s="85"/>
      <c r="AA206" s="85"/>
      <c r="AB206" s="85"/>
      <c r="AC206" s="85"/>
      <c r="AI206" s="31">
        <v>42736</v>
      </c>
    </row>
    <row r="207" spans="1:43" x14ac:dyDescent="0.35">
      <c r="A207" s="26" t="s">
        <v>296</v>
      </c>
      <c r="B207" s="27">
        <v>24.734214782714844</v>
      </c>
      <c r="C207" s="27">
        <v>44.672573089599609</v>
      </c>
      <c r="D207" s="27">
        <v>32.729598999023438</v>
      </c>
      <c r="E207" s="27">
        <v>95.814292907714844</v>
      </c>
      <c r="F207" s="27">
        <v>97.547035217285156</v>
      </c>
      <c r="G207" s="27">
        <v>99.916168212890625</v>
      </c>
      <c r="H207" s="27">
        <v>99.956581115722656</v>
      </c>
      <c r="I207" s="27">
        <v>99.99884033203125</v>
      </c>
      <c r="J207" s="27">
        <v>27.776939392089844</v>
      </c>
      <c r="K207" s="27">
        <v>46.681568145751953</v>
      </c>
      <c r="L207" s="27">
        <v>34.179130554199219</v>
      </c>
      <c r="M207" s="27">
        <v>99.99884033203125</v>
      </c>
      <c r="N207" s="33" t="s">
        <v>528</v>
      </c>
      <c r="O207" s="26" t="s">
        <v>529</v>
      </c>
      <c r="P207" s="35" t="s">
        <v>530</v>
      </c>
      <c r="Q207" s="31">
        <v>0</v>
      </c>
      <c r="R207" s="26" t="s">
        <v>41</v>
      </c>
      <c r="S207" s="26" t="b">
        <f t="shared" si="23"/>
        <v>0</v>
      </c>
      <c r="T207" s="26" t="b">
        <f t="shared" si="24"/>
        <v>0</v>
      </c>
      <c r="U207" s="32"/>
      <c r="V207" s="32"/>
      <c r="W207" s="32" t="s">
        <v>49</v>
      </c>
      <c r="X207" s="41"/>
      <c r="AE207" s="33"/>
    </row>
    <row r="208" spans="1:43" x14ac:dyDescent="0.35">
      <c r="A208" s="26" t="s">
        <v>297</v>
      </c>
      <c r="B208" s="27">
        <v>21.919893264770508</v>
      </c>
      <c r="C208" s="27">
        <v>28.948482513427734</v>
      </c>
      <c r="D208" s="27">
        <v>32.730239868164063</v>
      </c>
      <c r="E208" s="27">
        <v>95.816535949707031</v>
      </c>
      <c r="F208" s="27">
        <v>94.076789855957031</v>
      </c>
      <c r="G208" s="27">
        <v>99.996002197265625</v>
      </c>
      <c r="H208" s="27">
        <v>99.999610900878906</v>
      </c>
      <c r="I208" s="27">
        <v>99.99884033203125</v>
      </c>
      <c r="J208" s="27">
        <v>24.823545455932617</v>
      </c>
      <c r="K208" s="27">
        <v>30.237310409545898</v>
      </c>
      <c r="L208" s="27">
        <v>34.177497863769531</v>
      </c>
      <c r="M208" s="27">
        <v>99.99884033203125</v>
      </c>
      <c r="Q208" s="31">
        <v>0</v>
      </c>
      <c r="R208" s="26" t="s">
        <v>41</v>
      </c>
      <c r="S208" s="26" t="b">
        <f t="shared" si="23"/>
        <v>0</v>
      </c>
      <c r="T208" s="26" t="b">
        <f t="shared" si="24"/>
        <v>0</v>
      </c>
      <c r="U208" s="32"/>
      <c r="V208" s="32"/>
      <c r="W208" s="32" t="s">
        <v>49</v>
      </c>
      <c r="X208" s="41"/>
      <c r="AE208" s="33"/>
    </row>
    <row r="209" spans="1:43" x14ac:dyDescent="0.35">
      <c r="A209" s="26" t="s">
        <v>298</v>
      </c>
      <c r="B209" s="27">
        <v>18.736549377441406</v>
      </c>
      <c r="C209" s="27">
        <v>44.684455871582031</v>
      </c>
      <c r="D209" s="27">
        <v>32.725063323974609</v>
      </c>
      <c r="E209" s="27">
        <v>95.944145202636719</v>
      </c>
      <c r="F209" s="27">
        <v>98.374549865722656</v>
      </c>
      <c r="G209" s="27">
        <v>99.991912841796875</v>
      </c>
      <c r="H209" s="27">
        <v>99.999610900878906</v>
      </c>
      <c r="I209" s="27">
        <v>99.99884033203125</v>
      </c>
      <c r="J209" s="27">
        <v>21.395879745483398</v>
      </c>
      <c r="K209" s="27">
        <v>46.677452087402344</v>
      </c>
      <c r="L209" s="27">
        <v>34.178958892822266</v>
      </c>
      <c r="M209" s="27">
        <v>99.99884033203125</v>
      </c>
      <c r="N209" s="33" t="s">
        <v>531</v>
      </c>
      <c r="Q209" s="31">
        <v>0</v>
      </c>
      <c r="R209" s="26" t="s">
        <v>41</v>
      </c>
      <c r="S209" s="26" t="b">
        <f t="shared" si="23"/>
        <v>0</v>
      </c>
      <c r="T209" s="26" t="b">
        <f t="shared" si="24"/>
        <v>0</v>
      </c>
      <c r="U209" s="32"/>
      <c r="V209" s="32"/>
      <c r="W209" s="32" t="s">
        <v>49</v>
      </c>
      <c r="X209" s="41"/>
      <c r="AE209" s="33"/>
    </row>
    <row r="210" spans="1:43" x14ac:dyDescent="0.35">
      <c r="A210" s="26" t="s">
        <v>299</v>
      </c>
      <c r="B210" s="27">
        <v>90.560440063476563</v>
      </c>
      <c r="C210" s="27">
        <v>90.926239013671875</v>
      </c>
      <c r="D210" s="27">
        <v>81.802581787109375</v>
      </c>
      <c r="E210" s="27">
        <v>94.650459289550781</v>
      </c>
      <c r="F210" s="27">
        <v>100</v>
      </c>
      <c r="G210" s="27">
        <v>99.999961853027344</v>
      </c>
      <c r="H210" s="27">
        <v>99.999832153320313</v>
      </c>
      <c r="I210" s="27">
        <v>99.99884033203125</v>
      </c>
      <c r="J210" s="32" t="s">
        <v>49</v>
      </c>
      <c r="K210" s="32" t="s">
        <v>49</v>
      </c>
      <c r="L210" s="32" t="s">
        <v>49</v>
      </c>
      <c r="M210" s="32" t="s">
        <v>49</v>
      </c>
      <c r="Q210" s="26"/>
      <c r="R210" s="26"/>
      <c r="U210" s="32" t="s">
        <v>49</v>
      </c>
      <c r="V210" s="32" t="s">
        <v>49</v>
      </c>
      <c r="W210" s="32" t="s">
        <v>49</v>
      </c>
      <c r="X210" s="32" t="s">
        <v>49</v>
      </c>
      <c r="Y210" s="86"/>
      <c r="Z210" s="86"/>
      <c r="AA210" s="86"/>
      <c r="AB210" s="86"/>
      <c r="AC210" s="86"/>
    </row>
    <row r="211" spans="1:43" x14ac:dyDescent="0.35">
      <c r="A211" s="26" t="s">
        <v>300</v>
      </c>
      <c r="B211" s="27">
        <v>92.226470947265625</v>
      </c>
      <c r="C211" s="27">
        <v>93.832443237304688</v>
      </c>
      <c r="D211" s="27">
        <v>87.241073608398438</v>
      </c>
      <c r="E211" s="27">
        <v>95.96990966796875</v>
      </c>
      <c r="F211" s="27">
        <v>99.721336364746094</v>
      </c>
      <c r="G211" s="27">
        <v>99.999961853027344</v>
      </c>
      <c r="H211" s="27">
        <v>99.999832153320313</v>
      </c>
      <c r="I211" s="27">
        <v>99.99884033203125</v>
      </c>
      <c r="J211" s="32" t="s">
        <v>49</v>
      </c>
      <c r="K211" s="32" t="s">
        <v>49</v>
      </c>
      <c r="L211" s="32" t="s">
        <v>49</v>
      </c>
      <c r="M211" s="32" t="s">
        <v>49</v>
      </c>
      <c r="Q211" s="26"/>
      <c r="R211" s="26"/>
      <c r="U211" s="32" t="s">
        <v>49</v>
      </c>
      <c r="V211" s="32" t="s">
        <v>49</v>
      </c>
      <c r="W211" s="32" t="s">
        <v>49</v>
      </c>
      <c r="X211" s="32" t="s">
        <v>49</v>
      </c>
      <c r="Y211" s="86"/>
      <c r="Z211" s="86"/>
      <c r="AA211" s="86"/>
      <c r="AB211" s="86"/>
      <c r="AC211" s="86"/>
    </row>
    <row r="212" spans="1:43" x14ac:dyDescent="0.35">
      <c r="A212" s="36"/>
      <c r="B212" s="36"/>
      <c r="C212" s="36"/>
      <c r="D212" s="36"/>
      <c r="E212" s="36"/>
      <c r="F212" s="36"/>
      <c r="G212" s="36"/>
      <c r="H212" s="36"/>
      <c r="I212" s="36"/>
      <c r="J212" s="36"/>
      <c r="K212" s="36"/>
      <c r="L212" s="36"/>
      <c r="M212" s="36"/>
      <c r="N212" s="38" t="s">
        <v>301</v>
      </c>
      <c r="O212" s="36" t="str">
        <f>SUM(Q213:Q221) &amp;" Sensors"</f>
        <v>8 Sensors</v>
      </c>
      <c r="P212" s="24">
        <f>SUMIF(S213:S221,TRUE, Q213:Q221)/SUM(Q213:Q221)</f>
        <v>1</v>
      </c>
      <c r="Q212" s="36"/>
      <c r="R212" s="36"/>
      <c r="S212" s="36"/>
      <c r="T212" s="36"/>
      <c r="U212" s="36"/>
      <c r="V212" s="36"/>
      <c r="W212" s="36"/>
      <c r="X212" s="36"/>
      <c r="Y212" s="87"/>
      <c r="Z212" s="87"/>
      <c r="AA212" s="87"/>
      <c r="AB212" s="87"/>
      <c r="AC212" s="87"/>
      <c r="AD212" s="38"/>
      <c r="AE212" s="38"/>
      <c r="AH212" s="87" t="s">
        <v>291</v>
      </c>
      <c r="AI212" s="88"/>
      <c r="AJ212" s="88"/>
      <c r="AK212" s="88"/>
      <c r="AL212" s="88"/>
      <c r="AM212" s="88"/>
      <c r="AN212" s="88"/>
      <c r="AO212" s="88"/>
      <c r="AP212" s="88"/>
      <c r="AQ212" s="88"/>
    </row>
    <row r="213" spans="1:43" x14ac:dyDescent="0.35">
      <c r="A213" s="44" t="s">
        <v>302</v>
      </c>
      <c r="B213" s="27">
        <v>92.020980834960938</v>
      </c>
      <c r="C213" s="27">
        <v>94.742988586425781</v>
      </c>
      <c r="D213" s="27">
        <v>93.588485717773438</v>
      </c>
      <c r="E213" s="27">
        <v>94.718856811523438</v>
      </c>
      <c r="F213" s="27">
        <v>95.525352478027344</v>
      </c>
      <c r="G213" s="27">
        <v>99.980499267578125</v>
      </c>
      <c r="H213" s="27">
        <v>99.999832153320313</v>
      </c>
      <c r="I213" s="27">
        <v>99.99884033203125</v>
      </c>
      <c r="J213" s="27">
        <v>100</v>
      </c>
      <c r="K213" s="27">
        <v>99.999961853027344</v>
      </c>
      <c r="L213" s="27">
        <v>99.999832153320313</v>
      </c>
      <c r="M213" s="27">
        <v>99.99884033203125</v>
      </c>
      <c r="Q213" s="31">
        <v>1</v>
      </c>
      <c r="R213" s="39" t="s">
        <v>83</v>
      </c>
      <c r="S213" s="26" t="b">
        <f t="shared" ref="S213:S220" si="25">NOT(OR((D213&lt;=$Q$1),(H213&lt;=$R$1),(L213&lt;=$S$1)))</f>
        <v>1</v>
      </c>
      <c r="T213" s="26" t="b">
        <f t="shared" ref="T213:T220" si="26">NOT(OR((C213&lt;=$Q$1),(G213&lt;=$R$1),(K213&lt;=$S$1)))</f>
        <v>1</v>
      </c>
      <c r="U213" s="32" t="s">
        <v>42</v>
      </c>
      <c r="V213" s="32" t="s">
        <v>42</v>
      </c>
      <c r="W213" s="32" t="s">
        <v>42</v>
      </c>
      <c r="X213" s="32" t="s">
        <v>42</v>
      </c>
      <c r="Y213" s="85">
        <v>5</v>
      </c>
      <c r="Z213" s="85"/>
      <c r="AA213" s="85"/>
      <c r="AB213" s="85"/>
      <c r="AC213" s="85"/>
    </row>
    <row r="214" spans="1:43" x14ac:dyDescent="0.35">
      <c r="A214" s="44" t="s">
        <v>303</v>
      </c>
      <c r="B214" s="27">
        <v>92.976577758789063</v>
      </c>
      <c r="C214" s="27">
        <v>94.946922302246094</v>
      </c>
      <c r="D214" s="27">
        <v>94.025428771972656</v>
      </c>
      <c r="E214" s="27">
        <v>95.136940002441406</v>
      </c>
      <c r="F214" s="27">
        <v>95.566162109375</v>
      </c>
      <c r="G214" s="27">
        <v>99.979736328125</v>
      </c>
      <c r="H214" s="27">
        <v>99.999832153320313</v>
      </c>
      <c r="I214" s="27">
        <v>99.99884033203125</v>
      </c>
      <c r="J214" s="27">
        <v>100</v>
      </c>
      <c r="K214" s="27">
        <v>99.999961853027344</v>
      </c>
      <c r="L214" s="27">
        <v>99.999832153320313</v>
      </c>
      <c r="M214" s="27">
        <v>99.99884033203125</v>
      </c>
      <c r="Q214" s="31">
        <v>1</v>
      </c>
      <c r="R214" s="26" t="s">
        <v>155</v>
      </c>
      <c r="S214" s="26" t="b">
        <f t="shared" si="25"/>
        <v>1</v>
      </c>
      <c r="T214" s="26" t="b">
        <f t="shared" si="26"/>
        <v>1</v>
      </c>
      <c r="U214" s="32" t="s">
        <v>42</v>
      </c>
      <c r="V214" s="32" t="s">
        <v>42</v>
      </c>
      <c r="W214" s="32" t="s">
        <v>42</v>
      </c>
      <c r="X214" s="32" t="s">
        <v>42</v>
      </c>
      <c r="Y214" s="85">
        <v>5</v>
      </c>
      <c r="Z214" s="85"/>
      <c r="AA214" s="85"/>
      <c r="AB214" s="85"/>
      <c r="AC214" s="85"/>
    </row>
    <row r="215" spans="1:43" x14ac:dyDescent="0.35">
      <c r="A215" s="44" t="s">
        <v>304</v>
      </c>
      <c r="B215" s="27">
        <v>93.06768798828125</v>
      </c>
      <c r="C215" s="27">
        <v>94.941963195800781</v>
      </c>
      <c r="D215" s="27">
        <v>94.004791259765625</v>
      </c>
      <c r="E215" s="27">
        <v>95.277473449707031</v>
      </c>
      <c r="F215" s="27">
        <v>95.579521179199219</v>
      </c>
      <c r="G215" s="27">
        <v>99.978927612304688</v>
      </c>
      <c r="H215" s="27">
        <v>99.999832153320313</v>
      </c>
      <c r="I215" s="27">
        <v>99.99884033203125</v>
      </c>
      <c r="J215" s="27">
        <v>100</v>
      </c>
      <c r="K215" s="27">
        <v>99.999961853027344</v>
      </c>
      <c r="L215" s="27">
        <v>99.999832153320313</v>
      </c>
      <c r="M215" s="27">
        <v>99.99884033203125</v>
      </c>
      <c r="Q215" s="31">
        <v>1</v>
      </c>
      <c r="R215" s="26" t="s">
        <v>155</v>
      </c>
      <c r="S215" s="26" t="b">
        <f t="shared" si="25"/>
        <v>1</v>
      </c>
      <c r="T215" s="26" t="b">
        <f t="shared" si="26"/>
        <v>1</v>
      </c>
      <c r="U215" s="32" t="s">
        <v>42</v>
      </c>
      <c r="V215" s="32" t="s">
        <v>42</v>
      </c>
      <c r="W215" s="32" t="s">
        <v>42</v>
      </c>
      <c r="X215" s="32" t="s">
        <v>42</v>
      </c>
      <c r="Y215" s="85">
        <v>5</v>
      </c>
      <c r="Z215" s="85"/>
      <c r="AA215" s="85"/>
      <c r="AB215" s="85"/>
      <c r="AC215" s="85"/>
    </row>
    <row r="216" spans="1:43" x14ac:dyDescent="0.35">
      <c r="A216" s="44" t="s">
        <v>305</v>
      </c>
      <c r="B216" s="27">
        <v>93.016456604003906</v>
      </c>
      <c r="C216" s="27">
        <v>94.9561767578125</v>
      </c>
      <c r="D216" s="27">
        <v>94.025375366210938</v>
      </c>
      <c r="E216" s="27">
        <v>95.275627136230469</v>
      </c>
      <c r="F216" s="27">
        <v>95.550003051757813</v>
      </c>
      <c r="G216" s="27">
        <v>99.979469299316406</v>
      </c>
      <c r="H216" s="27">
        <v>99.999832153320313</v>
      </c>
      <c r="I216" s="27">
        <v>99.99884033203125</v>
      </c>
      <c r="J216" s="27">
        <v>100</v>
      </c>
      <c r="K216" s="27">
        <v>99.999961853027344</v>
      </c>
      <c r="L216" s="27">
        <v>99.999832153320313</v>
      </c>
      <c r="M216" s="27">
        <v>99.99884033203125</v>
      </c>
      <c r="Q216" s="31">
        <v>1</v>
      </c>
      <c r="R216" s="26" t="s">
        <v>155</v>
      </c>
      <c r="S216" s="26" t="b">
        <f t="shared" si="25"/>
        <v>1</v>
      </c>
      <c r="T216" s="26" t="b">
        <f t="shared" si="26"/>
        <v>1</v>
      </c>
      <c r="U216" s="32" t="s">
        <v>42</v>
      </c>
      <c r="V216" s="32" t="s">
        <v>42</v>
      </c>
      <c r="W216" s="32" t="s">
        <v>42</v>
      </c>
      <c r="X216" s="32" t="s">
        <v>42</v>
      </c>
      <c r="Y216" s="85">
        <v>5</v>
      </c>
      <c r="Z216" s="85"/>
      <c r="AA216" s="85"/>
      <c r="AB216" s="85"/>
      <c r="AC216" s="85"/>
    </row>
    <row r="217" spans="1:43" x14ac:dyDescent="0.35">
      <c r="A217" s="44" t="s">
        <v>306</v>
      </c>
      <c r="B217" s="27">
        <v>93.351936340332031</v>
      </c>
      <c r="C217" s="27">
        <v>94.969711303710938</v>
      </c>
      <c r="D217" s="27">
        <v>94.044662475585938</v>
      </c>
      <c r="E217" s="27">
        <v>95.27392578125</v>
      </c>
      <c r="F217" s="27">
        <v>95.398406982421875</v>
      </c>
      <c r="G217" s="27">
        <v>99.980308532714844</v>
      </c>
      <c r="H217" s="27">
        <v>99.999832153320313</v>
      </c>
      <c r="I217" s="27">
        <v>99.99884033203125</v>
      </c>
      <c r="J217" s="27">
        <v>100</v>
      </c>
      <c r="K217" s="27">
        <v>99.999961853027344</v>
      </c>
      <c r="L217" s="27">
        <v>99.999832153320313</v>
      </c>
      <c r="M217" s="27">
        <v>99.99884033203125</v>
      </c>
      <c r="Q217" s="31">
        <v>1</v>
      </c>
      <c r="R217" s="26" t="s">
        <v>41</v>
      </c>
      <c r="S217" s="26" t="b">
        <f t="shared" si="25"/>
        <v>1</v>
      </c>
      <c r="T217" s="26" t="b">
        <f t="shared" si="26"/>
        <v>1</v>
      </c>
      <c r="U217" s="32" t="s">
        <v>42</v>
      </c>
      <c r="V217" s="32" t="s">
        <v>42</v>
      </c>
      <c r="W217" s="32" t="s">
        <v>42</v>
      </c>
      <c r="X217" s="32" t="s">
        <v>42</v>
      </c>
      <c r="Y217" s="85">
        <v>5</v>
      </c>
      <c r="Z217" s="85"/>
      <c r="AA217" s="85"/>
      <c r="AB217" s="85"/>
      <c r="AC217" s="85"/>
    </row>
    <row r="218" spans="1:43" x14ac:dyDescent="0.35">
      <c r="A218" s="44" t="s">
        <v>307</v>
      </c>
      <c r="B218" s="27">
        <v>93.069023132324219</v>
      </c>
      <c r="C218" s="27">
        <v>94.98846435546875</v>
      </c>
      <c r="D218" s="27">
        <v>94.044990539550781</v>
      </c>
      <c r="E218" s="27">
        <v>95.275314331054688</v>
      </c>
      <c r="F218" s="27">
        <v>95.580329895019531</v>
      </c>
      <c r="G218" s="27">
        <v>99.979255676269531</v>
      </c>
      <c r="H218" s="27">
        <v>99.999832153320313</v>
      </c>
      <c r="I218" s="27">
        <v>99.99884033203125</v>
      </c>
      <c r="J218" s="27">
        <v>100</v>
      </c>
      <c r="K218" s="27">
        <v>99.999961853027344</v>
      </c>
      <c r="L218" s="27">
        <v>99.999832153320313</v>
      </c>
      <c r="M218" s="27">
        <v>99.99884033203125</v>
      </c>
      <c r="Q218" s="31">
        <v>1</v>
      </c>
      <c r="R218" s="26" t="s">
        <v>41</v>
      </c>
      <c r="S218" s="26" t="b">
        <f t="shared" si="25"/>
        <v>1</v>
      </c>
      <c r="T218" s="26" t="b">
        <f t="shared" si="26"/>
        <v>1</v>
      </c>
      <c r="U218" s="32" t="s">
        <v>42</v>
      </c>
      <c r="V218" s="32" t="s">
        <v>42</v>
      </c>
      <c r="W218" s="32" t="s">
        <v>42</v>
      </c>
      <c r="X218" s="32" t="s">
        <v>42</v>
      </c>
      <c r="Y218" s="85">
        <v>5</v>
      </c>
      <c r="Z218" s="85"/>
      <c r="AA218" s="85"/>
      <c r="AB218" s="85"/>
      <c r="AC218" s="85"/>
    </row>
    <row r="219" spans="1:43" x14ac:dyDescent="0.35">
      <c r="A219" s="44" t="s">
        <v>308</v>
      </c>
      <c r="B219" s="27">
        <v>93.090721130371094</v>
      </c>
      <c r="C219" s="27">
        <v>94.989768981933594</v>
      </c>
      <c r="D219" s="27">
        <v>94.006843566894531</v>
      </c>
      <c r="E219" s="27">
        <v>95.276344299316406</v>
      </c>
      <c r="F219" s="27">
        <v>95.543357849121094</v>
      </c>
      <c r="G219" s="27">
        <v>99.976821899414063</v>
      </c>
      <c r="H219" s="27">
        <v>99.999832153320313</v>
      </c>
      <c r="I219" s="27">
        <v>99.99884033203125</v>
      </c>
      <c r="J219" s="27">
        <v>100</v>
      </c>
      <c r="K219" s="27">
        <v>99.999961853027344</v>
      </c>
      <c r="L219" s="27">
        <v>99.999832153320313</v>
      </c>
      <c r="M219" s="27">
        <v>99.99884033203125</v>
      </c>
      <c r="Q219" s="31">
        <v>1</v>
      </c>
      <c r="R219" s="26" t="s">
        <v>41</v>
      </c>
      <c r="S219" s="26" t="b">
        <f t="shared" si="25"/>
        <v>1</v>
      </c>
      <c r="T219" s="26" t="b">
        <f t="shared" si="26"/>
        <v>1</v>
      </c>
      <c r="U219" s="32" t="s">
        <v>42</v>
      </c>
      <c r="V219" s="32" t="s">
        <v>42</v>
      </c>
      <c r="W219" s="32" t="s">
        <v>42</v>
      </c>
      <c r="X219" s="32" t="s">
        <v>42</v>
      </c>
      <c r="Y219" s="85">
        <v>5</v>
      </c>
      <c r="Z219" s="85"/>
      <c r="AA219" s="85"/>
      <c r="AB219" s="85"/>
      <c r="AC219" s="85"/>
    </row>
    <row r="220" spans="1:43" x14ac:dyDescent="0.35">
      <c r="A220" s="44" t="s">
        <v>309</v>
      </c>
      <c r="B220" s="27">
        <v>93.116622924804688</v>
      </c>
      <c r="C220" s="27">
        <v>94.998725891113281</v>
      </c>
      <c r="D220" s="27">
        <v>94.105934143066406</v>
      </c>
      <c r="E220" s="27">
        <v>95.276741027832031</v>
      </c>
      <c r="F220" s="27">
        <v>95.523849487304688</v>
      </c>
      <c r="G220" s="27">
        <v>99.973869323730469</v>
      </c>
      <c r="H220" s="27">
        <v>99.999832153320313</v>
      </c>
      <c r="I220" s="27">
        <v>99.99884033203125</v>
      </c>
      <c r="J220" s="27">
        <v>100</v>
      </c>
      <c r="K220" s="27">
        <v>99.999961853027344</v>
      </c>
      <c r="L220" s="27">
        <v>99.999832153320313</v>
      </c>
      <c r="M220" s="27">
        <v>99.99884033203125</v>
      </c>
      <c r="Q220" s="31">
        <v>1</v>
      </c>
      <c r="R220" s="26" t="s">
        <v>41</v>
      </c>
      <c r="S220" s="26" t="b">
        <f t="shared" si="25"/>
        <v>1</v>
      </c>
      <c r="T220" s="26" t="b">
        <f t="shared" si="26"/>
        <v>1</v>
      </c>
      <c r="U220" s="32" t="s">
        <v>42</v>
      </c>
      <c r="V220" s="32" t="s">
        <v>42</v>
      </c>
      <c r="W220" s="32" t="s">
        <v>42</v>
      </c>
      <c r="X220" s="32" t="s">
        <v>42</v>
      </c>
      <c r="Y220" s="85">
        <v>5</v>
      </c>
      <c r="Z220" s="85"/>
      <c r="AA220" s="85"/>
      <c r="AB220" s="85"/>
      <c r="AC220" s="85"/>
    </row>
    <row r="221" spans="1:43" x14ac:dyDescent="0.35">
      <c r="A221" t="s">
        <v>310</v>
      </c>
      <c r="B221" s="27">
        <v>80.364509582519531</v>
      </c>
      <c r="C221" s="27">
        <v>94.62530517578125</v>
      </c>
      <c r="D221" s="27">
        <v>93.59259033203125</v>
      </c>
      <c r="E221" s="27">
        <v>95.333335876464844</v>
      </c>
      <c r="F221" s="27">
        <v>96.059783935546875</v>
      </c>
      <c r="G221" s="27">
        <v>99.999961853027344</v>
      </c>
      <c r="H221" s="27">
        <v>99.999832153320313</v>
      </c>
      <c r="I221" s="27">
        <v>99.99884033203125</v>
      </c>
      <c r="J221" s="32"/>
      <c r="K221" s="32"/>
      <c r="L221" s="32"/>
      <c r="M221" s="32"/>
      <c r="Q221" s="26"/>
      <c r="R221" s="26"/>
      <c r="U221" s="32" t="s">
        <v>49</v>
      </c>
      <c r="V221" s="32" t="s">
        <v>49</v>
      </c>
      <c r="W221" s="32" t="s">
        <v>49</v>
      </c>
      <c r="X221" s="32" t="s">
        <v>49</v>
      </c>
      <c r="Y221" s="86"/>
      <c r="Z221" s="86"/>
      <c r="AA221" s="86"/>
      <c r="AB221" s="86"/>
      <c r="AC221" s="86"/>
    </row>
    <row r="222" spans="1:43" x14ac:dyDescent="0.35">
      <c r="A222" s="36"/>
      <c r="B222" s="36"/>
      <c r="C222" s="36"/>
      <c r="D222" s="36"/>
      <c r="E222" s="36"/>
      <c r="F222" s="36"/>
      <c r="G222" s="36"/>
      <c r="H222" s="36"/>
      <c r="I222" s="36"/>
      <c r="J222" s="36"/>
      <c r="K222" s="36"/>
      <c r="L222" s="36"/>
      <c r="M222" s="36"/>
      <c r="N222" s="38" t="s">
        <v>311</v>
      </c>
      <c r="O222" s="36"/>
      <c r="P222" s="53"/>
      <c r="Q222" s="36"/>
      <c r="R222" s="36"/>
      <c r="S222" s="36"/>
      <c r="T222" s="36"/>
      <c r="U222" s="36"/>
      <c r="V222" s="36"/>
      <c r="W222" s="36"/>
      <c r="X222" s="36"/>
      <c r="Y222" s="96"/>
      <c r="Z222" s="97"/>
      <c r="AA222" s="97"/>
      <c r="AB222" s="97"/>
      <c r="AC222" s="98"/>
      <c r="AD222" s="38"/>
      <c r="AE222" s="38"/>
      <c r="AF222" s="96"/>
      <c r="AG222" s="98"/>
      <c r="AH222" s="96"/>
      <c r="AI222" s="97"/>
      <c r="AJ222" s="97"/>
      <c r="AK222" s="97"/>
      <c r="AL222" s="97"/>
      <c r="AM222" s="97"/>
      <c r="AN222" s="97"/>
      <c r="AO222" s="97"/>
      <c r="AP222" s="97"/>
      <c r="AQ222" s="98"/>
    </row>
    <row r="223" spans="1:43" x14ac:dyDescent="0.35">
      <c r="A223" s="26" t="s">
        <v>312</v>
      </c>
      <c r="B223" s="27">
        <v>89.9532470703125</v>
      </c>
      <c r="C223" s="27">
        <v>92.614120483398438</v>
      </c>
      <c r="D223" s="27">
        <v>83.888725280761719</v>
      </c>
      <c r="E223" s="27">
        <v>94.914352416992188</v>
      </c>
      <c r="F223" s="27">
        <v>100</v>
      </c>
      <c r="G223" s="27">
        <v>99.999961853027344</v>
      </c>
      <c r="H223" s="27">
        <v>99.999832153320313</v>
      </c>
      <c r="I223" s="27">
        <v>99.99884033203125</v>
      </c>
      <c r="J223" s="32" t="s">
        <v>49</v>
      </c>
      <c r="K223" s="32" t="s">
        <v>49</v>
      </c>
      <c r="L223" s="32" t="s">
        <v>49</v>
      </c>
      <c r="M223" s="32" t="s">
        <v>49</v>
      </c>
      <c r="Q223" s="26"/>
      <c r="R223" s="26"/>
      <c r="U223" s="32" t="s">
        <v>49</v>
      </c>
      <c r="V223" s="32" t="s">
        <v>49</v>
      </c>
      <c r="W223" s="32" t="s">
        <v>49</v>
      </c>
      <c r="X223" s="32" t="s">
        <v>49</v>
      </c>
      <c r="Y223" s="101" t="s">
        <v>49</v>
      </c>
      <c r="Z223" s="102"/>
      <c r="AA223" s="102"/>
      <c r="AB223" s="102"/>
      <c r="AC223" s="103"/>
      <c r="AD223" s="33"/>
      <c r="AE223" s="33"/>
    </row>
    <row r="224" spans="1:43" x14ac:dyDescent="0.35">
      <c r="A224" s="36"/>
      <c r="B224" s="36"/>
      <c r="C224" s="36"/>
      <c r="D224" s="36"/>
      <c r="E224" s="36"/>
      <c r="F224" s="36"/>
      <c r="G224" s="36"/>
      <c r="H224" s="36"/>
      <c r="I224" s="36"/>
      <c r="J224" s="36"/>
      <c r="K224" s="36"/>
      <c r="L224" s="36"/>
      <c r="M224" s="36"/>
      <c r="N224" s="38" t="s">
        <v>313</v>
      </c>
      <c r="O224" s="36"/>
      <c r="P224" s="24">
        <f>SUMIF(S225,TRUE, Q225)/SUM(Q225)</f>
        <v>1</v>
      </c>
      <c r="Q224" s="36"/>
      <c r="R224" s="36"/>
      <c r="S224" s="36"/>
      <c r="T224" s="36"/>
      <c r="U224" s="36"/>
      <c r="V224" s="36"/>
      <c r="W224" s="36"/>
      <c r="X224" s="36"/>
      <c r="Y224" s="96"/>
      <c r="Z224" s="97"/>
      <c r="AA224" s="97"/>
      <c r="AB224" s="97"/>
      <c r="AC224" s="98"/>
      <c r="AD224" s="38"/>
      <c r="AE224" s="38"/>
      <c r="AF224" s="96"/>
      <c r="AG224" s="98"/>
      <c r="AH224" s="96" t="s">
        <v>313</v>
      </c>
      <c r="AI224" s="99"/>
      <c r="AJ224" s="99"/>
      <c r="AK224" s="99"/>
      <c r="AL224" s="99"/>
      <c r="AM224" s="99"/>
      <c r="AN224" s="99"/>
      <c r="AO224" s="99"/>
      <c r="AP224" s="99"/>
      <c r="AQ224" s="100"/>
    </row>
    <row r="225" spans="1:43" x14ac:dyDescent="0.35">
      <c r="A225" t="s">
        <v>314</v>
      </c>
      <c r="B225" s="27">
        <v>96.173843383789063</v>
      </c>
      <c r="C225" s="27">
        <v>95.944793701171875</v>
      </c>
      <c r="D225" s="27">
        <v>94.596138000488281</v>
      </c>
      <c r="E225" s="27">
        <v>95.457962036132813</v>
      </c>
      <c r="F225" s="27">
        <v>99.30816650390625</v>
      </c>
      <c r="G225" s="27">
        <v>99.999961853027344</v>
      </c>
      <c r="H225" s="27">
        <v>99.999832153320313</v>
      </c>
      <c r="I225" s="27">
        <v>99.99884033203125</v>
      </c>
      <c r="J225" s="27">
        <v>99.996871948242188</v>
      </c>
      <c r="K225" s="27">
        <v>99.989639282226563</v>
      </c>
      <c r="L225" s="27">
        <v>99.955581665039063</v>
      </c>
      <c r="M225" s="27">
        <v>99.99884033203125</v>
      </c>
      <c r="Q225" s="31">
        <v>1</v>
      </c>
      <c r="R225" s="26" t="s">
        <v>41</v>
      </c>
      <c r="S225" s="26" t="b">
        <f>NOT(OR((D225&lt;=$Q$1),(H225&lt;=$R$1),(L225&lt;=$S$1)))</f>
        <v>1</v>
      </c>
      <c r="T225" s="26" t="b">
        <f t="shared" ref="T225" si="27">NOT(OR((C225&lt;=$Q$1),(G225&lt;=$R$1),(K225&lt;=$S$1)))</f>
        <v>1</v>
      </c>
      <c r="U225" s="32" t="s">
        <v>42</v>
      </c>
      <c r="V225" s="32" t="s">
        <v>42</v>
      </c>
      <c r="W225" s="32" t="s">
        <v>42</v>
      </c>
      <c r="X225" s="32" t="s">
        <v>42</v>
      </c>
      <c r="Y225" s="89">
        <v>5</v>
      </c>
      <c r="Z225" s="90"/>
      <c r="AA225" s="90"/>
      <c r="AB225" s="90"/>
      <c r="AC225" s="91"/>
      <c r="AI225" s="31">
        <v>42826</v>
      </c>
    </row>
    <row r="226" spans="1:43" x14ac:dyDescent="0.35">
      <c r="A226" t="s">
        <v>315</v>
      </c>
      <c r="B226" s="27">
        <v>95.903984069824219</v>
      </c>
      <c r="C226" s="27">
        <v>95.778358459472656</v>
      </c>
      <c r="D226" s="27">
        <v>94.624832153320313</v>
      </c>
      <c r="E226" s="27">
        <v>95.211807250976563</v>
      </c>
      <c r="F226" s="27">
        <v>100</v>
      </c>
      <c r="G226" s="27">
        <v>99.999961853027344</v>
      </c>
      <c r="H226" s="27">
        <v>99.999832153320313</v>
      </c>
      <c r="I226" s="27">
        <v>99.99884033203125</v>
      </c>
      <c r="J226" s="32" t="s">
        <v>49</v>
      </c>
      <c r="K226" s="32" t="s">
        <v>49</v>
      </c>
      <c r="L226" s="32" t="s">
        <v>49</v>
      </c>
      <c r="M226" s="32" t="s">
        <v>49</v>
      </c>
      <c r="Q226" s="26"/>
      <c r="R226" s="26"/>
      <c r="U226" s="32" t="s">
        <v>49</v>
      </c>
      <c r="V226" s="32" t="s">
        <v>49</v>
      </c>
      <c r="W226" s="32" t="s">
        <v>49</v>
      </c>
      <c r="X226" s="32" t="s">
        <v>49</v>
      </c>
      <c r="Y226" s="93"/>
      <c r="Z226" s="94"/>
      <c r="AA226" s="94"/>
      <c r="AB226" s="94"/>
      <c r="AC226" s="95"/>
    </row>
    <row r="227" spans="1:43" x14ac:dyDescent="0.35">
      <c r="A227" s="36"/>
      <c r="B227" s="36"/>
      <c r="C227" s="36"/>
      <c r="D227" s="36"/>
      <c r="E227" s="36"/>
      <c r="F227" s="36"/>
      <c r="G227" s="36"/>
      <c r="H227" s="36"/>
      <c r="I227" s="36"/>
      <c r="J227" s="36"/>
      <c r="K227" s="36"/>
      <c r="L227" s="36"/>
      <c r="M227" s="36"/>
      <c r="N227" s="38"/>
      <c r="O227" s="36"/>
      <c r="P227" s="53"/>
      <c r="Q227" s="36"/>
      <c r="R227" s="36"/>
      <c r="S227" s="36"/>
      <c r="T227" s="36"/>
      <c r="U227" s="36"/>
      <c r="V227" s="36"/>
      <c r="W227" s="36"/>
      <c r="X227" s="36"/>
      <c r="Y227" s="96"/>
      <c r="Z227" s="97"/>
      <c r="AA227" s="97"/>
      <c r="AB227" s="97"/>
      <c r="AC227" s="98"/>
      <c r="AD227" s="38"/>
      <c r="AE227" s="38"/>
      <c r="AF227" s="96"/>
      <c r="AG227" s="98"/>
      <c r="AH227" s="96" t="s">
        <v>316</v>
      </c>
      <c r="AI227" s="99"/>
      <c r="AJ227" s="99"/>
      <c r="AK227" s="99"/>
      <c r="AL227" s="99"/>
      <c r="AM227" s="99"/>
      <c r="AN227" s="99"/>
      <c r="AO227" s="99"/>
      <c r="AP227" s="99"/>
      <c r="AQ227" s="100"/>
    </row>
    <row r="228" spans="1:43" x14ac:dyDescent="0.35">
      <c r="A228" s="36"/>
      <c r="B228" s="36"/>
      <c r="C228" s="36"/>
      <c r="D228" s="36"/>
      <c r="E228" s="36"/>
      <c r="F228" s="36"/>
      <c r="G228" s="36"/>
      <c r="H228" s="36"/>
      <c r="I228" s="36"/>
      <c r="J228" s="36"/>
      <c r="K228" s="36"/>
      <c r="L228" s="36"/>
      <c r="M228" s="36"/>
      <c r="N228" s="38" t="s">
        <v>317</v>
      </c>
      <c r="O228" s="36"/>
      <c r="P228" s="24" t="e">
        <f>SUMIF(S229,TRUE, Q229)/SUM(Q229)</f>
        <v>#DIV/0!</v>
      </c>
      <c r="Q228" s="36"/>
      <c r="R228" s="36"/>
      <c r="S228" s="36"/>
      <c r="T228" s="36"/>
      <c r="U228" s="36"/>
      <c r="V228" s="36"/>
      <c r="W228" s="36"/>
      <c r="X228" s="36"/>
      <c r="Y228" s="96"/>
      <c r="Z228" s="97"/>
      <c r="AA228" s="97"/>
      <c r="AB228" s="97"/>
      <c r="AC228" s="98"/>
      <c r="AD228" s="38"/>
      <c r="AE228" s="38"/>
      <c r="AF228" s="96"/>
      <c r="AG228" s="98"/>
      <c r="AH228" s="96" t="s">
        <v>317</v>
      </c>
      <c r="AI228" s="99"/>
      <c r="AJ228" s="99"/>
      <c r="AK228" s="99"/>
      <c r="AL228" s="99"/>
      <c r="AM228" s="99"/>
      <c r="AN228" s="99"/>
      <c r="AO228" s="99"/>
      <c r="AP228" s="99"/>
      <c r="AQ228" s="100"/>
    </row>
    <row r="229" spans="1:43" x14ac:dyDescent="0.35">
      <c r="A229" s="26" t="s">
        <v>318</v>
      </c>
      <c r="B229" s="27">
        <v>91.065460205078125</v>
      </c>
      <c r="C229" s="27">
        <v>95.560737609863281</v>
      </c>
      <c r="D229" s="27">
        <v>94.51995849609375</v>
      </c>
      <c r="E229" s="27">
        <v>95.9688720703125</v>
      </c>
      <c r="F229" s="27">
        <v>99.993293762207031</v>
      </c>
      <c r="G229" s="27">
        <v>99.996742248535156</v>
      </c>
      <c r="H229" s="27">
        <v>99.999832153320313</v>
      </c>
      <c r="I229" s="27">
        <v>99.99884033203125</v>
      </c>
      <c r="J229" s="27">
        <v>80.599311828613281</v>
      </c>
      <c r="K229" s="27">
        <v>7.7294729650020599E-2</v>
      </c>
      <c r="L229" s="27">
        <v>0</v>
      </c>
      <c r="M229" s="27">
        <v>0</v>
      </c>
      <c r="N229" s="33" t="s">
        <v>319</v>
      </c>
      <c r="O229" s="26" t="s">
        <v>320</v>
      </c>
      <c r="P229" s="35" t="s">
        <v>321</v>
      </c>
      <c r="Q229" s="31">
        <v>0</v>
      </c>
      <c r="R229" s="26" t="s">
        <v>41</v>
      </c>
      <c r="S229" s="26" t="b">
        <f>NOT(OR((D229&lt;=$Q$1),(H229&lt;=$R$1),(L229&lt;=$S$1)))</f>
        <v>0</v>
      </c>
      <c r="T229" s="26" t="b">
        <f t="shared" ref="T229" si="28">NOT(OR((C229&lt;=$Q$1),(G229&lt;=$R$1),(K229&lt;=$S$1)))</f>
        <v>0</v>
      </c>
      <c r="U229" s="32" t="s">
        <v>42</v>
      </c>
      <c r="V229" s="32" t="s">
        <v>42</v>
      </c>
      <c r="W229" s="32" t="s">
        <v>42</v>
      </c>
      <c r="X229" s="32" t="s">
        <v>42</v>
      </c>
      <c r="Y229" s="89">
        <v>3</v>
      </c>
      <c r="Z229" s="90"/>
      <c r="AA229" s="90"/>
      <c r="AB229" s="90"/>
      <c r="AC229" s="91"/>
      <c r="AI229" s="31">
        <v>42767</v>
      </c>
    </row>
    <row r="230" spans="1:43" x14ac:dyDescent="0.35">
      <c r="A230" s="26" t="s">
        <v>322</v>
      </c>
      <c r="B230" s="27">
        <v>95.148521423339844</v>
      </c>
      <c r="C230" s="27">
        <v>95.173843383789063</v>
      </c>
      <c r="D230" s="27">
        <v>94.143516540527344</v>
      </c>
      <c r="E230" s="27">
        <v>95.732635498046875</v>
      </c>
      <c r="F230" s="27">
        <v>100</v>
      </c>
      <c r="G230" s="27">
        <v>99.999961853027344</v>
      </c>
      <c r="H230" s="27">
        <v>99.999832153320313</v>
      </c>
      <c r="I230" s="27">
        <v>99.99884033203125</v>
      </c>
      <c r="J230" s="32" t="s">
        <v>49</v>
      </c>
      <c r="K230" s="32" t="s">
        <v>49</v>
      </c>
      <c r="L230" s="32" t="s">
        <v>49</v>
      </c>
      <c r="M230" s="32" t="s">
        <v>49</v>
      </c>
      <c r="Q230" s="26"/>
      <c r="R230" s="26"/>
      <c r="U230" s="32" t="s">
        <v>49</v>
      </c>
      <c r="V230" s="32" t="s">
        <v>49</v>
      </c>
      <c r="W230" s="32" t="s">
        <v>49</v>
      </c>
      <c r="X230" s="32" t="s">
        <v>49</v>
      </c>
      <c r="Y230" s="92">
        <v>3</v>
      </c>
      <c r="Z230" s="92"/>
      <c r="AA230" s="92"/>
      <c r="AB230" s="92"/>
      <c r="AC230" s="92"/>
      <c r="AD230" s="54"/>
      <c r="AE230" s="54"/>
    </row>
    <row r="231" spans="1:43" x14ac:dyDescent="0.35">
      <c r="B231" s="36"/>
      <c r="C231" s="36"/>
      <c r="D231" s="36"/>
      <c r="E231" s="36"/>
      <c r="F231" s="36"/>
      <c r="G231" s="36"/>
      <c r="H231" s="36"/>
      <c r="I231" s="36"/>
      <c r="J231" s="36"/>
      <c r="K231" s="36"/>
      <c r="L231" s="36"/>
      <c r="M231" s="36"/>
      <c r="N231" s="38" t="s">
        <v>323</v>
      </c>
      <c r="O231" s="36"/>
      <c r="P231" s="24">
        <f>SUMIF(S232:S233,TRUE, Q232:Q233)/SUM(Q232:Q233)</f>
        <v>0.5</v>
      </c>
      <c r="Q231" s="36"/>
      <c r="R231" s="36"/>
      <c r="S231" s="36"/>
      <c r="T231" s="36"/>
      <c r="U231" s="36"/>
      <c r="V231" s="36"/>
      <c r="W231" s="36"/>
      <c r="X231" s="36"/>
      <c r="Y231" s="87"/>
      <c r="Z231" s="87"/>
      <c r="AA231" s="87"/>
      <c r="AB231" s="87"/>
      <c r="AC231" s="87"/>
      <c r="AD231" s="38"/>
      <c r="AE231" s="38"/>
      <c r="AF231" s="87"/>
      <c r="AG231" s="87"/>
      <c r="AH231" s="87" t="s">
        <v>323</v>
      </c>
      <c r="AI231" s="88"/>
      <c r="AJ231" s="88"/>
      <c r="AK231" s="88"/>
      <c r="AL231" s="88"/>
      <c r="AM231" s="88"/>
      <c r="AN231" s="88"/>
      <c r="AO231" s="88"/>
      <c r="AP231" s="88"/>
      <c r="AQ231" s="88"/>
    </row>
    <row r="232" spans="1:43" x14ac:dyDescent="0.35">
      <c r="A232" t="s">
        <v>324</v>
      </c>
      <c r="B232" s="27">
        <v>81.053108215332031</v>
      </c>
      <c r="C232" s="27">
        <v>95.635971069335938</v>
      </c>
      <c r="D232" s="27">
        <v>94.948509216308594</v>
      </c>
      <c r="E232" s="27">
        <v>96.243598937988281</v>
      </c>
      <c r="F232" s="27">
        <v>92.807487487792969</v>
      </c>
      <c r="G232" s="27">
        <v>99.999961853027344</v>
      </c>
      <c r="H232" s="27">
        <v>99.999832153320313</v>
      </c>
      <c r="I232" s="27">
        <v>99.99884033203125</v>
      </c>
      <c r="J232" s="27">
        <v>90.053718566894531</v>
      </c>
      <c r="K232" s="27">
        <v>99.999961853027344</v>
      </c>
      <c r="L232" s="27">
        <v>99.999832153320313</v>
      </c>
      <c r="M232" s="27">
        <v>99.99884033203125</v>
      </c>
      <c r="N232" s="33" t="s">
        <v>532</v>
      </c>
      <c r="P232" s="35" t="s">
        <v>519</v>
      </c>
      <c r="Q232" s="31">
        <v>1</v>
      </c>
      <c r="R232" s="26" t="s">
        <v>41</v>
      </c>
      <c r="S232" s="26" t="b">
        <f t="shared" ref="S232:S234" si="29">NOT(OR((D232&lt;=$Q$1),(H232&lt;=$R$1),(L232&lt;=$S$1)))</f>
        <v>1</v>
      </c>
      <c r="T232" s="26" t="b">
        <f t="shared" ref="T232:T234" si="30">NOT(OR((C232&lt;=$Q$1),(G232&lt;=$R$1),(K232&lt;=$S$1)))</f>
        <v>1</v>
      </c>
      <c r="U232" s="32" t="s">
        <v>42</v>
      </c>
      <c r="V232" s="32" t="s">
        <v>325</v>
      </c>
      <c r="W232" s="32" t="s">
        <v>42</v>
      </c>
      <c r="X232" s="32" t="s">
        <v>42</v>
      </c>
      <c r="Y232" s="85">
        <v>5</v>
      </c>
      <c r="Z232" s="85"/>
      <c r="AA232" s="85"/>
      <c r="AB232" s="85"/>
      <c r="AC232" s="85"/>
      <c r="AI232" s="31">
        <v>42705</v>
      </c>
      <c r="AL232" s="26" t="s">
        <v>326</v>
      </c>
      <c r="AN232" s="26" t="s">
        <v>327</v>
      </c>
    </row>
    <row r="233" spans="1:43" x14ac:dyDescent="0.35">
      <c r="A233" s="44" t="s">
        <v>328</v>
      </c>
      <c r="B233" s="27">
        <v>75.372428894042969</v>
      </c>
      <c r="C233" s="27">
        <v>86.638671875</v>
      </c>
      <c r="D233" s="27">
        <v>56.398223876953125</v>
      </c>
      <c r="E233" s="27">
        <v>61.298171997070313</v>
      </c>
      <c r="F233" s="27">
        <v>99.336311340332031</v>
      </c>
      <c r="G233" s="27">
        <v>99.999961853027344</v>
      </c>
      <c r="H233" s="27">
        <v>99.999832153320313</v>
      </c>
      <c r="I233" s="27">
        <v>99.99884033203125</v>
      </c>
      <c r="J233" s="27">
        <v>90.3841552734375</v>
      </c>
      <c r="K233" s="27">
        <v>99.999961853027344</v>
      </c>
      <c r="L233" s="27">
        <v>99.999832153320313</v>
      </c>
      <c r="M233" s="27">
        <v>99.99884033203125</v>
      </c>
      <c r="P233" s="35" t="s">
        <v>519</v>
      </c>
      <c r="Q233" s="31">
        <v>1</v>
      </c>
      <c r="R233" s="26" t="s">
        <v>41</v>
      </c>
      <c r="S233" s="26" t="b">
        <f t="shared" si="29"/>
        <v>0</v>
      </c>
      <c r="T233" s="26" t="b">
        <f t="shared" si="30"/>
        <v>1</v>
      </c>
      <c r="U233" s="32" t="s">
        <v>42</v>
      </c>
      <c r="V233" s="32" t="s">
        <v>325</v>
      </c>
      <c r="W233" s="32" t="s">
        <v>42</v>
      </c>
      <c r="X233" s="32" t="s">
        <v>42</v>
      </c>
      <c r="Y233" s="85">
        <v>5</v>
      </c>
      <c r="Z233" s="85"/>
      <c r="AA233" s="85"/>
      <c r="AB233" s="85"/>
      <c r="AC233" s="85"/>
      <c r="AN233" s="26" t="s">
        <v>329</v>
      </c>
      <c r="AP233" s="26" t="s">
        <v>330</v>
      </c>
    </row>
    <row r="234" spans="1:43" x14ac:dyDescent="0.35">
      <c r="A234" s="44" t="s">
        <v>331</v>
      </c>
      <c r="B234" s="27">
        <v>74.44384765625</v>
      </c>
      <c r="C234" s="27">
        <v>95.63037109375</v>
      </c>
      <c r="D234" s="27">
        <v>94.992454528808594</v>
      </c>
      <c r="E234" s="27">
        <v>96.245574951171875</v>
      </c>
      <c r="F234" s="27">
        <v>67.54150390625</v>
      </c>
      <c r="G234" s="27">
        <v>96.93341064453125</v>
      </c>
      <c r="H234" s="27">
        <v>97.201194763183594</v>
      </c>
      <c r="I234" s="27">
        <v>95.927276611328125</v>
      </c>
      <c r="J234" s="27">
        <v>61.620429992675781</v>
      </c>
      <c r="K234" s="27">
        <v>73.784614562988281</v>
      </c>
      <c r="L234" s="27">
        <v>72.480033874511719</v>
      </c>
      <c r="M234" s="27">
        <v>46.999557495117188</v>
      </c>
      <c r="N234" s="35" t="s">
        <v>533</v>
      </c>
      <c r="P234" s="35" t="s">
        <v>534</v>
      </c>
      <c r="Q234" s="31">
        <v>0</v>
      </c>
      <c r="R234" s="26" t="s">
        <v>41</v>
      </c>
      <c r="S234" s="26" t="b">
        <f t="shared" si="29"/>
        <v>0</v>
      </c>
      <c r="T234" s="26" t="b">
        <f t="shared" si="30"/>
        <v>0</v>
      </c>
      <c r="U234" s="32" t="s">
        <v>42</v>
      </c>
      <c r="V234" s="32" t="s">
        <v>325</v>
      </c>
      <c r="W234" s="32" t="s">
        <v>42</v>
      </c>
      <c r="X234" s="32" t="s">
        <v>42</v>
      </c>
      <c r="Y234" s="85">
        <v>5</v>
      </c>
      <c r="Z234" s="85"/>
      <c r="AA234" s="85"/>
      <c r="AB234" s="85"/>
      <c r="AC234" s="85"/>
    </row>
    <row r="235" spans="1:43" ht="16.5" customHeight="1" x14ac:dyDescent="0.35">
      <c r="A235" t="s">
        <v>332</v>
      </c>
      <c r="B235" s="27">
        <v>89.517829895019531</v>
      </c>
      <c r="C235" s="27">
        <v>95.317710876464844</v>
      </c>
      <c r="D235" s="27">
        <v>94.575897216796875</v>
      </c>
      <c r="E235" s="27">
        <v>96.085647583007813</v>
      </c>
      <c r="F235" s="27">
        <v>98.887741088867188</v>
      </c>
      <c r="G235" s="27">
        <v>99.999961853027344</v>
      </c>
      <c r="H235" s="27">
        <v>99.999832153320313</v>
      </c>
      <c r="I235" s="27">
        <v>99.99884033203125</v>
      </c>
      <c r="J235" s="32" t="s">
        <v>49</v>
      </c>
      <c r="K235" s="32" t="s">
        <v>49</v>
      </c>
      <c r="L235" s="32" t="s">
        <v>49</v>
      </c>
      <c r="M235" s="32" t="s">
        <v>49</v>
      </c>
      <c r="Q235" s="26"/>
      <c r="R235" s="26"/>
      <c r="U235" s="32" t="s">
        <v>49</v>
      </c>
      <c r="V235" s="32" t="s">
        <v>49</v>
      </c>
      <c r="W235" s="32" t="s">
        <v>49</v>
      </c>
      <c r="X235" s="32" t="s">
        <v>49</v>
      </c>
      <c r="Y235" s="86"/>
      <c r="Z235" s="86"/>
      <c r="AA235" s="86"/>
      <c r="AB235" s="86"/>
      <c r="AC235" s="86"/>
    </row>
    <row r="236" spans="1:43" x14ac:dyDescent="0.35">
      <c r="A236" s="36"/>
      <c r="B236" s="36"/>
      <c r="C236" s="36"/>
      <c r="D236" s="36"/>
      <c r="E236" s="36"/>
      <c r="F236" s="36"/>
      <c r="G236" s="36"/>
      <c r="H236" s="36"/>
      <c r="I236" s="36"/>
      <c r="J236" s="36"/>
      <c r="K236" s="36"/>
      <c r="L236" s="36"/>
      <c r="M236" s="36"/>
      <c r="N236" s="38" t="s">
        <v>333</v>
      </c>
      <c r="O236" s="36"/>
      <c r="P236" s="24" t="e">
        <f>SUMIF(S237,TRUE, Q237)/SUM(Q237)</f>
        <v>#DIV/0!</v>
      </c>
      <c r="Q236" s="36"/>
      <c r="R236" s="36"/>
      <c r="S236" s="36"/>
      <c r="T236" s="36"/>
      <c r="U236" s="36"/>
      <c r="V236" s="36"/>
      <c r="W236" s="36"/>
      <c r="X236" s="36"/>
      <c r="Y236" s="87"/>
      <c r="Z236" s="87"/>
      <c r="AA236" s="87"/>
      <c r="AB236" s="87"/>
      <c r="AC236" s="87"/>
      <c r="AD236" s="38"/>
      <c r="AE236" s="38"/>
      <c r="AF236" s="87"/>
      <c r="AG236" s="87"/>
      <c r="AH236" s="87" t="s">
        <v>333</v>
      </c>
      <c r="AI236" s="88"/>
      <c r="AJ236" s="88"/>
      <c r="AK236" s="88"/>
      <c r="AL236" s="88"/>
      <c r="AM236" s="88"/>
      <c r="AN236" s="88"/>
      <c r="AO236" s="88"/>
      <c r="AP236" s="88"/>
      <c r="AQ236" s="88"/>
    </row>
    <row r="237" spans="1:43" x14ac:dyDescent="0.35">
      <c r="A237" s="26" t="s">
        <v>334</v>
      </c>
      <c r="B237" s="27">
        <v>16.275485992431641</v>
      </c>
      <c r="C237" s="27">
        <v>0</v>
      </c>
      <c r="D237" s="27">
        <v>0</v>
      </c>
      <c r="E237" s="27">
        <v>0</v>
      </c>
      <c r="F237" s="27">
        <v>96.071990966796875</v>
      </c>
      <c r="G237" s="27">
        <v>0</v>
      </c>
      <c r="H237" s="27">
        <v>0</v>
      </c>
      <c r="I237" s="27">
        <v>0</v>
      </c>
      <c r="J237" s="27">
        <v>99.999977111816406</v>
      </c>
      <c r="K237" s="27">
        <v>0</v>
      </c>
      <c r="L237" s="27">
        <v>0</v>
      </c>
      <c r="M237" s="27">
        <v>0</v>
      </c>
      <c r="Q237" s="31">
        <v>0</v>
      </c>
      <c r="R237" s="26" t="s">
        <v>41</v>
      </c>
      <c r="S237" s="26" t="b">
        <f>NOT(OR((D237&lt;=$Q$1),(H237&lt;=$R$1),(L237&lt;=$S$1)))</f>
        <v>0</v>
      </c>
      <c r="T237" s="26" t="b">
        <f t="shared" ref="T237" si="31">NOT(OR((C237&lt;=$Q$1),(G237&lt;=$R$1),(K237&lt;=$S$1)))</f>
        <v>0</v>
      </c>
      <c r="U237" s="32" t="s">
        <v>42</v>
      </c>
      <c r="V237" s="32" t="s">
        <v>42</v>
      </c>
      <c r="W237" s="32" t="s">
        <v>42</v>
      </c>
      <c r="X237" s="32" t="s">
        <v>42</v>
      </c>
      <c r="Y237" s="85">
        <v>5</v>
      </c>
      <c r="Z237" s="85"/>
      <c r="AA237" s="85"/>
      <c r="AB237" s="85"/>
      <c r="AC237" s="85"/>
      <c r="AI237" s="31">
        <v>42705</v>
      </c>
    </row>
    <row r="238" spans="1:43" x14ac:dyDescent="0.35">
      <c r="A238" s="26" t="s">
        <v>335</v>
      </c>
      <c r="B238" s="27">
        <v>16.219490051269531</v>
      </c>
      <c r="C238" s="27">
        <v>0</v>
      </c>
      <c r="D238" s="27">
        <v>0</v>
      </c>
      <c r="E238" s="27">
        <v>0</v>
      </c>
      <c r="F238" s="27">
        <v>99.999977111816406</v>
      </c>
      <c r="G238" s="27">
        <v>0</v>
      </c>
      <c r="H238" s="27">
        <v>0</v>
      </c>
      <c r="I238" s="27">
        <v>0</v>
      </c>
      <c r="J238" s="32" t="s">
        <v>49</v>
      </c>
      <c r="K238" s="32" t="s">
        <v>49</v>
      </c>
      <c r="L238" s="32" t="s">
        <v>49</v>
      </c>
      <c r="M238" s="32" t="s">
        <v>49</v>
      </c>
      <c r="Q238" s="26"/>
      <c r="R238" s="26"/>
      <c r="U238" s="32" t="s">
        <v>49</v>
      </c>
      <c r="V238" s="32" t="s">
        <v>49</v>
      </c>
      <c r="W238" s="32" t="s">
        <v>49</v>
      </c>
      <c r="X238" s="32" t="s">
        <v>49</v>
      </c>
      <c r="Y238" s="86" t="s">
        <v>49</v>
      </c>
      <c r="Z238" s="85"/>
      <c r="AA238" s="85"/>
      <c r="AB238" s="85"/>
      <c r="AC238" s="85"/>
      <c r="AN238" s="26" t="s">
        <v>336</v>
      </c>
      <c r="AO238" s="31">
        <v>42705</v>
      </c>
      <c r="AP238" s="26" t="s">
        <v>337</v>
      </c>
    </row>
    <row r="239" spans="1:43" x14ac:dyDescent="0.35">
      <c r="A239" s="36"/>
      <c r="B239" s="36"/>
      <c r="C239" s="36"/>
      <c r="D239" s="36"/>
      <c r="E239" s="36"/>
      <c r="F239" s="36"/>
      <c r="G239" s="36"/>
      <c r="H239" s="36"/>
      <c r="I239" s="36"/>
      <c r="J239" s="36"/>
      <c r="K239" s="36"/>
      <c r="L239" s="36"/>
      <c r="M239" s="36"/>
      <c r="N239" s="38" t="s">
        <v>338</v>
      </c>
      <c r="O239" s="36"/>
      <c r="P239" s="24">
        <f>SUMIF(S240:S241,TRUE, Q240:Q241)/SUM(Q240:Q241)</f>
        <v>0</v>
      </c>
      <c r="Q239" s="36"/>
      <c r="R239" s="36"/>
      <c r="S239" s="36"/>
      <c r="T239" s="36"/>
      <c r="U239" s="36"/>
      <c r="V239" s="36"/>
      <c r="W239" s="36"/>
      <c r="X239" s="36"/>
      <c r="Y239" s="87"/>
      <c r="Z239" s="87"/>
      <c r="AA239" s="87"/>
      <c r="AB239" s="87"/>
      <c r="AC239" s="87"/>
      <c r="AD239" s="38"/>
      <c r="AE239" s="38"/>
      <c r="AF239" s="87"/>
      <c r="AG239" s="87"/>
      <c r="AH239" s="87" t="s">
        <v>338</v>
      </c>
      <c r="AI239" s="88"/>
      <c r="AJ239" s="88"/>
      <c r="AK239" s="88"/>
      <c r="AL239" s="88"/>
      <c r="AM239" s="88"/>
      <c r="AN239" s="88"/>
      <c r="AO239" s="88"/>
      <c r="AP239" s="88"/>
      <c r="AQ239" s="88"/>
    </row>
    <row r="240" spans="1:43" x14ac:dyDescent="0.35">
      <c r="A240" s="26" t="s">
        <v>339</v>
      </c>
      <c r="B240" s="27">
        <v>74.083900451660156</v>
      </c>
      <c r="C240" s="27">
        <v>0</v>
      </c>
      <c r="D240" s="27">
        <v>0</v>
      </c>
      <c r="E240" s="27">
        <v>0</v>
      </c>
      <c r="F240" s="27">
        <v>98.073173522949219</v>
      </c>
      <c r="G240" s="27">
        <v>0</v>
      </c>
      <c r="H240" s="27">
        <v>0</v>
      </c>
      <c r="I240" s="27">
        <v>0</v>
      </c>
      <c r="J240" s="27">
        <v>78.176109313964844</v>
      </c>
      <c r="K240" s="27">
        <v>65.956169128417969</v>
      </c>
      <c r="L240" s="27">
        <v>11.721691131591797</v>
      </c>
      <c r="M240" s="27">
        <v>74.872406005859375</v>
      </c>
      <c r="N240" s="33" t="s">
        <v>340</v>
      </c>
      <c r="O240" s="26" t="s">
        <v>37</v>
      </c>
      <c r="Q240" s="31">
        <v>0</v>
      </c>
      <c r="R240" s="26" t="s">
        <v>155</v>
      </c>
      <c r="S240" s="26" t="b">
        <f>NOT(OR((D240&lt;=$Q$1),(H240&lt;=$R$1),(L240&lt;=$S$1)))</f>
        <v>0</v>
      </c>
      <c r="T240" s="26" t="b">
        <f t="shared" ref="T240:T241" si="32">NOT(OR((C240&lt;=$Q$1),(G240&lt;=$R$1),(K240&lt;=$S$1)))</f>
        <v>0</v>
      </c>
      <c r="U240" s="32" t="s">
        <v>49</v>
      </c>
      <c r="V240" s="32" t="s">
        <v>49</v>
      </c>
      <c r="W240" s="32" t="s">
        <v>49</v>
      </c>
      <c r="X240" s="32" t="s">
        <v>42</v>
      </c>
      <c r="Y240" s="85">
        <v>5</v>
      </c>
      <c r="Z240" s="85"/>
      <c r="AA240" s="85"/>
      <c r="AB240" s="85"/>
      <c r="AC240" s="85"/>
      <c r="AI240" s="31">
        <v>42705</v>
      </c>
    </row>
    <row r="241" spans="1:43" x14ac:dyDescent="0.35">
      <c r="A241" s="26" t="s">
        <v>341</v>
      </c>
      <c r="B241" s="27">
        <v>22.653602600097656</v>
      </c>
      <c r="C241" s="27">
        <v>95.415847778320313</v>
      </c>
      <c r="D241" s="27">
        <v>94.657852172851563</v>
      </c>
      <c r="E241" s="27">
        <v>96.10662841796875</v>
      </c>
      <c r="F241" s="27">
        <v>99.993171691894531</v>
      </c>
      <c r="G241" s="27">
        <v>99.996604919433594</v>
      </c>
      <c r="H241" s="27">
        <v>99.994293212890625</v>
      </c>
      <c r="I241" s="27">
        <v>99.978729248046875</v>
      </c>
      <c r="J241" s="27">
        <v>78.178131103515625</v>
      </c>
      <c r="K241" s="27">
        <v>65.959793090820313</v>
      </c>
      <c r="L241" s="27">
        <v>11.720206260681152</v>
      </c>
      <c r="M241" s="27">
        <v>74.872406005859375</v>
      </c>
      <c r="P241" s="35" t="s">
        <v>545</v>
      </c>
      <c r="Q241" s="31">
        <v>1</v>
      </c>
      <c r="R241" s="26" t="s">
        <v>155</v>
      </c>
      <c r="S241" s="26" t="b">
        <f t="shared" ref="S241" si="33">NOT(OR((D241&lt;=$Q$1),(H241&lt;=$R$1),(L241&lt;=$S$1)))</f>
        <v>0</v>
      </c>
      <c r="T241" s="26" t="b">
        <f t="shared" si="32"/>
        <v>0</v>
      </c>
      <c r="U241" s="32" t="s">
        <v>49</v>
      </c>
      <c r="V241" s="32" t="s">
        <v>49</v>
      </c>
      <c r="W241" s="32" t="s">
        <v>49</v>
      </c>
      <c r="X241" s="32" t="s">
        <v>42</v>
      </c>
      <c r="Y241" s="85">
        <v>5</v>
      </c>
      <c r="Z241" s="85"/>
      <c r="AA241" s="85"/>
      <c r="AB241" s="85"/>
      <c r="AC241" s="85"/>
      <c r="AI241" s="31">
        <v>42705</v>
      </c>
    </row>
    <row r="242" spans="1:43" x14ac:dyDescent="0.35">
      <c r="A242" s="26" t="s">
        <v>342</v>
      </c>
      <c r="B242" s="27">
        <v>94.808624267578125</v>
      </c>
      <c r="C242" s="27">
        <v>94.669754028320313</v>
      </c>
      <c r="D242" s="27">
        <v>94.003143310546875</v>
      </c>
      <c r="E242" s="27">
        <v>95.828704833984375</v>
      </c>
      <c r="F242" s="27">
        <v>100</v>
      </c>
      <c r="G242" s="27">
        <v>99.999961853027344</v>
      </c>
      <c r="H242" s="27">
        <v>99.999832153320313</v>
      </c>
      <c r="I242" s="27">
        <v>99.99884033203125</v>
      </c>
      <c r="J242" s="32" t="s">
        <v>49</v>
      </c>
      <c r="K242" s="32" t="s">
        <v>49</v>
      </c>
      <c r="L242" s="32" t="s">
        <v>49</v>
      </c>
      <c r="M242" s="32" t="s">
        <v>49</v>
      </c>
      <c r="Q242" s="26"/>
      <c r="R242" s="26"/>
      <c r="U242" s="32" t="s">
        <v>49</v>
      </c>
      <c r="V242" s="32" t="s">
        <v>49</v>
      </c>
      <c r="W242" s="32" t="s">
        <v>49</v>
      </c>
      <c r="X242" s="32" t="s">
        <v>49</v>
      </c>
      <c r="Y242" s="86" t="s">
        <v>49</v>
      </c>
      <c r="Z242" s="85"/>
      <c r="AA242" s="85"/>
      <c r="AB242" s="85"/>
      <c r="AC242" s="85"/>
    </row>
    <row r="243" spans="1:43" x14ac:dyDescent="0.35">
      <c r="A243" s="36"/>
      <c r="B243" s="36"/>
      <c r="C243" s="36"/>
      <c r="D243" s="36"/>
      <c r="E243" s="36"/>
      <c r="F243" s="36"/>
      <c r="G243" s="36"/>
      <c r="H243" s="36"/>
      <c r="I243" s="36"/>
      <c r="J243" s="36"/>
      <c r="K243" s="36"/>
      <c r="L243" s="36"/>
      <c r="M243" s="36"/>
      <c r="N243" s="38" t="s">
        <v>343</v>
      </c>
      <c r="O243" s="36" t="str">
        <f>SUM(Q244:Q262)&amp;" Sensors"</f>
        <v>15 Sensors</v>
      </c>
      <c r="P243" s="53">
        <f>SUMIF(S244:S262,TRUE, Q244:Q262)/SUM(Q244:Q262)</f>
        <v>0.8</v>
      </c>
      <c r="Q243" s="36"/>
      <c r="R243" s="36"/>
      <c r="S243" s="36"/>
      <c r="T243" s="36"/>
      <c r="U243" s="36"/>
      <c r="V243" s="36"/>
      <c r="W243" s="36"/>
      <c r="X243" s="36"/>
      <c r="Y243" s="87"/>
      <c r="Z243" s="87"/>
      <c r="AA243" s="87"/>
      <c r="AB243" s="87"/>
      <c r="AC243" s="87"/>
      <c r="AD243" s="38"/>
      <c r="AE243" s="38"/>
      <c r="AF243" s="87"/>
      <c r="AG243" s="87"/>
      <c r="AH243" s="87" t="s">
        <v>344</v>
      </c>
      <c r="AI243" s="88"/>
      <c r="AJ243" s="88"/>
      <c r="AK243" s="88"/>
      <c r="AL243" s="88"/>
      <c r="AM243" s="88"/>
      <c r="AN243" s="88"/>
      <c r="AO243" s="88"/>
      <c r="AP243" s="88"/>
      <c r="AQ243" s="88"/>
    </row>
    <row r="244" spans="1:43" x14ac:dyDescent="0.35">
      <c r="A244" s="26" t="s">
        <v>345</v>
      </c>
      <c r="B244" s="27">
        <v>84.8232421875</v>
      </c>
      <c r="C244" s="27">
        <v>95.579948425292969</v>
      </c>
      <c r="D244" s="27">
        <v>94.619972229003906</v>
      </c>
      <c r="E244" s="27">
        <v>95.831924438476563</v>
      </c>
      <c r="F244" s="27">
        <v>99.255523681640625</v>
      </c>
      <c r="G244" s="27">
        <v>99.60308837890625</v>
      </c>
      <c r="H244" s="27">
        <v>99.626708984375</v>
      </c>
      <c r="I244" s="27">
        <v>99.771682739257813</v>
      </c>
      <c r="J244" s="27">
        <v>97.567214965820313</v>
      </c>
      <c r="K244" s="27">
        <v>99.999961853027344</v>
      </c>
      <c r="L244" s="27">
        <v>99.999832153320313</v>
      </c>
      <c r="M244" s="27">
        <v>99.99884033203125</v>
      </c>
      <c r="Q244" s="31">
        <v>1</v>
      </c>
      <c r="R244" s="26" t="s">
        <v>41</v>
      </c>
      <c r="S244" s="26" t="b">
        <f t="shared" ref="S244:S259" si="34">NOT(OR((D244&lt;=$Q$1),(H244&lt;=$R$1),(L244&lt;=$S$1)))</f>
        <v>1</v>
      </c>
      <c r="T244" s="26" t="b">
        <f t="shared" ref="T244:T259" si="35">NOT(OR((C244&lt;=$Q$1),(G244&lt;=$R$1),(K244&lt;=$S$1)))</f>
        <v>1</v>
      </c>
      <c r="U244" s="32" t="s">
        <v>42</v>
      </c>
      <c r="V244" s="32" t="s">
        <v>42</v>
      </c>
      <c r="W244" s="32" t="s">
        <v>42</v>
      </c>
      <c r="X244" s="32" t="s">
        <v>42</v>
      </c>
      <c r="Y244" s="85">
        <v>5</v>
      </c>
      <c r="Z244" s="85"/>
      <c r="AA244" s="85"/>
      <c r="AB244" s="85"/>
      <c r="AC244" s="85"/>
    </row>
    <row r="245" spans="1:43" x14ac:dyDescent="0.35">
      <c r="A245" s="26" t="s">
        <v>346</v>
      </c>
      <c r="B245" s="27">
        <v>0</v>
      </c>
      <c r="C245" s="27">
        <v>0</v>
      </c>
      <c r="D245" s="27">
        <v>0</v>
      </c>
      <c r="E245" s="27">
        <v>0</v>
      </c>
      <c r="F245" s="27">
        <v>0</v>
      </c>
      <c r="G245" s="27">
        <v>0</v>
      </c>
      <c r="H245" s="27">
        <v>0</v>
      </c>
      <c r="I245" s="27">
        <v>0</v>
      </c>
      <c r="J245" s="27">
        <v>99.999992370605469</v>
      </c>
      <c r="K245" s="27">
        <v>99.999961853027344</v>
      </c>
      <c r="L245" s="27">
        <v>99.999832153320313</v>
      </c>
      <c r="M245" s="27">
        <v>99.99884033203125</v>
      </c>
      <c r="N245" s="33" t="s">
        <v>347</v>
      </c>
      <c r="Q245" s="31">
        <v>0</v>
      </c>
      <c r="R245" s="26" t="s">
        <v>41</v>
      </c>
      <c r="S245" s="26" t="b">
        <f t="shared" si="34"/>
        <v>0</v>
      </c>
      <c r="T245" s="26" t="b">
        <f t="shared" si="35"/>
        <v>0</v>
      </c>
      <c r="U245" s="32" t="s">
        <v>49</v>
      </c>
      <c r="V245" s="32" t="s">
        <v>49</v>
      </c>
      <c r="W245" s="32" t="s">
        <v>49</v>
      </c>
      <c r="X245" s="32" t="s">
        <v>42</v>
      </c>
      <c r="Y245" s="85">
        <v>5</v>
      </c>
      <c r="Z245" s="85"/>
      <c r="AA245" s="85"/>
      <c r="AB245" s="85"/>
      <c r="AC245" s="85"/>
    </row>
    <row r="246" spans="1:43" x14ac:dyDescent="0.35">
      <c r="A246" s="26" t="s">
        <v>348</v>
      </c>
      <c r="B246" s="27">
        <v>84.828971862792969</v>
      </c>
      <c r="C246" s="27">
        <v>95.5816650390625</v>
      </c>
      <c r="D246" s="27">
        <v>94.630363464355469</v>
      </c>
      <c r="E246" s="27">
        <v>95.959716796875</v>
      </c>
      <c r="F246" s="27">
        <v>63.389678955078125</v>
      </c>
      <c r="G246" s="27">
        <v>33.948081970214844</v>
      </c>
      <c r="H246" s="27">
        <v>30.621921539306641</v>
      </c>
      <c r="I246" s="27">
        <v>0</v>
      </c>
      <c r="J246" s="27">
        <v>98.668571472167969</v>
      </c>
      <c r="K246" s="27">
        <v>99.999961853027344</v>
      </c>
      <c r="L246" s="27">
        <v>99.999832153320313</v>
      </c>
      <c r="M246" s="27">
        <v>99.99884033203125</v>
      </c>
      <c r="Q246" s="31">
        <v>1</v>
      </c>
      <c r="R246" s="26" t="s">
        <v>41</v>
      </c>
      <c r="S246" s="26" t="b">
        <f t="shared" si="34"/>
        <v>0</v>
      </c>
      <c r="T246" s="26" t="b">
        <f t="shared" si="35"/>
        <v>0</v>
      </c>
      <c r="U246" s="32" t="s">
        <v>42</v>
      </c>
      <c r="V246" s="32" t="s">
        <v>42</v>
      </c>
      <c r="W246" s="32" t="s">
        <v>42</v>
      </c>
      <c r="X246" s="32" t="s">
        <v>42</v>
      </c>
      <c r="Y246" s="85">
        <v>5</v>
      </c>
      <c r="Z246" s="85"/>
      <c r="AA246" s="85"/>
      <c r="AB246" s="85"/>
      <c r="AC246" s="85"/>
    </row>
    <row r="247" spans="1:43" ht="15" customHeight="1" x14ac:dyDescent="0.35">
      <c r="A247" s="26" t="s">
        <v>349</v>
      </c>
      <c r="B247" s="27">
        <v>84.841598510742188</v>
      </c>
      <c r="C247" s="27">
        <v>95.598876953125</v>
      </c>
      <c r="D247" s="27">
        <v>94.610610961914063</v>
      </c>
      <c r="E247" s="27">
        <v>95.970123291015625</v>
      </c>
      <c r="F247" s="27">
        <v>99.5460205078125</v>
      </c>
      <c r="G247" s="27">
        <v>99.839729309082031</v>
      </c>
      <c r="H247" s="27">
        <v>99.884666442871094</v>
      </c>
      <c r="I247" s="27">
        <v>99.545204162597656</v>
      </c>
      <c r="J247" s="27">
        <v>97.080024719238281</v>
      </c>
      <c r="K247" s="27">
        <v>99.999961853027344</v>
      </c>
      <c r="L247" s="27">
        <v>99.999832153320313</v>
      </c>
      <c r="M247" s="27">
        <v>99.99884033203125</v>
      </c>
      <c r="Q247" s="31">
        <v>1</v>
      </c>
      <c r="R247" s="26" t="s">
        <v>41</v>
      </c>
      <c r="S247" s="26" t="b">
        <f t="shared" si="34"/>
        <v>1</v>
      </c>
      <c r="T247" s="26" t="b">
        <f t="shared" si="35"/>
        <v>1</v>
      </c>
      <c r="U247" s="32" t="s">
        <v>42</v>
      </c>
      <c r="V247" s="32" t="s">
        <v>42</v>
      </c>
      <c r="W247" s="32" t="s">
        <v>42</v>
      </c>
      <c r="X247" s="32" t="s">
        <v>42</v>
      </c>
      <c r="Y247" s="85">
        <v>5</v>
      </c>
      <c r="Z247" s="85"/>
      <c r="AA247" s="85"/>
      <c r="AB247" s="85"/>
      <c r="AC247" s="85"/>
    </row>
    <row r="248" spans="1:43" ht="15" customHeight="1" x14ac:dyDescent="0.35">
      <c r="A248" s="26" t="s">
        <v>350</v>
      </c>
      <c r="B248" s="27">
        <v>84.842094421386719</v>
      </c>
      <c r="C248" s="27">
        <v>95.599105834960938</v>
      </c>
      <c r="D248" s="27">
        <v>94.606460571289063</v>
      </c>
      <c r="E248" s="27">
        <v>95.829170227050781</v>
      </c>
      <c r="F248" s="27">
        <v>99.944923400878906</v>
      </c>
      <c r="G248" s="27">
        <v>99.99835205078125</v>
      </c>
      <c r="H248" s="27">
        <v>99.9970703125</v>
      </c>
      <c r="I248" s="27">
        <v>99.979515075683594</v>
      </c>
      <c r="J248" s="27">
        <v>89.740989685058594</v>
      </c>
      <c r="K248" s="27">
        <v>99.999961853027344</v>
      </c>
      <c r="L248" s="27">
        <v>99.999832153320313</v>
      </c>
      <c r="M248" s="27">
        <v>99.99884033203125</v>
      </c>
      <c r="Q248" s="31">
        <v>1</v>
      </c>
      <c r="R248" s="26" t="s">
        <v>41</v>
      </c>
      <c r="S248" s="26" t="b">
        <f t="shared" si="34"/>
        <v>1</v>
      </c>
      <c r="T248" s="26" t="b">
        <f t="shared" si="35"/>
        <v>1</v>
      </c>
      <c r="U248" s="32" t="s">
        <v>42</v>
      </c>
      <c r="V248" s="32" t="s">
        <v>42</v>
      </c>
      <c r="W248" s="32" t="s">
        <v>42</v>
      </c>
      <c r="X248" s="32" t="s">
        <v>42</v>
      </c>
      <c r="Y248" s="85">
        <v>5</v>
      </c>
      <c r="Z248" s="85"/>
      <c r="AA248" s="85"/>
      <c r="AB248" s="85"/>
      <c r="AC248" s="85"/>
    </row>
    <row r="249" spans="1:43" ht="15" customHeight="1" x14ac:dyDescent="0.35">
      <c r="A249" s="26" t="s">
        <v>351</v>
      </c>
      <c r="B249" s="27">
        <v>87.794204711914063</v>
      </c>
      <c r="C249" s="27">
        <v>95.590736389160156</v>
      </c>
      <c r="D249" s="27">
        <v>94.679031372070313</v>
      </c>
      <c r="E249" s="27">
        <v>95.829055786132813</v>
      </c>
      <c r="F249" s="27">
        <v>99.577468872070313</v>
      </c>
      <c r="G249" s="27">
        <v>99.971031188964844</v>
      </c>
      <c r="H249" s="27">
        <v>99.977996826171875</v>
      </c>
      <c r="I249" s="27">
        <v>99.984344482421875</v>
      </c>
      <c r="J249" s="27">
        <v>98.886314392089844</v>
      </c>
      <c r="K249" s="27">
        <v>99.6304931640625</v>
      </c>
      <c r="L249" s="27">
        <v>99.674331665039063</v>
      </c>
      <c r="M249" s="27">
        <v>99.557563781738281</v>
      </c>
      <c r="Q249" s="31">
        <v>1</v>
      </c>
      <c r="R249" s="26" t="s">
        <v>41</v>
      </c>
      <c r="S249" s="26" t="b">
        <f t="shared" si="34"/>
        <v>1</v>
      </c>
      <c r="T249" s="26" t="b">
        <f t="shared" si="35"/>
        <v>1</v>
      </c>
      <c r="U249" s="32" t="s">
        <v>42</v>
      </c>
      <c r="V249" s="32" t="s">
        <v>42</v>
      </c>
      <c r="W249" s="32" t="s">
        <v>42</v>
      </c>
      <c r="X249" s="32" t="s">
        <v>42</v>
      </c>
      <c r="Y249" s="85">
        <v>5</v>
      </c>
      <c r="Z249" s="85"/>
      <c r="AA249" s="85"/>
      <c r="AB249" s="85"/>
      <c r="AC249" s="85"/>
    </row>
    <row r="250" spans="1:43" ht="15" customHeight="1" x14ac:dyDescent="0.35">
      <c r="A250" s="26" t="s">
        <v>352</v>
      </c>
      <c r="B250" s="27">
        <v>89.187408447265625</v>
      </c>
      <c r="C250" s="27">
        <v>95.603683471679688</v>
      </c>
      <c r="D250" s="27">
        <v>94.638114929199219</v>
      </c>
      <c r="E250" s="27">
        <v>95.828506469726563</v>
      </c>
      <c r="F250" s="27">
        <v>99.292694091796875</v>
      </c>
      <c r="G250" s="27">
        <v>99.314865112304688</v>
      </c>
      <c r="H250" s="27">
        <v>99.277175903320313</v>
      </c>
      <c r="I250" s="27">
        <v>98.158592224121094</v>
      </c>
      <c r="J250" s="27">
        <v>98.826141357421875</v>
      </c>
      <c r="K250" s="27">
        <v>99.597038269042969</v>
      </c>
      <c r="L250" s="27">
        <v>99.626876831054688</v>
      </c>
      <c r="M250" s="27">
        <v>99.478256225585938</v>
      </c>
      <c r="Q250" s="31">
        <v>1</v>
      </c>
      <c r="R250" s="26" t="s">
        <v>41</v>
      </c>
      <c r="S250" s="26" t="b">
        <f t="shared" si="34"/>
        <v>1</v>
      </c>
      <c r="T250" s="26" t="b">
        <f t="shared" si="35"/>
        <v>1</v>
      </c>
      <c r="U250" s="32" t="s">
        <v>42</v>
      </c>
      <c r="V250" s="32" t="s">
        <v>42</v>
      </c>
      <c r="W250" s="32" t="s">
        <v>42</v>
      </c>
      <c r="X250" s="32" t="s">
        <v>42</v>
      </c>
      <c r="Y250" s="85">
        <v>5</v>
      </c>
      <c r="Z250" s="85"/>
      <c r="AA250" s="85"/>
      <c r="AB250" s="85"/>
      <c r="AC250" s="85"/>
    </row>
    <row r="251" spans="1:43" x14ac:dyDescent="0.35">
      <c r="A251" s="26" t="s">
        <v>353</v>
      </c>
      <c r="B251" s="27">
        <v>89.439292907714844</v>
      </c>
      <c r="C251" s="27">
        <v>95.022483825683594</v>
      </c>
      <c r="D251" s="27">
        <v>94.77191162109375</v>
      </c>
      <c r="E251" s="27">
        <v>95.375465393066406</v>
      </c>
      <c r="F251" s="27">
        <v>99.415313720703125</v>
      </c>
      <c r="G251" s="27">
        <v>99.654800415039063</v>
      </c>
      <c r="H251" s="27">
        <v>99.684135437011719</v>
      </c>
      <c r="I251" s="27">
        <v>99.513313293457031</v>
      </c>
      <c r="J251" s="27">
        <v>96.899833679199219</v>
      </c>
      <c r="K251" s="27">
        <v>99.999961853027344</v>
      </c>
      <c r="L251" s="27">
        <v>99.999832153320313</v>
      </c>
      <c r="M251" s="27">
        <v>99.99884033203125</v>
      </c>
      <c r="Q251" s="31">
        <v>1</v>
      </c>
      <c r="R251" s="26" t="s">
        <v>41</v>
      </c>
      <c r="S251" s="26" t="b">
        <f t="shared" si="34"/>
        <v>1</v>
      </c>
      <c r="T251" s="26" t="b">
        <f t="shared" si="35"/>
        <v>1</v>
      </c>
      <c r="U251" s="32" t="s">
        <v>42</v>
      </c>
      <c r="V251" s="32" t="s">
        <v>42</v>
      </c>
      <c r="W251" s="32" t="s">
        <v>42</v>
      </c>
      <c r="X251" s="32" t="s">
        <v>42</v>
      </c>
      <c r="Y251" s="85">
        <v>5</v>
      </c>
      <c r="Z251" s="85"/>
      <c r="AA251" s="85"/>
      <c r="AB251" s="85"/>
      <c r="AC251" s="85"/>
    </row>
    <row r="252" spans="1:43" x14ac:dyDescent="0.35">
      <c r="A252" s="26" t="s">
        <v>354</v>
      </c>
      <c r="B252" s="27">
        <v>89.438934326171875</v>
      </c>
      <c r="C252" s="27">
        <v>95.041946411132813</v>
      </c>
      <c r="D252" s="27">
        <v>94.811904907226563</v>
      </c>
      <c r="E252" s="27">
        <v>95.363441467285156</v>
      </c>
      <c r="F252" s="27">
        <v>99.601470947265625</v>
      </c>
      <c r="G252" s="27">
        <v>99.995933532714844</v>
      </c>
      <c r="H252" s="27">
        <v>99.982574462890625</v>
      </c>
      <c r="I252" s="27">
        <v>99.964851379394531</v>
      </c>
      <c r="J252" s="27">
        <v>96.901168823242188</v>
      </c>
      <c r="K252" s="27">
        <v>99.999961853027344</v>
      </c>
      <c r="L252" s="27">
        <v>99.999832153320313</v>
      </c>
      <c r="M252" s="27">
        <v>99.99884033203125</v>
      </c>
      <c r="Q252" s="31">
        <v>1</v>
      </c>
      <c r="R252" s="26" t="s">
        <v>41</v>
      </c>
      <c r="S252" s="26" t="b">
        <f t="shared" si="34"/>
        <v>1</v>
      </c>
      <c r="T252" s="26" t="b">
        <f t="shared" si="35"/>
        <v>1</v>
      </c>
      <c r="U252" s="32" t="s">
        <v>42</v>
      </c>
      <c r="V252" s="32" t="s">
        <v>42</v>
      </c>
      <c r="W252" s="32" t="s">
        <v>42</v>
      </c>
      <c r="X252" s="32" t="s">
        <v>42</v>
      </c>
      <c r="Y252" s="85">
        <v>5</v>
      </c>
      <c r="Z252" s="85"/>
      <c r="AA252" s="85"/>
      <c r="AB252" s="85"/>
      <c r="AC252" s="85"/>
    </row>
    <row r="253" spans="1:43" x14ac:dyDescent="0.35">
      <c r="A253" s="26" t="s">
        <v>355</v>
      </c>
      <c r="B253" s="27">
        <v>89.44561767578125</v>
      </c>
      <c r="C253" s="27">
        <v>95.047370910644531</v>
      </c>
      <c r="D253" s="27">
        <v>94.815147399902344</v>
      </c>
      <c r="E253" s="27">
        <v>95.525291442871094</v>
      </c>
      <c r="F253" s="27">
        <v>89.598442077636719</v>
      </c>
      <c r="G253" s="27">
        <v>99.985755920410156</v>
      </c>
      <c r="H253" s="27">
        <v>99.943748474121094</v>
      </c>
      <c r="I253" s="27">
        <v>99.620712280273438</v>
      </c>
      <c r="J253" s="27">
        <v>96.901100158691406</v>
      </c>
      <c r="K253" s="27">
        <v>99.999961853027344</v>
      </c>
      <c r="L253" s="27">
        <v>99.999832153320313</v>
      </c>
      <c r="M253" s="27">
        <v>99.99884033203125</v>
      </c>
      <c r="Q253" s="31">
        <v>1</v>
      </c>
      <c r="R253" s="26" t="s">
        <v>41</v>
      </c>
      <c r="S253" s="26" t="b">
        <f t="shared" si="34"/>
        <v>1</v>
      </c>
      <c r="T253" s="26" t="b">
        <f t="shared" si="35"/>
        <v>1</v>
      </c>
      <c r="U253" s="32" t="s">
        <v>42</v>
      </c>
      <c r="V253" s="32" t="s">
        <v>42</v>
      </c>
      <c r="W253" s="32" t="s">
        <v>42</v>
      </c>
      <c r="X253" s="32" t="s">
        <v>42</v>
      </c>
      <c r="Y253" s="85">
        <v>5</v>
      </c>
      <c r="Z253" s="85"/>
      <c r="AA253" s="85"/>
      <c r="AB253" s="85"/>
      <c r="AC253" s="85"/>
    </row>
    <row r="254" spans="1:43" x14ac:dyDescent="0.35">
      <c r="A254" s="26" t="s">
        <v>356</v>
      </c>
      <c r="B254" s="27">
        <v>89.444831848144531</v>
      </c>
      <c r="C254" s="27">
        <v>95.051864624023438</v>
      </c>
      <c r="D254" s="27">
        <v>94.873893737792969</v>
      </c>
      <c r="E254" s="27">
        <v>95.522682189941406</v>
      </c>
      <c r="F254" s="27">
        <v>99.279518127441406</v>
      </c>
      <c r="G254" s="27">
        <v>99.576347351074219</v>
      </c>
      <c r="H254" s="27">
        <v>99.596275329589844</v>
      </c>
      <c r="I254" s="27">
        <v>99.547981262207031</v>
      </c>
      <c r="J254" s="27">
        <v>96.901145935058594</v>
      </c>
      <c r="K254" s="27">
        <v>99.999961853027344</v>
      </c>
      <c r="L254" s="27">
        <v>99.999832153320313</v>
      </c>
      <c r="M254" s="27">
        <v>99.99884033203125</v>
      </c>
      <c r="Q254" s="31">
        <v>1</v>
      </c>
      <c r="R254" s="26" t="s">
        <v>41</v>
      </c>
      <c r="S254" s="26" t="b">
        <f>NOT(OR((D254&lt;=$Q$1),(H254&lt;=$R$1),(L254&lt;=$S$1)))</f>
        <v>1</v>
      </c>
      <c r="T254" s="26" t="b">
        <f>NOT(OR((C254&lt;=$Q$1),(G254&lt;=$R$1),(K254&lt;=$S$1)))</f>
        <v>1</v>
      </c>
      <c r="U254" s="32" t="s">
        <v>42</v>
      </c>
      <c r="V254" s="32" t="s">
        <v>42</v>
      </c>
      <c r="W254" s="32" t="s">
        <v>42</v>
      </c>
      <c r="X254" s="32" t="s">
        <v>42</v>
      </c>
      <c r="Y254" s="85">
        <v>5</v>
      </c>
      <c r="Z254" s="85"/>
      <c r="AA254" s="85"/>
      <c r="AB254" s="85"/>
      <c r="AC254" s="85"/>
    </row>
    <row r="255" spans="1:43" x14ac:dyDescent="0.35">
      <c r="A255" s="26" t="s">
        <v>357</v>
      </c>
      <c r="B255" s="27">
        <v>69.9219970703125</v>
      </c>
      <c r="C255" s="27">
        <v>95.607826232910156</v>
      </c>
      <c r="D255" s="27">
        <v>94.559898376464844</v>
      </c>
      <c r="E255" s="27">
        <v>95.829017639160156</v>
      </c>
      <c r="F255" s="27">
        <v>96.729804992675781</v>
      </c>
      <c r="G255" s="27">
        <v>99.999961853027344</v>
      </c>
      <c r="H255" s="27">
        <v>99.999832153320313</v>
      </c>
      <c r="I255" s="27">
        <v>99.99884033203125</v>
      </c>
      <c r="J255" s="27">
        <v>73.797042846679688</v>
      </c>
      <c r="K255" s="27">
        <v>99.999961853027344</v>
      </c>
      <c r="L255" s="27">
        <v>99.999832153320313</v>
      </c>
      <c r="M255" s="27">
        <v>99.99884033203125</v>
      </c>
      <c r="N255" s="35"/>
      <c r="Q255" s="31">
        <v>1</v>
      </c>
      <c r="R255" s="26" t="s">
        <v>41</v>
      </c>
      <c r="S255" s="26" t="b">
        <f t="shared" si="34"/>
        <v>1</v>
      </c>
      <c r="T255" s="26" t="b">
        <f t="shared" si="35"/>
        <v>1</v>
      </c>
      <c r="U255" s="32" t="s">
        <v>42</v>
      </c>
      <c r="V255" s="32" t="s">
        <v>42</v>
      </c>
      <c r="W255" s="32" t="s">
        <v>42</v>
      </c>
      <c r="X255" s="32" t="s">
        <v>42</v>
      </c>
      <c r="Y255" s="85">
        <v>5</v>
      </c>
      <c r="Z255" s="85"/>
      <c r="AA255" s="85"/>
      <c r="AB255" s="85"/>
      <c r="AC255" s="85"/>
    </row>
    <row r="256" spans="1:43" x14ac:dyDescent="0.35">
      <c r="A256" s="26" t="s">
        <v>358</v>
      </c>
      <c r="B256" s="27">
        <v>69.525413513183594</v>
      </c>
      <c r="C256" s="27">
        <v>77.315483093261719</v>
      </c>
      <c r="D256" s="27">
        <v>76.081001281738281</v>
      </c>
      <c r="E256" s="27">
        <v>80.798728942871094</v>
      </c>
      <c r="F256" s="27">
        <v>99.962532043457031</v>
      </c>
      <c r="G256" s="27">
        <v>99.999961853027344</v>
      </c>
      <c r="H256" s="27">
        <v>99.999832153320313</v>
      </c>
      <c r="I256" s="27">
        <v>99.99884033203125</v>
      </c>
      <c r="J256" s="27">
        <v>73.5880126953125</v>
      </c>
      <c r="K256" s="27">
        <v>99.999961853027344</v>
      </c>
      <c r="L256" s="27">
        <v>99.999832153320313</v>
      </c>
      <c r="M256" s="27">
        <v>99.99884033203125</v>
      </c>
      <c r="N256" s="35"/>
      <c r="Q256" s="31">
        <v>1</v>
      </c>
      <c r="R256" s="26" t="s">
        <v>41</v>
      </c>
      <c r="S256" s="26" t="b">
        <f t="shared" si="34"/>
        <v>0</v>
      </c>
      <c r="T256" s="26" t="b">
        <f t="shared" si="35"/>
        <v>0</v>
      </c>
      <c r="U256" s="32" t="s">
        <v>42</v>
      </c>
      <c r="V256" s="32" t="s">
        <v>42</v>
      </c>
      <c r="W256" s="32" t="s">
        <v>42</v>
      </c>
      <c r="X256" s="32" t="s">
        <v>42</v>
      </c>
      <c r="Y256" s="85">
        <v>5</v>
      </c>
      <c r="Z256" s="85"/>
      <c r="AA256" s="85"/>
      <c r="AB256" s="85"/>
      <c r="AC256" s="85"/>
    </row>
    <row r="257" spans="1:29" x14ac:dyDescent="0.35">
      <c r="A257" s="26" t="s">
        <v>359</v>
      </c>
      <c r="B257" s="27">
        <v>63.858829498291016</v>
      </c>
      <c r="C257" s="27">
        <v>92.568260192871094</v>
      </c>
      <c r="D257" s="27">
        <v>81.551719665527344</v>
      </c>
      <c r="E257" s="27">
        <v>69.326393127441406</v>
      </c>
      <c r="F257" s="27">
        <v>99.8369140625</v>
      </c>
      <c r="G257" s="27">
        <v>99.999961853027344</v>
      </c>
      <c r="H257" s="27">
        <v>99.999832153320313</v>
      </c>
      <c r="I257" s="27">
        <v>99.99884033203125</v>
      </c>
      <c r="J257" s="27">
        <v>70.914749145507813</v>
      </c>
      <c r="K257" s="27">
        <v>99.999961853027344</v>
      </c>
      <c r="L257" s="27">
        <v>99.999832153320313</v>
      </c>
      <c r="M257" s="27">
        <v>99.99884033203125</v>
      </c>
      <c r="N257" s="35"/>
      <c r="Q257" s="31">
        <v>1</v>
      </c>
      <c r="R257" s="26" t="s">
        <v>41</v>
      </c>
      <c r="S257" s="26" t="b">
        <f t="shared" si="34"/>
        <v>0</v>
      </c>
      <c r="T257" s="26" t="b">
        <f t="shared" si="35"/>
        <v>1</v>
      </c>
      <c r="U257" s="32" t="s">
        <v>42</v>
      </c>
      <c r="V257" s="32" t="s">
        <v>42</v>
      </c>
      <c r="W257" s="32" t="s">
        <v>42</v>
      </c>
      <c r="X257" s="32" t="s">
        <v>42</v>
      </c>
      <c r="Y257" s="85">
        <v>5</v>
      </c>
      <c r="Z257" s="85"/>
      <c r="AA257" s="85"/>
      <c r="AB257" s="85"/>
      <c r="AC257" s="85"/>
    </row>
    <row r="258" spans="1:29" x14ac:dyDescent="0.35">
      <c r="A258" s="26" t="s">
        <v>360</v>
      </c>
      <c r="B258" s="27">
        <v>70.339591979980469</v>
      </c>
      <c r="C258" s="27">
        <v>95.580215454101563</v>
      </c>
      <c r="D258" s="27">
        <v>94.558601379394531</v>
      </c>
      <c r="E258" s="27">
        <v>95.830551147460938</v>
      </c>
      <c r="F258" s="27">
        <v>99.999992370605469</v>
      </c>
      <c r="G258" s="27">
        <v>99.999961853027344</v>
      </c>
      <c r="H258" s="27">
        <v>99.999832153320313</v>
      </c>
      <c r="I258" s="27">
        <v>99.99884033203125</v>
      </c>
      <c r="J258" s="27">
        <v>73.582481384277344</v>
      </c>
      <c r="K258" s="27">
        <v>99.999961853027344</v>
      </c>
      <c r="L258" s="27">
        <v>99.999832153320313</v>
      </c>
      <c r="M258" s="27">
        <v>99.99884033203125</v>
      </c>
      <c r="N258" s="35"/>
      <c r="Q258" s="31">
        <v>1</v>
      </c>
      <c r="R258" s="26" t="s">
        <v>41</v>
      </c>
      <c r="S258" s="26" t="b">
        <f t="shared" si="34"/>
        <v>1</v>
      </c>
      <c r="T258" s="26" t="b">
        <f t="shared" si="35"/>
        <v>1</v>
      </c>
      <c r="U258" s="32" t="s">
        <v>42</v>
      </c>
      <c r="V258" s="32" t="s">
        <v>42</v>
      </c>
      <c r="W258" s="32" t="s">
        <v>42</v>
      </c>
      <c r="X258" s="32" t="s">
        <v>42</v>
      </c>
      <c r="Y258" s="85">
        <v>5</v>
      </c>
      <c r="Z258" s="85"/>
      <c r="AA258" s="85"/>
      <c r="AB258" s="85"/>
      <c r="AC258" s="85"/>
    </row>
    <row r="259" spans="1:29" x14ac:dyDescent="0.35">
      <c r="A259" s="26" t="s">
        <v>361</v>
      </c>
      <c r="B259" s="27">
        <v>61.832191467285156</v>
      </c>
      <c r="C259" s="27">
        <v>95.588897705078125</v>
      </c>
      <c r="D259" s="27">
        <v>94.518547058105469</v>
      </c>
      <c r="E259" s="27">
        <v>95.827606201171875</v>
      </c>
      <c r="F259" s="27">
        <v>97.93817138671875</v>
      </c>
      <c r="G259" s="27">
        <v>99.999961853027344</v>
      </c>
      <c r="H259" s="27">
        <v>99.999832153320313</v>
      </c>
      <c r="I259" s="27">
        <v>99.99884033203125</v>
      </c>
      <c r="J259" s="27">
        <v>67.437667846679688</v>
      </c>
      <c r="K259" s="27">
        <v>99.999961853027344</v>
      </c>
      <c r="L259" s="27">
        <v>99.999832153320313</v>
      </c>
      <c r="M259" s="27">
        <v>99.99884033203125</v>
      </c>
      <c r="N259" s="35"/>
      <c r="Q259" s="31">
        <v>1</v>
      </c>
      <c r="R259" s="26" t="s">
        <v>41</v>
      </c>
      <c r="S259" s="26" t="b">
        <f t="shared" si="34"/>
        <v>1</v>
      </c>
      <c r="T259" s="26" t="b">
        <f t="shared" si="35"/>
        <v>1</v>
      </c>
      <c r="U259" s="32" t="s">
        <v>42</v>
      </c>
      <c r="V259" s="32" t="s">
        <v>42</v>
      </c>
      <c r="W259" s="32" t="s">
        <v>42</v>
      </c>
      <c r="X259" s="32" t="s">
        <v>42</v>
      </c>
      <c r="Y259" s="85">
        <v>5</v>
      </c>
      <c r="Z259" s="85"/>
      <c r="AA259" s="85"/>
      <c r="AB259" s="85"/>
      <c r="AC259" s="85"/>
    </row>
    <row r="260" spans="1:29" x14ac:dyDescent="0.35">
      <c r="A260" s="26" t="s">
        <v>362</v>
      </c>
      <c r="B260" s="27">
        <v>89.988121032714844</v>
      </c>
      <c r="C260" s="27">
        <v>95.559257507324219</v>
      </c>
      <c r="D260" s="27">
        <v>94.473876953125</v>
      </c>
      <c r="E260" s="27">
        <v>95.928237915039063</v>
      </c>
      <c r="F260" s="27">
        <v>99.031784057617188</v>
      </c>
      <c r="G260" s="27">
        <v>99.999961853027344</v>
      </c>
      <c r="H260" s="27">
        <v>99.999832153320313</v>
      </c>
      <c r="I260" s="27">
        <v>99.99884033203125</v>
      </c>
      <c r="J260" s="32" t="s">
        <v>49</v>
      </c>
      <c r="K260" s="32" t="s">
        <v>49</v>
      </c>
      <c r="L260" s="32" t="s">
        <v>49</v>
      </c>
      <c r="M260" s="32" t="s">
        <v>49</v>
      </c>
      <c r="Q260" s="26"/>
      <c r="R260" s="26"/>
      <c r="U260" s="32" t="s">
        <v>49</v>
      </c>
      <c r="V260" s="32" t="s">
        <v>49</v>
      </c>
      <c r="W260" s="32" t="s">
        <v>49</v>
      </c>
      <c r="X260" s="32" t="s">
        <v>49</v>
      </c>
      <c r="Y260" s="86"/>
      <c r="Z260" s="86"/>
      <c r="AA260" s="86"/>
      <c r="AB260" s="86"/>
      <c r="AC260" s="86"/>
    </row>
    <row r="261" spans="1:29" x14ac:dyDescent="0.35">
      <c r="A261" s="26" t="s">
        <v>363</v>
      </c>
      <c r="B261" s="27">
        <v>85.226661682128906</v>
      </c>
      <c r="C261" s="27">
        <v>95.284568786621094</v>
      </c>
      <c r="D261" s="27">
        <v>94.178573608398438</v>
      </c>
      <c r="E261" s="27">
        <v>94.815971374511719</v>
      </c>
      <c r="F261" s="27">
        <v>89.679168701171875</v>
      </c>
      <c r="G261" s="27">
        <v>99.999961853027344</v>
      </c>
      <c r="H261" s="27">
        <v>99.999832153320313</v>
      </c>
      <c r="I261" s="27">
        <v>99.99884033203125</v>
      </c>
      <c r="J261" s="32" t="s">
        <v>49</v>
      </c>
      <c r="K261" s="32" t="s">
        <v>49</v>
      </c>
      <c r="L261" s="32" t="s">
        <v>49</v>
      </c>
      <c r="M261" s="32" t="s">
        <v>49</v>
      </c>
      <c r="Q261" s="26"/>
      <c r="R261" s="26"/>
      <c r="U261" s="32" t="s">
        <v>49</v>
      </c>
      <c r="V261" s="32" t="s">
        <v>49</v>
      </c>
      <c r="W261" s="32" t="s">
        <v>49</v>
      </c>
      <c r="X261" s="32" t="s">
        <v>49</v>
      </c>
      <c r="Y261" s="86"/>
      <c r="Z261" s="86"/>
      <c r="AA261" s="86"/>
      <c r="AB261" s="86"/>
      <c r="AC261" s="86"/>
    </row>
    <row r="262" spans="1:29" x14ac:dyDescent="0.35">
      <c r="A262" s="26" t="s">
        <v>364</v>
      </c>
      <c r="B262" s="27">
        <v>89.291656494140625</v>
      </c>
      <c r="C262" s="27">
        <v>94.767364501953125</v>
      </c>
      <c r="D262" s="27">
        <v>94.613258361816406</v>
      </c>
      <c r="E262" s="27">
        <v>95.292823791503906</v>
      </c>
      <c r="F262" s="27">
        <v>99.878097534179688</v>
      </c>
      <c r="G262" s="27">
        <v>98.654998779296875</v>
      </c>
      <c r="H262" s="27">
        <v>99.999832153320313</v>
      </c>
      <c r="I262" s="27">
        <v>99.99884033203125</v>
      </c>
      <c r="J262" s="32" t="s">
        <v>49</v>
      </c>
      <c r="K262" s="32" t="s">
        <v>49</v>
      </c>
      <c r="L262" s="32" t="s">
        <v>49</v>
      </c>
      <c r="M262" s="32" t="s">
        <v>49</v>
      </c>
      <c r="Q262" s="26"/>
      <c r="R262" s="26"/>
      <c r="U262" s="32" t="s">
        <v>49</v>
      </c>
      <c r="V262" s="32" t="s">
        <v>49</v>
      </c>
      <c r="W262" s="32" t="s">
        <v>49</v>
      </c>
      <c r="X262" s="32" t="s">
        <v>49</v>
      </c>
    </row>
    <row r="263" spans="1:29" x14ac:dyDescent="0.35">
      <c r="A263" s="26" t="s">
        <v>365</v>
      </c>
      <c r="B263" s="27">
        <v>87.798965454101563</v>
      </c>
      <c r="C263" s="27">
        <v>94.634223937988281</v>
      </c>
      <c r="D263" s="27">
        <v>93.487266540527344</v>
      </c>
      <c r="E263" s="27">
        <v>95.608795166015625</v>
      </c>
      <c r="F263" s="27">
        <v>99.085945129394531</v>
      </c>
      <c r="G263" s="27">
        <v>99.999961853027344</v>
      </c>
      <c r="H263" s="27">
        <v>99.999832153320313</v>
      </c>
      <c r="I263" s="27">
        <v>99.99884033203125</v>
      </c>
      <c r="J263" s="32" t="s">
        <v>49</v>
      </c>
      <c r="K263" s="32" t="s">
        <v>49</v>
      </c>
      <c r="L263" s="32" t="s">
        <v>49</v>
      </c>
      <c r="M263" s="32" t="s">
        <v>49</v>
      </c>
      <c r="Q263" s="26"/>
      <c r="R263" s="26"/>
      <c r="U263" s="32"/>
      <c r="V263" s="32"/>
      <c r="W263" s="32"/>
      <c r="X263" s="32"/>
    </row>
    <row r="264" spans="1:29" x14ac:dyDescent="0.35">
      <c r="A264" t="s">
        <v>366</v>
      </c>
      <c r="B264" s="27">
        <v>77.014328002929688</v>
      </c>
      <c r="C264" s="27">
        <v>95.323768615722656</v>
      </c>
      <c r="D264" s="27">
        <v>94.386573791503906</v>
      </c>
      <c r="E264" s="27">
        <v>95.728012084960938</v>
      </c>
      <c r="F264" s="27">
        <v>93.73785400390625</v>
      </c>
      <c r="G264" s="27">
        <v>99.999961853027344</v>
      </c>
      <c r="H264" s="27">
        <v>99.999832153320313</v>
      </c>
      <c r="I264" s="27">
        <v>99.99884033203125</v>
      </c>
      <c r="J264" s="32" t="s">
        <v>49</v>
      </c>
      <c r="K264" s="32" t="s">
        <v>49</v>
      </c>
      <c r="L264" s="32" t="s">
        <v>49</v>
      </c>
      <c r="M264" s="32" t="s">
        <v>49</v>
      </c>
      <c r="Q264" s="26"/>
      <c r="R264" s="26"/>
      <c r="U264" s="32" t="s">
        <v>49</v>
      </c>
      <c r="V264" s="32" t="s">
        <v>49</v>
      </c>
      <c r="W264" s="32" t="s">
        <v>49</v>
      </c>
      <c r="X264" s="32" t="s">
        <v>49</v>
      </c>
      <c r="Y264" s="86"/>
      <c r="Z264" s="86"/>
      <c r="AA264" s="86"/>
      <c r="AB264" s="86"/>
      <c r="AC264" s="86"/>
    </row>
    <row r="265" spans="1:29" x14ac:dyDescent="0.35">
      <c r="A265" s="36"/>
      <c r="B265" s="36"/>
      <c r="C265" s="36"/>
      <c r="D265" s="36"/>
      <c r="E265" s="36"/>
      <c r="F265" s="36"/>
      <c r="G265" s="36"/>
      <c r="H265" s="36"/>
      <c r="I265" s="36"/>
      <c r="J265" s="36"/>
      <c r="K265" s="36"/>
      <c r="L265" s="36"/>
      <c r="M265" s="36"/>
      <c r="N265" s="38" t="s">
        <v>367</v>
      </c>
      <c r="O265" s="36"/>
      <c r="P265" s="24">
        <f>SUMIF(S266:S267,TRUE, Q266:Q267)/SUM(Q266)</f>
        <v>0</v>
      </c>
      <c r="Q265" s="36"/>
      <c r="R265" s="36"/>
      <c r="S265" s="36"/>
      <c r="T265" s="36"/>
      <c r="U265" s="36"/>
      <c r="V265" s="36"/>
      <c r="W265" s="36"/>
      <c r="X265" s="36"/>
    </row>
    <row r="266" spans="1:29" x14ac:dyDescent="0.35">
      <c r="A266" s="26" t="s">
        <v>368</v>
      </c>
      <c r="B266" s="27">
        <v>81.279701232910156</v>
      </c>
      <c r="C266" s="27">
        <v>0</v>
      </c>
      <c r="D266" s="27">
        <v>0</v>
      </c>
      <c r="E266" s="27">
        <v>0</v>
      </c>
      <c r="F266" s="27">
        <v>94.830101013183594</v>
      </c>
      <c r="G266" s="27">
        <v>0</v>
      </c>
      <c r="H266" s="27">
        <v>0</v>
      </c>
      <c r="I266" s="27">
        <v>0</v>
      </c>
      <c r="J266" s="27">
        <v>99.999992370605469</v>
      </c>
      <c r="K266" s="27">
        <v>0</v>
      </c>
      <c r="L266" s="27">
        <v>0</v>
      </c>
      <c r="M266" s="27">
        <v>0</v>
      </c>
      <c r="N266" s="33" t="s">
        <v>369</v>
      </c>
      <c r="O266" s="26" t="s">
        <v>370</v>
      </c>
      <c r="P266" s="35" t="s">
        <v>371</v>
      </c>
      <c r="Q266" s="31">
        <v>1</v>
      </c>
      <c r="R266" s="26" t="s">
        <v>155</v>
      </c>
      <c r="S266" s="26" t="b">
        <f>NOT(OR((D266&lt;=$Q$1),(H266&lt;=$R$1),(L266&lt;=$S$1)))</f>
        <v>0</v>
      </c>
      <c r="T266" s="26" t="b">
        <f t="shared" ref="T266:T267" si="36">NOT(OR((C266&lt;=$Q$1),(G266&lt;=$R$1),(K266&lt;=$S$1)))</f>
        <v>0</v>
      </c>
      <c r="U266" s="32" t="s">
        <v>42</v>
      </c>
      <c r="V266" s="32" t="s">
        <v>42</v>
      </c>
      <c r="W266" s="32" t="s">
        <v>372</v>
      </c>
      <c r="X266" s="32" t="s">
        <v>42</v>
      </c>
      <c r="Y266" s="85">
        <v>5</v>
      </c>
      <c r="Z266" s="85"/>
      <c r="AA266" s="85"/>
      <c r="AB266" s="85"/>
      <c r="AC266" s="85"/>
    </row>
    <row r="267" spans="1:29" x14ac:dyDescent="0.35">
      <c r="A267" s="26" t="s">
        <v>373</v>
      </c>
      <c r="B267" s="27">
        <v>81.026412963867188</v>
      </c>
      <c r="C267" s="27">
        <v>0</v>
      </c>
      <c r="D267" s="27">
        <v>0</v>
      </c>
      <c r="E267" s="27">
        <v>0</v>
      </c>
      <c r="F267" s="27">
        <v>99.999992370605469</v>
      </c>
      <c r="G267" s="27">
        <v>0</v>
      </c>
      <c r="H267" s="27">
        <v>0</v>
      </c>
      <c r="I267" s="27">
        <v>0</v>
      </c>
      <c r="J267" s="32" t="s">
        <v>49</v>
      </c>
      <c r="K267" s="32" t="s">
        <v>49</v>
      </c>
      <c r="L267" s="32" t="s">
        <v>49</v>
      </c>
      <c r="M267" s="32" t="s">
        <v>49</v>
      </c>
      <c r="R267" s="26"/>
      <c r="S267" s="26" t="b">
        <f>NOT(OR((D267&lt;=$Q$1),(H267&lt;=$R$1),(L267&lt;=$S$1)))</f>
        <v>0</v>
      </c>
      <c r="T267" s="26" t="b">
        <f t="shared" si="36"/>
        <v>0</v>
      </c>
      <c r="U267" s="32" t="s">
        <v>49</v>
      </c>
      <c r="V267" s="32" t="s">
        <v>49</v>
      </c>
      <c r="W267" s="32" t="s">
        <v>49</v>
      </c>
      <c r="X267" s="32" t="s">
        <v>49</v>
      </c>
      <c r="Y267" s="86"/>
      <c r="Z267" s="86"/>
      <c r="AA267" s="86"/>
      <c r="AB267" s="86"/>
      <c r="AC267" s="86"/>
    </row>
    <row r="268" spans="1:29" x14ac:dyDescent="0.35">
      <c r="A268" s="36" t="s">
        <v>374</v>
      </c>
      <c r="B268" s="36"/>
      <c r="C268" s="36"/>
      <c r="D268" s="36"/>
      <c r="E268" s="36"/>
      <c r="F268" s="36"/>
      <c r="G268" s="36"/>
      <c r="H268" s="36"/>
      <c r="I268" s="36"/>
      <c r="J268" s="36"/>
      <c r="K268" s="36"/>
      <c r="L268" s="36"/>
      <c r="M268" s="36"/>
      <c r="N268" s="38" t="s">
        <v>374</v>
      </c>
      <c r="O268" s="36" t="str">
        <f>SUM(Q269:Q276) &amp;" Sensors"</f>
        <v>0 Sensors</v>
      </c>
      <c r="P268" s="24" t="e">
        <f>SUMIF(S269:S275,TRUE, Q269:Q275)/SUM(Q269:Q275)</f>
        <v>#DIV/0!</v>
      </c>
      <c r="Q268" s="36"/>
      <c r="R268" s="36"/>
      <c r="S268" s="36"/>
      <c r="T268" s="36"/>
      <c r="U268" s="36"/>
      <c r="V268" s="36"/>
      <c r="W268" s="36"/>
      <c r="X268" s="36"/>
    </row>
    <row r="269" spans="1:29" ht="15" customHeight="1" x14ac:dyDescent="0.35">
      <c r="A269" s="26" t="s">
        <v>375</v>
      </c>
      <c r="B269" s="27">
        <v>68.196144104003906</v>
      </c>
      <c r="C269" s="27">
        <v>0</v>
      </c>
      <c r="D269" s="27">
        <v>0</v>
      </c>
      <c r="E269" s="27">
        <v>0</v>
      </c>
      <c r="F269" s="27">
        <v>1.0535410642623901</v>
      </c>
      <c r="G269" s="27">
        <v>0</v>
      </c>
      <c r="H269" s="27">
        <v>0</v>
      </c>
      <c r="I269" s="27">
        <v>0</v>
      </c>
      <c r="J269" s="27">
        <v>99.991622924804688</v>
      </c>
      <c r="K269" s="27">
        <v>0</v>
      </c>
      <c r="L269" s="27">
        <v>0</v>
      </c>
      <c r="M269" s="27">
        <v>0</v>
      </c>
      <c r="N269" s="33" t="s">
        <v>376</v>
      </c>
      <c r="Q269" s="31">
        <v>0</v>
      </c>
      <c r="R269" s="39" t="s">
        <v>83</v>
      </c>
      <c r="S269" s="26" t="b">
        <f t="shared" ref="S269:S273" si="37">NOT(OR((D269&lt;=$Q$1),(H269&lt;=$R$1),(L269&lt;=$S$1)))</f>
        <v>0</v>
      </c>
      <c r="T269" s="26" t="b">
        <f t="shared" ref="T269:T273" si="38">NOT(OR((C269&lt;=$Q$1),(G269&lt;=$R$1),(K269&lt;=$S$1)))</f>
        <v>0</v>
      </c>
      <c r="U269" s="32" t="s">
        <v>42</v>
      </c>
      <c r="V269" s="32" t="s">
        <v>42</v>
      </c>
      <c r="W269" s="32" t="s">
        <v>42</v>
      </c>
      <c r="X269" s="32" t="s">
        <v>42</v>
      </c>
      <c r="Y269" s="85">
        <v>5</v>
      </c>
      <c r="Z269" s="85"/>
      <c r="AA269" s="85"/>
      <c r="AB269" s="85"/>
      <c r="AC269" s="85"/>
    </row>
    <row r="270" spans="1:29" ht="15" customHeight="1" x14ac:dyDescent="0.35">
      <c r="A270" s="26" t="s">
        <v>377</v>
      </c>
      <c r="B270" s="27">
        <v>68.178153991699219</v>
      </c>
      <c r="C270" s="27">
        <v>0</v>
      </c>
      <c r="D270" s="27">
        <v>0</v>
      </c>
      <c r="E270" s="27">
        <v>0</v>
      </c>
      <c r="F270" s="27">
        <v>64.400543212890625</v>
      </c>
      <c r="G270" s="27">
        <v>0</v>
      </c>
      <c r="H270" s="27">
        <v>0</v>
      </c>
      <c r="I270" s="27">
        <v>0</v>
      </c>
      <c r="J270" s="27">
        <v>99.977394104003906</v>
      </c>
      <c r="K270" s="27">
        <v>0</v>
      </c>
      <c r="L270" s="27">
        <v>0</v>
      </c>
      <c r="M270" s="27">
        <v>0</v>
      </c>
      <c r="Q270" s="31">
        <v>0</v>
      </c>
      <c r="R270" s="39" t="s">
        <v>83</v>
      </c>
      <c r="S270" s="26" t="b">
        <f t="shared" si="37"/>
        <v>0</v>
      </c>
      <c r="T270" s="26" t="b">
        <f t="shared" si="38"/>
        <v>0</v>
      </c>
      <c r="U270" s="32" t="s">
        <v>49</v>
      </c>
      <c r="V270" s="32" t="s">
        <v>49</v>
      </c>
      <c r="W270" s="32" t="s">
        <v>49</v>
      </c>
      <c r="X270" s="32" t="s">
        <v>42</v>
      </c>
      <c r="Y270" s="85">
        <v>5</v>
      </c>
      <c r="Z270" s="85"/>
      <c r="AA270" s="85"/>
      <c r="AB270" s="85"/>
      <c r="AC270" s="85"/>
    </row>
    <row r="271" spans="1:29" ht="15" customHeight="1" x14ac:dyDescent="0.35">
      <c r="A271" s="26" t="s">
        <v>378</v>
      </c>
      <c r="B271" s="27">
        <v>60.292289733886719</v>
      </c>
      <c r="C271" s="27">
        <v>0</v>
      </c>
      <c r="D271" s="27">
        <v>0</v>
      </c>
      <c r="E271" s="27">
        <v>0</v>
      </c>
      <c r="F271" s="27">
        <v>57.170166015625</v>
      </c>
      <c r="G271" s="27">
        <v>0</v>
      </c>
      <c r="H271" s="27">
        <v>0</v>
      </c>
      <c r="I271" s="27">
        <v>0</v>
      </c>
      <c r="J271" s="27">
        <v>0</v>
      </c>
      <c r="K271" s="27">
        <v>0</v>
      </c>
      <c r="L271" s="27">
        <v>0</v>
      </c>
      <c r="M271" s="27">
        <v>0</v>
      </c>
      <c r="N271" s="33" t="s">
        <v>379</v>
      </c>
      <c r="Q271" s="31">
        <v>0</v>
      </c>
      <c r="R271" s="26" t="s">
        <v>155</v>
      </c>
      <c r="S271" s="26" t="b">
        <f t="shared" si="37"/>
        <v>0</v>
      </c>
      <c r="T271" s="26" t="b">
        <f t="shared" si="38"/>
        <v>0</v>
      </c>
      <c r="U271" s="32" t="s">
        <v>49</v>
      </c>
      <c r="V271" s="32" t="s">
        <v>49</v>
      </c>
      <c r="W271" s="32" t="s">
        <v>49</v>
      </c>
      <c r="X271" s="32" t="s">
        <v>42</v>
      </c>
      <c r="Y271" s="85">
        <v>5</v>
      </c>
      <c r="Z271" s="85"/>
      <c r="AA271" s="85"/>
      <c r="AB271" s="85"/>
      <c r="AC271" s="85"/>
    </row>
    <row r="272" spans="1:29" ht="15" customHeight="1" x14ac:dyDescent="0.35">
      <c r="A272" s="26" t="s">
        <v>380</v>
      </c>
      <c r="B272" s="27">
        <v>49.137062072753906</v>
      </c>
      <c r="C272" s="27">
        <v>0</v>
      </c>
      <c r="D272" s="27">
        <v>0</v>
      </c>
      <c r="E272" s="27">
        <v>0</v>
      </c>
      <c r="F272" s="27">
        <v>0</v>
      </c>
      <c r="G272" s="27">
        <v>0</v>
      </c>
      <c r="H272" s="27">
        <v>0</v>
      </c>
      <c r="I272" s="27">
        <v>0</v>
      </c>
      <c r="J272" s="27">
        <v>94.315589904785156</v>
      </c>
      <c r="K272" s="27">
        <v>0</v>
      </c>
      <c r="L272" s="27">
        <v>0</v>
      </c>
      <c r="M272" s="27">
        <v>0</v>
      </c>
      <c r="N272" s="33" t="s">
        <v>381</v>
      </c>
      <c r="Q272" s="31">
        <v>0</v>
      </c>
      <c r="R272" s="26" t="s">
        <v>155</v>
      </c>
      <c r="S272" s="26" t="b">
        <f t="shared" si="37"/>
        <v>0</v>
      </c>
      <c r="T272" s="26" t="b">
        <f t="shared" si="38"/>
        <v>0</v>
      </c>
      <c r="U272" s="32" t="s">
        <v>49</v>
      </c>
      <c r="V272" s="32" t="s">
        <v>49</v>
      </c>
      <c r="W272" s="32" t="s">
        <v>49</v>
      </c>
      <c r="X272" s="32" t="s">
        <v>42</v>
      </c>
      <c r="Y272" s="85">
        <v>5</v>
      </c>
      <c r="Z272" s="85"/>
      <c r="AA272" s="85"/>
      <c r="AB272" s="85"/>
      <c r="AC272" s="85"/>
    </row>
    <row r="273" spans="1:29" ht="15" customHeight="1" x14ac:dyDescent="0.35">
      <c r="A273" s="26" t="s">
        <v>382</v>
      </c>
      <c r="B273" s="27">
        <v>53.723464965820313</v>
      </c>
      <c r="C273" s="27">
        <v>0</v>
      </c>
      <c r="D273" s="27">
        <v>0</v>
      </c>
      <c r="E273" s="27">
        <v>0</v>
      </c>
      <c r="F273" s="27">
        <v>67.904296875</v>
      </c>
      <c r="G273" s="27">
        <v>0</v>
      </c>
      <c r="H273" s="27">
        <v>0</v>
      </c>
      <c r="I273" s="27">
        <v>0</v>
      </c>
      <c r="J273" s="27">
        <v>96.557167053222656</v>
      </c>
      <c r="K273" s="27">
        <v>0</v>
      </c>
      <c r="L273" s="27">
        <v>0</v>
      </c>
      <c r="M273" s="27">
        <v>0</v>
      </c>
      <c r="N273" s="33" t="s">
        <v>383</v>
      </c>
      <c r="P273" s="55"/>
      <c r="Q273" s="31">
        <v>0</v>
      </c>
      <c r="R273" s="26" t="s">
        <v>155</v>
      </c>
      <c r="S273" s="26" t="b">
        <f t="shared" si="37"/>
        <v>0</v>
      </c>
      <c r="T273" s="26" t="b">
        <f t="shared" si="38"/>
        <v>0</v>
      </c>
      <c r="U273" s="32" t="s">
        <v>49</v>
      </c>
      <c r="V273" s="32" t="s">
        <v>49</v>
      </c>
      <c r="W273" s="32" t="s">
        <v>49</v>
      </c>
      <c r="X273" s="32" t="s">
        <v>42</v>
      </c>
      <c r="Y273" s="85">
        <v>5</v>
      </c>
      <c r="Z273" s="85"/>
      <c r="AA273" s="85"/>
      <c r="AB273" s="85"/>
      <c r="AC273" s="85"/>
    </row>
    <row r="274" spans="1:29" x14ac:dyDescent="0.35">
      <c r="A274" s="26" t="s">
        <v>384</v>
      </c>
      <c r="B274" s="27">
        <v>68.216018676757813</v>
      </c>
      <c r="C274" s="27">
        <v>0</v>
      </c>
      <c r="D274" s="27">
        <v>0</v>
      </c>
      <c r="E274" s="27">
        <v>0</v>
      </c>
      <c r="F274" s="27">
        <v>99.999992370605469</v>
      </c>
      <c r="G274" s="27">
        <v>0</v>
      </c>
      <c r="H274" s="27">
        <v>0</v>
      </c>
      <c r="I274" s="27">
        <v>0</v>
      </c>
      <c r="J274" s="32" t="s">
        <v>49</v>
      </c>
      <c r="K274" s="32" t="s">
        <v>49</v>
      </c>
      <c r="L274" s="32" t="s">
        <v>49</v>
      </c>
      <c r="M274" s="32" t="s">
        <v>49</v>
      </c>
      <c r="Q274" s="26"/>
      <c r="R274" s="26"/>
      <c r="U274" s="32" t="s">
        <v>49</v>
      </c>
      <c r="V274" s="32" t="s">
        <v>49</v>
      </c>
      <c r="W274" s="32" t="s">
        <v>49</v>
      </c>
      <c r="X274" s="32" t="s">
        <v>49</v>
      </c>
      <c r="Y274" s="86"/>
      <c r="Z274" s="86"/>
      <c r="AA274" s="86"/>
      <c r="AB274" s="86"/>
      <c r="AC274" s="86"/>
    </row>
    <row r="275" spans="1:29" x14ac:dyDescent="0.35">
      <c r="A275" s="26" t="s">
        <v>385</v>
      </c>
      <c r="B275" s="27">
        <v>60.306591033935547</v>
      </c>
      <c r="C275" s="27">
        <v>0</v>
      </c>
      <c r="D275" s="27">
        <v>0</v>
      </c>
      <c r="E275" s="27">
        <v>0</v>
      </c>
      <c r="F275" s="27">
        <v>86.295417785644531</v>
      </c>
      <c r="G275" s="27">
        <v>0</v>
      </c>
      <c r="H275" s="27">
        <v>0</v>
      </c>
      <c r="I275" s="27">
        <v>0</v>
      </c>
      <c r="J275" s="32" t="s">
        <v>49</v>
      </c>
      <c r="K275" s="32" t="s">
        <v>49</v>
      </c>
      <c r="L275" s="32" t="s">
        <v>49</v>
      </c>
      <c r="M275" s="32" t="s">
        <v>49</v>
      </c>
      <c r="Q275" s="26"/>
      <c r="R275" s="26"/>
      <c r="U275" s="32" t="s">
        <v>49</v>
      </c>
      <c r="V275" s="32" t="s">
        <v>49</v>
      </c>
      <c r="W275" s="32" t="s">
        <v>49</v>
      </c>
      <c r="X275" s="32" t="s">
        <v>49</v>
      </c>
      <c r="Y275" s="86"/>
      <c r="Z275" s="86"/>
      <c r="AA275" s="86"/>
      <c r="AB275" s="86"/>
      <c r="AC275" s="86"/>
    </row>
    <row r="276" spans="1:29" x14ac:dyDescent="0.35">
      <c r="A276" s="36"/>
      <c r="B276" s="36"/>
      <c r="C276" s="36"/>
      <c r="D276" s="36"/>
      <c r="E276" s="36"/>
      <c r="F276" s="36"/>
      <c r="G276" s="36"/>
      <c r="H276" s="36"/>
      <c r="I276" s="36"/>
      <c r="J276" s="36"/>
      <c r="K276" s="36"/>
      <c r="L276" s="36"/>
      <c r="M276" s="36"/>
      <c r="N276" s="38" t="s">
        <v>386</v>
      </c>
      <c r="O276" s="36"/>
      <c r="P276" s="24">
        <f>SUMIF(S277:S278,TRUE, Q277:Q278)/SUM(Q277)</f>
        <v>1</v>
      </c>
      <c r="Q276" s="36"/>
      <c r="R276" s="36"/>
      <c r="S276" s="36"/>
      <c r="T276" s="36"/>
      <c r="U276" s="36"/>
      <c r="V276" s="36"/>
      <c r="W276" s="36"/>
      <c r="X276" s="36"/>
    </row>
    <row r="277" spans="1:29" x14ac:dyDescent="0.35">
      <c r="A277" s="26" t="s">
        <v>387</v>
      </c>
      <c r="B277" s="27">
        <v>83.068359375</v>
      </c>
      <c r="C277" s="27">
        <v>93.874374389648438</v>
      </c>
      <c r="D277" s="27">
        <v>90.124366760253906</v>
      </c>
      <c r="E277" s="27">
        <v>78.123725891113281</v>
      </c>
      <c r="F277" s="27">
        <v>98.320686340332031</v>
      </c>
      <c r="G277" s="27">
        <v>99.969459533691406</v>
      </c>
      <c r="H277" s="27">
        <v>99.999832153320313</v>
      </c>
      <c r="I277" s="27">
        <v>99.99884033203125</v>
      </c>
      <c r="J277" s="27">
        <v>99.808479309082031</v>
      </c>
      <c r="K277" s="27">
        <v>99.987785339355469</v>
      </c>
      <c r="L277" s="27">
        <v>99.999832153320313</v>
      </c>
      <c r="M277" s="27">
        <v>99.99884033203125</v>
      </c>
      <c r="Q277" s="31">
        <v>1</v>
      </c>
      <c r="R277" s="39" t="s">
        <v>83</v>
      </c>
      <c r="S277" s="26" t="b">
        <f>NOT(OR((D277&lt;=$Q$1),(H277&lt;=$R$1),(L277&lt;=$S$1)))</f>
        <v>1</v>
      </c>
      <c r="T277" s="26" t="b">
        <f t="shared" ref="T277" si="39">NOT(OR((C277&lt;=$Q$1),(G277&lt;=$R$1),(K277&lt;=$S$1)))</f>
        <v>1</v>
      </c>
      <c r="U277" s="32"/>
      <c r="V277" s="32"/>
      <c r="W277" s="32"/>
      <c r="X277" s="32"/>
    </row>
    <row r="278" spans="1:29" x14ac:dyDescent="0.35">
      <c r="A278" s="26" t="s">
        <v>388</v>
      </c>
      <c r="B278" s="27">
        <v>83.058998107910156</v>
      </c>
      <c r="C278" s="27">
        <v>93.839775085449219</v>
      </c>
      <c r="D278" s="27">
        <v>89.936180114746094</v>
      </c>
      <c r="E278" s="27">
        <v>78.027778625488281</v>
      </c>
      <c r="F278" s="27">
        <v>100</v>
      </c>
      <c r="G278" s="27">
        <v>99.999961853027344</v>
      </c>
      <c r="H278" s="27">
        <v>99.999832153320313</v>
      </c>
      <c r="I278" s="27">
        <v>99.99884033203125</v>
      </c>
      <c r="J278" s="32" t="s">
        <v>49</v>
      </c>
      <c r="K278" s="32" t="s">
        <v>49</v>
      </c>
      <c r="L278" s="32" t="s">
        <v>49</v>
      </c>
      <c r="M278" s="32" t="s">
        <v>49</v>
      </c>
      <c r="Q278" s="26"/>
      <c r="R278" s="26"/>
      <c r="U278" s="32"/>
      <c r="V278" s="32"/>
      <c r="W278" s="32"/>
      <c r="X278" s="32"/>
    </row>
    <row r="279" spans="1:29" x14ac:dyDescent="0.35">
      <c r="A279" s="36"/>
      <c r="B279" s="36"/>
      <c r="C279" s="36"/>
      <c r="D279" s="36"/>
      <c r="E279" s="36"/>
      <c r="F279" s="36"/>
      <c r="G279" s="36"/>
      <c r="H279" s="36"/>
      <c r="I279" s="36"/>
      <c r="J279" s="36"/>
      <c r="K279" s="36"/>
      <c r="L279" s="36"/>
      <c r="M279" s="36"/>
      <c r="N279" s="38" t="s">
        <v>389</v>
      </c>
      <c r="O279" s="36" t="str">
        <f>SUM(Q280:Q289) &amp;" Sensors"</f>
        <v>9 Sensors</v>
      </c>
      <c r="P279" s="24">
        <f>SUMIF(S280:S289,TRUE, Q280:Q289)/SUM(Q280:Q289)</f>
        <v>1</v>
      </c>
      <c r="Q279" s="36"/>
      <c r="R279" s="36"/>
      <c r="S279" s="36"/>
      <c r="T279" s="36"/>
      <c r="U279" s="36"/>
      <c r="V279" s="36"/>
      <c r="W279" s="36"/>
      <c r="X279" s="36"/>
    </row>
    <row r="280" spans="1:29" ht="15" customHeight="1" x14ac:dyDescent="0.35">
      <c r="A280" s="44" t="s">
        <v>390</v>
      </c>
      <c r="B280" s="27">
        <v>95.684814453125</v>
      </c>
      <c r="C280" s="27">
        <v>96.024986267089844</v>
      </c>
      <c r="D280" s="27">
        <v>95.072235107421875</v>
      </c>
      <c r="E280" s="27">
        <v>96.246391296386719</v>
      </c>
      <c r="F280" s="27">
        <v>99.325462341308594</v>
      </c>
      <c r="G280" s="27">
        <v>99.999320983886719</v>
      </c>
      <c r="H280" s="27">
        <v>99.997085571289063</v>
      </c>
      <c r="I280" s="27">
        <v>99.99884033203125</v>
      </c>
      <c r="J280" s="27">
        <v>99.999725341796875</v>
      </c>
      <c r="K280" s="27">
        <v>99.999961853027344</v>
      </c>
      <c r="L280" s="27">
        <v>99.999832153320313</v>
      </c>
      <c r="M280" s="27">
        <v>99.99884033203125</v>
      </c>
      <c r="Q280" s="31">
        <v>1</v>
      </c>
      <c r="R280" s="39" t="s">
        <v>83</v>
      </c>
      <c r="S280" s="26" t="b">
        <f t="shared" ref="S280:S288" si="40">NOT(OR((D280&lt;=$Q$1),(H280&lt;=$R$1),(L280&lt;=$S$1)))</f>
        <v>1</v>
      </c>
      <c r="T280" s="26" t="b">
        <f t="shared" ref="T280:T288" si="41">NOT(OR((C280&lt;=$Q$1),(G280&lt;=$R$1),(K280&lt;=$S$1)))</f>
        <v>1</v>
      </c>
      <c r="U280" s="32" t="s">
        <v>42</v>
      </c>
      <c r="V280" s="32" t="s">
        <v>42</v>
      </c>
      <c r="W280" s="32" t="s">
        <v>42</v>
      </c>
      <c r="X280" s="32" t="s">
        <v>42</v>
      </c>
      <c r="Y280" s="85">
        <v>5</v>
      </c>
      <c r="Z280" s="85"/>
      <c r="AA280" s="85"/>
      <c r="AB280" s="85"/>
      <c r="AC280" s="85"/>
    </row>
    <row r="281" spans="1:29" ht="15" customHeight="1" x14ac:dyDescent="0.35">
      <c r="A281" s="44" t="s">
        <v>391</v>
      </c>
      <c r="B281" s="27">
        <v>95.677330017089844</v>
      </c>
      <c r="C281" s="27">
        <v>96.033432006835938</v>
      </c>
      <c r="D281" s="27">
        <v>95.087432861328125</v>
      </c>
      <c r="E281" s="27">
        <v>96.099555969238281</v>
      </c>
      <c r="F281" s="27">
        <v>99.043464660644531</v>
      </c>
      <c r="G281" s="27">
        <v>99.865531921386719</v>
      </c>
      <c r="H281" s="27">
        <v>99.858139038085938</v>
      </c>
      <c r="I281" s="27">
        <v>99.815681457519531</v>
      </c>
      <c r="J281" s="27">
        <v>99.999046325683594</v>
      </c>
      <c r="K281" s="27">
        <v>99.999961853027344</v>
      </c>
      <c r="L281" s="27">
        <v>99.999832153320313</v>
      </c>
      <c r="M281" s="27">
        <v>99.99884033203125</v>
      </c>
      <c r="Q281" s="31">
        <v>1</v>
      </c>
      <c r="R281" s="39" t="s">
        <v>83</v>
      </c>
      <c r="S281" s="26" t="b">
        <f t="shared" si="40"/>
        <v>1</v>
      </c>
      <c r="T281" s="26" t="b">
        <f t="shared" si="41"/>
        <v>1</v>
      </c>
      <c r="U281" s="32" t="s">
        <v>42</v>
      </c>
      <c r="V281" s="32" t="s">
        <v>42</v>
      </c>
      <c r="W281" s="32" t="s">
        <v>42</v>
      </c>
      <c r="X281" s="32" t="s">
        <v>42</v>
      </c>
      <c r="Y281" s="85">
        <v>5</v>
      </c>
      <c r="Z281" s="85"/>
      <c r="AA281" s="85"/>
      <c r="AB281" s="85"/>
      <c r="AC281" s="85"/>
    </row>
    <row r="282" spans="1:29" ht="15" customHeight="1" x14ac:dyDescent="0.35">
      <c r="A282" s="44" t="s">
        <v>392</v>
      </c>
      <c r="B282" s="27">
        <v>95.690338134765625</v>
      </c>
      <c r="C282" s="27">
        <v>96.051300048828125</v>
      </c>
      <c r="D282" s="27">
        <v>95.113304138183594</v>
      </c>
      <c r="E282" s="27">
        <v>96.248733520507813</v>
      </c>
      <c r="F282" s="27">
        <v>99.807090759277344</v>
      </c>
      <c r="G282" s="27">
        <v>99.989463806152344</v>
      </c>
      <c r="H282" s="27">
        <v>99.954826354980469</v>
      </c>
      <c r="I282" s="27">
        <v>99.99884033203125</v>
      </c>
      <c r="J282" s="27">
        <v>100</v>
      </c>
      <c r="K282" s="27">
        <v>99.999961853027344</v>
      </c>
      <c r="L282" s="27">
        <v>99.999832153320313</v>
      </c>
      <c r="M282" s="27">
        <v>99.99884033203125</v>
      </c>
      <c r="Q282" s="31">
        <v>1</v>
      </c>
      <c r="R282" s="39" t="s">
        <v>83</v>
      </c>
      <c r="S282" s="26" t="b">
        <f t="shared" si="40"/>
        <v>1</v>
      </c>
      <c r="T282" s="26" t="b">
        <f t="shared" si="41"/>
        <v>1</v>
      </c>
      <c r="U282" s="32" t="s">
        <v>42</v>
      </c>
      <c r="V282" s="32" t="s">
        <v>42</v>
      </c>
      <c r="W282" s="32" t="s">
        <v>42</v>
      </c>
      <c r="X282" s="32" t="s">
        <v>42</v>
      </c>
      <c r="Y282" s="85">
        <v>5</v>
      </c>
      <c r="Z282" s="85"/>
      <c r="AA282" s="85"/>
      <c r="AB282" s="85"/>
      <c r="AC282" s="85"/>
    </row>
    <row r="283" spans="1:29" ht="15" customHeight="1" x14ac:dyDescent="0.35">
      <c r="A283" s="44" t="s">
        <v>393</v>
      </c>
      <c r="B283" s="27">
        <v>95.70086669921875</v>
      </c>
      <c r="C283" s="27">
        <v>96.087593078613281</v>
      </c>
      <c r="D283" s="27">
        <v>95.112014770507813</v>
      </c>
      <c r="E283" s="27">
        <v>96.380905151367188</v>
      </c>
      <c r="F283" s="27">
        <v>99.2574462890625</v>
      </c>
      <c r="G283" s="27">
        <v>97.716629028320313</v>
      </c>
      <c r="H283" s="27">
        <v>99.775535583496094</v>
      </c>
      <c r="I283" s="27">
        <v>99.99884033203125</v>
      </c>
      <c r="J283" s="27">
        <v>100</v>
      </c>
      <c r="K283" s="27">
        <v>99.999961853027344</v>
      </c>
      <c r="L283" s="27">
        <v>99.999832153320313</v>
      </c>
      <c r="M283" s="27">
        <v>99.99884033203125</v>
      </c>
      <c r="Q283" s="31">
        <v>1</v>
      </c>
      <c r="R283" s="39" t="s">
        <v>83</v>
      </c>
      <c r="S283" s="26" t="b">
        <f t="shared" si="40"/>
        <v>1</v>
      </c>
      <c r="T283" s="26" t="b">
        <f t="shared" si="41"/>
        <v>1</v>
      </c>
      <c r="U283" s="32" t="s">
        <v>42</v>
      </c>
      <c r="V283" s="32" t="s">
        <v>42</v>
      </c>
      <c r="W283" s="32" t="s">
        <v>42</v>
      </c>
      <c r="X283" s="32" t="s">
        <v>42</v>
      </c>
      <c r="Y283" s="85">
        <v>5</v>
      </c>
      <c r="Z283" s="85"/>
      <c r="AA283" s="85"/>
      <c r="AB283" s="85"/>
      <c r="AC283" s="85"/>
    </row>
    <row r="284" spans="1:29" ht="15" customHeight="1" x14ac:dyDescent="0.35">
      <c r="A284" s="44" t="s">
        <v>394</v>
      </c>
      <c r="B284" s="27">
        <v>95.703483581542969</v>
      </c>
      <c r="C284" s="27">
        <v>96.059059143066406</v>
      </c>
      <c r="D284" s="27">
        <v>95.151390075683594</v>
      </c>
      <c r="E284" s="27">
        <v>96.381988525390625</v>
      </c>
      <c r="F284" s="27">
        <v>99.5201416015625</v>
      </c>
      <c r="G284" s="27">
        <v>99.945892333984375</v>
      </c>
      <c r="H284" s="27">
        <v>99.999832153320313</v>
      </c>
      <c r="I284" s="27">
        <v>99.99884033203125</v>
      </c>
      <c r="J284" s="27">
        <v>99.998313903808594</v>
      </c>
      <c r="K284" s="27">
        <v>99.999961853027344</v>
      </c>
      <c r="L284" s="27">
        <v>99.999832153320313</v>
      </c>
      <c r="M284" s="27">
        <v>99.99884033203125</v>
      </c>
      <c r="Q284" s="31">
        <v>1</v>
      </c>
      <c r="R284" s="39" t="s">
        <v>83</v>
      </c>
      <c r="S284" s="26" t="b">
        <f t="shared" si="40"/>
        <v>1</v>
      </c>
      <c r="T284" s="26" t="b">
        <f t="shared" si="41"/>
        <v>1</v>
      </c>
      <c r="U284" s="32" t="s">
        <v>42</v>
      </c>
      <c r="V284" s="32" t="s">
        <v>42</v>
      </c>
      <c r="W284" s="32" t="s">
        <v>42</v>
      </c>
      <c r="X284" s="32" t="s">
        <v>42</v>
      </c>
      <c r="Y284" s="85">
        <v>5</v>
      </c>
      <c r="Z284" s="85"/>
      <c r="AA284" s="85"/>
      <c r="AB284" s="85"/>
      <c r="AC284" s="85"/>
    </row>
    <row r="285" spans="1:29" ht="15" customHeight="1" x14ac:dyDescent="0.35">
      <c r="A285" s="44" t="s">
        <v>395</v>
      </c>
      <c r="B285" s="27">
        <v>95.700675964355469</v>
      </c>
      <c r="C285" s="27">
        <v>96.096221923828125</v>
      </c>
      <c r="D285" s="27">
        <v>95.193702697753906</v>
      </c>
      <c r="E285" s="27">
        <v>96.387016296386719</v>
      </c>
      <c r="F285" s="27">
        <v>99.957283020019531</v>
      </c>
      <c r="G285" s="27">
        <v>99.857414245605469</v>
      </c>
      <c r="H285" s="27">
        <v>99.999832153320313</v>
      </c>
      <c r="I285" s="27">
        <v>99.99884033203125</v>
      </c>
      <c r="J285" s="27">
        <v>100</v>
      </c>
      <c r="K285" s="27">
        <v>99.999961853027344</v>
      </c>
      <c r="L285" s="27">
        <v>99.999832153320313</v>
      </c>
      <c r="M285" s="27">
        <v>99.99884033203125</v>
      </c>
      <c r="Q285" s="31">
        <v>1</v>
      </c>
      <c r="R285" s="39" t="s">
        <v>83</v>
      </c>
      <c r="S285" s="26" t="b">
        <f t="shared" si="40"/>
        <v>1</v>
      </c>
      <c r="T285" s="26" t="b">
        <f t="shared" si="41"/>
        <v>1</v>
      </c>
      <c r="U285" s="32" t="s">
        <v>42</v>
      </c>
      <c r="V285" s="32" t="s">
        <v>42</v>
      </c>
      <c r="W285" s="32" t="s">
        <v>42</v>
      </c>
      <c r="X285" s="32" t="s">
        <v>42</v>
      </c>
      <c r="Y285" s="85">
        <v>5</v>
      </c>
      <c r="Z285" s="85"/>
      <c r="AA285" s="85"/>
      <c r="AB285" s="85"/>
      <c r="AC285" s="85"/>
    </row>
    <row r="286" spans="1:29" ht="15" customHeight="1" x14ac:dyDescent="0.35">
      <c r="A286" s="44" t="s">
        <v>396</v>
      </c>
      <c r="B286" s="27">
        <v>95.704689025878906</v>
      </c>
      <c r="C286" s="27">
        <v>96.089080810546875</v>
      </c>
      <c r="D286" s="27">
        <v>95.135284423828125</v>
      </c>
      <c r="E286" s="27">
        <v>96.246292114257813</v>
      </c>
      <c r="F286" s="27">
        <v>94.995201110839844</v>
      </c>
      <c r="G286" s="27">
        <v>99.014595031738281</v>
      </c>
      <c r="H286" s="27">
        <v>99.999832153320313</v>
      </c>
      <c r="I286" s="27">
        <v>99.99884033203125</v>
      </c>
      <c r="J286" s="27">
        <v>100</v>
      </c>
      <c r="K286" s="27">
        <v>99.999961853027344</v>
      </c>
      <c r="L286" s="27">
        <v>99.999832153320313</v>
      </c>
      <c r="M286" s="27">
        <v>99.99884033203125</v>
      </c>
      <c r="Q286" s="31">
        <v>1</v>
      </c>
      <c r="R286" s="39" t="s">
        <v>83</v>
      </c>
      <c r="S286" s="26" t="b">
        <f t="shared" si="40"/>
        <v>1</v>
      </c>
      <c r="T286" s="26" t="b">
        <f t="shared" si="41"/>
        <v>1</v>
      </c>
      <c r="U286" s="32" t="s">
        <v>42</v>
      </c>
      <c r="V286" s="32" t="s">
        <v>42</v>
      </c>
      <c r="W286" s="32" t="s">
        <v>42</v>
      </c>
      <c r="X286" s="32" t="s">
        <v>42</v>
      </c>
      <c r="Y286" s="85">
        <v>5</v>
      </c>
      <c r="Z286" s="85"/>
      <c r="AA286" s="85"/>
      <c r="AB286" s="85"/>
      <c r="AC286" s="85"/>
    </row>
    <row r="287" spans="1:29" ht="15" customHeight="1" x14ac:dyDescent="0.35">
      <c r="A287" s="44" t="s">
        <v>397</v>
      </c>
      <c r="B287" s="27">
        <v>95.568275451660156</v>
      </c>
      <c r="C287" s="27">
        <v>96.068611145019531</v>
      </c>
      <c r="D287" s="27">
        <v>95.105323791503906</v>
      </c>
      <c r="E287" s="27">
        <v>96.105049133300781</v>
      </c>
      <c r="F287" s="27">
        <v>99.669723510742188</v>
      </c>
      <c r="G287" s="27">
        <v>99.999961853027344</v>
      </c>
      <c r="H287" s="27">
        <v>99.999832153320313</v>
      </c>
      <c r="I287" s="27">
        <v>99.99884033203125</v>
      </c>
      <c r="J287" s="27">
        <v>99.999771118164063</v>
      </c>
      <c r="K287" s="27">
        <v>99.999961853027344</v>
      </c>
      <c r="L287" s="27">
        <v>99.999832153320313</v>
      </c>
      <c r="M287" s="27">
        <v>99.99884033203125</v>
      </c>
      <c r="Q287" s="31">
        <v>1</v>
      </c>
      <c r="R287" s="39" t="s">
        <v>83</v>
      </c>
      <c r="S287" s="26" t="b">
        <f t="shared" si="40"/>
        <v>1</v>
      </c>
      <c r="T287" s="26" t="b">
        <f t="shared" si="41"/>
        <v>1</v>
      </c>
      <c r="U287" s="32" t="s">
        <v>42</v>
      </c>
      <c r="V287" s="32" t="s">
        <v>42</v>
      </c>
      <c r="W287" s="32" t="s">
        <v>42</v>
      </c>
      <c r="X287" s="32" t="s">
        <v>42</v>
      </c>
      <c r="Y287" s="85">
        <v>5</v>
      </c>
      <c r="Z287" s="85"/>
      <c r="AA287" s="85"/>
      <c r="AB287" s="85"/>
      <c r="AC287" s="85"/>
    </row>
    <row r="288" spans="1:29" x14ac:dyDescent="0.35">
      <c r="A288" s="44" t="s">
        <v>398</v>
      </c>
      <c r="B288" s="27">
        <v>94.770759582519531</v>
      </c>
      <c r="C288" s="27">
        <v>96.078811645507813</v>
      </c>
      <c r="D288" s="27">
        <v>95.116714477539063</v>
      </c>
      <c r="E288" s="27">
        <v>96.249824523925781</v>
      </c>
      <c r="F288" s="27">
        <v>99.130233764648438</v>
      </c>
      <c r="G288" s="27">
        <v>99.999732971191406</v>
      </c>
      <c r="H288" s="27">
        <v>99.999832153320313</v>
      </c>
      <c r="I288" s="27">
        <v>99.99884033203125</v>
      </c>
      <c r="J288" s="27">
        <v>99.790306091308594</v>
      </c>
      <c r="K288" s="27">
        <v>99.999961853027344</v>
      </c>
      <c r="L288" s="27">
        <v>99.999832153320313</v>
      </c>
      <c r="M288" s="27">
        <v>99.99884033203125</v>
      </c>
      <c r="Q288" s="31">
        <v>1</v>
      </c>
      <c r="R288" s="39" t="s">
        <v>83</v>
      </c>
      <c r="S288" s="26" t="b">
        <f t="shared" si="40"/>
        <v>1</v>
      </c>
      <c r="T288" s="26" t="b">
        <f t="shared" si="41"/>
        <v>1</v>
      </c>
      <c r="U288" s="32" t="s">
        <v>42</v>
      </c>
      <c r="V288" s="32" t="s">
        <v>42</v>
      </c>
      <c r="W288" s="32" t="s">
        <v>42</v>
      </c>
      <c r="X288" s="32" t="s">
        <v>42</v>
      </c>
      <c r="Y288" s="85">
        <v>5</v>
      </c>
      <c r="Z288" s="85"/>
      <c r="AA288" s="85"/>
      <c r="AB288" s="85"/>
      <c r="AC288" s="85"/>
    </row>
    <row r="289" spans="1:29" x14ac:dyDescent="0.35">
      <c r="A289" t="s">
        <v>399</v>
      </c>
      <c r="B289" s="27">
        <v>95.206062316894531</v>
      </c>
      <c r="C289" s="27">
        <v>95.526657104492188</v>
      </c>
      <c r="D289" s="27">
        <v>94.595069885253906</v>
      </c>
      <c r="E289" s="27">
        <v>95.952545166015625</v>
      </c>
      <c r="F289" s="27">
        <v>98.616958618164063</v>
      </c>
      <c r="G289" s="27">
        <v>99.987564086914063</v>
      </c>
      <c r="H289" s="27">
        <v>99.999832153320313</v>
      </c>
      <c r="I289" s="27">
        <v>99.99884033203125</v>
      </c>
      <c r="J289" s="32" t="s">
        <v>49</v>
      </c>
      <c r="K289" s="32" t="s">
        <v>49</v>
      </c>
      <c r="L289" s="32" t="s">
        <v>49</v>
      </c>
      <c r="M289" s="32" t="s">
        <v>49</v>
      </c>
      <c r="Q289" s="26"/>
      <c r="R289" s="26"/>
      <c r="U289" s="32" t="s">
        <v>49</v>
      </c>
      <c r="V289" s="32" t="s">
        <v>49</v>
      </c>
      <c r="W289" s="32" t="s">
        <v>49</v>
      </c>
      <c r="X289" s="32" t="s">
        <v>49</v>
      </c>
      <c r="Y289" s="86"/>
      <c r="Z289" s="86"/>
      <c r="AA289" s="86"/>
      <c r="AB289" s="86"/>
      <c r="AC289" s="86"/>
    </row>
    <row r="290" spans="1:29" x14ac:dyDescent="0.35">
      <c r="A290" s="36"/>
      <c r="B290" s="36"/>
      <c r="C290" s="36"/>
      <c r="D290" s="36"/>
      <c r="E290" s="36"/>
      <c r="F290" s="36"/>
      <c r="G290" s="36"/>
      <c r="H290" s="36"/>
      <c r="I290" s="36"/>
      <c r="J290" s="36"/>
      <c r="K290" s="36"/>
      <c r="L290" s="36"/>
      <c r="M290" s="36"/>
      <c r="N290" s="38" t="s">
        <v>400</v>
      </c>
      <c r="O290" s="36" t="str">
        <f>SUM(Q291:Q303) &amp;" Sensors"</f>
        <v>7 Sensors</v>
      </c>
      <c r="P290" s="24">
        <f>SUMIF(S291:S303,TRUE, Q291:Q303)/SUM(Q291:Q303)</f>
        <v>0.2857142857142857</v>
      </c>
      <c r="Q290" s="36"/>
      <c r="R290" s="36"/>
      <c r="S290" s="36"/>
      <c r="T290" s="36"/>
      <c r="U290" s="36"/>
      <c r="V290" s="36"/>
      <c r="W290" s="36"/>
      <c r="X290" s="36"/>
    </row>
    <row r="291" spans="1:29" ht="15" customHeight="1" x14ac:dyDescent="0.35">
      <c r="A291" s="44" t="s">
        <v>401</v>
      </c>
      <c r="B291" s="27">
        <v>93.213088989257813</v>
      </c>
      <c r="C291" s="27">
        <v>90.287696838378906</v>
      </c>
      <c r="D291" s="27">
        <v>93.872390747070313</v>
      </c>
      <c r="E291" s="27">
        <v>95.103843688964844</v>
      </c>
      <c r="F291" s="27">
        <v>89.538619995117188</v>
      </c>
      <c r="G291" s="27">
        <v>99.931365966796875</v>
      </c>
      <c r="H291" s="27">
        <v>99.999832153320313</v>
      </c>
      <c r="I291" s="27">
        <v>99.99884033203125</v>
      </c>
      <c r="J291" s="27">
        <v>86.790641784667969</v>
      </c>
      <c r="K291" s="27">
        <v>69.1337890625</v>
      </c>
      <c r="L291" s="27">
        <v>57.073455810546875</v>
      </c>
      <c r="M291" s="27">
        <v>97.994537353515625</v>
      </c>
      <c r="Q291" s="31">
        <v>1</v>
      </c>
      <c r="R291" s="26" t="s">
        <v>155</v>
      </c>
      <c r="S291" s="26" t="b">
        <f t="shared" ref="S291:S302" si="42">NOT(OR((D291&lt;=$Q$1),(H291&lt;=$R$1),(L291&lt;=$S$1)))</f>
        <v>0</v>
      </c>
      <c r="T291" s="26" t="b">
        <f t="shared" ref="T291:T302" si="43">NOT(OR((C291&lt;=$Q$1),(G291&lt;=$R$1),(K291&lt;=$S$1)))</f>
        <v>0</v>
      </c>
      <c r="U291" s="32" t="s">
        <v>42</v>
      </c>
      <c r="V291" s="32" t="s">
        <v>42</v>
      </c>
      <c r="W291" s="32" t="s">
        <v>42</v>
      </c>
      <c r="X291" s="32" t="s">
        <v>42</v>
      </c>
      <c r="Y291" s="85">
        <v>5</v>
      </c>
      <c r="Z291" s="85"/>
      <c r="AA291" s="85"/>
      <c r="AB291" s="85"/>
      <c r="AC291" s="85"/>
    </row>
    <row r="292" spans="1:29" ht="15" customHeight="1" x14ac:dyDescent="0.35">
      <c r="A292" s="44" t="s">
        <v>402</v>
      </c>
      <c r="B292" s="27">
        <v>92.206443786621094</v>
      </c>
      <c r="C292" s="27">
        <v>89.317619323730469</v>
      </c>
      <c r="D292" s="27">
        <v>92.509895324707031</v>
      </c>
      <c r="E292" s="27">
        <v>94.039390563964844</v>
      </c>
      <c r="F292" s="27">
        <v>65.079605102539063</v>
      </c>
      <c r="G292" s="27">
        <v>0</v>
      </c>
      <c r="H292" s="27">
        <v>0</v>
      </c>
      <c r="I292" s="27">
        <v>0</v>
      </c>
      <c r="J292" s="27">
        <v>89.641075134277344</v>
      </c>
      <c r="K292" s="27">
        <v>90.3687744140625</v>
      </c>
      <c r="L292" s="27">
        <v>91.403968811035156</v>
      </c>
      <c r="M292" s="27">
        <v>99.99884033203125</v>
      </c>
      <c r="N292" s="33" t="s">
        <v>403</v>
      </c>
      <c r="O292" s="26" t="s">
        <v>404</v>
      </c>
      <c r="P292" s="35" t="s">
        <v>405</v>
      </c>
      <c r="Q292" s="31">
        <v>0</v>
      </c>
      <c r="R292" s="26" t="s">
        <v>155</v>
      </c>
      <c r="S292" s="26" t="b">
        <f t="shared" si="42"/>
        <v>0</v>
      </c>
      <c r="T292" s="26" t="b">
        <f t="shared" si="43"/>
        <v>0</v>
      </c>
      <c r="U292" s="32" t="s">
        <v>42</v>
      </c>
      <c r="V292" s="32" t="s">
        <v>42</v>
      </c>
      <c r="W292" s="32" t="s">
        <v>42</v>
      </c>
      <c r="X292" s="32" t="s">
        <v>42</v>
      </c>
      <c r="Y292" s="85">
        <v>5</v>
      </c>
      <c r="Z292" s="85"/>
      <c r="AA292" s="85"/>
      <c r="AB292" s="85"/>
      <c r="AC292" s="85"/>
    </row>
    <row r="293" spans="1:29" ht="15" customHeight="1" x14ac:dyDescent="0.35">
      <c r="A293" s="44" t="s">
        <v>406</v>
      </c>
      <c r="B293" s="27">
        <v>93.126029968261719</v>
      </c>
      <c r="C293" s="27">
        <v>90.344192504882813</v>
      </c>
      <c r="D293" s="27">
        <v>94.0177001953125</v>
      </c>
      <c r="E293" s="27">
        <v>95.812362670898438</v>
      </c>
      <c r="F293" s="27">
        <v>87.996322631835938</v>
      </c>
      <c r="G293" s="27">
        <v>99.679115295410156</v>
      </c>
      <c r="H293" s="27">
        <v>99.999832153320313</v>
      </c>
      <c r="I293" s="27">
        <v>99.99884033203125</v>
      </c>
      <c r="J293" s="27">
        <v>85.994529724121094</v>
      </c>
      <c r="K293" s="27">
        <v>56.482265472412109</v>
      </c>
      <c r="L293" s="27">
        <v>14.026925086975098</v>
      </c>
      <c r="M293" s="27">
        <v>60.486324310302734</v>
      </c>
      <c r="P293" s="56" t="s">
        <v>546</v>
      </c>
      <c r="Q293" s="31">
        <v>1</v>
      </c>
      <c r="R293" s="26" t="s">
        <v>155</v>
      </c>
      <c r="S293" s="26" t="b">
        <f t="shared" si="42"/>
        <v>0</v>
      </c>
      <c r="T293" s="26" t="b">
        <f t="shared" si="43"/>
        <v>0</v>
      </c>
      <c r="U293" s="32" t="s">
        <v>42</v>
      </c>
      <c r="V293" s="32" t="s">
        <v>42</v>
      </c>
      <c r="W293" s="32" t="s">
        <v>42</v>
      </c>
      <c r="X293" s="32" t="s">
        <v>42</v>
      </c>
      <c r="Y293" s="85">
        <v>5</v>
      </c>
      <c r="Z293" s="85"/>
      <c r="AA293" s="85"/>
      <c r="AB293" s="85"/>
      <c r="AC293" s="85"/>
    </row>
    <row r="294" spans="1:29" ht="15" customHeight="1" x14ac:dyDescent="0.35">
      <c r="A294" s="44" t="s">
        <v>407</v>
      </c>
      <c r="B294" s="27">
        <v>93.203140258789063</v>
      </c>
      <c r="C294" s="27">
        <v>90.342216491699219</v>
      </c>
      <c r="D294" s="27">
        <v>93.916229248046875</v>
      </c>
      <c r="E294" s="27">
        <v>95.115653991699219</v>
      </c>
      <c r="F294" s="27">
        <v>96.496986389160156</v>
      </c>
      <c r="G294" s="27">
        <v>99.999961853027344</v>
      </c>
      <c r="H294" s="27">
        <v>99.999832153320313</v>
      </c>
      <c r="I294" s="27">
        <v>99.99884033203125</v>
      </c>
      <c r="J294" s="27">
        <v>86.888206481933594</v>
      </c>
      <c r="K294" s="27">
        <v>57.989650726318359</v>
      </c>
      <c r="L294" s="27">
        <v>18.511848449707031</v>
      </c>
      <c r="M294" s="27">
        <v>62.887058258056641</v>
      </c>
      <c r="Q294" s="31">
        <v>1</v>
      </c>
      <c r="R294" s="26" t="s">
        <v>155</v>
      </c>
      <c r="S294" s="26" t="b">
        <f t="shared" si="42"/>
        <v>0</v>
      </c>
      <c r="T294" s="26" t="b">
        <f t="shared" si="43"/>
        <v>0</v>
      </c>
      <c r="U294" s="32" t="s">
        <v>42</v>
      </c>
      <c r="V294" s="32" t="s">
        <v>42</v>
      </c>
      <c r="W294" s="32" t="s">
        <v>42</v>
      </c>
      <c r="X294" s="32" t="s">
        <v>42</v>
      </c>
      <c r="Y294" s="85">
        <v>5</v>
      </c>
      <c r="Z294" s="85"/>
      <c r="AA294" s="85"/>
      <c r="AB294" s="85"/>
      <c r="AC294" s="85"/>
    </row>
    <row r="295" spans="1:29" ht="15" customHeight="1" x14ac:dyDescent="0.35">
      <c r="A295" s="44" t="s">
        <v>408</v>
      </c>
      <c r="B295" s="27">
        <v>93.20953369140625</v>
      </c>
      <c r="C295" s="27">
        <v>90.399284362792969</v>
      </c>
      <c r="D295" s="27">
        <v>94.072860717773438</v>
      </c>
      <c r="E295" s="27">
        <v>95.814208984375</v>
      </c>
      <c r="F295" s="27">
        <v>96.491813659667969</v>
      </c>
      <c r="G295" s="27">
        <v>99.941146850585938</v>
      </c>
      <c r="H295" s="27">
        <v>99.98077392578125</v>
      </c>
      <c r="I295" s="27">
        <v>99.954666137695313</v>
      </c>
      <c r="J295" s="27">
        <v>86.034927368164063</v>
      </c>
      <c r="K295" s="27">
        <v>84.399528503417969</v>
      </c>
      <c r="L295" s="27">
        <v>68.751213073730469</v>
      </c>
      <c r="M295" s="27">
        <v>99.99884033203125</v>
      </c>
      <c r="Q295" s="31">
        <v>1</v>
      </c>
      <c r="R295" s="26" t="s">
        <v>155</v>
      </c>
      <c r="S295" s="26" t="b">
        <f t="shared" si="42"/>
        <v>0</v>
      </c>
      <c r="T295" s="26" t="b">
        <f t="shared" si="43"/>
        <v>0</v>
      </c>
      <c r="U295" s="32" t="s">
        <v>42</v>
      </c>
      <c r="V295" s="32" t="s">
        <v>42</v>
      </c>
      <c r="W295" s="32" t="s">
        <v>42</v>
      </c>
      <c r="X295" s="32" t="s">
        <v>42</v>
      </c>
      <c r="Y295" s="85">
        <v>5</v>
      </c>
      <c r="Z295" s="85"/>
      <c r="AA295" s="85"/>
      <c r="AB295" s="85"/>
      <c r="AC295" s="85"/>
    </row>
    <row r="296" spans="1:29" ht="15" customHeight="1" x14ac:dyDescent="0.35">
      <c r="A296" s="44" t="s">
        <v>409</v>
      </c>
      <c r="B296" s="27">
        <v>93.192535400390625</v>
      </c>
      <c r="C296" s="27">
        <v>90.359848022460938</v>
      </c>
      <c r="D296" s="27">
        <v>94.011962890625</v>
      </c>
      <c r="E296" s="27">
        <v>95.4346923828125</v>
      </c>
      <c r="F296" s="27">
        <v>94.456390380859375</v>
      </c>
      <c r="G296" s="27">
        <v>99.551322937011719</v>
      </c>
      <c r="H296" s="27">
        <v>99.785400390625</v>
      </c>
      <c r="I296" s="27">
        <v>99.910926818847656</v>
      </c>
      <c r="J296" s="27">
        <v>83.403526306152344</v>
      </c>
      <c r="K296" s="27">
        <v>54.620555877685547</v>
      </c>
      <c r="L296" s="27">
        <v>8.8317279815673828</v>
      </c>
      <c r="M296" s="27">
        <v>60.66583251953125</v>
      </c>
      <c r="N296" s="33" t="s">
        <v>535</v>
      </c>
      <c r="Q296" s="31">
        <v>0</v>
      </c>
      <c r="R296" s="26" t="s">
        <v>155</v>
      </c>
      <c r="S296" s="26" t="b">
        <f t="shared" si="42"/>
        <v>0</v>
      </c>
      <c r="T296" s="26" t="b">
        <f t="shared" si="43"/>
        <v>0</v>
      </c>
      <c r="U296" s="32" t="s">
        <v>42</v>
      </c>
      <c r="V296" s="32" t="s">
        <v>42</v>
      </c>
      <c r="W296" s="32" t="s">
        <v>42</v>
      </c>
      <c r="X296" s="32" t="s">
        <v>42</v>
      </c>
      <c r="Y296" s="85">
        <v>5</v>
      </c>
      <c r="Z296" s="85"/>
      <c r="AA296" s="85"/>
      <c r="AB296" s="85"/>
      <c r="AC296" s="85"/>
    </row>
    <row r="297" spans="1:29" ht="15" customHeight="1" x14ac:dyDescent="0.35">
      <c r="A297" s="44" t="s">
        <v>410</v>
      </c>
      <c r="B297" s="27">
        <v>93.000289916992188</v>
      </c>
      <c r="C297" s="27">
        <v>95.163055419921875</v>
      </c>
      <c r="D297" s="27">
        <v>94.982933044433594</v>
      </c>
      <c r="E297" s="27">
        <v>95.825874328613281</v>
      </c>
      <c r="F297" s="27">
        <v>73.790046691894531</v>
      </c>
      <c r="G297" s="27">
        <v>99.911163330078125</v>
      </c>
      <c r="H297" s="27">
        <v>99.982383728027344</v>
      </c>
      <c r="I297" s="27">
        <v>99.99884033203125</v>
      </c>
      <c r="J297" s="27">
        <v>83.451560974121094</v>
      </c>
      <c r="K297" s="27">
        <v>96.766654968261719</v>
      </c>
      <c r="L297" s="27">
        <v>99.57470703125</v>
      </c>
      <c r="M297" s="27">
        <v>99.890106201171875</v>
      </c>
      <c r="P297" s="55"/>
      <c r="Q297" s="31">
        <v>1</v>
      </c>
      <c r="R297" s="26" t="s">
        <v>155</v>
      </c>
      <c r="S297" s="26" t="b">
        <f t="shared" si="42"/>
        <v>1</v>
      </c>
      <c r="T297" s="26" t="b">
        <f t="shared" si="43"/>
        <v>1</v>
      </c>
      <c r="U297" s="32" t="s">
        <v>42</v>
      </c>
      <c r="V297" s="32" t="s">
        <v>42</v>
      </c>
      <c r="W297" s="32" t="s">
        <v>42</v>
      </c>
      <c r="X297" s="32" t="s">
        <v>42</v>
      </c>
      <c r="Y297" s="31">
        <v>5</v>
      </c>
    </row>
    <row r="298" spans="1:29" ht="15" customHeight="1" x14ac:dyDescent="0.35">
      <c r="A298" s="44" t="s">
        <v>411</v>
      </c>
      <c r="B298" s="27">
        <v>92.993766784667969</v>
      </c>
      <c r="C298" s="27">
        <v>95.090591430664063</v>
      </c>
      <c r="D298" s="27">
        <v>95.031333923339844</v>
      </c>
      <c r="E298" s="27">
        <v>95.823951721191406</v>
      </c>
      <c r="F298" s="27">
        <v>93.935173034667969</v>
      </c>
      <c r="G298" s="27">
        <v>99.978065490722656</v>
      </c>
      <c r="H298" s="27">
        <v>99.999832153320313</v>
      </c>
      <c r="I298" s="27">
        <v>99.99884033203125</v>
      </c>
      <c r="J298" s="27">
        <v>79.811027526855469</v>
      </c>
      <c r="K298" s="27">
        <v>95.191215515136719</v>
      </c>
      <c r="L298" s="27">
        <v>98.243431091308594</v>
      </c>
      <c r="M298" s="27">
        <v>97.68756103515625</v>
      </c>
      <c r="Q298" s="31">
        <v>1</v>
      </c>
      <c r="R298" s="26" t="s">
        <v>155</v>
      </c>
      <c r="S298" s="26" t="b">
        <f t="shared" si="42"/>
        <v>1</v>
      </c>
      <c r="T298" s="26" t="b">
        <f t="shared" si="43"/>
        <v>1</v>
      </c>
      <c r="U298" s="32" t="s">
        <v>42</v>
      </c>
      <c r="V298" s="32" t="s">
        <v>42</v>
      </c>
      <c r="W298" s="32" t="s">
        <v>42</v>
      </c>
      <c r="X298" s="32" t="s">
        <v>42</v>
      </c>
      <c r="Y298" s="85">
        <v>5</v>
      </c>
      <c r="Z298" s="85"/>
      <c r="AA298" s="85"/>
      <c r="AB298" s="85"/>
      <c r="AC298" s="85"/>
    </row>
    <row r="299" spans="1:29" ht="15" customHeight="1" x14ac:dyDescent="0.35">
      <c r="A299" s="44" t="s">
        <v>412</v>
      </c>
      <c r="B299" s="27">
        <v>92.991416931152344</v>
      </c>
      <c r="C299" s="27">
        <v>95.102378845214844</v>
      </c>
      <c r="D299" s="27">
        <v>94.883560180664063</v>
      </c>
      <c r="E299" s="27">
        <v>95.821945190429688</v>
      </c>
      <c r="F299" s="27">
        <v>80.029792785644531</v>
      </c>
      <c r="G299" s="27">
        <v>94.843063354492188</v>
      </c>
      <c r="H299" s="27">
        <v>92.341026306152344</v>
      </c>
      <c r="I299" s="27">
        <v>98.753013610839844</v>
      </c>
      <c r="J299" s="27">
        <v>87.63543701171875</v>
      </c>
      <c r="K299" s="27">
        <v>96.831497192382813</v>
      </c>
      <c r="L299" s="27">
        <v>99.542068481445313</v>
      </c>
      <c r="M299" s="27">
        <v>99.709922790527344</v>
      </c>
      <c r="P299" s="55"/>
      <c r="Q299" s="31">
        <v>1</v>
      </c>
      <c r="R299" s="26" t="s">
        <v>155</v>
      </c>
      <c r="S299" s="26" t="b">
        <f t="shared" si="42"/>
        <v>0</v>
      </c>
      <c r="T299" s="26" t="b">
        <f t="shared" si="43"/>
        <v>0</v>
      </c>
      <c r="U299" s="32" t="s">
        <v>42</v>
      </c>
      <c r="V299" s="32" t="s">
        <v>42</v>
      </c>
      <c r="W299" s="32" t="s">
        <v>42</v>
      </c>
      <c r="X299" s="32" t="s">
        <v>42</v>
      </c>
      <c r="Y299" s="85">
        <v>5</v>
      </c>
      <c r="Z299" s="85"/>
      <c r="AA299" s="85"/>
      <c r="AB299" s="85"/>
      <c r="AC299" s="85"/>
    </row>
    <row r="300" spans="1:29" ht="15" customHeight="1" x14ac:dyDescent="0.35">
      <c r="A300" s="44" t="s">
        <v>413</v>
      </c>
      <c r="B300" s="27">
        <v>92.992134094238281</v>
      </c>
      <c r="C300" s="27">
        <v>95.185157775878906</v>
      </c>
      <c r="D300" s="27">
        <v>95.029182434082031</v>
      </c>
      <c r="E300" s="27">
        <v>95.823143005371094</v>
      </c>
      <c r="F300" s="27">
        <v>73.815818786621094</v>
      </c>
      <c r="G300" s="27">
        <v>1.7528735101222992E-2</v>
      </c>
      <c r="H300" s="27">
        <v>2.0761853083968163E-2</v>
      </c>
      <c r="I300" s="27">
        <v>3.6270301789045334E-2</v>
      </c>
      <c r="J300" s="27">
        <v>82.381118774414063</v>
      </c>
      <c r="K300" s="27">
        <v>97.549583435058594</v>
      </c>
      <c r="L300" s="27">
        <v>99.999832153320313</v>
      </c>
      <c r="M300" s="27">
        <v>99.99884033203125</v>
      </c>
      <c r="N300" s="33" t="s">
        <v>414</v>
      </c>
      <c r="P300" s="35" t="s">
        <v>415</v>
      </c>
      <c r="Q300" s="31">
        <v>0</v>
      </c>
      <c r="R300" s="26" t="s">
        <v>155</v>
      </c>
      <c r="S300" s="26" t="b">
        <f t="shared" si="42"/>
        <v>0</v>
      </c>
      <c r="T300" s="26" t="b">
        <f t="shared" si="43"/>
        <v>0</v>
      </c>
      <c r="U300" s="32" t="s">
        <v>42</v>
      </c>
      <c r="V300" s="32" t="s">
        <v>42</v>
      </c>
      <c r="W300" s="32" t="s">
        <v>42</v>
      </c>
      <c r="X300" s="32" t="s">
        <v>42</v>
      </c>
      <c r="Y300" s="31">
        <v>5</v>
      </c>
    </row>
    <row r="301" spans="1:29" ht="15" customHeight="1" x14ac:dyDescent="0.35">
      <c r="A301" s="44" t="s">
        <v>416</v>
      </c>
      <c r="B301" s="27">
        <v>93.288864135742188</v>
      </c>
      <c r="C301" s="27">
        <v>94.2271728515625</v>
      </c>
      <c r="D301" s="27">
        <v>93.777336120605469</v>
      </c>
      <c r="E301" s="27">
        <v>91.104530334472656</v>
      </c>
      <c r="F301" s="27">
        <v>34.143417358398438</v>
      </c>
      <c r="G301" s="27">
        <v>8.6863994598388672E-2</v>
      </c>
      <c r="H301" s="27">
        <v>6.4373105764389038E-2</v>
      </c>
      <c r="I301" s="27">
        <v>0.11452136188745499</v>
      </c>
      <c r="J301" s="27">
        <v>87.376220703125</v>
      </c>
      <c r="K301" s="27">
        <v>82.749359130859375</v>
      </c>
      <c r="L301" s="27">
        <v>98.529342651367188</v>
      </c>
      <c r="M301" s="27">
        <v>94.434074401855469</v>
      </c>
      <c r="N301" s="33" t="s">
        <v>417</v>
      </c>
      <c r="O301" s="26" t="s">
        <v>418</v>
      </c>
      <c r="P301" s="55" t="s">
        <v>419</v>
      </c>
      <c r="Q301" s="31">
        <v>0</v>
      </c>
      <c r="R301" s="26" t="s">
        <v>155</v>
      </c>
      <c r="S301" s="26" t="b">
        <f t="shared" si="42"/>
        <v>0</v>
      </c>
      <c r="T301" s="26" t="b">
        <f t="shared" si="43"/>
        <v>0</v>
      </c>
      <c r="U301" s="32"/>
      <c r="V301" s="32"/>
      <c r="W301" s="32"/>
      <c r="X301" s="32"/>
      <c r="Y301" s="31"/>
    </row>
    <row r="302" spans="1:29" ht="15" customHeight="1" x14ac:dyDescent="0.35">
      <c r="A302" s="44" t="s">
        <v>420</v>
      </c>
      <c r="B302" s="27">
        <v>93.354026794433594</v>
      </c>
      <c r="C302" s="27">
        <v>94.187545776367188</v>
      </c>
      <c r="D302" s="27">
        <v>93.715255737304688</v>
      </c>
      <c r="E302" s="27">
        <v>91.055030822753906</v>
      </c>
      <c r="F302" s="27">
        <v>83.555458068847656</v>
      </c>
      <c r="G302" s="27">
        <v>6.1813212931156158E-2</v>
      </c>
      <c r="H302" s="27">
        <v>4.078688845038414E-2</v>
      </c>
      <c r="I302" s="27">
        <v>5.0914887338876724E-2</v>
      </c>
      <c r="J302" s="27">
        <v>87.46038818359375</v>
      </c>
      <c r="K302" s="27">
        <v>82.748519897460938</v>
      </c>
      <c r="L302" s="27">
        <v>98.526908874511719</v>
      </c>
      <c r="M302" s="27">
        <v>94.434043884277344</v>
      </c>
      <c r="N302" s="33" t="s">
        <v>417</v>
      </c>
      <c r="Q302" s="31">
        <v>0</v>
      </c>
      <c r="R302" s="26" t="s">
        <v>155</v>
      </c>
      <c r="S302" s="26" t="b">
        <f t="shared" si="42"/>
        <v>0</v>
      </c>
      <c r="T302" s="26" t="b">
        <f t="shared" si="43"/>
        <v>0</v>
      </c>
      <c r="U302" s="32"/>
      <c r="V302" s="32"/>
      <c r="W302" s="32"/>
      <c r="X302" s="32"/>
      <c r="Y302" s="31"/>
    </row>
    <row r="303" spans="1:29" x14ac:dyDescent="0.35">
      <c r="A303" s="44" t="s">
        <v>421</v>
      </c>
      <c r="B303" s="27">
        <v>92.623489379882813</v>
      </c>
      <c r="C303" s="27">
        <v>89.811149597167969</v>
      </c>
      <c r="D303" s="27">
        <v>93.478836059570313</v>
      </c>
      <c r="E303" s="27">
        <v>94.413192749023438</v>
      </c>
      <c r="F303" s="27">
        <v>99.9903564453125</v>
      </c>
      <c r="G303" s="27">
        <v>99.999961853027344</v>
      </c>
      <c r="H303" s="27">
        <v>99.999832153320313</v>
      </c>
      <c r="I303" s="27">
        <v>99.99884033203125</v>
      </c>
      <c r="J303" s="32" t="s">
        <v>49</v>
      </c>
      <c r="K303" s="32" t="s">
        <v>49</v>
      </c>
      <c r="L303" s="32" t="s">
        <v>49</v>
      </c>
      <c r="M303" s="32" t="s">
        <v>49</v>
      </c>
      <c r="R303" s="26"/>
      <c r="U303" s="32" t="s">
        <v>49</v>
      </c>
      <c r="V303" s="32" t="s">
        <v>49</v>
      </c>
      <c r="W303" s="32" t="s">
        <v>49</v>
      </c>
      <c r="X303" s="32" t="s">
        <v>49</v>
      </c>
      <c r="Y303" s="86"/>
      <c r="Z303" s="86"/>
      <c r="AA303" s="86"/>
      <c r="AB303" s="86"/>
      <c r="AC303" s="86"/>
    </row>
    <row r="304" spans="1:29" x14ac:dyDescent="0.35">
      <c r="A304" s="36"/>
      <c r="B304" s="36"/>
      <c r="C304" s="36"/>
      <c r="D304" s="36"/>
      <c r="E304" s="36"/>
      <c r="F304" s="36"/>
      <c r="G304" s="36"/>
      <c r="H304" s="36"/>
      <c r="I304" s="36"/>
      <c r="J304" s="36"/>
      <c r="K304" s="36"/>
      <c r="L304" s="36"/>
      <c r="M304" s="36"/>
      <c r="N304" s="38" t="s">
        <v>422</v>
      </c>
      <c r="O304" s="36"/>
      <c r="P304" s="24" t="e">
        <f>SUMIF(S305:S309,TRUE, Q305:Q309)/SUM(Q305:Q309)</f>
        <v>#DIV/0!</v>
      </c>
      <c r="Q304" s="36"/>
      <c r="R304" s="36"/>
      <c r="S304" s="36"/>
      <c r="T304" s="36"/>
      <c r="U304" s="36"/>
      <c r="V304" s="36"/>
      <c r="W304" s="36"/>
      <c r="X304" s="36"/>
    </row>
    <row r="305" spans="1:29" x14ac:dyDescent="0.35">
      <c r="A305" t="s">
        <v>423</v>
      </c>
      <c r="B305" s="27">
        <v>50.485187530517578</v>
      </c>
      <c r="C305" s="27">
        <v>17.102733612060547</v>
      </c>
      <c r="D305" s="27">
        <v>0</v>
      </c>
      <c r="E305" s="27">
        <v>0</v>
      </c>
      <c r="F305" s="27">
        <v>99.957481384277344</v>
      </c>
      <c r="G305" s="27">
        <v>99.999885559082031</v>
      </c>
      <c r="H305" s="27">
        <v>0</v>
      </c>
      <c r="I305" s="27">
        <v>0</v>
      </c>
      <c r="J305" s="27">
        <v>8.9918422698974609</v>
      </c>
      <c r="K305" s="27">
        <v>0</v>
      </c>
      <c r="L305" s="27">
        <v>0</v>
      </c>
      <c r="M305" s="27">
        <v>0</v>
      </c>
      <c r="N305" s="33" t="s">
        <v>369</v>
      </c>
      <c r="O305" s="26" t="s">
        <v>424</v>
      </c>
      <c r="P305" s="35" t="s">
        <v>425</v>
      </c>
      <c r="Q305" s="31">
        <v>0</v>
      </c>
      <c r="R305" s="26" t="s">
        <v>41</v>
      </c>
      <c r="S305" s="26" t="b">
        <f t="shared" ref="S305" si="44">NOT(OR((D305&lt;=$Q$1),(H305&lt;=$R$1),(L305&lt;=$S$1)))</f>
        <v>0</v>
      </c>
      <c r="T305" s="26" t="b">
        <f t="shared" ref="T305" si="45">NOT(OR((C305&lt;=$Q$1),(G305&lt;=$R$1),(K305&lt;=$S$1)))</f>
        <v>0</v>
      </c>
      <c r="U305" s="32" t="s">
        <v>42</v>
      </c>
      <c r="V305" s="32" t="s">
        <v>42</v>
      </c>
      <c r="W305" s="32" t="s">
        <v>42</v>
      </c>
      <c r="X305" s="32" t="s">
        <v>42</v>
      </c>
      <c r="Y305" s="31">
        <v>5</v>
      </c>
      <c r="Z305" s="31"/>
      <c r="AA305" s="31"/>
      <c r="AB305" s="31"/>
      <c r="AC305" s="31"/>
    </row>
    <row r="306" spans="1:29" x14ac:dyDescent="0.35">
      <c r="A306" s="44" t="s">
        <v>426</v>
      </c>
      <c r="B306" s="27">
        <v>42.024681091308594</v>
      </c>
      <c r="C306" s="27">
        <v>13.013271331787109</v>
      </c>
      <c r="D306" s="27">
        <v>0</v>
      </c>
      <c r="E306" s="27">
        <v>0</v>
      </c>
      <c r="F306" s="27">
        <v>95.409927368164063</v>
      </c>
      <c r="G306" s="27">
        <v>99.999885559082031</v>
      </c>
      <c r="H306" s="27">
        <v>0</v>
      </c>
      <c r="I306" s="27">
        <v>0</v>
      </c>
      <c r="J306" s="32" t="s">
        <v>49</v>
      </c>
      <c r="K306" s="32" t="s">
        <v>49</v>
      </c>
      <c r="L306" s="32" t="s">
        <v>49</v>
      </c>
      <c r="M306" s="32" t="s">
        <v>49</v>
      </c>
      <c r="R306" s="26"/>
      <c r="U306" s="32" t="s">
        <v>49</v>
      </c>
      <c r="V306" s="32" t="s">
        <v>49</v>
      </c>
      <c r="W306" s="32" t="s">
        <v>49</v>
      </c>
      <c r="X306" s="32" t="s">
        <v>49</v>
      </c>
      <c r="Y306" s="86"/>
      <c r="Z306" s="86"/>
      <c r="AA306" s="86"/>
      <c r="AB306" s="86"/>
      <c r="AC306" s="86"/>
    </row>
    <row r="307" spans="1:29" x14ac:dyDescent="0.35">
      <c r="A307" s="36"/>
      <c r="B307" s="36"/>
      <c r="C307" s="36"/>
      <c r="D307" s="36"/>
      <c r="E307" s="36"/>
      <c r="F307" s="36"/>
      <c r="G307" s="36"/>
      <c r="H307" s="36"/>
      <c r="I307" s="36"/>
      <c r="J307" s="36"/>
      <c r="K307" s="36"/>
      <c r="L307" s="36"/>
      <c r="M307" s="36"/>
      <c r="N307" s="38" t="s">
        <v>427</v>
      </c>
      <c r="O307" s="36"/>
      <c r="P307" s="24" t="e">
        <f>SUMIF(S308:S310,TRUE, Q308:Q310)/SUM(Q308:Q310)</f>
        <v>#DIV/0!</v>
      </c>
      <c r="Q307" s="36"/>
      <c r="R307" s="36"/>
      <c r="S307" s="36"/>
      <c r="T307" s="36"/>
      <c r="U307" s="36"/>
      <c r="V307" s="36"/>
      <c r="W307" s="36"/>
      <c r="X307" s="36"/>
    </row>
    <row r="308" spans="1:29" x14ac:dyDescent="0.35">
      <c r="A308" s="44" t="s">
        <v>428</v>
      </c>
      <c r="B308" s="27">
        <v>35.399391174316406</v>
      </c>
      <c r="C308" s="27">
        <v>0</v>
      </c>
      <c r="D308" s="27">
        <v>0</v>
      </c>
      <c r="E308" s="27">
        <v>0</v>
      </c>
      <c r="F308" s="27">
        <v>99.974250793457031</v>
      </c>
      <c r="G308" s="27">
        <v>0</v>
      </c>
      <c r="H308" s="27">
        <v>0</v>
      </c>
      <c r="I308" s="27">
        <v>0</v>
      </c>
      <c r="J308" s="27">
        <v>0</v>
      </c>
      <c r="K308" s="27">
        <v>0</v>
      </c>
      <c r="L308" s="27">
        <v>0</v>
      </c>
      <c r="M308" s="27">
        <v>0</v>
      </c>
      <c r="N308" s="33" t="s">
        <v>429</v>
      </c>
      <c r="O308" s="26" t="s">
        <v>430</v>
      </c>
      <c r="P308" s="35" t="s">
        <v>431</v>
      </c>
      <c r="Q308" s="31">
        <v>0</v>
      </c>
      <c r="R308" s="26" t="s">
        <v>41</v>
      </c>
      <c r="S308" s="26" t="b">
        <f t="shared" ref="S308:S310" si="46">NOT(OR((D308&lt;=$Q$1),(H308&lt;=$R$1),(L308&lt;=$S$1)))</f>
        <v>0</v>
      </c>
      <c r="T308" s="26" t="b">
        <f t="shared" ref="T308:T310" si="47">NOT(OR((C308&lt;=$Q$1),(G308&lt;=$R$1),(K308&lt;=$S$1)))</f>
        <v>0</v>
      </c>
      <c r="U308" s="32" t="s">
        <v>42</v>
      </c>
      <c r="V308" s="32" t="s">
        <v>42</v>
      </c>
      <c r="W308" s="32" t="s">
        <v>42</v>
      </c>
      <c r="X308" s="32" t="s">
        <v>42</v>
      </c>
      <c r="Y308" s="85">
        <v>5</v>
      </c>
      <c r="Z308" s="85"/>
      <c r="AA308" s="85"/>
      <c r="AB308" s="85"/>
      <c r="AC308" s="85"/>
    </row>
    <row r="309" spans="1:29" x14ac:dyDescent="0.35">
      <c r="A309" s="44" t="s">
        <v>432</v>
      </c>
      <c r="B309" s="27">
        <v>35.779636383056641</v>
      </c>
      <c r="C309" s="27">
        <v>0</v>
      </c>
      <c r="D309" s="27">
        <v>0</v>
      </c>
      <c r="E309" s="27">
        <v>0</v>
      </c>
      <c r="F309" s="27">
        <v>99.999992370605469</v>
      </c>
      <c r="G309" s="27">
        <v>0</v>
      </c>
      <c r="H309" s="27">
        <v>0</v>
      </c>
      <c r="I309" s="27">
        <v>0</v>
      </c>
      <c r="J309" s="27">
        <v>0</v>
      </c>
      <c r="K309" s="27">
        <v>0</v>
      </c>
      <c r="L309" s="27">
        <v>0</v>
      </c>
      <c r="M309" s="27">
        <v>0</v>
      </c>
      <c r="Q309" s="31">
        <v>0</v>
      </c>
      <c r="R309" s="26" t="s">
        <v>41</v>
      </c>
      <c r="S309" s="26" t="b">
        <f t="shared" si="46"/>
        <v>0</v>
      </c>
      <c r="T309" s="26" t="b">
        <f t="shared" si="47"/>
        <v>0</v>
      </c>
      <c r="U309" s="32" t="s">
        <v>42</v>
      </c>
      <c r="V309" s="32" t="s">
        <v>42</v>
      </c>
      <c r="W309" s="32" t="s">
        <v>42</v>
      </c>
      <c r="X309" s="32" t="s">
        <v>42</v>
      </c>
      <c r="Y309" s="85">
        <v>5</v>
      </c>
      <c r="Z309" s="85"/>
      <c r="AA309" s="85"/>
      <c r="AB309" s="85"/>
      <c r="AC309" s="85"/>
    </row>
    <row r="310" spans="1:29" x14ac:dyDescent="0.35">
      <c r="A310" s="44" t="s">
        <v>433</v>
      </c>
      <c r="B310" s="27">
        <v>37.406707763671875</v>
      </c>
      <c r="C310" s="27">
        <v>0</v>
      </c>
      <c r="D310" s="27">
        <v>0</v>
      </c>
      <c r="E310" s="27">
        <v>0</v>
      </c>
      <c r="F310" s="27">
        <v>99.998970031738281</v>
      </c>
      <c r="G310" s="27">
        <v>0</v>
      </c>
      <c r="H310" s="27">
        <v>0</v>
      </c>
      <c r="I310" s="27">
        <v>0</v>
      </c>
      <c r="J310" s="27">
        <v>0</v>
      </c>
      <c r="K310" s="27">
        <v>0</v>
      </c>
      <c r="L310" s="27">
        <v>0</v>
      </c>
      <c r="M310" s="27">
        <v>0</v>
      </c>
      <c r="Q310" s="31">
        <v>0</v>
      </c>
      <c r="R310" s="26" t="s">
        <v>41</v>
      </c>
      <c r="S310" s="26" t="b">
        <f t="shared" si="46"/>
        <v>0</v>
      </c>
      <c r="T310" s="26" t="b">
        <f t="shared" si="47"/>
        <v>0</v>
      </c>
      <c r="U310" s="32"/>
      <c r="V310" s="32"/>
      <c r="W310" s="32"/>
      <c r="X310" s="32"/>
      <c r="Y310" s="31"/>
      <c r="Z310" s="31"/>
      <c r="AA310" s="31"/>
      <c r="AB310" s="31"/>
      <c r="AC310" s="31"/>
    </row>
    <row r="311" spans="1:29" x14ac:dyDescent="0.35">
      <c r="A311" s="44" t="s">
        <v>434</v>
      </c>
      <c r="B311" s="27">
        <v>9.7745952606201172</v>
      </c>
      <c r="C311" s="27">
        <v>0</v>
      </c>
      <c r="D311" s="27">
        <v>0</v>
      </c>
      <c r="E311" s="27">
        <v>0</v>
      </c>
      <c r="F311" s="27">
        <v>99.999969482421875</v>
      </c>
      <c r="G311" s="27">
        <v>0</v>
      </c>
      <c r="H311" s="27">
        <v>0</v>
      </c>
      <c r="I311" s="27">
        <v>0</v>
      </c>
      <c r="J311" s="32" t="s">
        <v>49</v>
      </c>
      <c r="K311" s="32" t="s">
        <v>49</v>
      </c>
      <c r="L311" s="32" t="s">
        <v>49</v>
      </c>
      <c r="M311" s="32" t="s">
        <v>49</v>
      </c>
      <c r="R311" s="26"/>
      <c r="U311" s="32" t="s">
        <v>49</v>
      </c>
      <c r="V311" s="32" t="s">
        <v>49</v>
      </c>
      <c r="W311" s="32" t="s">
        <v>49</v>
      </c>
      <c r="X311" s="32" t="s">
        <v>49</v>
      </c>
      <c r="Y311" s="86"/>
      <c r="Z311" s="86"/>
      <c r="AA311" s="86"/>
      <c r="AB311" s="86"/>
      <c r="AC311" s="86"/>
    </row>
    <row r="312" spans="1:29" x14ac:dyDescent="0.35">
      <c r="A312" s="36"/>
      <c r="B312" s="36"/>
      <c r="C312" s="36"/>
      <c r="D312" s="36"/>
      <c r="E312" s="36"/>
      <c r="F312" s="36"/>
      <c r="G312" s="36"/>
      <c r="H312" s="36"/>
      <c r="I312" s="36"/>
      <c r="J312" s="36"/>
      <c r="K312" s="36"/>
      <c r="L312" s="36"/>
      <c r="M312" s="36"/>
      <c r="N312" s="38" t="s">
        <v>435</v>
      </c>
      <c r="O312" s="36" t="str">
        <f>SUM(Q313:Q321) &amp;" Sensors"</f>
        <v>0 Sensors</v>
      </c>
      <c r="P312" s="24" t="e">
        <f>SUMIF(S313:S321,TRUE, Q313:Q321)/SUM(Q313:Q321)</f>
        <v>#DIV/0!</v>
      </c>
      <c r="Q312" s="36"/>
      <c r="R312" s="36"/>
      <c r="S312" s="36"/>
      <c r="T312" s="36"/>
      <c r="U312" s="36"/>
      <c r="V312" s="36"/>
      <c r="W312" s="36"/>
      <c r="X312" s="36"/>
    </row>
    <row r="313" spans="1:29" ht="15" customHeight="1" x14ac:dyDescent="0.35">
      <c r="A313" s="44" t="s">
        <v>436</v>
      </c>
      <c r="B313" s="27">
        <v>79.295074462890625</v>
      </c>
      <c r="C313" s="27">
        <v>61.634254455566406</v>
      </c>
      <c r="D313" s="27">
        <v>90.115730285644531</v>
      </c>
      <c r="E313" s="27">
        <v>97.21990966796875</v>
      </c>
      <c r="F313" s="27">
        <v>94.979713439941406</v>
      </c>
      <c r="G313" s="27">
        <v>81.163253784179688</v>
      </c>
      <c r="H313" s="27">
        <v>59.946422576904297</v>
      </c>
      <c r="I313" s="27">
        <v>0</v>
      </c>
      <c r="J313" s="27">
        <v>0</v>
      </c>
      <c r="K313" s="27">
        <v>0</v>
      </c>
      <c r="L313" s="27">
        <v>0</v>
      </c>
      <c r="M313" s="27">
        <v>0</v>
      </c>
      <c r="P313" s="35" t="s">
        <v>541</v>
      </c>
      <c r="Q313" s="31">
        <v>0</v>
      </c>
      <c r="R313" s="26" t="s">
        <v>41</v>
      </c>
      <c r="S313" s="26" t="b">
        <f t="shared" ref="S313:S327" si="48">NOT(OR((D313&lt;=$Q$1),(H313&lt;=$R$1),(L313&lt;=$S$1)))</f>
        <v>0</v>
      </c>
      <c r="T313" s="26" t="b">
        <f t="shared" ref="T313:T327" si="49">NOT(OR((C313&lt;=$Q$1),(G313&lt;=$R$1),(K313&lt;=$S$1)))</f>
        <v>0</v>
      </c>
      <c r="U313" s="32" t="s">
        <v>42</v>
      </c>
      <c r="V313" s="32" t="s">
        <v>42</v>
      </c>
      <c r="W313" s="32" t="s">
        <v>42</v>
      </c>
      <c r="X313" s="32" t="s">
        <v>42</v>
      </c>
      <c r="Y313" s="85">
        <v>5</v>
      </c>
      <c r="Z313" s="85"/>
      <c r="AA313" s="85"/>
      <c r="AB313" s="85"/>
      <c r="AC313" s="85"/>
    </row>
    <row r="314" spans="1:29" ht="15" customHeight="1" x14ac:dyDescent="0.35">
      <c r="A314" s="44" t="s">
        <v>439</v>
      </c>
      <c r="B314" s="27">
        <v>77.0048828125</v>
      </c>
      <c r="C314" s="27">
        <v>60.881065368652344</v>
      </c>
      <c r="D314" s="27">
        <v>88.917854309082031</v>
      </c>
      <c r="E314" s="27">
        <v>97.219932556152344</v>
      </c>
      <c r="F314" s="27">
        <v>94.747108459472656</v>
      </c>
      <c r="G314" s="27">
        <v>82.976333618164063</v>
      </c>
      <c r="H314" s="27">
        <v>59.722286224365234</v>
      </c>
      <c r="I314" s="27">
        <v>0</v>
      </c>
      <c r="J314" s="27">
        <v>0</v>
      </c>
      <c r="K314" s="27">
        <v>0</v>
      </c>
      <c r="L314" s="27">
        <v>0</v>
      </c>
      <c r="M314" s="27">
        <v>0</v>
      </c>
      <c r="Q314" s="31">
        <v>0</v>
      </c>
      <c r="R314" s="26" t="s">
        <v>41</v>
      </c>
      <c r="S314" s="26" t="b">
        <f t="shared" si="48"/>
        <v>0</v>
      </c>
      <c r="T314" s="26" t="b">
        <f t="shared" si="49"/>
        <v>0</v>
      </c>
      <c r="U314" s="32" t="s">
        <v>42</v>
      </c>
      <c r="V314" s="32" t="s">
        <v>42</v>
      </c>
      <c r="W314" s="32" t="s">
        <v>42</v>
      </c>
      <c r="X314" s="32" t="s">
        <v>42</v>
      </c>
      <c r="Y314" s="85">
        <v>5</v>
      </c>
      <c r="Z314" s="85"/>
      <c r="AA314" s="85"/>
      <c r="AB314" s="85"/>
      <c r="AC314" s="85"/>
    </row>
    <row r="315" spans="1:29" ht="15" customHeight="1" x14ac:dyDescent="0.35">
      <c r="A315" s="44" t="s">
        <v>440</v>
      </c>
      <c r="B315" s="27">
        <v>77.223556518554688</v>
      </c>
      <c r="C315" s="27">
        <v>61.203662872314453</v>
      </c>
      <c r="D315" s="27">
        <v>89.0816650390625</v>
      </c>
      <c r="E315" s="27">
        <v>97.219902038574219</v>
      </c>
      <c r="F315" s="27">
        <v>94.999237060546875</v>
      </c>
      <c r="G315" s="27">
        <v>81.2799072265625</v>
      </c>
      <c r="H315" s="27">
        <v>61.164089202880859</v>
      </c>
      <c r="I315" s="27">
        <v>0</v>
      </c>
      <c r="J315" s="27">
        <v>0</v>
      </c>
      <c r="K315" s="27">
        <v>0</v>
      </c>
      <c r="L315" s="27">
        <v>0</v>
      </c>
      <c r="M315" s="27">
        <v>0</v>
      </c>
      <c r="Q315" s="31">
        <v>0</v>
      </c>
      <c r="R315" s="26" t="s">
        <v>41</v>
      </c>
      <c r="S315" s="26" t="b">
        <f t="shared" si="48"/>
        <v>0</v>
      </c>
      <c r="T315" s="26" t="b">
        <f t="shared" si="49"/>
        <v>0</v>
      </c>
      <c r="U315" s="32" t="s">
        <v>42</v>
      </c>
      <c r="V315" s="32" t="s">
        <v>42</v>
      </c>
      <c r="W315" s="32" t="s">
        <v>42</v>
      </c>
      <c r="X315" s="32" t="s">
        <v>42</v>
      </c>
      <c r="Y315" s="85">
        <v>5</v>
      </c>
      <c r="Z315" s="85"/>
      <c r="AA315" s="85"/>
      <c r="AB315" s="85"/>
      <c r="AC315" s="85"/>
    </row>
    <row r="316" spans="1:29" ht="15" customHeight="1" x14ac:dyDescent="0.35">
      <c r="A316" s="44" t="s">
        <v>441</v>
      </c>
      <c r="B316" s="27">
        <v>79.181632995605469</v>
      </c>
      <c r="C316" s="27">
        <v>61.807708740234375</v>
      </c>
      <c r="D316" s="27">
        <v>89.812774658203125</v>
      </c>
      <c r="E316" s="27">
        <v>97.219924926757813</v>
      </c>
      <c r="F316" s="27">
        <v>94.549217224121094</v>
      </c>
      <c r="G316" s="27">
        <v>79.936859130859375</v>
      </c>
      <c r="H316" s="27">
        <v>58.925624847412109</v>
      </c>
      <c r="I316" s="27">
        <v>0</v>
      </c>
      <c r="J316" s="27">
        <v>0</v>
      </c>
      <c r="K316" s="27">
        <v>0</v>
      </c>
      <c r="L316" s="27">
        <v>0</v>
      </c>
      <c r="M316" s="27">
        <v>0</v>
      </c>
      <c r="Q316" s="31">
        <v>0</v>
      </c>
      <c r="R316" s="26" t="s">
        <v>41</v>
      </c>
      <c r="S316" s="26" t="b">
        <f t="shared" si="48"/>
        <v>0</v>
      </c>
      <c r="T316" s="26" t="b">
        <f t="shared" si="49"/>
        <v>0</v>
      </c>
      <c r="U316" s="32" t="s">
        <v>42</v>
      </c>
      <c r="V316" s="32" t="s">
        <v>42</v>
      </c>
      <c r="W316" s="32" t="s">
        <v>42</v>
      </c>
      <c r="X316" s="32" t="s">
        <v>42</v>
      </c>
      <c r="Y316" s="85">
        <v>5</v>
      </c>
      <c r="Z316" s="85"/>
      <c r="AA316" s="85"/>
      <c r="AB316" s="85"/>
      <c r="AC316" s="85"/>
    </row>
    <row r="317" spans="1:29" ht="15" customHeight="1" x14ac:dyDescent="0.35">
      <c r="A317" s="44" t="s">
        <v>442</v>
      </c>
      <c r="B317" s="27">
        <v>77.051361083984375</v>
      </c>
      <c r="C317" s="27">
        <v>61.004890441894531</v>
      </c>
      <c r="D317" s="27">
        <v>87.062042236328125</v>
      </c>
      <c r="E317" s="27">
        <v>97.219947814941406</v>
      </c>
      <c r="F317" s="27">
        <v>94.123786926269531</v>
      </c>
      <c r="G317" s="27">
        <v>82.040023803710938</v>
      </c>
      <c r="H317" s="27">
        <v>60.530570983886719</v>
      </c>
      <c r="I317" s="27">
        <v>0</v>
      </c>
      <c r="J317" s="27">
        <v>0</v>
      </c>
      <c r="K317" s="27">
        <v>0</v>
      </c>
      <c r="L317" s="27">
        <v>0</v>
      </c>
      <c r="M317" s="27">
        <v>0</v>
      </c>
      <c r="Q317" s="31">
        <v>0</v>
      </c>
      <c r="R317" s="26" t="s">
        <v>41</v>
      </c>
      <c r="S317" s="26" t="b">
        <f t="shared" si="48"/>
        <v>0</v>
      </c>
      <c r="T317" s="26" t="b">
        <f t="shared" si="49"/>
        <v>0</v>
      </c>
      <c r="U317" s="32" t="s">
        <v>42</v>
      </c>
      <c r="V317" s="32" t="s">
        <v>42</v>
      </c>
      <c r="W317" s="32" t="s">
        <v>42</v>
      </c>
      <c r="X317" s="32" t="s">
        <v>42</v>
      </c>
      <c r="Y317" s="85">
        <v>5</v>
      </c>
      <c r="Z317" s="85"/>
      <c r="AA317" s="85"/>
      <c r="AB317" s="85"/>
      <c r="AC317" s="85"/>
    </row>
    <row r="318" spans="1:29" ht="15" customHeight="1" x14ac:dyDescent="0.35">
      <c r="A318" s="44" t="s">
        <v>443</v>
      </c>
      <c r="B318" s="27">
        <v>76.249008178710938</v>
      </c>
      <c r="C318" s="27">
        <v>61.6427001953125</v>
      </c>
      <c r="D318" s="27">
        <v>90.5003662109375</v>
      </c>
      <c r="E318" s="27">
        <v>97.219879150390625</v>
      </c>
      <c r="F318" s="27">
        <v>94.485969543457031</v>
      </c>
      <c r="G318" s="27">
        <v>80.130012512207031</v>
      </c>
      <c r="H318" s="27">
        <v>58.863185882568359</v>
      </c>
      <c r="I318" s="27">
        <v>0</v>
      </c>
      <c r="J318" s="27">
        <v>0</v>
      </c>
      <c r="K318" s="27">
        <v>0</v>
      </c>
      <c r="L318" s="27">
        <v>0</v>
      </c>
      <c r="M318" s="27">
        <v>0</v>
      </c>
      <c r="Q318" s="31">
        <v>0</v>
      </c>
      <c r="R318" s="26" t="s">
        <v>41</v>
      </c>
      <c r="S318" s="26" t="b">
        <f t="shared" si="48"/>
        <v>0</v>
      </c>
      <c r="T318" s="26" t="b">
        <f t="shared" si="49"/>
        <v>0</v>
      </c>
      <c r="U318" s="32" t="s">
        <v>42</v>
      </c>
      <c r="V318" s="32" t="s">
        <v>42</v>
      </c>
      <c r="W318" s="32" t="s">
        <v>42</v>
      </c>
      <c r="X318" s="32" t="s">
        <v>42</v>
      </c>
      <c r="Y318" s="85">
        <v>5</v>
      </c>
      <c r="Z318" s="85"/>
      <c r="AA318" s="85"/>
      <c r="AB318" s="85"/>
      <c r="AC318" s="85"/>
    </row>
    <row r="319" spans="1:29" ht="15" customHeight="1" x14ac:dyDescent="0.35">
      <c r="A319" s="44" t="s">
        <v>444</v>
      </c>
      <c r="B319" s="27">
        <v>76.9830322265625</v>
      </c>
      <c r="C319" s="27">
        <v>61.556850433349609</v>
      </c>
      <c r="D319" s="27">
        <v>87.67236328125</v>
      </c>
      <c r="E319" s="27">
        <v>97.21990966796875</v>
      </c>
      <c r="F319" s="27">
        <v>94.836227416992188</v>
      </c>
      <c r="G319" s="27">
        <v>81.975288391113281</v>
      </c>
      <c r="H319" s="27">
        <v>60.739276885986328</v>
      </c>
      <c r="I319" s="27">
        <v>0</v>
      </c>
      <c r="J319" s="27">
        <v>0</v>
      </c>
      <c r="K319" s="27">
        <v>0</v>
      </c>
      <c r="L319" s="27">
        <v>0</v>
      </c>
      <c r="M319" s="27">
        <v>0</v>
      </c>
      <c r="Q319" s="31">
        <v>0</v>
      </c>
      <c r="R319" s="26" t="s">
        <v>41</v>
      </c>
      <c r="S319" s="26" t="b">
        <f t="shared" si="48"/>
        <v>0</v>
      </c>
      <c r="T319" s="26" t="b">
        <f t="shared" si="49"/>
        <v>0</v>
      </c>
      <c r="U319" s="32" t="s">
        <v>42</v>
      </c>
      <c r="V319" s="32" t="s">
        <v>42</v>
      </c>
      <c r="W319" s="32" t="s">
        <v>42</v>
      </c>
      <c r="X319" s="32" t="s">
        <v>42</v>
      </c>
      <c r="Y319" s="85">
        <v>5</v>
      </c>
      <c r="Z319" s="85"/>
      <c r="AA319" s="85"/>
      <c r="AB319" s="85"/>
      <c r="AC319" s="85"/>
    </row>
    <row r="320" spans="1:29" ht="15" customHeight="1" x14ac:dyDescent="0.35">
      <c r="A320" s="44" t="s">
        <v>445</v>
      </c>
      <c r="B320" s="27">
        <v>77.116668701171875</v>
      </c>
      <c r="C320" s="27">
        <v>61.89617919921875</v>
      </c>
      <c r="D320" s="27">
        <v>89.819099426269531</v>
      </c>
      <c r="E320" s="27">
        <v>97.219894409179688</v>
      </c>
      <c r="F320" s="27">
        <v>94.94696044921875</v>
      </c>
      <c r="G320" s="27">
        <v>81.731025695800781</v>
      </c>
      <c r="H320" s="27">
        <v>61.837623596191406</v>
      </c>
      <c r="I320" s="27">
        <v>0</v>
      </c>
      <c r="J320" s="27">
        <v>0</v>
      </c>
      <c r="K320" s="27">
        <v>0</v>
      </c>
      <c r="L320" s="27">
        <v>0</v>
      </c>
      <c r="M320" s="27">
        <v>0</v>
      </c>
      <c r="Q320" s="31">
        <v>0</v>
      </c>
      <c r="R320" s="26" t="s">
        <v>41</v>
      </c>
      <c r="S320" s="26" t="b">
        <f t="shared" si="48"/>
        <v>0</v>
      </c>
      <c r="T320" s="26" t="b">
        <f t="shared" si="49"/>
        <v>0</v>
      </c>
      <c r="U320" s="32" t="s">
        <v>42</v>
      </c>
      <c r="V320" s="32" t="s">
        <v>42</v>
      </c>
      <c r="W320" s="32" t="s">
        <v>42</v>
      </c>
      <c r="X320" s="32" t="s">
        <v>42</v>
      </c>
      <c r="Y320" s="85">
        <v>5</v>
      </c>
      <c r="Z320" s="85"/>
      <c r="AA320" s="85"/>
      <c r="AB320" s="85"/>
      <c r="AC320" s="85"/>
    </row>
    <row r="321" spans="1:43" ht="15" customHeight="1" x14ac:dyDescent="0.35">
      <c r="A321" s="44" t="s">
        <v>446</v>
      </c>
      <c r="B321" s="27">
        <v>79.4263916015625</v>
      </c>
      <c r="C321" s="27">
        <v>61.731250762939453</v>
      </c>
      <c r="D321" s="27">
        <v>89.404869079589844</v>
      </c>
      <c r="E321" s="27">
        <v>97.219947814941406</v>
      </c>
      <c r="F321" s="27">
        <v>94.332992553710938</v>
      </c>
      <c r="G321" s="27">
        <v>82.028564453125</v>
      </c>
      <c r="H321" s="27">
        <v>62.005516052246094</v>
      </c>
      <c r="I321" s="27">
        <v>0</v>
      </c>
      <c r="J321" s="27">
        <v>0</v>
      </c>
      <c r="K321" s="27">
        <v>0</v>
      </c>
      <c r="L321" s="27">
        <v>0</v>
      </c>
      <c r="M321" s="27">
        <v>0</v>
      </c>
      <c r="Q321" s="31">
        <v>0</v>
      </c>
      <c r="R321" s="26" t="s">
        <v>41</v>
      </c>
      <c r="S321" s="26" t="b">
        <f t="shared" si="48"/>
        <v>0</v>
      </c>
      <c r="T321" s="26" t="b">
        <f t="shared" si="49"/>
        <v>0</v>
      </c>
      <c r="U321" s="32" t="s">
        <v>42</v>
      </c>
      <c r="V321" s="32" t="s">
        <v>42</v>
      </c>
      <c r="W321" s="32" t="s">
        <v>42</v>
      </c>
      <c r="X321" s="32" t="s">
        <v>42</v>
      </c>
      <c r="Y321" s="85">
        <v>5</v>
      </c>
      <c r="Z321" s="85"/>
      <c r="AA321" s="85"/>
      <c r="AB321" s="85"/>
      <c r="AC321" s="85"/>
    </row>
    <row r="322" spans="1:43" ht="15" customHeight="1" x14ac:dyDescent="0.35">
      <c r="A322" s="44" t="s">
        <v>447</v>
      </c>
      <c r="B322" s="27">
        <v>77.045524597167969</v>
      </c>
      <c r="C322" s="27">
        <v>61.142021179199219</v>
      </c>
      <c r="D322" s="27">
        <v>87.510765075683594</v>
      </c>
      <c r="E322" s="27">
        <v>97.219917297363281</v>
      </c>
      <c r="F322" s="27">
        <v>94.708465576171875</v>
      </c>
      <c r="G322" s="27">
        <v>82.447669982910156</v>
      </c>
      <c r="H322" s="27">
        <v>60.744384765625</v>
      </c>
      <c r="I322" s="27">
        <v>0</v>
      </c>
      <c r="J322" s="27">
        <v>0</v>
      </c>
      <c r="K322" s="27">
        <v>0</v>
      </c>
      <c r="L322" s="27">
        <v>0</v>
      </c>
      <c r="M322" s="27">
        <v>0</v>
      </c>
      <c r="Q322" s="31">
        <v>0</v>
      </c>
      <c r="R322" s="26" t="s">
        <v>41</v>
      </c>
      <c r="S322" s="26" t="b">
        <f t="shared" si="48"/>
        <v>0</v>
      </c>
      <c r="T322" s="26" t="b">
        <f t="shared" si="49"/>
        <v>0</v>
      </c>
      <c r="U322" s="32" t="s">
        <v>42</v>
      </c>
      <c r="V322" s="32" t="s">
        <v>42</v>
      </c>
      <c r="W322" s="32" t="s">
        <v>42</v>
      </c>
      <c r="X322" s="32" t="s">
        <v>42</v>
      </c>
      <c r="Y322" s="85">
        <v>5</v>
      </c>
      <c r="Z322" s="85"/>
      <c r="AA322" s="85"/>
      <c r="AB322" s="85"/>
      <c r="AC322" s="85"/>
    </row>
    <row r="323" spans="1:43" ht="15" customHeight="1" x14ac:dyDescent="0.35">
      <c r="A323" s="44" t="s">
        <v>448</v>
      </c>
      <c r="B323" s="27">
        <v>76.993743896484375</v>
      </c>
      <c r="C323" s="27">
        <v>61.793754577636719</v>
      </c>
      <c r="D323" s="27">
        <v>89.786918640136719</v>
      </c>
      <c r="E323" s="27">
        <v>97.219924926757813</v>
      </c>
      <c r="F323" s="27">
        <v>94.966407775878906</v>
      </c>
      <c r="G323" s="27">
        <v>81.598617553710938</v>
      </c>
      <c r="H323" s="27">
        <v>59.200839996337891</v>
      </c>
      <c r="I323" s="27">
        <v>0</v>
      </c>
      <c r="J323" s="27">
        <v>0</v>
      </c>
      <c r="K323" s="27">
        <v>0</v>
      </c>
      <c r="L323" s="27">
        <v>0</v>
      </c>
      <c r="M323" s="27">
        <v>0</v>
      </c>
      <c r="Q323" s="31">
        <v>0</v>
      </c>
      <c r="R323" s="26" t="s">
        <v>41</v>
      </c>
      <c r="S323" s="26" t="b">
        <f t="shared" si="48"/>
        <v>0</v>
      </c>
      <c r="T323" s="26" t="b">
        <f t="shared" si="49"/>
        <v>0</v>
      </c>
      <c r="U323" s="32" t="s">
        <v>42</v>
      </c>
      <c r="V323" s="32" t="s">
        <v>42</v>
      </c>
      <c r="W323" s="32" t="s">
        <v>42</v>
      </c>
      <c r="X323" s="32" t="s">
        <v>42</v>
      </c>
      <c r="Y323" s="85">
        <v>5</v>
      </c>
      <c r="Z323" s="85"/>
      <c r="AA323" s="85"/>
      <c r="AB323" s="85"/>
      <c r="AC323" s="85"/>
    </row>
    <row r="324" spans="1:43" ht="15" customHeight="1" x14ac:dyDescent="0.35">
      <c r="A324" s="44" t="s">
        <v>449</v>
      </c>
      <c r="B324" s="27">
        <v>77.108428955078125</v>
      </c>
      <c r="C324" s="27">
        <v>60.776130676269531</v>
      </c>
      <c r="D324" s="27">
        <v>88.696220397949219</v>
      </c>
      <c r="E324" s="27">
        <v>97.254768371582031</v>
      </c>
      <c r="F324" s="27">
        <v>94.446746826171875</v>
      </c>
      <c r="G324" s="27">
        <v>82.25860595703125</v>
      </c>
      <c r="H324" s="27">
        <v>60.563800811767578</v>
      </c>
      <c r="I324" s="27">
        <v>0</v>
      </c>
      <c r="J324" s="27">
        <v>0</v>
      </c>
      <c r="K324" s="27">
        <v>0</v>
      </c>
      <c r="L324" s="27">
        <v>0</v>
      </c>
      <c r="M324" s="27">
        <v>0</v>
      </c>
      <c r="Q324" s="31">
        <v>0</v>
      </c>
      <c r="R324" s="26" t="s">
        <v>41</v>
      </c>
      <c r="S324" s="26" t="b">
        <f t="shared" si="48"/>
        <v>0</v>
      </c>
      <c r="T324" s="26" t="b">
        <f t="shared" si="49"/>
        <v>0</v>
      </c>
      <c r="U324" s="32" t="s">
        <v>42</v>
      </c>
      <c r="V324" s="32" t="s">
        <v>42</v>
      </c>
      <c r="W324" s="32" t="s">
        <v>42</v>
      </c>
      <c r="X324" s="32" t="s">
        <v>42</v>
      </c>
      <c r="Y324" s="85">
        <v>5</v>
      </c>
      <c r="Z324" s="85"/>
      <c r="AA324" s="85"/>
      <c r="AB324" s="85"/>
      <c r="AC324" s="85"/>
    </row>
    <row r="325" spans="1:43" ht="15" customHeight="1" x14ac:dyDescent="0.35">
      <c r="A325" s="44" t="s">
        <v>450</v>
      </c>
      <c r="B325" s="27">
        <v>77.042037963867188</v>
      </c>
      <c r="C325" s="27">
        <v>59.976982116699219</v>
      </c>
      <c r="D325" s="27">
        <v>88.670417785644531</v>
      </c>
      <c r="E325" s="27">
        <v>97.2547607421875</v>
      </c>
      <c r="F325" s="27">
        <v>94.668624877929688</v>
      </c>
      <c r="G325" s="27">
        <v>84.546295166015625</v>
      </c>
      <c r="H325" s="27">
        <v>62.011440277099609</v>
      </c>
      <c r="I325" s="27">
        <v>0</v>
      </c>
      <c r="J325" s="27">
        <v>0</v>
      </c>
      <c r="K325" s="27">
        <v>0</v>
      </c>
      <c r="L325" s="27">
        <v>0</v>
      </c>
      <c r="M325" s="27">
        <v>0</v>
      </c>
      <c r="Q325" s="31">
        <v>0</v>
      </c>
      <c r="R325" s="26" t="s">
        <v>41</v>
      </c>
      <c r="S325" s="26" t="b">
        <f t="shared" si="48"/>
        <v>0</v>
      </c>
      <c r="T325" s="26" t="b">
        <f t="shared" si="49"/>
        <v>0</v>
      </c>
      <c r="U325" s="32" t="s">
        <v>42</v>
      </c>
      <c r="V325" s="32" t="s">
        <v>42</v>
      </c>
      <c r="W325" s="32" t="s">
        <v>42</v>
      </c>
      <c r="X325" s="32" t="s">
        <v>42</v>
      </c>
      <c r="Y325" s="85">
        <v>5</v>
      </c>
      <c r="Z325" s="85"/>
      <c r="AA325" s="85"/>
      <c r="AB325" s="85"/>
      <c r="AC325" s="85"/>
    </row>
    <row r="326" spans="1:43" ht="15" customHeight="1" x14ac:dyDescent="0.35">
      <c r="A326" s="44" t="s">
        <v>451</v>
      </c>
      <c r="B326" s="27">
        <v>79.225784301757813</v>
      </c>
      <c r="C326" s="27">
        <v>59.938117980957031</v>
      </c>
      <c r="D326" s="27">
        <v>87.451461791992188</v>
      </c>
      <c r="E326" s="27">
        <v>97.254776000976563</v>
      </c>
      <c r="F326" s="27">
        <v>94.695938110351563</v>
      </c>
      <c r="G326" s="27">
        <v>81.687690734863281</v>
      </c>
      <c r="H326" s="27">
        <v>61.583724975585938</v>
      </c>
      <c r="I326" s="27">
        <v>0</v>
      </c>
      <c r="J326" s="27">
        <v>0</v>
      </c>
      <c r="K326" s="27">
        <v>0</v>
      </c>
      <c r="L326" s="27">
        <v>0</v>
      </c>
      <c r="M326" s="27">
        <v>0</v>
      </c>
      <c r="Q326" s="31">
        <v>0</v>
      </c>
      <c r="R326" s="26" t="s">
        <v>41</v>
      </c>
      <c r="S326" s="26" t="b">
        <f t="shared" si="48"/>
        <v>0</v>
      </c>
      <c r="T326" s="26" t="b">
        <f t="shared" si="49"/>
        <v>0</v>
      </c>
      <c r="U326" s="32" t="s">
        <v>42</v>
      </c>
      <c r="V326" s="32" t="s">
        <v>42</v>
      </c>
      <c r="W326" s="32" t="s">
        <v>42</v>
      </c>
      <c r="X326" s="32" t="s">
        <v>42</v>
      </c>
      <c r="Y326" s="85">
        <v>5</v>
      </c>
      <c r="Z326" s="85"/>
      <c r="AA326" s="85"/>
      <c r="AB326" s="85"/>
      <c r="AC326" s="85"/>
    </row>
    <row r="327" spans="1:43" ht="15" customHeight="1" x14ac:dyDescent="0.35">
      <c r="A327" s="44" t="s">
        <v>452</v>
      </c>
      <c r="B327" s="27">
        <v>74.696273803710938</v>
      </c>
      <c r="C327" s="27">
        <v>11.522616386413574</v>
      </c>
      <c r="D327" s="27">
        <v>37.703750610351563</v>
      </c>
      <c r="E327" s="27">
        <v>97.254776000976563</v>
      </c>
      <c r="F327" s="27">
        <v>91.606048583984375</v>
      </c>
      <c r="G327" s="27">
        <v>0</v>
      </c>
      <c r="H327" s="27">
        <v>0</v>
      </c>
      <c r="I327" s="27">
        <v>0</v>
      </c>
      <c r="J327" s="27">
        <v>0</v>
      </c>
      <c r="K327" s="27">
        <v>0</v>
      </c>
      <c r="L327" s="27">
        <v>0</v>
      </c>
      <c r="M327" s="27">
        <v>0</v>
      </c>
      <c r="Q327" s="31">
        <v>0</v>
      </c>
      <c r="R327" s="26" t="s">
        <v>41</v>
      </c>
      <c r="S327" s="26" t="b">
        <f t="shared" si="48"/>
        <v>0</v>
      </c>
      <c r="T327" s="26" t="b">
        <f t="shared" si="49"/>
        <v>0</v>
      </c>
      <c r="U327" s="32" t="s">
        <v>42</v>
      </c>
      <c r="V327" s="32" t="s">
        <v>42</v>
      </c>
      <c r="W327" s="32" t="s">
        <v>42</v>
      </c>
      <c r="X327" s="32" t="s">
        <v>42</v>
      </c>
      <c r="Y327" s="85">
        <v>5</v>
      </c>
      <c r="Z327" s="85"/>
      <c r="AA327" s="85"/>
      <c r="AB327" s="85"/>
      <c r="AC327" s="85"/>
    </row>
    <row r="328" spans="1:43" x14ac:dyDescent="0.35">
      <c r="A328" s="44"/>
      <c r="B328" s="32"/>
      <c r="C328" s="32"/>
      <c r="D328" s="32"/>
      <c r="E328" s="32"/>
      <c r="F328" s="32"/>
      <c r="G328" s="32"/>
      <c r="H328" s="32"/>
      <c r="I328" s="32"/>
      <c r="J328" s="32"/>
      <c r="K328" s="32"/>
      <c r="L328" s="32"/>
      <c r="M328" s="32"/>
      <c r="R328" s="26"/>
      <c r="U328" s="32"/>
      <c r="V328" s="32"/>
      <c r="W328" s="32"/>
      <c r="X328" s="32"/>
    </row>
    <row r="329" spans="1:43" x14ac:dyDescent="0.35">
      <c r="A329" s="57" t="s">
        <v>453</v>
      </c>
      <c r="B329" s="58" t="s">
        <v>453</v>
      </c>
      <c r="C329" s="58" t="s">
        <v>453</v>
      </c>
      <c r="D329" s="58" t="s">
        <v>453</v>
      </c>
      <c r="E329" s="58" t="s">
        <v>453</v>
      </c>
      <c r="F329" s="58" t="s">
        <v>453</v>
      </c>
      <c r="G329" s="58" t="s">
        <v>453</v>
      </c>
      <c r="H329" s="58" t="s">
        <v>453</v>
      </c>
      <c r="I329" s="58" t="s">
        <v>453</v>
      </c>
      <c r="J329" s="58" t="s">
        <v>453</v>
      </c>
      <c r="K329" s="58" t="s">
        <v>453</v>
      </c>
      <c r="L329" s="58" t="s">
        <v>453</v>
      </c>
      <c r="M329" s="58" t="s">
        <v>453</v>
      </c>
      <c r="N329" s="59" t="s">
        <v>454</v>
      </c>
      <c r="O329" s="58" t="s">
        <v>453</v>
      </c>
      <c r="P329" s="24" t="e">
        <f>SUMIF(S330:S331,TRUE, Q330:Q331)/SUM(Q330:Q331)</f>
        <v>#DIV/0!</v>
      </c>
      <c r="Q329" s="58" t="s">
        <v>453</v>
      </c>
      <c r="R329" s="58" t="s">
        <v>453</v>
      </c>
      <c r="S329" s="58" t="s">
        <v>453</v>
      </c>
      <c r="T329" s="60" t="s">
        <v>453</v>
      </c>
      <c r="U329" s="58" t="s">
        <v>453</v>
      </c>
      <c r="V329" s="58" t="s">
        <v>453</v>
      </c>
      <c r="W329" s="58" t="s">
        <v>453</v>
      </c>
      <c r="X329" s="58" t="s">
        <v>453</v>
      </c>
      <c r="Y329" s="61" t="s">
        <v>453</v>
      </c>
      <c r="Z329" s="61" t="s">
        <v>453</v>
      </c>
      <c r="AA329" s="61" t="s">
        <v>453</v>
      </c>
      <c r="AB329" s="61" t="s">
        <v>453</v>
      </c>
      <c r="AC329" s="61" t="s">
        <v>453</v>
      </c>
      <c r="AD329" s="61" t="s">
        <v>453</v>
      </c>
      <c r="AE329" s="61" t="s">
        <v>453</v>
      </c>
      <c r="AF329" s="61" t="s">
        <v>453</v>
      </c>
      <c r="AG329" s="61" t="s">
        <v>453</v>
      </c>
      <c r="AH329" s="61" t="s">
        <v>453</v>
      </c>
      <c r="AI329" s="61" t="s">
        <v>453</v>
      </c>
      <c r="AJ329" s="61" t="s">
        <v>453</v>
      </c>
      <c r="AK329" s="61" t="s">
        <v>453</v>
      </c>
      <c r="AL329" s="61" t="s">
        <v>453</v>
      </c>
      <c r="AM329" s="61" t="s">
        <v>453</v>
      </c>
      <c r="AN329" s="61" t="s">
        <v>453</v>
      </c>
      <c r="AO329" s="61" t="s">
        <v>453</v>
      </c>
      <c r="AP329" s="61" t="s">
        <v>453</v>
      </c>
      <c r="AQ329" s="61" t="s">
        <v>453</v>
      </c>
    </row>
    <row r="330" spans="1:43" ht="17.25" customHeight="1" x14ac:dyDescent="0.35">
      <c r="A330" s="62" t="s">
        <v>455</v>
      </c>
      <c r="B330" s="27">
        <v>57.606422424316406</v>
      </c>
      <c r="C330" s="27">
        <v>96.021949768066406</v>
      </c>
      <c r="D330" s="27">
        <v>95.071647644042969</v>
      </c>
      <c r="E330" s="27">
        <v>96.382247924804688</v>
      </c>
      <c r="F330" s="27">
        <v>99.997909545898438</v>
      </c>
      <c r="G330" s="27">
        <v>99.999961853027344</v>
      </c>
      <c r="H330" s="27">
        <v>99.999832153320313</v>
      </c>
      <c r="I330" s="27">
        <v>99.99884033203125</v>
      </c>
      <c r="J330" s="27">
        <v>67.204490661621094</v>
      </c>
      <c r="K330" s="27">
        <v>0</v>
      </c>
      <c r="L330" s="27">
        <v>0</v>
      </c>
      <c r="M330" s="27">
        <v>0</v>
      </c>
      <c r="N330" s="35" t="s">
        <v>536</v>
      </c>
      <c r="O330" s="63" t="s">
        <v>453</v>
      </c>
      <c r="P330" s="63" t="s">
        <v>453</v>
      </c>
      <c r="Q330" s="64">
        <v>0</v>
      </c>
      <c r="R330" s="63" t="s">
        <v>41</v>
      </c>
      <c r="S330" s="26" t="b">
        <f t="shared" ref="S330:S331" si="50">NOT(OR((D330&lt;=$Q$1),(H330&lt;=$R$1),(L330&lt;=$S$1)))</f>
        <v>0</v>
      </c>
      <c r="T330" s="26" t="b">
        <f>NOT(OR((C330&lt;=$Q$1),(G330&lt;=$R$1),(K330&lt;=$S$1)))</f>
        <v>0</v>
      </c>
      <c r="U330" s="65" t="s">
        <v>42</v>
      </c>
      <c r="V330" s="65" t="s">
        <v>42</v>
      </c>
      <c r="W330" s="66" t="s">
        <v>49</v>
      </c>
      <c r="X330" s="65" t="s">
        <v>42</v>
      </c>
      <c r="Y330" s="82">
        <v>5</v>
      </c>
      <c r="Z330" s="83"/>
      <c r="AA330" s="83"/>
      <c r="AB330" s="83"/>
      <c r="AC330" s="84"/>
      <c r="AD330" s="63" t="s">
        <v>453</v>
      </c>
      <c r="AE330" s="63" t="s">
        <v>453</v>
      </c>
      <c r="AF330" s="63" t="s">
        <v>453</v>
      </c>
      <c r="AG330" s="63" t="s">
        <v>453</v>
      </c>
      <c r="AH330" s="63" t="s">
        <v>453</v>
      </c>
      <c r="AI330" s="63" t="s">
        <v>453</v>
      </c>
      <c r="AJ330" s="63" t="s">
        <v>453</v>
      </c>
      <c r="AK330" s="63" t="s">
        <v>453</v>
      </c>
      <c r="AL330" s="63" t="s">
        <v>453</v>
      </c>
      <c r="AM330" s="63" t="s">
        <v>453</v>
      </c>
      <c r="AN330" s="63" t="s">
        <v>453</v>
      </c>
      <c r="AO330" s="63" t="s">
        <v>453</v>
      </c>
      <c r="AP330" s="63" t="s">
        <v>453</v>
      </c>
      <c r="AQ330" s="63" t="s">
        <v>453</v>
      </c>
    </row>
    <row r="331" spans="1:43" ht="14.5" customHeight="1" x14ac:dyDescent="0.35">
      <c r="A331" s="62" t="s">
        <v>456</v>
      </c>
      <c r="B331" s="27">
        <v>70.849838256835938</v>
      </c>
      <c r="C331" s="27">
        <v>24.780750274658203</v>
      </c>
      <c r="D331" s="27">
        <v>0</v>
      </c>
      <c r="E331" s="27">
        <v>0</v>
      </c>
      <c r="F331" s="27">
        <v>99.997039794921875</v>
      </c>
      <c r="G331" s="27">
        <v>99.999870300292969</v>
      </c>
      <c r="H331" s="27">
        <v>0</v>
      </c>
      <c r="I331" s="27">
        <v>0</v>
      </c>
      <c r="J331" s="32" t="s">
        <v>49</v>
      </c>
      <c r="K331" s="32" t="s">
        <v>49</v>
      </c>
      <c r="L331" s="32" t="s">
        <v>49</v>
      </c>
      <c r="M331" s="32" t="s">
        <v>49</v>
      </c>
      <c r="N331" s="35" t="s">
        <v>457</v>
      </c>
      <c r="O331" s="63" t="s">
        <v>453</v>
      </c>
      <c r="P331" s="63"/>
      <c r="Q331" s="64">
        <v>0</v>
      </c>
      <c r="R331" s="63" t="s">
        <v>41</v>
      </c>
      <c r="S331" s="26" t="b">
        <f t="shared" si="50"/>
        <v>0</v>
      </c>
      <c r="T331" s="26" t="b">
        <f>NOT(OR((C331&lt;=$Q$1),(G331&lt;=$R$1),(K331&lt;=$S$1)))</f>
        <v>0</v>
      </c>
      <c r="U331" s="65" t="s">
        <v>42</v>
      </c>
      <c r="V331" s="65" t="s">
        <v>42</v>
      </c>
      <c r="W331" s="66" t="s">
        <v>49</v>
      </c>
      <c r="X331" s="65" t="s">
        <v>42</v>
      </c>
      <c r="Y331" s="82">
        <v>5</v>
      </c>
      <c r="Z331" s="83"/>
      <c r="AA331" s="83"/>
      <c r="AB331" s="83"/>
      <c r="AC331" s="84"/>
      <c r="AD331" s="63" t="s">
        <v>453</v>
      </c>
      <c r="AE331" s="63" t="s">
        <v>453</v>
      </c>
      <c r="AF331" s="63" t="s">
        <v>453</v>
      </c>
      <c r="AG331" s="63" t="s">
        <v>453</v>
      </c>
      <c r="AH331" s="63" t="s">
        <v>453</v>
      </c>
      <c r="AI331" s="63" t="s">
        <v>453</v>
      </c>
      <c r="AJ331" s="63" t="s">
        <v>453</v>
      </c>
      <c r="AK331" s="63" t="s">
        <v>453</v>
      </c>
      <c r="AL331" s="63" t="s">
        <v>453</v>
      </c>
      <c r="AM331" s="63" t="s">
        <v>453</v>
      </c>
      <c r="AN331" s="63" t="s">
        <v>453</v>
      </c>
      <c r="AO331" s="63" t="s">
        <v>453</v>
      </c>
      <c r="AP331" s="63" t="s">
        <v>453</v>
      </c>
      <c r="AQ331" s="63" t="s">
        <v>453</v>
      </c>
    </row>
    <row r="332" spans="1:43" x14ac:dyDescent="0.35">
      <c r="A332" s="70" t="s">
        <v>453</v>
      </c>
      <c r="B332" s="58" t="s">
        <v>453</v>
      </c>
      <c r="C332" s="58" t="s">
        <v>453</v>
      </c>
      <c r="D332" s="58" t="s">
        <v>453</v>
      </c>
      <c r="E332" s="58" t="s">
        <v>453</v>
      </c>
      <c r="F332" s="58" t="s">
        <v>453</v>
      </c>
      <c r="G332" s="58" t="s">
        <v>453</v>
      </c>
      <c r="H332" s="58" t="s">
        <v>453</v>
      </c>
      <c r="I332" s="58" t="s">
        <v>453</v>
      </c>
      <c r="J332" s="58" t="s">
        <v>453</v>
      </c>
      <c r="K332" s="58" t="s">
        <v>453</v>
      </c>
      <c r="L332" s="58" t="s">
        <v>453</v>
      </c>
      <c r="M332" s="58" t="s">
        <v>453</v>
      </c>
      <c r="N332" s="71" t="s">
        <v>458</v>
      </c>
      <c r="O332" s="72" t="s">
        <v>453</v>
      </c>
      <c r="P332" s="24" t="e">
        <f>SUMIF(S333:S335,TRUE, Q333:Q335)/SUM(Q333:Q335)</f>
        <v>#DIV/0!</v>
      </c>
      <c r="Q332" s="72" t="s">
        <v>453</v>
      </c>
      <c r="R332" s="72" t="s">
        <v>453</v>
      </c>
      <c r="S332" s="72" t="s">
        <v>453</v>
      </c>
      <c r="T332" s="60" t="s">
        <v>453</v>
      </c>
      <c r="U332" s="72" t="s">
        <v>453</v>
      </c>
      <c r="V332" s="72" t="s">
        <v>453</v>
      </c>
      <c r="W332" s="72" t="s">
        <v>453</v>
      </c>
      <c r="X332" s="72" t="s">
        <v>453</v>
      </c>
      <c r="Y332" s="63" t="s">
        <v>453</v>
      </c>
      <c r="Z332" s="63" t="s">
        <v>453</v>
      </c>
      <c r="AA332" s="63" t="s">
        <v>453</v>
      </c>
      <c r="AB332" s="63" t="s">
        <v>453</v>
      </c>
      <c r="AC332" s="63" t="s">
        <v>453</v>
      </c>
      <c r="AD332" s="63" t="s">
        <v>453</v>
      </c>
      <c r="AE332" s="63" t="s">
        <v>453</v>
      </c>
      <c r="AF332" s="63" t="s">
        <v>453</v>
      </c>
      <c r="AG332" s="63" t="s">
        <v>453</v>
      </c>
      <c r="AH332" s="63" t="s">
        <v>453</v>
      </c>
      <c r="AI332" s="63" t="s">
        <v>453</v>
      </c>
      <c r="AJ332" s="63" t="s">
        <v>453</v>
      </c>
      <c r="AK332" s="63" t="s">
        <v>453</v>
      </c>
      <c r="AL332" s="63" t="s">
        <v>453</v>
      </c>
      <c r="AM332" s="63" t="s">
        <v>453</v>
      </c>
      <c r="AN332" s="63" t="s">
        <v>453</v>
      </c>
      <c r="AO332" s="63" t="s">
        <v>453</v>
      </c>
      <c r="AP332" s="63" t="s">
        <v>453</v>
      </c>
      <c r="AQ332" s="63" t="s">
        <v>453</v>
      </c>
    </row>
    <row r="333" spans="1:43" ht="14.5" customHeight="1" x14ac:dyDescent="0.35">
      <c r="A333" s="62" t="s">
        <v>459</v>
      </c>
      <c r="B333" s="27">
        <v>93.797370910644531</v>
      </c>
      <c r="C333" s="27">
        <v>96.173149108886719</v>
      </c>
      <c r="D333" s="27">
        <v>95.227378845214844</v>
      </c>
      <c r="E333" s="27">
        <v>96.511993408203125</v>
      </c>
      <c r="F333" s="27">
        <v>76.359085083007813</v>
      </c>
      <c r="G333" s="27">
        <v>71.735702514648438</v>
      </c>
      <c r="H333" s="27">
        <v>66.912979125976563</v>
      </c>
      <c r="I333" s="27">
        <v>71.268791198730469</v>
      </c>
      <c r="J333" s="27">
        <v>87.022789001464844</v>
      </c>
      <c r="K333" s="27">
        <v>89.606391906738281</v>
      </c>
      <c r="L333" s="27">
        <v>92.165176391601563</v>
      </c>
      <c r="M333" s="27">
        <v>93.827850341796875</v>
      </c>
      <c r="N333" s="35" t="s">
        <v>194</v>
      </c>
      <c r="O333" s="63" t="s">
        <v>453</v>
      </c>
      <c r="P333" s="63" t="s">
        <v>453</v>
      </c>
      <c r="Q333" s="64">
        <v>0</v>
      </c>
      <c r="R333" s="63" t="s">
        <v>41</v>
      </c>
      <c r="S333" s="26" t="b">
        <f t="shared" ref="S333:S335" si="51">NOT(OR((D333&lt;=$Q$1),(H333&lt;=$R$1),(L333&lt;=$S$1)))</f>
        <v>0</v>
      </c>
      <c r="U333" s="65" t="s">
        <v>42</v>
      </c>
      <c r="V333" s="65" t="s">
        <v>42</v>
      </c>
      <c r="W333" s="66" t="s">
        <v>49</v>
      </c>
      <c r="X333" s="65" t="s">
        <v>42</v>
      </c>
      <c r="Y333" s="82">
        <v>5</v>
      </c>
      <c r="Z333" s="83"/>
      <c r="AA333" s="83"/>
      <c r="AB333" s="83"/>
      <c r="AC333" s="84"/>
      <c r="AD333" s="63" t="s">
        <v>453</v>
      </c>
      <c r="AE333" s="63" t="s">
        <v>453</v>
      </c>
      <c r="AF333" s="63" t="s">
        <v>453</v>
      </c>
      <c r="AG333" s="63" t="s">
        <v>453</v>
      </c>
      <c r="AH333" s="63" t="s">
        <v>453</v>
      </c>
      <c r="AI333" s="63" t="s">
        <v>453</v>
      </c>
      <c r="AJ333" s="63" t="s">
        <v>453</v>
      </c>
      <c r="AK333" s="63" t="s">
        <v>453</v>
      </c>
      <c r="AL333" s="63" t="s">
        <v>453</v>
      </c>
      <c r="AM333" s="63" t="s">
        <v>453</v>
      </c>
      <c r="AN333" s="63" t="s">
        <v>453</v>
      </c>
      <c r="AO333" s="63" t="s">
        <v>453</v>
      </c>
      <c r="AP333" s="63" t="s">
        <v>453</v>
      </c>
      <c r="AQ333" s="63" t="s">
        <v>453</v>
      </c>
    </row>
    <row r="334" spans="1:43" ht="14.5" customHeight="1" x14ac:dyDescent="0.35">
      <c r="A334" s="62" t="s">
        <v>460</v>
      </c>
      <c r="B334" s="27">
        <v>0</v>
      </c>
      <c r="C334" s="27">
        <v>0</v>
      </c>
      <c r="D334" s="27">
        <v>0</v>
      </c>
      <c r="E334" s="27">
        <v>0</v>
      </c>
      <c r="F334" s="27">
        <v>0</v>
      </c>
      <c r="G334" s="27">
        <v>0</v>
      </c>
      <c r="H334" s="27">
        <v>0</v>
      </c>
      <c r="I334" s="27">
        <v>0</v>
      </c>
      <c r="J334" s="27">
        <v>16.360940933227539</v>
      </c>
      <c r="K334" s="27">
        <v>2.1770918369293213</v>
      </c>
      <c r="L334" s="27">
        <v>1.0490875244140625</v>
      </c>
      <c r="M334" s="27">
        <v>0</v>
      </c>
      <c r="N334" s="35" t="s">
        <v>194</v>
      </c>
      <c r="O334" s="63"/>
      <c r="P334" s="63"/>
      <c r="Q334" s="64">
        <v>0</v>
      </c>
      <c r="R334" s="63" t="s">
        <v>41</v>
      </c>
      <c r="S334" s="26" t="b">
        <f t="shared" si="51"/>
        <v>0</v>
      </c>
      <c r="T334" s="26" t="b">
        <f>NOT(OR((C334&lt;=$Q$1),(G334&lt;=$R$1),(K334&lt;=$S$1)))</f>
        <v>0</v>
      </c>
      <c r="U334" s="65"/>
      <c r="V334" s="65"/>
      <c r="W334" s="66"/>
      <c r="X334" s="65"/>
      <c r="Y334" s="67"/>
      <c r="Z334" s="68"/>
      <c r="AA334" s="68"/>
      <c r="AB334" s="68"/>
      <c r="AC334" s="69"/>
      <c r="AD334" s="63"/>
      <c r="AE334" s="63"/>
      <c r="AF334" s="63"/>
      <c r="AG334" s="63"/>
      <c r="AH334" s="63"/>
      <c r="AI334" s="63"/>
      <c r="AJ334" s="63"/>
      <c r="AK334" s="63"/>
      <c r="AL334" s="63"/>
      <c r="AM334" s="63"/>
      <c r="AN334" s="63"/>
      <c r="AO334" s="63"/>
      <c r="AP334" s="63"/>
      <c r="AQ334" s="63"/>
    </row>
    <row r="335" spans="1:43" ht="14.5" customHeight="1" x14ac:dyDescent="0.35">
      <c r="A335" s="62" t="s">
        <v>461</v>
      </c>
      <c r="B335" s="27">
        <v>0</v>
      </c>
      <c r="C335" s="27">
        <v>0</v>
      </c>
      <c r="D335" s="27">
        <v>0</v>
      </c>
      <c r="E335" s="27">
        <v>0</v>
      </c>
      <c r="F335" s="27">
        <v>0</v>
      </c>
      <c r="G335" s="27">
        <v>0</v>
      </c>
      <c r="H335" s="27">
        <v>0</v>
      </c>
      <c r="I335" s="27">
        <v>0</v>
      </c>
      <c r="J335" s="27">
        <v>32.561180114746094</v>
      </c>
      <c r="K335" s="27">
        <v>0</v>
      </c>
      <c r="L335" s="27">
        <v>0</v>
      </c>
      <c r="M335" s="27">
        <v>0</v>
      </c>
      <c r="N335" s="35" t="s">
        <v>194</v>
      </c>
      <c r="O335" s="63"/>
      <c r="P335" s="63"/>
      <c r="Q335" s="64">
        <v>0</v>
      </c>
      <c r="R335" s="63" t="s">
        <v>41</v>
      </c>
      <c r="S335" s="26" t="b">
        <f t="shared" si="51"/>
        <v>0</v>
      </c>
      <c r="T335" s="26" t="b">
        <f>NOT(OR((C335&lt;=$Q$1),(G335&lt;=$R$1),(K335&lt;=$S$1)))</f>
        <v>0</v>
      </c>
      <c r="U335" s="65"/>
      <c r="V335" s="65"/>
      <c r="W335" s="66"/>
      <c r="X335" s="65"/>
      <c r="Y335" s="67"/>
      <c r="Z335" s="68"/>
      <c r="AA335" s="68"/>
      <c r="AB335" s="68"/>
      <c r="AC335" s="69"/>
      <c r="AD335" s="63"/>
      <c r="AE335" s="63"/>
      <c r="AF335" s="63"/>
      <c r="AG335" s="63"/>
      <c r="AH335" s="63"/>
      <c r="AI335" s="63"/>
      <c r="AJ335" s="63"/>
      <c r="AK335" s="63"/>
      <c r="AL335" s="63"/>
      <c r="AM335" s="63"/>
      <c r="AN335" s="63"/>
      <c r="AO335" s="63"/>
      <c r="AP335" s="63"/>
      <c r="AQ335" s="63"/>
    </row>
    <row r="336" spans="1:43" x14ac:dyDescent="0.35">
      <c r="A336" s="36"/>
      <c r="B336" s="36"/>
      <c r="C336" s="36"/>
      <c r="D336" s="36"/>
      <c r="E336" s="36"/>
      <c r="F336" s="36"/>
      <c r="G336" s="36"/>
      <c r="H336" s="36"/>
      <c r="I336" s="36"/>
      <c r="J336" s="36"/>
      <c r="K336" s="36"/>
      <c r="L336" s="36"/>
      <c r="M336" s="36"/>
      <c r="N336" s="38" t="s">
        <v>462</v>
      </c>
      <c r="O336" s="36"/>
      <c r="P336" s="24">
        <f>SUMIF(S338:S340,TRUE, Q338:Q340)/SUM(Q338:Q340)</f>
        <v>1</v>
      </c>
      <c r="Q336" s="36"/>
      <c r="R336" s="36"/>
      <c r="S336" s="36"/>
      <c r="T336" s="36"/>
      <c r="U336" s="36"/>
      <c r="V336" s="36"/>
      <c r="W336" s="36"/>
      <c r="X336" s="36"/>
      <c r="Y336" s="36"/>
      <c r="Z336" s="36"/>
      <c r="AA336" s="36"/>
      <c r="AB336" s="36"/>
      <c r="AC336" s="36"/>
    </row>
    <row r="337" spans="1:29" x14ac:dyDescent="0.35">
      <c r="A337" s="36"/>
      <c r="B337" s="73"/>
      <c r="C337" s="36"/>
      <c r="D337" s="36"/>
      <c r="E337" s="36"/>
      <c r="F337" s="36"/>
      <c r="G337" s="36"/>
      <c r="H337" s="36"/>
      <c r="I337" s="36"/>
      <c r="J337" s="36"/>
      <c r="K337" s="36"/>
      <c r="L337" s="36"/>
      <c r="M337" s="36"/>
      <c r="N337" s="38"/>
      <c r="O337" s="36"/>
      <c r="P337" s="24"/>
      <c r="Q337" s="74"/>
      <c r="R337" s="74"/>
      <c r="S337" s="36"/>
      <c r="T337" s="36"/>
      <c r="U337" s="36"/>
      <c r="V337" s="36"/>
      <c r="W337" s="36"/>
      <c r="X337" s="36"/>
      <c r="Y337" s="75"/>
      <c r="Z337" s="76"/>
      <c r="AA337" s="76"/>
      <c r="AB337" s="76"/>
      <c r="AC337" s="73"/>
    </row>
    <row r="338" spans="1:29" x14ac:dyDescent="0.35">
      <c r="A338" s="44" t="s">
        <v>463</v>
      </c>
      <c r="B338" s="27">
        <v>91.664405822753906</v>
      </c>
      <c r="C338" s="27">
        <v>91.664405822753906</v>
      </c>
      <c r="D338" s="27">
        <v>91.664405822753906</v>
      </c>
      <c r="E338" s="27">
        <v>91.663772583007813</v>
      </c>
      <c r="F338" s="27">
        <v>99.999610900878906</v>
      </c>
      <c r="G338" s="27">
        <v>99.999610900878906</v>
      </c>
      <c r="H338" s="27">
        <v>99.999610900878906</v>
      </c>
      <c r="I338" s="27">
        <v>99.99884033203125</v>
      </c>
      <c r="J338" s="32" t="s">
        <v>49</v>
      </c>
      <c r="K338" s="32" t="s">
        <v>49</v>
      </c>
      <c r="L338" s="32" t="s">
        <v>49</v>
      </c>
      <c r="M338" s="32" t="s">
        <v>49</v>
      </c>
      <c r="N338" s="35"/>
      <c r="O338" s="35"/>
      <c r="Q338" s="64">
        <v>1</v>
      </c>
      <c r="R338" s="63" t="s">
        <v>41</v>
      </c>
      <c r="S338" s="26" t="b">
        <f>NOT(OR((D338&lt;=$Q$1),(H338&lt;=$R$1),(L338&lt;=$S$1)))</f>
        <v>1</v>
      </c>
      <c r="T338" s="26" t="b">
        <f>NOT(OR((C338&lt;=$Q$1),(G338&lt;=$R$1),(K338&lt;=$S$1)))</f>
        <v>1</v>
      </c>
      <c r="U338" s="65"/>
      <c r="V338" s="65"/>
      <c r="W338" s="66"/>
      <c r="X338" s="65"/>
      <c r="Y338" s="82"/>
      <c r="Z338" s="83"/>
      <c r="AA338" s="83"/>
      <c r="AB338" s="83"/>
      <c r="AC338" s="84"/>
    </row>
    <row r="339" spans="1:29" x14ac:dyDescent="0.35">
      <c r="A339" s="44" t="s">
        <v>464</v>
      </c>
      <c r="B339" s="27">
        <v>91.666450500488281</v>
      </c>
      <c r="C339" s="27">
        <v>91.666450500488281</v>
      </c>
      <c r="D339" s="27">
        <v>91.666450500488281</v>
      </c>
      <c r="E339" s="27">
        <v>91.666328430175781</v>
      </c>
      <c r="F339" s="27">
        <v>99.999610900878906</v>
      </c>
      <c r="G339" s="27">
        <v>99.999610900878906</v>
      </c>
      <c r="H339" s="27">
        <v>99.999610900878906</v>
      </c>
      <c r="I339" s="27">
        <v>99.99884033203125</v>
      </c>
      <c r="J339" s="32" t="s">
        <v>49</v>
      </c>
      <c r="K339" s="32" t="s">
        <v>49</v>
      </c>
      <c r="L339" s="32" t="s">
        <v>49</v>
      </c>
      <c r="M339" s="32" t="s">
        <v>49</v>
      </c>
      <c r="N339" s="35"/>
      <c r="O339" s="35"/>
      <c r="Q339" s="64">
        <v>1</v>
      </c>
      <c r="R339" s="63" t="s">
        <v>41</v>
      </c>
      <c r="S339" s="26" t="b">
        <f>NOT(OR((B339&lt;=$Q$1),(F339&lt;=$R$1),(J339&lt;=$S$1)))</f>
        <v>1</v>
      </c>
      <c r="T339" s="26" t="b">
        <f>NOT(OR((C339&lt;=$Q$1),(G339&lt;=$R$1),(K339&lt;=$S$1)))</f>
        <v>1</v>
      </c>
      <c r="U339" s="65"/>
      <c r="V339" s="65"/>
      <c r="W339" s="66"/>
      <c r="X339" s="65"/>
      <c r="Y339" s="67"/>
      <c r="Z339" s="68"/>
      <c r="AA339" s="68"/>
      <c r="AB339" s="68"/>
      <c r="AC339" s="69"/>
    </row>
    <row r="340" spans="1:29" x14ac:dyDescent="0.35">
      <c r="A340" s="44" t="s">
        <v>465</v>
      </c>
      <c r="B340" s="27">
        <v>91.666244506835938</v>
      </c>
      <c r="C340" s="27">
        <v>91.666244506835938</v>
      </c>
      <c r="D340" s="27">
        <v>91.666244506835938</v>
      </c>
      <c r="E340" s="27">
        <v>91.666191101074219</v>
      </c>
      <c r="F340" s="27">
        <v>99.999610900878906</v>
      </c>
      <c r="G340" s="27">
        <v>99.999610900878906</v>
      </c>
      <c r="H340" s="27">
        <v>99.999610900878906</v>
      </c>
      <c r="I340" s="27">
        <v>99.99884033203125</v>
      </c>
      <c r="J340" s="32" t="s">
        <v>49</v>
      </c>
      <c r="K340" s="32" t="s">
        <v>49</v>
      </c>
      <c r="L340" s="32" t="s">
        <v>49</v>
      </c>
      <c r="M340" s="32" t="s">
        <v>49</v>
      </c>
      <c r="N340" s="35"/>
      <c r="O340" s="35"/>
      <c r="Q340" s="64">
        <v>1</v>
      </c>
      <c r="R340" s="63" t="s">
        <v>41</v>
      </c>
      <c r="S340" s="26" t="b">
        <f>NOT(OR((D340&lt;=$Q$1),(H340&lt;=$R$1),(L340&lt;=$S$1)))</f>
        <v>1</v>
      </c>
      <c r="T340" s="26" t="b">
        <f>NOT(OR((C340&lt;=$Q$1),(G340&lt;=$R$1),(K340&lt;=$S$1)))</f>
        <v>1</v>
      </c>
      <c r="U340" s="65"/>
      <c r="V340" s="65"/>
      <c r="W340" s="66"/>
      <c r="X340" s="65"/>
      <c r="Y340" s="67"/>
      <c r="Z340" s="68"/>
      <c r="AA340" s="68"/>
      <c r="AB340" s="68"/>
      <c r="AC340" s="69"/>
    </row>
    <row r="341" spans="1:29" x14ac:dyDescent="0.35">
      <c r="A341" s="44" t="s">
        <v>466</v>
      </c>
      <c r="B341" s="27">
        <v>91.665679931640625</v>
      </c>
      <c r="C341" s="27">
        <v>91.665679931640625</v>
      </c>
      <c r="D341" s="27">
        <v>91.665679931640625</v>
      </c>
      <c r="E341" s="27">
        <v>91.666183471679688</v>
      </c>
      <c r="F341" s="27">
        <v>99.999610900878906</v>
      </c>
      <c r="G341" s="27">
        <v>99.999610900878906</v>
      </c>
      <c r="H341" s="27">
        <v>99.999610900878906</v>
      </c>
      <c r="I341" s="27">
        <v>99.99884033203125</v>
      </c>
      <c r="J341" s="32" t="s">
        <v>49</v>
      </c>
      <c r="K341" s="32" t="s">
        <v>49</v>
      </c>
      <c r="L341" s="32" t="s">
        <v>49</v>
      </c>
      <c r="M341" s="32" t="s">
        <v>49</v>
      </c>
      <c r="N341" s="35"/>
      <c r="O341" s="35"/>
      <c r="Q341" s="64">
        <v>1</v>
      </c>
      <c r="R341" s="63" t="s">
        <v>41</v>
      </c>
      <c r="S341" s="26" t="b">
        <f t="shared" ref="S341:S369" si="52">NOT(OR((D341&lt;=$Q$1),(H341&lt;=$R$1),(L341&lt;=$S$1)))</f>
        <v>1</v>
      </c>
      <c r="T341" s="26" t="b">
        <f t="shared" ref="T341:T369" si="53">NOT(OR((C341&lt;=$Q$1),(G341&lt;=$R$1),(K341&lt;=$S$1)))</f>
        <v>1</v>
      </c>
      <c r="U341" s="65"/>
      <c r="V341" s="65"/>
      <c r="W341" s="66"/>
      <c r="X341" s="65"/>
      <c r="Y341" s="67"/>
      <c r="Z341" s="68"/>
      <c r="AA341" s="68"/>
      <c r="AB341" s="68"/>
      <c r="AC341" s="69"/>
    </row>
    <row r="342" spans="1:29" x14ac:dyDescent="0.35">
      <c r="A342" s="44" t="s">
        <v>467</v>
      </c>
      <c r="B342" s="27">
        <v>91.665718078613281</v>
      </c>
      <c r="C342" s="27">
        <v>91.665718078613281</v>
      </c>
      <c r="D342" s="27">
        <v>91.665718078613281</v>
      </c>
      <c r="E342" s="27">
        <v>91.666275024414063</v>
      </c>
      <c r="F342" s="27">
        <v>99.999610900878906</v>
      </c>
      <c r="G342" s="27">
        <v>99.999610900878906</v>
      </c>
      <c r="H342" s="27">
        <v>99.999610900878906</v>
      </c>
      <c r="I342" s="27">
        <v>99.99884033203125</v>
      </c>
      <c r="J342" s="32" t="s">
        <v>49</v>
      </c>
      <c r="K342" s="32" t="s">
        <v>49</v>
      </c>
      <c r="L342" s="32" t="s">
        <v>49</v>
      </c>
      <c r="M342" s="32" t="s">
        <v>49</v>
      </c>
      <c r="N342" s="35"/>
      <c r="O342" s="35"/>
      <c r="Q342" s="64">
        <v>1</v>
      </c>
      <c r="R342" s="63" t="s">
        <v>41</v>
      </c>
      <c r="S342" s="26" t="b">
        <f t="shared" si="52"/>
        <v>1</v>
      </c>
      <c r="T342" s="26" t="b">
        <f t="shared" si="53"/>
        <v>1</v>
      </c>
      <c r="U342" s="65"/>
      <c r="V342" s="65"/>
      <c r="W342" s="66"/>
      <c r="X342" s="65"/>
      <c r="Y342" s="67"/>
      <c r="Z342" s="68"/>
      <c r="AA342" s="68"/>
      <c r="AB342" s="68"/>
      <c r="AC342" s="69"/>
    </row>
    <row r="343" spans="1:29" x14ac:dyDescent="0.35">
      <c r="A343" s="44" t="s">
        <v>468</v>
      </c>
      <c r="B343" s="27">
        <v>91.665763854980469</v>
      </c>
      <c r="C343" s="27">
        <v>91.665763854980469</v>
      </c>
      <c r="D343" s="27">
        <v>91.665763854980469</v>
      </c>
      <c r="E343" s="27">
        <v>91.666374206542969</v>
      </c>
      <c r="F343" s="27">
        <v>99.999610900878906</v>
      </c>
      <c r="G343" s="27">
        <v>99.999610900878906</v>
      </c>
      <c r="H343" s="27">
        <v>99.999610900878906</v>
      </c>
      <c r="I343" s="27">
        <v>99.99884033203125</v>
      </c>
      <c r="J343" s="32" t="s">
        <v>49</v>
      </c>
      <c r="K343" s="32" t="s">
        <v>49</v>
      </c>
      <c r="L343" s="32" t="s">
        <v>49</v>
      </c>
      <c r="M343" s="32" t="s">
        <v>49</v>
      </c>
      <c r="P343" s="26"/>
      <c r="Q343" s="64">
        <v>1</v>
      </c>
      <c r="R343" s="63" t="s">
        <v>41</v>
      </c>
      <c r="S343" s="26" t="b">
        <f t="shared" si="52"/>
        <v>1</v>
      </c>
      <c r="T343" s="26" t="b">
        <f t="shared" si="53"/>
        <v>1</v>
      </c>
    </row>
    <row r="344" spans="1:29" x14ac:dyDescent="0.35">
      <c r="A344" s="44" t="s">
        <v>469</v>
      </c>
      <c r="B344" s="27">
        <v>91.66571044921875</v>
      </c>
      <c r="C344" s="27">
        <v>91.66571044921875</v>
      </c>
      <c r="D344" s="27">
        <v>91.66571044921875</v>
      </c>
      <c r="E344" s="27">
        <v>91.666252136230469</v>
      </c>
      <c r="F344" s="27">
        <v>99.999610900878906</v>
      </c>
      <c r="G344" s="27">
        <v>99.999610900878906</v>
      </c>
      <c r="H344" s="27">
        <v>99.999610900878906</v>
      </c>
      <c r="I344" s="27">
        <v>99.99884033203125</v>
      </c>
      <c r="J344" s="32" t="s">
        <v>49</v>
      </c>
      <c r="K344" s="32" t="s">
        <v>49</v>
      </c>
      <c r="L344" s="32" t="s">
        <v>49</v>
      </c>
      <c r="M344" s="32" t="s">
        <v>49</v>
      </c>
      <c r="P344" s="26"/>
      <c r="Q344" s="64">
        <v>1</v>
      </c>
      <c r="R344" s="63" t="s">
        <v>41</v>
      </c>
      <c r="S344" s="26" t="b">
        <f t="shared" si="52"/>
        <v>1</v>
      </c>
      <c r="T344" s="26" t="b">
        <f t="shared" si="53"/>
        <v>1</v>
      </c>
    </row>
    <row r="345" spans="1:29" x14ac:dyDescent="0.35">
      <c r="A345" s="44" t="s">
        <v>470</v>
      </c>
      <c r="B345" s="27">
        <v>91.665733337402344</v>
      </c>
      <c r="C345" s="27">
        <v>91.665733337402344</v>
      </c>
      <c r="D345" s="27">
        <v>91.665733337402344</v>
      </c>
      <c r="E345" s="27">
        <v>91.666275024414063</v>
      </c>
      <c r="F345" s="27">
        <v>99.999610900878906</v>
      </c>
      <c r="G345" s="27">
        <v>99.999610900878906</v>
      </c>
      <c r="H345" s="27">
        <v>99.999610900878906</v>
      </c>
      <c r="I345" s="27">
        <v>99.99884033203125</v>
      </c>
      <c r="J345" s="32" t="s">
        <v>49</v>
      </c>
      <c r="K345" s="32" t="s">
        <v>49</v>
      </c>
      <c r="L345" s="32" t="s">
        <v>49</v>
      </c>
      <c r="M345" s="32" t="s">
        <v>49</v>
      </c>
      <c r="Q345" s="64">
        <v>1</v>
      </c>
      <c r="R345" s="63" t="s">
        <v>41</v>
      </c>
      <c r="S345" s="26" t="b">
        <f t="shared" si="52"/>
        <v>1</v>
      </c>
      <c r="T345" s="26" t="b">
        <f t="shared" si="53"/>
        <v>1</v>
      </c>
    </row>
    <row r="346" spans="1:29" x14ac:dyDescent="0.35">
      <c r="A346" s="44" t="s">
        <v>471</v>
      </c>
      <c r="B346" s="27">
        <v>91.666404724121094</v>
      </c>
      <c r="C346" s="27">
        <v>91.666404724121094</v>
      </c>
      <c r="D346" s="27">
        <v>91.666404724121094</v>
      </c>
      <c r="E346" s="27">
        <v>91.666099548339844</v>
      </c>
      <c r="F346" s="27">
        <v>99.999610900878906</v>
      </c>
      <c r="G346" s="27">
        <v>99.999610900878906</v>
      </c>
      <c r="H346" s="27">
        <v>99.999610900878906</v>
      </c>
      <c r="I346" s="27">
        <v>99.99884033203125</v>
      </c>
      <c r="J346" s="32" t="s">
        <v>49</v>
      </c>
      <c r="K346" s="32" t="s">
        <v>49</v>
      </c>
      <c r="L346" s="32" t="s">
        <v>49</v>
      </c>
      <c r="M346" s="32" t="s">
        <v>49</v>
      </c>
      <c r="Q346" s="64">
        <v>1</v>
      </c>
      <c r="R346" s="63" t="s">
        <v>41</v>
      </c>
      <c r="S346" s="26" t="b">
        <f t="shared" si="52"/>
        <v>1</v>
      </c>
      <c r="T346" s="26" t="b">
        <f t="shared" si="53"/>
        <v>1</v>
      </c>
    </row>
    <row r="347" spans="1:29" x14ac:dyDescent="0.35">
      <c r="A347" s="44" t="s">
        <v>472</v>
      </c>
      <c r="B347" s="27">
        <v>91.665809631347656</v>
      </c>
      <c r="C347" s="27">
        <v>91.665809631347656</v>
      </c>
      <c r="D347" s="27">
        <v>91.665809631347656</v>
      </c>
      <c r="E347" s="27">
        <v>91.666587829589844</v>
      </c>
      <c r="F347" s="27">
        <v>99.999610900878906</v>
      </c>
      <c r="G347" s="27">
        <v>99.999610900878906</v>
      </c>
      <c r="H347" s="27">
        <v>99.999610900878906</v>
      </c>
      <c r="I347" s="27">
        <v>99.99884033203125</v>
      </c>
      <c r="J347" s="32" t="s">
        <v>49</v>
      </c>
      <c r="K347" s="32" t="s">
        <v>49</v>
      </c>
      <c r="L347" s="32" t="s">
        <v>49</v>
      </c>
      <c r="M347" s="32" t="s">
        <v>49</v>
      </c>
      <c r="P347" s="26"/>
      <c r="Q347" s="64">
        <v>1</v>
      </c>
      <c r="R347" s="63" t="s">
        <v>41</v>
      </c>
      <c r="S347" s="26" t="b">
        <f t="shared" si="52"/>
        <v>1</v>
      </c>
      <c r="T347" s="26" t="b">
        <f t="shared" si="53"/>
        <v>1</v>
      </c>
    </row>
    <row r="348" spans="1:29" x14ac:dyDescent="0.35">
      <c r="A348" s="44" t="s">
        <v>473</v>
      </c>
      <c r="B348" s="27">
        <v>91.66656494140625</v>
      </c>
      <c r="C348" s="27">
        <v>91.66656494140625</v>
      </c>
      <c r="D348" s="27">
        <v>91.66656494140625</v>
      </c>
      <c r="E348" s="27">
        <v>91.666587829589844</v>
      </c>
      <c r="F348" s="27">
        <v>99.999610900878906</v>
      </c>
      <c r="G348" s="27">
        <v>99.999610900878906</v>
      </c>
      <c r="H348" s="27">
        <v>99.999610900878906</v>
      </c>
      <c r="I348" s="27">
        <v>99.99884033203125</v>
      </c>
      <c r="J348" s="32" t="s">
        <v>49</v>
      </c>
      <c r="K348" s="32" t="s">
        <v>49</v>
      </c>
      <c r="L348" s="32" t="s">
        <v>49</v>
      </c>
      <c r="M348" s="32" t="s">
        <v>49</v>
      </c>
      <c r="Q348" s="64">
        <v>1</v>
      </c>
      <c r="R348" s="63" t="s">
        <v>41</v>
      </c>
      <c r="S348" s="26" t="b">
        <f t="shared" si="52"/>
        <v>1</v>
      </c>
      <c r="T348" s="26" t="b">
        <f t="shared" si="53"/>
        <v>1</v>
      </c>
    </row>
    <row r="349" spans="1:29" x14ac:dyDescent="0.35">
      <c r="A349" s="44" t="s">
        <v>474</v>
      </c>
      <c r="B349" s="27">
        <v>91.666427612304688</v>
      </c>
      <c r="C349" s="27">
        <v>91.666427612304688</v>
      </c>
      <c r="D349" s="27">
        <v>91.666427612304688</v>
      </c>
      <c r="E349" s="27">
        <v>91.666259765625</v>
      </c>
      <c r="F349" s="27">
        <v>99.999610900878906</v>
      </c>
      <c r="G349" s="27">
        <v>99.999610900878906</v>
      </c>
      <c r="H349" s="27">
        <v>99.999610900878906</v>
      </c>
      <c r="I349" s="27">
        <v>99.99884033203125</v>
      </c>
      <c r="J349" s="32" t="s">
        <v>49</v>
      </c>
      <c r="K349" s="32" t="s">
        <v>49</v>
      </c>
      <c r="L349" s="32" t="s">
        <v>49</v>
      </c>
      <c r="M349" s="32" t="s">
        <v>49</v>
      </c>
      <c r="Q349" s="64">
        <v>1</v>
      </c>
      <c r="R349" s="63" t="s">
        <v>41</v>
      </c>
      <c r="S349" s="26" t="b">
        <f t="shared" si="52"/>
        <v>1</v>
      </c>
      <c r="T349" s="26" t="b">
        <f t="shared" si="53"/>
        <v>1</v>
      </c>
    </row>
    <row r="350" spans="1:29" x14ac:dyDescent="0.35">
      <c r="A350" s="44" t="s">
        <v>475</v>
      </c>
      <c r="B350" s="27">
        <v>91.6658935546875</v>
      </c>
      <c r="C350" s="27">
        <v>91.6658935546875</v>
      </c>
      <c r="D350" s="27">
        <v>91.6658935546875</v>
      </c>
      <c r="E350" s="27">
        <v>91.66650390625</v>
      </c>
      <c r="F350" s="27">
        <v>99.999610900878906</v>
      </c>
      <c r="G350" s="27">
        <v>99.999610900878906</v>
      </c>
      <c r="H350" s="27">
        <v>99.999610900878906</v>
      </c>
      <c r="I350" s="27">
        <v>99.99884033203125</v>
      </c>
      <c r="J350" s="32" t="s">
        <v>49</v>
      </c>
      <c r="K350" s="32" t="s">
        <v>49</v>
      </c>
      <c r="L350" s="32" t="s">
        <v>49</v>
      </c>
      <c r="M350" s="32" t="s">
        <v>49</v>
      </c>
      <c r="Q350" s="64">
        <v>1</v>
      </c>
      <c r="R350" s="63" t="s">
        <v>41</v>
      </c>
      <c r="S350" s="26" t="b">
        <f t="shared" si="52"/>
        <v>1</v>
      </c>
      <c r="T350" s="26" t="b">
        <f t="shared" si="53"/>
        <v>1</v>
      </c>
    </row>
    <row r="351" spans="1:29" x14ac:dyDescent="0.35">
      <c r="A351" s="44" t="s">
        <v>476</v>
      </c>
      <c r="B351" s="27">
        <v>91.665687561035156</v>
      </c>
      <c r="C351" s="27">
        <v>91.665687561035156</v>
      </c>
      <c r="D351" s="27">
        <v>91.665687561035156</v>
      </c>
      <c r="E351" s="27">
        <v>91.666282653808594</v>
      </c>
      <c r="F351" s="27">
        <v>99.999610900878906</v>
      </c>
      <c r="G351" s="27">
        <v>99.999610900878906</v>
      </c>
      <c r="H351" s="27">
        <v>99.999610900878906</v>
      </c>
      <c r="I351" s="27">
        <v>99.99884033203125</v>
      </c>
      <c r="J351" s="32" t="s">
        <v>49</v>
      </c>
      <c r="K351" s="32" t="s">
        <v>49</v>
      </c>
      <c r="L351" s="32" t="s">
        <v>49</v>
      </c>
      <c r="M351" s="32" t="s">
        <v>49</v>
      </c>
      <c r="Q351" s="64">
        <v>1</v>
      </c>
      <c r="R351" s="63" t="s">
        <v>41</v>
      </c>
      <c r="S351" s="26" t="b">
        <f t="shared" si="52"/>
        <v>1</v>
      </c>
      <c r="T351" s="26" t="b">
        <f t="shared" si="53"/>
        <v>1</v>
      </c>
    </row>
    <row r="352" spans="1:29" x14ac:dyDescent="0.35">
      <c r="A352" s="44" t="s">
        <v>477</v>
      </c>
      <c r="B352" s="27">
        <v>91.666046142578125</v>
      </c>
      <c r="C352" s="27">
        <v>91.666046142578125</v>
      </c>
      <c r="D352" s="27">
        <v>91.666046142578125</v>
      </c>
      <c r="E352" s="27">
        <v>91.666275024414063</v>
      </c>
      <c r="F352" s="27">
        <v>99.999610900878906</v>
      </c>
      <c r="G352" s="27">
        <v>99.999610900878906</v>
      </c>
      <c r="H352" s="27">
        <v>99.999610900878906</v>
      </c>
      <c r="I352" s="27">
        <v>99.99884033203125</v>
      </c>
      <c r="J352" s="32" t="s">
        <v>49</v>
      </c>
      <c r="K352" s="32" t="s">
        <v>49</v>
      </c>
      <c r="L352" s="32" t="s">
        <v>49</v>
      </c>
      <c r="M352" s="32" t="s">
        <v>49</v>
      </c>
      <c r="Q352" s="64">
        <v>1</v>
      </c>
      <c r="R352" s="63" t="s">
        <v>41</v>
      </c>
      <c r="S352" s="26" t="b">
        <f t="shared" si="52"/>
        <v>1</v>
      </c>
      <c r="T352" s="26" t="b">
        <f t="shared" si="53"/>
        <v>1</v>
      </c>
    </row>
    <row r="353" spans="1:20" x14ac:dyDescent="0.35">
      <c r="A353" s="44" t="s">
        <v>478</v>
      </c>
      <c r="B353" s="27">
        <v>91.665664672851563</v>
      </c>
      <c r="C353" s="27">
        <v>91.665664672851563</v>
      </c>
      <c r="D353" s="27">
        <v>91.665664672851563</v>
      </c>
      <c r="E353" s="27">
        <v>91.66632080078125</v>
      </c>
      <c r="F353" s="27">
        <v>99.999610900878906</v>
      </c>
      <c r="G353" s="27">
        <v>99.999610900878906</v>
      </c>
      <c r="H353" s="27">
        <v>99.999610900878906</v>
      </c>
      <c r="I353" s="27">
        <v>99.99884033203125</v>
      </c>
      <c r="J353" s="32" t="s">
        <v>49</v>
      </c>
      <c r="K353" s="32" t="s">
        <v>49</v>
      </c>
      <c r="L353" s="32" t="s">
        <v>49</v>
      </c>
      <c r="M353" s="32" t="s">
        <v>49</v>
      </c>
      <c r="Q353" s="64">
        <v>1</v>
      </c>
      <c r="R353" s="63" t="s">
        <v>41</v>
      </c>
      <c r="S353" s="26" t="b">
        <f t="shared" si="52"/>
        <v>1</v>
      </c>
      <c r="T353" s="26" t="b">
        <f t="shared" si="53"/>
        <v>1</v>
      </c>
    </row>
    <row r="354" spans="1:20" x14ac:dyDescent="0.35">
      <c r="A354" s="44" t="s">
        <v>479</v>
      </c>
      <c r="B354" s="27">
        <v>91.666465759277344</v>
      </c>
      <c r="C354" s="27">
        <v>91.666465759277344</v>
      </c>
      <c r="D354" s="27">
        <v>91.666465759277344</v>
      </c>
      <c r="E354" s="27">
        <v>91.666595458984375</v>
      </c>
      <c r="F354" s="27">
        <v>99.999610900878906</v>
      </c>
      <c r="G354" s="27">
        <v>99.999610900878906</v>
      </c>
      <c r="H354" s="27">
        <v>99.999610900878906</v>
      </c>
      <c r="I354" s="27">
        <v>99.99884033203125</v>
      </c>
      <c r="J354" s="32" t="s">
        <v>49</v>
      </c>
      <c r="K354" s="32" t="s">
        <v>49</v>
      </c>
      <c r="L354" s="32" t="s">
        <v>49</v>
      </c>
      <c r="M354" s="32" t="s">
        <v>49</v>
      </c>
      <c r="Q354" s="64">
        <v>1</v>
      </c>
      <c r="R354" s="63" t="s">
        <v>41</v>
      </c>
      <c r="S354" s="26" t="b">
        <f t="shared" si="52"/>
        <v>1</v>
      </c>
      <c r="T354" s="26" t="b">
        <f t="shared" si="53"/>
        <v>1</v>
      </c>
    </row>
    <row r="355" spans="1:20" x14ac:dyDescent="0.35">
      <c r="A355" s="44" t="s">
        <v>480</v>
      </c>
      <c r="B355" s="27">
        <v>91.666397094726563</v>
      </c>
      <c r="C355" s="27">
        <v>91.666397094726563</v>
      </c>
      <c r="D355" s="27">
        <v>91.666397094726563</v>
      </c>
      <c r="E355" s="27">
        <v>91.666099548339844</v>
      </c>
      <c r="F355" s="27">
        <v>99.999610900878906</v>
      </c>
      <c r="G355" s="27">
        <v>99.999610900878906</v>
      </c>
      <c r="H355" s="27">
        <v>99.999610900878906</v>
      </c>
      <c r="I355" s="27">
        <v>99.99884033203125</v>
      </c>
      <c r="J355" s="32" t="s">
        <v>49</v>
      </c>
      <c r="K355" s="32" t="s">
        <v>49</v>
      </c>
      <c r="L355" s="32" t="s">
        <v>49</v>
      </c>
      <c r="M355" s="32" t="s">
        <v>49</v>
      </c>
      <c r="Q355" s="64">
        <v>1</v>
      </c>
      <c r="R355" s="63" t="s">
        <v>41</v>
      </c>
      <c r="S355" s="26" t="b">
        <f t="shared" si="52"/>
        <v>1</v>
      </c>
      <c r="T355" s="26" t="b">
        <f t="shared" si="53"/>
        <v>1</v>
      </c>
    </row>
    <row r="356" spans="1:20" x14ac:dyDescent="0.35">
      <c r="A356" s="44" t="s">
        <v>481</v>
      </c>
      <c r="B356" s="27">
        <v>91.666419982910156</v>
      </c>
      <c r="C356" s="27">
        <v>91.666419982910156</v>
      </c>
      <c r="D356" s="27">
        <v>91.666419982910156</v>
      </c>
      <c r="E356" s="27">
        <v>91.666481018066406</v>
      </c>
      <c r="F356" s="27">
        <v>99.999610900878906</v>
      </c>
      <c r="G356" s="27">
        <v>99.999610900878906</v>
      </c>
      <c r="H356" s="27">
        <v>99.999610900878906</v>
      </c>
      <c r="I356" s="27">
        <v>99.99884033203125</v>
      </c>
      <c r="J356" s="32" t="s">
        <v>49</v>
      </c>
      <c r="K356" s="32" t="s">
        <v>49</v>
      </c>
      <c r="L356" s="32" t="s">
        <v>49</v>
      </c>
      <c r="M356" s="32" t="s">
        <v>49</v>
      </c>
      <c r="Q356" s="64">
        <v>1</v>
      </c>
      <c r="R356" s="63" t="s">
        <v>41</v>
      </c>
      <c r="S356" s="26" t="b">
        <f t="shared" si="52"/>
        <v>1</v>
      </c>
      <c r="T356" s="26" t="b">
        <f t="shared" si="53"/>
        <v>1</v>
      </c>
    </row>
    <row r="357" spans="1:20" x14ac:dyDescent="0.35">
      <c r="A357" s="44" t="s">
        <v>482</v>
      </c>
      <c r="B357" s="27">
        <v>91.666534423828125</v>
      </c>
      <c r="C357" s="27">
        <v>91.666534423828125</v>
      </c>
      <c r="D357" s="27">
        <v>91.666534423828125</v>
      </c>
      <c r="E357" s="27">
        <v>91.666641235351563</v>
      </c>
      <c r="F357" s="27">
        <v>99.999610900878906</v>
      </c>
      <c r="G357" s="27">
        <v>99.999610900878906</v>
      </c>
      <c r="H357" s="27">
        <v>99.999610900878906</v>
      </c>
      <c r="I357" s="27">
        <v>99.99884033203125</v>
      </c>
      <c r="J357" s="32" t="s">
        <v>49</v>
      </c>
      <c r="K357" s="32" t="s">
        <v>49</v>
      </c>
      <c r="L357" s="32" t="s">
        <v>49</v>
      </c>
      <c r="M357" s="32" t="s">
        <v>49</v>
      </c>
      <c r="Q357" s="64">
        <v>1</v>
      </c>
      <c r="R357" s="63" t="s">
        <v>41</v>
      </c>
      <c r="S357" s="26" t="b">
        <f t="shared" si="52"/>
        <v>1</v>
      </c>
      <c r="T357" s="26" t="b">
        <f t="shared" si="53"/>
        <v>1</v>
      </c>
    </row>
    <row r="358" spans="1:20" x14ac:dyDescent="0.35">
      <c r="A358" s="44" t="s">
        <v>483</v>
      </c>
      <c r="B358" s="27">
        <v>91.665702819824219</v>
      </c>
      <c r="C358" s="27">
        <v>91.665702819824219</v>
      </c>
      <c r="D358" s="27">
        <v>91.665702819824219</v>
      </c>
      <c r="E358" s="27">
        <v>91.666435241699219</v>
      </c>
      <c r="F358" s="27">
        <v>99.999610900878906</v>
      </c>
      <c r="G358" s="27">
        <v>99.999610900878906</v>
      </c>
      <c r="H358" s="27">
        <v>99.999610900878906</v>
      </c>
      <c r="I358" s="27">
        <v>99.99884033203125</v>
      </c>
      <c r="J358" s="32" t="s">
        <v>49</v>
      </c>
      <c r="K358" s="32" t="s">
        <v>49</v>
      </c>
      <c r="L358" s="32" t="s">
        <v>49</v>
      </c>
      <c r="M358" s="32" t="s">
        <v>49</v>
      </c>
      <c r="Q358" s="64">
        <v>1</v>
      </c>
      <c r="R358" s="63" t="s">
        <v>41</v>
      </c>
      <c r="S358" s="26" t="b">
        <f t="shared" si="52"/>
        <v>1</v>
      </c>
      <c r="T358" s="26" t="b">
        <f t="shared" si="53"/>
        <v>1</v>
      </c>
    </row>
    <row r="359" spans="1:20" x14ac:dyDescent="0.35">
      <c r="A359" s="44" t="s">
        <v>484</v>
      </c>
      <c r="B359" s="27">
        <v>91.6658935546875</v>
      </c>
      <c r="C359" s="27">
        <v>91.6658935546875</v>
      </c>
      <c r="D359" s="27">
        <v>91.6658935546875</v>
      </c>
      <c r="E359" s="27">
        <v>91.66656494140625</v>
      </c>
      <c r="F359" s="27">
        <v>99.999610900878906</v>
      </c>
      <c r="G359" s="27">
        <v>99.999610900878906</v>
      </c>
      <c r="H359" s="27">
        <v>99.999610900878906</v>
      </c>
      <c r="I359" s="27">
        <v>99.99884033203125</v>
      </c>
      <c r="J359" s="32" t="s">
        <v>49</v>
      </c>
      <c r="K359" s="32" t="s">
        <v>49</v>
      </c>
      <c r="L359" s="32" t="s">
        <v>49</v>
      </c>
      <c r="M359" s="32" t="s">
        <v>49</v>
      </c>
      <c r="Q359" s="64">
        <v>1</v>
      </c>
      <c r="R359" s="63" t="s">
        <v>41</v>
      </c>
      <c r="S359" s="26" t="b">
        <f t="shared" si="52"/>
        <v>1</v>
      </c>
      <c r="T359" s="26" t="b">
        <f t="shared" si="53"/>
        <v>1</v>
      </c>
    </row>
    <row r="360" spans="1:20" x14ac:dyDescent="0.35">
      <c r="A360" s="44" t="s">
        <v>485</v>
      </c>
      <c r="B360" s="27">
        <v>91.665725708007813</v>
      </c>
      <c r="C360" s="27">
        <v>91.665725708007813</v>
      </c>
      <c r="D360" s="27">
        <v>91.665725708007813</v>
      </c>
      <c r="E360" s="27">
        <v>91.666259765625</v>
      </c>
      <c r="F360" s="27">
        <v>99.999610900878906</v>
      </c>
      <c r="G360" s="27">
        <v>99.999610900878906</v>
      </c>
      <c r="H360" s="27">
        <v>99.999610900878906</v>
      </c>
      <c r="I360" s="27">
        <v>99.99884033203125</v>
      </c>
      <c r="J360" s="32" t="s">
        <v>49</v>
      </c>
      <c r="K360" s="32" t="s">
        <v>49</v>
      </c>
      <c r="L360" s="32" t="s">
        <v>49</v>
      </c>
      <c r="M360" s="32" t="s">
        <v>49</v>
      </c>
      <c r="Q360" s="64">
        <v>1</v>
      </c>
      <c r="R360" s="63" t="s">
        <v>41</v>
      </c>
      <c r="S360" s="26" t="b">
        <f t="shared" si="52"/>
        <v>1</v>
      </c>
      <c r="T360" s="26" t="b">
        <f t="shared" si="53"/>
        <v>1</v>
      </c>
    </row>
    <row r="361" spans="1:20" x14ac:dyDescent="0.35">
      <c r="A361" s="44" t="s">
        <v>486</v>
      </c>
      <c r="B361" s="27">
        <v>91.665840148925781</v>
      </c>
      <c r="C361" s="27">
        <v>91.665840148925781</v>
      </c>
      <c r="D361" s="27">
        <v>91.665840148925781</v>
      </c>
      <c r="E361" s="27">
        <v>91.666587829589844</v>
      </c>
      <c r="F361" s="27">
        <v>99.999610900878906</v>
      </c>
      <c r="G361" s="27">
        <v>99.999610900878906</v>
      </c>
      <c r="H361" s="27">
        <v>99.999610900878906</v>
      </c>
      <c r="I361" s="27">
        <v>99.99884033203125</v>
      </c>
      <c r="J361" s="32" t="s">
        <v>49</v>
      </c>
      <c r="K361" s="32" t="s">
        <v>49</v>
      </c>
      <c r="L361" s="32" t="s">
        <v>49</v>
      </c>
      <c r="M361" s="32" t="s">
        <v>49</v>
      </c>
      <c r="Q361" s="64">
        <v>1</v>
      </c>
      <c r="R361" s="63" t="s">
        <v>41</v>
      </c>
      <c r="S361" s="26" t="b">
        <f t="shared" si="52"/>
        <v>1</v>
      </c>
      <c r="T361" s="26" t="b">
        <f t="shared" si="53"/>
        <v>1</v>
      </c>
    </row>
    <row r="362" spans="1:20" x14ac:dyDescent="0.35">
      <c r="A362" s="44" t="s">
        <v>487</v>
      </c>
      <c r="B362" s="27">
        <v>91.665145874023438</v>
      </c>
      <c r="C362" s="27">
        <v>91.665145874023438</v>
      </c>
      <c r="D362" s="27">
        <v>91.665145874023438</v>
      </c>
      <c r="E362" s="27">
        <v>91.66632080078125</v>
      </c>
      <c r="F362" s="27">
        <v>99.999610900878906</v>
      </c>
      <c r="G362" s="27">
        <v>99.999610900878906</v>
      </c>
      <c r="H362" s="27">
        <v>99.999610900878906</v>
      </c>
      <c r="I362" s="27">
        <v>99.99884033203125</v>
      </c>
      <c r="J362" s="32" t="s">
        <v>49</v>
      </c>
      <c r="K362" s="32" t="s">
        <v>49</v>
      </c>
      <c r="L362" s="32" t="s">
        <v>49</v>
      </c>
      <c r="M362" s="32" t="s">
        <v>49</v>
      </c>
      <c r="Q362" s="64">
        <v>1</v>
      </c>
      <c r="R362" s="63" t="s">
        <v>41</v>
      </c>
      <c r="S362" s="26" t="b">
        <f t="shared" si="52"/>
        <v>1</v>
      </c>
      <c r="T362" s="26" t="b">
        <f t="shared" si="53"/>
        <v>1</v>
      </c>
    </row>
    <row r="363" spans="1:20" x14ac:dyDescent="0.35">
      <c r="A363" s="44" t="s">
        <v>488</v>
      </c>
      <c r="B363" s="27">
        <v>91.666000366210938</v>
      </c>
      <c r="C363" s="27">
        <v>91.666000366210938</v>
      </c>
      <c r="D363" s="27">
        <v>91.666000366210938</v>
      </c>
      <c r="E363" s="27">
        <v>91.666549682617188</v>
      </c>
      <c r="F363" s="27">
        <v>99.999610900878906</v>
      </c>
      <c r="G363" s="27">
        <v>99.999610900878906</v>
      </c>
      <c r="H363" s="27">
        <v>99.999610900878906</v>
      </c>
      <c r="I363" s="27">
        <v>99.99884033203125</v>
      </c>
      <c r="J363" s="32" t="s">
        <v>49</v>
      </c>
      <c r="K363" s="32" t="s">
        <v>49</v>
      </c>
      <c r="L363" s="32" t="s">
        <v>49</v>
      </c>
      <c r="M363" s="32" t="s">
        <v>49</v>
      </c>
      <c r="Q363" s="64">
        <v>1</v>
      </c>
      <c r="R363" s="63" t="s">
        <v>41</v>
      </c>
      <c r="S363" s="26" t="b">
        <f t="shared" si="52"/>
        <v>1</v>
      </c>
      <c r="T363" s="26" t="b">
        <f t="shared" si="53"/>
        <v>1</v>
      </c>
    </row>
    <row r="364" spans="1:20" x14ac:dyDescent="0.35">
      <c r="A364" s="44" t="s">
        <v>489</v>
      </c>
      <c r="B364" s="27">
        <v>91.66595458984375</v>
      </c>
      <c r="C364" s="27">
        <v>91.66595458984375</v>
      </c>
      <c r="D364" s="27">
        <v>91.66595458984375</v>
      </c>
      <c r="E364" s="27">
        <v>91.666275024414063</v>
      </c>
      <c r="F364" s="27">
        <v>99.999610900878906</v>
      </c>
      <c r="G364" s="27">
        <v>99.999610900878906</v>
      </c>
      <c r="H364" s="27">
        <v>99.999610900878906</v>
      </c>
      <c r="I364" s="27">
        <v>99.99884033203125</v>
      </c>
      <c r="J364" s="32" t="s">
        <v>49</v>
      </c>
      <c r="K364" s="32" t="s">
        <v>49</v>
      </c>
      <c r="L364" s="32" t="s">
        <v>49</v>
      </c>
      <c r="M364" s="32" t="s">
        <v>49</v>
      </c>
      <c r="Q364" s="64">
        <v>1</v>
      </c>
      <c r="R364" s="63" t="s">
        <v>41</v>
      </c>
      <c r="S364" s="26" t="b">
        <f t="shared" si="52"/>
        <v>1</v>
      </c>
      <c r="T364" s="26" t="b">
        <f t="shared" si="53"/>
        <v>1</v>
      </c>
    </row>
    <row r="365" spans="1:20" x14ac:dyDescent="0.35">
      <c r="A365" s="44" t="s">
        <v>490</v>
      </c>
      <c r="B365" s="27">
        <v>91.665077209472656</v>
      </c>
      <c r="C365" s="27">
        <v>91.665077209472656</v>
      </c>
      <c r="D365" s="27">
        <v>91.665077209472656</v>
      </c>
      <c r="E365" s="27">
        <v>91.663864135742188</v>
      </c>
      <c r="F365" s="27">
        <v>99.999610900878906</v>
      </c>
      <c r="G365" s="27">
        <v>99.999610900878906</v>
      </c>
      <c r="H365" s="27">
        <v>99.999610900878906</v>
      </c>
      <c r="I365" s="27">
        <v>99.99884033203125</v>
      </c>
      <c r="J365" s="32" t="s">
        <v>49</v>
      </c>
      <c r="K365" s="32" t="s">
        <v>49</v>
      </c>
      <c r="L365" s="32" t="s">
        <v>49</v>
      </c>
      <c r="M365" s="32" t="s">
        <v>49</v>
      </c>
      <c r="Q365" s="64">
        <v>1</v>
      </c>
      <c r="R365" s="63" t="s">
        <v>41</v>
      </c>
      <c r="S365" s="26" t="b">
        <f t="shared" si="52"/>
        <v>1</v>
      </c>
      <c r="T365" s="26" t="b">
        <f t="shared" si="53"/>
        <v>1</v>
      </c>
    </row>
    <row r="366" spans="1:20" x14ac:dyDescent="0.35">
      <c r="A366" s="44" t="s">
        <v>491</v>
      </c>
      <c r="B366" s="27">
        <v>91.666221618652344</v>
      </c>
      <c r="C366" s="27">
        <v>91.666221618652344</v>
      </c>
      <c r="D366" s="27">
        <v>91.666221618652344</v>
      </c>
      <c r="E366" s="27">
        <v>91.66656494140625</v>
      </c>
      <c r="F366" s="27">
        <v>99.999610900878906</v>
      </c>
      <c r="G366" s="27">
        <v>99.999610900878906</v>
      </c>
      <c r="H366" s="27">
        <v>99.999610900878906</v>
      </c>
      <c r="I366" s="27">
        <v>99.99884033203125</v>
      </c>
      <c r="J366" s="32" t="s">
        <v>49</v>
      </c>
      <c r="K366" s="32" t="s">
        <v>49</v>
      </c>
      <c r="L366" s="32" t="s">
        <v>49</v>
      </c>
      <c r="M366" s="32" t="s">
        <v>49</v>
      </c>
      <c r="Q366" s="64">
        <v>1</v>
      </c>
      <c r="R366" s="63" t="s">
        <v>41</v>
      </c>
      <c r="S366" s="26" t="b">
        <f t="shared" si="52"/>
        <v>1</v>
      </c>
      <c r="T366" s="26" t="b">
        <f t="shared" si="53"/>
        <v>1</v>
      </c>
    </row>
    <row r="367" spans="1:20" x14ac:dyDescent="0.35">
      <c r="A367" s="44" t="s">
        <v>492</v>
      </c>
      <c r="B367" s="27">
        <v>91.666213989257813</v>
      </c>
      <c r="C367" s="27">
        <v>91.666213989257813</v>
      </c>
      <c r="D367" s="27">
        <v>91.666213989257813</v>
      </c>
      <c r="E367" s="27">
        <v>91.666587829589844</v>
      </c>
      <c r="F367" s="27">
        <v>99.999610900878906</v>
      </c>
      <c r="G367" s="27">
        <v>99.999610900878906</v>
      </c>
      <c r="H367" s="27">
        <v>99.999610900878906</v>
      </c>
      <c r="I367" s="27">
        <v>99.99884033203125</v>
      </c>
      <c r="J367" s="32" t="s">
        <v>49</v>
      </c>
      <c r="K367" s="32" t="s">
        <v>49</v>
      </c>
      <c r="L367" s="32" t="s">
        <v>49</v>
      </c>
      <c r="M367" s="32" t="s">
        <v>49</v>
      </c>
      <c r="Q367" s="64">
        <v>1</v>
      </c>
      <c r="R367" s="63" t="s">
        <v>41</v>
      </c>
      <c r="S367" s="26" t="b">
        <f t="shared" si="52"/>
        <v>1</v>
      </c>
      <c r="T367" s="26" t="b">
        <f t="shared" si="53"/>
        <v>1</v>
      </c>
    </row>
    <row r="368" spans="1:20" x14ac:dyDescent="0.35">
      <c r="A368" s="44" t="s">
        <v>493</v>
      </c>
      <c r="B368" s="27">
        <v>91.6658935546875</v>
      </c>
      <c r="C368" s="27">
        <v>91.6658935546875</v>
      </c>
      <c r="D368" s="27">
        <v>91.6658935546875</v>
      </c>
      <c r="E368" s="27">
        <v>91.666213989257813</v>
      </c>
      <c r="F368" s="27">
        <v>99.999610900878906</v>
      </c>
      <c r="G368" s="27">
        <v>99.999610900878906</v>
      </c>
      <c r="H368" s="27">
        <v>99.999610900878906</v>
      </c>
      <c r="I368" s="27">
        <v>99.99884033203125</v>
      </c>
      <c r="J368" s="32" t="s">
        <v>49</v>
      </c>
      <c r="K368" s="32" t="s">
        <v>49</v>
      </c>
      <c r="L368" s="32" t="s">
        <v>49</v>
      </c>
      <c r="M368" s="32" t="s">
        <v>49</v>
      </c>
      <c r="Q368" s="64">
        <v>1</v>
      </c>
      <c r="R368" s="63" t="s">
        <v>41</v>
      </c>
      <c r="S368" s="26" t="b">
        <f t="shared" si="52"/>
        <v>1</v>
      </c>
      <c r="T368" s="26" t="b">
        <f t="shared" si="53"/>
        <v>1</v>
      </c>
    </row>
    <row r="369" spans="1:43" x14ac:dyDescent="0.35">
      <c r="A369" s="44" t="s">
        <v>494</v>
      </c>
      <c r="B369" s="27">
        <v>91.666450500488281</v>
      </c>
      <c r="C369" s="27">
        <v>91.666450500488281</v>
      </c>
      <c r="D369" s="27">
        <v>91.666450500488281</v>
      </c>
      <c r="E369" s="27">
        <v>91.666305541992188</v>
      </c>
      <c r="F369" s="27">
        <v>99.999610900878906</v>
      </c>
      <c r="G369" s="27">
        <v>99.999610900878906</v>
      </c>
      <c r="H369" s="27">
        <v>99.999610900878906</v>
      </c>
      <c r="I369" s="27">
        <v>99.99884033203125</v>
      </c>
      <c r="J369" s="32" t="s">
        <v>49</v>
      </c>
      <c r="K369" s="32" t="s">
        <v>49</v>
      </c>
      <c r="L369" s="32" t="s">
        <v>49</v>
      </c>
      <c r="M369" s="32" t="s">
        <v>49</v>
      </c>
      <c r="Q369" s="64">
        <v>1</v>
      </c>
      <c r="R369" s="63" t="s">
        <v>41</v>
      </c>
      <c r="S369" s="26" t="b">
        <f t="shared" si="52"/>
        <v>1</v>
      </c>
      <c r="T369" s="26" t="b">
        <f t="shared" si="53"/>
        <v>1</v>
      </c>
    </row>
    <row r="370" spans="1:43" x14ac:dyDescent="0.35">
      <c r="A370" s="57" t="s">
        <v>453</v>
      </c>
      <c r="B370" s="58" t="s">
        <v>453</v>
      </c>
      <c r="C370" s="58" t="s">
        <v>453</v>
      </c>
      <c r="D370" s="58" t="s">
        <v>453</v>
      </c>
      <c r="E370" s="58" t="s">
        <v>453</v>
      </c>
      <c r="F370" s="58" t="s">
        <v>453</v>
      </c>
      <c r="G370" s="58" t="s">
        <v>453</v>
      </c>
      <c r="H370" s="58" t="s">
        <v>453</v>
      </c>
      <c r="I370" s="58" t="s">
        <v>453</v>
      </c>
      <c r="J370" s="58" t="s">
        <v>453</v>
      </c>
      <c r="K370" s="58" t="s">
        <v>453</v>
      </c>
      <c r="L370" s="58" t="s">
        <v>453</v>
      </c>
      <c r="M370" s="58" t="s">
        <v>453</v>
      </c>
      <c r="N370" s="59" t="s">
        <v>495</v>
      </c>
      <c r="O370" s="58" t="s">
        <v>453</v>
      </c>
      <c r="P370" s="24" t="e">
        <f>SUMIF(S371:S372,TRUE, Q371:Q372)/SUM(Q371:Q372)</f>
        <v>#DIV/0!</v>
      </c>
      <c r="Q370" s="58" t="s">
        <v>453</v>
      </c>
      <c r="R370" s="58" t="s">
        <v>453</v>
      </c>
      <c r="S370" s="58" t="s">
        <v>453</v>
      </c>
      <c r="T370" s="60" t="s">
        <v>453</v>
      </c>
      <c r="U370" s="58" t="s">
        <v>453</v>
      </c>
      <c r="V370" s="58" t="s">
        <v>453</v>
      </c>
      <c r="W370" s="58" t="s">
        <v>453</v>
      </c>
      <c r="X370" s="58" t="s">
        <v>453</v>
      </c>
      <c r="Y370" s="61" t="s">
        <v>453</v>
      </c>
      <c r="Z370" s="61" t="s">
        <v>453</v>
      </c>
      <c r="AA370" s="61" t="s">
        <v>453</v>
      </c>
      <c r="AB370" s="61" t="s">
        <v>453</v>
      </c>
      <c r="AC370" s="61" t="s">
        <v>453</v>
      </c>
      <c r="AD370" s="61" t="s">
        <v>453</v>
      </c>
      <c r="AE370" s="61" t="s">
        <v>453</v>
      </c>
      <c r="AF370" s="61" t="s">
        <v>453</v>
      </c>
      <c r="AG370" s="61" t="s">
        <v>453</v>
      </c>
      <c r="AH370" s="61" t="s">
        <v>453</v>
      </c>
      <c r="AI370" s="61" t="s">
        <v>453</v>
      </c>
      <c r="AJ370" s="61" t="s">
        <v>453</v>
      </c>
      <c r="AK370" s="61" t="s">
        <v>453</v>
      </c>
      <c r="AL370" s="61" t="s">
        <v>453</v>
      </c>
      <c r="AM370" s="61" t="s">
        <v>453</v>
      </c>
      <c r="AN370" s="61" t="s">
        <v>453</v>
      </c>
      <c r="AO370" s="61" t="s">
        <v>453</v>
      </c>
      <c r="AP370" s="61" t="s">
        <v>453</v>
      </c>
      <c r="AQ370" s="61" t="s">
        <v>453</v>
      </c>
    </row>
    <row r="371" spans="1:43" ht="14.5" customHeight="1" x14ac:dyDescent="0.35">
      <c r="A371" s="62" t="s">
        <v>496</v>
      </c>
      <c r="B371" s="27">
        <v>67.813125610351563</v>
      </c>
      <c r="C371" s="27">
        <v>56.905445098876953</v>
      </c>
      <c r="D371" s="27">
        <v>41.342987060546875</v>
      </c>
      <c r="E371" s="27">
        <v>92.903526306152344</v>
      </c>
      <c r="F371" s="27">
        <v>97.853118896484375</v>
      </c>
      <c r="G371" s="27">
        <v>99.279304504394531</v>
      </c>
      <c r="H371" s="27">
        <v>99.999710083007813</v>
      </c>
      <c r="I371" s="27">
        <v>99.99884033203125</v>
      </c>
      <c r="J371" s="27">
        <v>0</v>
      </c>
      <c r="K371" s="27">
        <v>0</v>
      </c>
      <c r="L371" s="27">
        <v>0</v>
      </c>
      <c r="M371" s="27">
        <v>0</v>
      </c>
      <c r="N371" s="35"/>
      <c r="O371" s="63" t="s">
        <v>453</v>
      </c>
      <c r="P371" s="63" t="s">
        <v>497</v>
      </c>
      <c r="Q371" s="64">
        <v>0</v>
      </c>
      <c r="R371" s="63" t="s">
        <v>41</v>
      </c>
      <c r="S371" s="26" t="b">
        <f t="shared" ref="S371:S372" si="54">NOT(OR((D371&lt;=$Q$1),(H371&lt;=$R$1),(L371&lt;=$S$1)))</f>
        <v>0</v>
      </c>
      <c r="T371" s="26" t="b">
        <f>NOT(OR((C371&lt;=$Q$1),(G371&lt;=$R$1),(K371&lt;=$S$1)))</f>
        <v>0</v>
      </c>
      <c r="U371" s="65" t="s">
        <v>42</v>
      </c>
      <c r="V371" s="65" t="s">
        <v>42</v>
      </c>
      <c r="W371" s="66" t="s">
        <v>49</v>
      </c>
      <c r="X371" s="65" t="s">
        <v>42</v>
      </c>
      <c r="Y371" s="82">
        <v>5</v>
      </c>
      <c r="Z371" s="83"/>
      <c r="AA371" s="83"/>
      <c r="AB371" s="83"/>
      <c r="AC371" s="84"/>
      <c r="AD371" s="63" t="s">
        <v>453</v>
      </c>
      <c r="AE371" s="63" t="s">
        <v>453</v>
      </c>
      <c r="AF371" s="63" t="s">
        <v>453</v>
      </c>
      <c r="AG371" s="63" t="s">
        <v>453</v>
      </c>
      <c r="AH371" s="63" t="s">
        <v>453</v>
      </c>
      <c r="AI371" s="63" t="s">
        <v>453</v>
      </c>
      <c r="AJ371" s="63" t="s">
        <v>453</v>
      </c>
      <c r="AK371" s="63" t="s">
        <v>453</v>
      </c>
      <c r="AL371" s="63" t="s">
        <v>453</v>
      </c>
      <c r="AM371" s="63" t="s">
        <v>453</v>
      </c>
      <c r="AN371" s="63" t="s">
        <v>453</v>
      </c>
      <c r="AO371" s="63" t="s">
        <v>453</v>
      </c>
      <c r="AP371" s="63" t="s">
        <v>453</v>
      </c>
      <c r="AQ371" s="63" t="s">
        <v>453</v>
      </c>
    </row>
    <row r="372" spans="1:43" ht="14.5" customHeight="1" x14ac:dyDescent="0.35">
      <c r="A372" s="62" t="s">
        <v>498</v>
      </c>
      <c r="B372" s="27">
        <v>29.01667594909668</v>
      </c>
      <c r="C372" s="27">
        <v>25.165809631347656</v>
      </c>
      <c r="D372" s="27">
        <v>0</v>
      </c>
      <c r="E372" s="27">
        <v>0</v>
      </c>
      <c r="F372" s="27">
        <v>99.961952209472656</v>
      </c>
      <c r="G372" s="27">
        <v>99.933982849121094</v>
      </c>
      <c r="H372" s="27">
        <v>0</v>
      </c>
      <c r="I372" s="27">
        <v>0</v>
      </c>
      <c r="J372" s="27">
        <v>0</v>
      </c>
      <c r="K372" s="27">
        <v>0</v>
      </c>
      <c r="L372" s="27">
        <v>0</v>
      </c>
      <c r="M372" s="27">
        <v>0</v>
      </c>
      <c r="N372" s="35" t="s">
        <v>499</v>
      </c>
      <c r="O372" s="63" t="s">
        <v>453</v>
      </c>
      <c r="P372" s="63"/>
      <c r="Q372" s="64">
        <v>0</v>
      </c>
      <c r="R372" s="63" t="s">
        <v>41</v>
      </c>
      <c r="S372" s="26" t="b">
        <f t="shared" si="54"/>
        <v>0</v>
      </c>
      <c r="T372" s="26" t="b">
        <f>NOT(OR((C372&lt;=$Q$1),(G372&lt;=$R$1),(K372&lt;=$S$1)))</f>
        <v>0</v>
      </c>
      <c r="U372" s="65" t="s">
        <v>42</v>
      </c>
      <c r="V372" s="65" t="s">
        <v>42</v>
      </c>
      <c r="W372" s="66" t="s">
        <v>49</v>
      </c>
      <c r="X372" s="65" t="s">
        <v>42</v>
      </c>
      <c r="Y372" s="82">
        <v>5</v>
      </c>
      <c r="Z372" s="83"/>
      <c r="AA372" s="83"/>
      <c r="AB372" s="83"/>
      <c r="AC372" s="84"/>
      <c r="AD372" s="63" t="s">
        <v>453</v>
      </c>
      <c r="AE372" s="63" t="s">
        <v>453</v>
      </c>
      <c r="AF372" s="63" t="s">
        <v>453</v>
      </c>
      <c r="AG372" s="63" t="s">
        <v>453</v>
      </c>
      <c r="AH372" s="63" t="s">
        <v>453</v>
      </c>
      <c r="AI372" s="63" t="s">
        <v>453</v>
      </c>
      <c r="AJ372" s="63" t="s">
        <v>453</v>
      </c>
      <c r="AK372" s="63" t="s">
        <v>453</v>
      </c>
      <c r="AL372" s="63" t="s">
        <v>453</v>
      </c>
      <c r="AM372" s="63" t="s">
        <v>453</v>
      </c>
      <c r="AN372" s="63" t="s">
        <v>453</v>
      </c>
      <c r="AO372" s="63" t="s">
        <v>453</v>
      </c>
      <c r="AP372" s="63" t="s">
        <v>453</v>
      </c>
      <c r="AQ372" s="63" t="s">
        <v>453</v>
      </c>
    </row>
    <row r="373" spans="1:43" x14ac:dyDescent="0.35">
      <c r="A373" s="57" t="s">
        <v>453</v>
      </c>
      <c r="B373" s="58" t="s">
        <v>453</v>
      </c>
      <c r="C373" s="58" t="s">
        <v>453</v>
      </c>
      <c r="D373" s="58" t="s">
        <v>453</v>
      </c>
      <c r="E373" s="58" t="s">
        <v>453</v>
      </c>
      <c r="F373" s="58" t="s">
        <v>453</v>
      </c>
      <c r="G373" s="58" t="s">
        <v>453</v>
      </c>
      <c r="H373" s="58" t="s">
        <v>453</v>
      </c>
      <c r="I373" s="58" t="s">
        <v>453</v>
      </c>
      <c r="J373" s="58" t="s">
        <v>453</v>
      </c>
      <c r="K373" s="58" t="s">
        <v>453</v>
      </c>
      <c r="L373" s="58" t="s">
        <v>453</v>
      </c>
      <c r="M373" s="58" t="s">
        <v>453</v>
      </c>
      <c r="N373" s="59" t="s">
        <v>500</v>
      </c>
      <c r="O373" s="58" t="s">
        <v>453</v>
      </c>
      <c r="P373" s="24" t="e">
        <f>SUMIF(S374:S375,TRUE, Q374:Q375)/SUM(Q374:Q375)</f>
        <v>#DIV/0!</v>
      </c>
      <c r="Q373" s="58" t="s">
        <v>453</v>
      </c>
      <c r="R373" s="58" t="s">
        <v>453</v>
      </c>
      <c r="S373" s="58" t="s">
        <v>453</v>
      </c>
      <c r="T373" s="60" t="s">
        <v>453</v>
      </c>
      <c r="U373" s="58" t="s">
        <v>453</v>
      </c>
      <c r="V373" s="58" t="s">
        <v>453</v>
      </c>
      <c r="W373" s="58" t="s">
        <v>453</v>
      </c>
      <c r="X373" s="58" t="s">
        <v>453</v>
      </c>
      <c r="Y373" s="61" t="s">
        <v>453</v>
      </c>
      <c r="Z373" s="61" t="s">
        <v>453</v>
      </c>
      <c r="AA373" s="61" t="s">
        <v>453</v>
      </c>
      <c r="AB373" s="61" t="s">
        <v>453</v>
      </c>
      <c r="AC373" s="61" t="s">
        <v>453</v>
      </c>
      <c r="AD373" s="61" t="s">
        <v>453</v>
      </c>
      <c r="AE373" s="61" t="s">
        <v>453</v>
      </c>
      <c r="AF373" s="61" t="s">
        <v>453</v>
      </c>
      <c r="AG373" s="61" t="s">
        <v>453</v>
      </c>
      <c r="AH373" s="61" t="s">
        <v>453</v>
      </c>
      <c r="AI373" s="61" t="s">
        <v>453</v>
      </c>
      <c r="AJ373" s="61" t="s">
        <v>453</v>
      </c>
      <c r="AK373" s="61" t="s">
        <v>453</v>
      </c>
      <c r="AL373" s="61" t="s">
        <v>453</v>
      </c>
      <c r="AM373" s="61" t="s">
        <v>453</v>
      </c>
      <c r="AN373" s="61" t="s">
        <v>453</v>
      </c>
      <c r="AO373" s="61" t="s">
        <v>453</v>
      </c>
      <c r="AP373" s="61" t="s">
        <v>453</v>
      </c>
      <c r="AQ373" s="61" t="s">
        <v>453</v>
      </c>
    </row>
    <row r="374" spans="1:43" ht="14.5" customHeight="1" x14ac:dyDescent="0.35">
      <c r="A374" s="62" t="s">
        <v>501</v>
      </c>
      <c r="B374" s="27">
        <v>73.553031921386719</v>
      </c>
      <c r="C374" s="27">
        <v>73.186874389648438</v>
      </c>
      <c r="D374" s="27">
        <v>22.20703125</v>
      </c>
      <c r="E374" s="27">
        <v>95.970046997070313</v>
      </c>
      <c r="F374" s="27">
        <v>98.756057739257813</v>
      </c>
      <c r="G374" s="27">
        <v>99.999954223632813</v>
      </c>
      <c r="H374" s="27">
        <v>99.999420166015625</v>
      </c>
      <c r="I374" s="27">
        <v>99.99884033203125</v>
      </c>
      <c r="J374" s="27">
        <v>90.517982482910156</v>
      </c>
      <c r="K374" s="27">
        <v>93.613250732421875</v>
      </c>
      <c r="L374" s="27">
        <v>72.628242492675781</v>
      </c>
      <c r="M374" s="27">
        <v>99.99884033203125</v>
      </c>
      <c r="N374" s="35"/>
      <c r="O374" s="63" t="s">
        <v>453</v>
      </c>
      <c r="P374" s="63" t="s">
        <v>453</v>
      </c>
      <c r="Q374" s="64">
        <v>0</v>
      </c>
      <c r="R374" s="63" t="s">
        <v>41</v>
      </c>
      <c r="S374" s="26" t="b">
        <f t="shared" ref="S374:S375" si="55">NOT(OR((D374&lt;=$Q$1),(H374&lt;=$R$1),(L374&lt;=$S$1)))</f>
        <v>0</v>
      </c>
      <c r="T374" s="26" t="b">
        <f>NOT(OR((C374&lt;=$Q$1),(G374&lt;=$R$1),(K374&lt;=$S$1)))</f>
        <v>0</v>
      </c>
      <c r="U374" s="65" t="s">
        <v>42</v>
      </c>
      <c r="V374" s="65" t="s">
        <v>42</v>
      </c>
      <c r="W374" s="66" t="s">
        <v>49</v>
      </c>
      <c r="X374" s="65" t="s">
        <v>42</v>
      </c>
      <c r="Y374" s="82">
        <v>5</v>
      </c>
      <c r="Z374" s="83"/>
      <c r="AA374" s="83"/>
      <c r="AB374" s="83"/>
      <c r="AC374" s="84"/>
      <c r="AD374" s="63" t="s">
        <v>453</v>
      </c>
      <c r="AE374" s="63" t="s">
        <v>453</v>
      </c>
      <c r="AF374" s="63" t="s">
        <v>453</v>
      </c>
      <c r="AG374" s="63" t="s">
        <v>453</v>
      </c>
      <c r="AH374" s="63" t="s">
        <v>453</v>
      </c>
      <c r="AI374" s="63" t="s">
        <v>453</v>
      </c>
      <c r="AJ374" s="63" t="s">
        <v>453</v>
      </c>
      <c r="AK374" s="63" t="s">
        <v>453</v>
      </c>
      <c r="AL374" s="63" t="s">
        <v>453</v>
      </c>
      <c r="AM374" s="63" t="s">
        <v>453</v>
      </c>
      <c r="AN374" s="63" t="s">
        <v>453</v>
      </c>
      <c r="AO374" s="63" t="s">
        <v>453</v>
      </c>
      <c r="AP374" s="63" t="s">
        <v>453</v>
      </c>
      <c r="AQ374" s="63" t="s">
        <v>453</v>
      </c>
    </row>
    <row r="375" spans="1:43" ht="14.5" customHeight="1" x14ac:dyDescent="0.35">
      <c r="A375" s="62" t="s">
        <v>502</v>
      </c>
      <c r="B375" s="27">
        <v>79.556114196777344</v>
      </c>
      <c r="C375" s="27">
        <v>73.006790161132813</v>
      </c>
      <c r="D375" s="27">
        <v>22.210317611694336</v>
      </c>
      <c r="E375" s="27">
        <v>96.039352416992188</v>
      </c>
      <c r="F375" s="27">
        <v>88.486968994140625</v>
      </c>
      <c r="G375" s="27">
        <v>70.136100769042969</v>
      </c>
      <c r="H375" s="27">
        <v>99.999420166015625</v>
      </c>
      <c r="I375" s="27">
        <v>99.99884033203125</v>
      </c>
      <c r="J375" s="32" t="s">
        <v>49</v>
      </c>
      <c r="K375" s="32" t="s">
        <v>49</v>
      </c>
      <c r="L375" s="32" t="s">
        <v>49</v>
      </c>
      <c r="M375" s="32" t="s">
        <v>49</v>
      </c>
      <c r="N375" s="35"/>
      <c r="O375" s="63" t="s">
        <v>453</v>
      </c>
      <c r="P375" s="63"/>
      <c r="Q375" s="64">
        <v>0</v>
      </c>
      <c r="R375" s="63" t="s">
        <v>41</v>
      </c>
      <c r="S375" s="26" t="b">
        <f t="shared" si="55"/>
        <v>0</v>
      </c>
      <c r="T375" s="26" t="b">
        <f>NOT(OR((C375&lt;=$Q$1),(G375&lt;=$R$1),(K375&lt;=$S$1)))</f>
        <v>0</v>
      </c>
      <c r="U375" s="65" t="s">
        <v>42</v>
      </c>
      <c r="V375" s="65" t="s">
        <v>42</v>
      </c>
      <c r="W375" s="66" t="s">
        <v>49</v>
      </c>
      <c r="X375" s="65" t="s">
        <v>42</v>
      </c>
      <c r="Y375" s="82">
        <v>5</v>
      </c>
      <c r="Z375" s="83"/>
      <c r="AA375" s="83"/>
      <c r="AB375" s="83"/>
      <c r="AC375" s="84"/>
      <c r="AD375" s="63" t="s">
        <v>453</v>
      </c>
      <c r="AE375" s="63" t="s">
        <v>453</v>
      </c>
      <c r="AF375" s="63" t="s">
        <v>453</v>
      </c>
      <c r="AG375" s="63" t="s">
        <v>453</v>
      </c>
      <c r="AH375" s="63" t="s">
        <v>453</v>
      </c>
      <c r="AI375" s="63" t="s">
        <v>453</v>
      </c>
      <c r="AJ375" s="63" t="s">
        <v>453</v>
      </c>
      <c r="AK375" s="63" t="s">
        <v>453</v>
      </c>
      <c r="AL375" s="63" t="s">
        <v>453</v>
      </c>
      <c r="AM375" s="63" t="s">
        <v>453</v>
      </c>
      <c r="AN375" s="63" t="s">
        <v>453</v>
      </c>
      <c r="AO375" s="63" t="s">
        <v>453</v>
      </c>
      <c r="AP375" s="63" t="s">
        <v>453</v>
      </c>
      <c r="AQ375" s="63" t="s">
        <v>453</v>
      </c>
    </row>
    <row r="376" spans="1:43" x14ac:dyDescent="0.35">
      <c r="A376" s="57" t="s">
        <v>453</v>
      </c>
      <c r="B376" s="58" t="s">
        <v>453</v>
      </c>
      <c r="C376" s="58" t="s">
        <v>453</v>
      </c>
      <c r="D376" s="58" t="s">
        <v>453</v>
      </c>
      <c r="E376" s="58" t="s">
        <v>453</v>
      </c>
      <c r="F376" s="58" t="s">
        <v>453</v>
      </c>
      <c r="G376" s="58" t="s">
        <v>453</v>
      </c>
      <c r="H376" s="58" t="s">
        <v>453</v>
      </c>
      <c r="I376" s="58" t="s">
        <v>453</v>
      </c>
      <c r="J376" s="58" t="s">
        <v>453</v>
      </c>
      <c r="K376" s="58" t="s">
        <v>453</v>
      </c>
      <c r="L376" s="58" t="s">
        <v>453</v>
      </c>
      <c r="M376" s="58" t="s">
        <v>453</v>
      </c>
      <c r="N376" s="59" t="s">
        <v>503</v>
      </c>
      <c r="O376" s="58" t="s">
        <v>453</v>
      </c>
      <c r="P376" s="24" t="e">
        <f>P379=SUMIF(S380,TRUE, Q380)/SUM(Q377:Q378)</f>
        <v>#DIV/0!</v>
      </c>
      <c r="Q376" s="58" t="s">
        <v>453</v>
      </c>
      <c r="R376" s="58" t="s">
        <v>453</v>
      </c>
      <c r="S376" s="58" t="s">
        <v>453</v>
      </c>
      <c r="T376" s="60" t="s">
        <v>453</v>
      </c>
      <c r="U376" s="58" t="s">
        <v>453</v>
      </c>
      <c r="V376" s="58" t="s">
        <v>453</v>
      </c>
      <c r="W376" s="58" t="s">
        <v>453</v>
      </c>
      <c r="X376" s="58" t="s">
        <v>453</v>
      </c>
      <c r="Y376" s="61" t="s">
        <v>453</v>
      </c>
      <c r="Z376" s="61" t="s">
        <v>453</v>
      </c>
      <c r="AA376" s="61" t="s">
        <v>453</v>
      </c>
      <c r="AB376" s="61" t="s">
        <v>453</v>
      </c>
      <c r="AC376" s="61" t="s">
        <v>453</v>
      </c>
      <c r="AD376" s="61" t="s">
        <v>453</v>
      </c>
      <c r="AE376" s="61" t="s">
        <v>453</v>
      </c>
      <c r="AF376" s="61" t="s">
        <v>453</v>
      </c>
      <c r="AG376" s="61" t="s">
        <v>453</v>
      </c>
      <c r="AH376" s="61" t="s">
        <v>453</v>
      </c>
      <c r="AI376" s="61" t="s">
        <v>453</v>
      </c>
      <c r="AJ376" s="61" t="s">
        <v>453</v>
      </c>
      <c r="AK376" s="61" t="s">
        <v>453</v>
      </c>
      <c r="AL376" s="61" t="s">
        <v>453</v>
      </c>
      <c r="AM376" s="61" t="s">
        <v>453</v>
      </c>
      <c r="AN376" s="61" t="s">
        <v>453</v>
      </c>
      <c r="AO376" s="61" t="s">
        <v>453</v>
      </c>
      <c r="AP376" s="61" t="s">
        <v>453</v>
      </c>
      <c r="AQ376" s="61" t="s">
        <v>453</v>
      </c>
    </row>
    <row r="377" spans="1:43" ht="14.5" customHeight="1" x14ac:dyDescent="0.35">
      <c r="A377" s="62" t="s">
        <v>504</v>
      </c>
      <c r="B377" s="27">
        <v>75.657516479492188</v>
      </c>
      <c r="C377" s="27">
        <v>84.908699035644531</v>
      </c>
      <c r="D377" s="27">
        <v>92.371826171875</v>
      </c>
      <c r="E377" s="27">
        <v>95.969963073730469</v>
      </c>
      <c r="F377" s="27">
        <v>95.2744140625</v>
      </c>
      <c r="G377" s="27">
        <v>99.99969482421875</v>
      </c>
      <c r="H377" s="27">
        <v>99.999832153320313</v>
      </c>
      <c r="I377" s="27">
        <v>99.99884033203125</v>
      </c>
      <c r="J377" s="27">
        <v>93.220939636230469</v>
      </c>
      <c r="K377" s="27">
        <v>93.196113586425781</v>
      </c>
      <c r="L377" s="27">
        <v>99.948135375976563</v>
      </c>
      <c r="M377" s="27">
        <v>99.92645263671875</v>
      </c>
      <c r="N377" s="35"/>
      <c r="O377" s="63" t="s">
        <v>453</v>
      </c>
      <c r="P377" s="63" t="s">
        <v>453</v>
      </c>
      <c r="Q377" s="64">
        <v>0</v>
      </c>
      <c r="R377" s="63" t="s">
        <v>41</v>
      </c>
      <c r="S377" s="26" t="b">
        <f t="shared" ref="S377:S378" si="56">NOT(OR((D377&lt;=$Q$1),(H377&lt;=$R$1),(L377&lt;=$S$1)))</f>
        <v>1</v>
      </c>
      <c r="T377" s="26" t="b">
        <f>NOT(OR((C377&lt;=$Q$1),(G377&lt;=$R$1),(K377&lt;=$S$1)))</f>
        <v>0</v>
      </c>
      <c r="U377" s="65" t="s">
        <v>42</v>
      </c>
      <c r="V377" s="65" t="s">
        <v>42</v>
      </c>
      <c r="W377" s="66" t="s">
        <v>49</v>
      </c>
      <c r="X377" s="65" t="s">
        <v>42</v>
      </c>
      <c r="Y377" s="82">
        <v>5</v>
      </c>
      <c r="Z377" s="83"/>
      <c r="AA377" s="83"/>
      <c r="AB377" s="83"/>
      <c r="AC377" s="84"/>
      <c r="AD377" s="63" t="s">
        <v>453</v>
      </c>
      <c r="AE377" s="63" t="s">
        <v>453</v>
      </c>
      <c r="AF377" s="63" t="s">
        <v>453</v>
      </c>
      <c r="AG377" s="63" t="s">
        <v>453</v>
      </c>
      <c r="AH377" s="63" t="s">
        <v>453</v>
      </c>
      <c r="AI377" s="63" t="s">
        <v>453</v>
      </c>
      <c r="AJ377" s="63" t="s">
        <v>453</v>
      </c>
      <c r="AK377" s="63" t="s">
        <v>453</v>
      </c>
      <c r="AL377" s="63" t="s">
        <v>453</v>
      </c>
      <c r="AM377" s="63" t="s">
        <v>453</v>
      </c>
      <c r="AN377" s="63" t="s">
        <v>453</v>
      </c>
      <c r="AO377" s="63" t="s">
        <v>453</v>
      </c>
      <c r="AP377" s="63" t="s">
        <v>453</v>
      </c>
      <c r="AQ377" s="63" t="s">
        <v>453</v>
      </c>
    </row>
    <row r="378" spans="1:43" ht="14.5" customHeight="1" x14ac:dyDescent="0.35">
      <c r="A378" s="62" t="s">
        <v>505</v>
      </c>
      <c r="B378" s="27">
        <v>91.96014404296875</v>
      </c>
      <c r="C378" s="27">
        <v>95.726165771484375</v>
      </c>
      <c r="D378" s="27">
        <v>94.701560974121094</v>
      </c>
      <c r="E378" s="27">
        <v>95.971931457519531</v>
      </c>
      <c r="F378" s="27">
        <v>99.836776733398438</v>
      </c>
      <c r="G378" s="27">
        <v>99.999114990234375</v>
      </c>
      <c r="H378" s="27">
        <v>99.999778747558594</v>
      </c>
      <c r="I378" s="27">
        <v>99.99884033203125</v>
      </c>
      <c r="J378" s="27">
        <v>41.713127136230469</v>
      </c>
      <c r="K378" s="27">
        <v>50.830081939697266</v>
      </c>
      <c r="L378" s="27">
        <v>3.7244229316711426</v>
      </c>
      <c r="M378" s="27">
        <v>0</v>
      </c>
      <c r="N378" s="35"/>
      <c r="O378" s="63" t="s">
        <v>453</v>
      </c>
      <c r="P378" s="63"/>
      <c r="Q378" s="64">
        <v>0</v>
      </c>
      <c r="R378" s="63" t="s">
        <v>41</v>
      </c>
      <c r="S378" s="26" t="b">
        <f t="shared" si="56"/>
        <v>0</v>
      </c>
      <c r="T378" s="26" t="b">
        <f>NOT(OR((C378&lt;=$Q$1),(G378&lt;=$R$1),(K378&lt;=$S$1)))</f>
        <v>0</v>
      </c>
      <c r="U378" s="65" t="s">
        <v>42</v>
      </c>
      <c r="V378" s="65" t="s">
        <v>42</v>
      </c>
      <c r="W378" s="66" t="s">
        <v>49</v>
      </c>
      <c r="X378" s="65" t="s">
        <v>42</v>
      </c>
      <c r="Y378" s="82">
        <v>5</v>
      </c>
      <c r="Z378" s="83"/>
      <c r="AA378" s="83"/>
      <c r="AB378" s="83"/>
      <c r="AC378" s="84"/>
      <c r="AD378" s="63" t="s">
        <v>453</v>
      </c>
      <c r="AE378" s="63" t="s">
        <v>453</v>
      </c>
      <c r="AF378" s="63" t="s">
        <v>453</v>
      </c>
      <c r="AG378" s="63" t="s">
        <v>453</v>
      </c>
      <c r="AH378" s="63" t="s">
        <v>453</v>
      </c>
      <c r="AI378" s="63" t="s">
        <v>453</v>
      </c>
      <c r="AJ378" s="63" t="s">
        <v>453</v>
      </c>
      <c r="AK378" s="63" t="s">
        <v>453</v>
      </c>
      <c r="AL378" s="63" t="s">
        <v>453</v>
      </c>
      <c r="AM378" s="63" t="s">
        <v>453</v>
      </c>
      <c r="AN378" s="63" t="s">
        <v>453</v>
      </c>
      <c r="AO378" s="63" t="s">
        <v>453</v>
      </c>
      <c r="AP378" s="63" t="s">
        <v>453</v>
      </c>
      <c r="AQ378" s="63" t="s">
        <v>453</v>
      </c>
    </row>
    <row r="379" spans="1:43" x14ac:dyDescent="0.35">
      <c r="A379" s="57" t="s">
        <v>453</v>
      </c>
      <c r="B379" s="58" t="s">
        <v>453</v>
      </c>
      <c r="C379" s="58" t="s">
        <v>453</v>
      </c>
      <c r="D379" s="58" t="s">
        <v>453</v>
      </c>
      <c r="E379" s="58" t="s">
        <v>453</v>
      </c>
      <c r="F379" s="58" t="s">
        <v>453</v>
      </c>
      <c r="G379" s="58" t="s">
        <v>453</v>
      </c>
      <c r="H379" s="58" t="s">
        <v>453</v>
      </c>
      <c r="I379" s="58" t="s">
        <v>453</v>
      </c>
      <c r="J379" s="58" t="s">
        <v>453</v>
      </c>
      <c r="K379" s="58" t="s">
        <v>453</v>
      </c>
      <c r="L379" s="58" t="s">
        <v>453</v>
      </c>
      <c r="M379" s="58" t="s">
        <v>453</v>
      </c>
      <c r="N379" s="59" t="s">
        <v>506</v>
      </c>
      <c r="O379" s="58" t="s">
        <v>453</v>
      </c>
      <c r="P379" s="24">
        <f>SUMIF(S380,TRUE, Q380)/SUM(Q380)</f>
        <v>0</v>
      </c>
      <c r="Q379" s="58" t="s">
        <v>453</v>
      </c>
      <c r="R379" s="58" t="s">
        <v>453</v>
      </c>
      <c r="S379" s="58" t="s">
        <v>453</v>
      </c>
      <c r="T379" s="60" t="s">
        <v>453</v>
      </c>
      <c r="U379" s="58" t="s">
        <v>453</v>
      </c>
      <c r="V379" s="58" t="s">
        <v>453</v>
      </c>
      <c r="W379" s="58" t="s">
        <v>453</v>
      </c>
      <c r="X379" s="58" t="s">
        <v>453</v>
      </c>
      <c r="Y379" s="61" t="s">
        <v>453</v>
      </c>
      <c r="Z379" s="61" t="s">
        <v>453</v>
      </c>
      <c r="AA379" s="61" t="s">
        <v>453</v>
      </c>
      <c r="AB379" s="61" t="s">
        <v>453</v>
      </c>
      <c r="AC379" s="61" t="s">
        <v>453</v>
      </c>
      <c r="AD379" s="61" t="s">
        <v>453</v>
      </c>
      <c r="AE379" s="61" t="s">
        <v>453</v>
      </c>
      <c r="AF379" s="61" t="s">
        <v>453</v>
      </c>
      <c r="AG379" s="61" t="s">
        <v>453</v>
      </c>
      <c r="AH379" s="61" t="s">
        <v>453</v>
      </c>
      <c r="AI379" s="61" t="s">
        <v>453</v>
      </c>
      <c r="AJ379" s="61" t="s">
        <v>453</v>
      </c>
      <c r="AK379" s="61" t="s">
        <v>453</v>
      </c>
      <c r="AL379" s="61" t="s">
        <v>453</v>
      </c>
      <c r="AM379" s="61" t="s">
        <v>453</v>
      </c>
      <c r="AN379" s="61" t="s">
        <v>453</v>
      </c>
      <c r="AO379" s="61" t="s">
        <v>453</v>
      </c>
      <c r="AP379" s="61" t="s">
        <v>453</v>
      </c>
      <c r="AQ379" s="61" t="s">
        <v>453</v>
      </c>
    </row>
    <row r="380" spans="1:43" ht="14.5" customHeight="1" x14ac:dyDescent="0.35">
      <c r="A380" s="62" t="s">
        <v>507</v>
      </c>
      <c r="B380" s="27">
        <v>86.1910400390625</v>
      </c>
      <c r="C380" s="27">
        <v>95.336776733398438</v>
      </c>
      <c r="D380" s="27">
        <v>94.382614135742188</v>
      </c>
      <c r="E380" s="27">
        <v>95.830520629882813</v>
      </c>
      <c r="F380" s="27">
        <v>99.995948791503906</v>
      </c>
      <c r="G380" s="27">
        <v>99.998672485351563</v>
      </c>
      <c r="H380" s="27">
        <v>99.999832153320313</v>
      </c>
      <c r="I380" s="27">
        <v>99.99884033203125</v>
      </c>
      <c r="J380" s="27">
        <v>75.221687316894531</v>
      </c>
      <c r="K380" s="27">
        <v>99.999961853027344</v>
      </c>
      <c r="L380" s="27">
        <v>99.999832153320313</v>
      </c>
      <c r="M380" s="27">
        <v>99.99884033203125</v>
      </c>
      <c r="N380" s="35"/>
      <c r="O380" s="63" t="s">
        <v>453</v>
      </c>
      <c r="P380" s="63" t="s">
        <v>453</v>
      </c>
      <c r="Q380" s="64">
        <v>1</v>
      </c>
      <c r="R380" s="63" t="s">
        <v>41</v>
      </c>
      <c r="S380" s="31">
        <v>-1</v>
      </c>
      <c r="T380" s="31">
        <v>0</v>
      </c>
      <c r="U380" s="65" t="s">
        <v>42</v>
      </c>
      <c r="V380" s="65" t="s">
        <v>42</v>
      </c>
      <c r="W380" s="66" t="s">
        <v>49</v>
      </c>
      <c r="X380" s="65" t="s">
        <v>42</v>
      </c>
      <c r="Y380" s="82">
        <v>5</v>
      </c>
      <c r="Z380" s="83"/>
      <c r="AA380" s="83"/>
      <c r="AB380" s="83"/>
      <c r="AC380" s="84"/>
      <c r="AD380" s="63" t="s">
        <v>453</v>
      </c>
      <c r="AE380" s="63" t="s">
        <v>453</v>
      </c>
      <c r="AF380" s="63" t="s">
        <v>453</v>
      </c>
      <c r="AG380" s="63" t="s">
        <v>453</v>
      </c>
      <c r="AH380" s="63" t="s">
        <v>453</v>
      </c>
      <c r="AI380" s="63" t="s">
        <v>453</v>
      </c>
      <c r="AJ380" s="63" t="s">
        <v>453</v>
      </c>
      <c r="AK380" s="63" t="s">
        <v>453</v>
      </c>
      <c r="AL380" s="63" t="s">
        <v>453</v>
      </c>
      <c r="AM380" s="63" t="s">
        <v>453</v>
      </c>
      <c r="AN380" s="63" t="s">
        <v>453</v>
      </c>
      <c r="AO380" s="63" t="s">
        <v>453</v>
      </c>
      <c r="AP380" s="63" t="s">
        <v>453</v>
      </c>
      <c r="AQ380" s="63" t="s">
        <v>453</v>
      </c>
    </row>
    <row r="381" spans="1:43" x14ac:dyDescent="0.35">
      <c r="A381" s="57" t="s">
        <v>453</v>
      </c>
      <c r="B381" s="58" t="s">
        <v>453</v>
      </c>
      <c r="C381" s="58" t="s">
        <v>453</v>
      </c>
      <c r="D381" s="58" t="s">
        <v>453</v>
      </c>
      <c r="E381" s="58" t="s">
        <v>453</v>
      </c>
      <c r="F381" s="58" t="s">
        <v>453</v>
      </c>
      <c r="G381" s="58" t="s">
        <v>453</v>
      </c>
      <c r="H381" s="58" t="s">
        <v>453</v>
      </c>
      <c r="I381" s="58" t="s">
        <v>453</v>
      </c>
      <c r="J381" s="58" t="s">
        <v>453</v>
      </c>
      <c r="K381" s="58" t="s">
        <v>453</v>
      </c>
      <c r="L381" s="58" t="s">
        <v>453</v>
      </c>
      <c r="M381" s="27" t="s">
        <v>453</v>
      </c>
      <c r="N381" s="59" t="s">
        <v>508</v>
      </c>
      <c r="O381" s="58" t="s">
        <v>453</v>
      </c>
      <c r="P381" s="24" t="e">
        <f>SUMIF(S382,TRUE, Q382)/SUM(Q382)</f>
        <v>#DIV/0!</v>
      </c>
      <c r="Q381" s="58" t="s">
        <v>453</v>
      </c>
      <c r="R381" s="58" t="s">
        <v>453</v>
      </c>
      <c r="S381" s="58" t="s">
        <v>453</v>
      </c>
      <c r="T381" s="60" t="s">
        <v>453</v>
      </c>
      <c r="U381" s="58" t="s">
        <v>453</v>
      </c>
      <c r="V381" s="58" t="s">
        <v>453</v>
      </c>
      <c r="W381" s="58" t="s">
        <v>453</v>
      </c>
      <c r="X381" s="58" t="s">
        <v>453</v>
      </c>
      <c r="Y381" s="61" t="s">
        <v>453</v>
      </c>
      <c r="Z381" s="61" t="s">
        <v>453</v>
      </c>
      <c r="AA381" s="61" t="s">
        <v>453</v>
      </c>
      <c r="AB381" s="61" t="s">
        <v>453</v>
      </c>
      <c r="AC381" s="61" t="s">
        <v>453</v>
      </c>
      <c r="AD381" s="61" t="s">
        <v>453</v>
      </c>
      <c r="AE381" s="61" t="s">
        <v>453</v>
      </c>
      <c r="AF381" s="61" t="s">
        <v>453</v>
      </c>
      <c r="AG381" s="61" t="s">
        <v>453</v>
      </c>
      <c r="AH381" s="61" t="s">
        <v>453</v>
      </c>
      <c r="AI381" s="61" t="s">
        <v>453</v>
      </c>
      <c r="AJ381" s="61" t="s">
        <v>453</v>
      </c>
      <c r="AK381" s="61" t="s">
        <v>453</v>
      </c>
      <c r="AL381" s="61" t="s">
        <v>453</v>
      </c>
      <c r="AM381" s="61" t="s">
        <v>453</v>
      </c>
      <c r="AN381" s="61" t="s">
        <v>453</v>
      </c>
      <c r="AO381" s="61" t="s">
        <v>453</v>
      </c>
      <c r="AP381" s="61" t="s">
        <v>453</v>
      </c>
      <c r="AQ381" s="61" t="s">
        <v>453</v>
      </c>
    </row>
    <row r="382" spans="1:43" ht="14.5" customHeight="1" x14ac:dyDescent="0.35">
      <c r="A382" s="62" t="s">
        <v>501</v>
      </c>
      <c r="B382" s="27">
        <v>73.553031921386719</v>
      </c>
      <c r="C382" s="27">
        <v>73.186874389648438</v>
      </c>
      <c r="D382" s="27">
        <v>22.20703125</v>
      </c>
      <c r="E382" s="27">
        <v>95.970046997070313</v>
      </c>
      <c r="F382" s="27">
        <v>98.756057739257813</v>
      </c>
      <c r="G382" s="27">
        <v>99.999954223632813</v>
      </c>
      <c r="H382" s="27">
        <v>99.999420166015625</v>
      </c>
      <c r="I382" s="27">
        <v>99.99884033203125</v>
      </c>
      <c r="J382" s="27">
        <v>90.517982482910156</v>
      </c>
      <c r="K382" s="27">
        <v>93.613250732421875</v>
      </c>
      <c r="L382" s="27">
        <v>72.628242492675781</v>
      </c>
      <c r="M382" s="27">
        <v>99.99884033203125</v>
      </c>
      <c r="N382" s="35"/>
      <c r="O382" s="63" t="s">
        <v>453</v>
      </c>
      <c r="P382" s="63" t="s">
        <v>453</v>
      </c>
      <c r="Q382" s="64">
        <v>0</v>
      </c>
      <c r="R382" s="63" t="s">
        <v>41</v>
      </c>
      <c r="S382" s="26" t="b">
        <f t="shared" ref="S382:S383" si="57">NOT(OR((D382&lt;=$Q$1),(H382&lt;=$R$1),(L382&lt;=$S$1)))</f>
        <v>0</v>
      </c>
      <c r="T382" s="26" t="b">
        <f>NOT(OR((C382&lt;=$Q$1),(G382&lt;=$R$1),(K382&lt;=$S$1)))</f>
        <v>0</v>
      </c>
      <c r="U382" s="65" t="s">
        <v>42</v>
      </c>
      <c r="V382" s="65" t="s">
        <v>42</v>
      </c>
      <c r="W382" s="66" t="s">
        <v>49</v>
      </c>
      <c r="X382" s="65" t="s">
        <v>42</v>
      </c>
      <c r="Y382" s="82">
        <v>5</v>
      </c>
      <c r="Z382" s="83"/>
      <c r="AA382" s="83"/>
      <c r="AB382" s="83"/>
      <c r="AC382" s="84"/>
      <c r="AD382" s="63" t="s">
        <v>453</v>
      </c>
      <c r="AE382" s="63" t="s">
        <v>453</v>
      </c>
      <c r="AF382" s="63" t="s">
        <v>453</v>
      </c>
      <c r="AG382" s="63" t="s">
        <v>453</v>
      </c>
      <c r="AH382" s="63" t="s">
        <v>453</v>
      </c>
      <c r="AI382" s="63" t="s">
        <v>453</v>
      </c>
      <c r="AJ382" s="63" t="s">
        <v>453</v>
      </c>
      <c r="AK382" s="63" t="s">
        <v>453</v>
      </c>
      <c r="AL382" s="63" t="s">
        <v>453</v>
      </c>
      <c r="AM382" s="63" t="s">
        <v>453</v>
      </c>
      <c r="AN382" s="63" t="s">
        <v>453</v>
      </c>
      <c r="AO382" s="63" t="s">
        <v>453</v>
      </c>
      <c r="AP382" s="63" t="s">
        <v>453</v>
      </c>
      <c r="AQ382" s="63" t="s">
        <v>453</v>
      </c>
    </row>
    <row r="383" spans="1:43" ht="14.5" customHeight="1" x14ac:dyDescent="0.35">
      <c r="A383" s="62" t="s">
        <v>502</v>
      </c>
      <c r="B383" s="27">
        <v>79.556114196777344</v>
      </c>
      <c r="C383" s="27">
        <v>73.006790161132813</v>
      </c>
      <c r="D383" s="27">
        <v>22.210317611694336</v>
      </c>
      <c r="E383" s="27">
        <v>96.039352416992188</v>
      </c>
      <c r="F383" s="27">
        <v>88.486968994140625</v>
      </c>
      <c r="G383" s="27">
        <v>70.136100769042969</v>
      </c>
      <c r="H383" s="27">
        <v>99.999420166015625</v>
      </c>
      <c r="I383" s="27">
        <v>99.99884033203125</v>
      </c>
      <c r="J383" s="32" t="s">
        <v>49</v>
      </c>
      <c r="K383" s="32" t="s">
        <v>49</v>
      </c>
      <c r="L383" s="32" t="s">
        <v>49</v>
      </c>
      <c r="M383" s="32" t="s">
        <v>49</v>
      </c>
      <c r="N383" s="35"/>
      <c r="O383" s="63" t="s">
        <v>453</v>
      </c>
      <c r="P383" s="63"/>
      <c r="Q383" s="64">
        <v>0</v>
      </c>
      <c r="R383" s="63" t="s">
        <v>41</v>
      </c>
      <c r="S383" s="26" t="b">
        <f t="shared" si="57"/>
        <v>0</v>
      </c>
      <c r="T383" s="26" t="b">
        <f>NOT(OR((C383&lt;=$Q$1),(G383&lt;=$R$1),(K383&lt;=$S$1)))</f>
        <v>0</v>
      </c>
      <c r="U383" s="65" t="s">
        <v>42</v>
      </c>
      <c r="V383" s="65" t="s">
        <v>42</v>
      </c>
      <c r="W383" s="66" t="s">
        <v>49</v>
      </c>
      <c r="X383" s="65" t="s">
        <v>42</v>
      </c>
      <c r="Y383" s="82">
        <v>5</v>
      </c>
      <c r="Z383" s="83"/>
      <c r="AA383" s="83"/>
      <c r="AB383" s="83"/>
      <c r="AC383" s="84"/>
      <c r="AD383" s="63" t="s">
        <v>453</v>
      </c>
      <c r="AE383" s="63" t="s">
        <v>453</v>
      </c>
      <c r="AF383" s="63" t="s">
        <v>453</v>
      </c>
      <c r="AG383" s="63" t="s">
        <v>453</v>
      </c>
      <c r="AH383" s="63" t="s">
        <v>453</v>
      </c>
      <c r="AI383" s="63" t="s">
        <v>453</v>
      </c>
      <c r="AJ383" s="63" t="s">
        <v>453</v>
      </c>
      <c r="AK383" s="63" t="s">
        <v>453</v>
      </c>
      <c r="AL383" s="63" t="s">
        <v>453</v>
      </c>
      <c r="AM383" s="63" t="s">
        <v>453</v>
      </c>
      <c r="AN383" s="63" t="s">
        <v>453</v>
      </c>
      <c r="AO383" s="63" t="s">
        <v>453</v>
      </c>
      <c r="AP383" s="63" t="s">
        <v>453</v>
      </c>
      <c r="AQ383" s="63" t="s">
        <v>453</v>
      </c>
    </row>
    <row r="394" spans="16:18" x14ac:dyDescent="0.35">
      <c r="P394" s="35" t="s">
        <v>509</v>
      </c>
      <c r="Q394" s="26">
        <f>COUNTA(Q14:Q333)</f>
        <v>248</v>
      </c>
    </row>
    <row r="395" spans="16:18" x14ac:dyDescent="0.35">
      <c r="P395" s="35" t="s">
        <v>510</v>
      </c>
      <c r="Q395" s="26">
        <f>SUM(Q15:Q333)</f>
        <v>185</v>
      </c>
      <c r="R395" s="77">
        <f>Q395/Q394</f>
        <v>0.74596774193548387</v>
      </c>
    </row>
    <row r="398" spans="16:18" x14ac:dyDescent="0.35">
      <c r="P398" s="35" t="s">
        <v>511</v>
      </c>
      <c r="Q398" s="35">
        <f>SUMIF(T15:T340,TRUE,Q15:Q340)/SUM(Q15:Q340)</f>
        <v>0.61170212765957444</v>
      </c>
    </row>
  </sheetData>
  <autoFilter ref="A3:AQ3" xr:uid="{6C1AD97F-660D-4203-B33C-D50094B38C58}">
    <filterColumn colId="24" showButton="0"/>
    <filterColumn colId="25" showButton="0"/>
    <filterColumn colId="26" showButton="0"/>
    <filterColumn colId="27" showButton="0"/>
  </autoFilter>
  <mergeCells count="297">
    <mergeCell ref="Y6:AC6"/>
    <mergeCell ref="Y7:AC7"/>
    <mergeCell ref="AF7:AG7"/>
    <mergeCell ref="AH7:AQ7"/>
    <mergeCell ref="Y8:AC8"/>
    <mergeCell ref="Y9:AC9"/>
    <mergeCell ref="V1:X1"/>
    <mergeCell ref="Y3:AC3"/>
    <mergeCell ref="Y4:AC4"/>
    <mergeCell ref="AF4:AG4"/>
    <mergeCell ref="AH4:AQ4"/>
    <mergeCell ref="Y5:AC5"/>
    <mergeCell ref="Y15:AC15"/>
    <mergeCell ref="Y16:AC16"/>
    <mergeCell ref="Y17:AC17"/>
    <mergeCell ref="Y18:AC18"/>
    <mergeCell ref="Y19:AC19"/>
    <mergeCell ref="Y20:AC20"/>
    <mergeCell ref="Y10:AC10"/>
    <mergeCell ref="AH10:AQ10"/>
    <mergeCell ref="Y11:AC11"/>
    <mergeCell ref="Y12:AC12"/>
    <mergeCell ref="Y13:AC13"/>
    <mergeCell ref="Y14:AC14"/>
    <mergeCell ref="Y26:AC26"/>
    <mergeCell ref="Y27:AC27"/>
    <mergeCell ref="Y28:AC28"/>
    <mergeCell ref="Y29:AC29"/>
    <mergeCell ref="Y30:AC30"/>
    <mergeCell ref="Y31:AC31"/>
    <mergeCell ref="Y21:AC21"/>
    <mergeCell ref="AJ21:AQ21"/>
    <mergeCell ref="Y22:AC22"/>
    <mergeCell ref="Y23:AC23"/>
    <mergeCell ref="Y24:AC24"/>
    <mergeCell ref="Y25:AC25"/>
    <mergeCell ref="Y39:AC39"/>
    <mergeCell ref="Y40:AC40"/>
    <mergeCell ref="Y41:AC41"/>
    <mergeCell ref="Y42:AC42"/>
    <mergeCell ref="Y43:AC43"/>
    <mergeCell ref="Y44:AC44"/>
    <mergeCell ref="Y32:AC32"/>
    <mergeCell ref="Y33:AC33"/>
    <mergeCell ref="Y35:AC35"/>
    <mergeCell ref="Y36:AC36"/>
    <mergeCell ref="Y37:AC37"/>
    <mergeCell ref="Y38:AC38"/>
    <mergeCell ref="Y61:AC61"/>
    <mergeCell ref="Y64:AC64"/>
    <mergeCell ref="AF64:AG64"/>
    <mergeCell ref="AH64:AQ64"/>
    <mergeCell ref="Y65:AC65"/>
    <mergeCell ref="Y66:AC66"/>
    <mergeCell ref="Y45:AC45"/>
    <mergeCell ref="Y46:AC46"/>
    <mergeCell ref="Y47:AC47"/>
    <mergeCell ref="Y48:AC48"/>
    <mergeCell ref="Y49:AC49"/>
    <mergeCell ref="Y50:AC50"/>
    <mergeCell ref="Y73:AC73"/>
    <mergeCell ref="Y74:AC74"/>
    <mergeCell ref="Y75:AC75"/>
    <mergeCell ref="Y76:AC76"/>
    <mergeCell ref="Y77:AC77"/>
    <mergeCell ref="Y78:AC78"/>
    <mergeCell ref="Y67:AC67"/>
    <mergeCell ref="Y68:AC68"/>
    <mergeCell ref="Y69:AC69"/>
    <mergeCell ref="Y70:AC70"/>
    <mergeCell ref="Y71:AC71"/>
    <mergeCell ref="Y72:AC72"/>
    <mergeCell ref="Y86:AC86"/>
    <mergeCell ref="Y87:AC87"/>
    <mergeCell ref="Y88:AC88"/>
    <mergeCell ref="Y89:AC89"/>
    <mergeCell ref="Y91:AC91"/>
    <mergeCell ref="Y97:AC97"/>
    <mergeCell ref="Y79:AC79"/>
    <mergeCell ref="Y80:AC80"/>
    <mergeCell ref="Y81:AC81"/>
    <mergeCell ref="Y83:AC83"/>
    <mergeCell ref="Y84:AC84"/>
    <mergeCell ref="Y85:AC85"/>
    <mergeCell ref="Y111:AC111"/>
    <mergeCell ref="Y112:AC112"/>
    <mergeCell ref="Y113:AC113"/>
    <mergeCell ref="Y114:AC114"/>
    <mergeCell ref="Y115:AC115"/>
    <mergeCell ref="Y116:AC116"/>
    <mergeCell ref="Y99:AC99"/>
    <mergeCell ref="AF99:AG99"/>
    <mergeCell ref="AH99:AQ99"/>
    <mergeCell ref="Y110:AC110"/>
    <mergeCell ref="AF110:AG110"/>
    <mergeCell ref="AH110:AQ110"/>
    <mergeCell ref="AF127:AG127"/>
    <mergeCell ref="AH127:AQ127"/>
    <mergeCell ref="Y128:AC128"/>
    <mergeCell ref="Y121:AC121"/>
    <mergeCell ref="Y122:AC122"/>
    <mergeCell ref="AF122:AG122"/>
    <mergeCell ref="AH122:AQ122"/>
    <mergeCell ref="Y123:AC123"/>
    <mergeCell ref="Y124:AC124"/>
    <mergeCell ref="Y130:AC130"/>
    <mergeCell ref="Y132:AC132"/>
    <mergeCell ref="Y133:AC133"/>
    <mergeCell ref="Y134:AC134"/>
    <mergeCell ref="Y135:AC135"/>
    <mergeCell ref="Y136:AC136"/>
    <mergeCell ref="Y125:AC125"/>
    <mergeCell ref="Y126:AC126"/>
    <mergeCell ref="Y127:AC127"/>
    <mergeCell ref="Y143:AC143"/>
    <mergeCell ref="Y144:AC144"/>
    <mergeCell ref="Y145:AC145"/>
    <mergeCell ref="Y146:AC146"/>
    <mergeCell ref="Y147:AC147"/>
    <mergeCell ref="Y148:AC148"/>
    <mergeCell ref="Y137:AC137"/>
    <mergeCell ref="Y138:AC138"/>
    <mergeCell ref="Y139:AC139"/>
    <mergeCell ref="Y140:AC140"/>
    <mergeCell ref="Y141:AC141"/>
    <mergeCell ref="Y142:AC142"/>
    <mergeCell ref="Y155:AC155"/>
    <mergeCell ref="Y156:AC156"/>
    <mergeCell ref="Y157:AC157"/>
    <mergeCell ref="Y158:AC158"/>
    <mergeCell ref="Y159:AC159"/>
    <mergeCell ref="Y160:AC160"/>
    <mergeCell ref="Y149:AC149"/>
    <mergeCell ref="Y150:AC150"/>
    <mergeCell ref="Y151:AC151"/>
    <mergeCell ref="Y152:AC152"/>
    <mergeCell ref="Y153:AC153"/>
    <mergeCell ref="Y154:AC154"/>
    <mergeCell ref="AF186:AG186"/>
    <mergeCell ref="AH186:AQ186"/>
    <mergeCell ref="Y187:AC187"/>
    <mergeCell ref="Y161:AC161"/>
    <mergeCell ref="Y168:AC168"/>
    <mergeCell ref="Y169:AC169"/>
    <mergeCell ref="Y170:AC170"/>
    <mergeCell ref="Y171:AC171"/>
    <mergeCell ref="Y172:AC172"/>
    <mergeCell ref="Y188:AC188"/>
    <mergeCell ref="Y189:AC189"/>
    <mergeCell ref="Y190:AC190"/>
    <mergeCell ref="Y191:AC191"/>
    <mergeCell ref="Y192:AC192"/>
    <mergeCell ref="Y193:AC193"/>
    <mergeCell ref="Y174:AC174"/>
    <mergeCell ref="Y175:AC175"/>
    <mergeCell ref="Y186:AC186"/>
    <mergeCell ref="AH202:AQ202"/>
    <mergeCell ref="Y203:AC203"/>
    <mergeCell ref="Y204:AC204"/>
    <mergeCell ref="Y205:AC205"/>
    <mergeCell ref="Y206:AC206"/>
    <mergeCell ref="Y210:AC210"/>
    <mergeCell ref="Y194:AC194"/>
    <mergeCell ref="Y195:AC195"/>
    <mergeCell ref="Y198:AC198"/>
    <mergeCell ref="Y199:AC199"/>
    <mergeCell ref="Y200:AC200"/>
    <mergeCell ref="Y202:AC202"/>
    <mergeCell ref="Y216:AC216"/>
    <mergeCell ref="Y217:AC217"/>
    <mergeCell ref="Y218:AC218"/>
    <mergeCell ref="Y219:AC219"/>
    <mergeCell ref="Y220:AC220"/>
    <mergeCell ref="Y221:AC221"/>
    <mergeCell ref="Y211:AC211"/>
    <mergeCell ref="Y212:AC212"/>
    <mergeCell ref="AH212:AQ212"/>
    <mergeCell ref="Y213:AC213"/>
    <mergeCell ref="Y214:AC214"/>
    <mergeCell ref="Y215:AC215"/>
    <mergeCell ref="Y225:AC225"/>
    <mergeCell ref="Y226:AC226"/>
    <mergeCell ref="Y227:AC227"/>
    <mergeCell ref="AF227:AG227"/>
    <mergeCell ref="AH227:AQ227"/>
    <mergeCell ref="Y228:AC228"/>
    <mergeCell ref="AF228:AG228"/>
    <mergeCell ref="AH228:AQ228"/>
    <mergeCell ref="Y222:AC222"/>
    <mergeCell ref="AF222:AG222"/>
    <mergeCell ref="AH222:AQ222"/>
    <mergeCell ref="Y223:AC223"/>
    <mergeCell ref="Y224:AC224"/>
    <mergeCell ref="AF224:AG224"/>
    <mergeCell ref="AH224:AQ224"/>
    <mergeCell ref="Y233:AC233"/>
    <mergeCell ref="Y234:AC234"/>
    <mergeCell ref="Y235:AC235"/>
    <mergeCell ref="Y236:AC236"/>
    <mergeCell ref="AF236:AG236"/>
    <mergeCell ref="AH236:AQ236"/>
    <mergeCell ref="Y229:AC229"/>
    <mergeCell ref="Y230:AC230"/>
    <mergeCell ref="Y231:AC231"/>
    <mergeCell ref="AF231:AG231"/>
    <mergeCell ref="AH231:AQ231"/>
    <mergeCell ref="Y232:AC232"/>
    <mergeCell ref="AF243:AG243"/>
    <mergeCell ref="AH243:AQ243"/>
    <mergeCell ref="Y244:AC244"/>
    <mergeCell ref="Y237:AC237"/>
    <mergeCell ref="Y238:AC238"/>
    <mergeCell ref="Y239:AC239"/>
    <mergeCell ref="AF239:AG239"/>
    <mergeCell ref="AH239:AQ239"/>
    <mergeCell ref="Y240:AC240"/>
    <mergeCell ref="Y245:AC245"/>
    <mergeCell ref="Y246:AC246"/>
    <mergeCell ref="Y247:AC247"/>
    <mergeCell ref="Y248:AC248"/>
    <mergeCell ref="Y249:AC249"/>
    <mergeCell ref="Y250:AC250"/>
    <mergeCell ref="Y241:AC241"/>
    <mergeCell ref="Y242:AC242"/>
    <mergeCell ref="Y243:AC243"/>
    <mergeCell ref="Y257:AC257"/>
    <mergeCell ref="Y258:AC258"/>
    <mergeCell ref="Y259:AC259"/>
    <mergeCell ref="Y260:AC260"/>
    <mergeCell ref="Y261:AC261"/>
    <mergeCell ref="Y264:AC264"/>
    <mergeCell ref="Y251:AC251"/>
    <mergeCell ref="Y252:AC252"/>
    <mergeCell ref="Y253:AC253"/>
    <mergeCell ref="Y254:AC254"/>
    <mergeCell ref="Y255:AC255"/>
    <mergeCell ref="Y256:AC256"/>
    <mergeCell ref="Y273:AC273"/>
    <mergeCell ref="Y274:AC274"/>
    <mergeCell ref="Y275:AC275"/>
    <mergeCell ref="Y280:AC280"/>
    <mergeCell ref="Y281:AC281"/>
    <mergeCell ref="Y282:AC282"/>
    <mergeCell ref="Y266:AC266"/>
    <mergeCell ref="Y267:AC267"/>
    <mergeCell ref="Y269:AC269"/>
    <mergeCell ref="Y270:AC270"/>
    <mergeCell ref="Y271:AC271"/>
    <mergeCell ref="Y272:AC272"/>
    <mergeCell ref="Y289:AC289"/>
    <mergeCell ref="Y291:AC291"/>
    <mergeCell ref="Y292:AC292"/>
    <mergeCell ref="Y293:AC293"/>
    <mergeCell ref="Y294:AC294"/>
    <mergeCell ref="Y295:AC295"/>
    <mergeCell ref="Y283:AC283"/>
    <mergeCell ref="Y284:AC284"/>
    <mergeCell ref="Y285:AC285"/>
    <mergeCell ref="Y286:AC286"/>
    <mergeCell ref="Y287:AC287"/>
    <mergeCell ref="Y288:AC288"/>
    <mergeCell ref="Y309:AC309"/>
    <mergeCell ref="Y311:AC311"/>
    <mergeCell ref="Y313:AC313"/>
    <mergeCell ref="Y314:AC314"/>
    <mergeCell ref="Y315:AC315"/>
    <mergeCell ref="Y316:AC316"/>
    <mergeCell ref="Y296:AC296"/>
    <mergeCell ref="Y298:AC298"/>
    <mergeCell ref="Y299:AC299"/>
    <mergeCell ref="Y303:AC303"/>
    <mergeCell ref="Y306:AC306"/>
    <mergeCell ref="Y308:AC308"/>
    <mergeCell ref="Y323:AC323"/>
    <mergeCell ref="Y324:AC324"/>
    <mergeCell ref="Y325:AC325"/>
    <mergeCell ref="Y326:AC326"/>
    <mergeCell ref="Y327:AC327"/>
    <mergeCell ref="Y330:AC330"/>
    <mergeCell ref="Y317:AC317"/>
    <mergeCell ref="Y318:AC318"/>
    <mergeCell ref="Y319:AC319"/>
    <mergeCell ref="Y320:AC320"/>
    <mergeCell ref="Y321:AC321"/>
    <mergeCell ref="Y322:AC322"/>
    <mergeCell ref="Y375:AC375"/>
    <mergeCell ref="Y377:AC377"/>
    <mergeCell ref="Y378:AC378"/>
    <mergeCell ref="Y380:AC380"/>
    <mergeCell ref="Y382:AC382"/>
    <mergeCell ref="Y383:AC383"/>
    <mergeCell ref="Y331:AC331"/>
    <mergeCell ref="Y333:AC333"/>
    <mergeCell ref="Y338:AC338"/>
    <mergeCell ref="Y371:AC371"/>
    <mergeCell ref="Y372:AC372"/>
    <mergeCell ref="Y374:AC374"/>
  </mergeCells>
  <conditionalFormatting sqref="B232:E234 B229:E229 B225:E225 B3:E3 B206:E206 B5:E5 B8:E9 B168:D168 B111:E120 B121:I121 B27:M32 B61:E61 E63 B246:D250 G246:H246 F177:I183 B297:M297 B200:M200 F247:H250 J246:L250 B11:E20 B128:E138 B139:D159 E139:E160 B162:M167 B170:D173 E168:E173 B174:E183 B187:E193 B123:I126 B35:M49 B260:E263 I260:I263 B384:E1048576 B22:E24 E97:I109 B97:C109 D83:D109 E244:E254 I244:I254 M244:M254">
    <cfRule type="colorScale" priority="315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24:A225 A227:A229 A266:A267 A247:A250 A168 A206 A27:A32 A162:A163 A111:A116 A202 A63 A1:A6 N7 N231 A292:A303 A261:A263 A121:A159 A35:A61 A348:A369 A232:A234 A8:A24 A198 A200 A97:A109 A170:A193 A384:A1048576">
    <cfRule type="containsBlanks" priority="3154" stopIfTrue="1">
      <formula>LEN(TRIM(A1))=0</formula>
    </cfRule>
    <cfRule type="containsText" dxfId="16663" priority="3156" stopIfTrue="1" operator="containsText" text="fcd">
      <formula>NOT(ISERROR(SEARCH("fcd",A1)))</formula>
    </cfRule>
    <cfRule type="containsText" dxfId="16662" priority="3157" stopIfTrue="1" operator="containsText" text="server">
      <formula>NOT(ISERROR(SEARCH("server",A1)))</formula>
    </cfRule>
    <cfRule type="containsText" dxfId="16661" priority="3158" stopIfTrue="1" operator="containsText" text="ft">
      <formula>NOT(ISERROR(SEARCH("ft",A1)))</formula>
    </cfRule>
    <cfRule type="containsText" dxfId="16660" priority="3159" stopIfTrue="1" operator="containsText" text="lynxx_">
      <formula>NOT(ISERROR(SEARCH("lynxx_",A1)))</formula>
    </cfRule>
    <cfRule type="containsText" dxfId="16659" priority="3160" operator="containsText" text="_">
      <formula>NOT(ISERROR(SEARCH("_",A1)))</formula>
    </cfRule>
  </conditionalFormatting>
  <conditionalFormatting sqref="B235:E235">
    <cfRule type="colorScale" priority="314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35">
    <cfRule type="containsBlanks" priority="3147" stopIfTrue="1">
      <formula>LEN(TRIM(A235))=0</formula>
    </cfRule>
    <cfRule type="containsText" dxfId="16658" priority="3149" stopIfTrue="1" operator="containsText" text="fcd">
      <formula>NOT(ISERROR(SEARCH("fcd",A235)))</formula>
    </cfRule>
    <cfRule type="containsText" dxfId="16657" priority="3150" stopIfTrue="1" operator="containsText" text="server">
      <formula>NOT(ISERROR(SEARCH("server",A235)))</formula>
    </cfRule>
    <cfRule type="containsText" dxfId="16656" priority="3151" stopIfTrue="1" operator="containsText" text="ft">
      <formula>NOT(ISERROR(SEARCH("ft",A235)))</formula>
    </cfRule>
    <cfRule type="containsText" dxfId="16655" priority="3152" stopIfTrue="1" operator="containsText" text="lynxx_">
      <formula>NOT(ISERROR(SEARCH("lynxx_",A235)))</formula>
    </cfRule>
    <cfRule type="containsText" dxfId="16654" priority="3153" operator="containsText" text="_">
      <formula>NOT(ISERROR(SEARCH("_",A235)))</formula>
    </cfRule>
  </conditionalFormatting>
  <conditionalFormatting sqref="B230:C230">
    <cfRule type="colorScale" priority="314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30">
    <cfRule type="containsBlanks" priority="3140" stopIfTrue="1">
      <formula>LEN(TRIM(A230))=0</formula>
    </cfRule>
    <cfRule type="containsText" dxfId="16653" priority="3142" stopIfTrue="1" operator="containsText" text="fcd">
      <formula>NOT(ISERROR(SEARCH("fcd",A230)))</formula>
    </cfRule>
    <cfRule type="containsText" dxfId="16652" priority="3143" stopIfTrue="1" operator="containsText" text="server">
      <formula>NOT(ISERROR(SEARCH("server",A230)))</formula>
    </cfRule>
    <cfRule type="containsText" dxfId="16651" priority="3144" stopIfTrue="1" operator="containsText" text="ft">
      <formula>NOT(ISERROR(SEARCH("ft",A230)))</formula>
    </cfRule>
    <cfRule type="containsText" dxfId="16650" priority="3145" stopIfTrue="1" operator="containsText" text="lynxx_">
      <formula>NOT(ISERROR(SEARCH("lynxx_",A230)))</formula>
    </cfRule>
    <cfRule type="containsText" dxfId="16649" priority="3146" operator="containsText" text="_">
      <formula>NOT(ISERROR(SEARCH("_",A230)))</formula>
    </cfRule>
  </conditionalFormatting>
  <conditionalFormatting sqref="B195:E201">
    <cfRule type="colorScale" priority="313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194:A201">
    <cfRule type="containsBlanks" priority="3133" stopIfTrue="1">
      <formula>LEN(TRIM(A194))=0</formula>
    </cfRule>
    <cfRule type="containsText" dxfId="16648" priority="3135" stopIfTrue="1" operator="containsText" text="fcd">
      <formula>NOT(ISERROR(SEARCH("fcd",A194)))</formula>
    </cfRule>
    <cfRule type="containsText" dxfId="16647" priority="3136" stopIfTrue="1" operator="containsText" text="server">
      <formula>NOT(ISERROR(SEARCH("server",A194)))</formula>
    </cfRule>
    <cfRule type="containsText" dxfId="16646" priority="3137" stopIfTrue="1" operator="containsText" text="ft">
      <formula>NOT(ISERROR(SEARCH("ft",A194)))</formula>
    </cfRule>
    <cfRule type="containsText" dxfId="16645" priority="3138" stopIfTrue="1" operator="containsText" text="lynxx_">
      <formula>NOT(ISERROR(SEARCH("lynxx_",A194)))</formula>
    </cfRule>
    <cfRule type="containsText" dxfId="16644" priority="3139" operator="containsText" text="_">
      <formula>NOT(ISERROR(SEARCH("_",A194)))</formula>
    </cfRule>
  </conditionalFormatting>
  <conditionalFormatting sqref="A210">
    <cfRule type="containsBlanks" priority="3127" stopIfTrue="1">
      <formula>LEN(TRIM(A210))=0</formula>
    </cfRule>
    <cfRule type="containsText" dxfId="16643" priority="3128" stopIfTrue="1" operator="containsText" text="fcd">
      <formula>NOT(ISERROR(SEARCH("fcd",A210)))</formula>
    </cfRule>
    <cfRule type="containsText" dxfId="16642" priority="3129" stopIfTrue="1" operator="containsText" text="server">
      <formula>NOT(ISERROR(SEARCH("server",A210)))</formula>
    </cfRule>
    <cfRule type="containsText" dxfId="16641" priority="3130" stopIfTrue="1" operator="containsText" text="ft">
      <formula>NOT(ISERROR(SEARCH("ft",A210)))</formula>
    </cfRule>
    <cfRule type="containsText" dxfId="16640" priority="3131" stopIfTrue="1" operator="containsText" text="lynxx_">
      <formula>NOT(ISERROR(SEARCH("lynxx_",A210)))</formula>
    </cfRule>
    <cfRule type="containsText" dxfId="16639" priority="3132" operator="containsText" text="_">
      <formula>NOT(ISERROR(SEARCH("_",A210)))</formula>
    </cfRule>
  </conditionalFormatting>
  <conditionalFormatting sqref="B226:E226">
    <cfRule type="colorScale" priority="312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26">
    <cfRule type="containsBlanks" priority="3120" stopIfTrue="1">
      <formula>LEN(TRIM(A226))=0</formula>
    </cfRule>
    <cfRule type="containsText" dxfId="16638" priority="3122" stopIfTrue="1" operator="containsText" text="fcd">
      <formula>NOT(ISERROR(SEARCH("fcd",A226)))</formula>
    </cfRule>
    <cfRule type="containsText" dxfId="16637" priority="3123" stopIfTrue="1" operator="containsText" text="server">
      <formula>NOT(ISERROR(SEARCH("server",A226)))</formula>
    </cfRule>
    <cfRule type="containsText" dxfId="16636" priority="3124" stopIfTrue="1" operator="containsText" text="ft">
      <formula>NOT(ISERROR(SEARCH("ft",A226)))</formula>
    </cfRule>
    <cfRule type="containsText" dxfId="16635" priority="3125" stopIfTrue="1" operator="containsText" text="lynxx_">
      <formula>NOT(ISERROR(SEARCH("lynxx_",A226)))</formula>
    </cfRule>
    <cfRule type="containsText" dxfId="16634" priority="3126" operator="containsText" text="_">
      <formula>NOT(ISERROR(SEARCH("_",A226)))</formula>
    </cfRule>
  </conditionalFormatting>
  <conditionalFormatting sqref="A222">
    <cfRule type="containsBlanks" priority="3114" stopIfTrue="1">
      <formula>LEN(TRIM(A222))=0</formula>
    </cfRule>
    <cfRule type="containsText" dxfId="16633" priority="3115" stopIfTrue="1" operator="containsText" text="fcd">
      <formula>NOT(ISERROR(SEARCH("fcd",A222)))</formula>
    </cfRule>
    <cfRule type="containsText" dxfId="16632" priority="3116" stopIfTrue="1" operator="containsText" text="server">
      <formula>NOT(ISERROR(SEARCH("server",A222)))</formula>
    </cfRule>
    <cfRule type="containsText" dxfId="16631" priority="3117" stopIfTrue="1" operator="containsText" text="ft">
      <formula>NOT(ISERROR(SEARCH("ft",A222)))</formula>
    </cfRule>
    <cfRule type="containsText" dxfId="16630" priority="3118" stopIfTrue="1" operator="containsText" text="lynxx_">
      <formula>NOT(ISERROR(SEARCH("lynxx_",A222)))</formula>
    </cfRule>
    <cfRule type="containsText" dxfId="16629" priority="3119" operator="containsText" text="_">
      <formula>NOT(ISERROR(SEARCH("_",A222)))</formula>
    </cfRule>
  </conditionalFormatting>
  <conditionalFormatting sqref="B223:C223">
    <cfRule type="colorScale" priority="310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23">
    <cfRule type="containsBlanks" priority="3107" stopIfTrue="1">
      <formula>LEN(TRIM(A223))=0</formula>
    </cfRule>
    <cfRule type="containsText" dxfId="16628" priority="3109" stopIfTrue="1" operator="containsText" text="fcd">
      <formula>NOT(ISERROR(SEARCH("fcd",A223)))</formula>
    </cfRule>
    <cfRule type="containsText" dxfId="16627" priority="3110" stopIfTrue="1" operator="containsText" text="server">
      <formula>NOT(ISERROR(SEARCH("server",A223)))</formula>
    </cfRule>
    <cfRule type="containsText" dxfId="16626" priority="3111" stopIfTrue="1" operator="containsText" text="ft">
      <formula>NOT(ISERROR(SEARCH("ft",A223)))</formula>
    </cfRule>
    <cfRule type="containsText" dxfId="16625" priority="3112" stopIfTrue="1" operator="containsText" text="lynxx_">
      <formula>NOT(ISERROR(SEARCH("lynxx_",A223)))</formula>
    </cfRule>
    <cfRule type="containsText" dxfId="16624" priority="3113" operator="containsText" text="_">
      <formula>NOT(ISERROR(SEARCH("_",A223)))</formula>
    </cfRule>
  </conditionalFormatting>
  <conditionalFormatting sqref="AE1 AE3:AE10 Y1:AD4 Y262:AD263 Y31:AE31 AD32:AE32 Y268:AD268 AD266:AD267 Y168:AE168 Y206:AE206 AE21:AE23 Y28:AC30 AD26:AE30 AD5:AD23 Y33:AC40 Y210:AE210 Y162:AE163 Y61:AE61 Y297:AD297 Y63:AE63 Y348:AD369 Y170:AE183 AD308:AD310 AD305 Y303:AD304 Y306:AD307 Y111:AE159 Y311:AD311 Y328:AD328 AD35:AE49 Y44:AC60 AD260:AD261 Y222:AE238 AD24:AE24 Y185:AE202 Y98:AE109 AD244:AD254 Y244:AC248 Y384:AD1048576">
    <cfRule type="cellIs" dxfId="16623" priority="3103" operator="equal">
      <formula>1</formula>
    </cfRule>
    <cfRule type="cellIs" dxfId="16622" priority="3104" operator="equal">
      <formula>2</formula>
    </cfRule>
    <cfRule type="cellIs" dxfId="16621" priority="3105" operator="equal">
      <formula>3</formula>
    </cfRule>
    <cfRule type="cellIs" dxfId="16620" priority="3106" operator="equal">
      <formula>4</formula>
    </cfRule>
    <cfRule type="cellIs" dxfId="16619" priority="3161" operator="equal">
      <formula>5</formula>
    </cfRule>
  </conditionalFormatting>
  <conditionalFormatting sqref="Y1:AD2">
    <cfRule type="notContainsBlanks" dxfId="16618" priority="3102">
      <formula>LEN(TRIM(Y1))&gt;0</formula>
    </cfRule>
  </conditionalFormatting>
  <conditionalFormatting sqref="U5:V5 X5 U1:X4 U6:X8 U14:V14 X14 U116:V120 X116:X120 U114:X115 U112:V112 X112 U121:X121 V156 U149:V151 X149:X151 U152:X152 U153:V155 U157:V159 U142:V142 X142 U111 W111:X111 U113 W113:X113 V133:X133 U48:X48 U47 W47:X47 U49 W49:X49 U128:V131 X128:X131 U18:V18 X18 U15:X17 U132:X132 U134:X141 U143:X148 W153:X159 U206:X206 U241:X241 U50:X61 U26:X46 U282:X282 U288:X289 U210:X210 U127:X127 U162:X168 U297:X297 U63:X63 U266:X270 U274:X274 U348:X369 U170:X183 U303:X303 J260:M263 J120:M121 U277:X280 U260:X263 U222:X239 U19:X24 U185:X202 U98:X99 U243:X254 U10:X13 U384:X1048576">
    <cfRule type="containsBlanks" priority="3095" stopIfTrue="1">
      <formula>LEN(TRIM(J1))=0</formula>
    </cfRule>
    <cfRule type="cellIs" dxfId="16617" priority="3097" operator="equal">
      <formula>"N/A"</formula>
    </cfRule>
    <cfRule type="cellIs" dxfId="16616" priority="3098" operator="equal">
      <formula>"OK"</formula>
    </cfRule>
    <cfRule type="containsText" dxfId="16615" priority="3099" operator="containsText" text="Unsure">
      <formula>NOT(ISERROR(SEARCH("Unsure",J1)))</formula>
    </cfRule>
    <cfRule type="containsText" dxfId="16614" priority="3100" operator="containsText" text="Can't See">
      <formula>NOT(ISERROR(SEARCH("Can't See",J1)))</formula>
    </cfRule>
    <cfRule type="notContainsText" dxfId="16613" priority="3101" operator="notContains" text="OK&amp;N/A">
      <formula>ISERROR(SEARCH("OK&amp;N/A",J1))</formula>
    </cfRule>
  </conditionalFormatting>
  <conditionalFormatting sqref="U3:X3 V1:X2">
    <cfRule type="notContainsBlanks" priority="3096" stopIfTrue="1">
      <formula>LEN(TRIM(U1))&gt;0</formula>
    </cfRule>
  </conditionalFormatting>
  <conditionalFormatting sqref="B237:E237">
    <cfRule type="colorScale" priority="308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36:A237">
    <cfRule type="containsBlanks" priority="3088" stopIfTrue="1">
      <formula>LEN(TRIM(A236))=0</formula>
    </cfRule>
    <cfRule type="containsText" dxfId="16612" priority="3090" stopIfTrue="1" operator="containsText" text="fcd">
      <formula>NOT(ISERROR(SEARCH("fcd",A236)))</formula>
    </cfRule>
    <cfRule type="containsText" dxfId="16611" priority="3091" stopIfTrue="1" operator="containsText" text="server">
      <formula>NOT(ISERROR(SEARCH("server",A236)))</formula>
    </cfRule>
    <cfRule type="containsText" dxfId="16610" priority="3092" stopIfTrue="1" operator="containsText" text="ft">
      <formula>NOT(ISERROR(SEARCH("ft",A236)))</formula>
    </cfRule>
    <cfRule type="containsText" dxfId="16609" priority="3093" stopIfTrue="1" operator="containsText" text="lynxx_">
      <formula>NOT(ISERROR(SEARCH("lynxx_",A236)))</formula>
    </cfRule>
    <cfRule type="containsText" dxfId="16608" priority="3094" operator="containsText" text="_">
      <formula>NOT(ISERROR(SEARCH("_",A236)))</formula>
    </cfRule>
  </conditionalFormatting>
  <conditionalFormatting sqref="B238:D238">
    <cfRule type="colorScale" priority="308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38">
    <cfRule type="containsBlanks" priority="3081" stopIfTrue="1">
      <formula>LEN(TRIM(A238))=0</formula>
    </cfRule>
    <cfRule type="containsText" dxfId="16607" priority="3083" stopIfTrue="1" operator="containsText" text="fcd">
      <formula>NOT(ISERROR(SEARCH("fcd",A238)))</formula>
    </cfRule>
    <cfRule type="containsText" dxfId="16606" priority="3084" stopIfTrue="1" operator="containsText" text="server">
      <formula>NOT(ISERROR(SEARCH("server",A238)))</formula>
    </cfRule>
    <cfRule type="containsText" dxfId="16605" priority="3085" stopIfTrue="1" operator="containsText" text="ft">
      <formula>NOT(ISERROR(SEARCH("ft",A238)))</formula>
    </cfRule>
    <cfRule type="containsText" dxfId="16604" priority="3086" stopIfTrue="1" operator="containsText" text="lynxx_">
      <formula>NOT(ISERROR(SEARCH("lynxx_",A238)))</formula>
    </cfRule>
    <cfRule type="containsText" dxfId="16603" priority="3087" operator="containsText" text="_">
      <formula>NOT(ISERROR(SEARCH("_",A238)))</formula>
    </cfRule>
  </conditionalFormatting>
  <conditionalFormatting sqref="F232:I234 F229:I229 F225:I225 F3:I3 F206:I206 F5:I5 F8:I8 F111:I120 F11:I18 F168:I168 F170:I173 F128:I159 F260:H263 F187:I193 F384:I1048576 F22:I24">
    <cfRule type="colorScale" priority="308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35:I235">
    <cfRule type="colorScale" priority="307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37:I237">
    <cfRule type="colorScale" priority="307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29:M229 J225:M225 J3:M3 J206:M206 J5:M5 J111:M117 J168:M168 J170:M173 J128:M159 J384:M1048576 J119:M119 J11:L18 J187:M193 J22:M24">
    <cfRule type="colorScale" priority="307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6:M6">
    <cfRule type="containsBlanks" priority="3071" stopIfTrue="1">
      <formula>LEN(TRIM(J6))=0</formula>
    </cfRule>
    <cfRule type="cellIs" dxfId="16602" priority="3072" operator="equal">
      <formula>"N/A"</formula>
    </cfRule>
    <cfRule type="cellIs" dxfId="16601" priority="3073" operator="equal">
      <formula>"OK"</formula>
    </cfRule>
    <cfRule type="containsText" dxfId="16600" priority="3074" operator="containsText" text="Unsure">
      <formula>NOT(ISERROR(SEARCH("Unsure",J6)))</formula>
    </cfRule>
    <cfRule type="containsText" dxfId="16599" priority="3075" operator="containsText" text="Can't See">
      <formula>NOT(ISERROR(SEARCH("Can't See",J6)))</formula>
    </cfRule>
    <cfRule type="notContainsText" dxfId="16598" priority="3076" operator="notContains" text="OK&amp;N/A">
      <formula>ISERROR(SEARCH("OK&amp;N/A",J6))</formula>
    </cfRule>
  </conditionalFormatting>
  <conditionalFormatting sqref="J9:M9">
    <cfRule type="containsBlanks" priority="3065" stopIfTrue="1">
      <formula>LEN(TRIM(J9))=0</formula>
    </cfRule>
    <cfRule type="cellIs" dxfId="16597" priority="3066" operator="equal">
      <formula>"N/A"</formula>
    </cfRule>
    <cfRule type="cellIs" dxfId="16596" priority="3067" operator="equal">
      <formula>"OK"</formula>
    </cfRule>
    <cfRule type="containsText" dxfId="16595" priority="3068" operator="containsText" text="Unsure">
      <formula>NOT(ISERROR(SEARCH("Unsure",J9)))</formula>
    </cfRule>
    <cfRule type="containsText" dxfId="16594" priority="3069" operator="containsText" text="Can't See">
      <formula>NOT(ISERROR(SEARCH("Can't See",J9)))</formula>
    </cfRule>
    <cfRule type="notContainsText" dxfId="16593" priority="3070" operator="notContains" text="OK&amp;N/A">
      <formula>ISERROR(SEARCH("OK&amp;N/A",J9))</formula>
    </cfRule>
  </conditionalFormatting>
  <conditionalFormatting sqref="J195:M197 J200:M201">
    <cfRule type="containsBlanks" priority="3059" stopIfTrue="1">
      <formula>LEN(TRIM(J195))=0</formula>
    </cfRule>
    <cfRule type="cellIs" dxfId="16592" priority="3060" operator="equal">
      <formula>"N/A"</formula>
    </cfRule>
    <cfRule type="cellIs" dxfId="16591" priority="3061" operator="equal">
      <formula>"OK"</formula>
    </cfRule>
    <cfRule type="containsText" dxfId="16590" priority="3062" operator="containsText" text="Unsure">
      <formula>NOT(ISERROR(SEARCH("Unsure",J195)))</formula>
    </cfRule>
    <cfRule type="containsText" dxfId="16589" priority="3063" operator="containsText" text="Can't See">
      <formula>NOT(ISERROR(SEARCH("Can't See",J195)))</formula>
    </cfRule>
    <cfRule type="notContainsText" dxfId="16588" priority="3064" operator="notContains" text="OK&amp;N/A">
      <formula>ISERROR(SEARCH("OK&amp;N/A",J195))</formula>
    </cfRule>
  </conditionalFormatting>
  <conditionalFormatting sqref="J210:M210">
    <cfRule type="containsBlanks" priority="3053" stopIfTrue="1">
      <formula>LEN(TRIM(J210))=0</formula>
    </cfRule>
    <cfRule type="cellIs" dxfId="16587" priority="3054" operator="equal">
      <formula>"N/A"</formula>
    </cfRule>
    <cfRule type="cellIs" dxfId="16586" priority="3055" operator="equal">
      <formula>"OK"</formula>
    </cfRule>
    <cfRule type="containsText" dxfId="16585" priority="3056" operator="containsText" text="Unsure">
      <formula>NOT(ISERROR(SEARCH("Unsure",J210)))</formula>
    </cfRule>
    <cfRule type="containsText" dxfId="16584" priority="3057" operator="containsText" text="Can't See">
      <formula>NOT(ISERROR(SEARCH("Can't See",J210)))</formula>
    </cfRule>
    <cfRule type="notContainsText" dxfId="16583" priority="3058" operator="notContains" text="OK&amp;N/A">
      <formula>ISERROR(SEARCH("OK&amp;N/A",J210))</formula>
    </cfRule>
  </conditionalFormatting>
  <conditionalFormatting sqref="J223:M223">
    <cfRule type="containsBlanks" priority="3047" stopIfTrue="1">
      <formula>LEN(TRIM(J223))=0</formula>
    </cfRule>
    <cfRule type="cellIs" dxfId="16582" priority="3048" operator="equal">
      <formula>"N/A"</formula>
    </cfRule>
    <cfRule type="cellIs" dxfId="16581" priority="3049" operator="equal">
      <formula>"OK"</formula>
    </cfRule>
    <cfRule type="containsText" dxfId="16580" priority="3050" operator="containsText" text="Unsure">
      <formula>NOT(ISERROR(SEARCH("Unsure",J223)))</formula>
    </cfRule>
    <cfRule type="containsText" dxfId="16579" priority="3051" operator="containsText" text="Can't See">
      <formula>NOT(ISERROR(SEARCH("Can't See",J223)))</formula>
    </cfRule>
    <cfRule type="notContainsText" dxfId="16578" priority="3052" operator="notContains" text="OK&amp;N/A">
      <formula>ISERROR(SEARCH("OK&amp;N/A",J223))</formula>
    </cfRule>
  </conditionalFormatting>
  <conditionalFormatting sqref="J226:M226">
    <cfRule type="containsBlanks" priority="3041" stopIfTrue="1">
      <formula>LEN(TRIM(J226))=0</formula>
    </cfRule>
    <cfRule type="cellIs" dxfId="16577" priority="3042" operator="equal">
      <formula>"N/A"</formula>
    </cfRule>
    <cfRule type="cellIs" dxfId="16576" priority="3043" operator="equal">
      <formula>"OK"</formula>
    </cfRule>
    <cfRule type="containsText" dxfId="16575" priority="3044" operator="containsText" text="Unsure">
      <formula>NOT(ISERROR(SEARCH("Unsure",J226)))</formula>
    </cfRule>
    <cfRule type="containsText" dxfId="16574" priority="3045" operator="containsText" text="Can't See">
      <formula>NOT(ISERROR(SEARCH("Can't See",J226)))</formula>
    </cfRule>
    <cfRule type="notContainsText" dxfId="16573" priority="3046" operator="notContains" text="OK&amp;N/A">
      <formula>ISERROR(SEARCH("OK&amp;N/A",J226))</formula>
    </cfRule>
  </conditionalFormatting>
  <conditionalFormatting sqref="B6:I6">
    <cfRule type="colorScale" priority="304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9:I9">
    <cfRule type="colorScale" priority="303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19:I19 I20">
    <cfRule type="colorScale" priority="303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0:H20">
    <cfRule type="colorScale" priority="303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61:I61 F63">
    <cfRule type="colorScale" priority="303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61:M61 J63:M63">
    <cfRule type="containsBlanks" priority="3030" stopIfTrue="1">
      <formula>LEN(TRIM(J61))=0</formula>
    </cfRule>
    <cfRule type="cellIs" dxfId="16572" priority="3031" operator="equal">
      <formula>"N/A"</formula>
    </cfRule>
    <cfRule type="cellIs" dxfId="16571" priority="3032" operator="equal">
      <formula>"OK"</formula>
    </cfRule>
    <cfRule type="containsText" dxfId="16570" priority="3033" operator="containsText" text="Unsure">
      <formula>NOT(ISERROR(SEARCH("Unsure",J61)))</formula>
    </cfRule>
    <cfRule type="containsText" dxfId="16569" priority="3034" operator="containsText" text="Can't See">
      <formula>NOT(ISERROR(SEARCH("Can't See",J61)))</formula>
    </cfRule>
    <cfRule type="notContainsText" dxfId="16568" priority="3035" operator="notContains" text="OK&amp;N/A">
      <formula>ISERROR(SEARCH("OK&amp;N/A",J61))</formula>
    </cfRule>
  </conditionalFormatting>
  <conditionalFormatting sqref="K174:M177">
    <cfRule type="containsBlanks" priority="3024" stopIfTrue="1">
      <formula>LEN(TRIM(K174))=0</formula>
    </cfRule>
    <cfRule type="cellIs" dxfId="16567" priority="3025" operator="equal">
      <formula>"N/A"</formula>
    </cfRule>
    <cfRule type="cellIs" dxfId="16566" priority="3026" operator="equal">
      <formula>"OK"</formula>
    </cfRule>
    <cfRule type="containsText" dxfId="16565" priority="3027" operator="containsText" text="Unsure">
      <formula>NOT(ISERROR(SEARCH("Unsure",K174)))</formula>
    </cfRule>
    <cfRule type="containsText" dxfId="16564" priority="3028" operator="containsText" text="Can't See">
      <formula>NOT(ISERROR(SEARCH("Can't See",K174)))</formula>
    </cfRule>
    <cfRule type="notContainsText" dxfId="16563" priority="3029" operator="notContains" text="OK&amp;N/A">
      <formula>ISERROR(SEARCH("OK&amp;N/A",K174))</formula>
    </cfRule>
  </conditionalFormatting>
  <conditionalFormatting sqref="F174:I183">
    <cfRule type="colorScale" priority="302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174:J177">
    <cfRule type="containsBlanks" priority="3017" stopIfTrue="1">
      <formula>LEN(TRIM(J174))=0</formula>
    </cfRule>
    <cfRule type="cellIs" dxfId="16562" priority="3018" operator="equal">
      <formula>"N/A"</formula>
    </cfRule>
    <cfRule type="cellIs" dxfId="16561" priority="3019" operator="equal">
      <formula>"OK"</formula>
    </cfRule>
    <cfRule type="containsText" dxfId="16560" priority="3020" operator="containsText" text="Unsure">
      <formula>NOT(ISERROR(SEARCH("Unsure",J174)))</formula>
    </cfRule>
    <cfRule type="containsText" dxfId="16559" priority="3021" operator="containsText" text="Can't See">
      <formula>NOT(ISERROR(SEARCH("Can't See",J174)))</formula>
    </cfRule>
    <cfRule type="notContainsText" dxfId="16558" priority="3022" operator="notContains" text="OK&amp;N/A">
      <formula>ISERROR(SEARCH("OK&amp;N/A",J174))</formula>
    </cfRule>
  </conditionalFormatting>
  <conditionalFormatting sqref="F195:I201">
    <cfRule type="colorScale" priority="301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10:I210">
    <cfRule type="colorScale" priority="301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26:I226">
    <cfRule type="colorScale" priority="301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D230:I230">
    <cfRule type="colorScale" priority="301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30:M230">
    <cfRule type="containsBlanks" priority="3007" stopIfTrue="1">
      <formula>LEN(TRIM(J230))=0</formula>
    </cfRule>
    <cfRule type="cellIs" dxfId="16557" priority="3008" operator="equal">
      <formula>"N/A"</formula>
    </cfRule>
    <cfRule type="cellIs" dxfId="16556" priority="3009" operator="equal">
      <formula>"OK"</formula>
    </cfRule>
    <cfRule type="containsText" dxfId="16555" priority="3010" operator="containsText" text="Unsure">
      <formula>NOT(ISERROR(SEARCH("Unsure",J230)))</formula>
    </cfRule>
    <cfRule type="containsText" dxfId="16554" priority="3011" operator="containsText" text="Can't See">
      <formula>NOT(ISERROR(SEARCH("Can't See",J230)))</formula>
    </cfRule>
    <cfRule type="notContainsText" dxfId="16553" priority="3012" operator="notContains" text="OK&amp;N/A">
      <formula>ISERROR(SEARCH("OK&amp;N/A",J230))</formula>
    </cfRule>
  </conditionalFormatting>
  <conditionalFormatting sqref="J235:M235 J232:J234">
    <cfRule type="containsBlanks" priority="3001" stopIfTrue="1">
      <formula>LEN(TRIM(J232))=0</formula>
    </cfRule>
    <cfRule type="cellIs" dxfId="16552" priority="3002" operator="equal">
      <formula>"N/A"</formula>
    </cfRule>
    <cfRule type="cellIs" dxfId="16551" priority="3003" operator="equal">
      <formula>"OK"</formula>
    </cfRule>
    <cfRule type="containsText" dxfId="16550" priority="3004" operator="containsText" text="Unsure">
      <formula>NOT(ISERROR(SEARCH("Unsure",J232)))</formula>
    </cfRule>
    <cfRule type="containsText" dxfId="16549" priority="3005" operator="containsText" text="Can't See">
      <formula>NOT(ISERROR(SEARCH("Can't See",J232)))</formula>
    </cfRule>
    <cfRule type="notContainsText" dxfId="16548" priority="3006" operator="notContains" text="OK&amp;N/A">
      <formula>ISERROR(SEARCH("OK&amp;N/A",J232))</formula>
    </cfRule>
  </conditionalFormatting>
  <conditionalFormatting sqref="E238:I238">
    <cfRule type="colorScale" priority="300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38:M238">
    <cfRule type="containsBlanks" priority="2994" stopIfTrue="1">
      <formula>LEN(TRIM(J238))=0</formula>
    </cfRule>
    <cfRule type="cellIs" dxfId="16547" priority="2995" operator="equal">
      <formula>"N/A"</formula>
    </cfRule>
    <cfRule type="cellIs" dxfId="16546" priority="2996" operator="equal">
      <formula>"OK"</formula>
    </cfRule>
    <cfRule type="containsText" dxfId="16545" priority="2997" operator="containsText" text="Unsure">
      <formula>NOT(ISERROR(SEARCH("Unsure",J238)))</formula>
    </cfRule>
    <cfRule type="containsText" dxfId="16544" priority="2998" operator="containsText" text="Can't See">
      <formula>NOT(ISERROR(SEARCH("Can't See",J238)))</formula>
    </cfRule>
    <cfRule type="notContainsText" dxfId="16543" priority="2999" operator="notContains" text="OK&amp;N/A">
      <formula>ISERROR(SEARCH("OK&amp;N/A",J238))</formula>
    </cfRule>
  </conditionalFormatting>
  <conditionalFormatting sqref="J19:M20">
    <cfRule type="containsBlanks" priority="2988" stopIfTrue="1">
      <formula>LEN(TRIM(J19))=0</formula>
    </cfRule>
    <cfRule type="cellIs" dxfId="16542" priority="2989" operator="equal">
      <formula>"N/A"</formula>
    </cfRule>
    <cfRule type="cellIs" dxfId="16541" priority="2990" operator="equal">
      <formula>"OK"</formula>
    </cfRule>
    <cfRule type="containsText" dxfId="16540" priority="2991" operator="containsText" text="Unsure">
      <formula>NOT(ISERROR(SEARCH("Unsure",J19)))</formula>
    </cfRule>
    <cfRule type="containsText" dxfId="16539" priority="2992" operator="containsText" text="Can't See">
      <formula>NOT(ISERROR(SEARCH("Can't See",J19)))</formula>
    </cfRule>
    <cfRule type="notContainsText" dxfId="16538" priority="2993" operator="notContains" text="OK&amp;N/A">
      <formula>ISERROR(SEARCH("OK&amp;N/A",J19))</formula>
    </cfRule>
  </conditionalFormatting>
  <conditionalFormatting sqref="AE11:AE20">
    <cfRule type="cellIs" dxfId="16537" priority="2982" operator="equal">
      <formula>1</formula>
    </cfRule>
    <cfRule type="cellIs" dxfId="16536" priority="2983" operator="equal">
      <formula>2</formula>
    </cfRule>
    <cfRule type="cellIs" dxfId="16535" priority="2984" operator="equal">
      <formula>3</formula>
    </cfRule>
    <cfRule type="cellIs" dxfId="16534" priority="2985" operator="equal">
      <formula>4</formula>
    </cfRule>
    <cfRule type="cellIs" dxfId="16533" priority="2986" operator="equal">
      <formula>5</formula>
    </cfRule>
  </conditionalFormatting>
  <conditionalFormatting sqref="D223:I223">
    <cfRule type="colorScale" priority="298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G21">
    <cfRule type="containsBlanks" priority="2975" stopIfTrue="1">
      <formula>LEN(TRIM(AG21))=0</formula>
    </cfRule>
    <cfRule type="containsText" dxfId="16532" priority="2976" stopIfTrue="1" operator="containsText" text="fcd">
      <formula>NOT(ISERROR(SEARCH("fcd",AG21)))</formula>
    </cfRule>
    <cfRule type="containsText" dxfId="16531" priority="2977" stopIfTrue="1" operator="containsText" text="server">
      <formula>NOT(ISERROR(SEARCH("server",AG21)))</formula>
    </cfRule>
    <cfRule type="containsText" dxfId="16530" priority="2978" stopIfTrue="1" operator="containsText" text="ft">
      <formula>NOT(ISERROR(SEARCH("ft",AG21)))</formula>
    </cfRule>
    <cfRule type="containsText" dxfId="16529" priority="2979" stopIfTrue="1" operator="containsText" text="lynxx_">
      <formula>NOT(ISERROR(SEARCH("lynxx_",AG21)))</formula>
    </cfRule>
    <cfRule type="containsText" dxfId="16528" priority="2980" operator="containsText" text="_">
      <formula>NOT(ISERROR(SEARCH("_",AG21)))</formula>
    </cfRule>
  </conditionalFormatting>
  <conditionalFormatting sqref="AH10">
    <cfRule type="containsBlanks" priority="2969" stopIfTrue="1">
      <formula>LEN(TRIM(AH10))=0</formula>
    </cfRule>
    <cfRule type="containsText" dxfId="16527" priority="2970" stopIfTrue="1" operator="containsText" text="fcd">
      <formula>NOT(ISERROR(SEARCH("fcd",AH10)))</formula>
    </cfRule>
    <cfRule type="containsText" dxfId="16526" priority="2971" stopIfTrue="1" operator="containsText" text="server">
      <formula>NOT(ISERROR(SEARCH("server",AH10)))</formula>
    </cfRule>
    <cfRule type="containsText" dxfId="16525" priority="2972" stopIfTrue="1" operator="containsText" text="ft">
      <formula>NOT(ISERROR(SEARCH("ft",AH10)))</formula>
    </cfRule>
    <cfRule type="containsText" dxfId="16524" priority="2973" stopIfTrue="1" operator="containsText" text="lynxx_">
      <formula>NOT(ISERROR(SEARCH("lynxx_",AH10)))</formula>
    </cfRule>
    <cfRule type="containsText" dxfId="16523" priority="2974" operator="containsText" text="_">
      <formula>NOT(ISERROR(SEARCH("_",AH10)))</formula>
    </cfRule>
  </conditionalFormatting>
  <conditionalFormatting sqref="AH7">
    <cfRule type="containsBlanks" priority="2963" stopIfTrue="1">
      <formula>LEN(TRIM(AH7))=0</formula>
    </cfRule>
    <cfRule type="containsText" dxfId="16522" priority="2964" stopIfTrue="1" operator="containsText" text="fcd">
      <formula>NOT(ISERROR(SEARCH("fcd",AH7)))</formula>
    </cfRule>
    <cfRule type="containsText" dxfId="16521" priority="2965" stopIfTrue="1" operator="containsText" text="server">
      <formula>NOT(ISERROR(SEARCH("server",AH7)))</formula>
    </cfRule>
    <cfRule type="containsText" dxfId="16520" priority="2966" stopIfTrue="1" operator="containsText" text="ft">
      <formula>NOT(ISERROR(SEARCH("ft",AH7)))</formula>
    </cfRule>
    <cfRule type="containsText" dxfId="16519" priority="2967" stopIfTrue="1" operator="containsText" text="lynxx_">
      <formula>NOT(ISERROR(SEARCH("lynxx_",AH7)))</formula>
    </cfRule>
    <cfRule type="containsText" dxfId="16518" priority="2968" operator="containsText" text="_">
      <formula>NOT(ISERROR(SEARCH("_",AH7)))</formula>
    </cfRule>
  </conditionalFormatting>
  <conditionalFormatting sqref="AH4">
    <cfRule type="containsBlanks" priority="2957" stopIfTrue="1">
      <formula>LEN(TRIM(AH4))=0</formula>
    </cfRule>
    <cfRule type="containsText" dxfId="16517" priority="2958" stopIfTrue="1" operator="containsText" text="fcd">
      <formula>NOT(ISERROR(SEARCH("fcd",AH4)))</formula>
    </cfRule>
    <cfRule type="containsText" dxfId="16516" priority="2959" stopIfTrue="1" operator="containsText" text="server">
      <formula>NOT(ISERROR(SEARCH("server",AH4)))</formula>
    </cfRule>
    <cfRule type="containsText" dxfId="16515" priority="2960" stopIfTrue="1" operator="containsText" text="ft">
      <formula>NOT(ISERROR(SEARCH("ft",AH4)))</formula>
    </cfRule>
    <cfRule type="containsText" dxfId="16514" priority="2961" stopIfTrue="1" operator="containsText" text="lynxx_">
      <formula>NOT(ISERROR(SEARCH("lynxx_",AH4)))</formula>
    </cfRule>
    <cfRule type="containsText" dxfId="16513" priority="2962" operator="containsText" text="_">
      <formula>NOT(ISERROR(SEARCH("_",AH4)))</formula>
    </cfRule>
  </conditionalFormatting>
  <conditionalFormatting sqref="AH127">
    <cfRule type="containsBlanks" priority="2951" stopIfTrue="1">
      <formula>LEN(TRIM(AH127))=0</formula>
    </cfRule>
    <cfRule type="containsText" dxfId="16512" priority="2952" stopIfTrue="1" operator="containsText" text="fcd">
      <formula>NOT(ISERROR(SEARCH("fcd",AH127)))</formula>
    </cfRule>
    <cfRule type="containsText" dxfId="16511" priority="2953" stopIfTrue="1" operator="containsText" text="server">
      <formula>NOT(ISERROR(SEARCH("server",AH127)))</formula>
    </cfRule>
    <cfRule type="containsText" dxfId="16510" priority="2954" stopIfTrue="1" operator="containsText" text="ft">
      <formula>NOT(ISERROR(SEARCH("ft",AH127)))</formula>
    </cfRule>
    <cfRule type="containsText" dxfId="16509" priority="2955" stopIfTrue="1" operator="containsText" text="lynxx_">
      <formula>NOT(ISERROR(SEARCH("lynxx_",AH127)))</formula>
    </cfRule>
    <cfRule type="containsText" dxfId="16508" priority="2956" operator="containsText" text="_">
      <formula>NOT(ISERROR(SEARCH("_",AH127)))</formula>
    </cfRule>
  </conditionalFormatting>
  <conditionalFormatting sqref="AH186">
    <cfRule type="containsBlanks" priority="2945" stopIfTrue="1">
      <formula>LEN(TRIM(AH186))=0</formula>
    </cfRule>
    <cfRule type="containsText" dxfId="16507" priority="2946" stopIfTrue="1" operator="containsText" text="fcd">
      <formula>NOT(ISERROR(SEARCH("fcd",AH186)))</formula>
    </cfRule>
    <cfRule type="containsText" dxfId="16506" priority="2947" stopIfTrue="1" operator="containsText" text="server">
      <formula>NOT(ISERROR(SEARCH("server",AH186)))</formula>
    </cfRule>
    <cfRule type="containsText" dxfId="16505" priority="2948" stopIfTrue="1" operator="containsText" text="ft">
      <formula>NOT(ISERROR(SEARCH("ft",AH186)))</formula>
    </cfRule>
    <cfRule type="containsText" dxfId="16504" priority="2949" stopIfTrue="1" operator="containsText" text="lynxx_">
      <formula>NOT(ISERROR(SEARCH("lynxx_",AH186)))</formula>
    </cfRule>
    <cfRule type="containsText" dxfId="16503" priority="2950" operator="containsText" text="_">
      <formula>NOT(ISERROR(SEARCH("_",AH186)))</formula>
    </cfRule>
  </conditionalFormatting>
  <conditionalFormatting sqref="AH202">
    <cfRule type="containsBlanks" priority="2939" stopIfTrue="1">
      <formula>LEN(TRIM(AH202))=0</formula>
    </cfRule>
    <cfRule type="containsText" dxfId="16502" priority="2940" stopIfTrue="1" operator="containsText" text="fcd">
      <formula>NOT(ISERROR(SEARCH("fcd",AH202)))</formula>
    </cfRule>
    <cfRule type="containsText" dxfId="16501" priority="2941" stopIfTrue="1" operator="containsText" text="server">
      <formula>NOT(ISERROR(SEARCH("server",AH202)))</formula>
    </cfRule>
    <cfRule type="containsText" dxfId="16500" priority="2942" stopIfTrue="1" operator="containsText" text="ft">
      <formula>NOT(ISERROR(SEARCH("ft",AH202)))</formula>
    </cfRule>
    <cfRule type="containsText" dxfId="16499" priority="2943" stopIfTrue="1" operator="containsText" text="lynxx_">
      <formula>NOT(ISERROR(SEARCH("lynxx_",AH202)))</formula>
    </cfRule>
    <cfRule type="containsText" dxfId="16498" priority="2944" operator="containsText" text="_">
      <formula>NOT(ISERROR(SEARCH("_",AH202)))</formula>
    </cfRule>
  </conditionalFormatting>
  <conditionalFormatting sqref="AH222">
    <cfRule type="containsBlanks" priority="2933" stopIfTrue="1">
      <formula>LEN(TRIM(AH222))=0</formula>
    </cfRule>
    <cfRule type="containsText" dxfId="16497" priority="2934" stopIfTrue="1" operator="containsText" text="fcd">
      <formula>NOT(ISERROR(SEARCH("fcd",AH222)))</formula>
    </cfRule>
    <cfRule type="containsText" dxfId="16496" priority="2935" stopIfTrue="1" operator="containsText" text="server">
      <formula>NOT(ISERROR(SEARCH("server",AH222)))</formula>
    </cfRule>
    <cfRule type="containsText" dxfId="16495" priority="2936" stopIfTrue="1" operator="containsText" text="ft">
      <formula>NOT(ISERROR(SEARCH("ft",AH222)))</formula>
    </cfRule>
    <cfRule type="containsText" dxfId="16494" priority="2937" stopIfTrue="1" operator="containsText" text="lynxx_">
      <formula>NOT(ISERROR(SEARCH("lynxx_",AH222)))</formula>
    </cfRule>
    <cfRule type="containsText" dxfId="16493" priority="2938" operator="containsText" text="_">
      <formula>NOT(ISERROR(SEARCH("_",AH222)))</formula>
    </cfRule>
  </conditionalFormatting>
  <conditionalFormatting sqref="AH224">
    <cfRule type="containsBlanks" priority="2927" stopIfTrue="1">
      <formula>LEN(TRIM(AH224))=0</formula>
    </cfRule>
    <cfRule type="containsText" dxfId="16492" priority="2928" stopIfTrue="1" operator="containsText" text="fcd">
      <formula>NOT(ISERROR(SEARCH("fcd",AH224)))</formula>
    </cfRule>
    <cfRule type="containsText" dxfId="16491" priority="2929" stopIfTrue="1" operator="containsText" text="server">
      <formula>NOT(ISERROR(SEARCH("server",AH224)))</formula>
    </cfRule>
    <cfRule type="containsText" dxfId="16490" priority="2930" stopIfTrue="1" operator="containsText" text="ft">
      <formula>NOT(ISERROR(SEARCH("ft",AH224)))</formula>
    </cfRule>
    <cfRule type="containsText" dxfId="16489" priority="2931" stopIfTrue="1" operator="containsText" text="lynxx_">
      <formula>NOT(ISERROR(SEARCH("lynxx_",AH224)))</formula>
    </cfRule>
    <cfRule type="containsText" dxfId="16488" priority="2932" operator="containsText" text="_">
      <formula>NOT(ISERROR(SEARCH("_",AH224)))</formula>
    </cfRule>
  </conditionalFormatting>
  <conditionalFormatting sqref="AH227">
    <cfRule type="containsBlanks" priority="2921" stopIfTrue="1">
      <formula>LEN(TRIM(AH227))=0</formula>
    </cfRule>
    <cfRule type="containsText" dxfId="16487" priority="2922" stopIfTrue="1" operator="containsText" text="fcd">
      <formula>NOT(ISERROR(SEARCH("fcd",AH227)))</formula>
    </cfRule>
    <cfRule type="containsText" dxfId="16486" priority="2923" stopIfTrue="1" operator="containsText" text="server">
      <formula>NOT(ISERROR(SEARCH("server",AH227)))</formula>
    </cfRule>
    <cfRule type="containsText" dxfId="16485" priority="2924" stopIfTrue="1" operator="containsText" text="ft">
      <formula>NOT(ISERROR(SEARCH("ft",AH227)))</formula>
    </cfRule>
    <cfRule type="containsText" dxfId="16484" priority="2925" stopIfTrue="1" operator="containsText" text="lynxx_">
      <formula>NOT(ISERROR(SEARCH("lynxx_",AH227)))</formula>
    </cfRule>
    <cfRule type="containsText" dxfId="16483" priority="2926" operator="containsText" text="_">
      <formula>NOT(ISERROR(SEARCH("_",AH227)))</formula>
    </cfRule>
  </conditionalFormatting>
  <conditionalFormatting sqref="AH228">
    <cfRule type="containsBlanks" priority="2915" stopIfTrue="1">
      <formula>LEN(TRIM(AH228))=0</formula>
    </cfRule>
    <cfRule type="containsText" dxfId="16482" priority="2916" stopIfTrue="1" operator="containsText" text="fcd">
      <formula>NOT(ISERROR(SEARCH("fcd",AH228)))</formula>
    </cfRule>
    <cfRule type="containsText" dxfId="16481" priority="2917" stopIfTrue="1" operator="containsText" text="server">
      <formula>NOT(ISERROR(SEARCH("server",AH228)))</formula>
    </cfRule>
    <cfRule type="containsText" dxfId="16480" priority="2918" stopIfTrue="1" operator="containsText" text="ft">
      <formula>NOT(ISERROR(SEARCH("ft",AH228)))</formula>
    </cfRule>
    <cfRule type="containsText" dxfId="16479" priority="2919" stopIfTrue="1" operator="containsText" text="lynxx_">
      <formula>NOT(ISERROR(SEARCH("lynxx_",AH228)))</formula>
    </cfRule>
    <cfRule type="containsText" dxfId="16478" priority="2920" operator="containsText" text="_">
      <formula>NOT(ISERROR(SEARCH("_",AH228)))</formula>
    </cfRule>
  </conditionalFormatting>
  <conditionalFormatting sqref="AH231">
    <cfRule type="containsBlanks" priority="2909" stopIfTrue="1">
      <formula>LEN(TRIM(AH231))=0</formula>
    </cfRule>
    <cfRule type="containsText" dxfId="16477" priority="2910" stopIfTrue="1" operator="containsText" text="fcd">
      <formula>NOT(ISERROR(SEARCH("fcd",AH231)))</formula>
    </cfRule>
    <cfRule type="containsText" dxfId="16476" priority="2911" stopIfTrue="1" operator="containsText" text="server">
      <formula>NOT(ISERROR(SEARCH("server",AH231)))</formula>
    </cfRule>
    <cfRule type="containsText" dxfId="16475" priority="2912" stopIfTrue="1" operator="containsText" text="ft">
      <formula>NOT(ISERROR(SEARCH("ft",AH231)))</formula>
    </cfRule>
    <cfRule type="containsText" dxfId="16474" priority="2913" stopIfTrue="1" operator="containsText" text="lynxx_">
      <formula>NOT(ISERROR(SEARCH("lynxx_",AH231)))</formula>
    </cfRule>
    <cfRule type="containsText" dxfId="16473" priority="2914" operator="containsText" text="_">
      <formula>NOT(ISERROR(SEARCH("_",AH231)))</formula>
    </cfRule>
  </conditionalFormatting>
  <conditionalFormatting sqref="AH236">
    <cfRule type="containsBlanks" priority="2903" stopIfTrue="1">
      <formula>LEN(TRIM(AH236))=0</formula>
    </cfRule>
    <cfRule type="containsText" dxfId="16472" priority="2904" stopIfTrue="1" operator="containsText" text="fcd">
      <formula>NOT(ISERROR(SEARCH("fcd",AH236)))</formula>
    </cfRule>
    <cfRule type="containsText" dxfId="16471" priority="2905" stopIfTrue="1" operator="containsText" text="server">
      <formula>NOT(ISERROR(SEARCH("server",AH236)))</formula>
    </cfRule>
    <cfRule type="containsText" dxfId="16470" priority="2906" stopIfTrue="1" operator="containsText" text="ft">
      <formula>NOT(ISERROR(SEARCH("ft",AH236)))</formula>
    </cfRule>
    <cfRule type="containsText" dxfId="16469" priority="2907" stopIfTrue="1" operator="containsText" text="lynxx_">
      <formula>NOT(ISERROR(SEARCH("lynxx_",AH236)))</formula>
    </cfRule>
    <cfRule type="containsText" dxfId="16468" priority="2908" operator="containsText" text="_">
      <formula>NOT(ISERROR(SEARCH("_",AH236)))</formula>
    </cfRule>
  </conditionalFormatting>
  <conditionalFormatting sqref="AF21">
    <cfRule type="cellIs" dxfId="16467" priority="2898" operator="equal">
      <formula>1</formula>
    </cfRule>
    <cfRule type="cellIs" dxfId="16466" priority="2899" operator="equal">
      <formula>2</formula>
    </cfRule>
    <cfRule type="cellIs" dxfId="16465" priority="2900" operator="equal">
      <formula>3</formula>
    </cfRule>
    <cfRule type="cellIs" dxfId="16464" priority="2901" operator="equal">
      <formula>4</formula>
    </cfRule>
    <cfRule type="cellIs" dxfId="16463" priority="2902" operator="equal">
      <formula>5</formula>
    </cfRule>
  </conditionalFormatting>
  <conditionalFormatting sqref="AF10">
    <cfRule type="cellIs" dxfId="16462" priority="2893" operator="equal">
      <formula>1</formula>
    </cfRule>
    <cfRule type="cellIs" dxfId="16461" priority="2894" operator="equal">
      <formula>2</formula>
    </cfRule>
    <cfRule type="cellIs" dxfId="16460" priority="2895" operator="equal">
      <formula>3</formula>
    </cfRule>
    <cfRule type="cellIs" dxfId="16459" priority="2896" operator="equal">
      <formula>4</formula>
    </cfRule>
    <cfRule type="cellIs" dxfId="16458" priority="2897" operator="equal">
      <formula>5</formula>
    </cfRule>
  </conditionalFormatting>
  <conditionalFormatting sqref="AG10">
    <cfRule type="cellIs" dxfId="16457" priority="2888" operator="equal">
      <formula>1</formula>
    </cfRule>
    <cfRule type="cellIs" dxfId="16456" priority="2889" operator="equal">
      <formula>2</formula>
    </cfRule>
    <cfRule type="cellIs" dxfId="16455" priority="2890" operator="equal">
      <formula>3</formula>
    </cfRule>
    <cfRule type="cellIs" dxfId="16454" priority="2891" operator="equal">
      <formula>4</formula>
    </cfRule>
    <cfRule type="cellIs" dxfId="16453" priority="2892" operator="equal">
      <formula>5</formula>
    </cfRule>
  </conditionalFormatting>
  <conditionalFormatting sqref="AF7">
    <cfRule type="containsBlanks" priority="2882" stopIfTrue="1">
      <formula>LEN(TRIM(AF7))=0</formula>
    </cfRule>
    <cfRule type="containsText" dxfId="16452" priority="2883" stopIfTrue="1" operator="containsText" text="fcd">
      <formula>NOT(ISERROR(SEARCH("fcd",AF7)))</formula>
    </cfRule>
    <cfRule type="containsText" dxfId="16451" priority="2884" stopIfTrue="1" operator="containsText" text="server">
      <formula>NOT(ISERROR(SEARCH("server",AF7)))</formula>
    </cfRule>
    <cfRule type="containsText" dxfId="16450" priority="2885" stopIfTrue="1" operator="containsText" text="ft">
      <formula>NOT(ISERROR(SEARCH("ft",AF7)))</formula>
    </cfRule>
    <cfRule type="containsText" dxfId="16449" priority="2886" stopIfTrue="1" operator="containsText" text="lynxx_">
      <formula>NOT(ISERROR(SEARCH("lynxx_",AF7)))</formula>
    </cfRule>
    <cfRule type="containsText" dxfId="16448" priority="2887" operator="containsText" text="_">
      <formula>NOT(ISERROR(SEARCH("_",AF7)))</formula>
    </cfRule>
  </conditionalFormatting>
  <conditionalFormatting sqref="AF4">
    <cfRule type="containsBlanks" priority="2876" stopIfTrue="1">
      <formula>LEN(TRIM(AF4))=0</formula>
    </cfRule>
    <cfRule type="containsText" dxfId="16447" priority="2877" stopIfTrue="1" operator="containsText" text="fcd">
      <formula>NOT(ISERROR(SEARCH("fcd",AF4)))</formula>
    </cfRule>
    <cfRule type="containsText" dxfId="16446" priority="2878" stopIfTrue="1" operator="containsText" text="server">
      <formula>NOT(ISERROR(SEARCH("server",AF4)))</formula>
    </cfRule>
    <cfRule type="containsText" dxfId="16445" priority="2879" stopIfTrue="1" operator="containsText" text="ft">
      <formula>NOT(ISERROR(SEARCH("ft",AF4)))</formula>
    </cfRule>
    <cfRule type="containsText" dxfId="16444" priority="2880" stopIfTrue="1" operator="containsText" text="lynxx_">
      <formula>NOT(ISERROR(SEARCH("lynxx_",AF4)))</formula>
    </cfRule>
    <cfRule type="containsText" dxfId="16443" priority="2881" operator="containsText" text="_">
      <formula>NOT(ISERROR(SEARCH("_",AF4)))</formula>
    </cfRule>
  </conditionalFormatting>
  <conditionalFormatting sqref="AF127">
    <cfRule type="containsBlanks" priority="2870" stopIfTrue="1">
      <formula>LEN(TRIM(AF127))=0</formula>
    </cfRule>
    <cfRule type="containsText" dxfId="16442" priority="2871" stopIfTrue="1" operator="containsText" text="fcd">
      <formula>NOT(ISERROR(SEARCH("fcd",AF127)))</formula>
    </cfRule>
    <cfRule type="containsText" dxfId="16441" priority="2872" stopIfTrue="1" operator="containsText" text="server">
      <formula>NOT(ISERROR(SEARCH("server",AF127)))</formula>
    </cfRule>
    <cfRule type="containsText" dxfId="16440" priority="2873" stopIfTrue="1" operator="containsText" text="ft">
      <formula>NOT(ISERROR(SEARCH("ft",AF127)))</formula>
    </cfRule>
    <cfRule type="containsText" dxfId="16439" priority="2874" stopIfTrue="1" operator="containsText" text="lynxx_">
      <formula>NOT(ISERROR(SEARCH("lynxx_",AF127)))</formula>
    </cfRule>
    <cfRule type="containsText" dxfId="16438" priority="2875" operator="containsText" text="_">
      <formula>NOT(ISERROR(SEARCH("_",AF127)))</formula>
    </cfRule>
  </conditionalFormatting>
  <conditionalFormatting sqref="AF186">
    <cfRule type="containsBlanks" priority="2864" stopIfTrue="1">
      <formula>LEN(TRIM(AF186))=0</formula>
    </cfRule>
    <cfRule type="containsText" dxfId="16437" priority="2865" stopIfTrue="1" operator="containsText" text="fcd">
      <formula>NOT(ISERROR(SEARCH("fcd",AF186)))</formula>
    </cfRule>
    <cfRule type="containsText" dxfId="16436" priority="2866" stopIfTrue="1" operator="containsText" text="server">
      <formula>NOT(ISERROR(SEARCH("server",AF186)))</formula>
    </cfRule>
    <cfRule type="containsText" dxfId="16435" priority="2867" stopIfTrue="1" operator="containsText" text="ft">
      <formula>NOT(ISERROR(SEARCH("ft",AF186)))</formula>
    </cfRule>
    <cfRule type="containsText" dxfId="16434" priority="2868" stopIfTrue="1" operator="containsText" text="lynxx_">
      <formula>NOT(ISERROR(SEARCH("lynxx_",AF186)))</formula>
    </cfRule>
    <cfRule type="containsText" dxfId="16433" priority="2869" operator="containsText" text="_">
      <formula>NOT(ISERROR(SEARCH("_",AF186)))</formula>
    </cfRule>
  </conditionalFormatting>
  <conditionalFormatting sqref="AF222">
    <cfRule type="containsBlanks" priority="2858" stopIfTrue="1">
      <formula>LEN(TRIM(AF222))=0</formula>
    </cfRule>
    <cfRule type="containsText" dxfId="16432" priority="2859" stopIfTrue="1" operator="containsText" text="fcd">
      <formula>NOT(ISERROR(SEARCH("fcd",AF222)))</formula>
    </cfRule>
    <cfRule type="containsText" dxfId="16431" priority="2860" stopIfTrue="1" operator="containsText" text="server">
      <formula>NOT(ISERROR(SEARCH("server",AF222)))</formula>
    </cfRule>
    <cfRule type="containsText" dxfId="16430" priority="2861" stopIfTrue="1" operator="containsText" text="ft">
      <formula>NOT(ISERROR(SEARCH("ft",AF222)))</formula>
    </cfRule>
    <cfRule type="containsText" dxfId="16429" priority="2862" stopIfTrue="1" operator="containsText" text="lynxx_">
      <formula>NOT(ISERROR(SEARCH("lynxx_",AF222)))</formula>
    </cfRule>
    <cfRule type="containsText" dxfId="16428" priority="2863" operator="containsText" text="_">
      <formula>NOT(ISERROR(SEARCH("_",AF222)))</formula>
    </cfRule>
  </conditionalFormatting>
  <conditionalFormatting sqref="AF227">
    <cfRule type="containsBlanks" priority="2852" stopIfTrue="1">
      <formula>LEN(TRIM(AF227))=0</formula>
    </cfRule>
    <cfRule type="containsText" dxfId="16427" priority="2853" stopIfTrue="1" operator="containsText" text="fcd">
      <formula>NOT(ISERROR(SEARCH("fcd",AF227)))</formula>
    </cfRule>
    <cfRule type="containsText" dxfId="16426" priority="2854" stopIfTrue="1" operator="containsText" text="server">
      <formula>NOT(ISERROR(SEARCH("server",AF227)))</formula>
    </cfRule>
    <cfRule type="containsText" dxfId="16425" priority="2855" stopIfTrue="1" operator="containsText" text="ft">
      <formula>NOT(ISERROR(SEARCH("ft",AF227)))</formula>
    </cfRule>
    <cfRule type="containsText" dxfId="16424" priority="2856" stopIfTrue="1" operator="containsText" text="lynxx_">
      <formula>NOT(ISERROR(SEARCH("lynxx_",AF227)))</formula>
    </cfRule>
    <cfRule type="containsText" dxfId="16423" priority="2857" operator="containsText" text="_">
      <formula>NOT(ISERROR(SEARCH("_",AF227)))</formula>
    </cfRule>
  </conditionalFormatting>
  <conditionalFormatting sqref="AF236">
    <cfRule type="containsBlanks" priority="2828" stopIfTrue="1">
      <formula>LEN(TRIM(AF236))=0</formula>
    </cfRule>
    <cfRule type="containsText" dxfId="16422" priority="2829" stopIfTrue="1" operator="containsText" text="fcd">
      <formula>NOT(ISERROR(SEARCH("fcd",AF236)))</formula>
    </cfRule>
    <cfRule type="containsText" dxfId="16421" priority="2830" stopIfTrue="1" operator="containsText" text="server">
      <formula>NOT(ISERROR(SEARCH("server",AF236)))</formula>
    </cfRule>
    <cfRule type="containsText" dxfId="16420" priority="2831" stopIfTrue="1" operator="containsText" text="ft">
      <formula>NOT(ISERROR(SEARCH("ft",AF236)))</formula>
    </cfRule>
    <cfRule type="containsText" dxfId="16419" priority="2832" stopIfTrue="1" operator="containsText" text="lynxx_">
      <formula>NOT(ISERROR(SEARCH("lynxx_",AF236)))</formula>
    </cfRule>
    <cfRule type="containsText" dxfId="16418" priority="2833" operator="containsText" text="_">
      <formula>NOT(ISERROR(SEARCH("_",AF236)))</formula>
    </cfRule>
  </conditionalFormatting>
  <conditionalFormatting sqref="AF224">
    <cfRule type="containsBlanks" priority="2846" stopIfTrue="1">
      <formula>LEN(TRIM(AF224))=0</formula>
    </cfRule>
    <cfRule type="containsText" dxfId="16417" priority="2847" stopIfTrue="1" operator="containsText" text="fcd">
      <formula>NOT(ISERROR(SEARCH("fcd",AF224)))</formula>
    </cfRule>
    <cfRule type="containsText" dxfId="16416" priority="2848" stopIfTrue="1" operator="containsText" text="server">
      <formula>NOT(ISERROR(SEARCH("server",AF224)))</formula>
    </cfRule>
    <cfRule type="containsText" dxfId="16415" priority="2849" stopIfTrue="1" operator="containsText" text="ft">
      <formula>NOT(ISERROR(SEARCH("ft",AF224)))</formula>
    </cfRule>
    <cfRule type="containsText" dxfId="16414" priority="2850" stopIfTrue="1" operator="containsText" text="lynxx_">
      <formula>NOT(ISERROR(SEARCH("lynxx_",AF224)))</formula>
    </cfRule>
    <cfRule type="containsText" dxfId="16413" priority="2851" operator="containsText" text="_">
      <formula>NOT(ISERROR(SEARCH("_",AF224)))</formula>
    </cfRule>
  </conditionalFormatting>
  <conditionalFormatting sqref="AF228">
    <cfRule type="containsBlanks" priority="2840" stopIfTrue="1">
      <formula>LEN(TRIM(AF228))=0</formula>
    </cfRule>
    <cfRule type="containsText" dxfId="16412" priority="2841" stopIfTrue="1" operator="containsText" text="fcd">
      <formula>NOT(ISERROR(SEARCH("fcd",AF228)))</formula>
    </cfRule>
    <cfRule type="containsText" dxfId="16411" priority="2842" stopIfTrue="1" operator="containsText" text="server">
      <formula>NOT(ISERROR(SEARCH("server",AF228)))</formula>
    </cfRule>
    <cfRule type="containsText" dxfId="16410" priority="2843" stopIfTrue="1" operator="containsText" text="ft">
      <formula>NOT(ISERROR(SEARCH("ft",AF228)))</formula>
    </cfRule>
    <cfRule type="containsText" dxfId="16409" priority="2844" stopIfTrue="1" operator="containsText" text="lynxx_">
      <formula>NOT(ISERROR(SEARCH("lynxx_",AF228)))</formula>
    </cfRule>
    <cfRule type="containsText" dxfId="16408" priority="2845" operator="containsText" text="_">
      <formula>NOT(ISERROR(SEARCH("_",AF228)))</formula>
    </cfRule>
  </conditionalFormatting>
  <conditionalFormatting sqref="AF231">
    <cfRule type="containsBlanks" priority="2834" stopIfTrue="1">
      <formula>LEN(TRIM(AF231))=0</formula>
    </cfRule>
    <cfRule type="containsText" dxfId="16407" priority="2835" stopIfTrue="1" operator="containsText" text="fcd">
      <formula>NOT(ISERROR(SEARCH("fcd",AF231)))</formula>
    </cfRule>
    <cfRule type="containsText" dxfId="16406" priority="2836" stopIfTrue="1" operator="containsText" text="server">
      <formula>NOT(ISERROR(SEARCH("server",AF231)))</formula>
    </cfRule>
    <cfRule type="containsText" dxfId="16405" priority="2837" stopIfTrue="1" operator="containsText" text="ft">
      <formula>NOT(ISERROR(SEARCH("ft",AF231)))</formula>
    </cfRule>
    <cfRule type="containsText" dxfId="16404" priority="2838" stopIfTrue="1" operator="containsText" text="lynxx_">
      <formula>NOT(ISERROR(SEARCH("lynxx_",AF231)))</formula>
    </cfRule>
    <cfRule type="containsText" dxfId="16403" priority="2839" operator="containsText" text="_">
      <formula>NOT(ISERROR(SEARCH("_",AF231)))</formula>
    </cfRule>
  </conditionalFormatting>
  <conditionalFormatting sqref="AD239 AD241">
    <cfRule type="cellIs" dxfId="16402" priority="2823" operator="equal">
      <formula>1</formula>
    </cfRule>
    <cfRule type="cellIs" dxfId="16401" priority="2824" operator="equal">
      <formula>2</formula>
    </cfRule>
    <cfRule type="cellIs" dxfId="16400" priority="2825" operator="equal">
      <formula>3</formula>
    </cfRule>
    <cfRule type="cellIs" dxfId="16399" priority="2826" operator="equal">
      <formula>4</formula>
    </cfRule>
    <cfRule type="cellIs" dxfId="16398" priority="2827" operator="equal">
      <formula>5</formula>
    </cfRule>
  </conditionalFormatting>
  <conditionalFormatting sqref="B241:E241">
    <cfRule type="colorScale" priority="281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39 A241">
    <cfRule type="containsBlanks" priority="2816" stopIfTrue="1">
      <formula>LEN(TRIM(A239))=0</formula>
    </cfRule>
    <cfRule type="containsText" dxfId="16397" priority="2818" stopIfTrue="1" operator="containsText" text="fcd">
      <formula>NOT(ISERROR(SEARCH("fcd",A239)))</formula>
    </cfRule>
    <cfRule type="containsText" dxfId="16396" priority="2819" stopIfTrue="1" operator="containsText" text="server">
      <formula>NOT(ISERROR(SEARCH("server",A239)))</formula>
    </cfRule>
    <cfRule type="containsText" dxfId="16395" priority="2820" stopIfTrue="1" operator="containsText" text="ft">
      <formula>NOT(ISERROR(SEARCH("ft",A239)))</formula>
    </cfRule>
    <cfRule type="containsText" dxfId="16394" priority="2821" stopIfTrue="1" operator="containsText" text="lynxx_">
      <formula>NOT(ISERROR(SEARCH("lynxx_",A239)))</formula>
    </cfRule>
    <cfRule type="containsText" dxfId="16393" priority="2822" operator="containsText" text="_">
      <formula>NOT(ISERROR(SEARCH("_",A239)))</formula>
    </cfRule>
  </conditionalFormatting>
  <conditionalFormatting sqref="F241:I241">
    <cfRule type="colorScale" priority="281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E239 AE241">
    <cfRule type="cellIs" dxfId="16392" priority="2810" operator="equal">
      <formula>1</formula>
    </cfRule>
    <cfRule type="cellIs" dxfId="16391" priority="2811" operator="equal">
      <formula>2</formula>
    </cfRule>
    <cfRule type="cellIs" dxfId="16390" priority="2812" operator="equal">
      <formula>3</formula>
    </cfRule>
    <cfRule type="cellIs" dxfId="16389" priority="2813" operator="equal">
      <formula>4</formula>
    </cfRule>
    <cfRule type="cellIs" dxfId="16388" priority="2814" operator="equal">
      <formula>5</formula>
    </cfRule>
  </conditionalFormatting>
  <conditionalFormatting sqref="AH239">
    <cfRule type="containsBlanks" priority="2804" stopIfTrue="1">
      <formula>LEN(TRIM(AH239))=0</formula>
    </cfRule>
    <cfRule type="containsText" dxfId="16387" priority="2805" stopIfTrue="1" operator="containsText" text="fcd">
      <formula>NOT(ISERROR(SEARCH("fcd",AH239)))</formula>
    </cfRule>
    <cfRule type="containsText" dxfId="16386" priority="2806" stopIfTrue="1" operator="containsText" text="server">
      <formula>NOT(ISERROR(SEARCH("server",AH239)))</formula>
    </cfRule>
    <cfRule type="containsText" dxfId="16385" priority="2807" stopIfTrue="1" operator="containsText" text="ft">
      <formula>NOT(ISERROR(SEARCH("ft",AH239)))</formula>
    </cfRule>
    <cfRule type="containsText" dxfId="16384" priority="2808" stopIfTrue="1" operator="containsText" text="lynxx_">
      <formula>NOT(ISERROR(SEARCH("lynxx_",AH239)))</formula>
    </cfRule>
    <cfRule type="containsText" dxfId="16383" priority="2809" operator="containsText" text="_">
      <formula>NOT(ISERROR(SEARCH("_",AH239)))</formula>
    </cfRule>
  </conditionalFormatting>
  <conditionalFormatting sqref="AF239">
    <cfRule type="containsBlanks" priority="2798" stopIfTrue="1">
      <formula>LEN(TRIM(AF239))=0</formula>
    </cfRule>
    <cfRule type="containsText" dxfId="16382" priority="2799" stopIfTrue="1" operator="containsText" text="fcd">
      <formula>NOT(ISERROR(SEARCH("fcd",AF239)))</formula>
    </cfRule>
    <cfRule type="containsText" dxfId="16381" priority="2800" stopIfTrue="1" operator="containsText" text="server">
      <formula>NOT(ISERROR(SEARCH("server",AF239)))</formula>
    </cfRule>
    <cfRule type="containsText" dxfId="16380" priority="2801" stopIfTrue="1" operator="containsText" text="ft">
      <formula>NOT(ISERROR(SEARCH("ft",AF239)))</formula>
    </cfRule>
    <cfRule type="containsText" dxfId="16379" priority="2802" stopIfTrue="1" operator="containsText" text="lynxx_">
      <formula>NOT(ISERROR(SEARCH("lynxx_",AF239)))</formula>
    </cfRule>
    <cfRule type="containsText" dxfId="16378" priority="2803" operator="containsText" text="_">
      <formula>NOT(ISERROR(SEARCH("_",AF239)))</formula>
    </cfRule>
  </conditionalFormatting>
  <conditionalFormatting sqref="B40:E40">
    <cfRule type="colorScale" priority="279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40">
    <cfRule type="containsBlanks" priority="2790" stopIfTrue="1">
      <formula>LEN(TRIM(A40))=0</formula>
    </cfRule>
    <cfRule type="containsText" dxfId="16377" priority="2792" stopIfTrue="1" operator="containsText" text="fcd">
      <formula>NOT(ISERROR(SEARCH("fcd",A40)))</formula>
    </cfRule>
    <cfRule type="containsText" dxfId="16376" priority="2793" stopIfTrue="1" operator="containsText" text="server">
      <formula>NOT(ISERROR(SEARCH("server",A40)))</formula>
    </cfRule>
    <cfRule type="containsText" dxfId="16375" priority="2794" stopIfTrue="1" operator="containsText" text="ft">
      <formula>NOT(ISERROR(SEARCH("ft",A40)))</formula>
    </cfRule>
    <cfRule type="containsText" dxfId="16374" priority="2795" stopIfTrue="1" operator="containsText" text="lynxx_">
      <formula>NOT(ISERROR(SEARCH("lynxx_",A40)))</formula>
    </cfRule>
    <cfRule type="containsText" dxfId="16373" priority="2796" operator="containsText" text="_">
      <formula>NOT(ISERROR(SEARCH("_",A40)))</formula>
    </cfRule>
  </conditionalFormatting>
  <conditionalFormatting sqref="AD40">
    <cfRule type="cellIs" dxfId="16372" priority="2786" operator="equal">
      <formula>1</formula>
    </cfRule>
    <cfRule type="cellIs" dxfId="16371" priority="2787" operator="equal">
      <formula>2</formula>
    </cfRule>
    <cfRule type="cellIs" dxfId="16370" priority="2788" operator="equal">
      <formula>3</formula>
    </cfRule>
    <cfRule type="cellIs" dxfId="16369" priority="2789" operator="equal">
      <formula>4</formula>
    </cfRule>
    <cfRule type="cellIs" dxfId="16368" priority="2797" operator="equal">
      <formula>5</formula>
    </cfRule>
  </conditionalFormatting>
  <conditionalFormatting sqref="F40:I40">
    <cfRule type="colorScale" priority="278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40:M40">
    <cfRule type="colorScale" priority="278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E40">
    <cfRule type="cellIs" dxfId="16367" priority="2779" operator="equal">
      <formula>1</formula>
    </cfRule>
    <cfRule type="cellIs" dxfId="16366" priority="2780" operator="equal">
      <formula>2</formula>
    </cfRule>
    <cfRule type="cellIs" dxfId="16365" priority="2781" operator="equal">
      <formula>3</formula>
    </cfRule>
    <cfRule type="cellIs" dxfId="16364" priority="2782" operator="equal">
      <formula>4</formula>
    </cfRule>
    <cfRule type="cellIs" dxfId="16363" priority="2783" operator="equal">
      <formula>5</formula>
    </cfRule>
  </conditionalFormatting>
  <conditionalFormatting sqref="W5">
    <cfRule type="containsBlanks" priority="2773" stopIfTrue="1">
      <formula>LEN(TRIM(W5))=0</formula>
    </cfRule>
    <cfRule type="cellIs" dxfId="16362" priority="2774" operator="equal">
      <formula>"N/A"</formula>
    </cfRule>
    <cfRule type="cellIs" dxfId="16361" priority="2775" operator="equal">
      <formula>"OK"</formula>
    </cfRule>
    <cfRule type="containsText" dxfId="16360" priority="2776" operator="containsText" text="Unsure">
      <formula>NOT(ISERROR(SEARCH("Unsure",W5)))</formula>
    </cfRule>
    <cfRule type="containsText" dxfId="16359" priority="2777" operator="containsText" text="Can't See">
      <formula>NOT(ISERROR(SEARCH("Can't See",W5)))</formula>
    </cfRule>
    <cfRule type="notContainsText" dxfId="16358" priority="2778" operator="notContains" text="OK&amp;N/A">
      <formula>ISERROR(SEARCH("OK&amp;N/A",W5))</formula>
    </cfRule>
  </conditionalFormatting>
  <conditionalFormatting sqref="A243">
    <cfRule type="containsBlanks" priority="2767" stopIfTrue="1">
      <formula>LEN(TRIM(A243))=0</formula>
    </cfRule>
    <cfRule type="containsText" dxfId="16357" priority="2768" stopIfTrue="1" operator="containsText" text="fcd">
      <formula>NOT(ISERROR(SEARCH("fcd",A243)))</formula>
    </cfRule>
    <cfRule type="containsText" dxfId="16356" priority="2769" stopIfTrue="1" operator="containsText" text="server">
      <formula>NOT(ISERROR(SEARCH("server",A243)))</formula>
    </cfRule>
    <cfRule type="containsText" dxfId="16355" priority="2770" stopIfTrue="1" operator="containsText" text="ft">
      <formula>NOT(ISERROR(SEARCH("ft",A243)))</formula>
    </cfRule>
    <cfRule type="containsText" dxfId="16354" priority="2771" stopIfTrue="1" operator="containsText" text="lynxx_">
      <formula>NOT(ISERROR(SEARCH("lynxx_",A243)))</formula>
    </cfRule>
    <cfRule type="containsText" dxfId="16353" priority="2772" operator="containsText" text="_">
      <formula>NOT(ISERROR(SEARCH("_",A243)))</formula>
    </cfRule>
  </conditionalFormatting>
  <conditionalFormatting sqref="B244:D245">
    <cfRule type="colorScale" priority="276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44:H245">
    <cfRule type="colorScale" priority="276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44:L245">
    <cfRule type="colorScale" priority="276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251:B252 D251:D252">
    <cfRule type="colorScale" priority="276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52:H252 G251:H251">
    <cfRule type="colorScale" priority="276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51:L252">
    <cfRule type="colorScale" priority="276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D253:D254 B253:B254">
    <cfRule type="colorScale" priority="276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53:H254">
    <cfRule type="colorScale" priority="275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53:L254">
    <cfRule type="colorScale" priority="275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44">
    <cfRule type="containsBlanks" priority="2752" stopIfTrue="1">
      <formula>LEN(TRIM(A244))=0</formula>
    </cfRule>
    <cfRule type="containsText" dxfId="16352" priority="2753" stopIfTrue="1" operator="containsText" text="fcd">
      <formula>NOT(ISERROR(SEARCH("fcd",A244)))</formula>
    </cfRule>
    <cfRule type="containsText" dxfId="16351" priority="2754" stopIfTrue="1" operator="containsText" text="server">
      <formula>NOT(ISERROR(SEARCH("server",A244)))</formula>
    </cfRule>
    <cfRule type="containsText" dxfId="16350" priority="2755" stopIfTrue="1" operator="containsText" text="ft">
      <formula>NOT(ISERROR(SEARCH("ft",A244)))</formula>
    </cfRule>
    <cfRule type="containsText" dxfId="16349" priority="2756" stopIfTrue="1" operator="containsText" text="lynxx_">
      <formula>NOT(ISERROR(SEARCH("lynxx_",A244)))</formula>
    </cfRule>
    <cfRule type="containsText" dxfId="16348" priority="2757" operator="containsText" text="_">
      <formula>NOT(ISERROR(SEARCH("_",A244)))</formula>
    </cfRule>
  </conditionalFormatting>
  <conditionalFormatting sqref="A245">
    <cfRule type="containsBlanks" priority="2746" stopIfTrue="1">
      <formula>LEN(TRIM(A245))=0</formula>
    </cfRule>
    <cfRule type="containsText" dxfId="16347" priority="2747" stopIfTrue="1" operator="containsText" text="fcd">
      <formula>NOT(ISERROR(SEARCH("fcd",A245)))</formula>
    </cfRule>
    <cfRule type="containsText" dxfId="16346" priority="2748" stopIfTrue="1" operator="containsText" text="server">
      <formula>NOT(ISERROR(SEARCH("server",A245)))</formula>
    </cfRule>
    <cfRule type="containsText" dxfId="16345" priority="2749" stopIfTrue="1" operator="containsText" text="ft">
      <formula>NOT(ISERROR(SEARCH("ft",A245)))</formula>
    </cfRule>
    <cfRule type="containsText" dxfId="16344" priority="2750" stopIfTrue="1" operator="containsText" text="lynxx_">
      <formula>NOT(ISERROR(SEARCH("lynxx_",A245)))</formula>
    </cfRule>
    <cfRule type="containsText" dxfId="16343" priority="2751" operator="containsText" text="_">
      <formula>NOT(ISERROR(SEARCH("_",A245)))</formula>
    </cfRule>
  </conditionalFormatting>
  <conditionalFormatting sqref="A246">
    <cfRule type="containsBlanks" priority="2740" stopIfTrue="1">
      <formula>LEN(TRIM(A246))=0</formula>
    </cfRule>
    <cfRule type="containsText" dxfId="16342" priority="2741" stopIfTrue="1" operator="containsText" text="fcd">
      <formula>NOT(ISERROR(SEARCH("fcd",A246)))</formula>
    </cfRule>
    <cfRule type="containsText" dxfId="16341" priority="2742" stopIfTrue="1" operator="containsText" text="server">
      <formula>NOT(ISERROR(SEARCH("server",A246)))</formula>
    </cfRule>
    <cfRule type="containsText" dxfId="16340" priority="2743" stopIfTrue="1" operator="containsText" text="ft">
      <formula>NOT(ISERROR(SEARCH("ft",A246)))</formula>
    </cfRule>
    <cfRule type="containsText" dxfId="16339" priority="2744" stopIfTrue="1" operator="containsText" text="lynxx_">
      <formula>NOT(ISERROR(SEARCH("lynxx_",A246)))</formula>
    </cfRule>
    <cfRule type="containsText" dxfId="16338" priority="2745" operator="containsText" text="_">
      <formula>NOT(ISERROR(SEARCH("_",A246)))</formula>
    </cfRule>
  </conditionalFormatting>
  <conditionalFormatting sqref="A251">
    <cfRule type="containsBlanks" priority="2734" stopIfTrue="1">
      <formula>LEN(TRIM(A251))=0</formula>
    </cfRule>
    <cfRule type="containsText" dxfId="16337" priority="2735" stopIfTrue="1" operator="containsText" text="fcd">
      <formula>NOT(ISERROR(SEARCH("fcd",A251)))</formula>
    </cfRule>
    <cfRule type="containsText" dxfId="16336" priority="2736" stopIfTrue="1" operator="containsText" text="server">
      <formula>NOT(ISERROR(SEARCH("server",A251)))</formula>
    </cfRule>
    <cfRule type="containsText" dxfId="16335" priority="2737" stopIfTrue="1" operator="containsText" text="ft">
      <formula>NOT(ISERROR(SEARCH("ft",A251)))</formula>
    </cfRule>
    <cfRule type="containsText" dxfId="16334" priority="2738" stopIfTrue="1" operator="containsText" text="lynxx_">
      <formula>NOT(ISERROR(SEARCH("lynxx_",A251)))</formula>
    </cfRule>
    <cfRule type="containsText" dxfId="16333" priority="2739" operator="containsText" text="_">
      <formula>NOT(ISERROR(SEARCH("_",A251)))</formula>
    </cfRule>
  </conditionalFormatting>
  <conditionalFormatting sqref="A252">
    <cfRule type="containsBlanks" priority="2728" stopIfTrue="1">
      <formula>LEN(TRIM(A252))=0</formula>
    </cfRule>
    <cfRule type="containsText" dxfId="16332" priority="2729" stopIfTrue="1" operator="containsText" text="fcd">
      <formula>NOT(ISERROR(SEARCH("fcd",A252)))</formula>
    </cfRule>
    <cfRule type="containsText" dxfId="16331" priority="2730" stopIfTrue="1" operator="containsText" text="server">
      <formula>NOT(ISERROR(SEARCH("server",A252)))</formula>
    </cfRule>
    <cfRule type="containsText" dxfId="16330" priority="2731" stopIfTrue="1" operator="containsText" text="ft">
      <formula>NOT(ISERROR(SEARCH("ft",A252)))</formula>
    </cfRule>
    <cfRule type="containsText" dxfId="16329" priority="2732" stopIfTrue="1" operator="containsText" text="lynxx_">
      <formula>NOT(ISERROR(SEARCH("lynxx_",A252)))</formula>
    </cfRule>
    <cfRule type="containsText" dxfId="16328" priority="2733" operator="containsText" text="_">
      <formula>NOT(ISERROR(SEARCH("_",A252)))</formula>
    </cfRule>
  </conditionalFormatting>
  <conditionalFormatting sqref="A253:A254">
    <cfRule type="containsBlanks" priority="2722" stopIfTrue="1">
      <formula>LEN(TRIM(A253))=0</formula>
    </cfRule>
    <cfRule type="containsText" dxfId="16327" priority="2723" stopIfTrue="1" operator="containsText" text="fcd">
      <formula>NOT(ISERROR(SEARCH("fcd",A253)))</formula>
    </cfRule>
    <cfRule type="containsText" dxfId="16326" priority="2724" stopIfTrue="1" operator="containsText" text="server">
      <formula>NOT(ISERROR(SEARCH("server",A253)))</formula>
    </cfRule>
    <cfRule type="containsText" dxfId="16325" priority="2725" stopIfTrue="1" operator="containsText" text="ft">
      <formula>NOT(ISERROR(SEARCH("ft",A253)))</formula>
    </cfRule>
    <cfRule type="containsText" dxfId="16324" priority="2726" stopIfTrue="1" operator="containsText" text="lynxx_">
      <formula>NOT(ISERROR(SEARCH("lynxx_",A253)))</formula>
    </cfRule>
    <cfRule type="containsText" dxfId="16323" priority="2727" operator="containsText" text="_">
      <formula>NOT(ISERROR(SEARCH("_",A253)))</formula>
    </cfRule>
  </conditionalFormatting>
  <conditionalFormatting sqref="A254">
    <cfRule type="containsBlanks" priority="2716" stopIfTrue="1">
      <formula>LEN(TRIM(A254))=0</formula>
    </cfRule>
    <cfRule type="containsText" dxfId="16322" priority="2717" stopIfTrue="1" operator="containsText" text="fcd">
      <formula>NOT(ISERROR(SEARCH("fcd",A254)))</formula>
    </cfRule>
    <cfRule type="containsText" dxfId="16321" priority="2718" stopIfTrue="1" operator="containsText" text="server">
      <formula>NOT(ISERROR(SEARCH("server",A254)))</formula>
    </cfRule>
    <cfRule type="containsText" dxfId="16320" priority="2719" stopIfTrue="1" operator="containsText" text="ft">
      <formula>NOT(ISERROR(SEARCH("ft",A254)))</formula>
    </cfRule>
    <cfRule type="containsText" dxfId="16319" priority="2720" stopIfTrue="1" operator="containsText" text="lynxx_">
      <formula>NOT(ISERROR(SEARCH("lynxx_",A254)))</formula>
    </cfRule>
    <cfRule type="containsText" dxfId="16318" priority="2721" operator="containsText" text="_">
      <formula>NOT(ISERROR(SEARCH("_",A254)))</formula>
    </cfRule>
  </conditionalFormatting>
  <conditionalFormatting sqref="A260">
    <cfRule type="containsBlanks" priority="2710" stopIfTrue="1">
      <formula>LEN(TRIM(A260))=0</formula>
    </cfRule>
    <cfRule type="containsText" dxfId="16317" priority="2711" stopIfTrue="1" operator="containsText" text="fcd">
      <formula>NOT(ISERROR(SEARCH("fcd",A260)))</formula>
    </cfRule>
    <cfRule type="containsText" dxfId="16316" priority="2712" stopIfTrue="1" operator="containsText" text="server">
      <formula>NOT(ISERROR(SEARCH("server",A260)))</formula>
    </cfRule>
    <cfRule type="containsText" dxfId="16315" priority="2713" stopIfTrue="1" operator="containsText" text="ft">
      <formula>NOT(ISERROR(SEARCH("ft",A260)))</formula>
    </cfRule>
    <cfRule type="containsText" dxfId="16314" priority="2714" stopIfTrue="1" operator="containsText" text="lynxx_">
      <formula>NOT(ISERROR(SEARCH("lynxx_",A260)))</formula>
    </cfRule>
    <cfRule type="containsText" dxfId="16313" priority="2715" operator="containsText" text="_">
      <formula>NOT(ISERROR(SEARCH("_",A260)))</formula>
    </cfRule>
  </conditionalFormatting>
  <conditionalFormatting sqref="Y260:AC260">
    <cfRule type="cellIs" dxfId="16312" priority="2705" operator="equal">
      <formula>1</formula>
    </cfRule>
    <cfRule type="cellIs" dxfId="16311" priority="2706" operator="equal">
      <formula>2</formula>
    </cfRule>
    <cfRule type="cellIs" dxfId="16310" priority="2707" operator="equal">
      <formula>3</formula>
    </cfRule>
    <cfRule type="cellIs" dxfId="16309" priority="2708" operator="equal">
      <formula>4</formula>
    </cfRule>
    <cfRule type="cellIs" dxfId="16308" priority="2709" operator="equal">
      <formula>5</formula>
    </cfRule>
  </conditionalFormatting>
  <conditionalFormatting sqref="Y261:AC261">
    <cfRule type="cellIs" dxfId="16307" priority="2700" operator="equal">
      <formula>1</formula>
    </cfRule>
    <cfRule type="cellIs" dxfId="16306" priority="2701" operator="equal">
      <formula>2</formula>
    </cfRule>
    <cfRule type="cellIs" dxfId="16305" priority="2702" operator="equal">
      <formula>3</formula>
    </cfRule>
    <cfRule type="cellIs" dxfId="16304" priority="2703" operator="equal">
      <formula>4</formula>
    </cfRule>
    <cfRule type="cellIs" dxfId="16303" priority="2704" operator="equal">
      <formula>5</formula>
    </cfRule>
  </conditionalFormatting>
  <conditionalFormatting sqref="AD243">
    <cfRule type="cellIs" dxfId="16302" priority="2695" operator="equal">
      <formula>1</formula>
    </cfRule>
    <cfRule type="cellIs" dxfId="16301" priority="2696" operator="equal">
      <formula>2</formula>
    </cfRule>
    <cfRule type="cellIs" dxfId="16300" priority="2697" operator="equal">
      <formula>3</formula>
    </cfRule>
    <cfRule type="cellIs" dxfId="16299" priority="2698" operator="equal">
      <formula>4</formula>
    </cfRule>
    <cfRule type="cellIs" dxfId="16298" priority="2699" operator="equal">
      <formula>5</formula>
    </cfRule>
  </conditionalFormatting>
  <conditionalFormatting sqref="AE243">
    <cfRule type="cellIs" dxfId="16297" priority="2690" operator="equal">
      <formula>1</formula>
    </cfRule>
    <cfRule type="cellIs" dxfId="16296" priority="2691" operator="equal">
      <formula>2</formula>
    </cfRule>
    <cfRule type="cellIs" dxfId="16295" priority="2692" operator="equal">
      <formula>3</formula>
    </cfRule>
    <cfRule type="cellIs" dxfId="16294" priority="2693" operator="equal">
      <formula>4</formula>
    </cfRule>
    <cfRule type="cellIs" dxfId="16293" priority="2694" operator="equal">
      <formula>5</formula>
    </cfRule>
  </conditionalFormatting>
  <conditionalFormatting sqref="AF243">
    <cfRule type="containsBlanks" priority="2684" stopIfTrue="1">
      <formula>LEN(TRIM(AF243))=0</formula>
    </cfRule>
    <cfRule type="containsText" dxfId="16292" priority="2685" stopIfTrue="1" operator="containsText" text="fcd">
      <formula>NOT(ISERROR(SEARCH("fcd",AF243)))</formula>
    </cfRule>
    <cfRule type="containsText" dxfId="16291" priority="2686" stopIfTrue="1" operator="containsText" text="server">
      <formula>NOT(ISERROR(SEARCH("server",AF243)))</formula>
    </cfRule>
    <cfRule type="containsText" dxfId="16290" priority="2687" stopIfTrue="1" operator="containsText" text="ft">
      <formula>NOT(ISERROR(SEARCH("ft",AF243)))</formula>
    </cfRule>
    <cfRule type="containsText" dxfId="16289" priority="2688" stopIfTrue="1" operator="containsText" text="lynxx_">
      <formula>NOT(ISERROR(SEARCH("lynxx_",AF243)))</formula>
    </cfRule>
    <cfRule type="containsText" dxfId="16288" priority="2689" operator="containsText" text="_">
      <formula>NOT(ISERROR(SEARCH("_",AF243)))</formula>
    </cfRule>
  </conditionalFormatting>
  <conditionalFormatting sqref="AH243">
    <cfRule type="containsBlanks" priority="2678" stopIfTrue="1">
      <formula>LEN(TRIM(AH243))=0</formula>
    </cfRule>
    <cfRule type="containsText" dxfId="16287" priority="2679" stopIfTrue="1" operator="containsText" text="fcd">
      <formula>NOT(ISERROR(SEARCH("fcd",AH243)))</formula>
    </cfRule>
    <cfRule type="containsText" dxfId="16286" priority="2680" stopIfTrue="1" operator="containsText" text="server">
      <formula>NOT(ISERROR(SEARCH("server",AH243)))</formula>
    </cfRule>
    <cfRule type="containsText" dxfId="16285" priority="2681" stopIfTrue="1" operator="containsText" text="ft">
      <formula>NOT(ISERROR(SEARCH("ft",AH243)))</formula>
    </cfRule>
    <cfRule type="containsText" dxfId="16284" priority="2682" stopIfTrue="1" operator="containsText" text="lynxx_">
      <formula>NOT(ISERROR(SEARCH("lynxx_",AH243)))</formula>
    </cfRule>
    <cfRule type="containsText" dxfId="16283" priority="2683" operator="containsText" text="_">
      <formula>NOT(ISERROR(SEARCH("_",AH243)))</formula>
    </cfRule>
  </conditionalFormatting>
  <conditionalFormatting sqref="Y27 Y32:AC32 Y5:AC26">
    <cfRule type="cellIs" dxfId="16282" priority="2673" operator="equal">
      <formula>1</formula>
    </cfRule>
    <cfRule type="cellIs" dxfId="16281" priority="2674" operator="equal">
      <formula>2</formula>
    </cfRule>
    <cfRule type="cellIs" dxfId="16280" priority="2675" operator="equal">
      <formula>3</formula>
    </cfRule>
    <cfRule type="cellIs" dxfId="16279" priority="2676" operator="equal">
      <formula>4</formula>
    </cfRule>
    <cfRule type="cellIs" dxfId="16278" priority="2677" operator="equal">
      <formula>5</formula>
    </cfRule>
  </conditionalFormatting>
  <conditionalFormatting sqref="Y239:AC239 Y241:AC241">
    <cfRule type="cellIs" dxfId="16277" priority="2668" operator="equal">
      <formula>1</formula>
    </cfRule>
    <cfRule type="cellIs" dxfId="16276" priority="2669" operator="equal">
      <formula>2</formula>
    </cfRule>
    <cfRule type="cellIs" dxfId="16275" priority="2670" operator="equal">
      <formula>3</formula>
    </cfRule>
    <cfRule type="cellIs" dxfId="16274" priority="2671" operator="equal">
      <formula>4</formula>
    </cfRule>
    <cfRule type="cellIs" dxfId="16273" priority="2672" operator="equal">
      <formula>5</formula>
    </cfRule>
  </conditionalFormatting>
  <conditionalFormatting sqref="Y243:AC243">
    <cfRule type="cellIs" dxfId="16272" priority="2663" operator="equal">
      <formula>1</formula>
    </cfRule>
    <cfRule type="cellIs" dxfId="16271" priority="2664" operator="equal">
      <formula>2</formula>
    </cfRule>
    <cfRule type="cellIs" dxfId="16270" priority="2665" operator="equal">
      <formula>3</formula>
    </cfRule>
    <cfRule type="cellIs" dxfId="16269" priority="2666" operator="equal">
      <formula>4</formula>
    </cfRule>
    <cfRule type="cellIs" dxfId="16268" priority="2667" operator="equal">
      <formula>5</formula>
    </cfRule>
  </conditionalFormatting>
  <conditionalFormatting sqref="Y251:AC254">
    <cfRule type="cellIs" dxfId="16267" priority="2658" operator="equal">
      <formula>1</formula>
    </cfRule>
    <cfRule type="cellIs" dxfId="16266" priority="2659" operator="equal">
      <formula>2</formula>
    </cfRule>
    <cfRule type="cellIs" dxfId="16265" priority="2660" operator="equal">
      <formula>3</formula>
    </cfRule>
    <cfRule type="cellIs" dxfId="16264" priority="2661" operator="equal">
      <formula>4</formula>
    </cfRule>
    <cfRule type="cellIs" dxfId="16263" priority="2662" operator="equal">
      <formula>5</formula>
    </cfRule>
  </conditionalFormatting>
  <conditionalFormatting sqref="B31:E31">
    <cfRule type="colorScale" priority="265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31">
    <cfRule type="containsBlanks" priority="2650" stopIfTrue="1">
      <formula>LEN(TRIM(A31))=0</formula>
    </cfRule>
    <cfRule type="containsText" dxfId="16262" priority="2652" stopIfTrue="1" operator="containsText" text="fcd">
      <formula>NOT(ISERROR(SEARCH("fcd",A31)))</formula>
    </cfRule>
    <cfRule type="containsText" dxfId="16261" priority="2653" stopIfTrue="1" operator="containsText" text="server">
      <formula>NOT(ISERROR(SEARCH("server",A31)))</formula>
    </cfRule>
    <cfRule type="containsText" dxfId="16260" priority="2654" stopIfTrue="1" operator="containsText" text="ft">
      <formula>NOT(ISERROR(SEARCH("ft",A31)))</formula>
    </cfRule>
    <cfRule type="containsText" dxfId="16259" priority="2655" stopIfTrue="1" operator="containsText" text="lynxx_">
      <formula>NOT(ISERROR(SEARCH("lynxx_",A31)))</formula>
    </cfRule>
    <cfRule type="containsText" dxfId="16258" priority="2656" operator="containsText" text="_">
      <formula>NOT(ISERROR(SEARCH("_",A31)))</formula>
    </cfRule>
  </conditionalFormatting>
  <conditionalFormatting sqref="AD31">
    <cfRule type="cellIs" dxfId="16257" priority="2646" operator="equal">
      <formula>1</formula>
    </cfRule>
    <cfRule type="cellIs" dxfId="16256" priority="2647" operator="equal">
      <formula>2</formula>
    </cfRule>
    <cfRule type="cellIs" dxfId="16255" priority="2648" operator="equal">
      <formula>3</formula>
    </cfRule>
    <cfRule type="cellIs" dxfId="16254" priority="2649" operator="equal">
      <formula>4</formula>
    </cfRule>
    <cfRule type="cellIs" dxfId="16253" priority="2657" operator="equal">
      <formula>5</formula>
    </cfRule>
  </conditionalFormatting>
  <conditionalFormatting sqref="F31:I31">
    <cfRule type="colorScale" priority="264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31:M31">
    <cfRule type="colorScale" priority="264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E31">
    <cfRule type="cellIs" dxfId="16252" priority="2639" operator="equal">
      <formula>1</formula>
    </cfRule>
    <cfRule type="cellIs" dxfId="16251" priority="2640" operator="equal">
      <formula>2</formula>
    </cfRule>
    <cfRule type="cellIs" dxfId="16250" priority="2641" operator="equal">
      <formula>3</formula>
    </cfRule>
    <cfRule type="cellIs" dxfId="16249" priority="2642" operator="equal">
      <formula>4</formula>
    </cfRule>
    <cfRule type="cellIs" dxfId="16248" priority="2643" operator="equal">
      <formula>5</formula>
    </cfRule>
  </conditionalFormatting>
  <conditionalFormatting sqref="Y31:AC31 Y33:AC34">
    <cfRule type="cellIs" dxfId="16247" priority="2634" operator="equal">
      <formula>1</formula>
    </cfRule>
    <cfRule type="cellIs" dxfId="16246" priority="2635" operator="equal">
      <formula>2</formula>
    </cfRule>
    <cfRule type="cellIs" dxfId="16245" priority="2636" operator="equal">
      <formula>3</formula>
    </cfRule>
    <cfRule type="cellIs" dxfId="16244" priority="2637" operator="equal">
      <formula>4</formula>
    </cfRule>
    <cfRule type="cellIs" dxfId="16243" priority="2638" operator="equal">
      <formula>5</formula>
    </cfRule>
  </conditionalFormatting>
  <conditionalFormatting sqref="A32">
    <cfRule type="containsBlanks" priority="2628" stopIfTrue="1">
      <formula>LEN(TRIM(A32))=0</formula>
    </cfRule>
    <cfRule type="containsText" dxfId="16242" priority="2629" stopIfTrue="1" operator="containsText" text="fcd">
      <formula>NOT(ISERROR(SEARCH("fcd",A32)))</formula>
    </cfRule>
    <cfRule type="containsText" dxfId="16241" priority="2630" stopIfTrue="1" operator="containsText" text="server">
      <formula>NOT(ISERROR(SEARCH("server",A32)))</formula>
    </cfRule>
    <cfRule type="containsText" dxfId="16240" priority="2631" stopIfTrue="1" operator="containsText" text="ft">
      <formula>NOT(ISERROR(SEARCH("ft",A32)))</formula>
    </cfRule>
    <cfRule type="containsText" dxfId="16239" priority="2632" stopIfTrue="1" operator="containsText" text="lynxx_">
      <formula>NOT(ISERROR(SEARCH("lynxx_",A32)))</formula>
    </cfRule>
    <cfRule type="containsText" dxfId="16238" priority="2633" operator="containsText" text="_">
      <formula>NOT(ISERROR(SEARCH("_",A32)))</formula>
    </cfRule>
  </conditionalFormatting>
  <conditionalFormatting sqref="A32">
    <cfRule type="containsBlanks" priority="2622" stopIfTrue="1">
      <formula>LEN(TRIM(A32))=0</formula>
    </cfRule>
    <cfRule type="containsText" dxfId="16237" priority="2623" stopIfTrue="1" operator="containsText" text="fcd">
      <formula>NOT(ISERROR(SEARCH("fcd",A32)))</formula>
    </cfRule>
    <cfRule type="containsText" dxfId="16236" priority="2624" stopIfTrue="1" operator="containsText" text="server">
      <formula>NOT(ISERROR(SEARCH("server",A32)))</formula>
    </cfRule>
    <cfRule type="containsText" dxfId="16235" priority="2625" stopIfTrue="1" operator="containsText" text="ft">
      <formula>NOT(ISERROR(SEARCH("ft",A32)))</formula>
    </cfRule>
    <cfRule type="containsText" dxfId="16234" priority="2626" stopIfTrue="1" operator="containsText" text="lynxx_">
      <formula>NOT(ISERROR(SEARCH("lynxx_",A32)))</formula>
    </cfRule>
    <cfRule type="containsText" dxfId="16233" priority="2627" operator="containsText" text="_">
      <formula>NOT(ISERROR(SEARCH("_",A32)))</formula>
    </cfRule>
  </conditionalFormatting>
  <conditionalFormatting sqref="B33:M34">
    <cfRule type="colorScale" priority="262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33:A34">
    <cfRule type="containsBlanks" priority="2615" stopIfTrue="1">
      <formula>LEN(TRIM(A33))=0</formula>
    </cfRule>
    <cfRule type="containsText" dxfId="16232" priority="2616" stopIfTrue="1" operator="containsText" text="fcd">
      <formula>NOT(ISERROR(SEARCH("fcd",A33)))</formula>
    </cfRule>
    <cfRule type="containsText" dxfId="16231" priority="2617" stopIfTrue="1" operator="containsText" text="server">
      <formula>NOT(ISERROR(SEARCH("server",A33)))</formula>
    </cfRule>
    <cfRule type="containsText" dxfId="16230" priority="2618" stopIfTrue="1" operator="containsText" text="ft">
      <formula>NOT(ISERROR(SEARCH("ft",A33)))</formula>
    </cfRule>
    <cfRule type="containsText" dxfId="16229" priority="2619" stopIfTrue="1" operator="containsText" text="lynxx_">
      <formula>NOT(ISERROR(SEARCH("lynxx_",A33)))</formula>
    </cfRule>
    <cfRule type="containsText" dxfId="16228" priority="2620" operator="containsText" text="_">
      <formula>NOT(ISERROR(SEARCH("_",A33)))</formula>
    </cfRule>
  </conditionalFormatting>
  <conditionalFormatting sqref="A33:A34">
    <cfRule type="containsBlanks" priority="2609" stopIfTrue="1">
      <formula>LEN(TRIM(A33))=0</formula>
    </cfRule>
    <cfRule type="containsText" dxfId="16227" priority="2610" stopIfTrue="1" operator="containsText" text="fcd">
      <formula>NOT(ISERROR(SEARCH("fcd",A33)))</formula>
    </cfRule>
    <cfRule type="containsText" dxfId="16226" priority="2611" stopIfTrue="1" operator="containsText" text="server">
      <formula>NOT(ISERROR(SEARCH("server",A33)))</formula>
    </cfRule>
    <cfRule type="containsText" dxfId="16225" priority="2612" stopIfTrue="1" operator="containsText" text="ft">
      <formula>NOT(ISERROR(SEARCH("ft",A33)))</formula>
    </cfRule>
    <cfRule type="containsText" dxfId="16224" priority="2613" stopIfTrue="1" operator="containsText" text="lynxx_">
      <formula>NOT(ISERROR(SEARCH("lynxx_",A33)))</formula>
    </cfRule>
    <cfRule type="containsText" dxfId="16223" priority="2614" operator="containsText" text="_">
      <formula>NOT(ISERROR(SEARCH("_",A33)))</formula>
    </cfRule>
  </conditionalFormatting>
  <conditionalFormatting sqref="A33:A34">
    <cfRule type="containsBlanks" priority="2603" stopIfTrue="1">
      <formula>LEN(TRIM(A33))=0</formula>
    </cfRule>
    <cfRule type="containsText" dxfId="16222" priority="2604" stopIfTrue="1" operator="containsText" text="fcd">
      <formula>NOT(ISERROR(SEARCH("fcd",A33)))</formula>
    </cfRule>
    <cfRule type="containsText" dxfId="16221" priority="2605" stopIfTrue="1" operator="containsText" text="server">
      <formula>NOT(ISERROR(SEARCH("server",A33)))</formula>
    </cfRule>
    <cfRule type="containsText" dxfId="16220" priority="2606" stopIfTrue="1" operator="containsText" text="ft">
      <formula>NOT(ISERROR(SEARCH("ft",A33)))</formula>
    </cfRule>
    <cfRule type="containsText" dxfId="16219" priority="2607" stopIfTrue="1" operator="containsText" text="lynxx_">
      <formula>NOT(ISERROR(SEARCH("lynxx_",A33)))</formula>
    </cfRule>
    <cfRule type="containsText" dxfId="16218" priority="2608" operator="containsText" text="_">
      <formula>NOT(ISERROR(SEARCH("_",A33)))</formula>
    </cfRule>
  </conditionalFormatting>
  <conditionalFormatting sqref="J8:M8">
    <cfRule type="colorScale" priority="260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41 M241">
    <cfRule type="colorScale" priority="260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26:E26">
    <cfRule type="colorScale" priority="259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6">
    <cfRule type="containsBlanks" priority="2594" stopIfTrue="1">
      <formula>LEN(TRIM(A26))=0</formula>
    </cfRule>
    <cfRule type="containsText" dxfId="16217" priority="2596" stopIfTrue="1" operator="containsText" text="fcd">
      <formula>NOT(ISERROR(SEARCH("fcd",A26)))</formula>
    </cfRule>
    <cfRule type="containsText" dxfId="16216" priority="2597" stopIfTrue="1" operator="containsText" text="server">
      <formula>NOT(ISERROR(SEARCH("server",A26)))</formula>
    </cfRule>
    <cfRule type="containsText" dxfId="16215" priority="2598" stopIfTrue="1" operator="containsText" text="ft">
      <formula>NOT(ISERROR(SEARCH("ft",A26)))</formula>
    </cfRule>
    <cfRule type="containsText" dxfId="16214" priority="2599" stopIfTrue="1" operator="containsText" text="lynxx_">
      <formula>NOT(ISERROR(SEARCH("lynxx_",A26)))</formula>
    </cfRule>
    <cfRule type="containsText" dxfId="16213" priority="2600" operator="containsText" text="_">
      <formula>NOT(ISERROR(SEARCH("_",A26)))</formula>
    </cfRule>
  </conditionalFormatting>
  <conditionalFormatting sqref="F26">
    <cfRule type="colorScale" priority="259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6:M26">
    <cfRule type="colorScale" priority="259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50:M60">
    <cfRule type="colorScale" priority="259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Y41:AC41">
    <cfRule type="cellIs" dxfId="16212" priority="2586" operator="equal">
      <formula>1</formula>
    </cfRule>
    <cfRule type="cellIs" dxfId="16211" priority="2587" operator="equal">
      <formula>2</formula>
    </cfRule>
    <cfRule type="cellIs" dxfId="16210" priority="2588" operator="equal">
      <formula>3</formula>
    </cfRule>
    <cfRule type="cellIs" dxfId="16209" priority="2589" operator="equal">
      <formula>4</formula>
    </cfRule>
    <cfRule type="cellIs" dxfId="16208" priority="2590" operator="equal">
      <formula>5</formula>
    </cfRule>
  </conditionalFormatting>
  <conditionalFormatting sqref="Y42:AC42">
    <cfRule type="cellIs" dxfId="16207" priority="2581" operator="equal">
      <formula>1</formula>
    </cfRule>
    <cfRule type="cellIs" dxfId="16206" priority="2582" operator="equal">
      <formula>2</formula>
    </cfRule>
    <cfRule type="cellIs" dxfId="16205" priority="2583" operator="equal">
      <formula>3</formula>
    </cfRule>
    <cfRule type="cellIs" dxfId="16204" priority="2584" operator="equal">
      <formula>4</formula>
    </cfRule>
    <cfRule type="cellIs" dxfId="16203" priority="2585" operator="equal">
      <formula>5</formula>
    </cfRule>
  </conditionalFormatting>
  <conditionalFormatting sqref="Y43:AC43">
    <cfRule type="cellIs" dxfId="16202" priority="2576" operator="equal">
      <formula>1</formula>
    </cfRule>
    <cfRule type="cellIs" dxfId="16201" priority="2577" operator="equal">
      <formula>2</formula>
    </cfRule>
    <cfRule type="cellIs" dxfId="16200" priority="2578" operator="equal">
      <formula>3</formula>
    </cfRule>
    <cfRule type="cellIs" dxfId="16199" priority="2579" operator="equal">
      <formula>4</formula>
    </cfRule>
    <cfRule type="cellIs" dxfId="16198" priority="2580" operator="equal">
      <formula>5</formula>
    </cfRule>
  </conditionalFormatting>
  <conditionalFormatting sqref="B267:E267">
    <cfRule type="colorScale" priority="257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67:I267">
    <cfRule type="colorScale" priority="257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266:E266">
    <cfRule type="colorScale" priority="257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66:I266">
    <cfRule type="colorScale" priority="257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66:M266">
    <cfRule type="colorScale" priority="257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67:M267">
    <cfRule type="containsBlanks" priority="2565" stopIfTrue="1">
      <formula>LEN(TRIM(J267))=0</formula>
    </cfRule>
    <cfRule type="cellIs" dxfId="16197" priority="2566" operator="equal">
      <formula>"N/A"</formula>
    </cfRule>
    <cfRule type="cellIs" dxfId="16196" priority="2567" operator="equal">
      <formula>"OK"</formula>
    </cfRule>
    <cfRule type="containsText" dxfId="16195" priority="2568" operator="containsText" text="Unsure">
      <formula>NOT(ISERROR(SEARCH("Unsure",J267)))</formula>
    </cfRule>
    <cfRule type="containsText" dxfId="16194" priority="2569" operator="containsText" text="Can't See">
      <formula>NOT(ISERROR(SEARCH("Can't See",J267)))</formula>
    </cfRule>
    <cfRule type="notContainsText" dxfId="16193" priority="2570" operator="notContains" text="OK&amp;N/A">
      <formula>ISERROR(SEARCH("OK&amp;N/A",J267))</formula>
    </cfRule>
  </conditionalFormatting>
  <conditionalFormatting sqref="Y249:AC249">
    <cfRule type="cellIs" dxfId="16192" priority="2560" operator="equal">
      <formula>1</formula>
    </cfRule>
    <cfRule type="cellIs" dxfId="16191" priority="2561" operator="equal">
      <formula>2</formula>
    </cfRule>
    <cfRule type="cellIs" dxfId="16190" priority="2562" operator="equal">
      <formula>3</formula>
    </cfRule>
    <cfRule type="cellIs" dxfId="16189" priority="2563" operator="equal">
      <formula>4</formula>
    </cfRule>
    <cfRule type="cellIs" dxfId="16188" priority="2564" operator="equal">
      <formula>5</formula>
    </cfRule>
  </conditionalFormatting>
  <conditionalFormatting sqref="Y250:AC250">
    <cfRule type="cellIs" dxfId="16187" priority="2555" operator="equal">
      <formula>1</formula>
    </cfRule>
    <cfRule type="cellIs" dxfId="16186" priority="2556" operator="equal">
      <formula>2</formula>
    </cfRule>
    <cfRule type="cellIs" dxfId="16185" priority="2557" operator="equal">
      <formula>3</formula>
    </cfRule>
    <cfRule type="cellIs" dxfId="16184" priority="2558" operator="equal">
      <formula>4</formula>
    </cfRule>
    <cfRule type="cellIs" dxfId="16183" priority="2559" operator="equal">
      <formula>5</formula>
    </cfRule>
  </conditionalFormatting>
  <conditionalFormatting sqref="Y248:AC248">
    <cfRule type="cellIs" dxfId="16182" priority="2550" operator="equal">
      <formula>1</formula>
    </cfRule>
    <cfRule type="cellIs" dxfId="16181" priority="2551" operator="equal">
      <formula>2</formula>
    </cfRule>
    <cfRule type="cellIs" dxfId="16180" priority="2552" operator="equal">
      <formula>3</formula>
    </cfRule>
    <cfRule type="cellIs" dxfId="16179" priority="2553" operator="equal">
      <formula>4</formula>
    </cfRule>
    <cfRule type="cellIs" dxfId="16178" priority="2554" operator="equal">
      <formula>5</formula>
    </cfRule>
  </conditionalFormatting>
  <conditionalFormatting sqref="Y266:AC266">
    <cfRule type="cellIs" dxfId="16177" priority="2545" operator="equal">
      <formula>1</formula>
    </cfRule>
    <cfRule type="cellIs" dxfId="16176" priority="2546" operator="equal">
      <formula>2</formula>
    </cfRule>
    <cfRule type="cellIs" dxfId="16175" priority="2547" operator="equal">
      <formula>3</formula>
    </cfRule>
    <cfRule type="cellIs" dxfId="16174" priority="2548" operator="equal">
      <formula>4</formula>
    </cfRule>
    <cfRule type="cellIs" dxfId="16173" priority="2549" operator="equal">
      <formula>5</formula>
    </cfRule>
  </conditionalFormatting>
  <conditionalFormatting sqref="Y267:AC267">
    <cfRule type="cellIs" dxfId="16172" priority="2540" operator="equal">
      <formula>1</formula>
    </cfRule>
    <cfRule type="cellIs" dxfId="16171" priority="2541" operator="equal">
      <formula>2</formula>
    </cfRule>
    <cfRule type="cellIs" dxfId="16170" priority="2542" operator="equal">
      <formula>3</formula>
    </cfRule>
    <cfRule type="cellIs" dxfId="16169" priority="2543" operator="equal">
      <formula>4</formula>
    </cfRule>
    <cfRule type="cellIs" dxfId="16168" priority="2544" operator="equal">
      <formula>5</formula>
    </cfRule>
  </conditionalFormatting>
  <conditionalFormatting sqref="A268">
    <cfRule type="containsBlanks" priority="2534" stopIfTrue="1">
      <formula>LEN(TRIM(A268))=0</formula>
    </cfRule>
    <cfRule type="containsText" dxfId="16167" priority="2535" stopIfTrue="1" operator="containsText" text="fcd">
      <formula>NOT(ISERROR(SEARCH("fcd",A268)))</formula>
    </cfRule>
    <cfRule type="containsText" dxfId="16166" priority="2536" stopIfTrue="1" operator="containsText" text="server">
      <formula>NOT(ISERROR(SEARCH("server",A268)))</formula>
    </cfRule>
    <cfRule type="containsText" dxfId="16165" priority="2537" stopIfTrue="1" operator="containsText" text="ft">
      <formula>NOT(ISERROR(SEARCH("ft",A268)))</formula>
    </cfRule>
    <cfRule type="containsText" dxfId="16164" priority="2538" stopIfTrue="1" operator="containsText" text="lynxx_">
      <formula>NOT(ISERROR(SEARCH("lynxx_",A268)))</formula>
    </cfRule>
    <cfRule type="containsText" dxfId="16163" priority="2539" operator="containsText" text="_">
      <formula>NOT(ISERROR(SEARCH("_",A268)))</formula>
    </cfRule>
  </conditionalFormatting>
  <conditionalFormatting sqref="A269">
    <cfRule type="containsBlanks" priority="2527" stopIfTrue="1">
      <formula>LEN(TRIM(A269))=0</formula>
    </cfRule>
    <cfRule type="containsText" dxfId="16162" priority="2528" stopIfTrue="1" operator="containsText" text="fcd">
      <formula>NOT(ISERROR(SEARCH("fcd",A269)))</formula>
    </cfRule>
    <cfRule type="containsText" dxfId="16161" priority="2529" stopIfTrue="1" operator="containsText" text="server">
      <formula>NOT(ISERROR(SEARCH("server",A269)))</formula>
    </cfRule>
    <cfRule type="containsText" dxfId="16160" priority="2530" stopIfTrue="1" operator="containsText" text="ft">
      <formula>NOT(ISERROR(SEARCH("ft",A269)))</formula>
    </cfRule>
    <cfRule type="containsText" dxfId="16159" priority="2531" stopIfTrue="1" operator="containsText" text="lynxx_">
      <formula>NOT(ISERROR(SEARCH("lynxx_",A269)))</formula>
    </cfRule>
    <cfRule type="containsText" dxfId="16158" priority="2532" operator="containsText" text="_">
      <formula>NOT(ISERROR(SEARCH("_",A269)))</formula>
    </cfRule>
  </conditionalFormatting>
  <conditionalFormatting sqref="AD269">
    <cfRule type="cellIs" dxfId="16157" priority="2523" operator="equal">
      <formula>1</formula>
    </cfRule>
    <cfRule type="cellIs" dxfId="16156" priority="2524" operator="equal">
      <formula>2</formula>
    </cfRule>
    <cfRule type="cellIs" dxfId="16155" priority="2525" operator="equal">
      <formula>3</formula>
    </cfRule>
    <cfRule type="cellIs" dxfId="16154" priority="2526" operator="equal">
      <formula>4</formula>
    </cfRule>
    <cfRule type="cellIs" dxfId="16153" priority="2533" operator="equal">
      <formula>5</formula>
    </cfRule>
  </conditionalFormatting>
  <conditionalFormatting sqref="B269:E269">
    <cfRule type="colorScale" priority="252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69:I269">
    <cfRule type="colorScale" priority="252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69:M269">
    <cfRule type="colorScale" priority="252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69">
    <cfRule type="containsBlanks" priority="2514" stopIfTrue="1">
      <formula>LEN(TRIM(A269))=0</formula>
    </cfRule>
    <cfRule type="containsText" dxfId="16152" priority="2515" stopIfTrue="1" operator="containsText" text="fcd">
      <formula>NOT(ISERROR(SEARCH("fcd",A269)))</formula>
    </cfRule>
    <cfRule type="containsText" dxfId="16151" priority="2516" stopIfTrue="1" operator="containsText" text="server">
      <formula>NOT(ISERROR(SEARCH("server",A269)))</formula>
    </cfRule>
    <cfRule type="containsText" dxfId="16150" priority="2517" stopIfTrue="1" operator="containsText" text="ft">
      <formula>NOT(ISERROR(SEARCH("ft",A269)))</formula>
    </cfRule>
    <cfRule type="containsText" dxfId="16149" priority="2518" stopIfTrue="1" operator="containsText" text="lynxx_">
      <formula>NOT(ISERROR(SEARCH("lynxx_",A269)))</formula>
    </cfRule>
    <cfRule type="containsText" dxfId="16148" priority="2519" operator="containsText" text="_">
      <formula>NOT(ISERROR(SEARCH("_",A269)))</formula>
    </cfRule>
  </conditionalFormatting>
  <conditionalFormatting sqref="Y269:AC269">
    <cfRule type="cellIs" dxfId="16147" priority="2509" operator="equal">
      <formula>1</formula>
    </cfRule>
    <cfRule type="cellIs" dxfId="16146" priority="2510" operator="equal">
      <formula>2</formula>
    </cfRule>
    <cfRule type="cellIs" dxfId="16145" priority="2511" operator="equal">
      <formula>3</formula>
    </cfRule>
    <cfRule type="cellIs" dxfId="16144" priority="2512" operator="equal">
      <formula>4</formula>
    </cfRule>
    <cfRule type="cellIs" dxfId="16143" priority="2513" operator="equal">
      <formula>5</formula>
    </cfRule>
  </conditionalFormatting>
  <conditionalFormatting sqref="A270">
    <cfRule type="containsBlanks" priority="2502" stopIfTrue="1">
      <formula>LEN(TRIM(A270))=0</formula>
    </cfRule>
    <cfRule type="containsText" dxfId="16142" priority="2503" stopIfTrue="1" operator="containsText" text="fcd">
      <formula>NOT(ISERROR(SEARCH("fcd",A270)))</formula>
    </cfRule>
    <cfRule type="containsText" dxfId="16141" priority="2504" stopIfTrue="1" operator="containsText" text="server">
      <formula>NOT(ISERROR(SEARCH("server",A270)))</formula>
    </cfRule>
    <cfRule type="containsText" dxfId="16140" priority="2505" stopIfTrue="1" operator="containsText" text="ft">
      <formula>NOT(ISERROR(SEARCH("ft",A270)))</formula>
    </cfRule>
    <cfRule type="containsText" dxfId="16139" priority="2506" stopIfTrue="1" operator="containsText" text="lynxx_">
      <formula>NOT(ISERROR(SEARCH("lynxx_",A270)))</formula>
    </cfRule>
    <cfRule type="containsText" dxfId="16138" priority="2507" operator="containsText" text="_">
      <formula>NOT(ISERROR(SEARCH("_",A270)))</formula>
    </cfRule>
  </conditionalFormatting>
  <conditionalFormatting sqref="AD270">
    <cfRule type="cellIs" dxfId="16137" priority="2498" operator="equal">
      <formula>1</formula>
    </cfRule>
    <cfRule type="cellIs" dxfId="16136" priority="2499" operator="equal">
      <formula>2</formula>
    </cfRule>
    <cfRule type="cellIs" dxfId="16135" priority="2500" operator="equal">
      <formula>3</formula>
    </cfRule>
    <cfRule type="cellIs" dxfId="16134" priority="2501" operator="equal">
      <formula>4</formula>
    </cfRule>
    <cfRule type="cellIs" dxfId="16133" priority="2508" operator="equal">
      <formula>5</formula>
    </cfRule>
  </conditionalFormatting>
  <conditionalFormatting sqref="A270">
    <cfRule type="containsBlanks" priority="2492" stopIfTrue="1">
      <formula>LEN(TRIM(A270))=0</formula>
    </cfRule>
    <cfRule type="containsText" dxfId="16132" priority="2493" stopIfTrue="1" operator="containsText" text="fcd">
      <formula>NOT(ISERROR(SEARCH("fcd",A270)))</formula>
    </cfRule>
    <cfRule type="containsText" dxfId="16131" priority="2494" stopIfTrue="1" operator="containsText" text="server">
      <formula>NOT(ISERROR(SEARCH("server",A270)))</formula>
    </cfRule>
    <cfRule type="containsText" dxfId="16130" priority="2495" stopIfTrue="1" operator="containsText" text="ft">
      <formula>NOT(ISERROR(SEARCH("ft",A270)))</formula>
    </cfRule>
    <cfRule type="containsText" dxfId="16129" priority="2496" stopIfTrue="1" operator="containsText" text="lynxx_">
      <formula>NOT(ISERROR(SEARCH("lynxx_",A270)))</formula>
    </cfRule>
    <cfRule type="containsText" dxfId="16128" priority="2497" operator="containsText" text="_">
      <formula>NOT(ISERROR(SEARCH("_",A270)))</formula>
    </cfRule>
  </conditionalFormatting>
  <conditionalFormatting sqref="Y270:AC270">
    <cfRule type="cellIs" dxfId="16127" priority="2487" operator="equal">
      <formula>1</formula>
    </cfRule>
    <cfRule type="cellIs" dxfId="16126" priority="2488" operator="equal">
      <formula>2</formula>
    </cfRule>
    <cfRule type="cellIs" dxfId="16125" priority="2489" operator="equal">
      <formula>3</formula>
    </cfRule>
    <cfRule type="cellIs" dxfId="16124" priority="2490" operator="equal">
      <formula>4</formula>
    </cfRule>
    <cfRule type="cellIs" dxfId="16123" priority="2491" operator="equal">
      <formula>5</formula>
    </cfRule>
  </conditionalFormatting>
  <conditionalFormatting sqref="B270:E270">
    <cfRule type="colorScale" priority="248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70:I270">
    <cfRule type="colorScale" priority="248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70:M270">
    <cfRule type="colorScale" priority="248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74 A277:A278">
    <cfRule type="containsBlanks" priority="2477" stopIfTrue="1">
      <formula>LEN(TRIM(A274))=0</formula>
    </cfRule>
    <cfRule type="containsText" dxfId="16122" priority="2478" stopIfTrue="1" operator="containsText" text="fcd">
      <formula>NOT(ISERROR(SEARCH("fcd",A274)))</formula>
    </cfRule>
    <cfRule type="containsText" dxfId="16121" priority="2479" stopIfTrue="1" operator="containsText" text="server">
      <formula>NOT(ISERROR(SEARCH("server",A274)))</formula>
    </cfRule>
    <cfRule type="containsText" dxfId="16120" priority="2480" stopIfTrue="1" operator="containsText" text="ft">
      <formula>NOT(ISERROR(SEARCH("ft",A274)))</formula>
    </cfRule>
    <cfRule type="containsText" dxfId="16119" priority="2481" stopIfTrue="1" operator="containsText" text="lynxx_">
      <formula>NOT(ISERROR(SEARCH("lynxx_",A274)))</formula>
    </cfRule>
    <cfRule type="containsText" dxfId="16118" priority="2482" operator="containsText" text="_">
      <formula>NOT(ISERROR(SEARCH("_",A274)))</formula>
    </cfRule>
  </conditionalFormatting>
  <conditionalFormatting sqref="AD274 AD276:AD278">
    <cfRule type="cellIs" dxfId="16117" priority="2473" operator="equal">
      <formula>1</formula>
    </cfRule>
    <cfRule type="cellIs" dxfId="16116" priority="2474" operator="equal">
      <formula>2</formula>
    </cfRule>
    <cfRule type="cellIs" dxfId="16115" priority="2475" operator="equal">
      <formula>3</formula>
    </cfRule>
    <cfRule type="cellIs" dxfId="16114" priority="2476" operator="equal">
      <formula>4</formula>
    </cfRule>
    <cfRule type="cellIs" dxfId="16113" priority="2483" operator="equal">
      <formula>5</formula>
    </cfRule>
  </conditionalFormatting>
  <conditionalFormatting sqref="B274:E274">
    <cfRule type="colorScale" priority="247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74:I274">
    <cfRule type="colorScale" priority="247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74:M274">
    <cfRule type="containsBlanks" priority="2465" stopIfTrue="1">
      <formula>LEN(TRIM(J274))=0</formula>
    </cfRule>
    <cfRule type="cellIs" dxfId="16112" priority="2466" operator="equal">
      <formula>"N/A"</formula>
    </cfRule>
    <cfRule type="cellIs" dxfId="16111" priority="2467" operator="equal">
      <formula>"OK"</formula>
    </cfRule>
    <cfRule type="containsText" dxfId="16110" priority="2468" operator="containsText" text="Unsure">
      <formula>NOT(ISERROR(SEARCH("Unsure",J274)))</formula>
    </cfRule>
    <cfRule type="containsText" dxfId="16109" priority="2469" operator="containsText" text="Can't See">
      <formula>NOT(ISERROR(SEARCH("Can't See",J274)))</formula>
    </cfRule>
    <cfRule type="notContainsText" dxfId="16108" priority="2470" operator="notContains" text="OK&amp;N/A">
      <formula>ISERROR(SEARCH("OK&amp;N/A",J274))</formula>
    </cfRule>
  </conditionalFormatting>
  <conditionalFormatting sqref="Y274:AC274 Y276:AC278">
    <cfRule type="cellIs" dxfId="16107" priority="2460" operator="equal">
      <formula>1</formula>
    </cfRule>
    <cfRule type="cellIs" dxfId="16106" priority="2461" operator="equal">
      <formula>2</formula>
    </cfRule>
    <cfRule type="cellIs" dxfId="16105" priority="2462" operator="equal">
      <formula>3</formula>
    </cfRule>
    <cfRule type="cellIs" dxfId="16104" priority="2463" operator="equal">
      <formula>4</formula>
    </cfRule>
    <cfRule type="cellIs" dxfId="16103" priority="2464" operator="equal">
      <formula>5</formula>
    </cfRule>
  </conditionalFormatting>
  <conditionalFormatting sqref="Y289:AC289">
    <cfRule type="cellIs" dxfId="16102" priority="2375" operator="equal">
      <formula>1</formula>
    </cfRule>
    <cfRule type="cellIs" dxfId="16101" priority="2376" operator="equal">
      <formula>2</formula>
    </cfRule>
    <cfRule type="cellIs" dxfId="16100" priority="2377" operator="equal">
      <formula>3</formula>
    </cfRule>
    <cfRule type="cellIs" dxfId="16099" priority="2378" operator="equal">
      <formula>4</formula>
    </cfRule>
    <cfRule type="cellIs" dxfId="16098" priority="2379" operator="equal">
      <formula>5</formula>
    </cfRule>
  </conditionalFormatting>
  <conditionalFormatting sqref="Y279:AD279">
    <cfRule type="cellIs" dxfId="16097" priority="2455" operator="equal">
      <formula>1</formula>
    </cfRule>
    <cfRule type="cellIs" dxfId="16096" priority="2456" operator="equal">
      <formula>2</formula>
    </cfRule>
    <cfRule type="cellIs" dxfId="16095" priority="2457" operator="equal">
      <formula>3</formula>
    </cfRule>
    <cfRule type="cellIs" dxfId="16094" priority="2458" operator="equal">
      <formula>4</formula>
    </cfRule>
    <cfRule type="cellIs" dxfId="16093" priority="2459" operator="equal">
      <formula>5</formula>
    </cfRule>
  </conditionalFormatting>
  <conditionalFormatting sqref="A279">
    <cfRule type="containsBlanks" priority="2449" stopIfTrue="1">
      <formula>LEN(TRIM(A279))=0</formula>
    </cfRule>
    <cfRule type="containsText" dxfId="16092" priority="2450" stopIfTrue="1" operator="containsText" text="fcd">
      <formula>NOT(ISERROR(SEARCH("fcd",A279)))</formula>
    </cfRule>
    <cfRule type="containsText" dxfId="16091" priority="2451" stopIfTrue="1" operator="containsText" text="server">
      <formula>NOT(ISERROR(SEARCH("server",A279)))</formula>
    </cfRule>
    <cfRule type="containsText" dxfId="16090" priority="2452" stopIfTrue="1" operator="containsText" text="ft">
      <formula>NOT(ISERROR(SEARCH("ft",A279)))</formula>
    </cfRule>
    <cfRule type="containsText" dxfId="16089" priority="2453" stopIfTrue="1" operator="containsText" text="lynxx_">
      <formula>NOT(ISERROR(SEARCH("lynxx_",A279)))</formula>
    </cfRule>
    <cfRule type="containsText" dxfId="16088" priority="2454" operator="containsText" text="_">
      <formula>NOT(ISERROR(SEARCH("_",A279)))</formula>
    </cfRule>
  </conditionalFormatting>
  <conditionalFormatting sqref="A280">
    <cfRule type="containsBlanks" priority="2442" stopIfTrue="1">
      <formula>LEN(TRIM(A280))=0</formula>
    </cfRule>
    <cfRule type="containsText" dxfId="16087" priority="2443" stopIfTrue="1" operator="containsText" text="fcd">
      <formula>NOT(ISERROR(SEARCH("fcd",A280)))</formula>
    </cfRule>
    <cfRule type="containsText" dxfId="16086" priority="2444" stopIfTrue="1" operator="containsText" text="server">
      <formula>NOT(ISERROR(SEARCH("server",A280)))</formula>
    </cfRule>
    <cfRule type="containsText" dxfId="16085" priority="2445" stopIfTrue="1" operator="containsText" text="ft">
      <formula>NOT(ISERROR(SEARCH("ft",A280)))</formula>
    </cfRule>
    <cfRule type="containsText" dxfId="16084" priority="2446" stopIfTrue="1" operator="containsText" text="lynxx_">
      <formula>NOT(ISERROR(SEARCH("lynxx_",A280)))</formula>
    </cfRule>
    <cfRule type="containsText" dxfId="16083" priority="2447" operator="containsText" text="_">
      <formula>NOT(ISERROR(SEARCH("_",A280)))</formula>
    </cfRule>
  </conditionalFormatting>
  <conditionalFormatting sqref="AD280">
    <cfRule type="cellIs" dxfId="16082" priority="2438" operator="equal">
      <formula>1</formula>
    </cfRule>
    <cfRule type="cellIs" dxfId="16081" priority="2439" operator="equal">
      <formula>2</formula>
    </cfRule>
    <cfRule type="cellIs" dxfId="16080" priority="2440" operator="equal">
      <formula>3</formula>
    </cfRule>
    <cfRule type="cellIs" dxfId="16079" priority="2441" operator="equal">
      <formula>4</formula>
    </cfRule>
    <cfRule type="cellIs" dxfId="16078" priority="2448" operator="equal">
      <formula>5</formula>
    </cfRule>
  </conditionalFormatting>
  <conditionalFormatting sqref="B280:E280">
    <cfRule type="colorScale" priority="243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80:I280">
    <cfRule type="colorScale" priority="243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80:M280">
    <cfRule type="colorScale" priority="243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80">
    <cfRule type="containsBlanks" priority="2429" stopIfTrue="1">
      <formula>LEN(TRIM(A280))=0</formula>
    </cfRule>
    <cfRule type="containsText" dxfId="16077" priority="2430" stopIfTrue="1" operator="containsText" text="fcd">
      <formula>NOT(ISERROR(SEARCH("fcd",A280)))</formula>
    </cfRule>
    <cfRule type="containsText" dxfId="16076" priority="2431" stopIfTrue="1" operator="containsText" text="server">
      <formula>NOT(ISERROR(SEARCH("server",A280)))</formula>
    </cfRule>
    <cfRule type="containsText" dxfId="16075" priority="2432" stopIfTrue="1" operator="containsText" text="ft">
      <formula>NOT(ISERROR(SEARCH("ft",A280)))</formula>
    </cfRule>
    <cfRule type="containsText" dxfId="16074" priority="2433" stopIfTrue="1" operator="containsText" text="lynxx_">
      <formula>NOT(ISERROR(SEARCH("lynxx_",A280)))</formula>
    </cfRule>
    <cfRule type="containsText" dxfId="16073" priority="2434" operator="containsText" text="_">
      <formula>NOT(ISERROR(SEARCH("_",A280)))</formula>
    </cfRule>
  </conditionalFormatting>
  <conditionalFormatting sqref="Y280:AC280">
    <cfRule type="cellIs" dxfId="16072" priority="2424" operator="equal">
      <formula>1</formula>
    </cfRule>
    <cfRule type="cellIs" dxfId="16071" priority="2425" operator="equal">
      <formula>2</formula>
    </cfRule>
    <cfRule type="cellIs" dxfId="16070" priority="2426" operator="equal">
      <formula>3</formula>
    </cfRule>
    <cfRule type="cellIs" dxfId="16069" priority="2427" operator="equal">
      <formula>4</formula>
    </cfRule>
    <cfRule type="cellIs" dxfId="16068" priority="2428" operator="equal">
      <formula>5</formula>
    </cfRule>
  </conditionalFormatting>
  <conditionalFormatting sqref="A288">
    <cfRule type="containsBlanks" priority="2417" stopIfTrue="1">
      <formula>LEN(TRIM(A288))=0</formula>
    </cfRule>
    <cfRule type="containsText" dxfId="16067" priority="2418" stopIfTrue="1" operator="containsText" text="fcd">
      <formula>NOT(ISERROR(SEARCH("fcd",A288)))</formula>
    </cfRule>
    <cfRule type="containsText" dxfId="16066" priority="2419" stopIfTrue="1" operator="containsText" text="server">
      <formula>NOT(ISERROR(SEARCH("server",A288)))</formula>
    </cfRule>
    <cfRule type="containsText" dxfId="16065" priority="2420" stopIfTrue="1" operator="containsText" text="ft">
      <formula>NOT(ISERROR(SEARCH("ft",A288)))</formula>
    </cfRule>
    <cfRule type="containsText" dxfId="16064" priority="2421" stopIfTrue="1" operator="containsText" text="lynxx_">
      <formula>NOT(ISERROR(SEARCH("lynxx_",A288)))</formula>
    </cfRule>
    <cfRule type="containsText" dxfId="16063" priority="2422" operator="containsText" text="_">
      <formula>NOT(ISERROR(SEARCH("_",A288)))</formula>
    </cfRule>
  </conditionalFormatting>
  <conditionalFormatting sqref="AD288">
    <cfRule type="cellIs" dxfId="16062" priority="2413" operator="equal">
      <formula>1</formula>
    </cfRule>
    <cfRule type="cellIs" dxfId="16061" priority="2414" operator="equal">
      <formula>2</formula>
    </cfRule>
    <cfRule type="cellIs" dxfId="16060" priority="2415" operator="equal">
      <formula>3</formula>
    </cfRule>
    <cfRule type="cellIs" dxfId="16059" priority="2416" operator="equal">
      <formula>4</formula>
    </cfRule>
    <cfRule type="cellIs" dxfId="16058" priority="2423" operator="equal">
      <formula>5</formula>
    </cfRule>
  </conditionalFormatting>
  <conditionalFormatting sqref="A288">
    <cfRule type="containsBlanks" priority="2407" stopIfTrue="1">
      <formula>LEN(TRIM(A288))=0</formula>
    </cfRule>
    <cfRule type="containsText" dxfId="16057" priority="2408" stopIfTrue="1" operator="containsText" text="fcd">
      <formula>NOT(ISERROR(SEARCH("fcd",A288)))</formula>
    </cfRule>
    <cfRule type="containsText" dxfId="16056" priority="2409" stopIfTrue="1" operator="containsText" text="server">
      <formula>NOT(ISERROR(SEARCH("server",A288)))</formula>
    </cfRule>
    <cfRule type="containsText" dxfId="16055" priority="2410" stopIfTrue="1" operator="containsText" text="ft">
      <formula>NOT(ISERROR(SEARCH("ft",A288)))</formula>
    </cfRule>
    <cfRule type="containsText" dxfId="16054" priority="2411" stopIfTrue="1" operator="containsText" text="lynxx_">
      <formula>NOT(ISERROR(SEARCH("lynxx_",A288)))</formula>
    </cfRule>
    <cfRule type="containsText" dxfId="16053" priority="2412" operator="containsText" text="_">
      <formula>NOT(ISERROR(SEARCH("_",A288)))</formula>
    </cfRule>
  </conditionalFormatting>
  <conditionalFormatting sqref="Y288:AC288">
    <cfRule type="cellIs" dxfId="16052" priority="2402" operator="equal">
      <formula>1</formula>
    </cfRule>
    <cfRule type="cellIs" dxfId="16051" priority="2403" operator="equal">
      <formula>2</formula>
    </cfRule>
    <cfRule type="cellIs" dxfId="16050" priority="2404" operator="equal">
      <formula>3</formula>
    </cfRule>
    <cfRule type="cellIs" dxfId="16049" priority="2405" operator="equal">
      <formula>4</formula>
    </cfRule>
    <cfRule type="cellIs" dxfId="16048" priority="2406" operator="equal">
      <formula>5</formula>
    </cfRule>
  </conditionalFormatting>
  <conditionalFormatting sqref="B288:E288">
    <cfRule type="colorScale" priority="240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88:I288">
    <cfRule type="colorScale" priority="240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88:M288">
    <cfRule type="colorScale" priority="239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89">
    <cfRule type="containsBlanks" priority="2392" stopIfTrue="1">
      <formula>LEN(TRIM(A289))=0</formula>
    </cfRule>
    <cfRule type="containsText" dxfId="16047" priority="2393" stopIfTrue="1" operator="containsText" text="fcd">
      <formula>NOT(ISERROR(SEARCH("fcd",A289)))</formula>
    </cfRule>
    <cfRule type="containsText" dxfId="16046" priority="2394" stopIfTrue="1" operator="containsText" text="server">
      <formula>NOT(ISERROR(SEARCH("server",A289)))</formula>
    </cfRule>
    <cfRule type="containsText" dxfId="16045" priority="2395" stopIfTrue="1" operator="containsText" text="ft">
      <formula>NOT(ISERROR(SEARCH("ft",A289)))</formula>
    </cfRule>
    <cfRule type="containsText" dxfId="16044" priority="2396" stopIfTrue="1" operator="containsText" text="lynxx_">
      <formula>NOT(ISERROR(SEARCH("lynxx_",A289)))</formula>
    </cfRule>
    <cfRule type="containsText" dxfId="16043" priority="2397" operator="containsText" text="_">
      <formula>NOT(ISERROR(SEARCH("_",A289)))</formula>
    </cfRule>
  </conditionalFormatting>
  <conditionalFormatting sqref="AD289">
    <cfRule type="cellIs" dxfId="16042" priority="2388" operator="equal">
      <formula>1</formula>
    </cfRule>
    <cfRule type="cellIs" dxfId="16041" priority="2389" operator="equal">
      <formula>2</formula>
    </cfRule>
    <cfRule type="cellIs" dxfId="16040" priority="2390" operator="equal">
      <formula>3</formula>
    </cfRule>
    <cfRule type="cellIs" dxfId="16039" priority="2391" operator="equal">
      <formula>4</formula>
    </cfRule>
    <cfRule type="cellIs" dxfId="16038" priority="2398" operator="equal">
      <formula>5</formula>
    </cfRule>
  </conditionalFormatting>
  <conditionalFormatting sqref="B289:E289">
    <cfRule type="colorScale" priority="238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89:I289">
    <cfRule type="colorScale" priority="238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89:M289">
    <cfRule type="containsBlanks" priority="2380" stopIfTrue="1">
      <formula>LEN(TRIM(J289))=0</formula>
    </cfRule>
    <cfRule type="cellIs" dxfId="16037" priority="2381" operator="equal">
      <formula>"N/A"</formula>
    </cfRule>
    <cfRule type="cellIs" dxfId="16036" priority="2382" operator="equal">
      <formula>"OK"</formula>
    </cfRule>
    <cfRule type="containsText" dxfId="16035" priority="2383" operator="containsText" text="Unsure">
      <formula>NOT(ISERROR(SEARCH("Unsure",J289)))</formula>
    </cfRule>
    <cfRule type="containsText" dxfId="16034" priority="2384" operator="containsText" text="Can't See">
      <formula>NOT(ISERROR(SEARCH("Can't See",J289)))</formula>
    </cfRule>
    <cfRule type="notContainsText" dxfId="16033" priority="2385" operator="notContains" text="OK&amp;N/A">
      <formula>ISERROR(SEARCH("OK&amp;N/A",J289))</formula>
    </cfRule>
  </conditionalFormatting>
  <conditionalFormatting sqref="A282">
    <cfRule type="containsBlanks" priority="2368" stopIfTrue="1">
      <formula>LEN(TRIM(A282))=0</formula>
    </cfRule>
    <cfRule type="containsText" dxfId="16032" priority="2369" stopIfTrue="1" operator="containsText" text="fcd">
      <formula>NOT(ISERROR(SEARCH("fcd",A282)))</formula>
    </cfRule>
    <cfRule type="containsText" dxfId="16031" priority="2370" stopIfTrue="1" operator="containsText" text="server">
      <formula>NOT(ISERROR(SEARCH("server",A282)))</formula>
    </cfRule>
    <cfRule type="containsText" dxfId="16030" priority="2371" stopIfTrue="1" operator="containsText" text="ft">
      <formula>NOT(ISERROR(SEARCH("ft",A282)))</formula>
    </cfRule>
    <cfRule type="containsText" dxfId="16029" priority="2372" stopIfTrue="1" operator="containsText" text="lynxx_">
      <formula>NOT(ISERROR(SEARCH("lynxx_",A282)))</formula>
    </cfRule>
    <cfRule type="containsText" dxfId="16028" priority="2373" operator="containsText" text="_">
      <formula>NOT(ISERROR(SEARCH("_",A282)))</formula>
    </cfRule>
  </conditionalFormatting>
  <conditionalFormatting sqref="AD282">
    <cfRule type="cellIs" dxfId="16027" priority="2364" operator="equal">
      <formula>1</formula>
    </cfRule>
    <cfRule type="cellIs" dxfId="16026" priority="2365" operator="equal">
      <formula>2</formula>
    </cfRule>
    <cfRule type="cellIs" dxfId="16025" priority="2366" operator="equal">
      <formula>3</formula>
    </cfRule>
    <cfRule type="cellIs" dxfId="16024" priority="2367" operator="equal">
      <formula>4</formula>
    </cfRule>
    <cfRule type="cellIs" dxfId="16023" priority="2374" operator="equal">
      <formula>5</formula>
    </cfRule>
  </conditionalFormatting>
  <conditionalFormatting sqref="B282:E282">
    <cfRule type="colorScale" priority="236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82:I282">
    <cfRule type="colorScale" priority="236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82:M282">
    <cfRule type="colorScale" priority="236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82">
    <cfRule type="containsBlanks" priority="2355" stopIfTrue="1">
      <formula>LEN(TRIM(A282))=0</formula>
    </cfRule>
    <cfRule type="containsText" dxfId="16022" priority="2356" stopIfTrue="1" operator="containsText" text="fcd">
      <formula>NOT(ISERROR(SEARCH("fcd",A282)))</formula>
    </cfRule>
    <cfRule type="containsText" dxfId="16021" priority="2357" stopIfTrue="1" operator="containsText" text="server">
      <formula>NOT(ISERROR(SEARCH("server",A282)))</formula>
    </cfRule>
    <cfRule type="containsText" dxfId="16020" priority="2358" stopIfTrue="1" operator="containsText" text="ft">
      <formula>NOT(ISERROR(SEARCH("ft",A282)))</formula>
    </cfRule>
    <cfRule type="containsText" dxfId="16019" priority="2359" stopIfTrue="1" operator="containsText" text="lynxx_">
      <formula>NOT(ISERROR(SEARCH("lynxx_",A282)))</formula>
    </cfRule>
    <cfRule type="containsText" dxfId="16018" priority="2360" operator="containsText" text="_">
      <formula>NOT(ISERROR(SEARCH("_",A282)))</formula>
    </cfRule>
  </conditionalFormatting>
  <conditionalFormatting sqref="Y282:AC282">
    <cfRule type="cellIs" dxfId="16017" priority="2350" operator="equal">
      <formula>1</formula>
    </cfRule>
    <cfRule type="cellIs" dxfId="16016" priority="2351" operator="equal">
      <formula>2</formula>
    </cfRule>
    <cfRule type="cellIs" dxfId="16015" priority="2352" operator="equal">
      <formula>3</formula>
    </cfRule>
    <cfRule type="cellIs" dxfId="16014" priority="2353" operator="equal">
      <formula>4</formula>
    </cfRule>
    <cfRule type="cellIs" dxfId="16013" priority="2354" operator="equal">
      <formula>5</formula>
    </cfRule>
  </conditionalFormatting>
  <conditionalFormatting sqref="Y177:AE183">
    <cfRule type="cellIs" dxfId="16012" priority="2345" operator="equal">
      <formula>1</formula>
    </cfRule>
    <cfRule type="cellIs" dxfId="16011" priority="2346" operator="equal">
      <formula>2</formula>
    </cfRule>
    <cfRule type="cellIs" dxfId="16010" priority="2347" operator="equal">
      <formula>3</formula>
    </cfRule>
    <cfRule type="cellIs" dxfId="16009" priority="2348" operator="equal">
      <formula>4</formula>
    </cfRule>
    <cfRule type="cellIs" dxfId="16008" priority="2349" operator="equal">
      <formula>5</formula>
    </cfRule>
  </conditionalFormatting>
  <conditionalFormatting sqref="A164">
    <cfRule type="containsBlanks" priority="2338" stopIfTrue="1">
      <formula>LEN(TRIM(A164))=0</formula>
    </cfRule>
    <cfRule type="containsText" dxfId="16007" priority="2339" stopIfTrue="1" operator="containsText" text="fcd">
      <formula>NOT(ISERROR(SEARCH("fcd",A164)))</formula>
    </cfRule>
    <cfRule type="containsText" dxfId="16006" priority="2340" stopIfTrue="1" operator="containsText" text="server">
      <formula>NOT(ISERROR(SEARCH("server",A164)))</formula>
    </cfRule>
    <cfRule type="containsText" dxfId="16005" priority="2341" stopIfTrue="1" operator="containsText" text="ft">
      <formula>NOT(ISERROR(SEARCH("ft",A164)))</formula>
    </cfRule>
    <cfRule type="containsText" dxfId="16004" priority="2342" stopIfTrue="1" operator="containsText" text="lynxx_">
      <formula>NOT(ISERROR(SEARCH("lynxx_",A164)))</formula>
    </cfRule>
    <cfRule type="containsText" dxfId="16003" priority="2343" operator="containsText" text="_">
      <formula>NOT(ISERROR(SEARCH("_",A164)))</formula>
    </cfRule>
  </conditionalFormatting>
  <conditionalFormatting sqref="Y164:AE164">
    <cfRule type="cellIs" dxfId="16002" priority="2334" operator="equal">
      <formula>1</formula>
    </cfRule>
    <cfRule type="cellIs" dxfId="16001" priority="2335" operator="equal">
      <formula>2</formula>
    </cfRule>
    <cfRule type="cellIs" dxfId="16000" priority="2336" operator="equal">
      <formula>3</formula>
    </cfRule>
    <cfRule type="cellIs" dxfId="15999" priority="2337" operator="equal">
      <formula>4</formula>
    </cfRule>
    <cfRule type="cellIs" dxfId="15998" priority="2344" operator="equal">
      <formula>5</formula>
    </cfRule>
  </conditionalFormatting>
  <conditionalFormatting sqref="A165">
    <cfRule type="containsBlanks" priority="2327" stopIfTrue="1">
      <formula>LEN(TRIM(A165))=0</formula>
    </cfRule>
    <cfRule type="containsText" dxfId="15997" priority="2328" stopIfTrue="1" operator="containsText" text="fcd">
      <formula>NOT(ISERROR(SEARCH("fcd",A165)))</formula>
    </cfRule>
    <cfRule type="containsText" dxfId="15996" priority="2329" stopIfTrue="1" operator="containsText" text="server">
      <formula>NOT(ISERROR(SEARCH("server",A165)))</formula>
    </cfRule>
    <cfRule type="containsText" dxfId="15995" priority="2330" stopIfTrue="1" operator="containsText" text="ft">
      <formula>NOT(ISERROR(SEARCH("ft",A165)))</formula>
    </cfRule>
    <cfRule type="containsText" dxfId="15994" priority="2331" stopIfTrue="1" operator="containsText" text="lynxx_">
      <formula>NOT(ISERROR(SEARCH("lynxx_",A165)))</formula>
    </cfRule>
    <cfRule type="containsText" dxfId="15993" priority="2332" operator="containsText" text="_">
      <formula>NOT(ISERROR(SEARCH("_",A165)))</formula>
    </cfRule>
  </conditionalFormatting>
  <conditionalFormatting sqref="Y165:AE165">
    <cfRule type="cellIs" dxfId="15992" priority="2323" operator="equal">
      <formula>1</formula>
    </cfRule>
    <cfRule type="cellIs" dxfId="15991" priority="2324" operator="equal">
      <formula>2</formula>
    </cfRule>
    <cfRule type="cellIs" dxfId="15990" priority="2325" operator="equal">
      <formula>3</formula>
    </cfRule>
    <cfRule type="cellIs" dxfId="15989" priority="2326" operator="equal">
      <formula>4</formula>
    </cfRule>
    <cfRule type="cellIs" dxfId="15988" priority="2333" operator="equal">
      <formula>5</formula>
    </cfRule>
  </conditionalFormatting>
  <conditionalFormatting sqref="A166">
    <cfRule type="containsBlanks" priority="2316" stopIfTrue="1">
      <formula>LEN(TRIM(A166))=0</formula>
    </cfRule>
    <cfRule type="containsText" dxfId="15987" priority="2317" stopIfTrue="1" operator="containsText" text="fcd">
      <formula>NOT(ISERROR(SEARCH("fcd",A166)))</formula>
    </cfRule>
    <cfRule type="containsText" dxfId="15986" priority="2318" stopIfTrue="1" operator="containsText" text="server">
      <formula>NOT(ISERROR(SEARCH("server",A166)))</formula>
    </cfRule>
    <cfRule type="containsText" dxfId="15985" priority="2319" stopIfTrue="1" operator="containsText" text="ft">
      <formula>NOT(ISERROR(SEARCH("ft",A166)))</formula>
    </cfRule>
    <cfRule type="containsText" dxfId="15984" priority="2320" stopIfTrue="1" operator="containsText" text="lynxx_">
      <formula>NOT(ISERROR(SEARCH("lynxx_",A166)))</formula>
    </cfRule>
    <cfRule type="containsText" dxfId="15983" priority="2321" operator="containsText" text="_">
      <formula>NOT(ISERROR(SEARCH("_",A166)))</formula>
    </cfRule>
  </conditionalFormatting>
  <conditionalFormatting sqref="Y166:AE166">
    <cfRule type="cellIs" dxfId="15982" priority="2312" operator="equal">
      <formula>1</formula>
    </cfRule>
    <cfRule type="cellIs" dxfId="15981" priority="2313" operator="equal">
      <formula>2</formula>
    </cfRule>
    <cfRule type="cellIs" dxfId="15980" priority="2314" operator="equal">
      <formula>3</formula>
    </cfRule>
    <cfRule type="cellIs" dxfId="15979" priority="2315" operator="equal">
      <formula>4</formula>
    </cfRule>
    <cfRule type="cellIs" dxfId="15978" priority="2322" operator="equal">
      <formula>5</formula>
    </cfRule>
  </conditionalFormatting>
  <conditionalFormatting sqref="A167">
    <cfRule type="containsBlanks" priority="2305" stopIfTrue="1">
      <formula>LEN(TRIM(A167))=0</formula>
    </cfRule>
    <cfRule type="containsText" dxfId="15977" priority="2306" stopIfTrue="1" operator="containsText" text="fcd">
      <formula>NOT(ISERROR(SEARCH("fcd",A167)))</formula>
    </cfRule>
    <cfRule type="containsText" dxfId="15976" priority="2307" stopIfTrue="1" operator="containsText" text="server">
      <formula>NOT(ISERROR(SEARCH("server",A167)))</formula>
    </cfRule>
    <cfRule type="containsText" dxfId="15975" priority="2308" stopIfTrue="1" operator="containsText" text="ft">
      <formula>NOT(ISERROR(SEARCH("ft",A167)))</formula>
    </cfRule>
    <cfRule type="containsText" dxfId="15974" priority="2309" stopIfTrue="1" operator="containsText" text="lynxx_">
      <formula>NOT(ISERROR(SEARCH("lynxx_",A167)))</formula>
    </cfRule>
    <cfRule type="containsText" dxfId="15973" priority="2310" operator="containsText" text="_">
      <formula>NOT(ISERROR(SEARCH("_",A167)))</formula>
    </cfRule>
  </conditionalFormatting>
  <conditionalFormatting sqref="Y167:AE167">
    <cfRule type="cellIs" dxfId="15972" priority="2301" operator="equal">
      <formula>1</formula>
    </cfRule>
    <cfRule type="cellIs" dxfId="15971" priority="2302" operator="equal">
      <formula>2</formula>
    </cfRule>
    <cfRule type="cellIs" dxfId="15970" priority="2303" operator="equal">
      <formula>3</formula>
    </cfRule>
    <cfRule type="cellIs" dxfId="15969" priority="2304" operator="equal">
      <formula>4</formula>
    </cfRule>
    <cfRule type="cellIs" dxfId="15968" priority="2311" operator="equal">
      <formula>5</formula>
    </cfRule>
  </conditionalFormatting>
  <conditionalFormatting sqref="W14">
    <cfRule type="containsBlanks" priority="2295" stopIfTrue="1">
      <formula>LEN(TRIM(W14))=0</formula>
    </cfRule>
    <cfRule type="cellIs" dxfId="15967" priority="2296" operator="equal">
      <formula>"N/A"</formula>
    </cfRule>
    <cfRule type="cellIs" dxfId="15966" priority="2297" operator="equal">
      <formula>"OK"</formula>
    </cfRule>
    <cfRule type="containsText" dxfId="15965" priority="2298" operator="containsText" text="Unsure">
      <formula>NOT(ISERROR(SEARCH("Unsure",W14)))</formula>
    </cfRule>
    <cfRule type="containsText" dxfId="15964" priority="2299" operator="containsText" text="Can't See">
      <formula>NOT(ISERROR(SEARCH("Can't See",W14)))</formula>
    </cfRule>
    <cfRule type="notContainsText" dxfId="15963" priority="2300" operator="notContains" text="OK&amp;N/A">
      <formula>ISERROR(SEARCH("OK&amp;N/A",W14))</formula>
    </cfRule>
  </conditionalFormatting>
  <conditionalFormatting sqref="W116:W120">
    <cfRule type="containsBlanks" priority="2289" stopIfTrue="1">
      <formula>LEN(TRIM(W116))=0</formula>
    </cfRule>
    <cfRule type="containsText" dxfId="15962" priority="2290" stopIfTrue="1" operator="containsText" text="fcd">
      <formula>NOT(ISERROR(SEARCH("fcd",W116)))</formula>
    </cfRule>
    <cfRule type="containsText" dxfId="15961" priority="2291" stopIfTrue="1" operator="containsText" text="server">
      <formula>NOT(ISERROR(SEARCH("server",W116)))</formula>
    </cfRule>
    <cfRule type="containsText" dxfId="15960" priority="2292" stopIfTrue="1" operator="containsText" text="ft">
      <formula>NOT(ISERROR(SEARCH("ft",W116)))</formula>
    </cfRule>
    <cfRule type="containsText" dxfId="15959" priority="2293" stopIfTrue="1" operator="containsText" text="lynxx_">
      <formula>NOT(ISERROR(SEARCH("lynxx_",W116)))</formula>
    </cfRule>
    <cfRule type="containsText" dxfId="15958" priority="2294" operator="containsText" text="_">
      <formula>NOT(ISERROR(SEARCH("_",W116)))</formula>
    </cfRule>
  </conditionalFormatting>
  <conditionalFormatting sqref="W112">
    <cfRule type="containsBlanks" priority="2283" stopIfTrue="1">
      <formula>LEN(TRIM(W112))=0</formula>
    </cfRule>
    <cfRule type="containsText" dxfId="15957" priority="2284" stopIfTrue="1" operator="containsText" text="fcd">
      <formula>NOT(ISERROR(SEARCH("fcd",W112)))</formula>
    </cfRule>
    <cfRule type="containsText" dxfId="15956" priority="2285" stopIfTrue="1" operator="containsText" text="server">
      <formula>NOT(ISERROR(SEARCH("server",W112)))</formula>
    </cfRule>
    <cfRule type="containsText" dxfId="15955" priority="2286" stopIfTrue="1" operator="containsText" text="ft">
      <formula>NOT(ISERROR(SEARCH("ft",W112)))</formula>
    </cfRule>
    <cfRule type="containsText" dxfId="15954" priority="2287" stopIfTrue="1" operator="containsText" text="lynxx_">
      <formula>NOT(ISERROR(SEARCH("lynxx_",W112)))</formula>
    </cfRule>
    <cfRule type="containsText" dxfId="15953" priority="2288" operator="containsText" text="_">
      <formula>NOT(ISERROR(SEARCH("_",W112)))</formula>
    </cfRule>
  </conditionalFormatting>
  <conditionalFormatting sqref="U156">
    <cfRule type="containsBlanks" priority="2277" stopIfTrue="1">
      <formula>LEN(TRIM(U156))=0</formula>
    </cfRule>
    <cfRule type="containsText" dxfId="15952" priority="2278" stopIfTrue="1" operator="containsText" text="fcd">
      <formula>NOT(ISERROR(SEARCH("fcd",U156)))</formula>
    </cfRule>
    <cfRule type="containsText" dxfId="15951" priority="2279" stopIfTrue="1" operator="containsText" text="server">
      <formula>NOT(ISERROR(SEARCH("server",U156)))</formula>
    </cfRule>
    <cfRule type="containsText" dxfId="15950" priority="2280" stopIfTrue="1" operator="containsText" text="ft">
      <formula>NOT(ISERROR(SEARCH("ft",U156)))</formula>
    </cfRule>
    <cfRule type="containsText" dxfId="15949" priority="2281" stopIfTrue="1" operator="containsText" text="lynxx_">
      <formula>NOT(ISERROR(SEARCH("lynxx_",U156)))</formula>
    </cfRule>
    <cfRule type="containsText" dxfId="15948" priority="2282" operator="containsText" text="_">
      <formula>NOT(ISERROR(SEARCH("_",U156)))</formula>
    </cfRule>
  </conditionalFormatting>
  <conditionalFormatting sqref="W151">
    <cfRule type="containsBlanks" priority="2271" stopIfTrue="1">
      <formula>LEN(TRIM(W151))=0</formula>
    </cfRule>
    <cfRule type="containsText" dxfId="15947" priority="2272" stopIfTrue="1" operator="containsText" text="fcd">
      <formula>NOT(ISERROR(SEARCH("fcd",W151)))</formula>
    </cfRule>
    <cfRule type="containsText" dxfId="15946" priority="2273" stopIfTrue="1" operator="containsText" text="server">
      <formula>NOT(ISERROR(SEARCH("server",W151)))</formula>
    </cfRule>
    <cfRule type="containsText" dxfId="15945" priority="2274" stopIfTrue="1" operator="containsText" text="ft">
      <formula>NOT(ISERROR(SEARCH("ft",W151)))</formula>
    </cfRule>
    <cfRule type="containsText" dxfId="15944" priority="2275" stopIfTrue="1" operator="containsText" text="lynxx_">
      <formula>NOT(ISERROR(SEARCH("lynxx_",W151)))</formula>
    </cfRule>
    <cfRule type="containsText" dxfId="15943" priority="2276" operator="containsText" text="_">
      <formula>NOT(ISERROR(SEARCH("_",W151)))</formula>
    </cfRule>
  </conditionalFormatting>
  <conditionalFormatting sqref="W128:W129">
    <cfRule type="containsBlanks" priority="2265" stopIfTrue="1">
      <formula>LEN(TRIM(W128))=0</formula>
    </cfRule>
    <cfRule type="containsText" dxfId="15942" priority="2266" stopIfTrue="1" operator="containsText" text="fcd">
      <formula>NOT(ISERROR(SEARCH("fcd",W128)))</formula>
    </cfRule>
    <cfRule type="containsText" dxfId="15941" priority="2267" stopIfTrue="1" operator="containsText" text="server">
      <formula>NOT(ISERROR(SEARCH("server",W128)))</formula>
    </cfRule>
    <cfRule type="containsText" dxfId="15940" priority="2268" stopIfTrue="1" operator="containsText" text="ft">
      <formula>NOT(ISERROR(SEARCH("ft",W128)))</formula>
    </cfRule>
    <cfRule type="containsText" dxfId="15939" priority="2269" stopIfTrue="1" operator="containsText" text="lynxx_">
      <formula>NOT(ISERROR(SEARCH("lynxx_",W128)))</formula>
    </cfRule>
    <cfRule type="containsText" dxfId="15938" priority="2270" operator="containsText" text="_">
      <formula>NOT(ISERROR(SEARCH("_",W128)))</formula>
    </cfRule>
  </conditionalFormatting>
  <conditionalFormatting sqref="W149">
    <cfRule type="containsBlanks" priority="2259" stopIfTrue="1">
      <formula>LEN(TRIM(W149))=0</formula>
    </cfRule>
    <cfRule type="containsText" dxfId="15937" priority="2260" stopIfTrue="1" operator="containsText" text="fcd">
      <formula>NOT(ISERROR(SEARCH("fcd",W149)))</formula>
    </cfRule>
    <cfRule type="containsText" dxfId="15936" priority="2261" stopIfTrue="1" operator="containsText" text="server">
      <formula>NOT(ISERROR(SEARCH("server",W149)))</formula>
    </cfRule>
    <cfRule type="containsText" dxfId="15935" priority="2262" stopIfTrue="1" operator="containsText" text="ft">
      <formula>NOT(ISERROR(SEARCH("ft",W149)))</formula>
    </cfRule>
    <cfRule type="containsText" dxfId="15934" priority="2263" stopIfTrue="1" operator="containsText" text="lynxx_">
      <formula>NOT(ISERROR(SEARCH("lynxx_",W149)))</formula>
    </cfRule>
    <cfRule type="containsText" dxfId="15933" priority="2264" operator="containsText" text="_">
      <formula>NOT(ISERROR(SEARCH("_",W149)))</formula>
    </cfRule>
  </conditionalFormatting>
  <conditionalFormatting sqref="W150">
    <cfRule type="containsBlanks" priority="2253" stopIfTrue="1">
      <formula>LEN(TRIM(W150))=0</formula>
    </cfRule>
    <cfRule type="containsText" dxfId="15932" priority="2254" stopIfTrue="1" operator="containsText" text="fcd">
      <formula>NOT(ISERROR(SEARCH("fcd",W150)))</formula>
    </cfRule>
    <cfRule type="containsText" dxfId="15931" priority="2255" stopIfTrue="1" operator="containsText" text="server">
      <formula>NOT(ISERROR(SEARCH("server",W150)))</formula>
    </cfRule>
    <cfRule type="containsText" dxfId="15930" priority="2256" stopIfTrue="1" operator="containsText" text="ft">
      <formula>NOT(ISERROR(SEARCH("ft",W150)))</formula>
    </cfRule>
    <cfRule type="containsText" dxfId="15929" priority="2257" stopIfTrue="1" operator="containsText" text="lynxx_">
      <formula>NOT(ISERROR(SEARCH("lynxx_",W150)))</formula>
    </cfRule>
    <cfRule type="containsText" dxfId="15928" priority="2258" operator="containsText" text="_">
      <formula>NOT(ISERROR(SEARCH("_",W150)))</formula>
    </cfRule>
  </conditionalFormatting>
  <conditionalFormatting sqref="B169:D169">
    <cfRule type="colorScale" priority="224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169">
    <cfRule type="containsBlanks" priority="2245" stopIfTrue="1">
      <formula>LEN(TRIM(A169))=0</formula>
    </cfRule>
    <cfRule type="containsText" dxfId="15927" priority="2247" stopIfTrue="1" operator="containsText" text="fcd">
      <formula>NOT(ISERROR(SEARCH("fcd",A169)))</formula>
    </cfRule>
    <cfRule type="containsText" dxfId="15926" priority="2248" stopIfTrue="1" operator="containsText" text="server">
      <formula>NOT(ISERROR(SEARCH("server",A169)))</formula>
    </cfRule>
    <cfRule type="containsText" dxfId="15925" priority="2249" stopIfTrue="1" operator="containsText" text="ft">
      <formula>NOT(ISERROR(SEARCH("ft",A169)))</formula>
    </cfRule>
    <cfRule type="containsText" dxfId="15924" priority="2250" stopIfTrue="1" operator="containsText" text="lynxx_">
      <formula>NOT(ISERROR(SEARCH("lynxx_",A169)))</formula>
    </cfRule>
    <cfRule type="containsText" dxfId="15923" priority="2251" operator="containsText" text="_">
      <formula>NOT(ISERROR(SEARCH("_",A169)))</formula>
    </cfRule>
  </conditionalFormatting>
  <conditionalFormatting sqref="Y169:AE169">
    <cfRule type="cellIs" dxfId="15922" priority="2241" operator="equal">
      <formula>1</formula>
    </cfRule>
    <cfRule type="cellIs" dxfId="15921" priority="2242" operator="equal">
      <formula>2</formula>
    </cfRule>
    <cfRule type="cellIs" dxfId="15920" priority="2243" operator="equal">
      <formula>3</formula>
    </cfRule>
    <cfRule type="cellIs" dxfId="15919" priority="2244" operator="equal">
      <formula>4</formula>
    </cfRule>
    <cfRule type="cellIs" dxfId="15918" priority="2252" operator="equal">
      <formula>5</formula>
    </cfRule>
  </conditionalFormatting>
  <conditionalFormatting sqref="U169:X169">
    <cfRule type="containsBlanks" priority="2235" stopIfTrue="1">
      <formula>LEN(TRIM(U169))=0</formula>
    </cfRule>
    <cfRule type="cellIs" dxfId="15917" priority="2236" operator="equal">
      <formula>"N/A"</formula>
    </cfRule>
    <cfRule type="cellIs" dxfId="15916" priority="2237" operator="equal">
      <formula>"OK"</formula>
    </cfRule>
    <cfRule type="containsText" dxfId="15915" priority="2238" operator="containsText" text="Unsure">
      <formula>NOT(ISERROR(SEARCH("Unsure",U169)))</formula>
    </cfRule>
    <cfRule type="containsText" dxfId="15914" priority="2239" operator="containsText" text="Can't See">
      <formula>NOT(ISERROR(SEARCH("Can't See",U169)))</formula>
    </cfRule>
    <cfRule type="notContainsText" dxfId="15913" priority="2240" operator="notContains" text="OK&amp;N/A">
      <formula>ISERROR(SEARCH("OK&amp;N/A",U169))</formula>
    </cfRule>
  </conditionalFormatting>
  <conditionalFormatting sqref="F169:I169">
    <cfRule type="colorScale" priority="223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169:M169">
    <cfRule type="colorScale" priority="223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W142">
    <cfRule type="containsBlanks" priority="2227" stopIfTrue="1">
      <formula>LEN(TRIM(W142))=0</formula>
    </cfRule>
    <cfRule type="containsText" dxfId="15912" priority="2228" stopIfTrue="1" operator="containsText" text="fcd">
      <formula>NOT(ISERROR(SEARCH("fcd",W142)))</formula>
    </cfRule>
    <cfRule type="containsText" dxfId="15911" priority="2229" stopIfTrue="1" operator="containsText" text="server">
      <formula>NOT(ISERROR(SEARCH("server",W142)))</formula>
    </cfRule>
    <cfRule type="containsText" dxfId="15910" priority="2230" stopIfTrue="1" operator="containsText" text="ft">
      <formula>NOT(ISERROR(SEARCH("ft",W142)))</formula>
    </cfRule>
    <cfRule type="containsText" dxfId="15909" priority="2231" stopIfTrue="1" operator="containsText" text="lynxx_">
      <formula>NOT(ISERROR(SEARCH("lynxx_",W142)))</formula>
    </cfRule>
    <cfRule type="containsText" dxfId="15908" priority="2232" operator="containsText" text="_">
      <formula>NOT(ISERROR(SEARCH("_",W142)))</formula>
    </cfRule>
  </conditionalFormatting>
  <conditionalFormatting sqref="V111">
    <cfRule type="containsBlanks" priority="2221" stopIfTrue="1">
      <formula>LEN(TRIM(V111))=0</formula>
    </cfRule>
    <cfRule type="containsText" dxfId="15907" priority="2222" stopIfTrue="1" operator="containsText" text="fcd">
      <formula>NOT(ISERROR(SEARCH("fcd",V111)))</formula>
    </cfRule>
    <cfRule type="containsText" dxfId="15906" priority="2223" stopIfTrue="1" operator="containsText" text="server">
      <formula>NOT(ISERROR(SEARCH("server",V111)))</formula>
    </cfRule>
    <cfRule type="containsText" dxfId="15905" priority="2224" stopIfTrue="1" operator="containsText" text="ft">
      <formula>NOT(ISERROR(SEARCH("ft",V111)))</formula>
    </cfRule>
    <cfRule type="containsText" dxfId="15904" priority="2225" stopIfTrue="1" operator="containsText" text="lynxx_">
      <formula>NOT(ISERROR(SEARCH("lynxx_",V111)))</formula>
    </cfRule>
    <cfRule type="containsText" dxfId="15903" priority="2226" operator="containsText" text="_">
      <formula>NOT(ISERROR(SEARCH("_",V111)))</formula>
    </cfRule>
  </conditionalFormatting>
  <conditionalFormatting sqref="V113">
    <cfRule type="containsBlanks" priority="2215" stopIfTrue="1">
      <formula>LEN(TRIM(V113))=0</formula>
    </cfRule>
    <cfRule type="containsText" dxfId="15902" priority="2216" stopIfTrue="1" operator="containsText" text="fcd">
      <formula>NOT(ISERROR(SEARCH("fcd",V113)))</formula>
    </cfRule>
    <cfRule type="containsText" dxfId="15901" priority="2217" stopIfTrue="1" operator="containsText" text="server">
      <formula>NOT(ISERROR(SEARCH("server",V113)))</formula>
    </cfRule>
    <cfRule type="containsText" dxfId="15900" priority="2218" stopIfTrue="1" operator="containsText" text="ft">
      <formula>NOT(ISERROR(SEARCH("ft",V113)))</formula>
    </cfRule>
    <cfRule type="containsText" dxfId="15899" priority="2219" stopIfTrue="1" operator="containsText" text="lynxx_">
      <formula>NOT(ISERROR(SEARCH("lynxx_",V113)))</formula>
    </cfRule>
    <cfRule type="containsText" dxfId="15898" priority="2220" operator="containsText" text="_">
      <formula>NOT(ISERROR(SEARCH("_",V113)))</formula>
    </cfRule>
  </conditionalFormatting>
  <conditionalFormatting sqref="U133">
    <cfRule type="containsBlanks" priority="2209" stopIfTrue="1">
      <formula>LEN(TRIM(U133))=0</formula>
    </cfRule>
    <cfRule type="containsText" dxfId="15897" priority="2210" stopIfTrue="1" operator="containsText" text="fcd">
      <formula>NOT(ISERROR(SEARCH("fcd",U133)))</formula>
    </cfRule>
    <cfRule type="containsText" dxfId="15896" priority="2211" stopIfTrue="1" operator="containsText" text="server">
      <formula>NOT(ISERROR(SEARCH("server",U133)))</formula>
    </cfRule>
    <cfRule type="containsText" dxfId="15895" priority="2212" stopIfTrue="1" operator="containsText" text="ft">
      <formula>NOT(ISERROR(SEARCH("ft",U133)))</formula>
    </cfRule>
    <cfRule type="containsText" dxfId="15894" priority="2213" stopIfTrue="1" operator="containsText" text="lynxx_">
      <formula>NOT(ISERROR(SEARCH("lynxx_",U133)))</formula>
    </cfRule>
    <cfRule type="containsText" dxfId="15893" priority="2214" operator="containsText" text="_">
      <formula>NOT(ISERROR(SEARCH("_",U133)))</formula>
    </cfRule>
  </conditionalFormatting>
  <conditionalFormatting sqref="V47">
    <cfRule type="containsBlanks" priority="2203" stopIfTrue="1">
      <formula>LEN(TRIM(V47))=0</formula>
    </cfRule>
    <cfRule type="containsText" dxfId="15892" priority="2204" stopIfTrue="1" operator="containsText" text="fcd">
      <formula>NOT(ISERROR(SEARCH("fcd",V47)))</formula>
    </cfRule>
    <cfRule type="containsText" dxfId="15891" priority="2205" stopIfTrue="1" operator="containsText" text="server">
      <formula>NOT(ISERROR(SEARCH("server",V47)))</formula>
    </cfRule>
    <cfRule type="containsText" dxfId="15890" priority="2206" stopIfTrue="1" operator="containsText" text="ft">
      <formula>NOT(ISERROR(SEARCH("ft",V47)))</formula>
    </cfRule>
    <cfRule type="containsText" dxfId="15889" priority="2207" stopIfTrue="1" operator="containsText" text="lynxx_">
      <formula>NOT(ISERROR(SEARCH("lynxx_",V47)))</formula>
    </cfRule>
    <cfRule type="containsText" dxfId="15888" priority="2208" operator="containsText" text="_">
      <formula>NOT(ISERROR(SEARCH("_",V47)))</formula>
    </cfRule>
  </conditionalFormatting>
  <conditionalFormatting sqref="V49">
    <cfRule type="containsBlanks" priority="2197" stopIfTrue="1">
      <formula>LEN(TRIM(V49))=0</formula>
    </cfRule>
    <cfRule type="containsText" dxfId="15887" priority="2198" stopIfTrue="1" operator="containsText" text="fcd">
      <formula>NOT(ISERROR(SEARCH("fcd",V49)))</formula>
    </cfRule>
    <cfRule type="containsText" dxfId="15886" priority="2199" stopIfTrue="1" operator="containsText" text="server">
      <formula>NOT(ISERROR(SEARCH("server",V49)))</formula>
    </cfRule>
    <cfRule type="containsText" dxfId="15885" priority="2200" stopIfTrue="1" operator="containsText" text="ft">
      <formula>NOT(ISERROR(SEARCH("ft",V49)))</formula>
    </cfRule>
    <cfRule type="containsText" dxfId="15884" priority="2201" stopIfTrue="1" operator="containsText" text="lynxx_">
      <formula>NOT(ISERROR(SEARCH("lynxx_",V49)))</formula>
    </cfRule>
    <cfRule type="containsText" dxfId="15883" priority="2202" operator="containsText" text="_">
      <formula>NOT(ISERROR(SEARCH("_",V49)))</formula>
    </cfRule>
  </conditionalFormatting>
  <conditionalFormatting sqref="W130:W131">
    <cfRule type="containsBlanks" priority="2191" stopIfTrue="1">
      <formula>LEN(TRIM(W130))=0</formula>
    </cfRule>
    <cfRule type="containsText" dxfId="15882" priority="2192" stopIfTrue="1" operator="containsText" text="fcd">
      <formula>NOT(ISERROR(SEARCH("fcd",W130)))</formula>
    </cfRule>
    <cfRule type="containsText" dxfId="15881" priority="2193" stopIfTrue="1" operator="containsText" text="server">
      <formula>NOT(ISERROR(SEARCH("server",W130)))</formula>
    </cfRule>
    <cfRule type="containsText" dxfId="15880" priority="2194" stopIfTrue="1" operator="containsText" text="ft">
      <formula>NOT(ISERROR(SEARCH("ft",W130)))</formula>
    </cfRule>
    <cfRule type="containsText" dxfId="15879" priority="2195" stopIfTrue="1" operator="containsText" text="lynxx_">
      <formula>NOT(ISERROR(SEARCH("lynxx_",W130)))</formula>
    </cfRule>
    <cfRule type="containsText" dxfId="15878" priority="2196" operator="containsText" text="_">
      <formula>NOT(ISERROR(SEARCH("_",W130)))</formula>
    </cfRule>
  </conditionalFormatting>
  <conditionalFormatting sqref="W18">
    <cfRule type="containsBlanks" priority="2185" stopIfTrue="1">
      <formula>LEN(TRIM(W18))=0</formula>
    </cfRule>
    <cfRule type="containsText" dxfId="15877" priority="2186" stopIfTrue="1" operator="containsText" text="fcd">
      <formula>NOT(ISERROR(SEARCH("fcd",W18)))</formula>
    </cfRule>
    <cfRule type="containsText" dxfId="15876" priority="2187" stopIfTrue="1" operator="containsText" text="server">
      <formula>NOT(ISERROR(SEARCH("server",W18)))</formula>
    </cfRule>
    <cfRule type="containsText" dxfId="15875" priority="2188" stopIfTrue="1" operator="containsText" text="ft">
      <formula>NOT(ISERROR(SEARCH("ft",W18)))</formula>
    </cfRule>
    <cfRule type="containsText" dxfId="15874" priority="2189" stopIfTrue="1" operator="containsText" text="lynxx_">
      <formula>NOT(ISERROR(SEARCH("lynxx_",W18)))</formula>
    </cfRule>
    <cfRule type="containsText" dxfId="15873" priority="2190" operator="containsText" text="_">
      <formula>NOT(ISERROR(SEARCH("_",W18)))</formula>
    </cfRule>
  </conditionalFormatting>
  <conditionalFormatting sqref="B203:E203">
    <cfRule type="colorScale" priority="217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03">
    <cfRule type="containsBlanks" priority="2177" stopIfTrue="1">
      <formula>LEN(TRIM(A203))=0</formula>
    </cfRule>
    <cfRule type="containsText" dxfId="15872" priority="2179" stopIfTrue="1" operator="containsText" text="fcd">
      <formula>NOT(ISERROR(SEARCH("fcd",A203)))</formula>
    </cfRule>
    <cfRule type="containsText" dxfId="15871" priority="2180" stopIfTrue="1" operator="containsText" text="server">
      <formula>NOT(ISERROR(SEARCH("server",A203)))</formula>
    </cfRule>
    <cfRule type="containsText" dxfId="15870" priority="2181" stopIfTrue="1" operator="containsText" text="ft">
      <formula>NOT(ISERROR(SEARCH("ft",A203)))</formula>
    </cfRule>
    <cfRule type="containsText" dxfId="15869" priority="2182" stopIfTrue="1" operator="containsText" text="lynxx_">
      <formula>NOT(ISERROR(SEARCH("lynxx_",A203)))</formula>
    </cfRule>
    <cfRule type="containsText" dxfId="15868" priority="2183" operator="containsText" text="_">
      <formula>NOT(ISERROR(SEARCH("_",A203)))</formula>
    </cfRule>
  </conditionalFormatting>
  <conditionalFormatting sqref="Y203:AE203">
    <cfRule type="cellIs" dxfId="15867" priority="2173" operator="equal">
      <formula>1</formula>
    </cfRule>
    <cfRule type="cellIs" dxfId="15866" priority="2174" operator="equal">
      <formula>2</formula>
    </cfRule>
    <cfRule type="cellIs" dxfId="15865" priority="2175" operator="equal">
      <formula>3</formula>
    </cfRule>
    <cfRule type="cellIs" dxfId="15864" priority="2176" operator="equal">
      <formula>4</formula>
    </cfRule>
    <cfRule type="cellIs" dxfId="15863" priority="2184" operator="equal">
      <formula>5</formula>
    </cfRule>
  </conditionalFormatting>
  <conditionalFormatting sqref="U203:X203">
    <cfRule type="containsBlanks" priority="2167" stopIfTrue="1">
      <formula>LEN(TRIM(U203))=0</formula>
    </cfRule>
    <cfRule type="cellIs" dxfId="15862" priority="2168" operator="equal">
      <formula>"N/A"</formula>
    </cfRule>
    <cfRule type="cellIs" dxfId="15861" priority="2169" operator="equal">
      <formula>"OK"</formula>
    </cfRule>
    <cfRule type="containsText" dxfId="15860" priority="2170" operator="containsText" text="Unsure">
      <formula>NOT(ISERROR(SEARCH("Unsure",U203)))</formula>
    </cfRule>
    <cfRule type="containsText" dxfId="15859" priority="2171" operator="containsText" text="Can't See">
      <formula>NOT(ISERROR(SEARCH("Can't See",U203)))</formula>
    </cfRule>
    <cfRule type="notContainsText" dxfId="15858" priority="2172" operator="notContains" text="OK&amp;N/A">
      <formula>ISERROR(SEARCH("OK&amp;N/A",U203))</formula>
    </cfRule>
  </conditionalFormatting>
  <conditionalFormatting sqref="F203:I203">
    <cfRule type="colorScale" priority="216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03:M203">
    <cfRule type="colorScale" priority="216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204:E204">
    <cfRule type="colorScale" priority="215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04">
    <cfRule type="containsBlanks" priority="2157" stopIfTrue="1">
      <formula>LEN(TRIM(A204))=0</formula>
    </cfRule>
    <cfRule type="containsText" dxfId="15857" priority="2159" stopIfTrue="1" operator="containsText" text="fcd">
      <formula>NOT(ISERROR(SEARCH("fcd",A204)))</formula>
    </cfRule>
    <cfRule type="containsText" dxfId="15856" priority="2160" stopIfTrue="1" operator="containsText" text="server">
      <formula>NOT(ISERROR(SEARCH("server",A204)))</formula>
    </cfRule>
    <cfRule type="containsText" dxfId="15855" priority="2161" stopIfTrue="1" operator="containsText" text="ft">
      <formula>NOT(ISERROR(SEARCH("ft",A204)))</formula>
    </cfRule>
    <cfRule type="containsText" dxfId="15854" priority="2162" stopIfTrue="1" operator="containsText" text="lynxx_">
      <formula>NOT(ISERROR(SEARCH("lynxx_",A204)))</formula>
    </cfRule>
    <cfRule type="containsText" dxfId="15853" priority="2163" operator="containsText" text="_">
      <formula>NOT(ISERROR(SEARCH("_",A204)))</formula>
    </cfRule>
  </conditionalFormatting>
  <conditionalFormatting sqref="Y204:AE204">
    <cfRule type="cellIs" dxfId="15852" priority="2153" operator="equal">
      <formula>1</formula>
    </cfRule>
    <cfRule type="cellIs" dxfId="15851" priority="2154" operator="equal">
      <formula>2</formula>
    </cfRule>
    <cfRule type="cellIs" dxfId="15850" priority="2155" operator="equal">
      <formula>3</formula>
    </cfRule>
    <cfRule type="cellIs" dxfId="15849" priority="2156" operator="equal">
      <formula>4</formula>
    </cfRule>
    <cfRule type="cellIs" dxfId="15848" priority="2164" operator="equal">
      <formula>5</formula>
    </cfRule>
  </conditionalFormatting>
  <conditionalFormatting sqref="U204:X204">
    <cfRule type="containsBlanks" priority="2147" stopIfTrue="1">
      <formula>LEN(TRIM(U204))=0</formula>
    </cfRule>
    <cfRule type="cellIs" dxfId="15847" priority="2148" operator="equal">
      <formula>"N/A"</formula>
    </cfRule>
    <cfRule type="cellIs" dxfId="15846" priority="2149" operator="equal">
      <formula>"OK"</formula>
    </cfRule>
    <cfRule type="containsText" dxfId="15845" priority="2150" operator="containsText" text="Unsure">
      <formula>NOT(ISERROR(SEARCH("Unsure",U204)))</formula>
    </cfRule>
    <cfRule type="containsText" dxfId="15844" priority="2151" operator="containsText" text="Can't See">
      <formula>NOT(ISERROR(SEARCH("Can't See",U204)))</formula>
    </cfRule>
    <cfRule type="notContainsText" dxfId="15843" priority="2152" operator="notContains" text="OK&amp;N/A">
      <formula>ISERROR(SEARCH("OK&amp;N/A",U204))</formula>
    </cfRule>
  </conditionalFormatting>
  <conditionalFormatting sqref="F204:I204">
    <cfRule type="colorScale" priority="214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04:M204">
    <cfRule type="colorScale" priority="214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205:E205">
    <cfRule type="colorScale" priority="213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05">
    <cfRule type="containsBlanks" priority="2137" stopIfTrue="1">
      <formula>LEN(TRIM(A205))=0</formula>
    </cfRule>
    <cfRule type="containsText" dxfId="15842" priority="2139" stopIfTrue="1" operator="containsText" text="fcd">
      <formula>NOT(ISERROR(SEARCH("fcd",A205)))</formula>
    </cfRule>
    <cfRule type="containsText" dxfId="15841" priority="2140" stopIfTrue="1" operator="containsText" text="server">
      <formula>NOT(ISERROR(SEARCH("server",A205)))</formula>
    </cfRule>
    <cfRule type="containsText" dxfId="15840" priority="2141" stopIfTrue="1" operator="containsText" text="ft">
      <formula>NOT(ISERROR(SEARCH("ft",A205)))</formula>
    </cfRule>
    <cfRule type="containsText" dxfId="15839" priority="2142" stopIfTrue="1" operator="containsText" text="lynxx_">
      <formula>NOT(ISERROR(SEARCH("lynxx_",A205)))</formula>
    </cfRule>
    <cfRule type="containsText" dxfId="15838" priority="2143" operator="containsText" text="_">
      <formula>NOT(ISERROR(SEARCH("_",A205)))</formula>
    </cfRule>
  </conditionalFormatting>
  <conditionalFormatting sqref="Y205:AE205">
    <cfRule type="cellIs" dxfId="15837" priority="2133" operator="equal">
      <formula>1</formula>
    </cfRule>
    <cfRule type="cellIs" dxfId="15836" priority="2134" operator="equal">
      <formula>2</formula>
    </cfRule>
    <cfRule type="cellIs" dxfId="15835" priority="2135" operator="equal">
      <formula>3</formula>
    </cfRule>
    <cfRule type="cellIs" dxfId="15834" priority="2136" operator="equal">
      <formula>4</formula>
    </cfRule>
    <cfRule type="cellIs" dxfId="15833" priority="2144" operator="equal">
      <formula>5</formula>
    </cfRule>
  </conditionalFormatting>
  <conditionalFormatting sqref="U205:X205">
    <cfRule type="containsBlanks" priority="2127" stopIfTrue="1">
      <formula>LEN(TRIM(U205))=0</formula>
    </cfRule>
    <cfRule type="cellIs" dxfId="15832" priority="2128" operator="equal">
      <formula>"N/A"</formula>
    </cfRule>
    <cfRule type="cellIs" dxfId="15831" priority="2129" operator="equal">
      <formula>"OK"</formula>
    </cfRule>
    <cfRule type="containsText" dxfId="15830" priority="2130" operator="containsText" text="Unsure">
      <formula>NOT(ISERROR(SEARCH("Unsure",U205)))</formula>
    </cfRule>
    <cfRule type="containsText" dxfId="15829" priority="2131" operator="containsText" text="Can't See">
      <formula>NOT(ISERROR(SEARCH("Can't See",U205)))</formula>
    </cfRule>
    <cfRule type="notContainsText" dxfId="15828" priority="2132" operator="notContains" text="OK&amp;N/A">
      <formula>ISERROR(SEARCH("OK&amp;N/A",U205))</formula>
    </cfRule>
  </conditionalFormatting>
  <conditionalFormatting sqref="F205:I205">
    <cfRule type="colorScale" priority="212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05:M205">
    <cfRule type="colorScale" priority="212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09">
    <cfRule type="containsBlanks" priority="2118" stopIfTrue="1">
      <formula>LEN(TRIM(A209))=0</formula>
    </cfRule>
    <cfRule type="containsText" dxfId="15827" priority="2119" stopIfTrue="1" operator="containsText" text="fcd">
      <formula>NOT(ISERROR(SEARCH("fcd",A209)))</formula>
    </cfRule>
    <cfRule type="containsText" dxfId="15826" priority="2120" stopIfTrue="1" operator="containsText" text="server">
      <formula>NOT(ISERROR(SEARCH("server",A209)))</formula>
    </cfRule>
    <cfRule type="containsText" dxfId="15825" priority="2121" stopIfTrue="1" operator="containsText" text="ft">
      <formula>NOT(ISERROR(SEARCH("ft",A209)))</formula>
    </cfRule>
    <cfRule type="containsText" dxfId="15824" priority="2122" stopIfTrue="1" operator="containsText" text="lynxx_">
      <formula>NOT(ISERROR(SEARCH("lynxx_",A209)))</formula>
    </cfRule>
    <cfRule type="containsText" dxfId="15823" priority="2123" operator="containsText" text="_">
      <formula>NOT(ISERROR(SEARCH("_",A209)))</formula>
    </cfRule>
  </conditionalFormatting>
  <conditionalFormatting sqref="Y209:AE209">
    <cfRule type="cellIs" dxfId="15822" priority="2114" operator="equal">
      <formula>1</formula>
    </cfRule>
    <cfRule type="cellIs" dxfId="15821" priority="2115" operator="equal">
      <formula>2</formula>
    </cfRule>
    <cfRule type="cellIs" dxfId="15820" priority="2116" operator="equal">
      <formula>3</formula>
    </cfRule>
    <cfRule type="cellIs" dxfId="15819" priority="2117" operator="equal">
      <formula>4</formula>
    </cfRule>
    <cfRule type="cellIs" dxfId="15818" priority="2124" operator="equal">
      <formula>5</formula>
    </cfRule>
  </conditionalFormatting>
  <conditionalFormatting sqref="U209:X209">
    <cfRule type="containsBlanks" priority="2108" stopIfTrue="1">
      <formula>LEN(TRIM(U209))=0</formula>
    </cfRule>
    <cfRule type="cellIs" dxfId="15817" priority="2109" operator="equal">
      <formula>"N/A"</formula>
    </cfRule>
    <cfRule type="cellIs" dxfId="15816" priority="2110" operator="equal">
      <formula>"OK"</formula>
    </cfRule>
    <cfRule type="containsText" dxfId="15815" priority="2111" operator="containsText" text="Unsure">
      <formula>NOT(ISERROR(SEARCH("Unsure",U209)))</formula>
    </cfRule>
    <cfRule type="containsText" dxfId="15814" priority="2112" operator="containsText" text="Can't See">
      <formula>NOT(ISERROR(SEARCH("Can't See",U209)))</formula>
    </cfRule>
    <cfRule type="notContainsText" dxfId="15813" priority="2113" operator="notContains" text="OK&amp;N/A">
      <formula>ISERROR(SEARCH("OK&amp;N/A",U209))</formula>
    </cfRule>
  </conditionalFormatting>
  <conditionalFormatting sqref="B209:E209">
    <cfRule type="colorScale" priority="210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09:I209">
    <cfRule type="colorScale" priority="210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07">
    <cfRule type="containsBlanks" priority="2099" stopIfTrue="1">
      <formula>LEN(TRIM(A207))=0</formula>
    </cfRule>
    <cfRule type="containsText" dxfId="15812" priority="2100" stopIfTrue="1" operator="containsText" text="fcd">
      <formula>NOT(ISERROR(SEARCH("fcd",A207)))</formula>
    </cfRule>
    <cfRule type="containsText" dxfId="15811" priority="2101" stopIfTrue="1" operator="containsText" text="server">
      <formula>NOT(ISERROR(SEARCH("server",A207)))</formula>
    </cfRule>
    <cfRule type="containsText" dxfId="15810" priority="2102" stopIfTrue="1" operator="containsText" text="ft">
      <formula>NOT(ISERROR(SEARCH("ft",A207)))</formula>
    </cfRule>
    <cfRule type="containsText" dxfId="15809" priority="2103" stopIfTrue="1" operator="containsText" text="lynxx_">
      <formula>NOT(ISERROR(SEARCH("lynxx_",A207)))</formula>
    </cfRule>
    <cfRule type="containsText" dxfId="15808" priority="2104" operator="containsText" text="_">
      <formula>NOT(ISERROR(SEARCH("_",A207)))</formula>
    </cfRule>
  </conditionalFormatting>
  <conditionalFormatting sqref="Y207:AE207">
    <cfRule type="cellIs" dxfId="15807" priority="2095" operator="equal">
      <formula>1</formula>
    </cfRule>
    <cfRule type="cellIs" dxfId="15806" priority="2096" operator="equal">
      <formula>2</formula>
    </cfRule>
    <cfRule type="cellIs" dxfId="15805" priority="2097" operator="equal">
      <formula>3</formula>
    </cfRule>
    <cfRule type="cellIs" dxfId="15804" priority="2098" operator="equal">
      <formula>4</formula>
    </cfRule>
    <cfRule type="cellIs" dxfId="15803" priority="2105" operator="equal">
      <formula>5</formula>
    </cfRule>
  </conditionalFormatting>
  <conditionalFormatting sqref="U207:X207">
    <cfRule type="containsBlanks" priority="2089" stopIfTrue="1">
      <formula>LEN(TRIM(U207))=0</formula>
    </cfRule>
    <cfRule type="cellIs" dxfId="15802" priority="2090" operator="equal">
      <formula>"N/A"</formula>
    </cfRule>
    <cfRule type="cellIs" dxfId="15801" priority="2091" operator="equal">
      <formula>"OK"</formula>
    </cfRule>
    <cfRule type="containsText" dxfId="15800" priority="2092" operator="containsText" text="Unsure">
      <formula>NOT(ISERROR(SEARCH("Unsure",U207)))</formula>
    </cfRule>
    <cfRule type="containsText" dxfId="15799" priority="2093" operator="containsText" text="Can't See">
      <formula>NOT(ISERROR(SEARCH("Can't See",U207)))</formula>
    </cfRule>
    <cfRule type="notContainsText" dxfId="15798" priority="2094" operator="notContains" text="OK&amp;N/A">
      <formula>ISERROR(SEARCH("OK&amp;N/A",U207))</formula>
    </cfRule>
  </conditionalFormatting>
  <conditionalFormatting sqref="B207:E207">
    <cfRule type="colorScale" priority="208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07:I207">
    <cfRule type="colorScale" priority="208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08">
    <cfRule type="containsBlanks" priority="2080" stopIfTrue="1">
      <formula>LEN(TRIM(A208))=0</formula>
    </cfRule>
    <cfRule type="containsText" dxfId="15797" priority="2081" stopIfTrue="1" operator="containsText" text="fcd">
      <formula>NOT(ISERROR(SEARCH("fcd",A208)))</formula>
    </cfRule>
    <cfRule type="containsText" dxfId="15796" priority="2082" stopIfTrue="1" operator="containsText" text="server">
      <formula>NOT(ISERROR(SEARCH("server",A208)))</formula>
    </cfRule>
    <cfRule type="containsText" dxfId="15795" priority="2083" stopIfTrue="1" operator="containsText" text="ft">
      <formula>NOT(ISERROR(SEARCH("ft",A208)))</formula>
    </cfRule>
    <cfRule type="containsText" dxfId="15794" priority="2084" stopIfTrue="1" operator="containsText" text="lynxx_">
      <formula>NOT(ISERROR(SEARCH("lynxx_",A208)))</formula>
    </cfRule>
    <cfRule type="containsText" dxfId="15793" priority="2085" operator="containsText" text="_">
      <formula>NOT(ISERROR(SEARCH("_",A208)))</formula>
    </cfRule>
  </conditionalFormatting>
  <conditionalFormatting sqref="Y208:AE208">
    <cfRule type="cellIs" dxfId="15792" priority="2076" operator="equal">
      <formula>1</formula>
    </cfRule>
    <cfRule type="cellIs" dxfId="15791" priority="2077" operator="equal">
      <formula>2</formula>
    </cfRule>
    <cfRule type="cellIs" dxfId="15790" priority="2078" operator="equal">
      <formula>3</formula>
    </cfRule>
    <cfRule type="cellIs" dxfId="15789" priority="2079" operator="equal">
      <formula>4</formula>
    </cfRule>
    <cfRule type="cellIs" dxfId="15788" priority="2086" operator="equal">
      <formula>5</formula>
    </cfRule>
  </conditionalFormatting>
  <conditionalFormatting sqref="U208:X208">
    <cfRule type="containsBlanks" priority="2070" stopIfTrue="1">
      <formula>LEN(TRIM(U208))=0</formula>
    </cfRule>
    <cfRule type="cellIs" dxfId="15787" priority="2071" operator="equal">
      <formula>"N/A"</formula>
    </cfRule>
    <cfRule type="cellIs" dxfId="15786" priority="2072" operator="equal">
      <formula>"OK"</formula>
    </cfRule>
    <cfRule type="containsText" dxfId="15785" priority="2073" operator="containsText" text="Unsure">
      <formula>NOT(ISERROR(SEARCH("Unsure",U208)))</formula>
    </cfRule>
    <cfRule type="containsText" dxfId="15784" priority="2074" operator="containsText" text="Can't See">
      <formula>NOT(ISERROR(SEARCH("Can't See",U208)))</formula>
    </cfRule>
    <cfRule type="notContainsText" dxfId="15783" priority="2075" operator="notContains" text="OK&amp;N/A">
      <formula>ISERROR(SEARCH("OK&amp;N/A",U208))</formula>
    </cfRule>
  </conditionalFormatting>
  <conditionalFormatting sqref="B208:E208">
    <cfRule type="colorScale" priority="206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08:I208">
    <cfRule type="colorScale" priority="206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U240:X240">
    <cfRule type="containsBlanks" priority="2062" stopIfTrue="1">
      <formula>LEN(TRIM(U240))=0</formula>
    </cfRule>
    <cfRule type="cellIs" dxfId="15782" priority="2063" operator="equal">
      <formula>"N/A"</formula>
    </cfRule>
    <cfRule type="cellIs" dxfId="15781" priority="2064" operator="equal">
      <formula>"OK"</formula>
    </cfRule>
    <cfRule type="containsText" dxfId="15780" priority="2065" operator="containsText" text="Unsure">
      <formula>NOT(ISERROR(SEARCH("Unsure",U240)))</formula>
    </cfRule>
    <cfRule type="containsText" dxfId="15779" priority="2066" operator="containsText" text="Can't See">
      <formula>NOT(ISERROR(SEARCH("Can't See",U240)))</formula>
    </cfRule>
    <cfRule type="notContainsText" dxfId="15778" priority="2067" operator="notContains" text="OK&amp;N/A">
      <formula>ISERROR(SEARCH("OK&amp;N/A",U240))</formula>
    </cfRule>
  </conditionalFormatting>
  <conditionalFormatting sqref="AD240">
    <cfRule type="cellIs" dxfId="15777" priority="2057" operator="equal">
      <formula>1</formula>
    </cfRule>
    <cfRule type="cellIs" dxfId="15776" priority="2058" operator="equal">
      <formula>2</formula>
    </cfRule>
    <cfRule type="cellIs" dxfId="15775" priority="2059" operator="equal">
      <formula>3</formula>
    </cfRule>
    <cfRule type="cellIs" dxfId="15774" priority="2060" operator="equal">
      <formula>4</formula>
    </cfRule>
    <cfRule type="cellIs" dxfId="15773" priority="2061" operator="equal">
      <formula>5</formula>
    </cfRule>
  </conditionalFormatting>
  <conditionalFormatting sqref="B240:E240">
    <cfRule type="colorScale" priority="205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40">
    <cfRule type="containsBlanks" priority="2050" stopIfTrue="1">
      <formula>LEN(TRIM(A240))=0</formula>
    </cfRule>
    <cfRule type="containsText" dxfId="15772" priority="2052" stopIfTrue="1" operator="containsText" text="fcd">
      <formula>NOT(ISERROR(SEARCH("fcd",A240)))</formula>
    </cfRule>
    <cfRule type="containsText" dxfId="15771" priority="2053" stopIfTrue="1" operator="containsText" text="server">
      <formula>NOT(ISERROR(SEARCH("server",A240)))</formula>
    </cfRule>
    <cfRule type="containsText" dxfId="15770" priority="2054" stopIfTrue="1" operator="containsText" text="ft">
      <formula>NOT(ISERROR(SEARCH("ft",A240)))</formula>
    </cfRule>
    <cfRule type="containsText" dxfId="15769" priority="2055" stopIfTrue="1" operator="containsText" text="lynxx_">
      <formula>NOT(ISERROR(SEARCH("lynxx_",A240)))</formula>
    </cfRule>
    <cfRule type="containsText" dxfId="15768" priority="2056" operator="containsText" text="_">
      <formula>NOT(ISERROR(SEARCH("_",A240)))</formula>
    </cfRule>
  </conditionalFormatting>
  <conditionalFormatting sqref="F240:I240">
    <cfRule type="colorScale" priority="204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E240">
    <cfRule type="cellIs" dxfId="15767" priority="2044" operator="equal">
      <formula>1</formula>
    </cfRule>
    <cfRule type="cellIs" dxfId="15766" priority="2045" operator="equal">
      <formula>2</formula>
    </cfRule>
    <cfRule type="cellIs" dxfId="15765" priority="2046" operator="equal">
      <formula>3</formula>
    </cfRule>
    <cfRule type="cellIs" dxfId="15764" priority="2047" operator="equal">
      <formula>4</formula>
    </cfRule>
    <cfRule type="cellIs" dxfId="15763" priority="2048" operator="equal">
      <formula>5</formula>
    </cfRule>
  </conditionalFormatting>
  <conditionalFormatting sqref="Y240:AC240">
    <cfRule type="cellIs" dxfId="15762" priority="2039" operator="equal">
      <formula>1</formula>
    </cfRule>
    <cfRule type="cellIs" dxfId="15761" priority="2040" operator="equal">
      <formula>2</formula>
    </cfRule>
    <cfRule type="cellIs" dxfId="15760" priority="2041" operator="equal">
      <formula>3</formula>
    </cfRule>
    <cfRule type="cellIs" dxfId="15759" priority="2042" operator="equal">
      <formula>4</formula>
    </cfRule>
    <cfRule type="cellIs" dxfId="15758" priority="2043" operator="equal">
      <formula>5</formula>
    </cfRule>
  </conditionalFormatting>
  <conditionalFormatting sqref="K240:M240">
    <cfRule type="colorScale" priority="203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E1">
    <cfRule type="notContainsBlanks" dxfId="15757" priority="2987">
      <formula>LEN(TRIM(#REF!))&gt;0</formula>
    </cfRule>
  </conditionalFormatting>
  <conditionalFormatting sqref="AD25:AE25">
    <cfRule type="cellIs" dxfId="15756" priority="2033" operator="equal">
      <formula>1</formula>
    </cfRule>
    <cfRule type="cellIs" dxfId="15755" priority="2034" operator="equal">
      <formula>2</formula>
    </cfRule>
    <cfRule type="cellIs" dxfId="15754" priority="2035" operator="equal">
      <formula>3</formula>
    </cfRule>
    <cfRule type="cellIs" dxfId="15753" priority="2036" operator="equal">
      <formula>4</formula>
    </cfRule>
    <cfRule type="cellIs" dxfId="15752" priority="2037" operator="equal">
      <formula>5</formula>
    </cfRule>
  </conditionalFormatting>
  <conditionalFormatting sqref="U25:X25">
    <cfRule type="containsBlanks" priority="2027" stopIfTrue="1">
      <formula>LEN(TRIM(U25))=0</formula>
    </cfRule>
    <cfRule type="cellIs" dxfId="15751" priority="2028" operator="equal">
      <formula>"N/A"</formula>
    </cfRule>
    <cfRule type="cellIs" dxfId="15750" priority="2029" operator="equal">
      <formula>"OK"</formula>
    </cfRule>
    <cfRule type="containsText" dxfId="15749" priority="2030" operator="containsText" text="Unsure">
      <formula>NOT(ISERROR(SEARCH("Unsure",U25)))</formula>
    </cfRule>
    <cfRule type="containsText" dxfId="15748" priority="2031" operator="containsText" text="Can't See">
      <formula>NOT(ISERROR(SEARCH("Can't See",U25)))</formula>
    </cfRule>
    <cfRule type="notContainsText" dxfId="15747" priority="2032" operator="notContains" text="OK&amp;N/A">
      <formula>ISERROR(SEARCH("OK&amp;N/A",U25))</formula>
    </cfRule>
  </conditionalFormatting>
  <conditionalFormatting sqref="B25:E25">
    <cfRule type="colorScale" priority="202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5">
    <cfRule type="containsBlanks" priority="2020" stopIfTrue="1">
      <formula>LEN(TRIM(A25))=0</formula>
    </cfRule>
    <cfRule type="containsText" dxfId="15746" priority="2022" stopIfTrue="1" operator="containsText" text="fcd">
      <formula>NOT(ISERROR(SEARCH("fcd",A25)))</formula>
    </cfRule>
    <cfRule type="containsText" dxfId="15745" priority="2023" stopIfTrue="1" operator="containsText" text="server">
      <formula>NOT(ISERROR(SEARCH("server",A25)))</formula>
    </cfRule>
    <cfRule type="containsText" dxfId="15744" priority="2024" stopIfTrue="1" operator="containsText" text="ft">
      <formula>NOT(ISERROR(SEARCH("ft",A25)))</formula>
    </cfRule>
    <cfRule type="containsText" dxfId="15743" priority="2025" stopIfTrue="1" operator="containsText" text="lynxx_">
      <formula>NOT(ISERROR(SEARCH("lynxx_",A25)))</formula>
    </cfRule>
    <cfRule type="containsText" dxfId="15742" priority="2026" operator="containsText" text="_">
      <formula>NOT(ISERROR(SEARCH("_",A25)))</formula>
    </cfRule>
  </conditionalFormatting>
  <conditionalFormatting sqref="F25:I25">
    <cfRule type="colorScale" priority="201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5:M25">
    <cfRule type="colorScale" priority="201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07">
    <cfRule type="colorScale" priority="201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L208">
    <cfRule type="colorScale" priority="201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M207:M209 K208:K209 K207:L207 L209">
    <cfRule type="colorScale" priority="201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08">
    <cfRule type="colorScale" priority="201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09">
    <cfRule type="colorScale" priority="201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U242:X242">
    <cfRule type="containsBlanks" priority="2007" stopIfTrue="1">
      <formula>LEN(TRIM(U242))=0</formula>
    </cfRule>
    <cfRule type="cellIs" dxfId="15741" priority="2008" operator="equal">
      <formula>"N/A"</formula>
    </cfRule>
    <cfRule type="cellIs" dxfId="15740" priority="2009" operator="equal">
      <formula>"OK"</formula>
    </cfRule>
    <cfRule type="containsText" dxfId="15739" priority="2010" operator="containsText" text="Unsure">
      <formula>NOT(ISERROR(SEARCH("Unsure",U242)))</formula>
    </cfRule>
    <cfRule type="containsText" dxfId="15738" priority="2011" operator="containsText" text="Can't See">
      <formula>NOT(ISERROR(SEARCH("Can't See",U242)))</formula>
    </cfRule>
    <cfRule type="notContainsText" dxfId="15737" priority="2012" operator="notContains" text="OK&amp;N/A">
      <formula>ISERROR(SEARCH("OK&amp;N/A",U242))</formula>
    </cfRule>
  </conditionalFormatting>
  <conditionalFormatting sqref="AD242">
    <cfRule type="cellIs" dxfId="15736" priority="2002" operator="equal">
      <formula>1</formula>
    </cfRule>
    <cfRule type="cellIs" dxfId="15735" priority="2003" operator="equal">
      <formula>2</formula>
    </cfRule>
    <cfRule type="cellIs" dxfId="15734" priority="2004" operator="equal">
      <formula>3</formula>
    </cfRule>
    <cfRule type="cellIs" dxfId="15733" priority="2005" operator="equal">
      <formula>4</formula>
    </cfRule>
    <cfRule type="cellIs" dxfId="15732" priority="2006" operator="equal">
      <formula>5</formula>
    </cfRule>
  </conditionalFormatting>
  <conditionalFormatting sqref="B242:D242">
    <cfRule type="colorScale" priority="199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42">
    <cfRule type="containsBlanks" priority="1995" stopIfTrue="1">
      <formula>LEN(TRIM(A242))=0</formula>
    </cfRule>
    <cfRule type="containsText" dxfId="15731" priority="1997" stopIfTrue="1" operator="containsText" text="fcd">
      <formula>NOT(ISERROR(SEARCH("fcd",A242)))</formula>
    </cfRule>
    <cfRule type="containsText" dxfId="15730" priority="1998" stopIfTrue="1" operator="containsText" text="server">
      <formula>NOT(ISERROR(SEARCH("server",A242)))</formula>
    </cfRule>
    <cfRule type="containsText" dxfId="15729" priority="1999" stopIfTrue="1" operator="containsText" text="ft">
      <formula>NOT(ISERROR(SEARCH("ft",A242)))</formula>
    </cfRule>
    <cfRule type="containsText" dxfId="15728" priority="2000" stopIfTrue="1" operator="containsText" text="lynxx_">
      <formula>NOT(ISERROR(SEARCH("lynxx_",A242)))</formula>
    </cfRule>
    <cfRule type="containsText" dxfId="15727" priority="2001" operator="containsText" text="_">
      <formula>NOT(ISERROR(SEARCH("_",A242)))</formula>
    </cfRule>
  </conditionalFormatting>
  <conditionalFormatting sqref="E242:I242">
    <cfRule type="colorScale" priority="199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E242">
    <cfRule type="cellIs" dxfId="15726" priority="1989" operator="equal">
      <formula>1</formula>
    </cfRule>
    <cfRule type="cellIs" dxfId="15725" priority="1990" operator="equal">
      <formula>2</formula>
    </cfRule>
    <cfRule type="cellIs" dxfId="15724" priority="1991" operator="equal">
      <formula>3</formula>
    </cfRule>
    <cfRule type="cellIs" dxfId="15723" priority="1992" operator="equal">
      <formula>4</formula>
    </cfRule>
    <cfRule type="cellIs" dxfId="15722" priority="1993" operator="equal">
      <formula>5</formula>
    </cfRule>
  </conditionalFormatting>
  <conditionalFormatting sqref="Y242:AC242">
    <cfRule type="cellIs" dxfId="15721" priority="1984" operator="equal">
      <formula>1</formula>
    </cfRule>
    <cfRule type="cellIs" dxfId="15720" priority="1985" operator="equal">
      <formula>2</formula>
    </cfRule>
    <cfRule type="cellIs" dxfId="15719" priority="1986" operator="equal">
      <formula>3</formula>
    </cfRule>
    <cfRule type="cellIs" dxfId="15718" priority="1987" operator="equal">
      <formula>4</formula>
    </cfRule>
    <cfRule type="cellIs" dxfId="15717" priority="1988" operator="equal">
      <formula>5</formula>
    </cfRule>
  </conditionalFormatting>
  <conditionalFormatting sqref="J242:M242">
    <cfRule type="containsBlanks" priority="1978" stopIfTrue="1">
      <formula>LEN(TRIM(J242))=0</formula>
    </cfRule>
    <cfRule type="cellIs" dxfId="15716" priority="1979" operator="equal">
      <formula>"N/A"</formula>
    </cfRule>
    <cfRule type="cellIs" dxfId="15715" priority="1980" operator="equal">
      <formula>"OK"</formula>
    </cfRule>
    <cfRule type="containsText" dxfId="15714" priority="1981" operator="containsText" text="Unsure">
      <formula>NOT(ISERROR(SEARCH("Unsure",J242)))</formula>
    </cfRule>
    <cfRule type="containsText" dxfId="15713" priority="1982" operator="containsText" text="Can't See">
      <formula>NOT(ISERROR(SEARCH("Can't See",J242)))</formula>
    </cfRule>
    <cfRule type="notContainsText" dxfId="15712" priority="1983" operator="notContains" text="OK&amp;N/A">
      <formula>ISERROR(SEARCH("OK&amp;N/A",J242))</formula>
    </cfRule>
  </conditionalFormatting>
  <conditionalFormatting sqref="G63">
    <cfRule type="colorScale" priority="197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U281:X281">
    <cfRule type="containsBlanks" priority="1971" stopIfTrue="1">
      <formula>LEN(TRIM(U281))=0</formula>
    </cfRule>
    <cfRule type="cellIs" dxfId="15711" priority="1972" operator="equal">
      <formula>"N/A"</formula>
    </cfRule>
    <cfRule type="cellIs" dxfId="15710" priority="1973" operator="equal">
      <formula>"OK"</formula>
    </cfRule>
    <cfRule type="containsText" dxfId="15709" priority="1974" operator="containsText" text="Unsure">
      <formula>NOT(ISERROR(SEARCH("Unsure",U281)))</formula>
    </cfRule>
    <cfRule type="containsText" dxfId="15708" priority="1975" operator="containsText" text="Can't See">
      <formula>NOT(ISERROR(SEARCH("Can't See",U281)))</formula>
    </cfRule>
    <cfRule type="notContainsText" dxfId="15707" priority="1976" operator="notContains" text="OK&amp;N/A">
      <formula>ISERROR(SEARCH("OK&amp;N/A",U281))</formula>
    </cfRule>
  </conditionalFormatting>
  <conditionalFormatting sqref="A281">
    <cfRule type="containsBlanks" priority="1964" stopIfTrue="1">
      <formula>LEN(TRIM(A281))=0</formula>
    </cfRule>
    <cfRule type="containsText" dxfId="15706" priority="1965" stopIfTrue="1" operator="containsText" text="fcd">
      <formula>NOT(ISERROR(SEARCH("fcd",A281)))</formula>
    </cfRule>
    <cfRule type="containsText" dxfId="15705" priority="1966" stopIfTrue="1" operator="containsText" text="server">
      <formula>NOT(ISERROR(SEARCH("server",A281)))</formula>
    </cfRule>
    <cfRule type="containsText" dxfId="15704" priority="1967" stopIfTrue="1" operator="containsText" text="ft">
      <formula>NOT(ISERROR(SEARCH("ft",A281)))</formula>
    </cfRule>
    <cfRule type="containsText" dxfId="15703" priority="1968" stopIfTrue="1" operator="containsText" text="lynxx_">
      <formula>NOT(ISERROR(SEARCH("lynxx_",A281)))</formula>
    </cfRule>
    <cfRule type="containsText" dxfId="15702" priority="1969" operator="containsText" text="_">
      <formula>NOT(ISERROR(SEARCH("_",A281)))</formula>
    </cfRule>
  </conditionalFormatting>
  <conditionalFormatting sqref="AD281">
    <cfRule type="cellIs" dxfId="15701" priority="1960" operator="equal">
      <formula>1</formula>
    </cfRule>
    <cfRule type="cellIs" dxfId="15700" priority="1961" operator="equal">
      <formula>2</formula>
    </cfRule>
    <cfRule type="cellIs" dxfId="15699" priority="1962" operator="equal">
      <formula>3</formula>
    </cfRule>
    <cfRule type="cellIs" dxfId="15698" priority="1963" operator="equal">
      <formula>4</formula>
    </cfRule>
    <cfRule type="cellIs" dxfId="15697" priority="1970" operator="equal">
      <formula>5</formula>
    </cfRule>
  </conditionalFormatting>
  <conditionalFormatting sqref="B281:E281">
    <cfRule type="colorScale" priority="195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81:I281">
    <cfRule type="colorScale" priority="195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81:M281">
    <cfRule type="colorScale" priority="195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81">
    <cfRule type="containsBlanks" priority="1951" stopIfTrue="1">
      <formula>LEN(TRIM(A281))=0</formula>
    </cfRule>
    <cfRule type="containsText" dxfId="15696" priority="1952" stopIfTrue="1" operator="containsText" text="fcd">
      <formula>NOT(ISERROR(SEARCH("fcd",A281)))</formula>
    </cfRule>
    <cfRule type="containsText" dxfId="15695" priority="1953" stopIfTrue="1" operator="containsText" text="server">
      <formula>NOT(ISERROR(SEARCH("server",A281)))</formula>
    </cfRule>
    <cfRule type="containsText" dxfId="15694" priority="1954" stopIfTrue="1" operator="containsText" text="ft">
      <formula>NOT(ISERROR(SEARCH("ft",A281)))</formula>
    </cfRule>
    <cfRule type="containsText" dxfId="15693" priority="1955" stopIfTrue="1" operator="containsText" text="lynxx_">
      <formula>NOT(ISERROR(SEARCH("lynxx_",A281)))</formula>
    </cfRule>
    <cfRule type="containsText" dxfId="15692" priority="1956" operator="containsText" text="_">
      <formula>NOT(ISERROR(SEARCH("_",A281)))</formula>
    </cfRule>
  </conditionalFormatting>
  <conditionalFormatting sqref="Y281:AC281">
    <cfRule type="cellIs" dxfId="15691" priority="1946" operator="equal">
      <formula>1</formula>
    </cfRule>
    <cfRule type="cellIs" dxfId="15690" priority="1947" operator="equal">
      <formula>2</formula>
    </cfRule>
    <cfRule type="cellIs" dxfId="15689" priority="1948" operator="equal">
      <formula>3</formula>
    </cfRule>
    <cfRule type="cellIs" dxfId="15688" priority="1949" operator="equal">
      <formula>4</formula>
    </cfRule>
    <cfRule type="cellIs" dxfId="15687" priority="1950" operator="equal">
      <formula>5</formula>
    </cfRule>
  </conditionalFormatting>
  <conditionalFormatting sqref="U285:X285">
    <cfRule type="containsBlanks" priority="1940" stopIfTrue="1">
      <formula>LEN(TRIM(U285))=0</formula>
    </cfRule>
    <cfRule type="cellIs" dxfId="15686" priority="1941" operator="equal">
      <formula>"N/A"</formula>
    </cfRule>
    <cfRule type="cellIs" dxfId="15685" priority="1942" operator="equal">
      <formula>"OK"</formula>
    </cfRule>
    <cfRule type="containsText" dxfId="15684" priority="1943" operator="containsText" text="Unsure">
      <formula>NOT(ISERROR(SEARCH("Unsure",U285)))</formula>
    </cfRule>
    <cfRule type="containsText" dxfId="15683" priority="1944" operator="containsText" text="Can't See">
      <formula>NOT(ISERROR(SEARCH("Can't See",U285)))</formula>
    </cfRule>
    <cfRule type="notContainsText" dxfId="15682" priority="1945" operator="notContains" text="OK&amp;N/A">
      <formula>ISERROR(SEARCH("OK&amp;N/A",U285))</formula>
    </cfRule>
  </conditionalFormatting>
  <conditionalFormatting sqref="A285">
    <cfRule type="containsBlanks" priority="1933" stopIfTrue="1">
      <formula>LEN(TRIM(A285))=0</formula>
    </cfRule>
    <cfRule type="containsText" dxfId="15681" priority="1934" stopIfTrue="1" operator="containsText" text="fcd">
      <formula>NOT(ISERROR(SEARCH("fcd",A285)))</formula>
    </cfRule>
    <cfRule type="containsText" dxfId="15680" priority="1935" stopIfTrue="1" operator="containsText" text="server">
      <formula>NOT(ISERROR(SEARCH("server",A285)))</formula>
    </cfRule>
    <cfRule type="containsText" dxfId="15679" priority="1936" stopIfTrue="1" operator="containsText" text="ft">
      <formula>NOT(ISERROR(SEARCH("ft",A285)))</formula>
    </cfRule>
    <cfRule type="containsText" dxfId="15678" priority="1937" stopIfTrue="1" operator="containsText" text="lynxx_">
      <formula>NOT(ISERROR(SEARCH("lynxx_",A285)))</formula>
    </cfRule>
    <cfRule type="containsText" dxfId="15677" priority="1938" operator="containsText" text="_">
      <formula>NOT(ISERROR(SEARCH("_",A285)))</formula>
    </cfRule>
  </conditionalFormatting>
  <conditionalFormatting sqref="AD285">
    <cfRule type="cellIs" dxfId="15676" priority="1929" operator="equal">
      <formula>1</formula>
    </cfRule>
    <cfRule type="cellIs" dxfId="15675" priority="1930" operator="equal">
      <formula>2</formula>
    </cfRule>
    <cfRule type="cellIs" dxfId="15674" priority="1931" operator="equal">
      <formula>3</formula>
    </cfRule>
    <cfRule type="cellIs" dxfId="15673" priority="1932" operator="equal">
      <formula>4</formula>
    </cfRule>
    <cfRule type="cellIs" dxfId="15672" priority="1939" operator="equal">
      <formula>5</formula>
    </cfRule>
  </conditionalFormatting>
  <conditionalFormatting sqref="B285:E285">
    <cfRule type="colorScale" priority="192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85:I285">
    <cfRule type="colorScale" priority="192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85:M285">
    <cfRule type="colorScale" priority="192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85">
    <cfRule type="containsBlanks" priority="1920" stopIfTrue="1">
      <formula>LEN(TRIM(A285))=0</formula>
    </cfRule>
    <cfRule type="containsText" dxfId="15671" priority="1921" stopIfTrue="1" operator="containsText" text="fcd">
      <formula>NOT(ISERROR(SEARCH("fcd",A285)))</formula>
    </cfRule>
    <cfRule type="containsText" dxfId="15670" priority="1922" stopIfTrue="1" operator="containsText" text="server">
      <formula>NOT(ISERROR(SEARCH("server",A285)))</formula>
    </cfRule>
    <cfRule type="containsText" dxfId="15669" priority="1923" stopIfTrue="1" operator="containsText" text="ft">
      <formula>NOT(ISERROR(SEARCH("ft",A285)))</formula>
    </cfRule>
    <cfRule type="containsText" dxfId="15668" priority="1924" stopIfTrue="1" operator="containsText" text="lynxx_">
      <formula>NOT(ISERROR(SEARCH("lynxx_",A285)))</formula>
    </cfRule>
    <cfRule type="containsText" dxfId="15667" priority="1925" operator="containsText" text="_">
      <formula>NOT(ISERROR(SEARCH("_",A285)))</formula>
    </cfRule>
  </conditionalFormatting>
  <conditionalFormatting sqref="Y285:AC285">
    <cfRule type="cellIs" dxfId="15666" priority="1915" operator="equal">
      <formula>1</formula>
    </cfRule>
    <cfRule type="cellIs" dxfId="15665" priority="1916" operator="equal">
      <formula>2</formula>
    </cfRule>
    <cfRule type="cellIs" dxfId="15664" priority="1917" operator="equal">
      <formula>3</formula>
    </cfRule>
    <cfRule type="cellIs" dxfId="15663" priority="1918" operator="equal">
      <formula>4</formula>
    </cfRule>
    <cfRule type="cellIs" dxfId="15662" priority="1919" operator="equal">
      <formula>5</formula>
    </cfRule>
  </conditionalFormatting>
  <conditionalFormatting sqref="U286:X286">
    <cfRule type="containsBlanks" priority="1909" stopIfTrue="1">
      <formula>LEN(TRIM(U286))=0</formula>
    </cfRule>
    <cfRule type="cellIs" dxfId="15661" priority="1910" operator="equal">
      <formula>"N/A"</formula>
    </cfRule>
    <cfRule type="cellIs" dxfId="15660" priority="1911" operator="equal">
      <formula>"OK"</formula>
    </cfRule>
    <cfRule type="containsText" dxfId="15659" priority="1912" operator="containsText" text="Unsure">
      <formula>NOT(ISERROR(SEARCH("Unsure",U286)))</formula>
    </cfRule>
    <cfRule type="containsText" dxfId="15658" priority="1913" operator="containsText" text="Can't See">
      <formula>NOT(ISERROR(SEARCH("Can't See",U286)))</formula>
    </cfRule>
    <cfRule type="notContainsText" dxfId="15657" priority="1914" operator="notContains" text="OK&amp;N/A">
      <formula>ISERROR(SEARCH("OK&amp;N/A",U286))</formula>
    </cfRule>
  </conditionalFormatting>
  <conditionalFormatting sqref="A286">
    <cfRule type="containsBlanks" priority="1902" stopIfTrue="1">
      <formula>LEN(TRIM(A286))=0</formula>
    </cfRule>
    <cfRule type="containsText" dxfId="15656" priority="1903" stopIfTrue="1" operator="containsText" text="fcd">
      <formula>NOT(ISERROR(SEARCH("fcd",A286)))</formula>
    </cfRule>
    <cfRule type="containsText" dxfId="15655" priority="1904" stopIfTrue="1" operator="containsText" text="server">
      <formula>NOT(ISERROR(SEARCH("server",A286)))</formula>
    </cfRule>
    <cfRule type="containsText" dxfId="15654" priority="1905" stopIfTrue="1" operator="containsText" text="ft">
      <formula>NOT(ISERROR(SEARCH("ft",A286)))</formula>
    </cfRule>
    <cfRule type="containsText" dxfId="15653" priority="1906" stopIfTrue="1" operator="containsText" text="lynxx_">
      <formula>NOT(ISERROR(SEARCH("lynxx_",A286)))</formula>
    </cfRule>
    <cfRule type="containsText" dxfId="15652" priority="1907" operator="containsText" text="_">
      <formula>NOT(ISERROR(SEARCH("_",A286)))</formula>
    </cfRule>
  </conditionalFormatting>
  <conditionalFormatting sqref="AD286">
    <cfRule type="cellIs" dxfId="15651" priority="1898" operator="equal">
      <formula>1</formula>
    </cfRule>
    <cfRule type="cellIs" dxfId="15650" priority="1899" operator="equal">
      <formula>2</formula>
    </cfRule>
    <cfRule type="cellIs" dxfId="15649" priority="1900" operator="equal">
      <formula>3</formula>
    </cfRule>
    <cfRule type="cellIs" dxfId="15648" priority="1901" operator="equal">
      <formula>4</formula>
    </cfRule>
    <cfRule type="cellIs" dxfId="15647" priority="1908" operator="equal">
      <formula>5</formula>
    </cfRule>
  </conditionalFormatting>
  <conditionalFormatting sqref="B286:E286">
    <cfRule type="colorScale" priority="189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86:I286">
    <cfRule type="colorScale" priority="189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86:M286">
    <cfRule type="colorScale" priority="189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86">
    <cfRule type="containsBlanks" priority="1889" stopIfTrue="1">
      <formula>LEN(TRIM(A286))=0</formula>
    </cfRule>
    <cfRule type="containsText" dxfId="15646" priority="1890" stopIfTrue="1" operator="containsText" text="fcd">
      <formula>NOT(ISERROR(SEARCH("fcd",A286)))</formula>
    </cfRule>
    <cfRule type="containsText" dxfId="15645" priority="1891" stopIfTrue="1" operator="containsText" text="server">
      <formula>NOT(ISERROR(SEARCH("server",A286)))</formula>
    </cfRule>
    <cfRule type="containsText" dxfId="15644" priority="1892" stopIfTrue="1" operator="containsText" text="ft">
      <formula>NOT(ISERROR(SEARCH("ft",A286)))</formula>
    </cfRule>
    <cfRule type="containsText" dxfId="15643" priority="1893" stopIfTrue="1" operator="containsText" text="lynxx_">
      <formula>NOT(ISERROR(SEARCH("lynxx_",A286)))</formula>
    </cfRule>
    <cfRule type="containsText" dxfId="15642" priority="1894" operator="containsText" text="_">
      <formula>NOT(ISERROR(SEARCH("_",A286)))</formula>
    </cfRule>
  </conditionalFormatting>
  <conditionalFormatting sqref="Y286:AC286">
    <cfRule type="cellIs" dxfId="15641" priority="1884" operator="equal">
      <formula>1</formula>
    </cfRule>
    <cfRule type="cellIs" dxfId="15640" priority="1885" operator="equal">
      <formula>2</formula>
    </cfRule>
    <cfRule type="cellIs" dxfId="15639" priority="1886" operator="equal">
      <formula>3</formula>
    </cfRule>
    <cfRule type="cellIs" dxfId="15638" priority="1887" operator="equal">
      <formula>4</formula>
    </cfRule>
    <cfRule type="cellIs" dxfId="15637" priority="1888" operator="equal">
      <formula>5</formula>
    </cfRule>
  </conditionalFormatting>
  <conditionalFormatting sqref="U283:X283">
    <cfRule type="containsBlanks" priority="1878" stopIfTrue="1">
      <formula>LEN(TRIM(U283))=0</formula>
    </cfRule>
    <cfRule type="cellIs" dxfId="15636" priority="1879" operator="equal">
      <formula>"N/A"</formula>
    </cfRule>
    <cfRule type="cellIs" dxfId="15635" priority="1880" operator="equal">
      <formula>"OK"</formula>
    </cfRule>
    <cfRule type="containsText" dxfId="15634" priority="1881" operator="containsText" text="Unsure">
      <formula>NOT(ISERROR(SEARCH("Unsure",U283)))</formula>
    </cfRule>
    <cfRule type="containsText" dxfId="15633" priority="1882" operator="containsText" text="Can't See">
      <formula>NOT(ISERROR(SEARCH("Can't See",U283)))</formula>
    </cfRule>
    <cfRule type="notContainsText" dxfId="15632" priority="1883" operator="notContains" text="OK&amp;N/A">
      <formula>ISERROR(SEARCH("OK&amp;N/A",U283))</formula>
    </cfRule>
  </conditionalFormatting>
  <conditionalFormatting sqref="A283">
    <cfRule type="containsBlanks" priority="1871" stopIfTrue="1">
      <formula>LEN(TRIM(A283))=0</formula>
    </cfRule>
    <cfRule type="containsText" dxfId="15631" priority="1872" stopIfTrue="1" operator="containsText" text="fcd">
      <formula>NOT(ISERROR(SEARCH("fcd",A283)))</formula>
    </cfRule>
    <cfRule type="containsText" dxfId="15630" priority="1873" stopIfTrue="1" operator="containsText" text="server">
      <formula>NOT(ISERROR(SEARCH("server",A283)))</formula>
    </cfRule>
    <cfRule type="containsText" dxfId="15629" priority="1874" stopIfTrue="1" operator="containsText" text="ft">
      <formula>NOT(ISERROR(SEARCH("ft",A283)))</formula>
    </cfRule>
    <cfRule type="containsText" dxfId="15628" priority="1875" stopIfTrue="1" operator="containsText" text="lynxx_">
      <formula>NOT(ISERROR(SEARCH("lynxx_",A283)))</formula>
    </cfRule>
    <cfRule type="containsText" dxfId="15627" priority="1876" operator="containsText" text="_">
      <formula>NOT(ISERROR(SEARCH("_",A283)))</formula>
    </cfRule>
  </conditionalFormatting>
  <conditionalFormatting sqref="AD283">
    <cfRule type="cellIs" dxfId="15626" priority="1867" operator="equal">
      <formula>1</formula>
    </cfRule>
    <cfRule type="cellIs" dxfId="15625" priority="1868" operator="equal">
      <formula>2</formula>
    </cfRule>
    <cfRule type="cellIs" dxfId="15624" priority="1869" operator="equal">
      <formula>3</formula>
    </cfRule>
    <cfRule type="cellIs" dxfId="15623" priority="1870" operator="equal">
      <formula>4</formula>
    </cfRule>
    <cfRule type="cellIs" dxfId="15622" priority="1877" operator="equal">
      <formula>5</formula>
    </cfRule>
  </conditionalFormatting>
  <conditionalFormatting sqref="B283:E283">
    <cfRule type="colorScale" priority="186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83:I283">
    <cfRule type="colorScale" priority="186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83:M283">
    <cfRule type="colorScale" priority="186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83">
    <cfRule type="containsBlanks" priority="1858" stopIfTrue="1">
      <formula>LEN(TRIM(A283))=0</formula>
    </cfRule>
    <cfRule type="containsText" dxfId="15621" priority="1859" stopIfTrue="1" operator="containsText" text="fcd">
      <formula>NOT(ISERROR(SEARCH("fcd",A283)))</formula>
    </cfRule>
    <cfRule type="containsText" dxfId="15620" priority="1860" stopIfTrue="1" operator="containsText" text="server">
      <formula>NOT(ISERROR(SEARCH("server",A283)))</formula>
    </cfRule>
    <cfRule type="containsText" dxfId="15619" priority="1861" stopIfTrue="1" operator="containsText" text="ft">
      <formula>NOT(ISERROR(SEARCH("ft",A283)))</formula>
    </cfRule>
    <cfRule type="containsText" dxfId="15618" priority="1862" stopIfTrue="1" operator="containsText" text="lynxx_">
      <formula>NOT(ISERROR(SEARCH("lynxx_",A283)))</formula>
    </cfRule>
    <cfRule type="containsText" dxfId="15617" priority="1863" operator="containsText" text="_">
      <formula>NOT(ISERROR(SEARCH("_",A283)))</formula>
    </cfRule>
  </conditionalFormatting>
  <conditionalFormatting sqref="Y283:AC283">
    <cfRule type="cellIs" dxfId="15616" priority="1853" operator="equal">
      <formula>1</formula>
    </cfRule>
    <cfRule type="cellIs" dxfId="15615" priority="1854" operator="equal">
      <formula>2</formula>
    </cfRule>
    <cfRule type="cellIs" dxfId="15614" priority="1855" operator="equal">
      <formula>3</formula>
    </cfRule>
    <cfRule type="cellIs" dxfId="15613" priority="1856" operator="equal">
      <formula>4</formula>
    </cfRule>
    <cfRule type="cellIs" dxfId="15612" priority="1857" operator="equal">
      <formula>5</formula>
    </cfRule>
  </conditionalFormatting>
  <conditionalFormatting sqref="U284:X284">
    <cfRule type="containsBlanks" priority="1847" stopIfTrue="1">
      <formula>LEN(TRIM(U284))=0</formula>
    </cfRule>
    <cfRule type="cellIs" dxfId="15611" priority="1848" operator="equal">
      <formula>"N/A"</formula>
    </cfRule>
    <cfRule type="cellIs" dxfId="15610" priority="1849" operator="equal">
      <formula>"OK"</formula>
    </cfRule>
    <cfRule type="containsText" dxfId="15609" priority="1850" operator="containsText" text="Unsure">
      <formula>NOT(ISERROR(SEARCH("Unsure",U284)))</formula>
    </cfRule>
    <cfRule type="containsText" dxfId="15608" priority="1851" operator="containsText" text="Can't See">
      <formula>NOT(ISERROR(SEARCH("Can't See",U284)))</formula>
    </cfRule>
    <cfRule type="notContainsText" dxfId="15607" priority="1852" operator="notContains" text="OK&amp;N/A">
      <formula>ISERROR(SEARCH("OK&amp;N/A",U284))</formula>
    </cfRule>
  </conditionalFormatting>
  <conditionalFormatting sqref="A284">
    <cfRule type="containsBlanks" priority="1840" stopIfTrue="1">
      <formula>LEN(TRIM(A284))=0</formula>
    </cfRule>
    <cfRule type="containsText" dxfId="15606" priority="1841" stopIfTrue="1" operator="containsText" text="fcd">
      <formula>NOT(ISERROR(SEARCH("fcd",A284)))</formula>
    </cfRule>
    <cfRule type="containsText" dxfId="15605" priority="1842" stopIfTrue="1" operator="containsText" text="server">
      <formula>NOT(ISERROR(SEARCH("server",A284)))</formula>
    </cfRule>
    <cfRule type="containsText" dxfId="15604" priority="1843" stopIfTrue="1" operator="containsText" text="ft">
      <formula>NOT(ISERROR(SEARCH("ft",A284)))</formula>
    </cfRule>
    <cfRule type="containsText" dxfId="15603" priority="1844" stopIfTrue="1" operator="containsText" text="lynxx_">
      <formula>NOT(ISERROR(SEARCH("lynxx_",A284)))</formula>
    </cfRule>
    <cfRule type="containsText" dxfId="15602" priority="1845" operator="containsText" text="_">
      <formula>NOT(ISERROR(SEARCH("_",A284)))</formula>
    </cfRule>
  </conditionalFormatting>
  <conditionalFormatting sqref="AD284">
    <cfRule type="cellIs" dxfId="15601" priority="1836" operator="equal">
      <formula>1</formula>
    </cfRule>
    <cfRule type="cellIs" dxfId="15600" priority="1837" operator="equal">
      <formula>2</formula>
    </cfRule>
    <cfRule type="cellIs" dxfId="15599" priority="1838" operator="equal">
      <formula>3</formula>
    </cfRule>
    <cfRule type="cellIs" dxfId="15598" priority="1839" operator="equal">
      <formula>4</formula>
    </cfRule>
    <cfRule type="cellIs" dxfId="15597" priority="1846" operator="equal">
      <formula>5</formula>
    </cfRule>
  </conditionalFormatting>
  <conditionalFormatting sqref="B284:E284">
    <cfRule type="colorScale" priority="183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84">
    <cfRule type="colorScale" priority="183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84">
    <cfRule type="containsBlanks" priority="1828" stopIfTrue="1">
      <formula>LEN(TRIM(A284))=0</formula>
    </cfRule>
    <cfRule type="containsText" dxfId="15596" priority="1829" stopIfTrue="1" operator="containsText" text="fcd">
      <formula>NOT(ISERROR(SEARCH("fcd",A284)))</formula>
    </cfRule>
    <cfRule type="containsText" dxfId="15595" priority="1830" stopIfTrue="1" operator="containsText" text="server">
      <formula>NOT(ISERROR(SEARCH("server",A284)))</formula>
    </cfRule>
    <cfRule type="containsText" dxfId="15594" priority="1831" stopIfTrue="1" operator="containsText" text="ft">
      <formula>NOT(ISERROR(SEARCH("ft",A284)))</formula>
    </cfRule>
    <cfRule type="containsText" dxfId="15593" priority="1832" stopIfTrue="1" operator="containsText" text="lynxx_">
      <formula>NOT(ISERROR(SEARCH("lynxx_",A284)))</formula>
    </cfRule>
    <cfRule type="containsText" dxfId="15592" priority="1833" operator="containsText" text="_">
      <formula>NOT(ISERROR(SEARCH("_",A284)))</formula>
    </cfRule>
  </conditionalFormatting>
  <conditionalFormatting sqref="Y284:AC284">
    <cfRule type="cellIs" dxfId="15591" priority="1823" operator="equal">
      <formula>1</formula>
    </cfRule>
    <cfRule type="cellIs" dxfId="15590" priority="1824" operator="equal">
      <formula>2</formula>
    </cfRule>
    <cfRule type="cellIs" dxfId="15589" priority="1825" operator="equal">
      <formula>3</formula>
    </cfRule>
    <cfRule type="cellIs" dxfId="15588" priority="1826" operator="equal">
      <formula>4</formula>
    </cfRule>
    <cfRule type="cellIs" dxfId="15587" priority="1827" operator="equal">
      <formula>5</formula>
    </cfRule>
  </conditionalFormatting>
  <conditionalFormatting sqref="I63">
    <cfRule type="colorScale" priority="182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H63">
    <cfRule type="colorScale" priority="182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D63">
    <cfRule type="colorScale" priority="182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C63">
    <cfRule type="colorScale" priority="181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63">
    <cfRule type="colorScale" priority="181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51">
    <cfRule type="colorScale" priority="181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46">
    <cfRule type="colorScale" priority="181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I26">
    <cfRule type="colorScale" priority="181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H26">
    <cfRule type="colorScale" priority="181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G26">
    <cfRule type="colorScale" priority="181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40">
    <cfRule type="colorScale" priority="181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K241">
    <cfRule type="colorScale" priority="181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L241">
    <cfRule type="colorScale" priority="181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C210">
    <cfRule type="colorScale" priority="180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D210">
    <cfRule type="colorScale" priority="180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E210">
    <cfRule type="colorScale" priority="180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210">
    <cfRule type="colorScale" priority="180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U276:X276">
    <cfRule type="containsBlanks" priority="1800" stopIfTrue="1">
      <formula>LEN(TRIM(U276))=0</formula>
    </cfRule>
    <cfRule type="cellIs" dxfId="15586" priority="1801" operator="equal">
      <formula>"N/A"</formula>
    </cfRule>
    <cfRule type="cellIs" dxfId="15585" priority="1802" operator="equal">
      <formula>"OK"</formula>
    </cfRule>
    <cfRule type="containsText" dxfId="15584" priority="1803" operator="containsText" text="Unsure">
      <formula>NOT(ISERROR(SEARCH("Unsure",U276)))</formula>
    </cfRule>
    <cfRule type="containsText" dxfId="15583" priority="1804" operator="containsText" text="Can't See">
      <formula>NOT(ISERROR(SEARCH("Can't See",U276)))</formula>
    </cfRule>
    <cfRule type="notContainsText" dxfId="15582" priority="1805" operator="notContains" text="OK&amp;N/A">
      <formula>ISERROR(SEARCH("OK&amp;N/A",U276))</formula>
    </cfRule>
  </conditionalFormatting>
  <conditionalFormatting sqref="A276">
    <cfRule type="containsBlanks" priority="1794" stopIfTrue="1">
      <formula>LEN(TRIM(A276))=0</formula>
    </cfRule>
    <cfRule type="containsText" dxfId="15581" priority="1795" stopIfTrue="1" operator="containsText" text="fcd">
      <formula>NOT(ISERROR(SEARCH("fcd",A276)))</formula>
    </cfRule>
    <cfRule type="containsText" dxfId="15580" priority="1796" stopIfTrue="1" operator="containsText" text="server">
      <formula>NOT(ISERROR(SEARCH("server",A276)))</formula>
    </cfRule>
    <cfRule type="containsText" dxfId="15579" priority="1797" stopIfTrue="1" operator="containsText" text="ft">
      <formula>NOT(ISERROR(SEARCH("ft",A276)))</formula>
    </cfRule>
    <cfRule type="containsText" dxfId="15578" priority="1798" stopIfTrue="1" operator="containsText" text="lynxx_">
      <formula>NOT(ISERROR(SEARCH("lynxx_",A276)))</formula>
    </cfRule>
    <cfRule type="containsText" dxfId="15577" priority="1799" operator="containsText" text="_">
      <formula>NOT(ISERROR(SEARCH("_",A276)))</formula>
    </cfRule>
  </conditionalFormatting>
  <conditionalFormatting sqref="A265">
    <cfRule type="containsBlanks" priority="1777" stopIfTrue="1">
      <formula>LEN(TRIM(A265))=0</formula>
    </cfRule>
    <cfRule type="containsText" dxfId="15576" priority="1778" stopIfTrue="1" operator="containsText" text="fcd">
      <formula>NOT(ISERROR(SEARCH("fcd",A265)))</formula>
    </cfRule>
    <cfRule type="containsText" dxfId="15575" priority="1779" stopIfTrue="1" operator="containsText" text="server">
      <formula>NOT(ISERROR(SEARCH("server",A265)))</formula>
    </cfRule>
    <cfRule type="containsText" dxfId="15574" priority="1780" stopIfTrue="1" operator="containsText" text="ft">
      <formula>NOT(ISERROR(SEARCH("ft",A265)))</formula>
    </cfRule>
    <cfRule type="containsText" dxfId="15573" priority="1781" stopIfTrue="1" operator="containsText" text="lynxx_">
      <formula>NOT(ISERROR(SEARCH("lynxx_",A265)))</formula>
    </cfRule>
    <cfRule type="containsText" dxfId="15572" priority="1782" operator="containsText" text="_">
      <formula>NOT(ISERROR(SEARCH("_",A265)))</formula>
    </cfRule>
  </conditionalFormatting>
  <conditionalFormatting sqref="Y265:AD265">
    <cfRule type="cellIs" dxfId="15571" priority="1789" operator="equal">
      <formula>1</formula>
    </cfRule>
    <cfRule type="cellIs" dxfId="15570" priority="1790" operator="equal">
      <formula>2</formula>
    </cfRule>
    <cfRule type="cellIs" dxfId="15569" priority="1791" operator="equal">
      <formula>3</formula>
    </cfRule>
    <cfRule type="cellIs" dxfId="15568" priority="1792" operator="equal">
      <formula>4</formula>
    </cfRule>
    <cfRule type="cellIs" dxfId="15567" priority="1793" operator="equal">
      <formula>5</formula>
    </cfRule>
  </conditionalFormatting>
  <conditionalFormatting sqref="U265:X265">
    <cfRule type="containsBlanks" priority="1783" stopIfTrue="1">
      <formula>LEN(TRIM(U265))=0</formula>
    </cfRule>
    <cfRule type="cellIs" dxfId="15566" priority="1784" operator="equal">
      <formula>"N/A"</formula>
    </cfRule>
    <cfRule type="cellIs" dxfId="15565" priority="1785" operator="equal">
      <formula>"OK"</formula>
    </cfRule>
    <cfRule type="containsText" dxfId="15564" priority="1786" operator="containsText" text="Unsure">
      <formula>NOT(ISERROR(SEARCH("Unsure",U265)))</formula>
    </cfRule>
    <cfRule type="containsText" dxfId="15563" priority="1787" operator="containsText" text="Can't See">
      <formula>NOT(ISERROR(SEARCH("Can't See",U265)))</formula>
    </cfRule>
    <cfRule type="notContainsText" dxfId="15562" priority="1788" operator="notContains" text="OK&amp;N/A">
      <formula>ISERROR(SEARCH("OK&amp;N/A",U265))</formula>
    </cfRule>
  </conditionalFormatting>
  <conditionalFormatting sqref="M284">
    <cfRule type="colorScale" priority="177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L284">
    <cfRule type="colorScale" priority="177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K284">
    <cfRule type="colorScale" priority="177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84">
    <cfRule type="colorScale" priority="177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I284">
    <cfRule type="colorScale" priority="177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H284">
    <cfRule type="colorScale" priority="177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G284">
    <cfRule type="colorScale" priority="177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C251">
    <cfRule type="colorScale" priority="176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C252">
    <cfRule type="colorScale" priority="176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C253:C254">
    <cfRule type="colorScale" priority="176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C254">
    <cfRule type="colorScale" priority="176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U123:V123 X123 U124 W124:X124 U122:X122 W126:X126 U126 U125:V125 X125">
    <cfRule type="containsBlanks" priority="1760" stopIfTrue="1">
      <formula>LEN(TRIM(U122))=0</formula>
    </cfRule>
    <cfRule type="cellIs" dxfId="15561" priority="1761" operator="equal">
      <formula>"N/A"</formula>
    </cfRule>
    <cfRule type="cellIs" dxfId="15560" priority="1762" operator="equal">
      <formula>"OK"</formula>
    </cfRule>
    <cfRule type="containsText" dxfId="15559" priority="1763" operator="containsText" text="Unsure">
      <formula>NOT(ISERROR(SEARCH("Unsure",U122)))</formula>
    </cfRule>
    <cfRule type="containsText" dxfId="15558" priority="1764" operator="containsText" text="Can't See">
      <formula>NOT(ISERROR(SEARCH("Can't See",U122)))</formula>
    </cfRule>
    <cfRule type="notContainsText" dxfId="15557" priority="1765" operator="notContains" text="OK&amp;N/A">
      <formula>ISERROR(SEARCH("OK&amp;N/A",U122))</formula>
    </cfRule>
  </conditionalFormatting>
  <conditionalFormatting sqref="AH122">
    <cfRule type="containsBlanks" priority="1754" stopIfTrue="1">
      <formula>LEN(TRIM(AH122))=0</formula>
    </cfRule>
    <cfRule type="containsText" dxfId="15556" priority="1755" stopIfTrue="1" operator="containsText" text="fcd">
      <formula>NOT(ISERROR(SEARCH("fcd",AH122)))</formula>
    </cfRule>
    <cfRule type="containsText" dxfId="15555" priority="1756" stopIfTrue="1" operator="containsText" text="server">
      <formula>NOT(ISERROR(SEARCH("server",AH122)))</formula>
    </cfRule>
    <cfRule type="containsText" dxfId="15554" priority="1757" stopIfTrue="1" operator="containsText" text="ft">
      <formula>NOT(ISERROR(SEARCH("ft",AH122)))</formula>
    </cfRule>
    <cfRule type="containsText" dxfId="15553" priority="1758" stopIfTrue="1" operator="containsText" text="lynxx_">
      <formula>NOT(ISERROR(SEARCH("lynxx_",AH122)))</formula>
    </cfRule>
    <cfRule type="containsText" dxfId="15552" priority="1759" operator="containsText" text="_">
      <formula>NOT(ISERROR(SEARCH("_",AH122)))</formula>
    </cfRule>
  </conditionalFormatting>
  <conditionalFormatting sqref="AF122">
    <cfRule type="containsBlanks" priority="1748" stopIfTrue="1">
      <formula>LEN(TRIM(AF122))=0</formula>
    </cfRule>
    <cfRule type="containsText" dxfId="15551" priority="1749" stopIfTrue="1" operator="containsText" text="fcd">
      <formula>NOT(ISERROR(SEARCH("fcd",AF122)))</formula>
    </cfRule>
    <cfRule type="containsText" dxfId="15550" priority="1750" stopIfTrue="1" operator="containsText" text="server">
      <formula>NOT(ISERROR(SEARCH("server",AF122)))</formula>
    </cfRule>
    <cfRule type="containsText" dxfId="15549" priority="1751" stopIfTrue="1" operator="containsText" text="ft">
      <formula>NOT(ISERROR(SEARCH("ft",AF122)))</formula>
    </cfRule>
    <cfRule type="containsText" dxfId="15548" priority="1752" stopIfTrue="1" operator="containsText" text="lynxx_">
      <formula>NOT(ISERROR(SEARCH("lynxx_",AF122)))</formula>
    </cfRule>
    <cfRule type="containsText" dxfId="15547" priority="1753" operator="containsText" text="_">
      <formula>NOT(ISERROR(SEARCH("_",AF122)))</formula>
    </cfRule>
  </conditionalFormatting>
  <conditionalFormatting sqref="W123">
    <cfRule type="containsBlanks" priority="1742" stopIfTrue="1">
      <formula>LEN(TRIM(W123))=0</formula>
    </cfRule>
    <cfRule type="containsText" dxfId="15546" priority="1743" stopIfTrue="1" operator="containsText" text="fcd">
      <formula>NOT(ISERROR(SEARCH("fcd",W123)))</formula>
    </cfRule>
    <cfRule type="containsText" dxfId="15545" priority="1744" stopIfTrue="1" operator="containsText" text="server">
      <formula>NOT(ISERROR(SEARCH("server",W123)))</formula>
    </cfRule>
    <cfRule type="containsText" dxfId="15544" priority="1745" stopIfTrue="1" operator="containsText" text="ft">
      <formula>NOT(ISERROR(SEARCH("ft",W123)))</formula>
    </cfRule>
    <cfRule type="containsText" dxfId="15543" priority="1746" stopIfTrue="1" operator="containsText" text="lynxx_">
      <formula>NOT(ISERROR(SEARCH("lynxx_",W123)))</formula>
    </cfRule>
    <cfRule type="containsText" dxfId="15542" priority="1747" operator="containsText" text="_">
      <formula>NOT(ISERROR(SEARCH("_",W123)))</formula>
    </cfRule>
  </conditionalFormatting>
  <conditionalFormatting sqref="V126">
    <cfRule type="containsBlanks" priority="1736" stopIfTrue="1">
      <formula>LEN(TRIM(V126))=0</formula>
    </cfRule>
    <cfRule type="containsText" dxfId="15541" priority="1737" stopIfTrue="1" operator="containsText" text="fcd">
      <formula>NOT(ISERROR(SEARCH("fcd",V126)))</formula>
    </cfRule>
    <cfRule type="containsText" dxfId="15540" priority="1738" stopIfTrue="1" operator="containsText" text="server">
      <formula>NOT(ISERROR(SEARCH("server",V126)))</formula>
    </cfRule>
    <cfRule type="containsText" dxfId="15539" priority="1739" stopIfTrue="1" operator="containsText" text="ft">
      <formula>NOT(ISERROR(SEARCH("ft",V126)))</formula>
    </cfRule>
    <cfRule type="containsText" dxfId="15538" priority="1740" stopIfTrue="1" operator="containsText" text="lynxx_">
      <formula>NOT(ISERROR(SEARCH("lynxx_",V126)))</formula>
    </cfRule>
    <cfRule type="containsText" dxfId="15537" priority="1741" operator="containsText" text="_">
      <formula>NOT(ISERROR(SEARCH("_",V126)))</formula>
    </cfRule>
  </conditionalFormatting>
  <conditionalFormatting sqref="V124 V126">
    <cfRule type="containsBlanks" priority="1730" stopIfTrue="1">
      <formula>LEN(TRIM(V124))=0</formula>
    </cfRule>
    <cfRule type="containsText" dxfId="15536" priority="1731" stopIfTrue="1" operator="containsText" text="fcd">
      <formula>NOT(ISERROR(SEARCH("fcd",V124)))</formula>
    </cfRule>
    <cfRule type="containsText" dxfId="15535" priority="1732" stopIfTrue="1" operator="containsText" text="server">
      <formula>NOT(ISERROR(SEARCH("server",V124)))</formula>
    </cfRule>
    <cfRule type="containsText" dxfId="15534" priority="1733" stopIfTrue="1" operator="containsText" text="ft">
      <formula>NOT(ISERROR(SEARCH("ft",V124)))</formula>
    </cfRule>
    <cfRule type="containsText" dxfId="15533" priority="1734" stopIfTrue="1" operator="containsText" text="lynxx_">
      <formula>NOT(ISERROR(SEARCH("lynxx_",V124)))</formula>
    </cfRule>
    <cfRule type="containsText" dxfId="15532" priority="1735" operator="containsText" text="_">
      <formula>NOT(ISERROR(SEARCH("_",V124)))</formula>
    </cfRule>
  </conditionalFormatting>
  <conditionalFormatting sqref="B277:E277">
    <cfRule type="colorScale" priority="172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77:I277">
    <cfRule type="colorScale" priority="172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77:M277">
    <cfRule type="colorScale" priority="172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161:E161 B160:D160">
    <cfRule type="colorScale" priority="172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160:A161">
    <cfRule type="containsBlanks" priority="1719" stopIfTrue="1">
      <formula>LEN(TRIM(A160))=0</formula>
    </cfRule>
    <cfRule type="containsText" dxfId="15531" priority="1721" stopIfTrue="1" operator="containsText" text="fcd">
      <formula>NOT(ISERROR(SEARCH("fcd",A160)))</formula>
    </cfRule>
    <cfRule type="containsText" dxfId="15530" priority="1722" stopIfTrue="1" operator="containsText" text="server">
      <formula>NOT(ISERROR(SEARCH("server",A160)))</formula>
    </cfRule>
    <cfRule type="containsText" dxfId="15529" priority="1723" stopIfTrue="1" operator="containsText" text="ft">
      <formula>NOT(ISERROR(SEARCH("ft",A160)))</formula>
    </cfRule>
    <cfRule type="containsText" dxfId="15528" priority="1724" stopIfTrue="1" operator="containsText" text="lynxx_">
      <formula>NOT(ISERROR(SEARCH("lynxx_",A160)))</formula>
    </cfRule>
    <cfRule type="containsText" dxfId="15527" priority="1725" operator="containsText" text="_">
      <formula>NOT(ISERROR(SEARCH("_",A160)))</formula>
    </cfRule>
  </conditionalFormatting>
  <conditionalFormatting sqref="Y160:AE161">
    <cfRule type="cellIs" dxfId="15526" priority="1715" operator="equal">
      <formula>1</formula>
    </cfRule>
    <cfRule type="cellIs" dxfId="15525" priority="1716" operator="equal">
      <formula>2</formula>
    </cfRule>
    <cfRule type="cellIs" dxfId="15524" priority="1717" operator="equal">
      <formula>3</formula>
    </cfRule>
    <cfRule type="cellIs" dxfId="15523" priority="1718" operator="equal">
      <formula>4</formula>
    </cfRule>
    <cfRule type="cellIs" dxfId="15522" priority="1726" operator="equal">
      <formula>5</formula>
    </cfRule>
  </conditionalFormatting>
  <conditionalFormatting sqref="U160:X161">
    <cfRule type="containsBlanks" priority="1709" stopIfTrue="1">
      <formula>LEN(TRIM(U160))=0</formula>
    </cfRule>
    <cfRule type="cellIs" dxfId="15521" priority="1710" operator="equal">
      <formula>"N/A"</formula>
    </cfRule>
    <cfRule type="cellIs" dxfId="15520" priority="1711" operator="equal">
      <formula>"OK"</formula>
    </cfRule>
    <cfRule type="containsText" dxfId="15519" priority="1712" operator="containsText" text="Unsure">
      <formula>NOT(ISERROR(SEARCH("Unsure",U160)))</formula>
    </cfRule>
    <cfRule type="containsText" dxfId="15518" priority="1713" operator="containsText" text="Can't See">
      <formula>NOT(ISERROR(SEARCH("Can't See",U160)))</formula>
    </cfRule>
    <cfRule type="notContainsText" dxfId="15517" priority="1714" operator="notContains" text="OK&amp;N/A">
      <formula>ISERROR(SEARCH("OK&amp;N/A",U160))</formula>
    </cfRule>
  </conditionalFormatting>
  <conditionalFormatting sqref="F160:I161">
    <cfRule type="colorScale" priority="170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160:M161">
    <cfRule type="colorScale" priority="170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Y211:AE211 AD213:AE221">
    <cfRule type="cellIs" dxfId="15516" priority="1702" operator="equal">
      <formula>1</formula>
    </cfRule>
    <cfRule type="cellIs" dxfId="15515" priority="1703" operator="equal">
      <formula>2</formula>
    </cfRule>
    <cfRule type="cellIs" dxfId="15514" priority="1704" operator="equal">
      <formula>3</formula>
    </cfRule>
    <cfRule type="cellIs" dxfId="15513" priority="1705" operator="equal">
      <formula>4</formula>
    </cfRule>
    <cfRule type="cellIs" dxfId="15512" priority="1706" operator="equal">
      <formula>5</formula>
    </cfRule>
  </conditionalFormatting>
  <conditionalFormatting sqref="U211:X211">
    <cfRule type="containsBlanks" priority="1696" stopIfTrue="1">
      <formula>LEN(TRIM(U211))=0</formula>
    </cfRule>
    <cfRule type="cellIs" dxfId="15511" priority="1697" operator="equal">
      <formula>"N/A"</formula>
    </cfRule>
    <cfRule type="cellIs" dxfId="15510" priority="1698" operator="equal">
      <formula>"OK"</formula>
    </cfRule>
    <cfRule type="containsText" dxfId="15509" priority="1699" operator="containsText" text="Unsure">
      <formula>NOT(ISERROR(SEARCH("Unsure",U211)))</formula>
    </cfRule>
    <cfRule type="containsText" dxfId="15508" priority="1700" operator="containsText" text="Can't See">
      <formula>NOT(ISERROR(SEARCH("Can't See",U211)))</formula>
    </cfRule>
    <cfRule type="notContainsText" dxfId="15507" priority="1701" operator="notContains" text="OK&amp;N/A">
      <formula>ISERROR(SEARCH("OK&amp;N/A",U211))</formula>
    </cfRule>
  </conditionalFormatting>
  <conditionalFormatting sqref="J211:M211 J221:M221">
    <cfRule type="containsBlanks" priority="1690" stopIfTrue="1">
      <formula>LEN(TRIM(J211))=0</formula>
    </cfRule>
    <cfRule type="cellIs" dxfId="15506" priority="1691" operator="equal">
      <formula>"N/A"</formula>
    </cfRule>
    <cfRule type="cellIs" dxfId="15505" priority="1692" operator="equal">
      <formula>"OK"</formula>
    </cfRule>
    <cfRule type="containsText" dxfId="15504" priority="1693" operator="containsText" text="Unsure">
      <formula>NOT(ISERROR(SEARCH("Unsure",J211)))</formula>
    </cfRule>
    <cfRule type="containsText" dxfId="15503" priority="1694" operator="containsText" text="Can't See">
      <formula>NOT(ISERROR(SEARCH("Can't See",J211)))</formula>
    </cfRule>
    <cfRule type="notContainsText" dxfId="15502" priority="1695" operator="notContains" text="OK&amp;N/A">
      <formula>ISERROR(SEARCH("OK&amp;N/A",J211))</formula>
    </cfRule>
  </conditionalFormatting>
  <conditionalFormatting sqref="F211:I211 F221:I221">
    <cfRule type="colorScale" priority="168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C221 C211">
    <cfRule type="colorScale" priority="168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D221 D211">
    <cfRule type="colorScale" priority="168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E221 E211">
    <cfRule type="colorScale" priority="168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221 B211">
    <cfRule type="colorScale" priority="168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11 A213:A221">
    <cfRule type="containsBlanks" priority="1679" stopIfTrue="1">
      <formula>LEN(TRIM(A211))=0</formula>
    </cfRule>
    <cfRule type="containsText" dxfId="15501" priority="1680" stopIfTrue="1" operator="containsText" text="fcd">
      <formula>NOT(ISERROR(SEARCH("fcd",A211)))</formula>
    </cfRule>
    <cfRule type="containsText" dxfId="15500" priority="1681" stopIfTrue="1" operator="containsText" text="server">
      <formula>NOT(ISERROR(SEARCH("server",A211)))</formula>
    </cfRule>
    <cfRule type="containsText" dxfId="15499" priority="1682" stopIfTrue="1" operator="containsText" text="ft">
      <formula>NOT(ISERROR(SEARCH("ft",A211)))</formula>
    </cfRule>
    <cfRule type="containsText" dxfId="15498" priority="1683" stopIfTrue="1" operator="containsText" text="lynxx_">
      <formula>NOT(ISERROR(SEARCH("lynxx_",A211)))</formula>
    </cfRule>
    <cfRule type="containsText" dxfId="15497" priority="1684" operator="containsText" text="_">
      <formula>NOT(ISERROR(SEARCH("_",A211)))</formula>
    </cfRule>
  </conditionalFormatting>
  <conditionalFormatting sqref="B278">
    <cfRule type="containsBlanks" priority="1673" stopIfTrue="1">
      <formula>LEN(TRIM(B278))=0</formula>
    </cfRule>
    <cfRule type="cellIs" dxfId="15496" priority="1674" operator="equal">
      <formula>"N/A"</formula>
    </cfRule>
    <cfRule type="cellIs" dxfId="15495" priority="1675" operator="equal">
      <formula>"OK"</formula>
    </cfRule>
    <cfRule type="containsText" dxfId="15494" priority="1676" operator="containsText" text="Unsure">
      <formula>NOT(ISERROR(SEARCH("Unsure",B278)))</formula>
    </cfRule>
    <cfRule type="containsText" dxfId="15493" priority="1677" operator="containsText" text="Can't See">
      <formula>NOT(ISERROR(SEARCH("Can't See",B278)))</formula>
    </cfRule>
    <cfRule type="notContainsText" dxfId="15492" priority="1678" operator="notContains" text="OK&amp;N/A">
      <formula>ISERROR(SEARCH("OK&amp;N/A",B278))</formula>
    </cfRule>
  </conditionalFormatting>
  <conditionalFormatting sqref="A64">
    <cfRule type="containsBlanks" priority="1666" stopIfTrue="1">
      <formula>LEN(TRIM(A64))=0</formula>
    </cfRule>
    <cfRule type="containsText" dxfId="15491" priority="1667" stopIfTrue="1" operator="containsText" text="fcd">
      <formula>NOT(ISERROR(SEARCH("fcd",A64)))</formula>
    </cfRule>
    <cfRule type="containsText" dxfId="15490" priority="1668" stopIfTrue="1" operator="containsText" text="server">
      <formula>NOT(ISERROR(SEARCH("server",A64)))</formula>
    </cfRule>
    <cfRule type="containsText" dxfId="15489" priority="1669" stopIfTrue="1" operator="containsText" text="ft">
      <formula>NOT(ISERROR(SEARCH("ft",A64)))</formula>
    </cfRule>
    <cfRule type="containsText" dxfId="15488" priority="1670" stopIfTrue="1" operator="containsText" text="lynxx_">
      <formula>NOT(ISERROR(SEARCH("lynxx_",A64)))</formula>
    </cfRule>
    <cfRule type="containsText" dxfId="15487" priority="1671" operator="containsText" text="_">
      <formula>NOT(ISERROR(SEARCH("_",A64)))</formula>
    </cfRule>
  </conditionalFormatting>
  <conditionalFormatting sqref="Y64:AE64">
    <cfRule type="cellIs" dxfId="15486" priority="1662" operator="equal">
      <formula>1</formula>
    </cfRule>
    <cfRule type="cellIs" dxfId="15485" priority="1663" operator="equal">
      <formula>2</formula>
    </cfRule>
    <cfRule type="cellIs" dxfId="15484" priority="1664" operator="equal">
      <formula>3</formula>
    </cfRule>
    <cfRule type="cellIs" dxfId="15483" priority="1665" operator="equal">
      <formula>4</formula>
    </cfRule>
    <cfRule type="cellIs" dxfId="15482" priority="1672" operator="equal">
      <formula>5</formula>
    </cfRule>
  </conditionalFormatting>
  <conditionalFormatting sqref="U64:X64">
    <cfRule type="containsBlanks" priority="1656" stopIfTrue="1">
      <formula>LEN(TRIM(U64))=0</formula>
    </cfRule>
    <cfRule type="cellIs" dxfId="15481" priority="1657" operator="equal">
      <formula>"N/A"</formula>
    </cfRule>
    <cfRule type="cellIs" dxfId="15480" priority="1658" operator="equal">
      <formula>"OK"</formula>
    </cfRule>
    <cfRule type="containsText" dxfId="15479" priority="1659" operator="containsText" text="Unsure">
      <formula>NOT(ISERROR(SEARCH("Unsure",U64)))</formula>
    </cfRule>
    <cfRule type="containsText" dxfId="15478" priority="1660" operator="containsText" text="Can't See">
      <formula>NOT(ISERROR(SEARCH("Can't See",U64)))</formula>
    </cfRule>
    <cfRule type="notContainsText" dxfId="15477" priority="1661" operator="notContains" text="OK&amp;N/A">
      <formula>ISERROR(SEARCH("OK&amp;N/A",U64))</formula>
    </cfRule>
  </conditionalFormatting>
  <conditionalFormatting sqref="AH64">
    <cfRule type="containsBlanks" priority="1650" stopIfTrue="1">
      <formula>LEN(TRIM(AH64))=0</formula>
    </cfRule>
    <cfRule type="containsText" dxfId="15476" priority="1651" stopIfTrue="1" operator="containsText" text="fcd">
      <formula>NOT(ISERROR(SEARCH("fcd",AH64)))</formula>
    </cfRule>
    <cfRule type="containsText" dxfId="15475" priority="1652" stopIfTrue="1" operator="containsText" text="server">
      <formula>NOT(ISERROR(SEARCH("server",AH64)))</formula>
    </cfRule>
    <cfRule type="containsText" dxfId="15474" priority="1653" stopIfTrue="1" operator="containsText" text="ft">
      <formula>NOT(ISERROR(SEARCH("ft",AH64)))</formula>
    </cfRule>
    <cfRule type="containsText" dxfId="15473" priority="1654" stopIfTrue="1" operator="containsText" text="lynxx_">
      <formula>NOT(ISERROR(SEARCH("lynxx_",AH64)))</formula>
    </cfRule>
    <cfRule type="containsText" dxfId="15472" priority="1655" operator="containsText" text="_">
      <formula>NOT(ISERROR(SEARCH("_",AH64)))</formula>
    </cfRule>
  </conditionalFormatting>
  <conditionalFormatting sqref="AF64">
    <cfRule type="containsBlanks" priority="1644" stopIfTrue="1">
      <formula>LEN(TRIM(AF64))=0</formula>
    </cfRule>
    <cfRule type="containsText" dxfId="15471" priority="1645" stopIfTrue="1" operator="containsText" text="fcd">
      <formula>NOT(ISERROR(SEARCH("fcd",AF64)))</formula>
    </cfRule>
    <cfRule type="containsText" dxfId="15470" priority="1646" stopIfTrue="1" operator="containsText" text="server">
      <formula>NOT(ISERROR(SEARCH("server",AF64)))</formula>
    </cfRule>
    <cfRule type="containsText" dxfId="15469" priority="1647" stopIfTrue="1" operator="containsText" text="ft">
      <formula>NOT(ISERROR(SEARCH("ft",AF64)))</formula>
    </cfRule>
    <cfRule type="containsText" dxfId="15468" priority="1648" stopIfTrue="1" operator="containsText" text="lynxx_">
      <formula>NOT(ISERROR(SEARCH("lynxx_",AF64)))</formula>
    </cfRule>
    <cfRule type="containsText" dxfId="15467" priority="1649" operator="containsText" text="_">
      <formula>NOT(ISERROR(SEARCH("_",AF64)))</formula>
    </cfRule>
  </conditionalFormatting>
  <conditionalFormatting sqref="A65:A80">
    <cfRule type="containsBlanks" priority="1637" stopIfTrue="1">
      <formula>LEN(TRIM(A65))=0</formula>
    </cfRule>
    <cfRule type="containsText" dxfId="15466" priority="1638" stopIfTrue="1" operator="containsText" text="fcd">
      <formula>NOT(ISERROR(SEARCH("fcd",A65)))</formula>
    </cfRule>
    <cfRule type="containsText" dxfId="15465" priority="1639" stopIfTrue="1" operator="containsText" text="server">
      <formula>NOT(ISERROR(SEARCH("server",A65)))</formula>
    </cfRule>
    <cfRule type="containsText" dxfId="15464" priority="1640" stopIfTrue="1" operator="containsText" text="ft">
      <formula>NOT(ISERROR(SEARCH("ft",A65)))</formula>
    </cfRule>
    <cfRule type="containsText" dxfId="15463" priority="1641" stopIfTrue="1" operator="containsText" text="lynxx_">
      <formula>NOT(ISERROR(SEARCH("lynxx_",A65)))</formula>
    </cfRule>
    <cfRule type="containsText" dxfId="15462" priority="1642" operator="containsText" text="_">
      <formula>NOT(ISERROR(SEARCH("_",A65)))</formula>
    </cfRule>
  </conditionalFormatting>
  <conditionalFormatting sqref="Y65:AE80">
    <cfRule type="cellIs" dxfId="15461" priority="1633" operator="equal">
      <formula>1</formula>
    </cfRule>
    <cfRule type="cellIs" dxfId="15460" priority="1634" operator="equal">
      <formula>2</formula>
    </cfRule>
    <cfRule type="cellIs" dxfId="15459" priority="1635" operator="equal">
      <formula>3</formula>
    </cfRule>
    <cfRule type="cellIs" dxfId="15458" priority="1636" operator="equal">
      <formula>4</formula>
    </cfRule>
    <cfRule type="cellIs" dxfId="15457" priority="1643" operator="equal">
      <formula>5</formula>
    </cfRule>
  </conditionalFormatting>
  <conditionalFormatting sqref="U77:V77 X77 V68:X68 U65:V66 X65:X66 U67:X67 U69:X76 U78:X80">
    <cfRule type="containsBlanks" priority="1627" stopIfTrue="1">
      <formula>LEN(TRIM(U65))=0</formula>
    </cfRule>
    <cfRule type="cellIs" dxfId="15456" priority="1628" operator="equal">
      <formula>"N/A"</formula>
    </cfRule>
    <cfRule type="cellIs" dxfId="15455" priority="1629" operator="equal">
      <formula>"OK"</formula>
    </cfRule>
    <cfRule type="containsText" dxfId="15454" priority="1630" operator="containsText" text="Unsure">
      <formula>NOT(ISERROR(SEARCH("Unsure",U65)))</formula>
    </cfRule>
    <cfRule type="containsText" dxfId="15453" priority="1631" operator="containsText" text="Can't See">
      <formula>NOT(ISERROR(SEARCH("Can't See",U65)))</formula>
    </cfRule>
    <cfRule type="notContainsText" dxfId="15452" priority="1632" operator="notContains" text="OK&amp;N/A">
      <formula>ISERROR(SEARCH("OK&amp;N/A",U65))</formula>
    </cfRule>
  </conditionalFormatting>
  <conditionalFormatting sqref="W65">
    <cfRule type="containsBlanks" priority="1621" stopIfTrue="1">
      <formula>LEN(TRIM(W65))=0</formula>
    </cfRule>
    <cfRule type="containsText" dxfId="15451" priority="1622" stopIfTrue="1" operator="containsText" text="fcd">
      <formula>NOT(ISERROR(SEARCH("fcd",W65)))</formula>
    </cfRule>
    <cfRule type="containsText" dxfId="15450" priority="1623" stopIfTrue="1" operator="containsText" text="server">
      <formula>NOT(ISERROR(SEARCH("server",W65)))</formula>
    </cfRule>
    <cfRule type="containsText" dxfId="15449" priority="1624" stopIfTrue="1" operator="containsText" text="ft">
      <formula>NOT(ISERROR(SEARCH("ft",W65)))</formula>
    </cfRule>
    <cfRule type="containsText" dxfId="15448" priority="1625" stopIfTrue="1" operator="containsText" text="lynxx_">
      <formula>NOT(ISERROR(SEARCH("lynxx_",W65)))</formula>
    </cfRule>
    <cfRule type="containsText" dxfId="15447" priority="1626" operator="containsText" text="_">
      <formula>NOT(ISERROR(SEARCH("_",W65)))</formula>
    </cfRule>
  </conditionalFormatting>
  <conditionalFormatting sqref="W77">
    <cfRule type="containsBlanks" priority="1615" stopIfTrue="1">
      <formula>LEN(TRIM(W77))=0</formula>
    </cfRule>
    <cfRule type="containsText" dxfId="15446" priority="1616" stopIfTrue="1" operator="containsText" text="fcd">
      <formula>NOT(ISERROR(SEARCH("fcd",W77)))</formula>
    </cfRule>
    <cfRule type="containsText" dxfId="15445" priority="1617" stopIfTrue="1" operator="containsText" text="server">
      <formula>NOT(ISERROR(SEARCH("server",W77)))</formula>
    </cfRule>
    <cfRule type="containsText" dxfId="15444" priority="1618" stopIfTrue="1" operator="containsText" text="ft">
      <formula>NOT(ISERROR(SEARCH("ft",W77)))</formula>
    </cfRule>
    <cfRule type="containsText" dxfId="15443" priority="1619" stopIfTrue="1" operator="containsText" text="lynxx_">
      <formula>NOT(ISERROR(SEARCH("lynxx_",W77)))</formula>
    </cfRule>
    <cfRule type="containsText" dxfId="15442" priority="1620" operator="containsText" text="_">
      <formula>NOT(ISERROR(SEARCH("_",W77)))</formula>
    </cfRule>
  </conditionalFormatting>
  <conditionalFormatting sqref="U68">
    <cfRule type="containsBlanks" priority="1609" stopIfTrue="1">
      <formula>LEN(TRIM(U68))=0</formula>
    </cfRule>
    <cfRule type="containsText" dxfId="15441" priority="1610" stopIfTrue="1" operator="containsText" text="fcd">
      <formula>NOT(ISERROR(SEARCH("fcd",U68)))</formula>
    </cfRule>
    <cfRule type="containsText" dxfId="15440" priority="1611" stopIfTrue="1" operator="containsText" text="server">
      <formula>NOT(ISERROR(SEARCH("server",U68)))</formula>
    </cfRule>
    <cfRule type="containsText" dxfId="15439" priority="1612" stopIfTrue="1" operator="containsText" text="ft">
      <formula>NOT(ISERROR(SEARCH("ft",U68)))</formula>
    </cfRule>
    <cfRule type="containsText" dxfId="15438" priority="1613" stopIfTrue="1" operator="containsText" text="lynxx_">
      <formula>NOT(ISERROR(SEARCH("lynxx_",U68)))</formula>
    </cfRule>
    <cfRule type="containsText" dxfId="15437" priority="1614" operator="containsText" text="_">
      <formula>NOT(ISERROR(SEARCH("_",U68)))</formula>
    </cfRule>
  </conditionalFormatting>
  <conditionalFormatting sqref="W66">
    <cfRule type="containsBlanks" priority="1603" stopIfTrue="1">
      <formula>LEN(TRIM(W66))=0</formula>
    </cfRule>
    <cfRule type="containsText" dxfId="15436" priority="1604" stopIfTrue="1" operator="containsText" text="fcd">
      <formula>NOT(ISERROR(SEARCH("fcd",W66)))</formula>
    </cfRule>
    <cfRule type="containsText" dxfId="15435" priority="1605" stopIfTrue="1" operator="containsText" text="server">
      <formula>NOT(ISERROR(SEARCH("server",W66)))</formula>
    </cfRule>
    <cfRule type="containsText" dxfId="15434" priority="1606" stopIfTrue="1" operator="containsText" text="ft">
      <formula>NOT(ISERROR(SEARCH("ft",W66)))</formula>
    </cfRule>
    <cfRule type="containsText" dxfId="15433" priority="1607" stopIfTrue="1" operator="containsText" text="lynxx_">
      <formula>NOT(ISERROR(SEARCH("lynxx_",W66)))</formula>
    </cfRule>
    <cfRule type="containsText" dxfId="15432" priority="1608" operator="containsText" text="_">
      <formula>NOT(ISERROR(SEARCH("_",W66)))</formula>
    </cfRule>
  </conditionalFormatting>
  <conditionalFormatting sqref="E81">
    <cfRule type="colorScale" priority="159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81">
    <cfRule type="containsBlanks" priority="1595" stopIfTrue="1">
      <formula>LEN(TRIM(A81))=0</formula>
    </cfRule>
    <cfRule type="containsText" dxfId="15431" priority="1597" stopIfTrue="1" operator="containsText" text="fcd">
      <formula>NOT(ISERROR(SEARCH("fcd",A81)))</formula>
    </cfRule>
    <cfRule type="containsText" dxfId="15430" priority="1598" stopIfTrue="1" operator="containsText" text="server">
      <formula>NOT(ISERROR(SEARCH("server",A81)))</formula>
    </cfRule>
    <cfRule type="containsText" dxfId="15429" priority="1599" stopIfTrue="1" operator="containsText" text="ft">
      <formula>NOT(ISERROR(SEARCH("ft",A81)))</formula>
    </cfRule>
    <cfRule type="containsText" dxfId="15428" priority="1600" stopIfTrue="1" operator="containsText" text="lynxx_">
      <formula>NOT(ISERROR(SEARCH("lynxx_",A81)))</formula>
    </cfRule>
    <cfRule type="containsText" dxfId="15427" priority="1601" operator="containsText" text="_">
      <formula>NOT(ISERROR(SEARCH("_",A81)))</formula>
    </cfRule>
  </conditionalFormatting>
  <conditionalFormatting sqref="Y81:AE82">
    <cfRule type="cellIs" dxfId="15426" priority="1591" operator="equal">
      <formula>1</formula>
    </cfRule>
    <cfRule type="cellIs" dxfId="15425" priority="1592" operator="equal">
      <formula>2</formula>
    </cfRule>
    <cfRule type="cellIs" dxfId="15424" priority="1593" operator="equal">
      <formula>3</formula>
    </cfRule>
    <cfRule type="cellIs" dxfId="15423" priority="1594" operator="equal">
      <formula>4</formula>
    </cfRule>
    <cfRule type="cellIs" dxfId="15422" priority="1602" operator="equal">
      <formula>5</formula>
    </cfRule>
  </conditionalFormatting>
  <conditionalFormatting sqref="U81:X82">
    <cfRule type="containsBlanks" priority="1585" stopIfTrue="1">
      <formula>LEN(TRIM(U81))=0</formula>
    </cfRule>
    <cfRule type="cellIs" dxfId="15421" priority="1586" operator="equal">
      <formula>"N/A"</formula>
    </cfRule>
    <cfRule type="cellIs" dxfId="15420" priority="1587" operator="equal">
      <formula>"OK"</formula>
    </cfRule>
    <cfRule type="containsText" dxfId="15419" priority="1588" operator="containsText" text="Unsure">
      <formula>NOT(ISERROR(SEARCH("Unsure",U81)))</formula>
    </cfRule>
    <cfRule type="containsText" dxfId="15418" priority="1589" operator="containsText" text="Can't See">
      <formula>NOT(ISERROR(SEARCH("Can't See",U81)))</formula>
    </cfRule>
    <cfRule type="notContainsText" dxfId="15417" priority="1590" operator="notContains" text="OK&amp;N/A">
      <formula>ISERROR(SEARCH("OK&amp;N/A",U81))</formula>
    </cfRule>
  </conditionalFormatting>
  <conditionalFormatting sqref="F81">
    <cfRule type="colorScale" priority="158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81:L81">
    <cfRule type="containsBlanks" priority="1578" stopIfTrue="1">
      <formula>LEN(TRIM(J81))=0</formula>
    </cfRule>
    <cfRule type="cellIs" dxfId="15416" priority="1579" operator="equal">
      <formula>"N/A"</formula>
    </cfRule>
    <cfRule type="cellIs" dxfId="15415" priority="1580" operator="equal">
      <formula>"OK"</formula>
    </cfRule>
    <cfRule type="containsText" dxfId="15414" priority="1581" operator="containsText" text="Unsure">
      <formula>NOT(ISERROR(SEARCH("Unsure",J81)))</formula>
    </cfRule>
    <cfRule type="containsText" dxfId="15413" priority="1582" operator="containsText" text="Can't See">
      <formula>NOT(ISERROR(SEARCH("Can't See",J81)))</formula>
    </cfRule>
    <cfRule type="notContainsText" dxfId="15412" priority="1583" operator="notContains" text="OK&amp;N/A">
      <formula>ISERROR(SEARCH("OK&amp;N/A",J81))</formula>
    </cfRule>
  </conditionalFormatting>
  <conditionalFormatting sqref="G81">
    <cfRule type="colorScale" priority="157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I81">
    <cfRule type="colorScale" priority="157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H81">
    <cfRule type="colorScale" priority="157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D81">
    <cfRule type="colorScale" priority="157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C81">
    <cfRule type="colorScale" priority="157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81">
    <cfRule type="colorScale" priority="157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110">
    <cfRule type="containsBlanks" priority="1565" stopIfTrue="1">
      <formula>LEN(TRIM(A110))=0</formula>
    </cfRule>
    <cfRule type="containsText" dxfId="15411" priority="1566" stopIfTrue="1" operator="containsText" text="fcd">
      <formula>NOT(ISERROR(SEARCH("fcd",A110)))</formula>
    </cfRule>
    <cfRule type="containsText" dxfId="15410" priority="1567" stopIfTrue="1" operator="containsText" text="server">
      <formula>NOT(ISERROR(SEARCH("server",A110)))</formula>
    </cfRule>
    <cfRule type="containsText" dxfId="15409" priority="1568" stopIfTrue="1" operator="containsText" text="ft">
      <formula>NOT(ISERROR(SEARCH("ft",A110)))</formula>
    </cfRule>
    <cfRule type="containsText" dxfId="15408" priority="1569" stopIfTrue="1" operator="containsText" text="lynxx_">
      <formula>NOT(ISERROR(SEARCH("lynxx_",A110)))</formula>
    </cfRule>
    <cfRule type="containsText" dxfId="15407" priority="1570" operator="containsText" text="_">
      <formula>NOT(ISERROR(SEARCH("_",A110)))</formula>
    </cfRule>
  </conditionalFormatting>
  <conditionalFormatting sqref="Y110:AE110">
    <cfRule type="cellIs" dxfId="15406" priority="1561" operator="equal">
      <formula>1</formula>
    </cfRule>
    <cfRule type="cellIs" dxfId="15405" priority="1562" operator="equal">
      <formula>2</formula>
    </cfRule>
    <cfRule type="cellIs" dxfId="15404" priority="1563" operator="equal">
      <formula>3</formula>
    </cfRule>
    <cfRule type="cellIs" dxfId="15403" priority="1564" operator="equal">
      <formula>4</formula>
    </cfRule>
    <cfRule type="cellIs" dxfId="15402" priority="1571" operator="equal">
      <formula>5</formula>
    </cfRule>
  </conditionalFormatting>
  <conditionalFormatting sqref="U110:X110">
    <cfRule type="containsBlanks" priority="1555" stopIfTrue="1">
      <formula>LEN(TRIM(U110))=0</formula>
    </cfRule>
    <cfRule type="cellIs" dxfId="15401" priority="1556" operator="equal">
      <formula>"N/A"</formula>
    </cfRule>
    <cfRule type="cellIs" dxfId="15400" priority="1557" operator="equal">
      <formula>"OK"</formula>
    </cfRule>
    <cfRule type="containsText" dxfId="15399" priority="1558" operator="containsText" text="Unsure">
      <formula>NOT(ISERROR(SEARCH("Unsure",U110)))</formula>
    </cfRule>
    <cfRule type="containsText" dxfId="15398" priority="1559" operator="containsText" text="Can't See">
      <formula>NOT(ISERROR(SEARCH("Can't See",U110)))</formula>
    </cfRule>
    <cfRule type="notContainsText" dxfId="15397" priority="1560" operator="notContains" text="OK&amp;N/A">
      <formula>ISERROR(SEARCH("OK&amp;N/A",U110))</formula>
    </cfRule>
  </conditionalFormatting>
  <conditionalFormatting sqref="AH110">
    <cfRule type="containsBlanks" priority="1549" stopIfTrue="1">
      <formula>LEN(TRIM(AH110))=0</formula>
    </cfRule>
    <cfRule type="containsText" dxfId="15396" priority="1550" stopIfTrue="1" operator="containsText" text="fcd">
      <formula>NOT(ISERROR(SEARCH("fcd",AH110)))</formula>
    </cfRule>
    <cfRule type="containsText" dxfId="15395" priority="1551" stopIfTrue="1" operator="containsText" text="server">
      <formula>NOT(ISERROR(SEARCH("server",AH110)))</formula>
    </cfRule>
    <cfRule type="containsText" dxfId="15394" priority="1552" stopIfTrue="1" operator="containsText" text="ft">
      <formula>NOT(ISERROR(SEARCH("ft",AH110)))</formula>
    </cfRule>
    <cfRule type="containsText" dxfId="15393" priority="1553" stopIfTrue="1" operator="containsText" text="lynxx_">
      <formula>NOT(ISERROR(SEARCH("lynxx_",AH110)))</formula>
    </cfRule>
    <cfRule type="containsText" dxfId="15392" priority="1554" operator="containsText" text="_">
      <formula>NOT(ISERROR(SEARCH("_",AH110)))</formula>
    </cfRule>
  </conditionalFormatting>
  <conditionalFormatting sqref="AF110">
    <cfRule type="containsBlanks" priority="1543" stopIfTrue="1">
      <formula>LEN(TRIM(AF110))=0</formula>
    </cfRule>
    <cfRule type="containsText" dxfId="15391" priority="1544" stopIfTrue="1" operator="containsText" text="fcd">
      <formula>NOT(ISERROR(SEARCH("fcd",AF110)))</formula>
    </cfRule>
    <cfRule type="containsText" dxfId="15390" priority="1545" stopIfTrue="1" operator="containsText" text="server">
      <formula>NOT(ISERROR(SEARCH("server",AF110)))</formula>
    </cfRule>
    <cfRule type="containsText" dxfId="15389" priority="1546" stopIfTrue="1" operator="containsText" text="ft">
      <formula>NOT(ISERROR(SEARCH("ft",AF110)))</formula>
    </cfRule>
    <cfRule type="containsText" dxfId="15388" priority="1547" stopIfTrue="1" operator="containsText" text="lynxx_">
      <formula>NOT(ISERROR(SEARCH("lynxx_",AF110)))</formula>
    </cfRule>
    <cfRule type="containsText" dxfId="15387" priority="1548" operator="containsText" text="_">
      <formula>NOT(ISERROR(SEARCH("_",AF110)))</formula>
    </cfRule>
  </conditionalFormatting>
  <conditionalFormatting sqref="B65:M80">
    <cfRule type="colorScale" priority="154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70:E70">
    <cfRule type="colorScale" priority="154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70:I70">
    <cfRule type="colorScale" priority="154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70:M70">
    <cfRule type="colorScale" priority="153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U293:X293 U290:X291 U297:X297">
    <cfRule type="containsBlanks" priority="1533" stopIfTrue="1">
      <formula>LEN(TRIM(U290))=0</formula>
    </cfRule>
    <cfRule type="cellIs" dxfId="15386" priority="1534" operator="equal">
      <formula>"N/A"</formula>
    </cfRule>
    <cfRule type="cellIs" dxfId="15385" priority="1535" operator="equal">
      <formula>"OK"</formula>
    </cfRule>
    <cfRule type="containsText" dxfId="15384" priority="1536" operator="containsText" text="Unsure">
      <formula>NOT(ISERROR(SEARCH("Unsure",U290)))</formula>
    </cfRule>
    <cfRule type="containsText" dxfId="15383" priority="1537" operator="containsText" text="Can't See">
      <formula>NOT(ISERROR(SEARCH("Can't See",U290)))</formula>
    </cfRule>
    <cfRule type="notContainsText" dxfId="15382" priority="1538" operator="notContains" text="OK&amp;N/A">
      <formula>ISERROR(SEARCH("OK&amp;N/A",U290))</formula>
    </cfRule>
  </conditionalFormatting>
  <conditionalFormatting sqref="Y290:AD290">
    <cfRule type="cellIs" dxfId="15381" priority="1528" operator="equal">
      <formula>1</formula>
    </cfRule>
    <cfRule type="cellIs" dxfId="15380" priority="1529" operator="equal">
      <formula>2</formula>
    </cfRule>
    <cfRule type="cellIs" dxfId="15379" priority="1530" operator="equal">
      <formula>3</formula>
    </cfRule>
    <cfRule type="cellIs" dxfId="15378" priority="1531" operator="equal">
      <formula>4</formula>
    </cfRule>
    <cfRule type="cellIs" dxfId="15377" priority="1532" operator="equal">
      <formula>5</formula>
    </cfRule>
  </conditionalFormatting>
  <conditionalFormatting sqref="A290">
    <cfRule type="containsBlanks" priority="1522" stopIfTrue="1">
      <formula>LEN(TRIM(A290))=0</formula>
    </cfRule>
    <cfRule type="containsText" dxfId="15376" priority="1523" stopIfTrue="1" operator="containsText" text="fcd">
      <formula>NOT(ISERROR(SEARCH("fcd",A290)))</formula>
    </cfRule>
    <cfRule type="containsText" dxfId="15375" priority="1524" stopIfTrue="1" operator="containsText" text="server">
      <formula>NOT(ISERROR(SEARCH("server",A290)))</formula>
    </cfRule>
    <cfRule type="containsText" dxfId="15374" priority="1525" stopIfTrue="1" operator="containsText" text="ft">
      <formula>NOT(ISERROR(SEARCH("ft",A290)))</formula>
    </cfRule>
    <cfRule type="containsText" dxfId="15373" priority="1526" stopIfTrue="1" operator="containsText" text="lynxx_">
      <formula>NOT(ISERROR(SEARCH("lynxx_",A290)))</formula>
    </cfRule>
    <cfRule type="containsText" dxfId="15372" priority="1527" operator="containsText" text="_">
      <formula>NOT(ISERROR(SEARCH("_",A290)))</formula>
    </cfRule>
  </conditionalFormatting>
  <conditionalFormatting sqref="AD291">
    <cfRule type="cellIs" dxfId="15371" priority="1517" operator="equal">
      <formula>1</formula>
    </cfRule>
    <cfRule type="cellIs" dxfId="15370" priority="1518" operator="equal">
      <formula>2</formula>
    </cfRule>
    <cfRule type="cellIs" dxfId="15369" priority="1519" operator="equal">
      <formula>3</formula>
    </cfRule>
    <cfRule type="cellIs" dxfId="15368" priority="1520" operator="equal">
      <formula>4</formula>
    </cfRule>
    <cfRule type="cellIs" dxfId="15367" priority="1521" operator="equal">
      <formula>5</formula>
    </cfRule>
  </conditionalFormatting>
  <conditionalFormatting sqref="B291:E291">
    <cfRule type="colorScale" priority="151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91:I291">
    <cfRule type="colorScale" priority="151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91:M291">
    <cfRule type="colorScale" priority="151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Y291:AC291">
    <cfRule type="cellIs" dxfId="15366" priority="1509" operator="equal">
      <formula>1</formula>
    </cfRule>
    <cfRule type="cellIs" dxfId="15365" priority="1510" operator="equal">
      <formula>2</formula>
    </cfRule>
    <cfRule type="cellIs" dxfId="15364" priority="1511" operator="equal">
      <formula>3</formula>
    </cfRule>
    <cfRule type="cellIs" dxfId="15363" priority="1512" operator="equal">
      <formula>4</formula>
    </cfRule>
    <cfRule type="cellIs" dxfId="15362" priority="1513" operator="equal">
      <formula>5</formula>
    </cfRule>
  </conditionalFormatting>
  <conditionalFormatting sqref="AD293">
    <cfRule type="cellIs" dxfId="15361" priority="1504" operator="equal">
      <formula>1</formula>
    </cfRule>
    <cfRule type="cellIs" dxfId="15360" priority="1505" operator="equal">
      <formula>2</formula>
    </cfRule>
    <cfRule type="cellIs" dxfId="15359" priority="1506" operator="equal">
      <formula>3</formula>
    </cfRule>
    <cfRule type="cellIs" dxfId="15358" priority="1507" operator="equal">
      <formula>4</formula>
    </cfRule>
    <cfRule type="cellIs" dxfId="15357" priority="1508" operator="equal">
      <formula>5</formula>
    </cfRule>
  </conditionalFormatting>
  <conditionalFormatting sqref="B293:E293">
    <cfRule type="colorScale" priority="150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93:I293">
    <cfRule type="colorScale" priority="150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93:M293">
    <cfRule type="colorScale" priority="150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Y293:AC293">
    <cfRule type="cellIs" dxfId="15356" priority="1496" operator="equal">
      <formula>1</formula>
    </cfRule>
    <cfRule type="cellIs" dxfId="15355" priority="1497" operator="equal">
      <formula>2</formula>
    </cfRule>
    <cfRule type="cellIs" dxfId="15354" priority="1498" operator="equal">
      <formula>3</formula>
    </cfRule>
    <cfRule type="cellIs" dxfId="15353" priority="1499" operator="equal">
      <formula>4</formula>
    </cfRule>
    <cfRule type="cellIs" dxfId="15352" priority="1500" operator="equal">
      <formula>5</formula>
    </cfRule>
  </conditionalFormatting>
  <conditionalFormatting sqref="U292:X292">
    <cfRule type="containsBlanks" priority="1490" stopIfTrue="1">
      <formula>LEN(TRIM(U292))=0</formula>
    </cfRule>
    <cfRule type="cellIs" dxfId="15351" priority="1491" operator="equal">
      <formula>"N/A"</formula>
    </cfRule>
    <cfRule type="cellIs" dxfId="15350" priority="1492" operator="equal">
      <formula>"OK"</formula>
    </cfRule>
    <cfRule type="containsText" dxfId="15349" priority="1493" operator="containsText" text="Unsure">
      <formula>NOT(ISERROR(SEARCH("Unsure",U292)))</formula>
    </cfRule>
    <cfRule type="containsText" dxfId="15348" priority="1494" operator="containsText" text="Can't See">
      <formula>NOT(ISERROR(SEARCH("Can't See",U292)))</formula>
    </cfRule>
    <cfRule type="notContainsText" dxfId="15347" priority="1495" operator="notContains" text="OK&amp;N/A">
      <formula>ISERROR(SEARCH("OK&amp;N/A",U292))</formula>
    </cfRule>
  </conditionalFormatting>
  <conditionalFormatting sqref="AD292">
    <cfRule type="cellIs" dxfId="15346" priority="1485" operator="equal">
      <formula>1</formula>
    </cfRule>
    <cfRule type="cellIs" dxfId="15345" priority="1486" operator="equal">
      <formula>2</formula>
    </cfRule>
    <cfRule type="cellIs" dxfId="15344" priority="1487" operator="equal">
      <formula>3</formula>
    </cfRule>
    <cfRule type="cellIs" dxfId="15343" priority="1488" operator="equal">
      <formula>4</formula>
    </cfRule>
    <cfRule type="cellIs" dxfId="15342" priority="1489" operator="equal">
      <formula>5</formula>
    </cfRule>
  </conditionalFormatting>
  <conditionalFormatting sqref="B292:E292">
    <cfRule type="colorScale" priority="148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92:I292">
    <cfRule type="colorScale" priority="148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92:M292">
    <cfRule type="colorScale" priority="148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Y292:AC292">
    <cfRule type="cellIs" dxfId="15341" priority="1477" operator="equal">
      <formula>1</formula>
    </cfRule>
    <cfRule type="cellIs" dxfId="15340" priority="1478" operator="equal">
      <formula>2</formula>
    </cfRule>
    <cfRule type="cellIs" dxfId="15339" priority="1479" operator="equal">
      <formula>3</formula>
    </cfRule>
    <cfRule type="cellIs" dxfId="15338" priority="1480" operator="equal">
      <formula>4</formula>
    </cfRule>
    <cfRule type="cellIs" dxfId="15337" priority="1481" operator="equal">
      <formula>5</formula>
    </cfRule>
  </conditionalFormatting>
  <conditionalFormatting sqref="U296:X296">
    <cfRule type="containsBlanks" priority="1471" stopIfTrue="1">
      <formula>LEN(TRIM(U296))=0</formula>
    </cfRule>
    <cfRule type="cellIs" dxfId="15336" priority="1472" operator="equal">
      <formula>"N/A"</formula>
    </cfRule>
    <cfRule type="cellIs" dxfId="15335" priority="1473" operator="equal">
      <formula>"OK"</formula>
    </cfRule>
    <cfRule type="containsText" dxfId="15334" priority="1474" operator="containsText" text="Unsure">
      <formula>NOT(ISERROR(SEARCH("Unsure",U296)))</formula>
    </cfRule>
    <cfRule type="containsText" dxfId="15333" priority="1475" operator="containsText" text="Can't See">
      <formula>NOT(ISERROR(SEARCH("Can't See",U296)))</formula>
    </cfRule>
    <cfRule type="notContainsText" dxfId="15332" priority="1476" operator="notContains" text="OK&amp;N/A">
      <formula>ISERROR(SEARCH("OK&amp;N/A",U296))</formula>
    </cfRule>
  </conditionalFormatting>
  <conditionalFormatting sqref="AD296">
    <cfRule type="cellIs" dxfId="15331" priority="1466" operator="equal">
      <formula>1</formula>
    </cfRule>
    <cfRule type="cellIs" dxfId="15330" priority="1467" operator="equal">
      <formula>2</formula>
    </cfRule>
    <cfRule type="cellIs" dxfId="15329" priority="1468" operator="equal">
      <formula>3</formula>
    </cfRule>
    <cfRule type="cellIs" dxfId="15328" priority="1469" operator="equal">
      <formula>4</formula>
    </cfRule>
    <cfRule type="cellIs" dxfId="15327" priority="1470" operator="equal">
      <formula>5</formula>
    </cfRule>
  </conditionalFormatting>
  <conditionalFormatting sqref="B296:E296">
    <cfRule type="colorScale" priority="146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96:I296">
    <cfRule type="colorScale" priority="146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96:M296">
    <cfRule type="colorScale" priority="146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Y296:AC296">
    <cfRule type="cellIs" dxfId="15326" priority="1458" operator="equal">
      <formula>1</formula>
    </cfRule>
    <cfRule type="cellIs" dxfId="15325" priority="1459" operator="equal">
      <formula>2</formula>
    </cfRule>
    <cfRule type="cellIs" dxfId="15324" priority="1460" operator="equal">
      <formula>3</formula>
    </cfRule>
    <cfRule type="cellIs" dxfId="15323" priority="1461" operator="equal">
      <formula>4</formula>
    </cfRule>
    <cfRule type="cellIs" dxfId="15322" priority="1462" operator="equal">
      <formula>5</formula>
    </cfRule>
  </conditionalFormatting>
  <conditionalFormatting sqref="U294:X294">
    <cfRule type="containsBlanks" priority="1452" stopIfTrue="1">
      <formula>LEN(TRIM(U294))=0</formula>
    </cfRule>
    <cfRule type="cellIs" dxfId="15321" priority="1453" operator="equal">
      <formula>"N/A"</formula>
    </cfRule>
    <cfRule type="cellIs" dxfId="15320" priority="1454" operator="equal">
      <formula>"OK"</formula>
    </cfRule>
    <cfRule type="containsText" dxfId="15319" priority="1455" operator="containsText" text="Unsure">
      <formula>NOT(ISERROR(SEARCH("Unsure",U294)))</formula>
    </cfRule>
    <cfRule type="containsText" dxfId="15318" priority="1456" operator="containsText" text="Can't See">
      <formula>NOT(ISERROR(SEARCH("Can't See",U294)))</formula>
    </cfRule>
    <cfRule type="notContainsText" dxfId="15317" priority="1457" operator="notContains" text="OK&amp;N/A">
      <formula>ISERROR(SEARCH("OK&amp;N/A",U294))</formula>
    </cfRule>
  </conditionalFormatting>
  <conditionalFormatting sqref="AD294">
    <cfRule type="cellIs" dxfId="15316" priority="1447" operator="equal">
      <formula>1</formula>
    </cfRule>
    <cfRule type="cellIs" dxfId="15315" priority="1448" operator="equal">
      <formula>2</formula>
    </cfRule>
    <cfRule type="cellIs" dxfId="15314" priority="1449" operator="equal">
      <formula>3</formula>
    </cfRule>
    <cfRule type="cellIs" dxfId="15313" priority="1450" operator="equal">
      <formula>4</formula>
    </cfRule>
    <cfRule type="cellIs" dxfId="15312" priority="1451" operator="equal">
      <formula>5</formula>
    </cfRule>
  </conditionalFormatting>
  <conditionalFormatting sqref="B294:E294">
    <cfRule type="colorScale" priority="144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94:I294">
    <cfRule type="colorScale" priority="144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94:M294">
    <cfRule type="colorScale" priority="144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Y294:AC294">
    <cfRule type="cellIs" dxfId="15311" priority="1439" operator="equal">
      <formula>1</formula>
    </cfRule>
    <cfRule type="cellIs" dxfId="15310" priority="1440" operator="equal">
      <formula>2</formula>
    </cfRule>
    <cfRule type="cellIs" dxfId="15309" priority="1441" operator="equal">
      <formula>3</formula>
    </cfRule>
    <cfRule type="cellIs" dxfId="15308" priority="1442" operator="equal">
      <formula>4</formula>
    </cfRule>
    <cfRule type="cellIs" dxfId="15307" priority="1443" operator="equal">
      <formula>5</formula>
    </cfRule>
  </conditionalFormatting>
  <conditionalFormatting sqref="U295:X295">
    <cfRule type="containsBlanks" priority="1433" stopIfTrue="1">
      <formula>LEN(TRIM(U295))=0</formula>
    </cfRule>
    <cfRule type="cellIs" dxfId="15306" priority="1434" operator="equal">
      <formula>"N/A"</formula>
    </cfRule>
    <cfRule type="cellIs" dxfId="15305" priority="1435" operator="equal">
      <formula>"OK"</formula>
    </cfRule>
    <cfRule type="containsText" dxfId="15304" priority="1436" operator="containsText" text="Unsure">
      <formula>NOT(ISERROR(SEARCH("Unsure",U295)))</formula>
    </cfRule>
    <cfRule type="containsText" dxfId="15303" priority="1437" operator="containsText" text="Can't See">
      <formula>NOT(ISERROR(SEARCH("Can't See",U295)))</formula>
    </cfRule>
    <cfRule type="notContainsText" dxfId="15302" priority="1438" operator="notContains" text="OK&amp;N/A">
      <formula>ISERROR(SEARCH("OK&amp;N/A",U295))</formula>
    </cfRule>
  </conditionalFormatting>
  <conditionalFormatting sqref="AD295">
    <cfRule type="cellIs" dxfId="15301" priority="1428" operator="equal">
      <formula>1</formula>
    </cfRule>
    <cfRule type="cellIs" dxfId="15300" priority="1429" operator="equal">
      <formula>2</formula>
    </cfRule>
    <cfRule type="cellIs" dxfId="15299" priority="1430" operator="equal">
      <formula>3</formula>
    </cfRule>
    <cfRule type="cellIs" dxfId="15298" priority="1431" operator="equal">
      <formula>4</formula>
    </cfRule>
    <cfRule type="cellIs" dxfId="15297" priority="1432" operator="equal">
      <formula>5</formula>
    </cfRule>
  </conditionalFormatting>
  <conditionalFormatting sqref="B295:E295">
    <cfRule type="colorScale" priority="142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95">
    <cfRule type="colorScale" priority="142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Y295:AC295">
    <cfRule type="cellIs" dxfId="15296" priority="1421" operator="equal">
      <formula>1</formula>
    </cfRule>
    <cfRule type="cellIs" dxfId="15295" priority="1422" operator="equal">
      <formula>2</formula>
    </cfRule>
    <cfRule type="cellIs" dxfId="15294" priority="1423" operator="equal">
      <formula>3</formula>
    </cfRule>
    <cfRule type="cellIs" dxfId="15293" priority="1424" operator="equal">
      <formula>4</formula>
    </cfRule>
    <cfRule type="cellIs" dxfId="15292" priority="1425" operator="equal">
      <formula>5</formula>
    </cfRule>
  </conditionalFormatting>
  <conditionalFormatting sqref="M295">
    <cfRule type="colorScale" priority="142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L295">
    <cfRule type="colorScale" priority="141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K295">
    <cfRule type="colorScale" priority="141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95">
    <cfRule type="colorScale" priority="141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I295">
    <cfRule type="colorScale" priority="141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H295">
    <cfRule type="colorScale" priority="141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G295">
    <cfRule type="colorScale" priority="141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D297">
    <cfRule type="cellIs" dxfId="15291" priority="1409" operator="equal">
      <formula>1</formula>
    </cfRule>
    <cfRule type="cellIs" dxfId="15290" priority="1410" operator="equal">
      <formula>2</formula>
    </cfRule>
    <cfRule type="cellIs" dxfId="15289" priority="1411" operator="equal">
      <formula>3</formula>
    </cfRule>
    <cfRule type="cellIs" dxfId="15288" priority="1412" operator="equal">
      <formula>4</formula>
    </cfRule>
    <cfRule type="cellIs" dxfId="15287" priority="1413" operator="equal">
      <formula>5</formula>
    </cfRule>
  </conditionalFormatting>
  <conditionalFormatting sqref="Y297:AC297">
    <cfRule type="cellIs" dxfId="15286" priority="1404" operator="equal">
      <formula>1</formula>
    </cfRule>
    <cfRule type="cellIs" dxfId="15285" priority="1405" operator="equal">
      <formula>2</formula>
    </cfRule>
    <cfRule type="cellIs" dxfId="15284" priority="1406" operator="equal">
      <formula>3</formula>
    </cfRule>
    <cfRule type="cellIs" dxfId="15283" priority="1407" operator="equal">
      <formula>4</formula>
    </cfRule>
    <cfRule type="cellIs" dxfId="15282" priority="1408" operator="equal">
      <formula>5</formula>
    </cfRule>
  </conditionalFormatting>
  <conditionalFormatting sqref="B297:E297">
    <cfRule type="colorScale" priority="140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97:I297">
    <cfRule type="colorScale" priority="140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97:M297">
    <cfRule type="colorScale" priority="140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298:E299">
    <cfRule type="colorScale" priority="139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Y298:AD302">
    <cfRule type="cellIs" dxfId="15281" priority="1395" operator="equal">
      <formula>1</formula>
    </cfRule>
    <cfRule type="cellIs" dxfId="15280" priority="1396" operator="equal">
      <formula>2</formula>
    </cfRule>
    <cfRule type="cellIs" dxfId="15279" priority="1397" operator="equal">
      <formula>3</formula>
    </cfRule>
    <cfRule type="cellIs" dxfId="15278" priority="1398" operator="equal">
      <formula>4</formula>
    </cfRule>
    <cfRule type="cellIs" dxfId="15277" priority="1400" operator="equal">
      <formula>5</formula>
    </cfRule>
  </conditionalFormatting>
  <conditionalFormatting sqref="U298:X302">
    <cfRule type="containsBlanks" priority="1389" stopIfTrue="1">
      <formula>LEN(TRIM(U298))=0</formula>
    </cfRule>
    <cfRule type="cellIs" dxfId="15276" priority="1390" operator="equal">
      <formula>"N/A"</formula>
    </cfRule>
    <cfRule type="cellIs" dxfId="15275" priority="1391" operator="equal">
      <formula>"OK"</formula>
    </cfRule>
    <cfRule type="containsText" dxfId="15274" priority="1392" operator="containsText" text="Unsure">
      <formula>NOT(ISERROR(SEARCH("Unsure",U298)))</formula>
    </cfRule>
    <cfRule type="containsText" dxfId="15273" priority="1393" operator="containsText" text="Can't See">
      <formula>NOT(ISERROR(SEARCH("Can't See",U298)))</formula>
    </cfRule>
    <cfRule type="notContainsText" dxfId="15272" priority="1394" operator="notContains" text="OK&amp;N/A">
      <formula>ISERROR(SEARCH("OK&amp;N/A",U298))</formula>
    </cfRule>
  </conditionalFormatting>
  <conditionalFormatting sqref="F298:I299">
    <cfRule type="colorScale" priority="138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98:M299">
    <cfRule type="colorScale" priority="138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U300:X302">
    <cfRule type="containsBlanks" priority="1381" stopIfTrue="1">
      <formula>LEN(TRIM(U300))=0</formula>
    </cfRule>
    <cfRule type="cellIs" dxfId="15271" priority="1382" operator="equal">
      <formula>"N/A"</formula>
    </cfRule>
    <cfRule type="cellIs" dxfId="15270" priority="1383" operator="equal">
      <formula>"OK"</formula>
    </cfRule>
    <cfRule type="containsText" dxfId="15269" priority="1384" operator="containsText" text="Unsure">
      <formula>NOT(ISERROR(SEARCH("Unsure",U300)))</formula>
    </cfRule>
    <cfRule type="containsText" dxfId="15268" priority="1385" operator="containsText" text="Can't See">
      <formula>NOT(ISERROR(SEARCH("Can't See",U300)))</formula>
    </cfRule>
    <cfRule type="notContainsText" dxfId="15267" priority="1386" operator="notContains" text="OK&amp;N/A">
      <formula>ISERROR(SEARCH("OK&amp;N/A",U300))</formula>
    </cfRule>
  </conditionalFormatting>
  <conditionalFormatting sqref="AD300:AD302">
    <cfRule type="cellIs" dxfId="15266" priority="1376" operator="equal">
      <formula>1</formula>
    </cfRule>
    <cfRule type="cellIs" dxfId="15265" priority="1377" operator="equal">
      <formula>2</formula>
    </cfRule>
    <cfRule type="cellIs" dxfId="15264" priority="1378" operator="equal">
      <formula>3</formula>
    </cfRule>
    <cfRule type="cellIs" dxfId="15263" priority="1379" operator="equal">
      <formula>4</formula>
    </cfRule>
    <cfRule type="cellIs" dxfId="15262" priority="1380" operator="equal">
      <formula>5</formula>
    </cfRule>
  </conditionalFormatting>
  <conditionalFormatting sqref="Y300:AC302">
    <cfRule type="cellIs" dxfId="15261" priority="1371" operator="equal">
      <formula>1</formula>
    </cfRule>
    <cfRule type="cellIs" dxfId="15260" priority="1372" operator="equal">
      <formula>2</formula>
    </cfRule>
    <cfRule type="cellIs" dxfId="15259" priority="1373" operator="equal">
      <formula>3</formula>
    </cfRule>
    <cfRule type="cellIs" dxfId="15258" priority="1374" operator="equal">
      <formula>4</formula>
    </cfRule>
    <cfRule type="cellIs" dxfId="15257" priority="1375" operator="equal">
      <formula>5</formula>
    </cfRule>
  </conditionalFormatting>
  <conditionalFormatting sqref="U298:X298">
    <cfRule type="containsBlanks" priority="1365" stopIfTrue="1">
      <formula>LEN(TRIM(U298))=0</formula>
    </cfRule>
    <cfRule type="cellIs" dxfId="15256" priority="1366" operator="equal">
      <formula>"N/A"</formula>
    </cfRule>
    <cfRule type="cellIs" dxfId="15255" priority="1367" operator="equal">
      <formula>"OK"</formula>
    </cfRule>
    <cfRule type="containsText" dxfId="15254" priority="1368" operator="containsText" text="Unsure">
      <formula>NOT(ISERROR(SEARCH("Unsure",U298)))</formula>
    </cfRule>
    <cfRule type="containsText" dxfId="15253" priority="1369" operator="containsText" text="Can't See">
      <formula>NOT(ISERROR(SEARCH("Can't See",U298)))</formula>
    </cfRule>
    <cfRule type="notContainsText" dxfId="15252" priority="1370" operator="notContains" text="OK&amp;N/A">
      <formula>ISERROR(SEARCH("OK&amp;N/A",U298))</formula>
    </cfRule>
  </conditionalFormatting>
  <conditionalFormatting sqref="AD298">
    <cfRule type="cellIs" dxfId="15251" priority="1360" operator="equal">
      <formula>1</formula>
    </cfRule>
    <cfRule type="cellIs" dxfId="15250" priority="1361" operator="equal">
      <formula>2</formula>
    </cfRule>
    <cfRule type="cellIs" dxfId="15249" priority="1362" operator="equal">
      <formula>3</formula>
    </cfRule>
    <cfRule type="cellIs" dxfId="15248" priority="1363" operator="equal">
      <formula>4</formula>
    </cfRule>
    <cfRule type="cellIs" dxfId="15247" priority="1364" operator="equal">
      <formula>5</formula>
    </cfRule>
  </conditionalFormatting>
  <conditionalFormatting sqref="B298:E298">
    <cfRule type="colorScale" priority="135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98:I298">
    <cfRule type="colorScale" priority="135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98:M298">
    <cfRule type="colorScale" priority="135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Y298:AC298">
    <cfRule type="cellIs" dxfId="15246" priority="1352" operator="equal">
      <formula>1</formula>
    </cfRule>
    <cfRule type="cellIs" dxfId="15245" priority="1353" operator="equal">
      <formula>2</formula>
    </cfRule>
    <cfRule type="cellIs" dxfId="15244" priority="1354" operator="equal">
      <formula>3</formula>
    </cfRule>
    <cfRule type="cellIs" dxfId="15243" priority="1355" operator="equal">
      <formula>4</formula>
    </cfRule>
    <cfRule type="cellIs" dxfId="15242" priority="1356" operator="equal">
      <formula>5</formula>
    </cfRule>
  </conditionalFormatting>
  <conditionalFormatting sqref="U299:X299">
    <cfRule type="containsBlanks" priority="1346" stopIfTrue="1">
      <formula>LEN(TRIM(U299))=0</formula>
    </cfRule>
    <cfRule type="cellIs" dxfId="15241" priority="1347" operator="equal">
      <formula>"N/A"</formula>
    </cfRule>
    <cfRule type="cellIs" dxfId="15240" priority="1348" operator="equal">
      <formula>"OK"</formula>
    </cfRule>
    <cfRule type="containsText" dxfId="15239" priority="1349" operator="containsText" text="Unsure">
      <formula>NOT(ISERROR(SEARCH("Unsure",U299)))</formula>
    </cfRule>
    <cfRule type="containsText" dxfId="15238" priority="1350" operator="containsText" text="Can't See">
      <formula>NOT(ISERROR(SEARCH("Can't See",U299)))</formula>
    </cfRule>
    <cfRule type="notContainsText" dxfId="15237" priority="1351" operator="notContains" text="OK&amp;N/A">
      <formula>ISERROR(SEARCH("OK&amp;N/A",U299))</formula>
    </cfRule>
  </conditionalFormatting>
  <conditionalFormatting sqref="AD299">
    <cfRule type="cellIs" dxfId="15236" priority="1341" operator="equal">
      <formula>1</formula>
    </cfRule>
    <cfRule type="cellIs" dxfId="15235" priority="1342" operator="equal">
      <formula>2</formula>
    </cfRule>
    <cfRule type="cellIs" dxfId="15234" priority="1343" operator="equal">
      <formula>3</formula>
    </cfRule>
    <cfRule type="cellIs" dxfId="15233" priority="1344" operator="equal">
      <formula>4</formula>
    </cfRule>
    <cfRule type="cellIs" dxfId="15232" priority="1345" operator="equal">
      <formula>5</formula>
    </cfRule>
  </conditionalFormatting>
  <conditionalFormatting sqref="B299:E299">
    <cfRule type="colorScale" priority="134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99:I299">
    <cfRule type="colorScale" priority="133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99:M299">
    <cfRule type="colorScale" priority="133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Y299:AC299">
    <cfRule type="cellIs" dxfId="15231" priority="1333" operator="equal">
      <formula>1</formula>
    </cfRule>
    <cfRule type="cellIs" dxfId="15230" priority="1334" operator="equal">
      <formula>2</formula>
    </cfRule>
    <cfRule type="cellIs" dxfId="15229" priority="1335" operator="equal">
      <formula>3</formula>
    </cfRule>
    <cfRule type="cellIs" dxfId="15228" priority="1336" operator="equal">
      <formula>4</formula>
    </cfRule>
    <cfRule type="cellIs" dxfId="15227" priority="1337" operator="equal">
      <formula>5</formula>
    </cfRule>
  </conditionalFormatting>
  <conditionalFormatting sqref="A291">
    <cfRule type="containsBlanks" priority="1327" stopIfTrue="1">
      <formula>LEN(TRIM(A291))=0</formula>
    </cfRule>
    <cfRule type="containsText" dxfId="15226" priority="1328" stopIfTrue="1" operator="containsText" text="fcd">
      <formula>NOT(ISERROR(SEARCH("fcd",A291)))</formula>
    </cfRule>
    <cfRule type="containsText" dxfId="15225" priority="1329" stopIfTrue="1" operator="containsText" text="server">
      <formula>NOT(ISERROR(SEARCH("server",A291)))</formula>
    </cfRule>
    <cfRule type="containsText" dxfId="15224" priority="1330" stopIfTrue="1" operator="containsText" text="ft">
      <formula>NOT(ISERROR(SEARCH("ft",A291)))</formula>
    </cfRule>
    <cfRule type="containsText" dxfId="15223" priority="1331" stopIfTrue="1" operator="containsText" text="lynxx_">
      <formula>NOT(ISERROR(SEARCH("lynxx_",A291)))</formula>
    </cfRule>
    <cfRule type="containsText" dxfId="15222" priority="1332" operator="containsText" text="_">
      <formula>NOT(ISERROR(SEARCH("_",A291)))</formula>
    </cfRule>
  </conditionalFormatting>
  <conditionalFormatting sqref="A291">
    <cfRule type="containsBlanks" priority="1321" stopIfTrue="1">
      <formula>LEN(TRIM(A291))=0</formula>
    </cfRule>
    <cfRule type="containsText" dxfId="15221" priority="1322" stopIfTrue="1" operator="containsText" text="fcd">
      <formula>NOT(ISERROR(SEARCH("fcd",A291)))</formula>
    </cfRule>
    <cfRule type="containsText" dxfId="15220" priority="1323" stopIfTrue="1" operator="containsText" text="server">
      <formula>NOT(ISERROR(SEARCH("server",A291)))</formula>
    </cfRule>
    <cfRule type="containsText" dxfId="15219" priority="1324" stopIfTrue="1" operator="containsText" text="ft">
      <formula>NOT(ISERROR(SEARCH("ft",A291)))</formula>
    </cfRule>
    <cfRule type="containsText" dxfId="15218" priority="1325" stopIfTrue="1" operator="containsText" text="lynxx_">
      <formula>NOT(ISERROR(SEARCH("lynxx_",A291)))</formula>
    </cfRule>
    <cfRule type="containsText" dxfId="15217" priority="1326" operator="containsText" text="_">
      <formula>NOT(ISERROR(SEARCH("_",A291)))</formula>
    </cfRule>
  </conditionalFormatting>
  <conditionalFormatting sqref="F185">
    <cfRule type="colorScale" priority="132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G185">
    <cfRule type="colorScale" priority="131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H185">
    <cfRule type="colorScale" priority="131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I185">
    <cfRule type="colorScale" priority="131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K185:M185">
    <cfRule type="containsBlanks" priority="1311" stopIfTrue="1">
      <formula>LEN(TRIM(K185))=0</formula>
    </cfRule>
    <cfRule type="cellIs" dxfId="15216" priority="1312" operator="equal">
      <formula>"N/A"</formula>
    </cfRule>
    <cfRule type="cellIs" dxfId="15215" priority="1313" operator="equal">
      <formula>"OK"</formula>
    </cfRule>
    <cfRule type="containsText" dxfId="15214" priority="1314" operator="containsText" text="Unsure">
      <formula>NOT(ISERROR(SEARCH("Unsure",K185)))</formula>
    </cfRule>
    <cfRule type="containsText" dxfId="15213" priority="1315" operator="containsText" text="Can't See">
      <formula>NOT(ISERROR(SEARCH("Can't See",K185)))</formula>
    </cfRule>
    <cfRule type="notContainsText" dxfId="15212" priority="1316" operator="notContains" text="OK&amp;N/A">
      <formula>ISERROR(SEARCH("OK&amp;N/A",K185))</formula>
    </cfRule>
  </conditionalFormatting>
  <conditionalFormatting sqref="J185">
    <cfRule type="containsBlanks" priority="1305" stopIfTrue="1">
      <formula>LEN(TRIM(J185))=0</formula>
    </cfRule>
    <cfRule type="cellIs" dxfId="15211" priority="1306" operator="equal">
      <formula>"N/A"</formula>
    </cfRule>
    <cfRule type="cellIs" dxfId="15210" priority="1307" operator="equal">
      <formula>"OK"</formula>
    </cfRule>
    <cfRule type="containsText" dxfId="15209" priority="1308" operator="containsText" text="Unsure">
      <formula>NOT(ISERROR(SEARCH("Unsure",J185)))</formula>
    </cfRule>
    <cfRule type="containsText" dxfId="15208" priority="1309" operator="containsText" text="Can't See">
      <formula>NOT(ISERROR(SEARCH("Can't See",J185)))</formula>
    </cfRule>
    <cfRule type="notContainsText" dxfId="15207" priority="1310" operator="notContains" text="OK&amp;N/A">
      <formula>ISERROR(SEARCH("OK&amp;N/A",J185))</formula>
    </cfRule>
  </conditionalFormatting>
  <conditionalFormatting sqref="U273:X274">
    <cfRule type="containsBlanks" priority="1299" stopIfTrue="1">
      <formula>LEN(TRIM(U273))=0</formula>
    </cfRule>
    <cfRule type="cellIs" dxfId="15206" priority="1300" operator="equal">
      <formula>"N/A"</formula>
    </cfRule>
    <cfRule type="cellIs" dxfId="15205" priority="1301" operator="equal">
      <formula>"OK"</formula>
    </cfRule>
    <cfRule type="containsText" dxfId="15204" priority="1302" operator="containsText" text="Unsure">
      <formula>NOT(ISERROR(SEARCH("Unsure",U273)))</formula>
    </cfRule>
    <cfRule type="containsText" dxfId="15203" priority="1303" operator="containsText" text="Can't See">
      <formula>NOT(ISERROR(SEARCH("Can't See",U273)))</formula>
    </cfRule>
    <cfRule type="notContainsText" dxfId="15202" priority="1304" operator="notContains" text="OK&amp;N/A">
      <formula>ISERROR(SEARCH("OK&amp;N/A",U273))</formula>
    </cfRule>
  </conditionalFormatting>
  <conditionalFormatting sqref="A273:A274">
    <cfRule type="containsBlanks" priority="1292" stopIfTrue="1">
      <formula>LEN(TRIM(A273))=0</formula>
    </cfRule>
    <cfRule type="containsText" dxfId="15201" priority="1293" stopIfTrue="1" operator="containsText" text="fcd">
      <formula>NOT(ISERROR(SEARCH("fcd",A273)))</formula>
    </cfRule>
    <cfRule type="containsText" dxfId="15200" priority="1294" stopIfTrue="1" operator="containsText" text="server">
      <formula>NOT(ISERROR(SEARCH("server",A273)))</formula>
    </cfRule>
    <cfRule type="containsText" dxfId="15199" priority="1295" stopIfTrue="1" operator="containsText" text="ft">
      <formula>NOT(ISERROR(SEARCH("ft",A273)))</formula>
    </cfRule>
    <cfRule type="containsText" dxfId="15198" priority="1296" stopIfTrue="1" operator="containsText" text="lynxx_">
      <formula>NOT(ISERROR(SEARCH("lynxx_",A273)))</formula>
    </cfRule>
    <cfRule type="containsText" dxfId="15197" priority="1297" operator="containsText" text="_">
      <formula>NOT(ISERROR(SEARCH("_",A273)))</formula>
    </cfRule>
  </conditionalFormatting>
  <conditionalFormatting sqref="AD273:AD274">
    <cfRule type="cellIs" dxfId="15196" priority="1288" operator="equal">
      <formula>1</formula>
    </cfRule>
    <cfRule type="cellIs" dxfId="15195" priority="1289" operator="equal">
      <formula>2</formula>
    </cfRule>
    <cfRule type="cellIs" dxfId="15194" priority="1290" operator="equal">
      <formula>3</formula>
    </cfRule>
    <cfRule type="cellIs" dxfId="15193" priority="1291" operator="equal">
      <formula>4</formula>
    </cfRule>
    <cfRule type="cellIs" dxfId="15192" priority="1298" operator="equal">
      <formula>5</formula>
    </cfRule>
  </conditionalFormatting>
  <conditionalFormatting sqref="A273:A274">
    <cfRule type="containsBlanks" priority="1282" stopIfTrue="1">
      <formula>LEN(TRIM(A273))=0</formula>
    </cfRule>
    <cfRule type="containsText" dxfId="15191" priority="1283" stopIfTrue="1" operator="containsText" text="fcd">
      <formula>NOT(ISERROR(SEARCH("fcd",A273)))</formula>
    </cfRule>
    <cfRule type="containsText" dxfId="15190" priority="1284" stopIfTrue="1" operator="containsText" text="server">
      <formula>NOT(ISERROR(SEARCH("server",A273)))</formula>
    </cfRule>
    <cfRule type="containsText" dxfId="15189" priority="1285" stopIfTrue="1" operator="containsText" text="ft">
      <formula>NOT(ISERROR(SEARCH("ft",A273)))</formula>
    </cfRule>
    <cfRule type="containsText" dxfId="15188" priority="1286" stopIfTrue="1" operator="containsText" text="lynxx_">
      <formula>NOT(ISERROR(SEARCH("lynxx_",A273)))</formula>
    </cfRule>
    <cfRule type="containsText" dxfId="15187" priority="1287" operator="containsText" text="_">
      <formula>NOT(ISERROR(SEARCH("_",A273)))</formula>
    </cfRule>
  </conditionalFormatting>
  <conditionalFormatting sqref="Y273:AC274">
    <cfRule type="cellIs" dxfId="15186" priority="1277" operator="equal">
      <formula>1</formula>
    </cfRule>
    <cfRule type="cellIs" dxfId="15185" priority="1278" operator="equal">
      <formula>2</formula>
    </cfRule>
    <cfRule type="cellIs" dxfId="15184" priority="1279" operator="equal">
      <formula>3</formula>
    </cfRule>
    <cfRule type="cellIs" dxfId="15183" priority="1280" operator="equal">
      <formula>4</formula>
    </cfRule>
    <cfRule type="cellIs" dxfId="15182" priority="1281" operator="equal">
      <formula>5</formula>
    </cfRule>
  </conditionalFormatting>
  <conditionalFormatting sqref="B273:E274">
    <cfRule type="colorScale" priority="127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73:I274">
    <cfRule type="colorScale" priority="127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73:M274">
    <cfRule type="colorScale" priority="127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U272:X272">
    <cfRule type="containsBlanks" priority="1268" stopIfTrue="1">
      <formula>LEN(TRIM(U272))=0</formula>
    </cfRule>
    <cfRule type="cellIs" dxfId="15181" priority="1269" operator="equal">
      <formula>"N/A"</formula>
    </cfRule>
    <cfRule type="cellIs" dxfId="15180" priority="1270" operator="equal">
      <formula>"OK"</formula>
    </cfRule>
    <cfRule type="containsText" dxfId="15179" priority="1271" operator="containsText" text="Unsure">
      <formula>NOT(ISERROR(SEARCH("Unsure",U272)))</formula>
    </cfRule>
    <cfRule type="containsText" dxfId="15178" priority="1272" operator="containsText" text="Can't See">
      <formula>NOT(ISERROR(SEARCH("Can't See",U272)))</formula>
    </cfRule>
    <cfRule type="notContainsText" dxfId="15177" priority="1273" operator="notContains" text="OK&amp;N/A">
      <formula>ISERROR(SEARCH("OK&amp;N/A",U272))</formula>
    </cfRule>
  </conditionalFormatting>
  <conditionalFormatting sqref="A272">
    <cfRule type="containsBlanks" priority="1261" stopIfTrue="1">
      <formula>LEN(TRIM(A272))=0</formula>
    </cfRule>
    <cfRule type="containsText" dxfId="15176" priority="1262" stopIfTrue="1" operator="containsText" text="fcd">
      <formula>NOT(ISERROR(SEARCH("fcd",A272)))</formula>
    </cfRule>
    <cfRule type="containsText" dxfId="15175" priority="1263" stopIfTrue="1" operator="containsText" text="server">
      <formula>NOT(ISERROR(SEARCH("server",A272)))</formula>
    </cfRule>
    <cfRule type="containsText" dxfId="15174" priority="1264" stopIfTrue="1" operator="containsText" text="ft">
      <formula>NOT(ISERROR(SEARCH("ft",A272)))</formula>
    </cfRule>
    <cfRule type="containsText" dxfId="15173" priority="1265" stopIfTrue="1" operator="containsText" text="lynxx_">
      <formula>NOT(ISERROR(SEARCH("lynxx_",A272)))</formula>
    </cfRule>
    <cfRule type="containsText" dxfId="15172" priority="1266" operator="containsText" text="_">
      <formula>NOT(ISERROR(SEARCH("_",A272)))</formula>
    </cfRule>
  </conditionalFormatting>
  <conditionalFormatting sqref="AD272">
    <cfRule type="cellIs" dxfId="15171" priority="1257" operator="equal">
      <formula>1</formula>
    </cfRule>
    <cfRule type="cellIs" dxfId="15170" priority="1258" operator="equal">
      <formula>2</formula>
    </cfRule>
    <cfRule type="cellIs" dxfId="15169" priority="1259" operator="equal">
      <formula>3</formula>
    </cfRule>
    <cfRule type="cellIs" dxfId="15168" priority="1260" operator="equal">
      <formula>4</formula>
    </cfRule>
    <cfRule type="cellIs" dxfId="15167" priority="1267" operator="equal">
      <formula>5</formula>
    </cfRule>
  </conditionalFormatting>
  <conditionalFormatting sqref="A272">
    <cfRule type="containsBlanks" priority="1251" stopIfTrue="1">
      <formula>LEN(TRIM(A272))=0</formula>
    </cfRule>
    <cfRule type="containsText" dxfId="15166" priority="1252" stopIfTrue="1" operator="containsText" text="fcd">
      <formula>NOT(ISERROR(SEARCH("fcd",A272)))</formula>
    </cfRule>
    <cfRule type="containsText" dxfId="15165" priority="1253" stopIfTrue="1" operator="containsText" text="server">
      <formula>NOT(ISERROR(SEARCH("server",A272)))</formula>
    </cfRule>
    <cfRule type="containsText" dxfId="15164" priority="1254" stopIfTrue="1" operator="containsText" text="ft">
      <formula>NOT(ISERROR(SEARCH("ft",A272)))</formula>
    </cfRule>
    <cfRule type="containsText" dxfId="15163" priority="1255" stopIfTrue="1" operator="containsText" text="lynxx_">
      <formula>NOT(ISERROR(SEARCH("lynxx_",A272)))</formula>
    </cfRule>
    <cfRule type="containsText" dxfId="15162" priority="1256" operator="containsText" text="_">
      <formula>NOT(ISERROR(SEARCH("_",A272)))</formula>
    </cfRule>
  </conditionalFormatting>
  <conditionalFormatting sqref="Y272:AC272">
    <cfRule type="cellIs" dxfId="15161" priority="1246" operator="equal">
      <formula>1</formula>
    </cfRule>
    <cfRule type="cellIs" dxfId="15160" priority="1247" operator="equal">
      <formula>2</formula>
    </cfRule>
    <cfRule type="cellIs" dxfId="15159" priority="1248" operator="equal">
      <formula>3</formula>
    </cfRule>
    <cfRule type="cellIs" dxfId="15158" priority="1249" operator="equal">
      <formula>4</formula>
    </cfRule>
    <cfRule type="cellIs" dxfId="15157" priority="1250" operator="equal">
      <formula>5</formula>
    </cfRule>
  </conditionalFormatting>
  <conditionalFormatting sqref="B272:E272">
    <cfRule type="colorScale" priority="124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72:I272">
    <cfRule type="colorScale" priority="124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72:M272">
    <cfRule type="colorScale" priority="124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E62">
    <cfRule type="colorScale" priority="123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62">
    <cfRule type="containsBlanks" priority="1235" stopIfTrue="1">
      <formula>LEN(TRIM(A62))=0</formula>
    </cfRule>
    <cfRule type="containsText" dxfId="15156" priority="1237" stopIfTrue="1" operator="containsText" text="fcd">
      <formula>NOT(ISERROR(SEARCH("fcd",A62)))</formula>
    </cfRule>
    <cfRule type="containsText" dxfId="15155" priority="1238" stopIfTrue="1" operator="containsText" text="server">
      <formula>NOT(ISERROR(SEARCH("server",A62)))</formula>
    </cfRule>
    <cfRule type="containsText" dxfId="15154" priority="1239" stopIfTrue="1" operator="containsText" text="ft">
      <formula>NOT(ISERROR(SEARCH("ft",A62)))</formula>
    </cfRule>
    <cfRule type="containsText" dxfId="15153" priority="1240" stopIfTrue="1" operator="containsText" text="lynxx_">
      <formula>NOT(ISERROR(SEARCH("lynxx_",A62)))</formula>
    </cfRule>
    <cfRule type="containsText" dxfId="15152" priority="1241" operator="containsText" text="_">
      <formula>NOT(ISERROR(SEARCH("_",A62)))</formula>
    </cfRule>
  </conditionalFormatting>
  <conditionalFormatting sqref="Y62:AE62">
    <cfRule type="cellIs" dxfId="15151" priority="1231" operator="equal">
      <formula>1</formula>
    </cfRule>
    <cfRule type="cellIs" dxfId="15150" priority="1232" operator="equal">
      <formula>2</formula>
    </cfRule>
    <cfRule type="cellIs" dxfId="15149" priority="1233" operator="equal">
      <formula>3</formula>
    </cfRule>
    <cfRule type="cellIs" dxfId="15148" priority="1234" operator="equal">
      <formula>4</formula>
    </cfRule>
    <cfRule type="cellIs" dxfId="15147" priority="1242" operator="equal">
      <formula>5</formula>
    </cfRule>
  </conditionalFormatting>
  <conditionalFormatting sqref="U62:X62">
    <cfRule type="containsBlanks" priority="1225" stopIfTrue="1">
      <formula>LEN(TRIM(U62))=0</formula>
    </cfRule>
    <cfRule type="cellIs" dxfId="15146" priority="1226" operator="equal">
      <formula>"N/A"</formula>
    </cfRule>
    <cfRule type="cellIs" dxfId="15145" priority="1227" operator="equal">
      <formula>"OK"</formula>
    </cfRule>
    <cfRule type="containsText" dxfId="15144" priority="1228" operator="containsText" text="Unsure">
      <formula>NOT(ISERROR(SEARCH("Unsure",U62)))</formula>
    </cfRule>
    <cfRule type="containsText" dxfId="15143" priority="1229" operator="containsText" text="Can't See">
      <formula>NOT(ISERROR(SEARCH("Can't See",U62)))</formula>
    </cfRule>
    <cfRule type="notContainsText" dxfId="15142" priority="1230" operator="notContains" text="OK&amp;N/A">
      <formula>ISERROR(SEARCH("OK&amp;N/A",U62))</formula>
    </cfRule>
  </conditionalFormatting>
  <conditionalFormatting sqref="F62">
    <cfRule type="colorScale" priority="122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62:M62">
    <cfRule type="containsBlanks" priority="1218" stopIfTrue="1">
      <formula>LEN(TRIM(J62))=0</formula>
    </cfRule>
    <cfRule type="cellIs" dxfId="15141" priority="1219" operator="equal">
      <formula>"N/A"</formula>
    </cfRule>
    <cfRule type="cellIs" dxfId="15140" priority="1220" operator="equal">
      <formula>"OK"</formula>
    </cfRule>
    <cfRule type="containsText" dxfId="15139" priority="1221" operator="containsText" text="Unsure">
      <formula>NOT(ISERROR(SEARCH("Unsure",J62)))</formula>
    </cfRule>
    <cfRule type="containsText" dxfId="15138" priority="1222" operator="containsText" text="Can't See">
      <formula>NOT(ISERROR(SEARCH("Can't See",J62)))</formula>
    </cfRule>
    <cfRule type="notContainsText" dxfId="15137" priority="1223" operator="notContains" text="OK&amp;N/A">
      <formula>ISERROR(SEARCH("OK&amp;N/A",J62))</formula>
    </cfRule>
  </conditionalFormatting>
  <conditionalFormatting sqref="G62">
    <cfRule type="colorScale" priority="121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I62">
    <cfRule type="colorScale" priority="121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H62">
    <cfRule type="colorScale" priority="121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D62">
    <cfRule type="colorScale" priority="121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C62">
    <cfRule type="colorScale" priority="121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62">
    <cfRule type="colorScale" priority="121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U275:X275">
    <cfRule type="containsBlanks" priority="1206" stopIfTrue="1">
      <formula>LEN(TRIM(U275))=0</formula>
    </cfRule>
    <cfRule type="cellIs" dxfId="15136" priority="1207" operator="equal">
      <formula>"N/A"</formula>
    </cfRule>
    <cfRule type="cellIs" dxfId="15135" priority="1208" operator="equal">
      <formula>"OK"</formula>
    </cfRule>
    <cfRule type="containsText" dxfId="15134" priority="1209" operator="containsText" text="Unsure">
      <formula>NOT(ISERROR(SEARCH("Unsure",U275)))</formula>
    </cfRule>
    <cfRule type="containsText" dxfId="15133" priority="1210" operator="containsText" text="Can't See">
      <formula>NOT(ISERROR(SEARCH("Can't See",U275)))</formula>
    </cfRule>
    <cfRule type="notContainsText" dxfId="15132" priority="1211" operator="notContains" text="OK&amp;N/A">
      <formula>ISERROR(SEARCH("OK&amp;N/A",U275))</formula>
    </cfRule>
  </conditionalFormatting>
  <conditionalFormatting sqref="A275">
    <cfRule type="containsBlanks" priority="1199" stopIfTrue="1">
      <formula>LEN(TRIM(A275))=0</formula>
    </cfRule>
    <cfRule type="containsText" dxfId="15131" priority="1200" stopIfTrue="1" operator="containsText" text="fcd">
      <formula>NOT(ISERROR(SEARCH("fcd",A275)))</formula>
    </cfRule>
    <cfRule type="containsText" dxfId="15130" priority="1201" stopIfTrue="1" operator="containsText" text="server">
      <formula>NOT(ISERROR(SEARCH("server",A275)))</formula>
    </cfRule>
    <cfRule type="containsText" dxfId="15129" priority="1202" stopIfTrue="1" operator="containsText" text="ft">
      <formula>NOT(ISERROR(SEARCH("ft",A275)))</formula>
    </cfRule>
    <cfRule type="containsText" dxfId="15128" priority="1203" stopIfTrue="1" operator="containsText" text="lynxx_">
      <formula>NOT(ISERROR(SEARCH("lynxx_",A275)))</formula>
    </cfRule>
    <cfRule type="containsText" dxfId="15127" priority="1204" operator="containsText" text="_">
      <formula>NOT(ISERROR(SEARCH("_",A275)))</formula>
    </cfRule>
  </conditionalFormatting>
  <conditionalFormatting sqref="AD275">
    <cfRule type="cellIs" dxfId="15126" priority="1195" operator="equal">
      <formula>1</formula>
    </cfRule>
    <cfRule type="cellIs" dxfId="15125" priority="1196" operator="equal">
      <formula>2</formula>
    </cfRule>
    <cfRule type="cellIs" dxfId="15124" priority="1197" operator="equal">
      <formula>3</formula>
    </cfRule>
    <cfRule type="cellIs" dxfId="15123" priority="1198" operator="equal">
      <formula>4</formula>
    </cfRule>
    <cfRule type="cellIs" dxfId="15122" priority="1205" operator="equal">
      <formula>5</formula>
    </cfRule>
  </conditionalFormatting>
  <conditionalFormatting sqref="J275:M275">
    <cfRule type="containsBlanks" priority="1189" stopIfTrue="1">
      <formula>LEN(TRIM(J275))=0</formula>
    </cfRule>
    <cfRule type="cellIs" dxfId="15121" priority="1190" operator="equal">
      <formula>"N/A"</formula>
    </cfRule>
    <cfRule type="cellIs" dxfId="15120" priority="1191" operator="equal">
      <formula>"OK"</formula>
    </cfRule>
    <cfRule type="containsText" dxfId="15119" priority="1192" operator="containsText" text="Unsure">
      <formula>NOT(ISERROR(SEARCH("Unsure",J275)))</formula>
    </cfRule>
    <cfRule type="containsText" dxfId="15118" priority="1193" operator="containsText" text="Can't See">
      <formula>NOT(ISERROR(SEARCH("Can't See",J275)))</formula>
    </cfRule>
    <cfRule type="notContainsText" dxfId="15117" priority="1194" operator="notContains" text="OK&amp;N/A">
      <formula>ISERROR(SEARCH("OK&amp;N/A",J275))</formula>
    </cfRule>
  </conditionalFormatting>
  <conditionalFormatting sqref="Y275:AC275">
    <cfRule type="cellIs" dxfId="15116" priority="1184" operator="equal">
      <formula>1</formula>
    </cfRule>
    <cfRule type="cellIs" dxfId="15115" priority="1185" operator="equal">
      <formula>2</formula>
    </cfRule>
    <cfRule type="cellIs" dxfId="15114" priority="1186" operator="equal">
      <formula>3</formula>
    </cfRule>
    <cfRule type="cellIs" dxfId="15113" priority="1187" operator="equal">
      <formula>4</formula>
    </cfRule>
    <cfRule type="cellIs" dxfId="15112" priority="1188" operator="equal">
      <formula>5</formula>
    </cfRule>
  </conditionalFormatting>
  <conditionalFormatting sqref="B275">
    <cfRule type="colorScale" priority="118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C275:F275">
    <cfRule type="colorScale" priority="118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G275">
    <cfRule type="colorScale" priority="118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H275">
    <cfRule type="colorScale" priority="118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I275">
    <cfRule type="colorScale" priority="117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185">
    <cfRule type="colorScale" priority="117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C185">
    <cfRule type="colorScale" priority="117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D185">
    <cfRule type="colorScale" priority="117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E185">
    <cfRule type="colorScale" priority="117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Y197:AD197">
    <cfRule type="cellIs" dxfId="15111" priority="1170" operator="equal">
      <formula>1</formula>
    </cfRule>
    <cfRule type="cellIs" dxfId="15110" priority="1171" operator="equal">
      <formula>2</formula>
    </cfRule>
    <cfRule type="cellIs" dxfId="15109" priority="1172" operator="equal">
      <formula>3</formula>
    </cfRule>
    <cfRule type="cellIs" dxfId="15108" priority="1173" operator="equal">
      <formula>4</formula>
    </cfRule>
    <cfRule type="cellIs" dxfId="15107" priority="1174" operator="equal">
      <formula>5</formula>
    </cfRule>
  </conditionalFormatting>
  <conditionalFormatting sqref="U197:X197">
    <cfRule type="containsBlanks" priority="1164" stopIfTrue="1">
      <formula>LEN(TRIM(U197))=0</formula>
    </cfRule>
    <cfRule type="cellIs" dxfId="15106" priority="1165" operator="equal">
      <formula>"N/A"</formula>
    </cfRule>
    <cfRule type="cellIs" dxfId="15105" priority="1166" operator="equal">
      <formula>"OK"</formula>
    </cfRule>
    <cfRule type="containsText" dxfId="15104" priority="1167" operator="containsText" text="Unsure">
      <formula>NOT(ISERROR(SEARCH("Unsure",U197)))</formula>
    </cfRule>
    <cfRule type="containsText" dxfId="15103" priority="1168" operator="containsText" text="Can't See">
      <formula>NOT(ISERROR(SEARCH("Can't See",U197)))</formula>
    </cfRule>
    <cfRule type="notContainsText" dxfId="15102" priority="1169" operator="notContains" text="OK&amp;N/A">
      <formula>ISERROR(SEARCH("OK&amp;N/A",U197))</formula>
    </cfRule>
  </conditionalFormatting>
  <conditionalFormatting sqref="A197">
    <cfRule type="containsBlanks" priority="1158" stopIfTrue="1">
      <formula>LEN(TRIM(A197))=0</formula>
    </cfRule>
    <cfRule type="containsText" dxfId="15101" priority="1159" stopIfTrue="1" operator="containsText" text="fcd">
      <formula>NOT(ISERROR(SEARCH("fcd",A197)))</formula>
    </cfRule>
    <cfRule type="containsText" dxfId="15100" priority="1160" stopIfTrue="1" operator="containsText" text="server">
      <formula>NOT(ISERROR(SEARCH("server",A197)))</formula>
    </cfRule>
    <cfRule type="containsText" dxfId="15099" priority="1161" stopIfTrue="1" operator="containsText" text="ft">
      <formula>NOT(ISERROR(SEARCH("ft",A197)))</formula>
    </cfRule>
    <cfRule type="containsText" dxfId="15098" priority="1162" stopIfTrue="1" operator="containsText" text="lynxx_">
      <formula>NOT(ISERROR(SEARCH("lynxx_",A197)))</formula>
    </cfRule>
    <cfRule type="containsText" dxfId="15097" priority="1163" operator="containsText" text="_">
      <formula>NOT(ISERROR(SEARCH("_",A197)))</formula>
    </cfRule>
  </conditionalFormatting>
  <conditionalFormatting sqref="U200:X200">
    <cfRule type="containsBlanks" priority="1152" stopIfTrue="1">
      <formula>LEN(TRIM(U200))=0</formula>
    </cfRule>
    <cfRule type="cellIs" dxfId="15096" priority="1153" operator="equal">
      <formula>"N/A"</formula>
    </cfRule>
    <cfRule type="cellIs" dxfId="15095" priority="1154" operator="equal">
      <formula>"OK"</formula>
    </cfRule>
    <cfRule type="containsText" dxfId="15094" priority="1155" operator="containsText" text="Unsure">
      <formula>NOT(ISERROR(SEARCH("Unsure",U200)))</formula>
    </cfRule>
    <cfRule type="containsText" dxfId="15093" priority="1156" operator="containsText" text="Can't See">
      <formula>NOT(ISERROR(SEARCH("Can't See",U200)))</formula>
    </cfRule>
    <cfRule type="notContainsText" dxfId="15092" priority="1157" operator="notContains" text="OK&amp;N/A">
      <formula>ISERROR(SEARCH("OK&amp;N/A",U200))</formula>
    </cfRule>
  </conditionalFormatting>
  <conditionalFormatting sqref="Y200:AC200">
    <cfRule type="cellIs" dxfId="15091" priority="1147" operator="equal">
      <formula>1</formula>
    </cfRule>
    <cfRule type="cellIs" dxfId="15090" priority="1148" operator="equal">
      <formula>2</formula>
    </cfRule>
    <cfRule type="cellIs" dxfId="15089" priority="1149" operator="equal">
      <formula>3</formula>
    </cfRule>
    <cfRule type="cellIs" dxfId="15088" priority="1150" operator="equal">
      <formula>4</formula>
    </cfRule>
    <cfRule type="cellIs" dxfId="15087" priority="1151" operator="equal">
      <formula>5</formula>
    </cfRule>
  </conditionalFormatting>
  <conditionalFormatting sqref="I278">
    <cfRule type="colorScale" priority="114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H278">
    <cfRule type="colorScale" priority="114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G278">
    <cfRule type="colorScale" priority="114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78">
    <cfRule type="colorScale" priority="114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78:M278">
    <cfRule type="containsBlanks" priority="1137" stopIfTrue="1">
      <formula>LEN(TRIM(J278))=0</formula>
    </cfRule>
    <cfRule type="cellIs" dxfId="15086" priority="1138" operator="equal">
      <formula>"N/A"</formula>
    </cfRule>
    <cfRule type="cellIs" dxfId="15085" priority="1139" operator="equal">
      <formula>"OK"</formula>
    </cfRule>
    <cfRule type="containsText" dxfId="15084" priority="1140" operator="containsText" text="Unsure">
      <formula>NOT(ISERROR(SEARCH("Unsure",J278)))</formula>
    </cfRule>
    <cfRule type="containsText" dxfId="15083" priority="1141" operator="containsText" text="Can't See">
      <formula>NOT(ISERROR(SEARCH("Can't See",J278)))</formula>
    </cfRule>
    <cfRule type="notContainsText" dxfId="15082" priority="1142" operator="notContains" text="OK&amp;N/A">
      <formula>ISERROR(SEARCH("OK&amp;N/A",J278))</formula>
    </cfRule>
  </conditionalFormatting>
  <conditionalFormatting sqref="M178:M183">
    <cfRule type="colorScale" priority="113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M178:M183">
    <cfRule type="colorScale" priority="113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L178:L179">
    <cfRule type="colorScale" priority="113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L180">
    <cfRule type="colorScale" priority="113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L180">
    <cfRule type="colorScale" priority="113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L181">
    <cfRule type="colorScale" priority="113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L182">
    <cfRule type="colorScale" priority="113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L183">
    <cfRule type="colorScale" priority="112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L183">
    <cfRule type="colorScale" priority="112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K183">
    <cfRule type="colorScale" priority="112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K183">
    <cfRule type="colorScale" priority="112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K181:K182">
    <cfRule type="colorScale" priority="112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K180">
    <cfRule type="colorScale" priority="112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K180">
    <cfRule type="colorScale" priority="112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K179">
    <cfRule type="colorScale" priority="112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K179">
    <cfRule type="colorScale" priority="112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K178">
    <cfRule type="colorScale" priority="112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K178">
    <cfRule type="colorScale" priority="111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178">
    <cfRule type="colorScale" priority="111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179">
    <cfRule type="colorScale" priority="111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180">
    <cfRule type="colorScale" priority="111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180">
    <cfRule type="colorScale" priority="111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181">
    <cfRule type="colorScale" priority="111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182">
    <cfRule type="colorScale" priority="111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183">
    <cfRule type="colorScale" priority="111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183">
    <cfRule type="colorScale" priority="111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U271:X271">
    <cfRule type="containsBlanks" priority="1105" stopIfTrue="1">
      <formula>LEN(TRIM(U271))=0</formula>
    </cfRule>
    <cfRule type="cellIs" dxfId="15081" priority="1106" operator="equal">
      <formula>"N/A"</formula>
    </cfRule>
    <cfRule type="cellIs" dxfId="15080" priority="1107" operator="equal">
      <formula>"OK"</formula>
    </cfRule>
    <cfRule type="containsText" dxfId="15079" priority="1108" operator="containsText" text="Unsure">
      <formula>NOT(ISERROR(SEARCH("Unsure",U271)))</formula>
    </cfRule>
    <cfRule type="containsText" dxfId="15078" priority="1109" operator="containsText" text="Can't See">
      <formula>NOT(ISERROR(SEARCH("Can't See",U271)))</formula>
    </cfRule>
    <cfRule type="notContainsText" dxfId="15077" priority="1110" operator="notContains" text="OK&amp;N/A">
      <formula>ISERROR(SEARCH("OK&amp;N/A",U271))</formula>
    </cfRule>
  </conditionalFormatting>
  <conditionalFormatting sqref="A271">
    <cfRule type="containsBlanks" priority="1098" stopIfTrue="1">
      <formula>LEN(TRIM(A271))=0</formula>
    </cfRule>
    <cfRule type="containsText" dxfId="15076" priority="1099" stopIfTrue="1" operator="containsText" text="fcd">
      <formula>NOT(ISERROR(SEARCH("fcd",A271)))</formula>
    </cfRule>
    <cfRule type="containsText" dxfId="15075" priority="1100" stopIfTrue="1" operator="containsText" text="server">
      <formula>NOT(ISERROR(SEARCH("server",A271)))</formula>
    </cfRule>
    <cfRule type="containsText" dxfId="15074" priority="1101" stopIfTrue="1" operator="containsText" text="ft">
      <formula>NOT(ISERROR(SEARCH("ft",A271)))</formula>
    </cfRule>
    <cfRule type="containsText" dxfId="15073" priority="1102" stopIfTrue="1" operator="containsText" text="lynxx_">
      <formula>NOT(ISERROR(SEARCH("lynxx_",A271)))</formula>
    </cfRule>
    <cfRule type="containsText" dxfId="15072" priority="1103" operator="containsText" text="_">
      <formula>NOT(ISERROR(SEARCH("_",A271)))</formula>
    </cfRule>
  </conditionalFormatting>
  <conditionalFormatting sqref="AD271">
    <cfRule type="cellIs" dxfId="15071" priority="1094" operator="equal">
      <formula>1</formula>
    </cfRule>
    <cfRule type="cellIs" dxfId="15070" priority="1095" operator="equal">
      <formula>2</formula>
    </cfRule>
    <cfRule type="cellIs" dxfId="15069" priority="1096" operator="equal">
      <formula>3</formula>
    </cfRule>
    <cfRule type="cellIs" dxfId="15068" priority="1097" operator="equal">
      <formula>4</formula>
    </cfRule>
    <cfRule type="cellIs" dxfId="15067" priority="1104" operator="equal">
      <formula>5</formula>
    </cfRule>
  </conditionalFormatting>
  <conditionalFormatting sqref="A271">
    <cfRule type="containsBlanks" priority="1088" stopIfTrue="1">
      <formula>LEN(TRIM(A271))=0</formula>
    </cfRule>
    <cfRule type="containsText" dxfId="15066" priority="1089" stopIfTrue="1" operator="containsText" text="fcd">
      <formula>NOT(ISERROR(SEARCH("fcd",A271)))</formula>
    </cfRule>
    <cfRule type="containsText" dxfId="15065" priority="1090" stopIfTrue="1" operator="containsText" text="server">
      <formula>NOT(ISERROR(SEARCH("server",A271)))</formula>
    </cfRule>
    <cfRule type="containsText" dxfId="15064" priority="1091" stopIfTrue="1" operator="containsText" text="ft">
      <formula>NOT(ISERROR(SEARCH("ft",A271)))</formula>
    </cfRule>
    <cfRule type="containsText" dxfId="15063" priority="1092" stopIfTrue="1" operator="containsText" text="lynxx_">
      <formula>NOT(ISERROR(SEARCH("lynxx_",A271)))</formula>
    </cfRule>
    <cfRule type="containsText" dxfId="15062" priority="1093" operator="containsText" text="_">
      <formula>NOT(ISERROR(SEARCH("_",A271)))</formula>
    </cfRule>
  </conditionalFormatting>
  <conditionalFormatting sqref="Y271:AC271">
    <cfRule type="cellIs" dxfId="15061" priority="1083" operator="equal">
      <formula>1</formula>
    </cfRule>
    <cfRule type="cellIs" dxfId="15060" priority="1084" operator="equal">
      <formula>2</formula>
    </cfRule>
    <cfRule type="cellIs" dxfId="15059" priority="1085" operator="equal">
      <formula>3</formula>
    </cfRule>
    <cfRule type="cellIs" dxfId="15058" priority="1086" operator="equal">
      <formula>4</formula>
    </cfRule>
    <cfRule type="cellIs" dxfId="15057" priority="1087" operator="equal">
      <formula>5</formula>
    </cfRule>
  </conditionalFormatting>
  <conditionalFormatting sqref="B271:E271">
    <cfRule type="colorScale" priority="108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71:I271">
    <cfRule type="colorScale" priority="108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71:M271">
    <cfRule type="colorScale" priority="108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83:A88 A90:A96">
    <cfRule type="containsBlanks" priority="1073" stopIfTrue="1">
      <formula>LEN(TRIM(A83))=0</formula>
    </cfRule>
    <cfRule type="containsText" dxfId="15056" priority="1074" stopIfTrue="1" operator="containsText" text="fcd">
      <formula>NOT(ISERROR(SEARCH("fcd",A83)))</formula>
    </cfRule>
    <cfRule type="containsText" dxfId="15055" priority="1075" stopIfTrue="1" operator="containsText" text="server">
      <formula>NOT(ISERROR(SEARCH("server",A83)))</formula>
    </cfRule>
    <cfRule type="containsText" dxfId="15054" priority="1076" stopIfTrue="1" operator="containsText" text="ft">
      <formula>NOT(ISERROR(SEARCH("ft",A83)))</formula>
    </cfRule>
    <cfRule type="containsText" dxfId="15053" priority="1077" stopIfTrue="1" operator="containsText" text="lynxx_">
      <formula>NOT(ISERROR(SEARCH("lynxx_",A83)))</formula>
    </cfRule>
    <cfRule type="containsText" dxfId="15052" priority="1078" operator="containsText" text="_">
      <formula>NOT(ISERROR(SEARCH("_",A83)))</formula>
    </cfRule>
  </conditionalFormatting>
  <conditionalFormatting sqref="Y83:AE88 Y90:AE96">
    <cfRule type="cellIs" dxfId="15051" priority="1069" operator="equal">
      <formula>1</formula>
    </cfRule>
    <cfRule type="cellIs" dxfId="15050" priority="1070" operator="equal">
      <formula>2</formula>
    </cfRule>
    <cfRule type="cellIs" dxfId="15049" priority="1071" operator="equal">
      <formula>3</formula>
    </cfRule>
    <cfRule type="cellIs" dxfId="15048" priority="1072" operator="equal">
      <formula>4</formula>
    </cfRule>
    <cfRule type="cellIs" dxfId="15047" priority="1079" operator="equal">
      <formula>5</formula>
    </cfRule>
  </conditionalFormatting>
  <conditionalFormatting sqref="U86:V86 X86 U83:X85 U87:X88 U90:X96">
    <cfRule type="containsBlanks" priority="1063" stopIfTrue="1">
      <formula>LEN(TRIM(U83))=0</formula>
    </cfRule>
    <cfRule type="cellIs" dxfId="15046" priority="1064" operator="equal">
      <formula>"N/A"</formula>
    </cfRule>
    <cfRule type="cellIs" dxfId="15045" priority="1065" operator="equal">
      <formula>"OK"</formula>
    </cfRule>
    <cfRule type="containsText" dxfId="15044" priority="1066" operator="containsText" text="Unsure">
      <formula>NOT(ISERROR(SEARCH("Unsure",U83)))</formula>
    </cfRule>
    <cfRule type="containsText" dxfId="15043" priority="1067" operator="containsText" text="Can't See">
      <formula>NOT(ISERROR(SEARCH("Can't See",U83)))</formula>
    </cfRule>
    <cfRule type="notContainsText" dxfId="15042" priority="1068" operator="notContains" text="OK&amp;N/A">
      <formula>ISERROR(SEARCH("OK&amp;N/A",U83))</formula>
    </cfRule>
  </conditionalFormatting>
  <conditionalFormatting sqref="W86">
    <cfRule type="containsBlanks" priority="1057" stopIfTrue="1">
      <formula>LEN(TRIM(W86))=0</formula>
    </cfRule>
    <cfRule type="containsText" dxfId="15041" priority="1058" stopIfTrue="1" operator="containsText" text="fcd">
      <formula>NOT(ISERROR(SEARCH("fcd",W86)))</formula>
    </cfRule>
    <cfRule type="containsText" dxfId="15040" priority="1059" stopIfTrue="1" operator="containsText" text="server">
      <formula>NOT(ISERROR(SEARCH("server",W86)))</formula>
    </cfRule>
    <cfRule type="containsText" dxfId="15039" priority="1060" stopIfTrue="1" operator="containsText" text="ft">
      <formula>NOT(ISERROR(SEARCH("ft",W86)))</formula>
    </cfRule>
    <cfRule type="containsText" dxfId="15038" priority="1061" stopIfTrue="1" operator="containsText" text="lynxx_">
      <formula>NOT(ISERROR(SEARCH("lynxx_",W86)))</formula>
    </cfRule>
    <cfRule type="containsText" dxfId="15037" priority="1062" operator="containsText" text="_">
      <formula>NOT(ISERROR(SEARCH("_",W86)))</formula>
    </cfRule>
  </conditionalFormatting>
  <conditionalFormatting sqref="X100:X109">
    <cfRule type="containsBlanks" priority="1051" stopIfTrue="1">
      <formula>LEN(TRIM(X100))=0</formula>
    </cfRule>
    <cfRule type="cellIs" dxfId="15036" priority="1052" operator="equal">
      <formula>"N/A"</formula>
    </cfRule>
    <cfRule type="cellIs" dxfId="15035" priority="1053" operator="equal">
      <formula>"OK"</formula>
    </cfRule>
    <cfRule type="containsText" dxfId="15034" priority="1054" operator="containsText" text="Unsure">
      <formula>NOT(ISERROR(SEARCH("Unsure",X100)))</formula>
    </cfRule>
    <cfRule type="containsText" dxfId="15033" priority="1055" operator="containsText" text="Can't See">
      <formula>NOT(ISERROR(SEARCH("Can't See",X100)))</formula>
    </cfRule>
    <cfRule type="notContainsText" dxfId="15032" priority="1056" operator="notContains" text="OK&amp;N/A">
      <formula>ISERROR(SEARCH("OK&amp;N/A",X100))</formula>
    </cfRule>
  </conditionalFormatting>
  <conditionalFormatting sqref="J98:M99 J109:M109">
    <cfRule type="containsBlanks" priority="1045" stopIfTrue="1">
      <formula>LEN(TRIM(J98))=0</formula>
    </cfRule>
    <cfRule type="cellIs" dxfId="15031" priority="1046" operator="equal">
      <formula>"N/A"</formula>
    </cfRule>
    <cfRule type="cellIs" dxfId="15030" priority="1047" operator="equal">
      <formula>"OK"</formula>
    </cfRule>
    <cfRule type="containsText" dxfId="15029" priority="1048" operator="containsText" text="Unsure">
      <formula>NOT(ISERROR(SEARCH("Unsure",J98)))</formula>
    </cfRule>
    <cfRule type="containsText" dxfId="15028" priority="1049" operator="containsText" text="Can't See">
      <formula>NOT(ISERROR(SEARCH("Can't See",J98)))</formula>
    </cfRule>
    <cfRule type="notContainsText" dxfId="15027" priority="1050" operator="notContains" text="OK&amp;N/A">
      <formula>ISERROR(SEARCH("OK&amp;N/A",J98))</formula>
    </cfRule>
  </conditionalFormatting>
  <conditionalFormatting sqref="I90:K93 B83:C88 I84:K88 M83:M88 E84:G88 E90:G93 E83:K83 H84:H93 E94:K94 B90:C96 M90:M94 E95:M96">
    <cfRule type="colorScale" priority="104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82">
    <cfRule type="containsBlanks" priority="1038" stopIfTrue="1">
      <formula>LEN(TRIM(A82))=0</formula>
    </cfRule>
    <cfRule type="containsText" dxfId="15026" priority="1039" stopIfTrue="1" operator="containsText" text="fcd">
      <formula>NOT(ISERROR(SEARCH("fcd",A82)))</formula>
    </cfRule>
    <cfRule type="containsText" dxfId="15025" priority="1040" stopIfTrue="1" operator="containsText" text="server">
      <formula>NOT(ISERROR(SEARCH("server",A82)))</formula>
    </cfRule>
    <cfRule type="containsText" dxfId="15024" priority="1041" stopIfTrue="1" operator="containsText" text="ft">
      <formula>NOT(ISERROR(SEARCH("ft",A82)))</formula>
    </cfRule>
    <cfRule type="containsText" dxfId="15023" priority="1042" stopIfTrue="1" operator="containsText" text="lynxx_">
      <formula>NOT(ISERROR(SEARCH("lynxx_",A82)))</formula>
    </cfRule>
    <cfRule type="containsText" dxfId="15022" priority="1043" operator="containsText" text="_">
      <formula>NOT(ISERROR(SEARCH("_",A82)))</formula>
    </cfRule>
  </conditionalFormatting>
  <conditionalFormatting sqref="B82">
    <cfRule type="containsBlanks" priority="1032" stopIfTrue="1">
      <formula>LEN(TRIM(B82))=0</formula>
    </cfRule>
    <cfRule type="containsText" dxfId="15021" priority="1033" stopIfTrue="1" operator="containsText" text="fcd">
      <formula>NOT(ISERROR(SEARCH("fcd",B82)))</formula>
    </cfRule>
    <cfRule type="containsText" dxfId="15020" priority="1034" stopIfTrue="1" operator="containsText" text="server">
      <formula>NOT(ISERROR(SEARCH("server",B82)))</formula>
    </cfRule>
    <cfRule type="containsText" dxfId="15019" priority="1035" stopIfTrue="1" operator="containsText" text="ft">
      <formula>NOT(ISERROR(SEARCH("ft",B82)))</formula>
    </cfRule>
    <cfRule type="containsText" dxfId="15018" priority="1036" stopIfTrue="1" operator="containsText" text="lynxx_">
      <formula>NOT(ISERROR(SEARCH("lynxx_",B82)))</formula>
    </cfRule>
    <cfRule type="containsText" dxfId="15017" priority="1037" operator="containsText" text="_">
      <formula>NOT(ISERROR(SEARCH("_",B82)))</formula>
    </cfRule>
  </conditionalFormatting>
  <conditionalFormatting sqref="C82">
    <cfRule type="containsBlanks" priority="1026" stopIfTrue="1">
      <formula>LEN(TRIM(C82))=0</formula>
    </cfRule>
    <cfRule type="containsText" dxfId="15016" priority="1027" stopIfTrue="1" operator="containsText" text="fcd">
      <formula>NOT(ISERROR(SEARCH("fcd",C82)))</formula>
    </cfRule>
    <cfRule type="containsText" dxfId="15015" priority="1028" stopIfTrue="1" operator="containsText" text="server">
      <formula>NOT(ISERROR(SEARCH("server",C82)))</formula>
    </cfRule>
    <cfRule type="containsText" dxfId="15014" priority="1029" stopIfTrue="1" operator="containsText" text="ft">
      <formula>NOT(ISERROR(SEARCH("ft",C82)))</formula>
    </cfRule>
    <cfRule type="containsText" dxfId="15013" priority="1030" stopIfTrue="1" operator="containsText" text="lynxx_">
      <formula>NOT(ISERROR(SEARCH("lynxx_",C82)))</formula>
    </cfRule>
    <cfRule type="containsText" dxfId="15012" priority="1031" operator="containsText" text="_">
      <formula>NOT(ISERROR(SEARCH("_",C82)))</formula>
    </cfRule>
  </conditionalFormatting>
  <conditionalFormatting sqref="D82">
    <cfRule type="containsBlanks" priority="1020" stopIfTrue="1">
      <formula>LEN(TRIM(D82))=0</formula>
    </cfRule>
    <cfRule type="containsText" dxfId="15011" priority="1021" stopIfTrue="1" operator="containsText" text="fcd">
      <formula>NOT(ISERROR(SEARCH("fcd",D82)))</formula>
    </cfRule>
    <cfRule type="containsText" dxfId="15010" priority="1022" stopIfTrue="1" operator="containsText" text="server">
      <formula>NOT(ISERROR(SEARCH("server",D82)))</formula>
    </cfRule>
    <cfRule type="containsText" dxfId="15009" priority="1023" stopIfTrue="1" operator="containsText" text="ft">
      <formula>NOT(ISERROR(SEARCH("ft",D82)))</formula>
    </cfRule>
    <cfRule type="containsText" dxfId="15008" priority="1024" stopIfTrue="1" operator="containsText" text="lynxx_">
      <formula>NOT(ISERROR(SEARCH("lynxx_",D82)))</formula>
    </cfRule>
    <cfRule type="containsText" dxfId="15007" priority="1025" operator="containsText" text="_">
      <formula>NOT(ISERROR(SEARCH("_",D82)))</formula>
    </cfRule>
  </conditionalFormatting>
  <conditionalFormatting sqref="E82">
    <cfRule type="containsBlanks" priority="1014" stopIfTrue="1">
      <formula>LEN(TRIM(E82))=0</formula>
    </cfRule>
    <cfRule type="containsText" dxfId="15006" priority="1015" stopIfTrue="1" operator="containsText" text="fcd">
      <formula>NOT(ISERROR(SEARCH("fcd",E82)))</formula>
    </cfRule>
    <cfRule type="containsText" dxfId="15005" priority="1016" stopIfTrue="1" operator="containsText" text="server">
      <formula>NOT(ISERROR(SEARCH("server",E82)))</formula>
    </cfRule>
    <cfRule type="containsText" dxfId="15004" priority="1017" stopIfTrue="1" operator="containsText" text="ft">
      <formula>NOT(ISERROR(SEARCH("ft",E82)))</formula>
    </cfRule>
    <cfRule type="containsText" dxfId="15003" priority="1018" stopIfTrue="1" operator="containsText" text="lynxx_">
      <formula>NOT(ISERROR(SEARCH("lynxx_",E82)))</formula>
    </cfRule>
    <cfRule type="containsText" dxfId="15002" priority="1019" operator="containsText" text="_">
      <formula>NOT(ISERROR(SEARCH("_",E82)))</formula>
    </cfRule>
  </conditionalFormatting>
  <conditionalFormatting sqref="F82">
    <cfRule type="containsBlanks" priority="1008" stopIfTrue="1">
      <formula>LEN(TRIM(F82))=0</formula>
    </cfRule>
    <cfRule type="containsText" dxfId="15001" priority="1009" stopIfTrue="1" operator="containsText" text="fcd">
      <formula>NOT(ISERROR(SEARCH("fcd",F82)))</formula>
    </cfRule>
    <cfRule type="containsText" dxfId="15000" priority="1010" stopIfTrue="1" operator="containsText" text="server">
      <formula>NOT(ISERROR(SEARCH("server",F82)))</formula>
    </cfRule>
    <cfRule type="containsText" dxfId="14999" priority="1011" stopIfTrue="1" operator="containsText" text="ft">
      <formula>NOT(ISERROR(SEARCH("ft",F82)))</formula>
    </cfRule>
    <cfRule type="containsText" dxfId="14998" priority="1012" stopIfTrue="1" operator="containsText" text="lynxx_">
      <formula>NOT(ISERROR(SEARCH("lynxx_",F82)))</formula>
    </cfRule>
    <cfRule type="containsText" dxfId="14997" priority="1013" operator="containsText" text="_">
      <formula>NOT(ISERROR(SEARCH("_",F82)))</formula>
    </cfRule>
  </conditionalFormatting>
  <conditionalFormatting sqref="G82">
    <cfRule type="containsBlanks" priority="1002" stopIfTrue="1">
      <formula>LEN(TRIM(G82))=0</formula>
    </cfRule>
    <cfRule type="containsText" dxfId="14996" priority="1003" stopIfTrue="1" operator="containsText" text="fcd">
      <formula>NOT(ISERROR(SEARCH("fcd",G82)))</formula>
    </cfRule>
    <cfRule type="containsText" dxfId="14995" priority="1004" stopIfTrue="1" operator="containsText" text="server">
      <formula>NOT(ISERROR(SEARCH("server",G82)))</formula>
    </cfRule>
    <cfRule type="containsText" dxfId="14994" priority="1005" stopIfTrue="1" operator="containsText" text="ft">
      <formula>NOT(ISERROR(SEARCH("ft",G82)))</formula>
    </cfRule>
    <cfRule type="containsText" dxfId="14993" priority="1006" stopIfTrue="1" operator="containsText" text="lynxx_">
      <formula>NOT(ISERROR(SEARCH("lynxx_",G82)))</formula>
    </cfRule>
    <cfRule type="containsText" dxfId="14992" priority="1007" operator="containsText" text="_">
      <formula>NOT(ISERROR(SEARCH("_",G82)))</formula>
    </cfRule>
  </conditionalFormatting>
  <conditionalFormatting sqref="H82">
    <cfRule type="containsBlanks" priority="996" stopIfTrue="1">
      <formula>LEN(TRIM(H82))=0</formula>
    </cfRule>
    <cfRule type="containsText" dxfId="14991" priority="997" stopIfTrue="1" operator="containsText" text="fcd">
      <formula>NOT(ISERROR(SEARCH("fcd",H82)))</formula>
    </cfRule>
    <cfRule type="containsText" dxfId="14990" priority="998" stopIfTrue="1" operator="containsText" text="server">
      <formula>NOT(ISERROR(SEARCH("server",H82)))</formula>
    </cfRule>
    <cfRule type="containsText" dxfId="14989" priority="999" stopIfTrue="1" operator="containsText" text="ft">
      <formula>NOT(ISERROR(SEARCH("ft",H82)))</formula>
    </cfRule>
    <cfRule type="containsText" dxfId="14988" priority="1000" stopIfTrue="1" operator="containsText" text="lynxx_">
      <formula>NOT(ISERROR(SEARCH("lynxx_",H82)))</formula>
    </cfRule>
    <cfRule type="containsText" dxfId="14987" priority="1001" operator="containsText" text="_">
      <formula>NOT(ISERROR(SEARCH("_",H82)))</formula>
    </cfRule>
  </conditionalFormatting>
  <conditionalFormatting sqref="I82">
    <cfRule type="containsBlanks" priority="990" stopIfTrue="1">
      <formula>LEN(TRIM(I82))=0</formula>
    </cfRule>
    <cfRule type="containsText" dxfId="14986" priority="991" stopIfTrue="1" operator="containsText" text="fcd">
      <formula>NOT(ISERROR(SEARCH("fcd",I82)))</formula>
    </cfRule>
    <cfRule type="containsText" dxfId="14985" priority="992" stopIfTrue="1" operator="containsText" text="server">
      <formula>NOT(ISERROR(SEARCH("server",I82)))</formula>
    </cfRule>
    <cfRule type="containsText" dxfId="14984" priority="993" stopIfTrue="1" operator="containsText" text="ft">
      <formula>NOT(ISERROR(SEARCH("ft",I82)))</formula>
    </cfRule>
    <cfRule type="containsText" dxfId="14983" priority="994" stopIfTrue="1" operator="containsText" text="lynxx_">
      <formula>NOT(ISERROR(SEARCH("lynxx_",I82)))</formula>
    </cfRule>
    <cfRule type="containsText" dxfId="14982" priority="995" operator="containsText" text="_">
      <formula>NOT(ISERROR(SEARCH("_",I82)))</formula>
    </cfRule>
  </conditionalFormatting>
  <conditionalFormatting sqref="J82">
    <cfRule type="containsBlanks" priority="984" stopIfTrue="1">
      <formula>LEN(TRIM(J82))=0</formula>
    </cfRule>
    <cfRule type="containsText" dxfId="14981" priority="985" stopIfTrue="1" operator="containsText" text="fcd">
      <formula>NOT(ISERROR(SEARCH("fcd",J82)))</formula>
    </cfRule>
    <cfRule type="containsText" dxfId="14980" priority="986" stopIfTrue="1" operator="containsText" text="server">
      <formula>NOT(ISERROR(SEARCH("server",J82)))</formula>
    </cfRule>
    <cfRule type="containsText" dxfId="14979" priority="987" stopIfTrue="1" operator="containsText" text="ft">
      <formula>NOT(ISERROR(SEARCH("ft",J82)))</formula>
    </cfRule>
    <cfRule type="containsText" dxfId="14978" priority="988" stopIfTrue="1" operator="containsText" text="lynxx_">
      <formula>NOT(ISERROR(SEARCH("lynxx_",J82)))</formula>
    </cfRule>
    <cfRule type="containsText" dxfId="14977" priority="989" operator="containsText" text="_">
      <formula>NOT(ISERROR(SEARCH("_",J82)))</formula>
    </cfRule>
  </conditionalFormatting>
  <conditionalFormatting sqref="L82">
    <cfRule type="containsBlanks" priority="978" stopIfTrue="1">
      <formula>LEN(TRIM(L82))=0</formula>
    </cfRule>
    <cfRule type="containsText" dxfId="14976" priority="979" stopIfTrue="1" operator="containsText" text="fcd">
      <formula>NOT(ISERROR(SEARCH("fcd",L82)))</formula>
    </cfRule>
    <cfRule type="containsText" dxfId="14975" priority="980" stopIfTrue="1" operator="containsText" text="server">
      <formula>NOT(ISERROR(SEARCH("server",L82)))</formula>
    </cfRule>
    <cfRule type="containsText" dxfId="14974" priority="981" stopIfTrue="1" operator="containsText" text="ft">
      <formula>NOT(ISERROR(SEARCH("ft",L82)))</formula>
    </cfRule>
    <cfRule type="containsText" dxfId="14973" priority="982" stopIfTrue="1" operator="containsText" text="lynxx_">
      <formula>NOT(ISERROR(SEARCH("lynxx_",L82)))</formula>
    </cfRule>
    <cfRule type="containsText" dxfId="14972" priority="983" operator="containsText" text="_">
      <formula>NOT(ISERROR(SEARCH("_",L82)))</formula>
    </cfRule>
  </conditionalFormatting>
  <conditionalFormatting sqref="M81">
    <cfRule type="containsBlanks" priority="972" stopIfTrue="1">
      <formula>LEN(TRIM(M81))=0</formula>
    </cfRule>
    <cfRule type="containsText" dxfId="14971" priority="973" stopIfTrue="1" operator="containsText" text="fcd">
      <formula>NOT(ISERROR(SEARCH("fcd",M81)))</formula>
    </cfRule>
    <cfRule type="containsText" dxfId="14970" priority="974" stopIfTrue="1" operator="containsText" text="server">
      <formula>NOT(ISERROR(SEARCH("server",M81)))</formula>
    </cfRule>
    <cfRule type="containsText" dxfId="14969" priority="975" stopIfTrue="1" operator="containsText" text="ft">
      <formula>NOT(ISERROR(SEARCH("ft",M81)))</formula>
    </cfRule>
    <cfRule type="containsText" dxfId="14968" priority="976" stopIfTrue="1" operator="containsText" text="lynxx_">
      <formula>NOT(ISERROR(SEARCH("lynxx_",M81)))</formula>
    </cfRule>
    <cfRule type="containsText" dxfId="14967" priority="977" operator="containsText" text="_">
      <formula>NOT(ISERROR(SEARCH("_",M81)))</formula>
    </cfRule>
  </conditionalFormatting>
  <conditionalFormatting sqref="O82">
    <cfRule type="containsBlanks" priority="966" stopIfTrue="1">
      <formula>LEN(TRIM(O82))=0</formula>
    </cfRule>
    <cfRule type="containsText" dxfId="14966" priority="967" stopIfTrue="1" operator="containsText" text="fcd">
      <formula>NOT(ISERROR(SEARCH("fcd",O82)))</formula>
    </cfRule>
    <cfRule type="containsText" dxfId="14965" priority="968" stopIfTrue="1" operator="containsText" text="server">
      <formula>NOT(ISERROR(SEARCH("server",O82)))</formula>
    </cfRule>
    <cfRule type="containsText" dxfId="14964" priority="969" stopIfTrue="1" operator="containsText" text="ft">
      <formula>NOT(ISERROR(SEARCH("ft",O82)))</formula>
    </cfRule>
    <cfRule type="containsText" dxfId="14963" priority="970" stopIfTrue="1" operator="containsText" text="lynxx_">
      <formula>NOT(ISERROR(SEARCH("lynxx_",O82)))</formula>
    </cfRule>
    <cfRule type="containsText" dxfId="14962" priority="971" operator="containsText" text="_">
      <formula>NOT(ISERROR(SEARCH("_",O82)))</formula>
    </cfRule>
  </conditionalFormatting>
  <conditionalFormatting sqref="Q82">
    <cfRule type="containsBlanks" priority="960" stopIfTrue="1">
      <formula>LEN(TRIM(Q82))=0</formula>
    </cfRule>
    <cfRule type="containsText" dxfId="14961" priority="961" stopIfTrue="1" operator="containsText" text="fcd">
      <formula>NOT(ISERROR(SEARCH("fcd",Q82)))</formula>
    </cfRule>
    <cfRule type="containsText" dxfId="14960" priority="962" stopIfTrue="1" operator="containsText" text="server">
      <formula>NOT(ISERROR(SEARCH("server",Q82)))</formula>
    </cfRule>
    <cfRule type="containsText" dxfId="14959" priority="963" stopIfTrue="1" operator="containsText" text="ft">
      <formula>NOT(ISERROR(SEARCH("ft",Q82)))</formula>
    </cfRule>
    <cfRule type="containsText" dxfId="14958" priority="964" stopIfTrue="1" operator="containsText" text="lynxx_">
      <formula>NOT(ISERROR(SEARCH("lynxx_",Q82)))</formula>
    </cfRule>
    <cfRule type="containsText" dxfId="14957" priority="965" operator="containsText" text="_">
      <formula>NOT(ISERROR(SEARCH("_",Q82)))</formula>
    </cfRule>
  </conditionalFormatting>
  <conditionalFormatting sqref="R82">
    <cfRule type="containsBlanks" priority="954" stopIfTrue="1">
      <formula>LEN(TRIM(R82))=0</formula>
    </cfRule>
    <cfRule type="containsText" dxfId="14956" priority="955" stopIfTrue="1" operator="containsText" text="fcd">
      <formula>NOT(ISERROR(SEARCH("fcd",R82)))</formula>
    </cfRule>
    <cfRule type="containsText" dxfId="14955" priority="956" stopIfTrue="1" operator="containsText" text="server">
      <formula>NOT(ISERROR(SEARCH("server",R82)))</formula>
    </cfRule>
    <cfRule type="containsText" dxfId="14954" priority="957" stopIfTrue="1" operator="containsText" text="ft">
      <formula>NOT(ISERROR(SEARCH("ft",R82)))</formula>
    </cfRule>
    <cfRule type="containsText" dxfId="14953" priority="958" stopIfTrue="1" operator="containsText" text="lynxx_">
      <formula>NOT(ISERROR(SEARCH("lynxx_",R82)))</formula>
    </cfRule>
    <cfRule type="containsText" dxfId="14952" priority="959" operator="containsText" text="_">
      <formula>NOT(ISERROR(SEARCH("_",R82)))</formula>
    </cfRule>
  </conditionalFormatting>
  <conditionalFormatting sqref="S82:T82">
    <cfRule type="containsBlanks" priority="948" stopIfTrue="1">
      <formula>LEN(TRIM(S82))=0</formula>
    </cfRule>
    <cfRule type="containsText" dxfId="14951" priority="949" stopIfTrue="1" operator="containsText" text="fcd">
      <formula>NOT(ISERROR(SEARCH("fcd",S82)))</formula>
    </cfRule>
    <cfRule type="containsText" dxfId="14950" priority="950" stopIfTrue="1" operator="containsText" text="server">
      <formula>NOT(ISERROR(SEARCH("server",S82)))</formula>
    </cfRule>
    <cfRule type="containsText" dxfId="14949" priority="951" stopIfTrue="1" operator="containsText" text="ft">
      <formula>NOT(ISERROR(SEARCH("ft",S82)))</formula>
    </cfRule>
    <cfRule type="containsText" dxfId="14948" priority="952" stopIfTrue="1" operator="containsText" text="lynxx_">
      <formula>NOT(ISERROR(SEARCH("lynxx_",S82)))</formula>
    </cfRule>
    <cfRule type="containsText" dxfId="14947" priority="953" operator="containsText" text="_">
      <formula>NOT(ISERROR(SEARCH("_",S82)))</formula>
    </cfRule>
  </conditionalFormatting>
  <conditionalFormatting sqref="A89">
    <cfRule type="containsBlanks" priority="941" stopIfTrue="1">
      <formula>LEN(TRIM(A89))=0</formula>
    </cfRule>
    <cfRule type="containsText" dxfId="14946" priority="942" stopIfTrue="1" operator="containsText" text="fcd">
      <formula>NOT(ISERROR(SEARCH("fcd",A89)))</formula>
    </cfRule>
    <cfRule type="containsText" dxfId="14945" priority="943" stopIfTrue="1" operator="containsText" text="server">
      <formula>NOT(ISERROR(SEARCH("server",A89)))</formula>
    </cfRule>
    <cfRule type="containsText" dxfId="14944" priority="944" stopIfTrue="1" operator="containsText" text="ft">
      <formula>NOT(ISERROR(SEARCH("ft",A89)))</formula>
    </cfRule>
    <cfRule type="containsText" dxfId="14943" priority="945" stopIfTrue="1" operator="containsText" text="lynxx_">
      <formula>NOT(ISERROR(SEARCH("lynxx_",A89)))</formula>
    </cfRule>
    <cfRule type="containsText" dxfId="14942" priority="946" operator="containsText" text="_">
      <formula>NOT(ISERROR(SEARCH("_",A89)))</formula>
    </cfRule>
  </conditionalFormatting>
  <conditionalFormatting sqref="Y89:AE89">
    <cfRule type="cellIs" dxfId="14941" priority="937" operator="equal">
      <formula>1</formula>
    </cfRule>
    <cfRule type="cellIs" dxfId="14940" priority="938" operator="equal">
      <formula>2</formula>
    </cfRule>
    <cfRule type="cellIs" dxfId="14939" priority="939" operator="equal">
      <formula>3</formula>
    </cfRule>
    <cfRule type="cellIs" dxfId="14938" priority="940" operator="equal">
      <formula>4</formula>
    </cfRule>
    <cfRule type="cellIs" dxfId="14937" priority="947" operator="equal">
      <formula>5</formula>
    </cfRule>
  </conditionalFormatting>
  <conditionalFormatting sqref="U89:X89">
    <cfRule type="containsBlanks" priority="931" stopIfTrue="1">
      <formula>LEN(TRIM(U89))=0</formula>
    </cfRule>
    <cfRule type="cellIs" dxfId="14936" priority="932" operator="equal">
      <formula>"N/A"</formula>
    </cfRule>
    <cfRule type="cellIs" dxfId="14935" priority="933" operator="equal">
      <formula>"OK"</formula>
    </cfRule>
    <cfRule type="containsText" dxfId="14934" priority="934" operator="containsText" text="Unsure">
      <formula>NOT(ISERROR(SEARCH("Unsure",U89)))</formula>
    </cfRule>
    <cfRule type="containsText" dxfId="14933" priority="935" operator="containsText" text="Can't See">
      <formula>NOT(ISERROR(SEARCH("Can't See",U89)))</formula>
    </cfRule>
    <cfRule type="notContainsText" dxfId="14932" priority="936" operator="notContains" text="OK&amp;N/A">
      <formula>ISERROR(SEARCH("OK&amp;N/A",U89))</formula>
    </cfRule>
  </conditionalFormatting>
  <conditionalFormatting sqref="B89:C89 I89:K89 M89 E89:G89">
    <cfRule type="colorScale" priority="93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K82">
    <cfRule type="containsBlanks" priority="924" stopIfTrue="1">
      <formula>LEN(TRIM(K82))=0</formula>
    </cfRule>
    <cfRule type="containsText" dxfId="14931" priority="925" stopIfTrue="1" operator="containsText" text="fcd">
      <formula>NOT(ISERROR(SEARCH("fcd",K82)))</formula>
    </cfRule>
    <cfRule type="containsText" dxfId="14930" priority="926" stopIfTrue="1" operator="containsText" text="server">
      <formula>NOT(ISERROR(SEARCH("server",K82)))</formula>
    </cfRule>
    <cfRule type="containsText" dxfId="14929" priority="927" stopIfTrue="1" operator="containsText" text="ft">
      <formula>NOT(ISERROR(SEARCH("ft",K82)))</formula>
    </cfRule>
    <cfRule type="containsText" dxfId="14928" priority="928" stopIfTrue="1" operator="containsText" text="lynxx_">
      <formula>NOT(ISERROR(SEARCH("lynxx_",K82)))</formula>
    </cfRule>
    <cfRule type="containsText" dxfId="14927" priority="929" operator="containsText" text="_">
      <formula>NOT(ISERROR(SEARCH("_",K82)))</formula>
    </cfRule>
  </conditionalFormatting>
  <conditionalFormatting sqref="M82">
    <cfRule type="containsBlanks" priority="918" stopIfTrue="1">
      <formula>LEN(TRIM(M82))=0</formula>
    </cfRule>
    <cfRule type="containsText" dxfId="14926" priority="919" stopIfTrue="1" operator="containsText" text="fcd">
      <formula>NOT(ISERROR(SEARCH("fcd",M82)))</formula>
    </cfRule>
    <cfRule type="containsText" dxfId="14925" priority="920" stopIfTrue="1" operator="containsText" text="server">
      <formula>NOT(ISERROR(SEARCH("server",M82)))</formula>
    </cfRule>
    <cfRule type="containsText" dxfId="14924" priority="921" stopIfTrue="1" operator="containsText" text="ft">
      <formula>NOT(ISERROR(SEARCH("ft",M82)))</formula>
    </cfRule>
    <cfRule type="containsText" dxfId="14923" priority="922" stopIfTrue="1" operator="containsText" text="lynxx_">
      <formula>NOT(ISERROR(SEARCH("lynxx_",M82)))</formula>
    </cfRule>
    <cfRule type="containsText" dxfId="14922" priority="923" operator="containsText" text="_">
      <formula>NOT(ISERROR(SEARCH("_",M82)))</formula>
    </cfRule>
  </conditionalFormatting>
  <conditionalFormatting sqref="P41:P43 P45 P28:P35 P22:P25">
    <cfRule type="colorScale" priority="9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4:P175 P168 P162:P165 P177:P183">
    <cfRule type="colorScale" priority="9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87">
    <cfRule type="colorScale" priority="9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05:P206">
    <cfRule type="colorScale" priority="9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07:P210">
    <cfRule type="colorScale" priority="9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40:P241">
    <cfRule type="colorScale" priority="9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42">
    <cfRule type="colorScale" priority="9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69:P270 P272">
    <cfRule type="colorScale" priority="9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73">
    <cfRule type="colorScale" priority="90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71">
    <cfRule type="colorScale" priority="90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91 P293">
    <cfRule type="colorScale" priority="90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117 A119:A120">
    <cfRule type="containsBlanks" priority="901" stopIfTrue="1">
      <formula>LEN(TRIM(A117))=0</formula>
    </cfRule>
    <cfRule type="containsText" dxfId="14921" priority="902" stopIfTrue="1" operator="containsText" text="fcd">
      <formula>NOT(ISERROR(SEARCH("fcd",A117)))</formula>
    </cfRule>
    <cfRule type="containsText" dxfId="14920" priority="903" stopIfTrue="1" operator="containsText" text="server">
      <formula>NOT(ISERROR(SEARCH("server",A117)))</formula>
    </cfRule>
    <cfRule type="containsText" dxfId="14919" priority="904" stopIfTrue="1" operator="containsText" text="ft">
      <formula>NOT(ISERROR(SEARCH("ft",A117)))</formula>
    </cfRule>
    <cfRule type="containsText" dxfId="14918" priority="905" stopIfTrue="1" operator="containsText" text="lynxx_">
      <formula>NOT(ISERROR(SEARCH("lynxx_",A117)))</formula>
    </cfRule>
    <cfRule type="containsText" dxfId="14917" priority="906" operator="containsText" text="_">
      <formula>NOT(ISERROR(SEARCH("_",A117)))</formula>
    </cfRule>
  </conditionalFormatting>
  <conditionalFormatting sqref="P203:P204">
    <cfRule type="colorScale" priority="90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13:P221 P211">
    <cfRule type="colorScale" priority="89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7">
    <cfRule type="colorScale" priority="89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82">
    <cfRule type="colorScale" priority="89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1 S3 S223 S111:S119 S178:S183 S225 S229 S237 S240:S241 S269:S273 S277 S187:S193 S280:S288 S384:S1048576 S232:S234 S22:S60 S198 S123:S125 S244:S254 S266:S267 S5 S8 S11:S20">
    <cfRule type="cellIs" dxfId="14916" priority="896" operator="equal">
      <formula>FALSE</formula>
    </cfRule>
  </conditionalFormatting>
  <conditionalFormatting sqref="T260:T263 T384:T1048576 T222:T254 T265:T328 T1:T5 T10:T183 T7:T8 T185:T211">
    <cfRule type="cellIs" dxfId="14915" priority="895" operator="equal">
      <formula>FALSE</formula>
    </cfRule>
  </conditionalFormatting>
  <conditionalFormatting sqref="O1">
    <cfRule type="colorScale" priority="894">
      <colorScale>
        <cfvo type="num" val="0"/>
        <cfvo type="num" val="0.6"/>
        <cfvo type="num" val="1"/>
        <color rgb="FFF8696B"/>
        <color theme="7" tint="0.59999389629810485"/>
        <color rgb="FF63BE7B"/>
      </colorScale>
    </cfRule>
  </conditionalFormatting>
  <conditionalFormatting sqref="P268">
    <cfRule type="colorScale" priority="89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4:P15">
    <cfRule type="colorScale" priority="31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83:L94">
    <cfRule type="colorScale" priority="89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P176">
    <cfRule type="colorScale" priority="89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109">
    <cfRule type="cellIs" dxfId="14914" priority="890" operator="equal">
      <formula>FALSE</formula>
    </cfRule>
  </conditionalFormatting>
  <conditionalFormatting sqref="T100 T104 T108">
    <cfRule type="containsBlanks" priority="884" stopIfTrue="1">
      <formula>LEN(TRIM(T100))=0</formula>
    </cfRule>
    <cfRule type="containsText" dxfId="14913" priority="885" stopIfTrue="1" operator="containsText" text="fcd">
      <formula>NOT(ISERROR(SEARCH("fcd",T100)))</formula>
    </cfRule>
    <cfRule type="containsText" dxfId="14912" priority="886" stopIfTrue="1" operator="containsText" text="server">
      <formula>NOT(ISERROR(SEARCH("server",T100)))</formula>
    </cfRule>
    <cfRule type="containsText" dxfId="14911" priority="887" stopIfTrue="1" operator="containsText" text="ft">
      <formula>NOT(ISERROR(SEARCH("ft",T100)))</formula>
    </cfRule>
    <cfRule type="containsText" dxfId="14910" priority="888" stopIfTrue="1" operator="containsText" text="lynxx_">
      <formula>NOT(ISERROR(SEARCH("lynxx_",T100)))</formula>
    </cfRule>
    <cfRule type="containsText" dxfId="14909" priority="889" operator="containsText" text="_">
      <formula>NOT(ISERROR(SEARCH("_",T100)))</formula>
    </cfRule>
  </conditionalFormatting>
  <conditionalFormatting sqref="U100:W102 U103:V103 U104:W109">
    <cfRule type="containsBlanks" priority="878" stopIfTrue="1">
      <formula>LEN(TRIM(U100))=0</formula>
    </cfRule>
    <cfRule type="cellIs" dxfId="14908" priority="879" operator="equal">
      <formula>"N/A"</formula>
    </cfRule>
    <cfRule type="cellIs" dxfId="14907" priority="880" operator="equal">
      <formula>"OK"</formula>
    </cfRule>
    <cfRule type="containsText" dxfId="14906" priority="881" operator="containsText" text="Unsure">
      <formula>NOT(ISERROR(SEARCH("Unsure",U100)))</formula>
    </cfRule>
    <cfRule type="containsText" dxfId="14905" priority="882" operator="containsText" text="Can't See">
      <formula>NOT(ISERROR(SEARCH("Can't See",U100)))</formula>
    </cfRule>
    <cfRule type="notContainsText" dxfId="14904" priority="883" operator="notContains" text="OK&amp;N/A">
      <formula>ISERROR(SEARCH("OK&amp;N/A",U100))</formula>
    </cfRule>
  </conditionalFormatting>
  <conditionalFormatting sqref="W103">
    <cfRule type="containsBlanks" priority="872" stopIfTrue="1">
      <formula>LEN(TRIM(W103))=0</formula>
    </cfRule>
    <cfRule type="cellIs" dxfId="14903" priority="873" operator="equal">
      <formula>"N/A"</formula>
    </cfRule>
    <cfRule type="cellIs" dxfId="14902" priority="874" operator="equal">
      <formula>"OK"</formula>
    </cfRule>
    <cfRule type="containsText" dxfId="14901" priority="875" operator="containsText" text="Unsure">
      <formula>NOT(ISERROR(SEARCH("Unsure",W103)))</formula>
    </cfRule>
    <cfRule type="containsText" dxfId="14900" priority="876" operator="containsText" text="Can't See">
      <formula>NOT(ISERROR(SEARCH("Can't See",W103)))</formula>
    </cfRule>
    <cfRule type="notContainsText" dxfId="14899" priority="877" operator="notContains" text="OK&amp;N/A">
      <formula>ISERROR(SEARCH("OK&amp;N/A",W103))</formula>
    </cfRule>
  </conditionalFormatting>
  <conditionalFormatting sqref="P99">
    <cfRule type="colorScale" priority="8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00:M108">
    <cfRule type="colorScale" priority="87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P44">
    <cfRule type="colorScale" priority="86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57:P161 P130:P155">
    <cfRule type="colorScale" priority="31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40">
    <cfRule type="colorScale" priority="8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66:P167">
    <cfRule type="colorScale" priority="8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212">
    <cfRule type="containsBlanks" priority="860" stopIfTrue="1">
      <formula>LEN(TRIM(A212))=0</formula>
    </cfRule>
    <cfRule type="containsText" dxfId="14898" priority="861" stopIfTrue="1" operator="containsText" text="fcd">
      <formula>NOT(ISERROR(SEARCH("fcd",A212)))</formula>
    </cfRule>
    <cfRule type="containsText" dxfId="14897" priority="862" stopIfTrue="1" operator="containsText" text="server">
      <formula>NOT(ISERROR(SEARCH("server",A212)))</formula>
    </cfRule>
    <cfRule type="containsText" dxfId="14896" priority="863" stopIfTrue="1" operator="containsText" text="ft">
      <formula>NOT(ISERROR(SEARCH("ft",A212)))</formula>
    </cfRule>
    <cfRule type="containsText" dxfId="14895" priority="864" stopIfTrue="1" operator="containsText" text="lynxx_">
      <formula>NOT(ISERROR(SEARCH("lynxx_",A212)))</formula>
    </cfRule>
    <cfRule type="containsText" dxfId="14894" priority="865" operator="containsText" text="_">
      <formula>NOT(ISERROR(SEARCH("_",A212)))</formula>
    </cfRule>
  </conditionalFormatting>
  <conditionalFormatting sqref="Y212:AE212">
    <cfRule type="cellIs" dxfId="14893" priority="856" operator="equal">
      <formula>1</formula>
    </cfRule>
    <cfRule type="cellIs" dxfId="14892" priority="857" operator="equal">
      <formula>2</formula>
    </cfRule>
    <cfRule type="cellIs" dxfId="14891" priority="858" operator="equal">
      <formula>3</formula>
    </cfRule>
    <cfRule type="cellIs" dxfId="14890" priority="859" operator="equal">
      <formula>4</formula>
    </cfRule>
    <cfRule type="cellIs" dxfId="14889" priority="866" operator="equal">
      <formula>5</formula>
    </cfRule>
  </conditionalFormatting>
  <conditionalFormatting sqref="U212:X212">
    <cfRule type="containsBlanks" priority="850" stopIfTrue="1">
      <formula>LEN(TRIM(U212))=0</formula>
    </cfRule>
    <cfRule type="cellIs" dxfId="14888" priority="851" operator="equal">
      <formula>"N/A"</formula>
    </cfRule>
    <cfRule type="cellIs" dxfId="14887" priority="852" operator="equal">
      <formula>"OK"</formula>
    </cfRule>
    <cfRule type="containsText" dxfId="14886" priority="853" operator="containsText" text="Unsure">
      <formula>NOT(ISERROR(SEARCH("Unsure",U212)))</formula>
    </cfRule>
    <cfRule type="containsText" dxfId="14885" priority="854" operator="containsText" text="Can't See">
      <formula>NOT(ISERROR(SEARCH("Can't See",U212)))</formula>
    </cfRule>
    <cfRule type="notContainsText" dxfId="14884" priority="855" operator="notContains" text="OK&amp;N/A">
      <formula>ISERROR(SEARCH("OK&amp;N/A",U212))</formula>
    </cfRule>
  </conditionalFormatting>
  <conditionalFormatting sqref="AH212">
    <cfRule type="containsBlanks" priority="844" stopIfTrue="1">
      <formula>LEN(TRIM(AH212))=0</formula>
    </cfRule>
    <cfRule type="containsText" dxfId="14883" priority="845" stopIfTrue="1" operator="containsText" text="fcd">
      <formula>NOT(ISERROR(SEARCH("fcd",AH212)))</formula>
    </cfRule>
    <cfRule type="containsText" dxfId="14882" priority="846" stopIfTrue="1" operator="containsText" text="server">
      <formula>NOT(ISERROR(SEARCH("server",AH212)))</formula>
    </cfRule>
    <cfRule type="containsText" dxfId="14881" priority="847" stopIfTrue="1" operator="containsText" text="ft">
      <formula>NOT(ISERROR(SEARCH("ft",AH212)))</formula>
    </cfRule>
    <cfRule type="containsText" dxfId="14880" priority="848" stopIfTrue="1" operator="containsText" text="lynxx_">
      <formula>NOT(ISERROR(SEARCH("lynxx_",AH212)))</formula>
    </cfRule>
    <cfRule type="containsText" dxfId="14879" priority="849" operator="containsText" text="_">
      <formula>NOT(ISERROR(SEARCH("_",AH212)))</formula>
    </cfRule>
  </conditionalFormatting>
  <conditionalFormatting sqref="T212">
    <cfRule type="cellIs" dxfId="14878" priority="843" operator="equal">
      <formula>FALSE</formula>
    </cfRule>
  </conditionalFormatting>
  <conditionalFormatting sqref="Y221:AC221">
    <cfRule type="cellIs" dxfId="14877" priority="838" operator="equal">
      <formula>1</formula>
    </cfRule>
    <cfRule type="cellIs" dxfId="14876" priority="839" operator="equal">
      <formula>2</formula>
    </cfRule>
    <cfRule type="cellIs" dxfId="14875" priority="840" operator="equal">
      <formula>3</formula>
    </cfRule>
    <cfRule type="cellIs" dxfId="14874" priority="841" operator="equal">
      <formula>4</formula>
    </cfRule>
    <cfRule type="cellIs" dxfId="14873" priority="842" operator="equal">
      <formula>5</formula>
    </cfRule>
  </conditionalFormatting>
  <conditionalFormatting sqref="U221:X221">
    <cfRule type="containsBlanks" priority="832" stopIfTrue="1">
      <formula>LEN(TRIM(U221))=0</formula>
    </cfRule>
    <cfRule type="cellIs" dxfId="14872" priority="833" operator="equal">
      <formula>"N/A"</formula>
    </cfRule>
    <cfRule type="cellIs" dxfId="14871" priority="834" operator="equal">
      <formula>"OK"</formula>
    </cfRule>
    <cfRule type="containsText" dxfId="14870" priority="835" operator="containsText" text="Unsure">
      <formula>NOT(ISERROR(SEARCH("Unsure",U221)))</formula>
    </cfRule>
    <cfRule type="containsText" dxfId="14869" priority="836" operator="containsText" text="Can't See">
      <formula>NOT(ISERROR(SEARCH("Can't See",U221)))</formula>
    </cfRule>
    <cfRule type="notContainsText" dxfId="14868" priority="837" operator="notContains" text="OK&amp;N/A">
      <formula>ISERROR(SEARCH("OK&amp;N/A",U221))</formula>
    </cfRule>
  </conditionalFormatting>
  <conditionalFormatting sqref="U215:X215 U220:X220 U213:X213">
    <cfRule type="containsBlanks" priority="826" stopIfTrue="1">
      <formula>LEN(TRIM(U213))=0</formula>
    </cfRule>
    <cfRule type="cellIs" dxfId="14867" priority="827" operator="equal">
      <formula>"N/A"</formula>
    </cfRule>
    <cfRule type="cellIs" dxfId="14866" priority="828" operator="equal">
      <formula>"OK"</formula>
    </cfRule>
    <cfRule type="containsText" dxfId="14865" priority="829" operator="containsText" text="Unsure">
      <formula>NOT(ISERROR(SEARCH("Unsure",U213)))</formula>
    </cfRule>
    <cfRule type="containsText" dxfId="14864" priority="830" operator="containsText" text="Can't See">
      <formula>NOT(ISERROR(SEARCH("Can't See",U213)))</formula>
    </cfRule>
    <cfRule type="notContainsText" dxfId="14863" priority="831" operator="notContains" text="OK&amp;N/A">
      <formula>ISERROR(SEARCH("OK&amp;N/A",U213))</formula>
    </cfRule>
  </conditionalFormatting>
  <conditionalFormatting sqref="Y213:AC213">
    <cfRule type="cellIs" dxfId="14862" priority="821" operator="equal">
      <formula>1</formula>
    </cfRule>
    <cfRule type="cellIs" dxfId="14861" priority="822" operator="equal">
      <formula>2</formula>
    </cfRule>
    <cfRule type="cellIs" dxfId="14860" priority="823" operator="equal">
      <formula>3</formula>
    </cfRule>
    <cfRule type="cellIs" dxfId="14859" priority="824" operator="equal">
      <formula>4</formula>
    </cfRule>
    <cfRule type="cellIs" dxfId="14858" priority="825" operator="equal">
      <formula>5</formula>
    </cfRule>
  </conditionalFormatting>
  <conditionalFormatting sqref="Y220:AC220">
    <cfRule type="cellIs" dxfId="14857" priority="816" operator="equal">
      <formula>1</formula>
    </cfRule>
    <cfRule type="cellIs" dxfId="14856" priority="817" operator="equal">
      <formula>2</formula>
    </cfRule>
    <cfRule type="cellIs" dxfId="14855" priority="818" operator="equal">
      <formula>3</formula>
    </cfRule>
    <cfRule type="cellIs" dxfId="14854" priority="819" operator="equal">
      <formula>4</formula>
    </cfRule>
    <cfRule type="cellIs" dxfId="14853" priority="820" operator="equal">
      <formula>5</formula>
    </cfRule>
  </conditionalFormatting>
  <conditionalFormatting sqref="Y215:AC215">
    <cfRule type="cellIs" dxfId="14852" priority="811" operator="equal">
      <formula>1</formula>
    </cfRule>
    <cfRule type="cellIs" dxfId="14851" priority="812" operator="equal">
      <formula>2</formula>
    </cfRule>
    <cfRule type="cellIs" dxfId="14850" priority="813" operator="equal">
      <formula>3</formula>
    </cfRule>
    <cfRule type="cellIs" dxfId="14849" priority="814" operator="equal">
      <formula>4</formula>
    </cfRule>
    <cfRule type="cellIs" dxfId="14848" priority="815" operator="equal">
      <formula>5</formula>
    </cfRule>
  </conditionalFormatting>
  <conditionalFormatting sqref="U214:X214">
    <cfRule type="containsBlanks" priority="805" stopIfTrue="1">
      <formula>LEN(TRIM(U214))=0</formula>
    </cfRule>
    <cfRule type="cellIs" dxfId="14847" priority="806" operator="equal">
      <formula>"N/A"</formula>
    </cfRule>
    <cfRule type="cellIs" dxfId="14846" priority="807" operator="equal">
      <formula>"OK"</formula>
    </cfRule>
    <cfRule type="containsText" dxfId="14845" priority="808" operator="containsText" text="Unsure">
      <formula>NOT(ISERROR(SEARCH("Unsure",U214)))</formula>
    </cfRule>
    <cfRule type="containsText" dxfId="14844" priority="809" operator="containsText" text="Can't See">
      <formula>NOT(ISERROR(SEARCH("Can't See",U214)))</formula>
    </cfRule>
    <cfRule type="notContainsText" dxfId="14843" priority="810" operator="notContains" text="OK&amp;N/A">
      <formula>ISERROR(SEARCH("OK&amp;N/A",U214))</formula>
    </cfRule>
  </conditionalFormatting>
  <conditionalFormatting sqref="Y214:AC214">
    <cfRule type="cellIs" dxfId="14842" priority="800" operator="equal">
      <formula>1</formula>
    </cfRule>
    <cfRule type="cellIs" dxfId="14841" priority="801" operator="equal">
      <formula>2</formula>
    </cfRule>
    <cfRule type="cellIs" dxfId="14840" priority="802" operator="equal">
      <formula>3</formula>
    </cfRule>
    <cfRule type="cellIs" dxfId="14839" priority="803" operator="equal">
      <formula>4</formula>
    </cfRule>
    <cfRule type="cellIs" dxfId="14838" priority="804" operator="equal">
      <formula>5</formula>
    </cfRule>
  </conditionalFormatting>
  <conditionalFormatting sqref="U218:X218">
    <cfRule type="containsBlanks" priority="794" stopIfTrue="1">
      <formula>LEN(TRIM(U218))=0</formula>
    </cfRule>
    <cfRule type="cellIs" dxfId="14837" priority="795" operator="equal">
      <formula>"N/A"</formula>
    </cfRule>
    <cfRule type="cellIs" dxfId="14836" priority="796" operator="equal">
      <formula>"OK"</formula>
    </cfRule>
    <cfRule type="containsText" dxfId="14835" priority="797" operator="containsText" text="Unsure">
      <formula>NOT(ISERROR(SEARCH("Unsure",U218)))</formula>
    </cfRule>
    <cfRule type="containsText" dxfId="14834" priority="798" operator="containsText" text="Can't See">
      <formula>NOT(ISERROR(SEARCH("Can't See",U218)))</formula>
    </cfRule>
    <cfRule type="notContainsText" dxfId="14833" priority="799" operator="notContains" text="OK&amp;N/A">
      <formula>ISERROR(SEARCH("OK&amp;N/A",U218))</formula>
    </cfRule>
  </conditionalFormatting>
  <conditionalFormatting sqref="Y218:AC218">
    <cfRule type="cellIs" dxfId="14832" priority="789" operator="equal">
      <formula>1</formula>
    </cfRule>
    <cfRule type="cellIs" dxfId="14831" priority="790" operator="equal">
      <formula>2</formula>
    </cfRule>
    <cfRule type="cellIs" dxfId="14830" priority="791" operator="equal">
      <formula>3</formula>
    </cfRule>
    <cfRule type="cellIs" dxfId="14829" priority="792" operator="equal">
      <formula>4</formula>
    </cfRule>
    <cfRule type="cellIs" dxfId="14828" priority="793" operator="equal">
      <formula>5</formula>
    </cfRule>
  </conditionalFormatting>
  <conditionalFormatting sqref="U219:X219">
    <cfRule type="containsBlanks" priority="783" stopIfTrue="1">
      <formula>LEN(TRIM(U219))=0</formula>
    </cfRule>
    <cfRule type="cellIs" dxfId="14827" priority="784" operator="equal">
      <formula>"N/A"</formula>
    </cfRule>
    <cfRule type="cellIs" dxfId="14826" priority="785" operator="equal">
      <formula>"OK"</formula>
    </cfRule>
    <cfRule type="containsText" dxfId="14825" priority="786" operator="containsText" text="Unsure">
      <formula>NOT(ISERROR(SEARCH("Unsure",U219)))</formula>
    </cfRule>
    <cfRule type="containsText" dxfId="14824" priority="787" operator="containsText" text="Can't See">
      <formula>NOT(ISERROR(SEARCH("Can't See",U219)))</formula>
    </cfRule>
    <cfRule type="notContainsText" dxfId="14823" priority="788" operator="notContains" text="OK&amp;N/A">
      <formula>ISERROR(SEARCH("OK&amp;N/A",U219))</formula>
    </cfRule>
  </conditionalFormatting>
  <conditionalFormatting sqref="Y219:AC219">
    <cfRule type="cellIs" dxfId="14822" priority="778" operator="equal">
      <formula>1</formula>
    </cfRule>
    <cfRule type="cellIs" dxfId="14821" priority="779" operator="equal">
      <formula>2</formula>
    </cfRule>
    <cfRule type="cellIs" dxfId="14820" priority="780" operator="equal">
      <formula>3</formula>
    </cfRule>
    <cfRule type="cellIs" dxfId="14819" priority="781" operator="equal">
      <formula>4</formula>
    </cfRule>
    <cfRule type="cellIs" dxfId="14818" priority="782" operator="equal">
      <formula>5</formula>
    </cfRule>
  </conditionalFormatting>
  <conditionalFormatting sqref="U216:X216">
    <cfRule type="containsBlanks" priority="772" stopIfTrue="1">
      <formula>LEN(TRIM(U216))=0</formula>
    </cfRule>
    <cfRule type="cellIs" dxfId="14817" priority="773" operator="equal">
      <formula>"N/A"</formula>
    </cfRule>
    <cfRule type="cellIs" dxfId="14816" priority="774" operator="equal">
      <formula>"OK"</formula>
    </cfRule>
    <cfRule type="containsText" dxfId="14815" priority="775" operator="containsText" text="Unsure">
      <formula>NOT(ISERROR(SEARCH("Unsure",U216)))</formula>
    </cfRule>
    <cfRule type="containsText" dxfId="14814" priority="776" operator="containsText" text="Can't See">
      <formula>NOT(ISERROR(SEARCH("Can't See",U216)))</formula>
    </cfRule>
    <cfRule type="notContainsText" dxfId="14813" priority="777" operator="notContains" text="OK&amp;N/A">
      <formula>ISERROR(SEARCH("OK&amp;N/A",U216))</formula>
    </cfRule>
  </conditionalFormatting>
  <conditionalFormatting sqref="Y216:AC216">
    <cfRule type="cellIs" dxfId="14812" priority="767" operator="equal">
      <formula>1</formula>
    </cfRule>
    <cfRule type="cellIs" dxfId="14811" priority="768" operator="equal">
      <formula>2</formula>
    </cfRule>
    <cfRule type="cellIs" dxfId="14810" priority="769" operator="equal">
      <formula>3</formula>
    </cfRule>
    <cfRule type="cellIs" dxfId="14809" priority="770" operator="equal">
      <formula>4</formula>
    </cfRule>
    <cfRule type="cellIs" dxfId="14808" priority="771" operator="equal">
      <formula>5</formula>
    </cfRule>
  </conditionalFormatting>
  <conditionalFormatting sqref="U217:X217">
    <cfRule type="containsBlanks" priority="761" stopIfTrue="1">
      <formula>LEN(TRIM(U217))=0</formula>
    </cfRule>
    <cfRule type="cellIs" dxfId="14807" priority="762" operator="equal">
      <formula>"N/A"</formula>
    </cfRule>
    <cfRule type="cellIs" dxfId="14806" priority="763" operator="equal">
      <formula>"OK"</formula>
    </cfRule>
    <cfRule type="containsText" dxfId="14805" priority="764" operator="containsText" text="Unsure">
      <formula>NOT(ISERROR(SEARCH("Unsure",U217)))</formula>
    </cfRule>
    <cfRule type="containsText" dxfId="14804" priority="765" operator="containsText" text="Can't See">
      <formula>NOT(ISERROR(SEARCH("Can't See",U217)))</formula>
    </cfRule>
    <cfRule type="notContainsText" dxfId="14803" priority="766" operator="notContains" text="OK&amp;N/A">
      <formula>ISERROR(SEARCH("OK&amp;N/A",U217))</formula>
    </cfRule>
  </conditionalFormatting>
  <conditionalFormatting sqref="Y217:AC217">
    <cfRule type="cellIs" dxfId="14802" priority="756" operator="equal">
      <formula>1</formula>
    </cfRule>
    <cfRule type="cellIs" dxfId="14801" priority="757" operator="equal">
      <formula>2</formula>
    </cfRule>
    <cfRule type="cellIs" dxfId="14800" priority="758" operator="equal">
      <formula>3</formula>
    </cfRule>
    <cfRule type="cellIs" dxfId="14799" priority="759" operator="equal">
      <formula>4</formula>
    </cfRule>
    <cfRule type="cellIs" dxfId="14798" priority="760" operator="equal">
      <formula>5</formula>
    </cfRule>
  </conditionalFormatting>
  <conditionalFormatting sqref="P212">
    <cfRule type="colorScale" priority="7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216:E216">
    <cfRule type="colorScale" priority="75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16:I216">
    <cfRule type="colorScale" priority="75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16:M216">
    <cfRule type="colorScale" priority="75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213:E213 B220:E220">
    <cfRule type="colorScale" priority="75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13:I213 F220:I220">
    <cfRule type="colorScale" priority="75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13:M213 J220:M220">
    <cfRule type="colorScale" priority="74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214:E214">
    <cfRule type="colorScale" priority="74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14:I214">
    <cfRule type="colorScale" priority="74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14:M214">
    <cfRule type="colorScale" priority="74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215:E215">
    <cfRule type="colorScale" priority="74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15:I215">
    <cfRule type="colorScale" priority="74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15:M215">
    <cfRule type="colorScale" priority="74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219:E219">
    <cfRule type="colorScale" priority="74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19:I219">
    <cfRule type="colorScale" priority="74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217:E217">
    <cfRule type="colorScale" priority="74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17:I217">
    <cfRule type="colorScale" priority="73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218:E218">
    <cfRule type="colorScale" priority="73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18:I218">
    <cfRule type="colorScale" priority="73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17">
    <cfRule type="colorScale" priority="73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L218">
    <cfRule type="colorScale" priority="73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M217:M219 K218:K219 K217:L217 L219">
    <cfRule type="colorScale" priority="73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18">
    <cfRule type="colorScale" priority="73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19">
    <cfRule type="colorScale" priority="73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118">
    <cfRule type="containsBlanks" priority="726" stopIfTrue="1">
      <formula>LEN(TRIM(J118))=0</formula>
    </cfRule>
    <cfRule type="cellIs" dxfId="14797" priority="727" operator="equal">
      <formula>"N/A"</formula>
    </cfRule>
    <cfRule type="cellIs" dxfId="14796" priority="728" operator="equal">
      <formula>"OK"</formula>
    </cfRule>
    <cfRule type="containsText" dxfId="14795" priority="729" operator="containsText" text="Unsure">
      <formula>NOT(ISERROR(SEARCH("Unsure",J118)))</formula>
    </cfRule>
    <cfRule type="containsText" dxfId="14794" priority="730" operator="containsText" text="Can't See">
      <formula>NOT(ISERROR(SEARCH("Can't See",J118)))</formula>
    </cfRule>
    <cfRule type="notContainsText" dxfId="14793" priority="731" operator="notContains" text="OK&amp;N/A">
      <formula>ISERROR(SEARCH("OK&amp;N/A",J118))</formula>
    </cfRule>
  </conditionalFormatting>
  <conditionalFormatting sqref="M11:M18">
    <cfRule type="colorScale" priority="72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T213:T221">
    <cfRule type="cellIs" dxfId="14792" priority="724" operator="equal">
      <formula>FALSE</formula>
    </cfRule>
  </conditionalFormatting>
  <conditionalFormatting sqref="P169:P173">
    <cfRule type="colorScale" priority="7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232:M234">
    <cfRule type="colorScale" priority="72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L232:L234">
    <cfRule type="colorScale" priority="72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S65:S80">
    <cfRule type="cellIs" dxfId="14791" priority="720" operator="equal">
      <formula>FALSE</formula>
    </cfRule>
  </conditionalFormatting>
  <conditionalFormatting sqref="S83:S96">
    <cfRule type="cellIs" dxfId="14790" priority="719" operator="equal">
      <formula>FALSE</formula>
    </cfRule>
  </conditionalFormatting>
  <conditionalFormatting sqref="S100:S108">
    <cfRule type="cellIs" dxfId="14789" priority="718" operator="equal">
      <formula>FALSE</formula>
    </cfRule>
  </conditionalFormatting>
  <conditionalFormatting sqref="S128:S177">
    <cfRule type="cellIs" dxfId="14788" priority="717" operator="equal">
      <formula>FALSE</formula>
    </cfRule>
  </conditionalFormatting>
  <conditionalFormatting sqref="S203:S209">
    <cfRule type="cellIs" dxfId="14787" priority="716" operator="equal">
      <formula>FALSE</formula>
    </cfRule>
  </conditionalFormatting>
  <conditionalFormatting sqref="S213:S220">
    <cfRule type="cellIs" dxfId="14786" priority="715" operator="equal">
      <formula>FALSE</formula>
    </cfRule>
  </conditionalFormatting>
  <conditionalFormatting sqref="A308:A310">
    <cfRule type="containsBlanks" priority="709" stopIfTrue="1">
      <formula>LEN(TRIM(A308))=0</formula>
    </cfRule>
    <cfRule type="containsText" dxfId="14785" priority="710" stopIfTrue="1" operator="containsText" text="fcd">
      <formula>NOT(ISERROR(SEARCH("fcd",A308)))</formula>
    </cfRule>
    <cfRule type="containsText" dxfId="14784" priority="711" stopIfTrue="1" operator="containsText" text="server">
      <formula>NOT(ISERROR(SEARCH("server",A308)))</formula>
    </cfRule>
    <cfRule type="containsText" dxfId="14783" priority="712" stopIfTrue="1" operator="containsText" text="ft">
      <formula>NOT(ISERROR(SEARCH("ft",A308)))</formula>
    </cfRule>
    <cfRule type="containsText" dxfId="14782" priority="713" stopIfTrue="1" operator="containsText" text="lynxx_">
      <formula>NOT(ISERROR(SEARCH("lynxx_",A308)))</formula>
    </cfRule>
    <cfRule type="containsText" dxfId="14781" priority="714" operator="containsText" text="_">
      <formula>NOT(ISERROR(SEARCH("_",A308)))</formula>
    </cfRule>
  </conditionalFormatting>
  <conditionalFormatting sqref="U307:X307">
    <cfRule type="containsBlanks" priority="703" stopIfTrue="1">
      <formula>LEN(TRIM(U307))=0</formula>
    </cfRule>
    <cfRule type="cellIs" dxfId="14780" priority="704" operator="equal">
      <formula>"N/A"</formula>
    </cfRule>
    <cfRule type="cellIs" dxfId="14779" priority="705" operator="equal">
      <formula>"OK"</formula>
    </cfRule>
    <cfRule type="containsText" dxfId="14778" priority="706" operator="containsText" text="Unsure">
      <formula>NOT(ISERROR(SEARCH("Unsure",U307)))</formula>
    </cfRule>
    <cfRule type="containsText" dxfId="14777" priority="707" operator="containsText" text="Can't See">
      <formula>NOT(ISERROR(SEARCH("Can't See",U307)))</formula>
    </cfRule>
    <cfRule type="notContainsText" dxfId="14776" priority="708" operator="notContains" text="OK&amp;N/A">
      <formula>ISERROR(SEARCH("OK&amp;N/A",U307))</formula>
    </cfRule>
  </conditionalFormatting>
  <conditionalFormatting sqref="A307">
    <cfRule type="containsBlanks" priority="697" stopIfTrue="1">
      <formula>LEN(TRIM(A307))=0</formula>
    </cfRule>
    <cfRule type="containsText" dxfId="14775" priority="698" stopIfTrue="1" operator="containsText" text="fcd">
      <formula>NOT(ISERROR(SEARCH("fcd",A307)))</formula>
    </cfRule>
    <cfRule type="containsText" dxfId="14774" priority="699" stopIfTrue="1" operator="containsText" text="server">
      <formula>NOT(ISERROR(SEARCH("server",A307)))</formula>
    </cfRule>
    <cfRule type="containsText" dxfId="14773" priority="700" stopIfTrue="1" operator="containsText" text="ft">
      <formula>NOT(ISERROR(SEARCH("ft",A307)))</formula>
    </cfRule>
    <cfRule type="containsText" dxfId="14772" priority="701" stopIfTrue="1" operator="containsText" text="lynxx_">
      <formula>NOT(ISERROR(SEARCH("lynxx_",A307)))</formula>
    </cfRule>
    <cfRule type="containsText" dxfId="14771" priority="702" operator="containsText" text="_">
      <formula>NOT(ISERROR(SEARCH("_",A307)))</formula>
    </cfRule>
  </conditionalFormatting>
  <conditionalFormatting sqref="U310:X310 U308:V309 X308:X309">
    <cfRule type="containsBlanks" priority="691" stopIfTrue="1">
      <formula>LEN(TRIM(U308))=0</formula>
    </cfRule>
    <cfRule type="cellIs" dxfId="14770" priority="692" operator="equal">
      <formula>"N/A"</formula>
    </cfRule>
    <cfRule type="cellIs" dxfId="14769" priority="693" operator="equal">
      <formula>"OK"</formula>
    </cfRule>
    <cfRule type="containsText" dxfId="14768" priority="694" operator="containsText" text="Unsure">
      <formula>NOT(ISERROR(SEARCH("Unsure",U308)))</formula>
    </cfRule>
    <cfRule type="containsText" dxfId="14767" priority="695" operator="containsText" text="Can't See">
      <formula>NOT(ISERROR(SEARCH("Can't See",U308)))</formula>
    </cfRule>
    <cfRule type="notContainsText" dxfId="14766" priority="696" operator="notContains" text="OK&amp;N/A">
      <formula>ISERROR(SEARCH("OK&amp;N/A",U308))</formula>
    </cfRule>
  </conditionalFormatting>
  <conditionalFormatting sqref="Y309:AC310">
    <cfRule type="cellIs" dxfId="14765" priority="686" operator="equal">
      <formula>1</formula>
    </cfRule>
    <cfRule type="cellIs" dxfId="14764" priority="687" operator="equal">
      <formula>2</formula>
    </cfRule>
    <cfRule type="cellIs" dxfId="14763" priority="688" operator="equal">
      <formula>3</formula>
    </cfRule>
    <cfRule type="cellIs" dxfId="14762" priority="689" operator="equal">
      <formula>4</formula>
    </cfRule>
    <cfRule type="cellIs" dxfId="14761" priority="690" operator="equal">
      <formula>5</formula>
    </cfRule>
  </conditionalFormatting>
  <conditionalFormatting sqref="Y308:AC308">
    <cfRule type="cellIs" dxfId="14760" priority="681" operator="equal">
      <formula>1</formula>
    </cfRule>
    <cfRule type="cellIs" dxfId="14759" priority="682" operator="equal">
      <formula>2</formula>
    </cfRule>
    <cfRule type="cellIs" dxfId="14758" priority="683" operator="equal">
      <formula>3</formula>
    </cfRule>
    <cfRule type="cellIs" dxfId="14757" priority="684" operator="equal">
      <formula>4</formula>
    </cfRule>
    <cfRule type="cellIs" dxfId="14756" priority="685" operator="equal">
      <formula>5</formula>
    </cfRule>
  </conditionalFormatting>
  <conditionalFormatting sqref="P307">
    <cfRule type="colorScale" priority="68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08:P310">
    <cfRule type="colorScale" priority="67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308:S310">
    <cfRule type="cellIs" dxfId="14755" priority="678" operator="equal">
      <formula>FALSE</formula>
    </cfRule>
  </conditionalFormatting>
  <conditionalFormatting sqref="A305">
    <cfRule type="containsBlanks" priority="672" stopIfTrue="1">
      <formula>LEN(TRIM(A305))=0</formula>
    </cfRule>
    <cfRule type="containsText" dxfId="14754" priority="673" stopIfTrue="1" operator="containsText" text="fcd">
      <formula>NOT(ISERROR(SEARCH("fcd",A305)))</formula>
    </cfRule>
    <cfRule type="containsText" dxfId="14753" priority="674" stopIfTrue="1" operator="containsText" text="server">
      <formula>NOT(ISERROR(SEARCH("server",A305)))</formula>
    </cfRule>
    <cfRule type="containsText" dxfId="14752" priority="675" stopIfTrue="1" operator="containsText" text="ft">
      <formula>NOT(ISERROR(SEARCH("ft",A305)))</formula>
    </cfRule>
    <cfRule type="containsText" dxfId="14751" priority="676" stopIfTrue="1" operator="containsText" text="lynxx_">
      <formula>NOT(ISERROR(SEARCH("lynxx_",A305)))</formula>
    </cfRule>
    <cfRule type="containsText" dxfId="14750" priority="677" operator="containsText" text="_">
      <formula>NOT(ISERROR(SEARCH("_",A305)))</formula>
    </cfRule>
  </conditionalFormatting>
  <conditionalFormatting sqref="U304:X304">
    <cfRule type="containsBlanks" priority="666" stopIfTrue="1">
      <formula>LEN(TRIM(U304))=0</formula>
    </cfRule>
    <cfRule type="cellIs" dxfId="14749" priority="667" operator="equal">
      <formula>"N/A"</formula>
    </cfRule>
    <cfRule type="cellIs" dxfId="14748" priority="668" operator="equal">
      <formula>"OK"</formula>
    </cfRule>
    <cfRule type="containsText" dxfId="14747" priority="669" operator="containsText" text="Unsure">
      <formula>NOT(ISERROR(SEARCH("Unsure",U304)))</formula>
    </cfRule>
    <cfRule type="containsText" dxfId="14746" priority="670" operator="containsText" text="Can't See">
      <formula>NOT(ISERROR(SEARCH("Can't See",U304)))</formula>
    </cfRule>
    <cfRule type="notContainsText" dxfId="14745" priority="671" operator="notContains" text="OK&amp;N/A">
      <formula>ISERROR(SEARCH("OK&amp;N/A",U304))</formula>
    </cfRule>
  </conditionalFormatting>
  <conditionalFormatting sqref="A304">
    <cfRule type="containsBlanks" priority="660" stopIfTrue="1">
      <formula>LEN(TRIM(A304))=0</formula>
    </cfRule>
    <cfRule type="containsText" dxfId="14744" priority="661" stopIfTrue="1" operator="containsText" text="fcd">
      <formula>NOT(ISERROR(SEARCH("fcd",A304)))</formula>
    </cfRule>
    <cfRule type="containsText" dxfId="14743" priority="662" stopIfTrue="1" operator="containsText" text="server">
      <formula>NOT(ISERROR(SEARCH("server",A304)))</formula>
    </cfRule>
    <cfRule type="containsText" dxfId="14742" priority="663" stopIfTrue="1" operator="containsText" text="ft">
      <formula>NOT(ISERROR(SEARCH("ft",A304)))</formula>
    </cfRule>
    <cfRule type="containsText" dxfId="14741" priority="664" stopIfTrue="1" operator="containsText" text="lynxx_">
      <formula>NOT(ISERROR(SEARCH("lynxx_",A304)))</formula>
    </cfRule>
    <cfRule type="containsText" dxfId="14740" priority="665" operator="containsText" text="_">
      <formula>NOT(ISERROR(SEARCH("_",A304)))</formula>
    </cfRule>
  </conditionalFormatting>
  <conditionalFormatting sqref="U305:V305 X305">
    <cfRule type="containsBlanks" priority="654" stopIfTrue="1">
      <formula>LEN(TRIM(U305))=0</formula>
    </cfRule>
    <cfRule type="cellIs" dxfId="14739" priority="655" operator="equal">
      <formula>"N/A"</formula>
    </cfRule>
    <cfRule type="cellIs" dxfId="14738" priority="656" operator="equal">
      <formula>"OK"</formula>
    </cfRule>
    <cfRule type="containsText" dxfId="14737" priority="657" operator="containsText" text="Unsure">
      <formula>NOT(ISERROR(SEARCH("Unsure",U305)))</formula>
    </cfRule>
    <cfRule type="containsText" dxfId="14736" priority="658" operator="containsText" text="Can't See">
      <formula>NOT(ISERROR(SEARCH("Can't See",U305)))</formula>
    </cfRule>
    <cfRule type="notContainsText" dxfId="14735" priority="659" operator="notContains" text="OK&amp;N/A">
      <formula>ISERROR(SEARCH("OK&amp;N/A",U305))</formula>
    </cfRule>
  </conditionalFormatting>
  <conditionalFormatting sqref="Y305:AC305">
    <cfRule type="cellIs" dxfId="14734" priority="649" operator="equal">
      <formula>1</formula>
    </cfRule>
    <cfRule type="cellIs" dxfId="14733" priority="650" operator="equal">
      <formula>2</formula>
    </cfRule>
    <cfRule type="cellIs" dxfId="14732" priority="651" operator="equal">
      <formula>3</formula>
    </cfRule>
    <cfRule type="cellIs" dxfId="14731" priority="652" operator="equal">
      <formula>4</formula>
    </cfRule>
    <cfRule type="cellIs" dxfId="14730" priority="653" operator="equal">
      <formula>5</formula>
    </cfRule>
  </conditionalFormatting>
  <conditionalFormatting sqref="P304">
    <cfRule type="colorScale" priority="6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05">
    <cfRule type="colorScale" priority="6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305">
    <cfRule type="cellIs" dxfId="14729" priority="646" operator="equal">
      <formula>FALSE</formula>
    </cfRule>
  </conditionalFormatting>
  <conditionalFormatting sqref="P156">
    <cfRule type="colorScale" priority="6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306">
    <cfRule type="containsBlanks" priority="639" stopIfTrue="1">
      <formula>LEN(TRIM(A306))=0</formula>
    </cfRule>
    <cfRule type="containsText" dxfId="14728" priority="640" stopIfTrue="1" operator="containsText" text="fcd">
      <formula>NOT(ISERROR(SEARCH("fcd",A306)))</formula>
    </cfRule>
    <cfRule type="containsText" dxfId="14727" priority="641" stopIfTrue="1" operator="containsText" text="server">
      <formula>NOT(ISERROR(SEARCH("server",A306)))</formula>
    </cfRule>
    <cfRule type="containsText" dxfId="14726" priority="642" stopIfTrue="1" operator="containsText" text="ft">
      <formula>NOT(ISERROR(SEARCH("ft",A306)))</formula>
    </cfRule>
    <cfRule type="containsText" dxfId="14725" priority="643" stopIfTrue="1" operator="containsText" text="lynxx_">
      <formula>NOT(ISERROR(SEARCH("lynxx_",A306)))</formula>
    </cfRule>
    <cfRule type="containsText" dxfId="14724" priority="644" operator="containsText" text="_">
      <formula>NOT(ISERROR(SEARCH("_",A306)))</formula>
    </cfRule>
  </conditionalFormatting>
  <conditionalFormatting sqref="U306:X306 J306:M306">
    <cfRule type="containsBlanks" priority="633" stopIfTrue="1">
      <formula>LEN(TRIM(J306))=0</formula>
    </cfRule>
    <cfRule type="cellIs" dxfId="14723" priority="634" operator="equal">
      <formula>"N/A"</formula>
    </cfRule>
    <cfRule type="cellIs" dxfId="14722" priority="635" operator="equal">
      <formula>"OK"</formula>
    </cfRule>
    <cfRule type="containsText" dxfId="14721" priority="636" operator="containsText" text="Unsure">
      <formula>NOT(ISERROR(SEARCH("Unsure",J306)))</formula>
    </cfRule>
    <cfRule type="containsText" dxfId="14720" priority="637" operator="containsText" text="Can't See">
      <formula>NOT(ISERROR(SEARCH("Can't See",J306)))</formula>
    </cfRule>
    <cfRule type="notContainsText" dxfId="14719" priority="638" operator="notContains" text="OK&amp;N/A">
      <formula>ISERROR(SEARCH("OK&amp;N/A",J306))</formula>
    </cfRule>
  </conditionalFormatting>
  <conditionalFormatting sqref="B184:I184">
    <cfRule type="colorScale" priority="63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Y184:AE184">
    <cfRule type="cellIs" dxfId="14718" priority="626" operator="equal">
      <formula>1</formula>
    </cfRule>
    <cfRule type="cellIs" dxfId="14717" priority="627" operator="equal">
      <formula>2</formula>
    </cfRule>
    <cfRule type="cellIs" dxfId="14716" priority="628" operator="equal">
      <formula>3</formula>
    </cfRule>
    <cfRule type="cellIs" dxfId="14715" priority="629" operator="equal">
      <formula>4</formula>
    </cfRule>
    <cfRule type="cellIs" dxfId="14714" priority="631" operator="equal">
      <formula>5</formula>
    </cfRule>
  </conditionalFormatting>
  <conditionalFormatting sqref="U184:X184">
    <cfRule type="containsBlanks" priority="620" stopIfTrue="1">
      <formula>LEN(TRIM(U184))=0</formula>
    </cfRule>
    <cfRule type="cellIs" dxfId="14713" priority="621" operator="equal">
      <formula>"N/A"</formula>
    </cfRule>
    <cfRule type="cellIs" dxfId="14712" priority="622" operator="equal">
      <formula>"OK"</formula>
    </cfRule>
    <cfRule type="containsText" dxfId="14711" priority="623" operator="containsText" text="Unsure">
      <formula>NOT(ISERROR(SEARCH("Unsure",U184)))</formula>
    </cfRule>
    <cfRule type="containsText" dxfId="14710" priority="624" operator="containsText" text="Can't See">
      <formula>NOT(ISERROR(SEARCH("Can't See",U184)))</formula>
    </cfRule>
    <cfRule type="notContainsText" dxfId="14709" priority="625" operator="notContains" text="OK&amp;N/A">
      <formula>ISERROR(SEARCH("OK&amp;N/A",U184))</formula>
    </cfRule>
  </conditionalFormatting>
  <conditionalFormatting sqref="F184:I184">
    <cfRule type="colorScale" priority="61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Y184:AE184">
    <cfRule type="cellIs" dxfId="14708" priority="614" operator="equal">
      <formula>1</formula>
    </cfRule>
    <cfRule type="cellIs" dxfId="14707" priority="615" operator="equal">
      <formula>2</formula>
    </cfRule>
    <cfRule type="cellIs" dxfId="14706" priority="616" operator="equal">
      <formula>3</formula>
    </cfRule>
    <cfRule type="cellIs" dxfId="14705" priority="617" operator="equal">
      <formula>4</formula>
    </cfRule>
    <cfRule type="cellIs" dxfId="14704" priority="618" operator="equal">
      <formula>5</formula>
    </cfRule>
  </conditionalFormatting>
  <conditionalFormatting sqref="M184">
    <cfRule type="colorScale" priority="61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M184">
    <cfRule type="colorScale" priority="61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L184">
    <cfRule type="colorScale" priority="61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L184">
    <cfRule type="colorScale" priority="61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K184">
    <cfRule type="colorScale" priority="60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K184">
    <cfRule type="colorScale" priority="60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184">
    <cfRule type="colorScale" priority="60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184">
    <cfRule type="colorScale" priority="60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S184">
    <cfRule type="cellIs" dxfId="14703" priority="605" operator="equal">
      <formula>FALSE</formula>
    </cfRule>
  </conditionalFormatting>
  <conditionalFormatting sqref="T184">
    <cfRule type="cellIs" dxfId="14702" priority="604" operator="equal">
      <formula>FALSE</formula>
    </cfRule>
  </conditionalFormatting>
  <conditionalFormatting sqref="P184">
    <cfRule type="colorScale" priority="6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0">
    <cfRule type="colorScale" priority="60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94:E194">
    <cfRule type="colorScale" priority="60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194:M194">
    <cfRule type="containsBlanks" priority="596" stopIfTrue="1">
      <formula>LEN(TRIM(J194))=0</formula>
    </cfRule>
    <cfRule type="cellIs" dxfId="14701" priority="597" operator="equal">
      <formula>"N/A"</formula>
    </cfRule>
    <cfRule type="cellIs" dxfId="14700" priority="598" operator="equal">
      <formula>"OK"</formula>
    </cfRule>
    <cfRule type="containsText" dxfId="14699" priority="599" operator="containsText" text="Unsure">
      <formula>NOT(ISERROR(SEARCH("Unsure",J194)))</formula>
    </cfRule>
    <cfRule type="containsText" dxfId="14698" priority="600" operator="containsText" text="Can't See">
      <formula>NOT(ISERROR(SEARCH("Can't See",J194)))</formula>
    </cfRule>
    <cfRule type="notContainsText" dxfId="14697" priority="601" operator="notContains" text="OK&amp;N/A">
      <formula>ISERROR(SEARCH("OK&amp;N/A",J194))</formula>
    </cfRule>
  </conditionalFormatting>
  <conditionalFormatting sqref="F194:I194">
    <cfRule type="colorScale" priority="59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W125">
    <cfRule type="containsBlanks" priority="589" stopIfTrue="1">
      <formula>LEN(TRIM(W125))=0</formula>
    </cfRule>
    <cfRule type="containsText" dxfId="14696" priority="590" stopIfTrue="1" operator="containsText" text="fcd">
      <formula>NOT(ISERROR(SEARCH("fcd",W125)))</formula>
    </cfRule>
    <cfRule type="containsText" dxfId="14695" priority="591" stopIfTrue="1" operator="containsText" text="server">
      <formula>NOT(ISERROR(SEARCH("server",W125)))</formula>
    </cfRule>
    <cfRule type="containsText" dxfId="14694" priority="592" stopIfTrue="1" operator="containsText" text="ft">
      <formula>NOT(ISERROR(SEARCH("ft",W125)))</formula>
    </cfRule>
    <cfRule type="containsText" dxfId="14693" priority="593" stopIfTrue="1" operator="containsText" text="lynxx_">
      <formula>NOT(ISERROR(SEARCH("lynxx_",W125)))</formula>
    </cfRule>
    <cfRule type="containsText" dxfId="14692" priority="594" operator="containsText" text="_">
      <formula>NOT(ISERROR(SEARCH("_",W125)))</formula>
    </cfRule>
  </conditionalFormatting>
  <conditionalFormatting sqref="A118">
    <cfRule type="containsBlanks" priority="583" stopIfTrue="1">
      <formula>LEN(TRIM(A118))=0</formula>
    </cfRule>
    <cfRule type="containsText" dxfId="14691" priority="584" stopIfTrue="1" operator="containsText" text="fcd">
      <formula>NOT(ISERROR(SEARCH("fcd",A118)))</formula>
    </cfRule>
    <cfRule type="containsText" dxfId="14690" priority="585" stopIfTrue="1" operator="containsText" text="server">
      <formula>NOT(ISERROR(SEARCH("server",A118)))</formula>
    </cfRule>
    <cfRule type="containsText" dxfId="14689" priority="586" stopIfTrue="1" operator="containsText" text="ft">
      <formula>NOT(ISERROR(SEARCH("ft",A118)))</formula>
    </cfRule>
    <cfRule type="containsText" dxfId="14688" priority="587" stopIfTrue="1" operator="containsText" text="lynxx_">
      <formula>NOT(ISERROR(SEARCH("lynxx_",A118)))</formula>
    </cfRule>
    <cfRule type="containsText" dxfId="14687" priority="588" operator="containsText" text="_">
      <formula>NOT(ISERROR(SEARCH("_",A118)))</formula>
    </cfRule>
  </conditionalFormatting>
  <conditionalFormatting sqref="A311 A328">
    <cfRule type="containsBlanks" priority="577" stopIfTrue="1">
      <formula>LEN(TRIM(A311))=0</formula>
    </cfRule>
    <cfRule type="containsText" dxfId="14686" priority="578" stopIfTrue="1" operator="containsText" text="fcd">
      <formula>NOT(ISERROR(SEARCH("fcd",A311)))</formula>
    </cfRule>
    <cfRule type="containsText" dxfId="14685" priority="579" stopIfTrue="1" operator="containsText" text="server">
      <formula>NOT(ISERROR(SEARCH("server",A311)))</formula>
    </cfRule>
    <cfRule type="containsText" dxfId="14684" priority="580" stopIfTrue="1" operator="containsText" text="ft">
      <formula>NOT(ISERROR(SEARCH("ft",A311)))</formula>
    </cfRule>
    <cfRule type="containsText" dxfId="14683" priority="581" stopIfTrue="1" operator="containsText" text="lynxx_">
      <formula>NOT(ISERROR(SEARCH("lynxx_",A311)))</formula>
    </cfRule>
    <cfRule type="containsText" dxfId="14682" priority="582" operator="containsText" text="_">
      <formula>NOT(ISERROR(SEARCH("_",A311)))</formula>
    </cfRule>
  </conditionalFormatting>
  <conditionalFormatting sqref="U311:X311 B328:M328 U328:X328">
    <cfRule type="containsBlanks" priority="571" stopIfTrue="1">
      <formula>LEN(TRIM(B311))=0</formula>
    </cfRule>
    <cfRule type="cellIs" dxfId="14681" priority="572" operator="equal">
      <formula>"N/A"</formula>
    </cfRule>
    <cfRule type="cellIs" dxfId="14680" priority="573" operator="equal">
      <formula>"OK"</formula>
    </cfRule>
    <cfRule type="containsText" dxfId="14679" priority="574" operator="containsText" text="Unsure">
      <formula>NOT(ISERROR(SEARCH("Unsure",B311)))</formula>
    </cfRule>
    <cfRule type="containsText" dxfId="14678" priority="575" operator="containsText" text="Can't See">
      <formula>NOT(ISERROR(SEARCH("Can't See",B311)))</formula>
    </cfRule>
    <cfRule type="notContainsText" dxfId="14677" priority="576" operator="notContains" text="OK&amp;N/A">
      <formula>ISERROR(SEARCH("OK&amp;N/A",B311))</formula>
    </cfRule>
  </conditionalFormatting>
  <conditionalFormatting sqref="U312:X327">
    <cfRule type="containsBlanks" priority="565" stopIfTrue="1">
      <formula>LEN(TRIM(U312))=0</formula>
    </cfRule>
    <cfRule type="cellIs" dxfId="14676" priority="566" operator="equal">
      <formula>"N/A"</formula>
    </cfRule>
    <cfRule type="cellIs" dxfId="14675" priority="567" operator="equal">
      <formula>"OK"</formula>
    </cfRule>
    <cfRule type="containsText" dxfId="14674" priority="568" operator="containsText" text="Unsure">
      <formula>NOT(ISERROR(SEARCH("Unsure",U312)))</formula>
    </cfRule>
    <cfRule type="containsText" dxfId="14673" priority="569" operator="containsText" text="Can't See">
      <formula>NOT(ISERROR(SEARCH("Can't See",U312)))</formula>
    </cfRule>
    <cfRule type="notContainsText" dxfId="14672" priority="570" operator="notContains" text="OK&amp;N/A">
      <formula>ISERROR(SEARCH("OK&amp;N/A",U312))</formula>
    </cfRule>
  </conditionalFormatting>
  <conditionalFormatting sqref="Y312:AD312">
    <cfRule type="cellIs" dxfId="14671" priority="560" operator="equal">
      <formula>1</formula>
    </cfRule>
    <cfRule type="cellIs" dxfId="14670" priority="561" operator="equal">
      <formula>2</formula>
    </cfRule>
    <cfRule type="cellIs" dxfId="14669" priority="562" operator="equal">
      <formula>3</formula>
    </cfRule>
    <cfRule type="cellIs" dxfId="14668" priority="563" operator="equal">
      <formula>4</formula>
    </cfRule>
    <cfRule type="cellIs" dxfId="14667" priority="564" operator="equal">
      <formula>5</formula>
    </cfRule>
  </conditionalFormatting>
  <conditionalFormatting sqref="A312">
    <cfRule type="containsBlanks" priority="554" stopIfTrue="1">
      <formula>LEN(TRIM(A312))=0</formula>
    </cfRule>
    <cfRule type="containsText" dxfId="14666" priority="555" stopIfTrue="1" operator="containsText" text="fcd">
      <formula>NOT(ISERROR(SEARCH("fcd",A312)))</formula>
    </cfRule>
    <cfRule type="containsText" dxfId="14665" priority="556" stopIfTrue="1" operator="containsText" text="server">
      <formula>NOT(ISERROR(SEARCH("server",A312)))</formula>
    </cfRule>
    <cfRule type="containsText" dxfId="14664" priority="557" stopIfTrue="1" operator="containsText" text="ft">
      <formula>NOT(ISERROR(SEARCH("ft",A312)))</formula>
    </cfRule>
    <cfRule type="containsText" dxfId="14663" priority="558" stopIfTrue="1" operator="containsText" text="lynxx_">
      <formula>NOT(ISERROR(SEARCH("lynxx_",A312)))</formula>
    </cfRule>
    <cfRule type="containsText" dxfId="14662" priority="559" operator="containsText" text="_">
      <formula>NOT(ISERROR(SEARCH("_",A312)))</formula>
    </cfRule>
  </conditionalFormatting>
  <conditionalFormatting sqref="AD313:AD327">
    <cfRule type="cellIs" dxfId="14661" priority="549" operator="equal">
      <formula>1</formula>
    </cfRule>
    <cfRule type="cellIs" dxfId="14660" priority="550" operator="equal">
      <formula>2</formula>
    </cfRule>
    <cfRule type="cellIs" dxfId="14659" priority="551" operator="equal">
      <formula>3</formula>
    </cfRule>
    <cfRule type="cellIs" dxfId="14658" priority="552" operator="equal">
      <formula>4</formula>
    </cfRule>
    <cfRule type="cellIs" dxfId="14657" priority="553" operator="equal">
      <formula>5</formula>
    </cfRule>
  </conditionalFormatting>
  <conditionalFormatting sqref="B313:E313">
    <cfRule type="colorScale" priority="54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313:H313">
    <cfRule type="colorScale" priority="54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Y313:AC313">
    <cfRule type="cellIs" dxfId="14656" priority="542" operator="equal">
      <formula>1</formula>
    </cfRule>
    <cfRule type="cellIs" dxfId="14655" priority="543" operator="equal">
      <formula>2</formula>
    </cfRule>
    <cfRule type="cellIs" dxfId="14654" priority="544" operator="equal">
      <formula>3</formula>
    </cfRule>
    <cfRule type="cellIs" dxfId="14653" priority="545" operator="equal">
      <formula>4</formula>
    </cfRule>
    <cfRule type="cellIs" dxfId="14652" priority="546" operator="equal">
      <formula>5</formula>
    </cfRule>
  </conditionalFormatting>
  <conditionalFormatting sqref="P312">
    <cfRule type="colorScale" priority="5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313:S327">
    <cfRule type="cellIs" dxfId="14651" priority="540" operator="equal">
      <formula>FALSE</formula>
    </cfRule>
  </conditionalFormatting>
  <conditionalFormatting sqref="A313:A327">
    <cfRule type="containsBlanks" priority="534" stopIfTrue="1">
      <formula>LEN(TRIM(A313))=0</formula>
    </cfRule>
    <cfRule type="containsText" dxfId="14650" priority="535" stopIfTrue="1" operator="containsText" text="fcd">
      <formula>NOT(ISERROR(SEARCH("fcd",A313)))</formula>
    </cfRule>
    <cfRule type="containsText" dxfId="14649" priority="536" stopIfTrue="1" operator="containsText" text="server">
      <formula>NOT(ISERROR(SEARCH("server",A313)))</formula>
    </cfRule>
    <cfRule type="containsText" dxfId="14648" priority="537" stopIfTrue="1" operator="containsText" text="ft">
      <formula>NOT(ISERROR(SEARCH("ft",A313)))</formula>
    </cfRule>
    <cfRule type="containsText" dxfId="14647" priority="538" stopIfTrue="1" operator="containsText" text="lynxx_">
      <formula>NOT(ISERROR(SEARCH("lynxx_",A313)))</formula>
    </cfRule>
    <cfRule type="containsText" dxfId="14646" priority="539" operator="containsText" text="_">
      <formula>NOT(ISERROR(SEARCH("_",A313)))</formula>
    </cfRule>
  </conditionalFormatting>
  <conditionalFormatting sqref="B314:E327">
    <cfRule type="colorScale" priority="53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314:H327">
    <cfRule type="colorScale" priority="53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Y314:AC327">
    <cfRule type="cellIs" dxfId="14645" priority="527" operator="equal">
      <formula>1</formula>
    </cfRule>
    <cfRule type="cellIs" dxfId="14644" priority="528" operator="equal">
      <formula>2</formula>
    </cfRule>
    <cfRule type="cellIs" dxfId="14643" priority="529" operator="equal">
      <formula>3</formula>
    </cfRule>
    <cfRule type="cellIs" dxfId="14642" priority="530" operator="equal">
      <formula>4</formula>
    </cfRule>
    <cfRule type="cellIs" dxfId="14641" priority="531" operator="equal">
      <formula>5</formula>
    </cfRule>
  </conditionalFormatting>
  <conditionalFormatting sqref="U287:X287">
    <cfRule type="containsBlanks" priority="521" stopIfTrue="1">
      <formula>LEN(TRIM(U287))=0</formula>
    </cfRule>
    <cfRule type="cellIs" dxfId="14640" priority="522" operator="equal">
      <formula>"N/A"</formula>
    </cfRule>
    <cfRule type="cellIs" dxfId="14639" priority="523" operator="equal">
      <formula>"OK"</formula>
    </cfRule>
    <cfRule type="containsText" dxfId="14638" priority="524" operator="containsText" text="Unsure">
      <formula>NOT(ISERROR(SEARCH("Unsure",U287)))</formula>
    </cfRule>
    <cfRule type="containsText" dxfId="14637" priority="525" operator="containsText" text="Can't See">
      <formula>NOT(ISERROR(SEARCH("Can't See",U287)))</formula>
    </cfRule>
    <cfRule type="notContainsText" dxfId="14636" priority="526" operator="notContains" text="OK&amp;N/A">
      <formula>ISERROR(SEARCH("OK&amp;N/A",U287))</formula>
    </cfRule>
  </conditionalFormatting>
  <conditionalFormatting sqref="A287">
    <cfRule type="containsBlanks" priority="514" stopIfTrue="1">
      <formula>LEN(TRIM(A287))=0</formula>
    </cfRule>
    <cfRule type="containsText" dxfId="14635" priority="515" stopIfTrue="1" operator="containsText" text="fcd">
      <formula>NOT(ISERROR(SEARCH("fcd",A287)))</formula>
    </cfRule>
    <cfRule type="containsText" dxfId="14634" priority="516" stopIfTrue="1" operator="containsText" text="server">
      <formula>NOT(ISERROR(SEARCH("server",A287)))</formula>
    </cfRule>
    <cfRule type="containsText" dxfId="14633" priority="517" stopIfTrue="1" operator="containsText" text="ft">
      <formula>NOT(ISERROR(SEARCH("ft",A287)))</formula>
    </cfRule>
    <cfRule type="containsText" dxfId="14632" priority="518" stopIfTrue="1" operator="containsText" text="lynxx_">
      <formula>NOT(ISERROR(SEARCH("lynxx_",A287)))</formula>
    </cfRule>
    <cfRule type="containsText" dxfId="14631" priority="519" operator="containsText" text="_">
      <formula>NOT(ISERROR(SEARCH("_",A287)))</formula>
    </cfRule>
  </conditionalFormatting>
  <conditionalFormatting sqref="AD287">
    <cfRule type="cellIs" dxfId="14630" priority="510" operator="equal">
      <formula>1</formula>
    </cfRule>
    <cfRule type="cellIs" dxfId="14629" priority="511" operator="equal">
      <formula>2</formula>
    </cfRule>
    <cfRule type="cellIs" dxfId="14628" priority="512" operator="equal">
      <formula>3</formula>
    </cfRule>
    <cfRule type="cellIs" dxfId="14627" priority="513" operator="equal">
      <formula>4</formula>
    </cfRule>
    <cfRule type="cellIs" dxfId="14626" priority="520" operator="equal">
      <formula>5</formula>
    </cfRule>
  </conditionalFormatting>
  <conditionalFormatting sqref="B287:E287">
    <cfRule type="colorScale" priority="50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87:I287">
    <cfRule type="colorScale" priority="50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87:M287">
    <cfRule type="colorScale" priority="50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87">
    <cfRule type="containsBlanks" priority="501" stopIfTrue="1">
      <formula>LEN(TRIM(A287))=0</formula>
    </cfRule>
    <cfRule type="containsText" dxfId="14625" priority="502" stopIfTrue="1" operator="containsText" text="fcd">
      <formula>NOT(ISERROR(SEARCH("fcd",A287)))</formula>
    </cfRule>
    <cfRule type="containsText" dxfId="14624" priority="503" stopIfTrue="1" operator="containsText" text="server">
      <formula>NOT(ISERROR(SEARCH("server",A287)))</formula>
    </cfRule>
    <cfRule type="containsText" dxfId="14623" priority="504" stopIfTrue="1" operator="containsText" text="ft">
      <formula>NOT(ISERROR(SEARCH("ft",A287)))</formula>
    </cfRule>
    <cfRule type="containsText" dxfId="14622" priority="505" stopIfTrue="1" operator="containsText" text="lynxx_">
      <formula>NOT(ISERROR(SEARCH("lynxx_",A287)))</formula>
    </cfRule>
    <cfRule type="containsText" dxfId="14621" priority="506" operator="containsText" text="_">
      <formula>NOT(ISERROR(SEARCH("_",A287)))</formula>
    </cfRule>
  </conditionalFormatting>
  <conditionalFormatting sqref="Y287:AC287">
    <cfRule type="cellIs" dxfId="14620" priority="496" operator="equal">
      <formula>1</formula>
    </cfRule>
    <cfRule type="cellIs" dxfId="14619" priority="497" operator="equal">
      <formula>2</formula>
    </cfRule>
    <cfRule type="cellIs" dxfId="14618" priority="498" operator="equal">
      <formula>3</formula>
    </cfRule>
    <cfRule type="cellIs" dxfId="14617" priority="499" operator="equal">
      <formula>4</formula>
    </cfRule>
    <cfRule type="cellIs" dxfId="14616" priority="500" operator="equal">
      <formula>5</formula>
    </cfRule>
  </conditionalFormatting>
  <conditionalFormatting sqref="W308:W309">
    <cfRule type="containsBlanks" priority="490" stopIfTrue="1">
      <formula>LEN(TRIM(W308))=0</formula>
    </cfRule>
    <cfRule type="cellIs" dxfId="14615" priority="491" operator="equal">
      <formula>"N/A"</formula>
    </cfRule>
    <cfRule type="cellIs" dxfId="14614" priority="492" operator="equal">
      <formula>"OK"</formula>
    </cfRule>
    <cfRule type="containsText" dxfId="14613" priority="493" operator="containsText" text="Unsure">
      <formula>NOT(ISERROR(SEARCH("Unsure",W308)))</formula>
    </cfRule>
    <cfRule type="containsText" dxfId="14612" priority="494" operator="containsText" text="Can't See">
      <formula>NOT(ISERROR(SEARCH("Can't See",W308)))</formula>
    </cfRule>
    <cfRule type="notContainsText" dxfId="14611" priority="495" operator="notContains" text="OK&amp;N/A">
      <formula>ISERROR(SEARCH("OK&amp;N/A",W308))</formula>
    </cfRule>
  </conditionalFormatting>
  <conditionalFormatting sqref="W305">
    <cfRule type="containsBlanks" priority="484" stopIfTrue="1">
      <formula>LEN(TRIM(W305))=0</formula>
    </cfRule>
    <cfRule type="cellIs" dxfId="14610" priority="485" operator="equal">
      <formula>"N/A"</formula>
    </cfRule>
    <cfRule type="cellIs" dxfId="14609" priority="486" operator="equal">
      <formula>"OK"</formula>
    </cfRule>
    <cfRule type="containsText" dxfId="14608" priority="487" operator="containsText" text="Unsure">
      <formula>NOT(ISERROR(SEARCH("Unsure",W305)))</formula>
    </cfRule>
    <cfRule type="containsText" dxfId="14607" priority="488" operator="containsText" text="Can't See">
      <formula>NOT(ISERROR(SEARCH("Can't See",W305)))</formula>
    </cfRule>
    <cfRule type="notContainsText" dxfId="14606" priority="489" operator="notContains" text="OK&amp;N/A">
      <formula>ISERROR(SEARCH("OK&amp;N/A",W305))</formula>
    </cfRule>
  </conditionalFormatting>
  <conditionalFormatting sqref="AD255:AD259">
    <cfRule type="cellIs" dxfId="14605" priority="479" operator="equal">
      <formula>1</formula>
    </cfRule>
    <cfRule type="cellIs" dxfId="14604" priority="480" operator="equal">
      <formula>2</formula>
    </cfRule>
    <cfRule type="cellIs" dxfId="14603" priority="481" operator="equal">
      <formula>3</formula>
    </cfRule>
    <cfRule type="cellIs" dxfId="14602" priority="482" operator="equal">
      <formula>4</formula>
    </cfRule>
    <cfRule type="cellIs" dxfId="14601" priority="483" operator="equal">
      <formula>5</formula>
    </cfRule>
  </conditionalFormatting>
  <conditionalFormatting sqref="U255:X259">
    <cfRule type="containsBlanks" priority="473" stopIfTrue="1">
      <formula>LEN(TRIM(U255))=0</formula>
    </cfRule>
    <cfRule type="cellIs" dxfId="14600" priority="474" operator="equal">
      <formula>"N/A"</formula>
    </cfRule>
    <cfRule type="cellIs" dxfId="14599" priority="475" operator="equal">
      <formula>"OK"</formula>
    </cfRule>
    <cfRule type="containsText" dxfId="14598" priority="476" operator="containsText" text="Unsure">
      <formula>NOT(ISERROR(SEARCH("Unsure",U255)))</formula>
    </cfRule>
    <cfRule type="containsText" dxfId="14597" priority="477" operator="containsText" text="Can't See">
      <formula>NOT(ISERROR(SEARCH("Can't See",U255)))</formula>
    </cfRule>
    <cfRule type="notContainsText" dxfId="14596" priority="478" operator="notContains" text="OK&amp;N/A">
      <formula>ISERROR(SEARCH("OK&amp;N/A",U255))</formula>
    </cfRule>
  </conditionalFormatting>
  <conditionalFormatting sqref="B257:B259 D257:D259">
    <cfRule type="colorScale" priority="47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57:H259">
    <cfRule type="colorScale" priority="47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57:L259">
    <cfRule type="colorScale" priority="47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55:A259">
    <cfRule type="containsBlanks" priority="464" stopIfTrue="1">
      <formula>LEN(TRIM(A255))=0</formula>
    </cfRule>
    <cfRule type="containsText" dxfId="14595" priority="465" stopIfTrue="1" operator="containsText" text="fcd">
      <formula>NOT(ISERROR(SEARCH("fcd",A255)))</formula>
    </cfRule>
    <cfRule type="containsText" dxfId="14594" priority="466" stopIfTrue="1" operator="containsText" text="server">
      <formula>NOT(ISERROR(SEARCH("server",A255)))</formula>
    </cfRule>
    <cfRule type="containsText" dxfId="14593" priority="467" stopIfTrue="1" operator="containsText" text="ft">
      <formula>NOT(ISERROR(SEARCH("ft",A255)))</formula>
    </cfRule>
    <cfRule type="containsText" dxfId="14592" priority="468" stopIfTrue="1" operator="containsText" text="lynxx_">
      <formula>NOT(ISERROR(SEARCH("lynxx_",A255)))</formula>
    </cfRule>
    <cfRule type="containsText" dxfId="14591" priority="469" operator="containsText" text="_">
      <formula>NOT(ISERROR(SEARCH("_",A255)))</formula>
    </cfRule>
  </conditionalFormatting>
  <conditionalFormatting sqref="Y255:AC259">
    <cfRule type="cellIs" dxfId="14590" priority="459" operator="equal">
      <formula>1</formula>
    </cfRule>
    <cfRule type="cellIs" dxfId="14589" priority="460" operator="equal">
      <formula>2</formula>
    </cfRule>
    <cfRule type="cellIs" dxfId="14588" priority="461" operator="equal">
      <formula>3</formula>
    </cfRule>
    <cfRule type="cellIs" dxfId="14587" priority="462" operator="equal">
      <formula>4</formula>
    </cfRule>
    <cfRule type="cellIs" dxfId="14586" priority="463" operator="equal">
      <formula>5</formula>
    </cfRule>
  </conditionalFormatting>
  <conditionalFormatting sqref="C258:C259">
    <cfRule type="colorScale" priority="45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S255:S259">
    <cfRule type="cellIs" dxfId="14585" priority="457" operator="equal">
      <formula>FALSE</formula>
    </cfRule>
  </conditionalFormatting>
  <conditionalFormatting sqref="T255:T259">
    <cfRule type="cellIs" dxfId="14584" priority="456" operator="equal">
      <formula>FALSE</formula>
    </cfRule>
  </conditionalFormatting>
  <conditionalFormatting sqref="E255:E259">
    <cfRule type="colorScale" priority="45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I255:I259">
    <cfRule type="colorScale" priority="45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M255:M259">
    <cfRule type="colorScale" priority="45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255:B256 D255:D256">
    <cfRule type="colorScale" priority="45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56:H256 G255:H255">
    <cfRule type="colorScale" priority="45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55:L256">
    <cfRule type="colorScale" priority="45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55">
    <cfRule type="colorScale" priority="44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C255">
    <cfRule type="colorScale" priority="44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C256">
    <cfRule type="colorScale" priority="44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C257">
    <cfRule type="colorScale" priority="44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264:D264">
    <cfRule type="colorScale" priority="44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D264">
    <cfRule type="cellIs" dxfId="14583" priority="440" operator="equal">
      <formula>1</formula>
    </cfRule>
    <cfRule type="cellIs" dxfId="14582" priority="441" operator="equal">
      <formula>2</formula>
    </cfRule>
    <cfRule type="cellIs" dxfId="14581" priority="442" operator="equal">
      <formula>3</formula>
    </cfRule>
    <cfRule type="cellIs" dxfId="14580" priority="443" operator="equal">
      <formula>4</formula>
    </cfRule>
    <cfRule type="cellIs" dxfId="14579" priority="445" operator="equal">
      <formula>5</formula>
    </cfRule>
  </conditionalFormatting>
  <conditionalFormatting sqref="J264:M264 U264:X264">
    <cfRule type="containsBlanks" priority="434" stopIfTrue="1">
      <formula>LEN(TRIM(J264))=0</formula>
    </cfRule>
    <cfRule type="cellIs" dxfId="14578" priority="435" operator="equal">
      <formula>"N/A"</formula>
    </cfRule>
    <cfRule type="cellIs" dxfId="14577" priority="436" operator="equal">
      <formula>"OK"</formula>
    </cfRule>
    <cfRule type="containsText" dxfId="14576" priority="437" operator="containsText" text="Unsure">
      <formula>NOT(ISERROR(SEARCH("Unsure",J264)))</formula>
    </cfRule>
    <cfRule type="containsText" dxfId="14575" priority="438" operator="containsText" text="Can't See">
      <formula>NOT(ISERROR(SEARCH("Can't See",J264)))</formula>
    </cfRule>
    <cfRule type="notContainsText" dxfId="14574" priority="439" operator="notContains" text="OK&amp;N/A">
      <formula>ISERROR(SEARCH("OK&amp;N/A",J264))</formula>
    </cfRule>
  </conditionalFormatting>
  <conditionalFormatting sqref="F264:H264">
    <cfRule type="colorScale" priority="43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T264">
    <cfRule type="cellIs" dxfId="14573" priority="432" operator="equal">
      <formula>FALSE</formula>
    </cfRule>
  </conditionalFormatting>
  <conditionalFormatting sqref="E264">
    <cfRule type="colorScale" priority="43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I264">
    <cfRule type="colorScale" priority="43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Y264:AC264">
    <cfRule type="cellIs" dxfId="14572" priority="425" operator="equal">
      <formula>1</formula>
    </cfRule>
    <cfRule type="cellIs" dxfId="14571" priority="426" operator="equal">
      <formula>2</formula>
    </cfRule>
    <cfRule type="cellIs" dxfId="14570" priority="427" operator="equal">
      <formula>3</formula>
    </cfRule>
    <cfRule type="cellIs" dxfId="14569" priority="428" operator="equal">
      <formula>4</formula>
    </cfRule>
    <cfRule type="cellIs" dxfId="14568" priority="429" operator="equal">
      <formula>5</formula>
    </cfRule>
  </conditionalFormatting>
  <conditionalFormatting sqref="B305:E305">
    <cfRule type="colorScale" priority="42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305:I305">
    <cfRule type="colorScale" priority="42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305:E305">
    <cfRule type="colorScale" priority="42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305:I305">
    <cfRule type="colorScale" priority="42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308:E310">
    <cfRule type="colorScale" priority="42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308:I310">
    <cfRule type="colorScale" priority="41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308:E310">
    <cfRule type="colorScale" priority="41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308:I310">
    <cfRule type="colorScale" priority="41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P297">
    <cfRule type="colorScale" priority="4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291:S297">
    <cfRule type="cellIs" dxfId="14567" priority="415" operator="equal">
      <formula>FALSE</formula>
    </cfRule>
  </conditionalFormatting>
  <conditionalFormatting sqref="S298:S299">
    <cfRule type="cellIs" dxfId="14566" priority="414" operator="equal">
      <formula>FALSE</formula>
    </cfRule>
  </conditionalFormatting>
  <conditionalFormatting sqref="S300:S301">
    <cfRule type="cellIs" dxfId="14565" priority="413" operator="equal">
      <formula>FALSE</formula>
    </cfRule>
  </conditionalFormatting>
  <conditionalFormatting sqref="S302">
    <cfRule type="cellIs" dxfId="14564" priority="412" operator="equal">
      <formula>FALSE</formula>
    </cfRule>
  </conditionalFormatting>
  <conditionalFormatting sqref="P299">
    <cfRule type="colorScale" priority="4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01">
    <cfRule type="colorScale" priority="4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18:M118">
    <cfRule type="colorScale" priority="40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K232:K234">
    <cfRule type="colorScale" priority="40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343:A347">
    <cfRule type="containsBlanks" priority="401" stopIfTrue="1">
      <formula>LEN(TRIM(A343))=0</formula>
    </cfRule>
    <cfRule type="containsText" dxfId="14563" priority="402" stopIfTrue="1" operator="containsText" text="fcd">
      <formula>NOT(ISERROR(SEARCH("fcd",A343)))</formula>
    </cfRule>
    <cfRule type="containsText" dxfId="14562" priority="403" stopIfTrue="1" operator="containsText" text="server">
      <formula>NOT(ISERROR(SEARCH("server",A343)))</formula>
    </cfRule>
    <cfRule type="containsText" dxfId="14561" priority="404" stopIfTrue="1" operator="containsText" text="ft">
      <formula>NOT(ISERROR(SEARCH("ft",A343)))</formula>
    </cfRule>
    <cfRule type="containsText" dxfId="14560" priority="405" stopIfTrue="1" operator="containsText" text="lynxx_">
      <formula>NOT(ISERROR(SEARCH("lynxx_",A343)))</formula>
    </cfRule>
    <cfRule type="containsText" dxfId="14559" priority="406" operator="containsText" text="_">
      <formula>NOT(ISERROR(SEARCH("_",A343)))</formula>
    </cfRule>
  </conditionalFormatting>
  <conditionalFormatting sqref="Y343:AD347">
    <cfRule type="cellIs" dxfId="14558" priority="397" operator="equal">
      <formula>1</formula>
    </cfRule>
    <cfRule type="cellIs" dxfId="14557" priority="398" operator="equal">
      <formula>2</formula>
    </cfRule>
    <cfRule type="cellIs" dxfId="14556" priority="399" operator="equal">
      <formula>3</formula>
    </cfRule>
    <cfRule type="cellIs" dxfId="14555" priority="400" operator="equal">
      <formula>4</formula>
    </cfRule>
    <cfRule type="cellIs" dxfId="14554" priority="407" operator="equal">
      <formula>5</formula>
    </cfRule>
  </conditionalFormatting>
  <conditionalFormatting sqref="U343:X347">
    <cfRule type="containsBlanks" priority="391" stopIfTrue="1">
      <formula>LEN(TRIM(U343))=0</formula>
    </cfRule>
    <cfRule type="cellIs" dxfId="14553" priority="392" operator="equal">
      <formula>"N/A"</formula>
    </cfRule>
    <cfRule type="cellIs" dxfId="14552" priority="393" operator="equal">
      <formula>"OK"</formula>
    </cfRule>
    <cfRule type="containsText" dxfId="14551" priority="394" operator="containsText" text="Unsure">
      <formula>NOT(ISERROR(SEARCH("Unsure",U343)))</formula>
    </cfRule>
    <cfRule type="containsText" dxfId="14550" priority="395" operator="containsText" text="Can't See">
      <formula>NOT(ISERROR(SEARCH("Can't See",U343)))</formula>
    </cfRule>
    <cfRule type="notContainsText" dxfId="14549" priority="396" operator="notContains" text="OK&amp;N/A">
      <formula>ISERROR(SEARCH("OK&amp;N/A",U343))</formula>
    </cfRule>
  </conditionalFormatting>
  <conditionalFormatting sqref="B331:E331">
    <cfRule type="colorScale" priority="39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331:I331">
    <cfRule type="colorScale" priority="38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333:E333">
    <cfRule type="colorScale" priority="38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333:I333">
    <cfRule type="colorScale" priority="38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334:E335">
    <cfRule type="colorScale" priority="38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334:I335">
    <cfRule type="colorScale" priority="38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P191">
    <cfRule type="colorScale" priority="38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3">
    <cfRule type="colorScale" priority="38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2">
    <cfRule type="colorScale" priority="38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278">
    <cfRule type="colorScale" priority="38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D278">
    <cfRule type="colorScale" priority="38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C278">
    <cfRule type="colorScale" priority="37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S330">
    <cfRule type="cellIs" dxfId="14548" priority="378" operator="equal">
      <formula>FALSE</formula>
    </cfRule>
  </conditionalFormatting>
  <conditionalFormatting sqref="S331">
    <cfRule type="cellIs" dxfId="14547" priority="377" operator="equal">
      <formula>FALSE</formula>
    </cfRule>
  </conditionalFormatting>
  <conditionalFormatting sqref="S333">
    <cfRule type="cellIs" dxfId="14546" priority="376" operator="equal">
      <formula>FALSE</formula>
    </cfRule>
  </conditionalFormatting>
  <conditionalFormatting sqref="S334">
    <cfRule type="cellIs" dxfId="14545" priority="375" operator="equal">
      <formula>FALSE</formula>
    </cfRule>
  </conditionalFormatting>
  <conditionalFormatting sqref="S335">
    <cfRule type="cellIs" dxfId="14544" priority="374" operator="equal">
      <formula>FALSE</formula>
    </cfRule>
  </conditionalFormatting>
  <conditionalFormatting sqref="B306:I306">
    <cfRule type="colorScale" priority="37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311:I311">
    <cfRule type="colorScale" priority="37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U336:AC337">
    <cfRule type="containsBlanks" priority="366" stopIfTrue="1">
      <formula>LEN(TRIM(U336))=0</formula>
    </cfRule>
    <cfRule type="cellIs" dxfId="14543" priority="367" operator="equal">
      <formula>"N/A"</formula>
    </cfRule>
    <cfRule type="cellIs" dxfId="14542" priority="368" operator="equal">
      <formula>"OK"</formula>
    </cfRule>
    <cfRule type="containsText" dxfId="14541" priority="369" operator="containsText" text="Unsure">
      <formula>NOT(ISERROR(SEARCH("Unsure",U336)))</formula>
    </cfRule>
    <cfRule type="containsText" dxfId="14540" priority="370" operator="containsText" text="Can't See">
      <formula>NOT(ISERROR(SEARCH("Can't See",U336)))</formula>
    </cfRule>
    <cfRule type="notContainsText" dxfId="14539" priority="371" operator="notContains" text="OK&amp;N/A">
      <formula>ISERROR(SEARCH("OK&amp;N/A",U336))</formula>
    </cfRule>
  </conditionalFormatting>
  <conditionalFormatting sqref="AD336:AD342">
    <cfRule type="cellIs" dxfId="14538" priority="361" operator="equal">
      <formula>1</formula>
    </cfRule>
    <cfRule type="cellIs" dxfId="14537" priority="362" operator="equal">
      <formula>2</formula>
    </cfRule>
    <cfRule type="cellIs" dxfId="14536" priority="363" operator="equal">
      <formula>3</formula>
    </cfRule>
    <cfRule type="cellIs" dxfId="14535" priority="364" operator="equal">
      <formula>4</formula>
    </cfRule>
    <cfRule type="cellIs" dxfId="14534" priority="365" operator="equal">
      <formula>5</formula>
    </cfRule>
  </conditionalFormatting>
  <conditionalFormatting sqref="A336:A337">
    <cfRule type="containsBlanks" priority="355" stopIfTrue="1">
      <formula>LEN(TRIM(A336))=0</formula>
    </cfRule>
    <cfRule type="containsText" dxfId="14533" priority="356" stopIfTrue="1" operator="containsText" text="fcd">
      <formula>NOT(ISERROR(SEARCH("fcd",A336)))</formula>
    </cfRule>
    <cfRule type="containsText" dxfId="14532" priority="357" stopIfTrue="1" operator="containsText" text="server">
      <formula>NOT(ISERROR(SEARCH("server",A336)))</formula>
    </cfRule>
    <cfRule type="containsText" dxfId="14531" priority="358" stopIfTrue="1" operator="containsText" text="ft">
      <formula>NOT(ISERROR(SEARCH("ft",A336)))</formula>
    </cfRule>
    <cfRule type="containsText" dxfId="14530" priority="359" stopIfTrue="1" operator="containsText" text="lynxx_">
      <formula>NOT(ISERROR(SEARCH("lynxx_",A336)))</formula>
    </cfRule>
    <cfRule type="containsText" dxfId="14529" priority="360" operator="containsText" text="_">
      <formula>NOT(ISERROR(SEARCH("_",A336)))</formula>
    </cfRule>
  </conditionalFormatting>
  <conditionalFormatting sqref="A338:A342">
    <cfRule type="containsBlanks" priority="349" stopIfTrue="1">
      <formula>LEN(TRIM(A338))=0</formula>
    </cfRule>
    <cfRule type="containsText" dxfId="14528" priority="350" stopIfTrue="1" operator="containsText" text="fcd">
      <formula>NOT(ISERROR(SEARCH("fcd",A338)))</formula>
    </cfRule>
    <cfRule type="containsText" dxfId="14527" priority="351" stopIfTrue="1" operator="containsText" text="server">
      <formula>NOT(ISERROR(SEARCH("server",A338)))</formula>
    </cfRule>
    <cfRule type="containsText" dxfId="14526" priority="352" stopIfTrue="1" operator="containsText" text="ft">
      <formula>NOT(ISERROR(SEARCH("ft",A338)))</formula>
    </cfRule>
    <cfRule type="containsText" dxfId="14525" priority="353" stopIfTrue="1" operator="containsText" text="lynxx_">
      <formula>NOT(ISERROR(SEARCH("lynxx_",A338)))</formula>
    </cfRule>
    <cfRule type="containsText" dxfId="14524" priority="354" operator="containsText" text="_">
      <formula>NOT(ISERROR(SEARCH("_",A338)))</formula>
    </cfRule>
  </conditionalFormatting>
  <conditionalFormatting sqref="S338 S340:S369">
    <cfRule type="cellIs" dxfId="14523" priority="348" operator="equal">
      <formula>FALSE</formula>
    </cfRule>
  </conditionalFormatting>
  <conditionalFormatting sqref="J123:M125">
    <cfRule type="colorScale" priority="34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T334:T335 T330:T331 T338:T369">
    <cfRule type="cellIs" dxfId="14522" priority="346" operator="equal">
      <formula>FALSE</formula>
    </cfRule>
  </conditionalFormatting>
  <conditionalFormatting sqref="P329">
    <cfRule type="colorScale" priority="3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32">
    <cfRule type="colorScale" priority="3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36:P337">
    <cfRule type="colorScale" priority="3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98:I198">
    <cfRule type="colorScale" priority="34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Y198:AC198">
    <cfRule type="cellIs" dxfId="14521" priority="331" operator="equal">
      <formula>1</formula>
    </cfRule>
    <cfRule type="cellIs" dxfId="14520" priority="332" operator="equal">
      <formula>2</formula>
    </cfRule>
    <cfRule type="cellIs" dxfId="14519" priority="333" operator="equal">
      <formula>3</formula>
    </cfRule>
    <cfRule type="cellIs" dxfId="14518" priority="334" operator="equal">
      <formula>4</formula>
    </cfRule>
    <cfRule type="cellIs" dxfId="14517" priority="335" operator="equal">
      <formula>5</formula>
    </cfRule>
  </conditionalFormatting>
  <conditionalFormatting sqref="U198:X198">
    <cfRule type="containsBlanks" priority="336" stopIfTrue="1">
      <formula>LEN(TRIM(U198))=0</formula>
    </cfRule>
    <cfRule type="cellIs" dxfId="14516" priority="337" operator="equal">
      <formula>"N/A"</formula>
    </cfRule>
    <cfRule type="cellIs" dxfId="14515" priority="338" operator="equal">
      <formula>"OK"</formula>
    </cfRule>
    <cfRule type="containsText" dxfId="14514" priority="339" operator="containsText" text="Unsure">
      <formula>NOT(ISERROR(SEARCH("Unsure",U198)))</formula>
    </cfRule>
    <cfRule type="containsText" dxfId="14513" priority="340" operator="containsText" text="Can't See">
      <formula>NOT(ISERROR(SEARCH("Can't See",U198)))</formula>
    </cfRule>
    <cfRule type="notContainsText" dxfId="14512" priority="341" operator="notContains" text="OK&amp;N/A">
      <formula>ISERROR(SEARCH("OK&amp;N/A",U198))</formula>
    </cfRule>
  </conditionalFormatting>
  <conditionalFormatting sqref="J198:M198">
    <cfRule type="colorScale" priority="33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199:M199">
    <cfRule type="containsBlanks" priority="324" stopIfTrue="1">
      <formula>LEN(TRIM(J199))=0</formula>
    </cfRule>
    <cfRule type="cellIs" dxfId="14511" priority="325" operator="equal">
      <formula>"N/A"</formula>
    </cfRule>
    <cfRule type="cellIs" dxfId="14510" priority="326" operator="equal">
      <formula>"OK"</formula>
    </cfRule>
    <cfRule type="containsText" dxfId="14509" priority="327" operator="containsText" text="Unsure">
      <formula>NOT(ISERROR(SEARCH("Unsure",J199)))</formula>
    </cfRule>
    <cfRule type="containsText" dxfId="14508" priority="328" operator="containsText" text="Can't See">
      <formula>NOT(ISERROR(SEARCH("Can't See",J199)))</formula>
    </cfRule>
    <cfRule type="notContainsText" dxfId="14507" priority="329" operator="notContains" text="OK&amp;N/A">
      <formula>ISERROR(SEARCH("OK&amp;N/A",J199))</formula>
    </cfRule>
  </conditionalFormatting>
  <conditionalFormatting sqref="Y97:AE97">
    <cfRule type="cellIs" dxfId="14506" priority="319" operator="equal">
      <formula>1</formula>
    </cfRule>
    <cfRule type="cellIs" dxfId="14505" priority="320" operator="equal">
      <formula>2</formula>
    </cfRule>
    <cfRule type="cellIs" dxfId="14504" priority="321" operator="equal">
      <formula>3</formula>
    </cfRule>
    <cfRule type="cellIs" dxfId="14503" priority="322" operator="equal">
      <formula>4</formula>
    </cfRule>
    <cfRule type="cellIs" dxfId="14502" priority="323" operator="equal">
      <formula>5</formula>
    </cfRule>
  </conditionalFormatting>
  <conditionalFormatting sqref="U97:X97">
    <cfRule type="containsBlanks" priority="313" stopIfTrue="1">
      <formula>LEN(TRIM(U97))=0</formula>
    </cfRule>
    <cfRule type="cellIs" dxfId="14501" priority="314" operator="equal">
      <formula>"N/A"</formula>
    </cfRule>
    <cfRule type="cellIs" dxfId="14500" priority="315" operator="equal">
      <formula>"OK"</formula>
    </cfRule>
    <cfRule type="containsText" dxfId="14499" priority="316" operator="containsText" text="Unsure">
      <formula>NOT(ISERROR(SEARCH("Unsure",U97)))</formula>
    </cfRule>
    <cfRule type="containsText" dxfId="14498" priority="317" operator="containsText" text="Can't See">
      <formula>NOT(ISERROR(SEARCH("Can't See",U97)))</formula>
    </cfRule>
    <cfRule type="notContainsText" dxfId="14497" priority="318" operator="notContains" text="OK&amp;N/A">
      <formula>ISERROR(SEARCH("OK&amp;N/A",U97))</formula>
    </cfRule>
  </conditionalFormatting>
  <conditionalFormatting sqref="J97:M97">
    <cfRule type="containsBlanks" priority="307" stopIfTrue="1">
      <formula>LEN(TRIM(J97))=0</formula>
    </cfRule>
    <cfRule type="cellIs" dxfId="14496" priority="308" operator="equal">
      <formula>"N/A"</formula>
    </cfRule>
    <cfRule type="cellIs" dxfId="14495" priority="309" operator="equal">
      <formula>"OK"</formula>
    </cfRule>
    <cfRule type="containsText" dxfId="14494" priority="310" operator="containsText" text="Unsure">
      <formula>NOT(ISERROR(SEARCH("Unsure",J97)))</formula>
    </cfRule>
    <cfRule type="containsText" dxfId="14493" priority="311" operator="containsText" text="Can't See">
      <formula>NOT(ISERROR(SEARCH("Can't See",J97)))</formula>
    </cfRule>
    <cfRule type="notContainsText" dxfId="14492" priority="312" operator="notContains" text="OK&amp;N/A">
      <formula>ISERROR(SEARCH("OK&amp;N/A",J97))</formula>
    </cfRule>
  </conditionalFormatting>
  <conditionalFormatting sqref="B303:I303">
    <cfRule type="colorScale" priority="30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303:I303">
    <cfRule type="colorScale" priority="30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P290 P279 P243 P222 P202 P127 P110 P64 P21 P10 P4 P122 P186 P197 P224 P228 P231 P236 P239 P265 P276 P7">
    <cfRule type="colorScale" priority="316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330:I330">
    <cfRule type="colorScale" priority="30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330:L330 J331:M331">
    <cfRule type="colorScale" priority="30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330:L330 J331:M331">
    <cfRule type="containsBlanks" priority="297" stopIfTrue="1">
      <formula>LEN(TRIM(J330))=0</formula>
    </cfRule>
    <cfRule type="cellIs" dxfId="14491" priority="298" operator="equal">
      <formula>"N/A"</formula>
    </cfRule>
    <cfRule type="cellIs" dxfId="14490" priority="299" operator="equal">
      <formula>"OK"</formula>
    </cfRule>
    <cfRule type="containsText" dxfId="14489" priority="300" operator="containsText" text="Unsure">
      <formula>NOT(ISERROR(SEARCH("Unsure",J330)))</formula>
    </cfRule>
    <cfRule type="containsText" dxfId="14488" priority="301" operator="containsText" text="Can't See">
      <formula>NOT(ISERROR(SEARCH("Can't See",J330)))</formula>
    </cfRule>
    <cfRule type="notContainsText" dxfId="14487" priority="302" operator="notContains" text="OK&amp;N/A">
      <formula>ISERROR(SEARCH("OK&amp;N/A",J330))</formula>
    </cfRule>
  </conditionalFormatting>
  <conditionalFormatting sqref="J303:M303">
    <cfRule type="colorScale" priority="29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303:M303">
    <cfRule type="containsBlanks" priority="290" stopIfTrue="1">
      <formula>LEN(TRIM(J303))=0</formula>
    </cfRule>
    <cfRule type="cellIs" dxfId="14486" priority="291" operator="equal">
      <formula>"N/A"</formula>
    </cfRule>
    <cfRule type="cellIs" dxfId="14485" priority="292" operator="equal">
      <formula>"OK"</formula>
    </cfRule>
    <cfRule type="containsText" dxfId="14484" priority="293" operator="containsText" text="Unsure">
      <formula>NOT(ISERROR(SEARCH("Unsure",J303)))</formula>
    </cfRule>
    <cfRule type="containsText" dxfId="14483" priority="294" operator="containsText" text="Can't See">
      <formula>NOT(ISERROR(SEARCH("Can't See",J303)))</formula>
    </cfRule>
    <cfRule type="notContainsText" dxfId="14482" priority="295" operator="notContains" text="OK&amp;N/A">
      <formula>ISERROR(SEARCH("OK&amp;N/A",J303))</formula>
    </cfRule>
  </conditionalFormatting>
  <conditionalFormatting sqref="J311:M311">
    <cfRule type="containsBlanks" priority="284" stopIfTrue="1">
      <formula>LEN(TRIM(J311))=0</formula>
    </cfRule>
    <cfRule type="cellIs" dxfId="14481" priority="285" operator="equal">
      <formula>"N/A"</formula>
    </cfRule>
    <cfRule type="cellIs" dxfId="14480" priority="286" operator="equal">
      <formula>"OK"</formula>
    </cfRule>
    <cfRule type="containsText" dxfId="14479" priority="287" operator="containsText" text="Unsure">
      <formula>NOT(ISERROR(SEARCH("Unsure",J311)))</formula>
    </cfRule>
    <cfRule type="containsText" dxfId="14478" priority="288" operator="containsText" text="Can't See">
      <formula>NOT(ISERROR(SEARCH("Can't See",J311)))</formula>
    </cfRule>
    <cfRule type="notContainsText" dxfId="14477" priority="289" operator="notContains" text="OK&amp;N/A">
      <formula>ISERROR(SEARCH("OK&amp;N/A",J311))</formula>
    </cfRule>
  </conditionalFormatting>
  <conditionalFormatting sqref="B300:M302">
    <cfRule type="colorScale" priority="28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300:M302">
    <cfRule type="colorScale" priority="28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M334">
    <cfRule type="colorScale" priority="28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M334">
    <cfRule type="containsBlanks" priority="275" stopIfTrue="1">
      <formula>LEN(TRIM(M334))=0</formula>
    </cfRule>
    <cfRule type="cellIs" dxfId="14476" priority="276" operator="equal">
      <formula>"N/A"</formula>
    </cfRule>
    <cfRule type="cellIs" dxfId="14475" priority="277" operator="equal">
      <formula>"OK"</formula>
    </cfRule>
    <cfRule type="containsText" dxfId="14474" priority="278" operator="containsText" text="Unsure">
      <formula>NOT(ISERROR(SEARCH("Unsure",M334)))</formula>
    </cfRule>
    <cfRule type="containsText" dxfId="14473" priority="279" operator="containsText" text="Can't See">
      <formula>NOT(ISERROR(SEARCH("Can't See",M334)))</formula>
    </cfRule>
    <cfRule type="notContainsText" dxfId="14472" priority="280" operator="notContains" text="OK&amp;N/A">
      <formula>ISERROR(SEARCH("OK&amp;N/A",M334))</formula>
    </cfRule>
  </conditionalFormatting>
  <conditionalFormatting sqref="L334">
    <cfRule type="colorScale" priority="27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L334">
    <cfRule type="containsBlanks" priority="268" stopIfTrue="1">
      <formula>LEN(TRIM(L334))=0</formula>
    </cfRule>
    <cfRule type="cellIs" dxfId="14471" priority="269" operator="equal">
      <formula>"N/A"</formula>
    </cfRule>
    <cfRule type="cellIs" dxfId="14470" priority="270" operator="equal">
      <formula>"OK"</formula>
    </cfRule>
    <cfRule type="containsText" dxfId="14469" priority="271" operator="containsText" text="Unsure">
      <formula>NOT(ISERROR(SEARCH("Unsure",L334)))</formula>
    </cfRule>
    <cfRule type="containsText" dxfId="14468" priority="272" operator="containsText" text="Can't See">
      <formula>NOT(ISERROR(SEARCH("Can't See",L334)))</formula>
    </cfRule>
    <cfRule type="notContainsText" dxfId="14467" priority="273" operator="notContains" text="OK&amp;N/A">
      <formula>ISERROR(SEARCH("OK&amp;N/A",L334))</formula>
    </cfRule>
  </conditionalFormatting>
  <conditionalFormatting sqref="K334">
    <cfRule type="colorScale" priority="26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K334">
    <cfRule type="containsBlanks" priority="261" stopIfTrue="1">
      <formula>LEN(TRIM(K334))=0</formula>
    </cfRule>
    <cfRule type="cellIs" dxfId="14466" priority="262" operator="equal">
      <formula>"N/A"</formula>
    </cfRule>
    <cfRule type="cellIs" dxfId="14465" priority="263" operator="equal">
      <formula>"OK"</formula>
    </cfRule>
    <cfRule type="containsText" dxfId="14464" priority="264" operator="containsText" text="Unsure">
      <formula>NOT(ISERROR(SEARCH("Unsure",K334)))</formula>
    </cfRule>
    <cfRule type="containsText" dxfId="14463" priority="265" operator="containsText" text="Can't See">
      <formula>NOT(ISERROR(SEARCH("Can't See",K334)))</formula>
    </cfRule>
    <cfRule type="notContainsText" dxfId="14462" priority="266" operator="notContains" text="OK&amp;N/A">
      <formula>ISERROR(SEARCH("OK&amp;N/A",K334))</formula>
    </cfRule>
  </conditionalFormatting>
  <conditionalFormatting sqref="K335">
    <cfRule type="colorScale" priority="26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K335">
    <cfRule type="containsBlanks" priority="254" stopIfTrue="1">
      <formula>LEN(TRIM(K335))=0</formula>
    </cfRule>
    <cfRule type="cellIs" dxfId="14461" priority="255" operator="equal">
      <formula>"N/A"</formula>
    </cfRule>
    <cfRule type="cellIs" dxfId="14460" priority="256" operator="equal">
      <formula>"OK"</formula>
    </cfRule>
    <cfRule type="containsText" dxfId="14459" priority="257" operator="containsText" text="Unsure">
      <formula>NOT(ISERROR(SEARCH("Unsure",K335)))</formula>
    </cfRule>
    <cfRule type="containsText" dxfId="14458" priority="258" operator="containsText" text="Can't See">
      <formula>NOT(ISERROR(SEARCH("Can't See",K335)))</formula>
    </cfRule>
    <cfRule type="notContainsText" dxfId="14457" priority="259" operator="notContains" text="OK&amp;N/A">
      <formula>ISERROR(SEARCH("OK&amp;N/A",K335))</formula>
    </cfRule>
  </conditionalFormatting>
  <conditionalFormatting sqref="J334:J335">
    <cfRule type="colorScale" priority="25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334:J335">
    <cfRule type="containsBlanks" priority="247" stopIfTrue="1">
      <formula>LEN(TRIM(J334))=0</formula>
    </cfRule>
    <cfRule type="cellIs" dxfId="14456" priority="248" operator="equal">
      <formula>"N/A"</formula>
    </cfRule>
    <cfRule type="cellIs" dxfId="14455" priority="249" operator="equal">
      <formula>"OK"</formula>
    </cfRule>
    <cfRule type="containsText" dxfId="14454" priority="250" operator="containsText" text="Unsure">
      <formula>NOT(ISERROR(SEARCH("Unsure",J334)))</formula>
    </cfRule>
    <cfRule type="containsText" dxfId="14453" priority="251" operator="containsText" text="Can't See">
      <formula>NOT(ISERROR(SEARCH("Can't See",J334)))</formula>
    </cfRule>
    <cfRule type="notContainsText" dxfId="14452" priority="252" operator="notContains" text="OK&amp;N/A">
      <formula>ISERROR(SEARCH("OK&amp;N/A",J334))</formula>
    </cfRule>
  </conditionalFormatting>
  <conditionalFormatting sqref="J333">
    <cfRule type="colorScale" priority="24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333">
    <cfRule type="containsBlanks" priority="240" stopIfTrue="1">
      <formula>LEN(TRIM(J333))=0</formula>
    </cfRule>
    <cfRule type="cellIs" dxfId="14451" priority="241" operator="equal">
      <formula>"N/A"</formula>
    </cfRule>
    <cfRule type="cellIs" dxfId="14450" priority="242" operator="equal">
      <formula>"OK"</formula>
    </cfRule>
    <cfRule type="containsText" dxfId="14449" priority="243" operator="containsText" text="Unsure">
      <formula>NOT(ISERROR(SEARCH("Unsure",J333)))</formula>
    </cfRule>
    <cfRule type="containsText" dxfId="14448" priority="244" operator="containsText" text="Can't See">
      <formula>NOT(ISERROR(SEARCH("Can't See",J333)))</formula>
    </cfRule>
    <cfRule type="notContainsText" dxfId="14447" priority="245" operator="notContains" text="OK&amp;N/A">
      <formula>ISERROR(SEARCH("OK&amp;N/A",J333))</formula>
    </cfRule>
  </conditionalFormatting>
  <conditionalFormatting sqref="K333">
    <cfRule type="colorScale" priority="23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K333">
    <cfRule type="containsBlanks" priority="233" stopIfTrue="1">
      <formula>LEN(TRIM(K333))=0</formula>
    </cfRule>
    <cfRule type="cellIs" dxfId="14446" priority="234" operator="equal">
      <formula>"N/A"</formula>
    </cfRule>
    <cfRule type="cellIs" dxfId="14445" priority="235" operator="equal">
      <formula>"OK"</formula>
    </cfRule>
    <cfRule type="containsText" dxfId="14444" priority="236" operator="containsText" text="Unsure">
      <formula>NOT(ISERROR(SEARCH("Unsure",K333)))</formula>
    </cfRule>
    <cfRule type="containsText" dxfId="14443" priority="237" operator="containsText" text="Can't See">
      <formula>NOT(ISERROR(SEARCH("Can't See",K333)))</formula>
    </cfRule>
    <cfRule type="notContainsText" dxfId="14442" priority="238" operator="notContains" text="OK&amp;N/A">
      <formula>ISERROR(SEARCH("OK&amp;N/A",K333))</formula>
    </cfRule>
  </conditionalFormatting>
  <conditionalFormatting sqref="L333">
    <cfRule type="colorScale" priority="23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L333">
    <cfRule type="containsBlanks" priority="226" stopIfTrue="1">
      <formula>LEN(TRIM(L333))=0</formula>
    </cfRule>
    <cfRule type="cellIs" dxfId="14441" priority="227" operator="equal">
      <formula>"N/A"</formula>
    </cfRule>
    <cfRule type="cellIs" dxfId="14440" priority="228" operator="equal">
      <formula>"OK"</formula>
    </cfRule>
    <cfRule type="containsText" dxfId="14439" priority="229" operator="containsText" text="Unsure">
      <formula>NOT(ISERROR(SEARCH("Unsure",L333)))</formula>
    </cfRule>
    <cfRule type="containsText" dxfId="14438" priority="230" operator="containsText" text="Can't See">
      <formula>NOT(ISERROR(SEARCH("Can't See",L333)))</formula>
    </cfRule>
    <cfRule type="notContainsText" dxfId="14437" priority="231" operator="notContains" text="OK&amp;N/A">
      <formula>ISERROR(SEARCH("OK&amp;N/A",L333))</formula>
    </cfRule>
  </conditionalFormatting>
  <conditionalFormatting sqref="J237">
    <cfRule type="colorScale" priority="22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K237">
    <cfRule type="colorScale" priority="22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L237">
    <cfRule type="colorScale" priority="22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M237">
    <cfRule type="colorScale" priority="22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330:K330">
    <cfRule type="colorScale" priority="22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330:K330">
    <cfRule type="containsBlanks" priority="215" stopIfTrue="1">
      <formula>LEN(TRIM(J330))=0</formula>
    </cfRule>
    <cfRule type="cellIs" dxfId="14436" priority="216" operator="equal">
      <formula>"N/A"</formula>
    </cfRule>
    <cfRule type="cellIs" dxfId="14435" priority="217" operator="equal">
      <formula>"OK"</formula>
    </cfRule>
    <cfRule type="containsText" dxfId="14434" priority="218" operator="containsText" text="Unsure">
      <formula>NOT(ISERROR(SEARCH("Unsure",J330)))</formula>
    </cfRule>
    <cfRule type="containsText" dxfId="14433" priority="219" operator="containsText" text="Can't See">
      <formula>NOT(ISERROR(SEARCH("Can't See",J330)))</formula>
    </cfRule>
    <cfRule type="notContainsText" dxfId="14432" priority="220" operator="notContains" text="OK&amp;N/A">
      <formula>ISERROR(SEARCH("OK&amp;N/A",J330))</formula>
    </cfRule>
  </conditionalFormatting>
  <conditionalFormatting sqref="M333">
    <cfRule type="colorScale" priority="21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M335">
    <cfRule type="colorScale" priority="21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L335">
    <cfRule type="colorScale" priority="21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308:M310">
    <cfRule type="colorScale" priority="21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308:M310">
    <cfRule type="containsBlanks" priority="205" stopIfTrue="1">
      <formula>LEN(TRIM(J308))=0</formula>
    </cfRule>
    <cfRule type="cellIs" dxfId="14431" priority="206" operator="equal">
      <formula>"N/A"</formula>
    </cfRule>
    <cfRule type="cellIs" dxfId="14430" priority="207" operator="equal">
      <formula>"OK"</formula>
    </cfRule>
    <cfRule type="containsText" dxfId="14429" priority="208" operator="containsText" text="Unsure">
      <formula>NOT(ISERROR(SEARCH("Unsure",J308)))</formula>
    </cfRule>
    <cfRule type="containsText" dxfId="14428" priority="209" operator="containsText" text="Can't See">
      <formula>NOT(ISERROR(SEARCH("Can't See",J308)))</formula>
    </cfRule>
    <cfRule type="notContainsText" dxfId="14427" priority="210" operator="notContains" text="OK&amp;N/A">
      <formula>ISERROR(SEARCH("OK&amp;N/A",J308))</formula>
    </cfRule>
  </conditionalFormatting>
  <conditionalFormatting sqref="J305:M305">
    <cfRule type="colorScale" priority="20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305:M305">
    <cfRule type="containsBlanks" priority="198" stopIfTrue="1">
      <formula>LEN(TRIM(J305))=0</formula>
    </cfRule>
    <cfRule type="cellIs" dxfId="14426" priority="199" operator="equal">
      <formula>"N/A"</formula>
    </cfRule>
    <cfRule type="cellIs" dxfId="14425" priority="200" operator="equal">
      <formula>"OK"</formula>
    </cfRule>
    <cfRule type="containsText" dxfId="14424" priority="201" operator="containsText" text="Unsure">
      <formula>NOT(ISERROR(SEARCH("Unsure",J305)))</formula>
    </cfRule>
    <cfRule type="containsText" dxfId="14423" priority="202" operator="containsText" text="Can't See">
      <formula>NOT(ISERROR(SEARCH("Can't See",J305)))</formula>
    </cfRule>
    <cfRule type="notContainsText" dxfId="14422" priority="203" operator="notContains" text="OK&amp;N/A">
      <formula>ISERROR(SEARCH("OK&amp;N/A",J305))</formula>
    </cfRule>
  </conditionalFormatting>
  <conditionalFormatting sqref="J338:M352">
    <cfRule type="colorScale" priority="19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338:M352">
    <cfRule type="containsBlanks" priority="191" stopIfTrue="1">
      <formula>LEN(TRIM(J338))=0</formula>
    </cfRule>
    <cfRule type="cellIs" dxfId="14421" priority="192" operator="equal">
      <formula>"N/A"</formula>
    </cfRule>
    <cfRule type="cellIs" dxfId="14420" priority="193" operator="equal">
      <formula>"OK"</formula>
    </cfRule>
    <cfRule type="containsText" dxfId="14419" priority="194" operator="containsText" text="Unsure">
      <formula>NOT(ISERROR(SEARCH("Unsure",J338)))</formula>
    </cfRule>
    <cfRule type="containsText" dxfId="14418" priority="195" operator="containsText" text="Can't See">
      <formula>NOT(ISERROR(SEARCH("Can't See",J338)))</formula>
    </cfRule>
    <cfRule type="notContainsText" dxfId="14417" priority="196" operator="notContains" text="OK&amp;N/A">
      <formula>ISERROR(SEARCH("OK&amp;N/A",J338))</formula>
    </cfRule>
  </conditionalFormatting>
  <conditionalFormatting sqref="J353:M367">
    <cfRule type="colorScale" priority="19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353:M367">
    <cfRule type="containsBlanks" priority="184" stopIfTrue="1">
      <formula>LEN(TRIM(J353))=0</formula>
    </cfRule>
    <cfRule type="cellIs" dxfId="14416" priority="185" operator="equal">
      <formula>"N/A"</formula>
    </cfRule>
    <cfRule type="cellIs" dxfId="14415" priority="186" operator="equal">
      <formula>"OK"</formula>
    </cfRule>
    <cfRule type="containsText" dxfId="14414" priority="187" operator="containsText" text="Unsure">
      <formula>NOT(ISERROR(SEARCH("Unsure",J353)))</formula>
    </cfRule>
    <cfRule type="containsText" dxfId="14413" priority="188" operator="containsText" text="Can't See">
      <formula>NOT(ISERROR(SEARCH("Can't See",J353)))</formula>
    </cfRule>
    <cfRule type="notContainsText" dxfId="14412" priority="189" operator="notContains" text="OK&amp;N/A">
      <formula>ISERROR(SEARCH("OK&amp;N/A",J353))</formula>
    </cfRule>
  </conditionalFormatting>
  <conditionalFormatting sqref="J368:M369">
    <cfRule type="colorScale" priority="18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368:M369">
    <cfRule type="containsBlanks" priority="177" stopIfTrue="1">
      <formula>LEN(TRIM(J368))=0</formula>
    </cfRule>
    <cfRule type="cellIs" dxfId="14411" priority="178" operator="equal">
      <formula>"N/A"</formula>
    </cfRule>
    <cfRule type="cellIs" dxfId="14410" priority="179" operator="equal">
      <formula>"OK"</formula>
    </cfRule>
    <cfRule type="containsText" dxfId="14409" priority="180" operator="containsText" text="Unsure">
      <formula>NOT(ISERROR(SEARCH("Unsure",J368)))</formula>
    </cfRule>
    <cfRule type="containsText" dxfId="14408" priority="181" operator="containsText" text="Can't See">
      <formula>NOT(ISERROR(SEARCH("Can't See",J368)))</formula>
    </cfRule>
    <cfRule type="notContainsText" dxfId="14407" priority="182" operator="notContains" text="OK&amp;N/A">
      <formula>ISERROR(SEARCH("OK&amp;N/A",J368))</formula>
    </cfRule>
  </conditionalFormatting>
  <conditionalFormatting sqref="S339">
    <cfRule type="cellIs" dxfId="14406" priority="176" operator="equal">
      <formula>FALSE</formula>
    </cfRule>
  </conditionalFormatting>
  <conditionalFormatting sqref="B338:I369">
    <cfRule type="colorScale" priority="17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M330">
    <cfRule type="colorScale" priority="17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M330">
    <cfRule type="containsBlanks" priority="168" stopIfTrue="1">
      <formula>LEN(TRIM(M330))=0</formula>
    </cfRule>
    <cfRule type="cellIs" dxfId="14405" priority="169" operator="equal">
      <formula>"N/A"</formula>
    </cfRule>
    <cfRule type="cellIs" dxfId="14404" priority="170" operator="equal">
      <formula>"OK"</formula>
    </cfRule>
    <cfRule type="containsText" dxfId="14403" priority="171" operator="containsText" text="Unsure">
      <formula>NOT(ISERROR(SEARCH("Unsure",M330)))</formula>
    </cfRule>
    <cfRule type="containsText" dxfId="14402" priority="172" operator="containsText" text="Can't See">
      <formula>NOT(ISERROR(SEARCH("Can't See",M330)))</formula>
    </cfRule>
    <cfRule type="notContainsText" dxfId="14401" priority="173" operator="notContains" text="OK&amp;N/A">
      <formula>ISERROR(SEARCH("OK&amp;N/A",M330))</formula>
    </cfRule>
  </conditionalFormatting>
  <conditionalFormatting sqref="B372:E372">
    <cfRule type="colorScale" priority="16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372:I372">
    <cfRule type="colorScale" priority="16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S371">
    <cfRule type="cellIs" dxfId="14400" priority="165" operator="equal">
      <formula>FALSE</formula>
    </cfRule>
  </conditionalFormatting>
  <conditionalFormatting sqref="S372">
    <cfRule type="cellIs" dxfId="14399" priority="164" operator="equal">
      <formula>FALSE</formula>
    </cfRule>
  </conditionalFormatting>
  <conditionalFormatting sqref="T371:T372">
    <cfRule type="cellIs" dxfId="14398" priority="163" operator="equal">
      <formula>FALSE</formula>
    </cfRule>
  </conditionalFormatting>
  <conditionalFormatting sqref="P370">
    <cfRule type="colorScale" priority="1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371:I371">
    <cfRule type="colorScale" priority="16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375:E375">
    <cfRule type="colorScale" priority="16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375:I375">
    <cfRule type="colorScale" priority="15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S374">
    <cfRule type="cellIs" dxfId="14397" priority="158" operator="equal">
      <formula>FALSE</formula>
    </cfRule>
  </conditionalFormatting>
  <conditionalFormatting sqref="S375">
    <cfRule type="cellIs" dxfId="14396" priority="157" operator="equal">
      <formula>FALSE</formula>
    </cfRule>
  </conditionalFormatting>
  <conditionalFormatting sqref="T374:T375">
    <cfRule type="cellIs" dxfId="14395" priority="156" operator="equal">
      <formula>FALSE</formula>
    </cfRule>
  </conditionalFormatting>
  <conditionalFormatting sqref="P373">
    <cfRule type="colorScale" priority="1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374:H374">
    <cfRule type="colorScale" priority="15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375:M375">
    <cfRule type="colorScale" priority="15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375:M375">
    <cfRule type="containsBlanks" priority="147" stopIfTrue="1">
      <formula>LEN(TRIM(J375))=0</formula>
    </cfRule>
    <cfRule type="cellIs" dxfId="14394" priority="148" operator="equal">
      <formula>"N/A"</formula>
    </cfRule>
    <cfRule type="cellIs" dxfId="14393" priority="149" operator="equal">
      <formula>"OK"</formula>
    </cfRule>
    <cfRule type="containsText" dxfId="14392" priority="150" operator="containsText" text="Unsure">
      <formula>NOT(ISERROR(SEARCH("Unsure",J375)))</formula>
    </cfRule>
    <cfRule type="containsText" dxfId="14391" priority="151" operator="containsText" text="Can't See">
      <formula>NOT(ISERROR(SEARCH("Can't See",J375)))</formula>
    </cfRule>
    <cfRule type="notContainsText" dxfId="14390" priority="152" operator="notContains" text="OK&amp;N/A">
      <formula>ISERROR(SEARCH("OK&amp;N/A",J375))</formula>
    </cfRule>
  </conditionalFormatting>
  <conditionalFormatting sqref="B378:E378">
    <cfRule type="colorScale" priority="14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378:I378">
    <cfRule type="colorScale" priority="14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S377">
    <cfRule type="cellIs" dxfId="14389" priority="144" operator="equal">
      <formula>FALSE</formula>
    </cfRule>
  </conditionalFormatting>
  <conditionalFormatting sqref="S378">
    <cfRule type="cellIs" dxfId="14388" priority="143" operator="equal">
      <formula>FALSE</formula>
    </cfRule>
  </conditionalFormatting>
  <conditionalFormatting sqref="T377:T378">
    <cfRule type="cellIs" dxfId="14387" priority="142" operator="equal">
      <formula>FALSE</formula>
    </cfRule>
  </conditionalFormatting>
  <conditionalFormatting sqref="P376">
    <cfRule type="colorScale" priority="1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377:I377">
    <cfRule type="colorScale" priority="14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S380">
    <cfRule type="cellIs" dxfId="14386" priority="139" operator="equal">
      <formula>FALSE</formula>
    </cfRule>
  </conditionalFormatting>
  <conditionalFormatting sqref="T380">
    <cfRule type="cellIs" dxfId="14385" priority="138" operator="equal">
      <formula>FALSE</formula>
    </cfRule>
  </conditionalFormatting>
  <conditionalFormatting sqref="B380:K380">
    <cfRule type="colorScale" priority="13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383:E383">
    <cfRule type="colorScale" priority="13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383:I383">
    <cfRule type="colorScale" priority="13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S382">
    <cfRule type="cellIs" dxfId="14384" priority="134" operator="equal">
      <formula>FALSE</formula>
    </cfRule>
  </conditionalFormatting>
  <conditionalFormatting sqref="S383">
    <cfRule type="cellIs" dxfId="14383" priority="133" operator="equal">
      <formula>FALSE</formula>
    </cfRule>
  </conditionalFormatting>
  <conditionalFormatting sqref="T382:T383">
    <cfRule type="cellIs" dxfId="14382" priority="132" operator="equal">
      <formula>FALSE</formula>
    </cfRule>
  </conditionalFormatting>
  <conditionalFormatting sqref="P381">
    <cfRule type="colorScale" priority="1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382:H382">
    <cfRule type="colorScale" priority="13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383:M383">
    <cfRule type="colorScale" priority="12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383:M383">
    <cfRule type="containsBlanks" priority="123" stopIfTrue="1">
      <formula>LEN(TRIM(J383))=0</formula>
    </cfRule>
    <cfRule type="cellIs" dxfId="14381" priority="124" operator="equal">
      <formula>"N/A"</formula>
    </cfRule>
    <cfRule type="cellIs" dxfId="14380" priority="125" operator="equal">
      <formula>"OK"</formula>
    </cfRule>
    <cfRule type="containsText" dxfId="14379" priority="126" operator="containsText" text="Unsure">
      <formula>NOT(ISERROR(SEARCH("Unsure",J383)))</formula>
    </cfRule>
    <cfRule type="containsText" dxfId="14378" priority="127" operator="containsText" text="Can't See">
      <formula>NOT(ISERROR(SEARCH("Can't See",J383)))</formula>
    </cfRule>
    <cfRule type="notContainsText" dxfId="14377" priority="128" operator="notContains" text="OK&amp;N/A">
      <formula>ISERROR(SEARCH("OK&amp;N/A",J383))</formula>
    </cfRule>
  </conditionalFormatting>
  <conditionalFormatting sqref="M381">
    <cfRule type="colorScale" priority="12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M380">
    <cfRule type="colorScale" priority="12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L380">
    <cfRule type="colorScale" priority="12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377:M378">
    <cfRule type="colorScale" priority="11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I374:M374">
    <cfRule type="colorScale" priority="11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P379">
    <cfRule type="colorScale" priority="1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382">
    <cfRule type="colorScale" priority="11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M382">
    <cfRule type="colorScale" priority="11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M382">
    <cfRule type="containsBlanks" priority="109" stopIfTrue="1">
      <formula>LEN(TRIM(M382))=0</formula>
    </cfRule>
    <cfRule type="cellIs" dxfId="14376" priority="110" operator="equal">
      <formula>"N/A"</formula>
    </cfRule>
    <cfRule type="cellIs" dxfId="14375" priority="111" operator="equal">
      <formula>"OK"</formula>
    </cfRule>
    <cfRule type="containsText" dxfId="14374" priority="112" operator="containsText" text="Unsure">
      <formula>NOT(ISERROR(SEARCH("Unsure",M382)))</formula>
    </cfRule>
    <cfRule type="containsText" dxfId="14373" priority="113" operator="containsText" text="Can't See">
      <formula>NOT(ISERROR(SEARCH("Can't See",M382)))</formula>
    </cfRule>
    <cfRule type="notContainsText" dxfId="14372" priority="114" operator="notContains" text="OK&amp;N/A">
      <formula>ISERROR(SEARCH("OK&amp;N/A",M382))</formula>
    </cfRule>
  </conditionalFormatting>
  <conditionalFormatting sqref="L382">
    <cfRule type="colorScale" priority="10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L382">
    <cfRule type="containsBlanks" priority="102" stopIfTrue="1">
      <formula>LEN(TRIM(L382))=0</formula>
    </cfRule>
    <cfRule type="cellIs" dxfId="14371" priority="103" operator="equal">
      <formula>"N/A"</formula>
    </cfRule>
    <cfRule type="cellIs" dxfId="14370" priority="104" operator="equal">
      <formula>"OK"</formula>
    </cfRule>
    <cfRule type="containsText" dxfId="14369" priority="105" operator="containsText" text="Unsure">
      <formula>NOT(ISERROR(SEARCH("Unsure",L382)))</formula>
    </cfRule>
    <cfRule type="containsText" dxfId="14368" priority="106" operator="containsText" text="Can't See">
      <formula>NOT(ISERROR(SEARCH("Can't See",L382)))</formula>
    </cfRule>
    <cfRule type="notContainsText" dxfId="14367" priority="107" operator="notContains" text="OK&amp;N/A">
      <formula>ISERROR(SEARCH("OK&amp;N/A",L382))</formula>
    </cfRule>
  </conditionalFormatting>
  <conditionalFormatting sqref="K382">
    <cfRule type="colorScale" priority="10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K382">
    <cfRule type="containsBlanks" priority="95" stopIfTrue="1">
      <formula>LEN(TRIM(K382))=0</formula>
    </cfRule>
    <cfRule type="cellIs" dxfId="14366" priority="96" operator="equal">
      <formula>"N/A"</formula>
    </cfRule>
    <cfRule type="cellIs" dxfId="14365" priority="97" operator="equal">
      <formula>"OK"</formula>
    </cfRule>
    <cfRule type="containsText" dxfId="14364" priority="98" operator="containsText" text="Unsure">
      <formula>NOT(ISERROR(SEARCH("Unsure",K382)))</formula>
    </cfRule>
    <cfRule type="containsText" dxfId="14363" priority="99" operator="containsText" text="Can't See">
      <formula>NOT(ISERROR(SEARCH("Can't See",K382)))</formula>
    </cfRule>
    <cfRule type="notContainsText" dxfId="14362" priority="100" operator="notContains" text="OK&amp;N/A">
      <formula>ISERROR(SEARCH("OK&amp;N/A",K382))</formula>
    </cfRule>
  </conditionalFormatting>
  <conditionalFormatting sqref="J382">
    <cfRule type="colorScale" priority="9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382">
    <cfRule type="containsBlanks" priority="88" stopIfTrue="1">
      <formula>LEN(TRIM(J382))=0</formula>
    </cfRule>
    <cfRule type="cellIs" dxfId="14361" priority="89" operator="equal">
      <formula>"N/A"</formula>
    </cfRule>
    <cfRule type="cellIs" dxfId="14360" priority="90" operator="equal">
      <formula>"OK"</formula>
    </cfRule>
    <cfRule type="containsText" dxfId="14359" priority="91" operator="containsText" text="Unsure">
      <formula>NOT(ISERROR(SEARCH("Unsure",J382)))</formula>
    </cfRule>
    <cfRule type="containsText" dxfId="14358" priority="92" operator="containsText" text="Can't See">
      <formula>NOT(ISERROR(SEARCH("Can't See",J382)))</formula>
    </cfRule>
    <cfRule type="notContainsText" dxfId="14357" priority="93" operator="notContains" text="OK&amp;N/A">
      <formula>ISERROR(SEARCH("OK&amp;N/A",J382))</formula>
    </cfRule>
  </conditionalFormatting>
  <conditionalFormatting sqref="I313:I327">
    <cfRule type="colorScale" priority="8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I313:I327">
    <cfRule type="containsBlanks" priority="81" stopIfTrue="1">
      <formula>LEN(TRIM(I313))=0</formula>
    </cfRule>
    <cfRule type="cellIs" dxfId="14356" priority="82" operator="equal">
      <formula>"N/A"</formula>
    </cfRule>
    <cfRule type="cellIs" dxfId="14355" priority="83" operator="equal">
      <formula>"OK"</formula>
    </cfRule>
    <cfRule type="containsText" dxfId="14354" priority="84" operator="containsText" text="Unsure">
      <formula>NOT(ISERROR(SEARCH("Unsure",I313)))</formula>
    </cfRule>
    <cfRule type="containsText" dxfId="14353" priority="85" operator="containsText" text="Can't See">
      <formula>NOT(ISERROR(SEARCH("Can't See",I313)))</formula>
    </cfRule>
    <cfRule type="notContainsText" dxfId="14352" priority="86" operator="notContains" text="OK&amp;N/A">
      <formula>ISERROR(SEARCH("OK&amp;N/A",I313))</formula>
    </cfRule>
  </conditionalFormatting>
  <conditionalFormatting sqref="M313:M327">
    <cfRule type="containsBlanks" priority="75" stopIfTrue="1">
      <formula>LEN(TRIM(M313))=0</formula>
    </cfRule>
    <cfRule type="cellIs" dxfId="14351" priority="76" operator="equal">
      <formula>"N/A"</formula>
    </cfRule>
    <cfRule type="cellIs" dxfId="14350" priority="77" operator="equal">
      <formula>"OK"</formula>
    </cfRule>
    <cfRule type="containsText" dxfId="14349" priority="78" operator="containsText" text="Unsure">
      <formula>NOT(ISERROR(SEARCH("Unsure",M313)))</formula>
    </cfRule>
    <cfRule type="containsText" dxfId="14348" priority="79" operator="containsText" text="Can't See">
      <formula>NOT(ISERROR(SEARCH("Can't See",M313)))</formula>
    </cfRule>
    <cfRule type="notContainsText" dxfId="14347" priority="80" operator="notContains" text="OK&amp;N/A">
      <formula>ISERROR(SEARCH("OK&amp;N/A",M313))</formula>
    </cfRule>
  </conditionalFormatting>
  <conditionalFormatting sqref="L313:L327">
    <cfRule type="containsBlanks" priority="69" stopIfTrue="1">
      <formula>LEN(TRIM(L313))=0</formula>
    </cfRule>
    <cfRule type="cellIs" dxfId="14346" priority="70" operator="equal">
      <formula>"N/A"</formula>
    </cfRule>
    <cfRule type="cellIs" dxfId="14345" priority="71" operator="equal">
      <formula>"OK"</formula>
    </cfRule>
    <cfRule type="containsText" dxfId="14344" priority="72" operator="containsText" text="Unsure">
      <formula>NOT(ISERROR(SEARCH("Unsure",L313)))</formula>
    </cfRule>
    <cfRule type="containsText" dxfId="14343" priority="73" operator="containsText" text="Can't See">
      <formula>NOT(ISERROR(SEARCH("Can't See",L313)))</formula>
    </cfRule>
    <cfRule type="notContainsText" dxfId="14342" priority="74" operator="notContains" text="OK&amp;N/A">
      <formula>ISERROR(SEARCH("OK&amp;N/A",L313))</formula>
    </cfRule>
  </conditionalFormatting>
  <conditionalFormatting sqref="K313:K327">
    <cfRule type="containsBlanks" priority="63" stopIfTrue="1">
      <formula>LEN(TRIM(K313))=0</formula>
    </cfRule>
    <cfRule type="cellIs" dxfId="14341" priority="64" operator="equal">
      <formula>"N/A"</formula>
    </cfRule>
    <cfRule type="cellIs" dxfId="14340" priority="65" operator="equal">
      <formula>"OK"</formula>
    </cfRule>
    <cfRule type="containsText" dxfId="14339" priority="66" operator="containsText" text="Unsure">
      <formula>NOT(ISERROR(SEARCH("Unsure",K313)))</formula>
    </cfRule>
    <cfRule type="containsText" dxfId="14338" priority="67" operator="containsText" text="Can't See">
      <formula>NOT(ISERROR(SEARCH("Can't See",K313)))</formula>
    </cfRule>
    <cfRule type="notContainsText" dxfId="14337" priority="68" operator="notContains" text="OK&amp;N/A">
      <formula>ISERROR(SEARCH("OK&amp;N/A",K313))</formula>
    </cfRule>
  </conditionalFormatting>
  <conditionalFormatting sqref="J313:J327">
    <cfRule type="containsBlanks" priority="57" stopIfTrue="1">
      <formula>LEN(TRIM(J313))=0</formula>
    </cfRule>
    <cfRule type="cellIs" dxfId="14336" priority="58" operator="equal">
      <formula>"N/A"</formula>
    </cfRule>
    <cfRule type="cellIs" dxfId="14335" priority="59" operator="equal">
      <formula>"OK"</formula>
    </cfRule>
    <cfRule type="containsText" dxfId="14334" priority="60" operator="containsText" text="Unsure">
      <formula>NOT(ISERROR(SEARCH("Unsure",J313)))</formula>
    </cfRule>
    <cfRule type="containsText" dxfId="14333" priority="61" operator="containsText" text="Can't See">
      <formula>NOT(ISERROR(SEARCH("Can't See",J313)))</formula>
    </cfRule>
    <cfRule type="notContainsText" dxfId="14332" priority="62" operator="notContains" text="OK&amp;N/A">
      <formula>ISERROR(SEARCH("OK&amp;N/A",J313))</formula>
    </cfRule>
  </conditionalFormatting>
  <conditionalFormatting sqref="M371">
    <cfRule type="colorScale" priority="5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M371">
    <cfRule type="containsBlanks" priority="50" stopIfTrue="1">
      <formula>LEN(TRIM(M371))=0</formula>
    </cfRule>
    <cfRule type="cellIs" dxfId="14331" priority="51" operator="equal">
      <formula>"N/A"</formula>
    </cfRule>
    <cfRule type="cellIs" dxfId="14330" priority="52" operator="equal">
      <formula>"OK"</formula>
    </cfRule>
    <cfRule type="containsText" dxfId="14329" priority="53" operator="containsText" text="Unsure">
      <formula>NOT(ISERROR(SEARCH("Unsure",M371)))</formula>
    </cfRule>
    <cfRule type="containsText" dxfId="14328" priority="54" operator="containsText" text="Can't See">
      <formula>NOT(ISERROR(SEARCH("Can't See",M371)))</formula>
    </cfRule>
    <cfRule type="notContainsText" dxfId="14327" priority="55" operator="notContains" text="OK&amp;N/A">
      <formula>ISERROR(SEARCH("OK&amp;N/A",M371))</formula>
    </cfRule>
  </conditionalFormatting>
  <conditionalFormatting sqref="L371">
    <cfRule type="colorScale" priority="4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L371">
    <cfRule type="containsBlanks" priority="43" stopIfTrue="1">
      <formula>LEN(TRIM(L371))=0</formula>
    </cfRule>
    <cfRule type="cellIs" dxfId="14326" priority="44" operator="equal">
      <formula>"N/A"</formula>
    </cfRule>
    <cfRule type="cellIs" dxfId="14325" priority="45" operator="equal">
      <formula>"OK"</formula>
    </cfRule>
    <cfRule type="containsText" dxfId="14324" priority="46" operator="containsText" text="Unsure">
      <formula>NOT(ISERROR(SEARCH("Unsure",L371)))</formula>
    </cfRule>
    <cfRule type="containsText" dxfId="14323" priority="47" operator="containsText" text="Can't See">
      <formula>NOT(ISERROR(SEARCH("Can't See",L371)))</formula>
    </cfRule>
    <cfRule type="notContainsText" dxfId="14322" priority="48" operator="notContains" text="OK&amp;N/A">
      <formula>ISERROR(SEARCH("OK&amp;N/A",L371))</formula>
    </cfRule>
  </conditionalFormatting>
  <conditionalFormatting sqref="K371">
    <cfRule type="colorScale" priority="4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K371">
    <cfRule type="containsBlanks" priority="36" stopIfTrue="1">
      <formula>LEN(TRIM(K371))=0</formula>
    </cfRule>
    <cfRule type="cellIs" dxfId="14321" priority="37" operator="equal">
      <formula>"N/A"</formula>
    </cfRule>
    <cfRule type="cellIs" dxfId="14320" priority="38" operator="equal">
      <formula>"OK"</formula>
    </cfRule>
    <cfRule type="containsText" dxfId="14319" priority="39" operator="containsText" text="Unsure">
      <formula>NOT(ISERROR(SEARCH("Unsure",K371)))</formula>
    </cfRule>
    <cfRule type="containsText" dxfId="14318" priority="40" operator="containsText" text="Can't See">
      <formula>NOT(ISERROR(SEARCH("Can't See",K371)))</formula>
    </cfRule>
    <cfRule type="notContainsText" dxfId="14317" priority="41" operator="notContains" text="OK&amp;N/A">
      <formula>ISERROR(SEARCH("OK&amp;N/A",K371))</formula>
    </cfRule>
  </conditionalFormatting>
  <conditionalFormatting sqref="J371">
    <cfRule type="colorScale" priority="3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371">
    <cfRule type="containsBlanks" priority="29" stopIfTrue="1">
      <formula>LEN(TRIM(J371))=0</formula>
    </cfRule>
    <cfRule type="cellIs" dxfId="14316" priority="30" operator="equal">
      <formula>"N/A"</formula>
    </cfRule>
    <cfRule type="cellIs" dxfId="14315" priority="31" operator="equal">
      <formula>"OK"</formula>
    </cfRule>
    <cfRule type="containsText" dxfId="14314" priority="32" operator="containsText" text="Unsure">
      <formula>NOT(ISERROR(SEARCH("Unsure",J371)))</formula>
    </cfRule>
    <cfRule type="containsText" dxfId="14313" priority="33" operator="containsText" text="Can't See">
      <formula>NOT(ISERROR(SEARCH("Can't See",J371)))</formula>
    </cfRule>
    <cfRule type="notContainsText" dxfId="14312" priority="34" operator="notContains" text="OK&amp;N/A">
      <formula>ISERROR(SEARCH("OK&amp;N/A",J371))</formula>
    </cfRule>
  </conditionalFormatting>
  <conditionalFormatting sqref="J372">
    <cfRule type="colorScale" priority="2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372">
    <cfRule type="containsBlanks" priority="22" stopIfTrue="1">
      <formula>LEN(TRIM(J372))=0</formula>
    </cfRule>
    <cfRule type="cellIs" dxfId="14311" priority="23" operator="equal">
      <formula>"N/A"</formula>
    </cfRule>
    <cfRule type="cellIs" dxfId="14310" priority="24" operator="equal">
      <formula>"OK"</formula>
    </cfRule>
    <cfRule type="containsText" dxfId="14309" priority="25" operator="containsText" text="Unsure">
      <formula>NOT(ISERROR(SEARCH("Unsure",J372)))</formula>
    </cfRule>
    <cfRule type="containsText" dxfId="14308" priority="26" operator="containsText" text="Can't See">
      <formula>NOT(ISERROR(SEARCH("Can't See",J372)))</formula>
    </cfRule>
    <cfRule type="notContainsText" dxfId="14307" priority="27" operator="notContains" text="OK&amp;N/A">
      <formula>ISERROR(SEARCH("OK&amp;N/A",J372))</formula>
    </cfRule>
  </conditionalFormatting>
  <conditionalFormatting sqref="K372">
    <cfRule type="colorScale" priority="2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K372">
    <cfRule type="containsBlanks" priority="15" stopIfTrue="1">
      <formula>LEN(TRIM(K372))=0</formula>
    </cfRule>
    <cfRule type="cellIs" dxfId="14306" priority="16" operator="equal">
      <formula>"N/A"</formula>
    </cfRule>
    <cfRule type="cellIs" dxfId="14305" priority="17" operator="equal">
      <formula>"OK"</formula>
    </cfRule>
    <cfRule type="containsText" dxfId="14304" priority="18" operator="containsText" text="Unsure">
      <formula>NOT(ISERROR(SEARCH("Unsure",K372)))</formula>
    </cfRule>
    <cfRule type="containsText" dxfId="14303" priority="19" operator="containsText" text="Can't See">
      <formula>NOT(ISERROR(SEARCH("Can't See",K372)))</formula>
    </cfRule>
    <cfRule type="notContainsText" dxfId="14302" priority="20" operator="notContains" text="OK&amp;N/A">
      <formula>ISERROR(SEARCH("OK&amp;N/A",K372))</formula>
    </cfRule>
  </conditionalFormatting>
  <conditionalFormatting sqref="L372">
    <cfRule type="colorScale" priority="1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L372">
    <cfRule type="containsBlanks" priority="8" stopIfTrue="1">
      <formula>LEN(TRIM(L372))=0</formula>
    </cfRule>
    <cfRule type="cellIs" dxfId="14301" priority="9" operator="equal">
      <formula>"N/A"</formula>
    </cfRule>
    <cfRule type="cellIs" dxfId="14300" priority="10" operator="equal">
      <formula>"OK"</formula>
    </cfRule>
    <cfRule type="containsText" dxfId="14299" priority="11" operator="containsText" text="Unsure">
      <formula>NOT(ISERROR(SEARCH("Unsure",L372)))</formula>
    </cfRule>
    <cfRule type="containsText" dxfId="14298" priority="12" operator="containsText" text="Can't See">
      <formula>NOT(ISERROR(SEARCH("Can't See",L372)))</formula>
    </cfRule>
    <cfRule type="notContainsText" dxfId="14297" priority="13" operator="notContains" text="OK&amp;N/A">
      <formula>ISERROR(SEARCH("OK&amp;N/A",L372))</formula>
    </cfRule>
  </conditionalFormatting>
  <conditionalFormatting sqref="M372">
    <cfRule type="colorScale" priority="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M372">
    <cfRule type="containsBlanks" priority="1" stopIfTrue="1">
      <formula>LEN(TRIM(M372))=0</formula>
    </cfRule>
    <cfRule type="cellIs" dxfId="14296" priority="2" operator="equal">
      <formula>"N/A"</formula>
    </cfRule>
    <cfRule type="cellIs" dxfId="14295" priority="3" operator="equal">
      <formula>"OK"</formula>
    </cfRule>
    <cfRule type="containsText" dxfId="14294" priority="4" operator="containsText" text="Unsure">
      <formula>NOT(ISERROR(SEARCH("Unsure",M372)))</formula>
    </cfRule>
    <cfRule type="containsText" dxfId="14293" priority="5" operator="containsText" text="Can't See">
      <formula>NOT(ISERROR(SEARCH("Can't See",M372)))</formula>
    </cfRule>
    <cfRule type="notContainsText" dxfId="14292" priority="6" operator="notContains" text="OK&amp;N/A">
      <formula>ISERROR(SEARCH("OK&amp;N/A",M372))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3A2B69-2FFC-4390-B4D6-B0A100C6338C}">
  <sheetPr codeName="Sheet282"/>
  <dimension ref="A1:AQ398"/>
  <sheetViews>
    <sheetView zoomScale="70" zoomScaleNormal="70" workbookViewId="0">
      <pane ySplit="3" topLeftCell="A4" activePane="bottomLeft" state="frozen"/>
      <selection activeCell="K16" sqref="K16"/>
      <selection pane="bottomLeft" activeCell="K16" sqref="K16"/>
    </sheetView>
  </sheetViews>
  <sheetFormatPr defaultColWidth="9.453125" defaultRowHeight="14.5" x14ac:dyDescent="0.35"/>
  <cols>
    <col min="1" max="1" width="41.1796875" style="26" customWidth="1"/>
    <col min="2" max="2" width="6.54296875" style="26" customWidth="1"/>
    <col min="3" max="3" width="6.1796875" style="26" customWidth="1"/>
    <col min="4" max="4" width="6.54296875" style="26" customWidth="1"/>
    <col min="5" max="5" width="6.453125" style="26" customWidth="1"/>
    <col min="6" max="6" width="6.54296875" style="26" customWidth="1"/>
    <col min="7" max="7" width="7.453125" style="26" customWidth="1"/>
    <col min="8" max="8" width="6.54296875" style="26" customWidth="1"/>
    <col min="9" max="9" width="7" style="26" customWidth="1"/>
    <col min="10" max="10" width="6.81640625" style="26" customWidth="1"/>
    <col min="11" max="13" width="6.54296875" style="26" customWidth="1"/>
    <col min="14" max="14" width="40.453125" style="33" customWidth="1"/>
    <col min="15" max="15" width="11.81640625" style="26" customWidth="1"/>
    <col min="16" max="16" width="43.1796875" style="35" bestFit="1" customWidth="1"/>
    <col min="17" max="18" width="8.54296875" style="31" customWidth="1"/>
    <col min="19" max="19" width="11.54296875" style="26" bestFit="1" customWidth="1"/>
    <col min="20" max="20" width="12.453125" style="26" bestFit="1" customWidth="1"/>
    <col min="21" max="21" width="14.54296875" style="26" customWidth="1"/>
    <col min="22" max="22" width="13.54296875" style="26" customWidth="1"/>
    <col min="23" max="23" width="19.81640625" style="26" bestFit="1" customWidth="1"/>
    <col min="24" max="24" width="13.54296875" style="26" customWidth="1"/>
    <col min="25" max="26" width="4.453125" style="26" customWidth="1"/>
    <col min="27" max="27" width="4.54296875" style="26" customWidth="1"/>
    <col min="28" max="28" width="4.453125" style="26" customWidth="1"/>
    <col min="29" max="29" width="4.54296875" style="26" customWidth="1"/>
    <col min="30" max="30" width="24.453125" style="26" customWidth="1"/>
    <col min="31" max="31" width="21.1796875" style="26" customWidth="1"/>
    <col min="32" max="32" width="84.453125" style="26" customWidth="1"/>
    <col min="33" max="33" width="67.453125" style="26" customWidth="1"/>
    <col min="34" max="34" width="4.453125" style="26" customWidth="1"/>
    <col min="35" max="35" width="16.453125" style="26" customWidth="1"/>
    <col min="36" max="36" width="9.453125" style="26"/>
    <col min="37" max="37" width="10.453125" style="26" customWidth="1"/>
    <col min="38" max="38" width="19.54296875" style="26" customWidth="1"/>
    <col min="39" max="39" width="23.54296875" style="26" customWidth="1"/>
    <col min="40" max="40" width="52.453125" style="26" customWidth="1"/>
    <col min="41" max="41" width="14.54296875" style="26" customWidth="1"/>
    <col min="42" max="42" width="19.453125" style="26" customWidth="1"/>
    <col min="43" max="16384" width="9.453125" style="26"/>
  </cols>
  <sheetData>
    <row r="1" spans="1:43" ht="20.5" customHeight="1" x14ac:dyDescent="0.5">
      <c r="A1" s="1" t="s">
        <v>0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3" t="s">
        <v>1</v>
      </c>
      <c r="O1" s="4">
        <f>SUMIF(S5:S340,TRUE,Q5:Q340)/SUM(Q5:Q340)</f>
        <v>0.73056994818652854</v>
      </c>
      <c r="P1" s="5"/>
      <c r="Q1" s="2">
        <v>85</v>
      </c>
      <c r="R1" s="2">
        <v>95</v>
      </c>
      <c r="S1" s="2">
        <v>95</v>
      </c>
      <c r="T1" s="2"/>
      <c r="U1" s="2"/>
      <c r="V1" s="105">
        <v>42766.45703125</v>
      </c>
      <c r="W1" s="105"/>
      <c r="X1" s="105"/>
      <c r="Y1" s="6">
        <v>1</v>
      </c>
      <c r="Z1" s="6">
        <v>2</v>
      </c>
      <c r="AA1" s="6">
        <v>3</v>
      </c>
      <c r="AB1" s="6">
        <v>4</v>
      </c>
      <c r="AC1" s="6">
        <v>5</v>
      </c>
      <c r="AD1" s="7"/>
      <c r="AE1" s="7"/>
      <c r="AF1" s="8"/>
      <c r="AG1" s="8"/>
      <c r="AH1" s="8"/>
      <c r="AI1" s="8"/>
      <c r="AJ1" s="8"/>
      <c r="AK1" s="8"/>
      <c r="AL1" s="8"/>
      <c r="AM1" s="8"/>
      <c r="AN1" s="8"/>
      <c r="AO1" s="8"/>
      <c r="AP1" s="8"/>
      <c r="AQ1" s="8"/>
    </row>
    <row r="2" spans="1:43" ht="18.5" x14ac:dyDescent="0.45">
      <c r="A2" s="9"/>
      <c r="B2" s="9"/>
      <c r="C2" s="9"/>
      <c r="D2" s="9" t="s">
        <v>2</v>
      </c>
      <c r="E2" s="9"/>
      <c r="F2" s="9"/>
      <c r="G2" s="9"/>
      <c r="H2" s="9" t="s">
        <v>3</v>
      </c>
      <c r="I2" s="9"/>
      <c r="J2" s="9"/>
      <c r="K2" s="9"/>
      <c r="L2" s="9" t="s">
        <v>4</v>
      </c>
      <c r="M2" s="9"/>
      <c r="N2" s="10"/>
      <c r="O2" s="9"/>
      <c r="P2" s="11"/>
      <c r="Q2" s="12" t="s">
        <v>5</v>
      </c>
      <c r="R2" s="13"/>
      <c r="S2" s="14"/>
      <c r="T2" s="14"/>
      <c r="U2" s="9"/>
      <c r="V2" s="15"/>
      <c r="W2" s="15"/>
      <c r="X2" s="15"/>
      <c r="Y2" s="7"/>
      <c r="Z2" s="7"/>
      <c r="AA2" s="7"/>
      <c r="AB2" s="7"/>
      <c r="AC2" s="7"/>
      <c r="AD2" s="7"/>
      <c r="AE2" s="1"/>
      <c r="AF2" s="8"/>
      <c r="AG2" s="8"/>
      <c r="AH2" s="8"/>
      <c r="AI2" s="8"/>
      <c r="AJ2" s="8"/>
      <c r="AK2" s="8"/>
      <c r="AL2" s="8"/>
      <c r="AM2" s="8"/>
      <c r="AN2" s="8"/>
      <c r="AO2" s="8"/>
      <c r="AP2" s="8"/>
      <c r="AQ2" s="8"/>
    </row>
    <row r="3" spans="1:43" x14ac:dyDescent="0.35">
      <c r="A3" s="16" t="s">
        <v>6</v>
      </c>
      <c r="B3" s="17" t="s">
        <v>7</v>
      </c>
      <c r="C3" s="17" t="s">
        <v>8</v>
      </c>
      <c r="D3" s="17" t="s">
        <v>9</v>
      </c>
      <c r="E3" s="17" t="s">
        <v>10</v>
      </c>
      <c r="F3" s="17" t="s">
        <v>7</v>
      </c>
      <c r="G3" s="17" t="s">
        <v>8</v>
      </c>
      <c r="H3" s="17" t="s">
        <v>9</v>
      </c>
      <c r="I3" s="17" t="s">
        <v>10</v>
      </c>
      <c r="J3" s="17" t="s">
        <v>7</v>
      </c>
      <c r="K3" s="17" t="s">
        <v>8</v>
      </c>
      <c r="L3" s="17" t="s">
        <v>9</v>
      </c>
      <c r="M3" s="17" t="s">
        <v>10</v>
      </c>
      <c r="N3" s="17" t="s">
        <v>11</v>
      </c>
      <c r="O3" s="16" t="s">
        <v>12</v>
      </c>
      <c r="P3" s="18" t="s">
        <v>13</v>
      </c>
      <c r="Q3" s="19" t="s">
        <v>14</v>
      </c>
      <c r="R3" s="19" t="s">
        <v>15</v>
      </c>
      <c r="S3" s="17" t="s">
        <v>16</v>
      </c>
      <c r="T3" s="17" t="s">
        <v>17</v>
      </c>
      <c r="U3" s="16" t="s">
        <v>18</v>
      </c>
      <c r="V3" s="16" t="s">
        <v>19</v>
      </c>
      <c r="W3" s="16" t="s">
        <v>20</v>
      </c>
      <c r="X3" s="16" t="s">
        <v>21</v>
      </c>
      <c r="Y3" s="106" t="s">
        <v>22</v>
      </c>
      <c r="Z3" s="107"/>
      <c r="AA3" s="107"/>
      <c r="AB3" s="107"/>
      <c r="AC3" s="107"/>
      <c r="AD3" s="16" t="s">
        <v>23</v>
      </c>
      <c r="AE3" s="16" t="s">
        <v>24</v>
      </c>
      <c r="AF3" s="16" t="s">
        <v>25</v>
      </c>
      <c r="AG3" s="16" t="s">
        <v>26</v>
      </c>
      <c r="AH3" s="16" t="s">
        <v>27</v>
      </c>
      <c r="AI3" s="16" t="s">
        <v>28</v>
      </c>
      <c r="AJ3" s="16" t="s">
        <v>29</v>
      </c>
      <c r="AK3" s="16" t="s">
        <v>30</v>
      </c>
      <c r="AL3" s="16" t="s">
        <v>31</v>
      </c>
      <c r="AM3" s="16" t="s">
        <v>32</v>
      </c>
      <c r="AN3" s="16" t="s">
        <v>33</v>
      </c>
      <c r="AO3" s="16" t="s">
        <v>34</v>
      </c>
      <c r="AP3" s="16" t="s">
        <v>35</v>
      </c>
      <c r="AQ3" s="16" t="s">
        <v>36</v>
      </c>
    </row>
    <row r="4" spans="1:43" s="43" customFormat="1" ht="15.5" x14ac:dyDescent="0.35">
      <c r="A4" s="20" t="s">
        <v>37</v>
      </c>
      <c r="B4" s="21"/>
      <c r="C4" s="21"/>
      <c r="D4" s="21"/>
      <c r="E4" s="22"/>
      <c r="F4" s="21"/>
      <c r="G4" s="21"/>
      <c r="H4" s="21"/>
      <c r="I4" s="21"/>
      <c r="J4" s="21"/>
      <c r="K4" s="21"/>
      <c r="L4" s="21"/>
      <c r="M4" s="21"/>
      <c r="N4" s="23" t="s">
        <v>38</v>
      </c>
      <c r="O4" s="21"/>
      <c r="P4" s="24" t="e">
        <f ca="1">SUMIF(S5:S6,TRUE, Q5)/SUM(Q5:Q6)</f>
        <v>#DIV/0!</v>
      </c>
      <c r="Q4" s="21"/>
      <c r="R4" s="21"/>
      <c r="S4" s="21"/>
      <c r="T4" s="21"/>
      <c r="U4" s="21"/>
      <c r="V4" s="21"/>
      <c r="W4" s="21"/>
      <c r="X4" s="21"/>
      <c r="Y4" s="108"/>
      <c r="Z4" s="109"/>
      <c r="AA4" s="109"/>
      <c r="AB4" s="109"/>
      <c r="AC4" s="110"/>
      <c r="AD4" s="25"/>
      <c r="AE4" s="25"/>
      <c r="AF4" s="108"/>
      <c r="AG4" s="110"/>
      <c r="AH4" s="108" t="s">
        <v>38</v>
      </c>
      <c r="AI4" s="111"/>
      <c r="AJ4" s="111"/>
      <c r="AK4" s="111"/>
      <c r="AL4" s="111"/>
      <c r="AM4" s="111"/>
      <c r="AN4" s="111"/>
      <c r="AO4" s="111"/>
      <c r="AP4" s="111"/>
      <c r="AQ4" s="112"/>
    </row>
    <row r="5" spans="1:43" x14ac:dyDescent="0.35">
      <c r="A5" s="26" t="s">
        <v>39</v>
      </c>
      <c r="B5" s="27">
        <v>43.497283935546875</v>
      </c>
      <c r="C5" s="27">
        <v>92.92431640625</v>
      </c>
      <c r="D5" s="27">
        <v>85.51220703125</v>
      </c>
      <c r="E5" s="27">
        <v>95.276802062988281</v>
      </c>
      <c r="F5" s="27">
        <v>89.022079467773438</v>
      </c>
      <c r="G5" s="27">
        <v>60.409061431884766</v>
      </c>
      <c r="H5" s="27">
        <v>92.838264465332031</v>
      </c>
      <c r="I5" s="27">
        <v>90.989532470703125</v>
      </c>
      <c r="J5" s="27">
        <v>51.952411651611328</v>
      </c>
      <c r="K5" s="27">
        <v>99.992660522460938</v>
      </c>
      <c r="L5" s="27">
        <v>99.989402770996094</v>
      </c>
      <c r="M5" s="27">
        <v>99.99884033203125</v>
      </c>
      <c r="N5" s="28" t="s">
        <v>512</v>
      </c>
      <c r="O5" s="29" t="s">
        <v>513</v>
      </c>
      <c r="P5" s="30" t="s">
        <v>514</v>
      </c>
      <c r="Q5" s="31">
        <v>0</v>
      </c>
      <c r="R5" s="31" t="s">
        <v>41</v>
      </c>
      <c r="S5" s="26" t="b">
        <f>NOT(OR((D5&lt;=$Q$1),(H5&lt;=$R$1),(L5&lt;=$S$1)))</f>
        <v>0</v>
      </c>
      <c r="T5" s="26" t="b">
        <f>NOT(OR((C5&lt;=$Q$1),(G5&lt;=$R$1),(K5&lt;=$S$1)))</f>
        <v>0</v>
      </c>
      <c r="U5" s="32" t="s">
        <v>42</v>
      </c>
      <c r="V5" s="32" t="s">
        <v>42</v>
      </c>
      <c r="W5" s="32" t="s">
        <v>42</v>
      </c>
      <c r="X5" s="32" t="s">
        <v>42</v>
      </c>
      <c r="Y5" s="85">
        <v>4</v>
      </c>
      <c r="Z5" s="85"/>
      <c r="AA5" s="85"/>
      <c r="AB5" s="85"/>
      <c r="AC5" s="85"/>
      <c r="AD5" s="26" t="s">
        <v>43</v>
      </c>
      <c r="AE5" s="33" t="s">
        <v>7</v>
      </c>
      <c r="AF5" s="26" t="s">
        <v>44</v>
      </c>
      <c r="AL5" s="26" t="s">
        <v>45</v>
      </c>
      <c r="AN5" s="26" t="s">
        <v>46</v>
      </c>
      <c r="AP5" s="26" t="s">
        <v>47</v>
      </c>
    </row>
    <row r="6" spans="1:43" x14ac:dyDescent="0.35">
      <c r="A6" s="26" t="s">
        <v>48</v>
      </c>
      <c r="B6" s="27">
        <v>68.695823669433594</v>
      </c>
      <c r="C6" s="27">
        <v>90.607719421386719</v>
      </c>
      <c r="D6" s="27">
        <v>80.623344421386719</v>
      </c>
      <c r="E6" s="27">
        <v>91.986114501953125</v>
      </c>
      <c r="F6" s="27">
        <v>98.917976379394531</v>
      </c>
      <c r="G6" s="27">
        <v>99.999961853027344</v>
      </c>
      <c r="H6" s="27">
        <v>99.999832153320313</v>
      </c>
      <c r="I6" s="27">
        <v>99.99884033203125</v>
      </c>
      <c r="J6" s="32" t="s">
        <v>49</v>
      </c>
      <c r="K6" s="32" t="s">
        <v>49</v>
      </c>
      <c r="L6" s="32" t="s">
        <v>49</v>
      </c>
      <c r="M6" s="32" t="s">
        <v>49</v>
      </c>
      <c r="N6" s="34"/>
      <c r="S6" s="31"/>
      <c r="T6" s="31"/>
      <c r="U6" s="32" t="s">
        <v>49</v>
      </c>
      <c r="V6" s="32" t="s">
        <v>49</v>
      </c>
      <c r="W6" s="32" t="s">
        <v>49</v>
      </c>
      <c r="X6" s="32" t="s">
        <v>49</v>
      </c>
      <c r="Y6" s="86"/>
      <c r="Z6" s="86"/>
      <c r="AA6" s="86"/>
      <c r="AB6" s="86"/>
      <c r="AC6" s="86"/>
    </row>
    <row r="7" spans="1:43" x14ac:dyDescent="0.35">
      <c r="B7" s="36"/>
      <c r="C7" s="36"/>
      <c r="D7" s="36"/>
      <c r="E7" s="36"/>
      <c r="F7" s="36"/>
      <c r="G7" s="36"/>
      <c r="H7" s="36"/>
      <c r="I7" s="36"/>
      <c r="J7" s="36"/>
      <c r="K7" s="36"/>
      <c r="L7" s="36"/>
      <c r="M7" s="36"/>
      <c r="N7" s="37" t="s">
        <v>50</v>
      </c>
      <c r="O7" s="36"/>
      <c r="P7" s="24">
        <f ca="1">SUMIF(S8:S9,TRUE, Q8)/SUM(Q8:Q9)</f>
        <v>0</v>
      </c>
      <c r="Q7" s="36"/>
      <c r="R7" s="36"/>
      <c r="S7" s="36"/>
      <c r="T7" s="36"/>
      <c r="U7" s="36"/>
      <c r="V7" s="36"/>
      <c r="W7" s="36"/>
      <c r="X7" s="36"/>
      <c r="Y7" s="87"/>
      <c r="Z7" s="87"/>
      <c r="AA7" s="87"/>
      <c r="AB7" s="87"/>
      <c r="AC7" s="87"/>
      <c r="AD7" s="38"/>
      <c r="AE7" s="38"/>
      <c r="AF7" s="87"/>
      <c r="AG7" s="87"/>
      <c r="AH7" s="87" t="s">
        <v>50</v>
      </c>
      <c r="AI7" s="88"/>
      <c r="AJ7" s="88"/>
      <c r="AK7" s="88"/>
      <c r="AL7" s="88"/>
      <c r="AM7" s="88"/>
      <c r="AN7" s="88"/>
      <c r="AO7" s="88"/>
      <c r="AP7" s="88"/>
      <c r="AQ7" s="88"/>
    </row>
    <row r="8" spans="1:43" x14ac:dyDescent="0.35">
      <c r="A8" s="26" t="s">
        <v>51</v>
      </c>
      <c r="B8" s="27">
        <v>89.248893737792969</v>
      </c>
      <c r="C8" s="27">
        <v>93.685066223144531</v>
      </c>
      <c r="D8" s="27">
        <v>87.321044921875</v>
      </c>
      <c r="E8" s="27">
        <v>95.832832336425781</v>
      </c>
      <c r="F8" s="27">
        <v>99.704254150390625</v>
      </c>
      <c r="G8" s="27">
        <v>99.989509582519531</v>
      </c>
      <c r="H8" s="27">
        <v>99.999832153320313</v>
      </c>
      <c r="I8" s="27">
        <v>99.99884033203125</v>
      </c>
      <c r="J8" s="27">
        <v>96.889732360839844</v>
      </c>
      <c r="K8" s="27">
        <v>68.435676574707031</v>
      </c>
      <c r="L8" s="27">
        <v>53.41290283203125</v>
      </c>
      <c r="M8" s="27">
        <v>99.99884033203125</v>
      </c>
      <c r="Q8" s="31">
        <v>1</v>
      </c>
      <c r="R8" s="39" t="s">
        <v>41</v>
      </c>
      <c r="S8" s="26" t="b">
        <f>NOT(OR((D8&lt;=$Q$1),(H8&lt;=$R$1),(L8&lt;=$S$1)))</f>
        <v>0</v>
      </c>
      <c r="T8" s="26" t="b">
        <f>NOT(OR((C8&lt;=$Q$1),(G8&lt;=$R$1),(K8&lt;=$S$1)))</f>
        <v>0</v>
      </c>
      <c r="U8" s="32" t="s">
        <v>42</v>
      </c>
      <c r="V8" s="32" t="s">
        <v>42</v>
      </c>
      <c r="W8" s="32" t="s">
        <v>42</v>
      </c>
      <c r="X8" s="32" t="s">
        <v>49</v>
      </c>
      <c r="Y8" s="85">
        <v>4</v>
      </c>
      <c r="Z8" s="85"/>
      <c r="AA8" s="85"/>
      <c r="AB8" s="85"/>
      <c r="AC8" s="85"/>
      <c r="AI8" s="31">
        <v>42795</v>
      </c>
      <c r="AM8" s="26" t="s">
        <v>52</v>
      </c>
      <c r="AP8" s="26" t="s">
        <v>53</v>
      </c>
    </row>
    <row r="9" spans="1:43" x14ac:dyDescent="0.35">
      <c r="A9" s="26" t="s">
        <v>54</v>
      </c>
      <c r="B9" s="27">
        <v>89.382255554199219</v>
      </c>
      <c r="C9" s="27">
        <v>90.866477966308594</v>
      </c>
      <c r="D9" s="27">
        <v>82.487930297851563</v>
      </c>
      <c r="E9" s="27">
        <v>92.908561706542969</v>
      </c>
      <c r="F9" s="27">
        <v>100</v>
      </c>
      <c r="G9" s="27">
        <v>99.999961853027344</v>
      </c>
      <c r="H9" s="27">
        <v>99.999832153320313</v>
      </c>
      <c r="I9" s="27">
        <v>99.99884033203125</v>
      </c>
      <c r="J9" s="32" t="s">
        <v>49</v>
      </c>
      <c r="K9" s="32" t="s">
        <v>49</v>
      </c>
      <c r="L9" s="32" t="s">
        <v>49</v>
      </c>
      <c r="M9" s="32" t="s">
        <v>49</v>
      </c>
      <c r="S9" s="31"/>
      <c r="T9" s="31"/>
      <c r="U9" s="31"/>
      <c r="V9" s="31"/>
      <c r="W9" s="31"/>
      <c r="X9" s="31"/>
      <c r="Y9" s="86"/>
      <c r="Z9" s="86"/>
      <c r="AA9" s="86"/>
      <c r="AB9" s="86"/>
      <c r="AC9" s="86"/>
    </row>
    <row r="10" spans="1:43" x14ac:dyDescent="0.35">
      <c r="A10" s="36"/>
      <c r="B10" s="36"/>
      <c r="C10" s="36"/>
      <c r="D10" s="36"/>
      <c r="E10" s="36"/>
      <c r="F10" s="36"/>
      <c r="G10" s="36"/>
      <c r="H10" s="36"/>
      <c r="I10" s="36"/>
      <c r="J10" s="36"/>
      <c r="K10" s="36"/>
      <c r="L10" s="36"/>
      <c r="M10" s="36"/>
      <c r="N10" s="37" t="s">
        <v>55</v>
      </c>
      <c r="O10" s="36" t="str">
        <f>SUM(Q11:Q20) &amp;" Sensors"</f>
        <v>6 Sensors</v>
      </c>
      <c r="P10" s="24">
        <f>SUMIF(S11:S18,TRUE, Q11:Q18)/SUM(Q11:Q18)</f>
        <v>0.66666666666666663</v>
      </c>
      <c r="Q10" s="36"/>
      <c r="R10" s="36"/>
      <c r="S10" s="36"/>
      <c r="T10" s="36"/>
      <c r="U10" s="36"/>
      <c r="V10" s="36"/>
      <c r="W10" s="36"/>
      <c r="X10" s="36"/>
      <c r="Y10" s="87"/>
      <c r="Z10" s="87"/>
      <c r="AA10" s="87"/>
      <c r="AB10" s="87"/>
      <c r="AC10" s="87"/>
      <c r="AD10" s="38"/>
      <c r="AE10" s="38"/>
      <c r="AF10" s="38"/>
      <c r="AG10" s="38"/>
      <c r="AH10" s="87" t="s">
        <v>55</v>
      </c>
      <c r="AI10" s="88"/>
      <c r="AJ10" s="88"/>
      <c r="AK10" s="88"/>
      <c r="AL10" s="88"/>
      <c r="AM10" s="88"/>
      <c r="AN10" s="88"/>
      <c r="AO10" s="88"/>
      <c r="AP10" s="88"/>
      <c r="AQ10" s="88"/>
    </row>
    <row r="11" spans="1:43" x14ac:dyDescent="0.35">
      <c r="A11" s="26" t="s">
        <v>56</v>
      </c>
      <c r="B11" s="27">
        <v>86.888198852539063</v>
      </c>
      <c r="C11" s="27">
        <v>95.615272521972656</v>
      </c>
      <c r="D11" s="27">
        <v>94.595100402832031</v>
      </c>
      <c r="E11" s="27">
        <v>95.823554992675781</v>
      </c>
      <c r="F11" s="27">
        <v>99.401840209960938</v>
      </c>
      <c r="G11" s="27">
        <v>99.964698791503906</v>
      </c>
      <c r="H11" s="27">
        <v>99.963592529296875</v>
      </c>
      <c r="I11" s="27">
        <v>99.745132446289063</v>
      </c>
      <c r="J11" s="27">
        <v>98.849708557128906</v>
      </c>
      <c r="K11" s="27">
        <v>99.966255187988281</v>
      </c>
      <c r="L11" s="27">
        <v>99.948127746582031</v>
      </c>
      <c r="M11" s="27">
        <v>99.99884033203125</v>
      </c>
      <c r="N11" s="35"/>
      <c r="Q11" s="31">
        <v>1</v>
      </c>
      <c r="R11" s="26" t="s">
        <v>41</v>
      </c>
      <c r="S11" s="26" t="b">
        <f>NOT(OR((D11&lt;=$Q$1),(H11&lt;=$R$1),(L11&lt;=$S$1)))</f>
        <v>1</v>
      </c>
      <c r="T11" s="26" t="b">
        <f>NOT(OR((C11&lt;=$Q$1),(G11&lt;=$R$1),(K11&lt;=$S$1)))</f>
        <v>1</v>
      </c>
      <c r="U11" s="32" t="s">
        <v>42</v>
      </c>
      <c r="V11" s="32" t="s">
        <v>42</v>
      </c>
      <c r="W11" s="32" t="s">
        <v>42</v>
      </c>
      <c r="X11" s="32" t="s">
        <v>57</v>
      </c>
      <c r="Y11" s="85">
        <v>5</v>
      </c>
      <c r="Z11" s="85"/>
      <c r="AA11" s="85"/>
      <c r="AB11" s="85"/>
      <c r="AC11" s="85"/>
      <c r="AD11" s="26" t="s">
        <v>43</v>
      </c>
      <c r="AE11" s="33"/>
      <c r="AH11" s="33" t="s">
        <v>58</v>
      </c>
      <c r="AI11" s="31">
        <v>0</v>
      </c>
      <c r="AJ11" s="31">
        <v>0</v>
      </c>
      <c r="AK11" s="31">
        <v>0</v>
      </c>
      <c r="AL11" s="26" t="s">
        <v>59</v>
      </c>
      <c r="AM11" s="31">
        <v>0</v>
      </c>
      <c r="AN11" s="31">
        <v>0</v>
      </c>
      <c r="AO11" s="31">
        <v>0</v>
      </c>
      <c r="AP11" s="31">
        <v>0</v>
      </c>
      <c r="AQ11" s="31">
        <v>0</v>
      </c>
    </row>
    <row r="12" spans="1:43" x14ac:dyDescent="0.35">
      <c r="A12" s="26" t="s">
        <v>60</v>
      </c>
      <c r="B12" s="27">
        <v>86.85101318359375</v>
      </c>
      <c r="C12" s="27">
        <v>95.579544067382813</v>
      </c>
      <c r="D12" s="27">
        <v>94.537620544433594</v>
      </c>
      <c r="E12" s="27">
        <v>95.832099914550781</v>
      </c>
      <c r="F12" s="27">
        <v>97.816490173339844</v>
      </c>
      <c r="G12" s="27">
        <v>94.398529052734375</v>
      </c>
      <c r="H12" s="27">
        <v>92.310928344726563</v>
      </c>
      <c r="I12" s="27">
        <v>65.538291931152344</v>
      </c>
      <c r="J12" s="27">
        <v>98.824974060058594</v>
      </c>
      <c r="K12" s="27">
        <v>99.930145263671875</v>
      </c>
      <c r="L12" s="27">
        <v>99.937690734863281</v>
      </c>
      <c r="M12" s="27">
        <v>99.99884033203125</v>
      </c>
      <c r="N12" s="34"/>
      <c r="Q12" s="31">
        <v>1</v>
      </c>
      <c r="R12" s="26" t="s">
        <v>41</v>
      </c>
      <c r="S12" s="26" t="b">
        <f t="shared" ref="S12:S17" si="0">NOT(OR((D12&lt;=$Q$1),(H12&lt;=$R$1),(L12&lt;=$S$1)))</f>
        <v>0</v>
      </c>
      <c r="T12" s="26" t="b">
        <f>NOT(OR((C12&lt;=$Q$1),(G12&lt;=$R$1),(K12&lt;=$S$1)))</f>
        <v>0</v>
      </c>
      <c r="U12" s="32" t="s">
        <v>42</v>
      </c>
      <c r="V12" s="32" t="s">
        <v>42</v>
      </c>
      <c r="W12" s="32" t="s">
        <v>42</v>
      </c>
      <c r="X12" s="32" t="s">
        <v>57</v>
      </c>
      <c r="Y12" s="85">
        <v>5</v>
      </c>
      <c r="Z12" s="85"/>
      <c r="AA12" s="85"/>
      <c r="AB12" s="85"/>
      <c r="AC12" s="85"/>
      <c r="AD12" s="26" t="s">
        <v>43</v>
      </c>
      <c r="AE12" s="33"/>
    </row>
    <row r="13" spans="1:43" x14ac:dyDescent="0.35">
      <c r="A13" s="26" t="s">
        <v>61</v>
      </c>
      <c r="B13" s="27">
        <v>86.347198486328125</v>
      </c>
      <c r="C13" s="27">
        <v>95.607467651367188</v>
      </c>
      <c r="D13" s="27">
        <v>94.598136901855469</v>
      </c>
      <c r="E13" s="27">
        <v>95.833076477050781</v>
      </c>
      <c r="F13" s="27">
        <v>99.381866455078125</v>
      </c>
      <c r="G13" s="27">
        <v>99.962928771972656</v>
      </c>
      <c r="H13" s="27">
        <v>99.958419799804688</v>
      </c>
      <c r="I13" s="27">
        <v>99.708915710449219</v>
      </c>
      <c r="J13" s="27">
        <v>98.82965087890625</v>
      </c>
      <c r="K13" s="27">
        <v>99.949417114257813</v>
      </c>
      <c r="L13" s="27">
        <v>99.927406311035156</v>
      </c>
      <c r="M13" s="27">
        <v>99.99884033203125</v>
      </c>
      <c r="Q13" s="31">
        <v>1</v>
      </c>
      <c r="R13" s="26" t="s">
        <v>41</v>
      </c>
      <c r="S13" s="26" t="b">
        <f t="shared" si="0"/>
        <v>1</v>
      </c>
      <c r="T13" s="26" t="b">
        <f t="shared" ref="T13:T18" si="1">NOT(OR((C13&lt;=$Q$1),(G13&lt;=$R$1),(K13&lt;=$S$1)))</f>
        <v>1</v>
      </c>
      <c r="U13" s="32" t="s">
        <v>42</v>
      </c>
      <c r="V13" s="32" t="s">
        <v>42</v>
      </c>
      <c r="W13" s="32" t="s">
        <v>42</v>
      </c>
      <c r="X13" s="32" t="s">
        <v>42</v>
      </c>
      <c r="Y13" s="85">
        <v>5</v>
      </c>
      <c r="Z13" s="85"/>
      <c r="AA13" s="85"/>
      <c r="AB13" s="85"/>
      <c r="AC13" s="85"/>
      <c r="AD13" s="26" t="s">
        <v>43</v>
      </c>
      <c r="AE13" s="33"/>
    </row>
    <row r="14" spans="1:43" x14ac:dyDescent="0.35">
      <c r="A14" s="26" t="s">
        <v>62</v>
      </c>
      <c r="B14" s="27">
        <v>86.872207641601563</v>
      </c>
      <c r="C14" s="27">
        <v>95.5888671875</v>
      </c>
      <c r="D14" s="27">
        <v>94.538818359375</v>
      </c>
      <c r="E14" s="27">
        <v>95.829399108886719</v>
      </c>
      <c r="F14" s="27">
        <v>99.461685180664063</v>
      </c>
      <c r="G14" s="27">
        <v>99.966552734375</v>
      </c>
      <c r="H14" s="27">
        <v>99.965316772460938</v>
      </c>
      <c r="I14" s="27">
        <v>99.757225036621094</v>
      </c>
      <c r="J14" s="27">
        <v>98.69171142578125</v>
      </c>
      <c r="K14" s="27">
        <v>99.94171142578125</v>
      </c>
      <c r="L14" s="27">
        <v>99.927345275878906</v>
      </c>
      <c r="M14" s="27">
        <v>99.926414489746094</v>
      </c>
      <c r="Q14" s="31">
        <v>1</v>
      </c>
      <c r="R14" s="26" t="s">
        <v>41</v>
      </c>
      <c r="S14" s="26" t="b">
        <f t="shared" si="0"/>
        <v>1</v>
      </c>
      <c r="T14" s="26" t="b">
        <f t="shared" si="1"/>
        <v>1</v>
      </c>
      <c r="U14" s="32" t="s">
        <v>42</v>
      </c>
      <c r="V14" s="32" t="s">
        <v>42</v>
      </c>
      <c r="W14" s="32" t="s">
        <v>42</v>
      </c>
      <c r="X14" s="32" t="s">
        <v>42</v>
      </c>
      <c r="Y14" s="85">
        <v>5</v>
      </c>
      <c r="Z14" s="85"/>
      <c r="AA14" s="85"/>
      <c r="AB14" s="85"/>
      <c r="AC14" s="85"/>
      <c r="AD14" s="26" t="s">
        <v>43</v>
      </c>
      <c r="AE14" s="33"/>
    </row>
    <row r="15" spans="1:43" x14ac:dyDescent="0.35">
      <c r="A15" s="26" t="s">
        <v>63</v>
      </c>
      <c r="B15" s="27">
        <v>86.850967407226563</v>
      </c>
      <c r="C15" s="27">
        <v>95.618034362792969</v>
      </c>
      <c r="D15" s="27">
        <v>94.536300659179688</v>
      </c>
      <c r="E15" s="27">
        <v>95.823020935058594</v>
      </c>
      <c r="F15" s="27">
        <v>78.728485107421875</v>
      </c>
      <c r="G15" s="27">
        <v>99.957870483398438</v>
      </c>
      <c r="H15" s="27">
        <v>99.953231811523438</v>
      </c>
      <c r="I15" s="27">
        <v>99.672622680664063</v>
      </c>
      <c r="J15" s="27">
        <v>98.982933044433594</v>
      </c>
      <c r="K15" s="27">
        <v>99.9581298828125</v>
      </c>
      <c r="L15" s="27">
        <v>99.937690734863281</v>
      </c>
      <c r="M15" s="27">
        <v>99.99884033203125</v>
      </c>
      <c r="Q15" s="31">
        <v>1</v>
      </c>
      <c r="R15" s="26" t="s">
        <v>41</v>
      </c>
      <c r="S15" s="26" t="b">
        <f t="shared" si="0"/>
        <v>1</v>
      </c>
      <c r="T15" s="26" t="b">
        <f t="shared" si="1"/>
        <v>1</v>
      </c>
      <c r="U15" s="32" t="s">
        <v>42</v>
      </c>
      <c r="V15" s="32" t="s">
        <v>42</v>
      </c>
      <c r="W15" s="32" t="s">
        <v>42</v>
      </c>
      <c r="X15" s="32" t="s">
        <v>42</v>
      </c>
      <c r="Y15" s="85">
        <v>5</v>
      </c>
      <c r="Z15" s="85"/>
      <c r="AA15" s="85"/>
      <c r="AB15" s="85"/>
      <c r="AC15" s="85"/>
      <c r="AD15" s="26" t="s">
        <v>43</v>
      </c>
      <c r="AE15" s="33"/>
    </row>
    <row r="16" spans="1:43" x14ac:dyDescent="0.35">
      <c r="A16" s="26" t="s">
        <v>64</v>
      </c>
      <c r="B16" s="27">
        <v>86.327880859375</v>
      </c>
      <c r="C16" s="27">
        <v>95.556533813476563</v>
      </c>
      <c r="D16" s="27">
        <v>94.53558349609375</v>
      </c>
      <c r="E16" s="27">
        <v>95.809211730957031</v>
      </c>
      <c r="F16" s="27">
        <v>91.178688049316406</v>
      </c>
      <c r="G16" s="27">
        <v>11.891185760498047</v>
      </c>
      <c r="H16" s="27">
        <v>0</v>
      </c>
      <c r="I16" s="27">
        <v>0</v>
      </c>
      <c r="J16" s="27">
        <v>98.691886901855469</v>
      </c>
      <c r="K16" s="27">
        <v>99.962013244628906</v>
      </c>
      <c r="L16" s="27">
        <v>99.989494323730469</v>
      </c>
      <c r="M16" s="27">
        <v>99.99884033203125</v>
      </c>
      <c r="O16" s="26" t="s">
        <v>65</v>
      </c>
      <c r="P16" s="35" t="s">
        <v>66</v>
      </c>
      <c r="Q16" s="31">
        <v>1</v>
      </c>
      <c r="R16" s="26" t="s">
        <v>41</v>
      </c>
      <c r="S16" s="26" t="b">
        <f t="shared" si="0"/>
        <v>0</v>
      </c>
      <c r="T16" s="26" t="b">
        <f t="shared" si="1"/>
        <v>0</v>
      </c>
      <c r="U16" s="32" t="s">
        <v>42</v>
      </c>
      <c r="V16" s="32" t="s">
        <v>42</v>
      </c>
      <c r="W16" s="32" t="s">
        <v>42</v>
      </c>
      <c r="X16" s="32" t="s">
        <v>42</v>
      </c>
      <c r="Y16" s="85">
        <v>5</v>
      </c>
      <c r="Z16" s="85"/>
      <c r="AA16" s="85"/>
      <c r="AB16" s="85"/>
      <c r="AC16" s="85"/>
      <c r="AD16" s="26" t="s">
        <v>43</v>
      </c>
      <c r="AE16" s="33"/>
    </row>
    <row r="17" spans="1:43" x14ac:dyDescent="0.35">
      <c r="A17" s="26" t="s">
        <v>67</v>
      </c>
      <c r="B17" s="27">
        <v>83.162208557128906</v>
      </c>
      <c r="C17" s="27">
        <v>95.640892028808594</v>
      </c>
      <c r="D17" s="27">
        <v>94.566734313964844</v>
      </c>
      <c r="E17" s="27">
        <v>95.810882568359375</v>
      </c>
      <c r="F17" s="27">
        <v>28.342874526977539</v>
      </c>
      <c r="G17" s="27">
        <v>0</v>
      </c>
      <c r="H17" s="27">
        <v>0</v>
      </c>
      <c r="I17" s="27">
        <v>0</v>
      </c>
      <c r="J17" s="27">
        <v>97.698234558105469</v>
      </c>
      <c r="K17" s="27">
        <v>99.987899780273438</v>
      </c>
      <c r="L17" s="27">
        <v>99.999832153320313</v>
      </c>
      <c r="M17" s="27">
        <v>99.99884033203125</v>
      </c>
      <c r="N17" s="33" t="s">
        <v>68</v>
      </c>
      <c r="O17" s="26" t="s">
        <v>69</v>
      </c>
      <c r="P17" s="35" t="s">
        <v>515</v>
      </c>
      <c r="Q17" s="31">
        <v>0</v>
      </c>
      <c r="R17" s="26" t="s">
        <v>41</v>
      </c>
      <c r="S17" s="26" t="b">
        <f t="shared" si="0"/>
        <v>0</v>
      </c>
      <c r="T17" s="26" t="b">
        <f t="shared" si="1"/>
        <v>0</v>
      </c>
      <c r="U17" s="32" t="s">
        <v>42</v>
      </c>
      <c r="V17" s="32" t="s">
        <v>42</v>
      </c>
      <c r="W17" s="32" t="s">
        <v>42</v>
      </c>
      <c r="X17" s="32" t="s">
        <v>42</v>
      </c>
      <c r="Y17" s="85">
        <v>3</v>
      </c>
      <c r="Z17" s="85"/>
      <c r="AA17" s="85"/>
      <c r="AB17" s="85"/>
      <c r="AC17" s="85"/>
      <c r="AD17" s="26" t="s">
        <v>43</v>
      </c>
      <c r="AE17" s="33"/>
    </row>
    <row r="18" spans="1:43" x14ac:dyDescent="0.35">
      <c r="A18" s="26" t="s">
        <v>71</v>
      </c>
      <c r="B18" s="27">
        <v>83.207206726074219</v>
      </c>
      <c r="C18" s="27">
        <v>95.6636962890625</v>
      </c>
      <c r="D18" s="27">
        <v>94.588005065917969</v>
      </c>
      <c r="E18" s="27">
        <v>95.821304321289063</v>
      </c>
      <c r="F18" s="27">
        <v>19.08186149597168</v>
      </c>
      <c r="G18" s="27">
        <v>0</v>
      </c>
      <c r="H18" s="27">
        <v>0</v>
      </c>
      <c r="I18" s="27">
        <v>0</v>
      </c>
      <c r="J18" s="27">
        <v>97.756027221679688</v>
      </c>
      <c r="K18" s="27">
        <v>99.98065185546875</v>
      </c>
      <c r="L18" s="27">
        <v>99.989471435546875</v>
      </c>
      <c r="M18" s="27">
        <v>99.99884033203125</v>
      </c>
      <c r="N18" s="33" t="s">
        <v>68</v>
      </c>
      <c r="O18" s="26" t="s">
        <v>72</v>
      </c>
      <c r="P18" s="35" t="s">
        <v>515</v>
      </c>
      <c r="Q18" s="31">
        <v>0</v>
      </c>
      <c r="R18" s="26" t="s">
        <v>41</v>
      </c>
      <c r="S18" s="26" t="b">
        <f>NOT(OR((D18&lt;=$Q$1),(H18&lt;=$R$1),(L18&lt;=$S$1)))</f>
        <v>0</v>
      </c>
      <c r="T18" s="26" t="b">
        <f t="shared" si="1"/>
        <v>0</v>
      </c>
      <c r="U18" s="32" t="s">
        <v>42</v>
      </c>
      <c r="V18" s="32" t="s">
        <v>42</v>
      </c>
      <c r="W18" s="40" t="s">
        <v>20</v>
      </c>
      <c r="X18" s="32" t="s">
        <v>42</v>
      </c>
      <c r="Y18" s="85">
        <v>3</v>
      </c>
      <c r="Z18" s="85"/>
      <c r="AA18" s="85"/>
      <c r="AB18" s="85"/>
      <c r="AC18" s="85"/>
      <c r="AD18" s="26" t="s">
        <v>43</v>
      </c>
      <c r="AE18" s="33"/>
    </row>
    <row r="19" spans="1:43" x14ac:dyDescent="0.35">
      <c r="A19" s="26" t="s">
        <v>73</v>
      </c>
      <c r="B19" s="27">
        <v>84.453865051269531</v>
      </c>
      <c r="C19" s="27">
        <v>95.256866455078125</v>
      </c>
      <c r="D19" s="27">
        <v>94.159553527832031</v>
      </c>
      <c r="E19" s="27">
        <v>95.131942749023438</v>
      </c>
      <c r="F19" s="27">
        <v>93.184440612792969</v>
      </c>
      <c r="G19" s="27">
        <v>99.999961853027344</v>
      </c>
      <c r="H19" s="27">
        <v>99.999832153320313</v>
      </c>
      <c r="I19" s="27">
        <v>99.99884033203125</v>
      </c>
      <c r="J19" s="32" t="s">
        <v>49</v>
      </c>
      <c r="K19" s="32" t="s">
        <v>49</v>
      </c>
      <c r="L19" s="32" t="s">
        <v>49</v>
      </c>
      <c r="M19" s="32" t="s">
        <v>49</v>
      </c>
      <c r="R19" s="26"/>
      <c r="U19" s="32"/>
      <c r="V19" s="32"/>
      <c r="W19" s="32"/>
      <c r="X19" s="32"/>
      <c r="Y19" s="86"/>
      <c r="Z19" s="86"/>
      <c r="AA19" s="86"/>
      <c r="AB19" s="86"/>
      <c r="AC19" s="86"/>
      <c r="AE19" s="33"/>
    </row>
    <row r="20" spans="1:43" x14ac:dyDescent="0.35">
      <c r="A20" s="26" t="s">
        <v>74</v>
      </c>
      <c r="B20" s="27">
        <v>86.483123779296875</v>
      </c>
      <c r="C20" s="27">
        <v>95.239776611328125</v>
      </c>
      <c r="D20" s="27">
        <v>93.893516540527344</v>
      </c>
      <c r="E20" s="27">
        <v>94.888885498046875</v>
      </c>
      <c r="F20" s="27">
        <v>99.594001770019531</v>
      </c>
      <c r="G20" s="27">
        <v>99.999961853027344</v>
      </c>
      <c r="H20" s="27">
        <v>99.999832153320313</v>
      </c>
      <c r="I20" s="27">
        <v>99.99884033203125</v>
      </c>
      <c r="J20" s="32" t="s">
        <v>49</v>
      </c>
      <c r="K20" s="32" t="s">
        <v>49</v>
      </c>
      <c r="L20" s="32" t="s">
        <v>49</v>
      </c>
      <c r="M20" s="32" t="s">
        <v>49</v>
      </c>
      <c r="R20" s="26"/>
      <c r="U20" s="32"/>
      <c r="V20" s="32"/>
      <c r="W20" s="32"/>
      <c r="X20" s="32"/>
      <c r="Y20" s="86"/>
      <c r="Z20" s="86"/>
      <c r="AA20" s="86"/>
      <c r="AB20" s="86"/>
      <c r="AC20" s="86"/>
      <c r="AE20" s="33"/>
    </row>
    <row r="21" spans="1:43" x14ac:dyDescent="0.35">
      <c r="A21" s="36" t="s">
        <v>75</v>
      </c>
      <c r="B21" s="36"/>
      <c r="C21" s="36"/>
      <c r="D21" s="36"/>
      <c r="E21" s="36"/>
      <c r="F21" s="36"/>
      <c r="G21" s="36"/>
      <c r="H21" s="36"/>
      <c r="I21" s="36"/>
      <c r="J21" s="36"/>
      <c r="K21" s="36"/>
      <c r="L21" s="36"/>
      <c r="M21" s="36"/>
      <c r="N21" s="38" t="s">
        <v>75</v>
      </c>
      <c r="O21" s="36" t="str">
        <f>SUM(Q22:Q63) &amp;" Sensors"</f>
        <v>39 Sensors</v>
      </c>
      <c r="P21" s="24">
        <f>SUMIF(S22:S63,TRUE, Q22:Q63)/SUM(Q22:Q63)</f>
        <v>0.84615384615384615</v>
      </c>
      <c r="Q21" s="36"/>
      <c r="R21" s="36"/>
      <c r="S21" s="36"/>
      <c r="T21" s="36"/>
      <c r="U21" s="36"/>
      <c r="V21" s="36"/>
      <c r="W21" s="36"/>
      <c r="X21" s="36"/>
      <c r="Y21" s="87"/>
      <c r="Z21" s="87"/>
      <c r="AA21" s="87"/>
      <c r="AB21" s="87"/>
      <c r="AC21" s="87"/>
      <c r="AD21" s="38"/>
      <c r="AE21" s="38"/>
      <c r="AF21" s="38"/>
      <c r="AG21" s="36"/>
      <c r="AH21" s="36"/>
      <c r="AI21" s="36"/>
      <c r="AJ21" s="87" t="s">
        <v>75</v>
      </c>
      <c r="AK21" s="88"/>
      <c r="AL21" s="88"/>
      <c r="AM21" s="88"/>
      <c r="AN21" s="88"/>
      <c r="AO21" s="88"/>
      <c r="AP21" s="88"/>
      <c r="AQ21" s="88"/>
    </row>
    <row r="22" spans="1:43" x14ac:dyDescent="0.35">
      <c r="A22" s="26" t="s">
        <v>76</v>
      </c>
      <c r="B22" s="27">
        <v>90.6697998046875</v>
      </c>
      <c r="C22" s="27">
        <v>95.751594543457031</v>
      </c>
      <c r="D22" s="27">
        <v>94.780303955078125</v>
      </c>
      <c r="E22" s="27">
        <v>95.947624206542969</v>
      </c>
      <c r="F22" s="27">
        <v>97.723548889160156</v>
      </c>
      <c r="G22" s="27">
        <v>99.992301940917969</v>
      </c>
      <c r="H22" s="27">
        <v>99.999832153320313</v>
      </c>
      <c r="I22" s="27">
        <v>99.99884033203125</v>
      </c>
      <c r="J22" s="27">
        <v>90.833282470703125</v>
      </c>
      <c r="K22" s="27">
        <v>99.077857971191406</v>
      </c>
      <c r="L22" s="27">
        <v>99.560615539550781</v>
      </c>
      <c r="M22" s="27">
        <v>99.600730895996094</v>
      </c>
      <c r="Q22" s="31">
        <v>1</v>
      </c>
      <c r="R22" s="26" t="s">
        <v>41</v>
      </c>
      <c r="S22" s="26" t="b">
        <f t="shared" ref="S22:S60" si="2">NOT(OR((D22&lt;=$Q$1),(H22&lt;=$R$1),(L22&lt;=$S$1)))</f>
        <v>1</v>
      </c>
      <c r="T22" s="26" t="b">
        <f>NOT(OR((C22&lt;=$Q$1),(G22&lt;=$R$1),(K22&lt;=$S$1)))</f>
        <v>1</v>
      </c>
      <c r="U22" s="32" t="s">
        <v>49</v>
      </c>
      <c r="V22" s="32" t="s">
        <v>49</v>
      </c>
      <c r="W22" s="32" t="s">
        <v>49</v>
      </c>
      <c r="X22" s="32" t="s">
        <v>42</v>
      </c>
      <c r="Y22" s="85">
        <v>5</v>
      </c>
      <c r="Z22" s="85"/>
      <c r="AA22" s="85"/>
      <c r="AB22" s="85"/>
      <c r="AC22" s="85"/>
      <c r="AE22" s="33"/>
      <c r="AH22" s="33" t="s">
        <v>58</v>
      </c>
      <c r="AI22" s="31">
        <v>42767</v>
      </c>
      <c r="AL22" s="26" t="s">
        <v>59</v>
      </c>
    </row>
    <row r="23" spans="1:43" x14ac:dyDescent="0.35">
      <c r="A23" s="26" t="s">
        <v>77</v>
      </c>
      <c r="B23" s="27">
        <v>90.637168884277344</v>
      </c>
      <c r="C23" s="27">
        <v>95.748954772949219</v>
      </c>
      <c r="D23" s="27">
        <v>94.751174926757813</v>
      </c>
      <c r="E23" s="27">
        <v>95.961677551269531</v>
      </c>
      <c r="F23" s="27">
        <v>93.183822631835938</v>
      </c>
      <c r="G23" s="27">
        <v>98.945228576660156</v>
      </c>
      <c r="H23" s="27">
        <v>99.467094421386719</v>
      </c>
      <c r="I23" s="27">
        <v>99.99884033203125</v>
      </c>
      <c r="J23" s="27">
        <v>94.387855529785156</v>
      </c>
      <c r="K23" s="27">
        <v>99.634994506835938</v>
      </c>
      <c r="L23" s="27">
        <v>99.835006713867188</v>
      </c>
      <c r="M23" s="27">
        <v>99.962646484375</v>
      </c>
      <c r="Q23" s="31">
        <v>1</v>
      </c>
      <c r="R23" s="26" t="s">
        <v>41</v>
      </c>
      <c r="S23" s="26" t="b">
        <f t="shared" si="2"/>
        <v>1</v>
      </c>
      <c r="T23" s="26" t="b">
        <f t="shared" ref="T23:T60" si="3">NOT(OR((C23&lt;=$Q$1),(G23&lt;=$R$1),(K23&lt;=$S$1)))</f>
        <v>1</v>
      </c>
      <c r="U23" s="32" t="s">
        <v>42</v>
      </c>
      <c r="V23" s="32" t="s">
        <v>42</v>
      </c>
      <c r="W23" s="32" t="s">
        <v>42</v>
      </c>
      <c r="X23" s="32" t="s">
        <v>42</v>
      </c>
      <c r="Y23" s="85">
        <v>5</v>
      </c>
      <c r="Z23" s="85"/>
      <c r="AA23" s="85"/>
      <c r="AB23" s="85"/>
      <c r="AC23" s="85"/>
      <c r="AE23" s="33"/>
    </row>
    <row r="24" spans="1:43" x14ac:dyDescent="0.35">
      <c r="A24" s="26" t="s">
        <v>78</v>
      </c>
      <c r="B24" s="27">
        <v>90.345298767089844</v>
      </c>
      <c r="C24" s="27">
        <v>95.673187255859375</v>
      </c>
      <c r="D24" s="27">
        <v>94.551460266113281</v>
      </c>
      <c r="E24" s="27">
        <v>95.831207275390625</v>
      </c>
      <c r="F24" s="27">
        <v>94.268569946289063</v>
      </c>
      <c r="G24" s="27">
        <v>99.204605102539063</v>
      </c>
      <c r="H24" s="27">
        <v>97.78668212890625</v>
      </c>
      <c r="I24" s="27">
        <v>99.461029052734375</v>
      </c>
      <c r="J24" s="27">
        <v>63.900768280029297</v>
      </c>
      <c r="K24" s="27">
        <v>99.838981628417969</v>
      </c>
      <c r="L24" s="27">
        <v>99.795944213867188</v>
      </c>
      <c r="M24" s="27">
        <v>99.99884033203125</v>
      </c>
      <c r="Q24" s="31">
        <v>1</v>
      </c>
      <c r="R24" s="26" t="s">
        <v>41</v>
      </c>
      <c r="S24" s="26" t="b">
        <f t="shared" si="2"/>
        <v>1</v>
      </c>
      <c r="T24" s="26" t="b">
        <f t="shared" si="3"/>
        <v>1</v>
      </c>
      <c r="U24" s="32" t="s">
        <v>42</v>
      </c>
      <c r="V24" s="32" t="s">
        <v>42</v>
      </c>
      <c r="W24" s="32" t="s">
        <v>42</v>
      </c>
      <c r="X24" s="32" t="s">
        <v>42</v>
      </c>
      <c r="Y24" s="85">
        <v>5</v>
      </c>
      <c r="Z24" s="85"/>
      <c r="AA24" s="85"/>
      <c r="AB24" s="85"/>
      <c r="AC24" s="85"/>
      <c r="AE24" s="33"/>
    </row>
    <row r="25" spans="1:43" x14ac:dyDescent="0.35">
      <c r="A25" s="26" t="s">
        <v>79</v>
      </c>
      <c r="B25" s="27">
        <v>90.319046020507813</v>
      </c>
      <c r="C25" s="27">
        <v>95.746528625488281</v>
      </c>
      <c r="D25" s="27">
        <v>94.719924926757813</v>
      </c>
      <c r="E25" s="27">
        <v>95.962814331054688</v>
      </c>
      <c r="F25" s="27">
        <v>91.654052734375</v>
      </c>
      <c r="G25" s="27">
        <v>98.809860229492188</v>
      </c>
      <c r="H25" s="27">
        <v>98.281074523925781</v>
      </c>
      <c r="I25" s="27">
        <v>93.434249877929688</v>
      </c>
      <c r="J25" s="27">
        <v>89.963935852050781</v>
      </c>
      <c r="K25" s="27">
        <v>99.816497802734375</v>
      </c>
      <c r="L25" s="27">
        <v>99.884735107421875</v>
      </c>
      <c r="M25" s="27">
        <v>99.92645263671875</v>
      </c>
      <c r="Q25" s="31">
        <v>1</v>
      </c>
      <c r="R25" s="26" t="s">
        <v>41</v>
      </c>
      <c r="S25" s="26" t="b">
        <f t="shared" si="2"/>
        <v>1</v>
      </c>
      <c r="T25" s="26" t="b">
        <f t="shared" si="3"/>
        <v>1</v>
      </c>
      <c r="U25" s="32" t="s">
        <v>57</v>
      </c>
      <c r="V25" s="32" t="s">
        <v>42</v>
      </c>
      <c r="W25" s="32" t="s">
        <v>42</v>
      </c>
      <c r="X25" s="32" t="s">
        <v>42</v>
      </c>
      <c r="Y25" s="85">
        <v>5</v>
      </c>
      <c r="Z25" s="85"/>
      <c r="AA25" s="85"/>
      <c r="AB25" s="85"/>
      <c r="AC25" s="85"/>
      <c r="AE25" s="33"/>
    </row>
    <row r="26" spans="1:43" x14ac:dyDescent="0.35">
      <c r="A26" s="26" t="s">
        <v>80</v>
      </c>
      <c r="B26" s="27">
        <v>90.187049865722656</v>
      </c>
      <c r="C26" s="27">
        <v>95.779060363769531</v>
      </c>
      <c r="D26" s="27">
        <v>94.758186340332031</v>
      </c>
      <c r="E26" s="27">
        <v>96.106948852539063</v>
      </c>
      <c r="F26" s="27">
        <v>49.586978912353516</v>
      </c>
      <c r="G26" s="27">
        <v>34.222209930419922</v>
      </c>
      <c r="H26" s="27">
        <v>0</v>
      </c>
      <c r="I26" s="27">
        <v>0</v>
      </c>
      <c r="J26" s="27">
        <v>72.840606689453125</v>
      </c>
      <c r="K26" s="27">
        <v>99.987892150878906</v>
      </c>
      <c r="L26" s="27">
        <v>99.999832153320313</v>
      </c>
      <c r="M26" s="27">
        <v>99.99884033203125</v>
      </c>
      <c r="N26" s="33" t="s">
        <v>81</v>
      </c>
      <c r="O26" s="26" t="s">
        <v>82</v>
      </c>
      <c r="P26" s="33"/>
      <c r="Q26" s="31">
        <v>1</v>
      </c>
      <c r="R26" s="39" t="s">
        <v>83</v>
      </c>
      <c r="S26" s="26" t="b">
        <f t="shared" si="2"/>
        <v>0</v>
      </c>
      <c r="T26" s="26" t="b">
        <f t="shared" si="3"/>
        <v>0</v>
      </c>
      <c r="U26" s="32" t="s">
        <v>42</v>
      </c>
      <c r="V26" s="32" t="s">
        <v>19</v>
      </c>
      <c r="W26" s="32" t="s">
        <v>42</v>
      </c>
      <c r="X26" s="32" t="s">
        <v>42</v>
      </c>
      <c r="Y26" s="85">
        <v>5</v>
      </c>
      <c r="Z26" s="85"/>
      <c r="AA26" s="85"/>
      <c r="AB26" s="85"/>
      <c r="AC26" s="85"/>
      <c r="AE26" s="33"/>
    </row>
    <row r="27" spans="1:43" x14ac:dyDescent="0.35">
      <c r="A27" s="26" t="s">
        <v>84</v>
      </c>
      <c r="B27" s="27">
        <v>90.415275573730469</v>
      </c>
      <c r="C27" s="27">
        <v>95.741859436035156</v>
      </c>
      <c r="D27" s="27">
        <v>94.677543640136719</v>
      </c>
      <c r="E27" s="27">
        <v>95.960258483886719</v>
      </c>
      <c r="F27" s="27">
        <v>96.306358337402344</v>
      </c>
      <c r="G27" s="27">
        <v>99.426651000976563</v>
      </c>
      <c r="H27" s="27">
        <v>99.999832153320313</v>
      </c>
      <c r="I27" s="27">
        <v>99.99884033203125</v>
      </c>
      <c r="J27" s="27">
        <v>69.634010314941406</v>
      </c>
      <c r="K27" s="27">
        <v>0.23699143528938293</v>
      </c>
      <c r="L27" s="27">
        <v>1.0156763792037964</v>
      </c>
      <c r="M27" s="27">
        <v>0</v>
      </c>
      <c r="N27" s="33" t="s">
        <v>85</v>
      </c>
      <c r="P27" s="35" t="s">
        <v>86</v>
      </c>
      <c r="Q27" s="31">
        <v>1</v>
      </c>
      <c r="R27" s="26" t="s">
        <v>41</v>
      </c>
      <c r="S27" s="26" t="b">
        <f t="shared" si="2"/>
        <v>0</v>
      </c>
      <c r="T27" s="26" t="b">
        <f t="shared" si="3"/>
        <v>0</v>
      </c>
      <c r="U27" s="32" t="s">
        <v>42</v>
      </c>
      <c r="V27" s="32" t="s">
        <v>42</v>
      </c>
      <c r="W27" s="32" t="s">
        <v>42</v>
      </c>
      <c r="X27" s="32" t="s">
        <v>42</v>
      </c>
      <c r="Y27" s="104">
        <v>5</v>
      </c>
      <c r="Z27" s="104"/>
      <c r="AA27" s="104"/>
      <c r="AB27" s="104"/>
      <c r="AC27" s="104"/>
      <c r="AE27" s="33"/>
    </row>
    <row r="28" spans="1:43" x14ac:dyDescent="0.35">
      <c r="A28" s="26" t="s">
        <v>87</v>
      </c>
      <c r="B28" s="27">
        <v>90.512893676757813</v>
      </c>
      <c r="C28" s="27">
        <v>96.042434692382813</v>
      </c>
      <c r="D28" s="27">
        <v>95.98291015625</v>
      </c>
      <c r="E28" s="27">
        <v>95.9676513671875</v>
      </c>
      <c r="F28" s="27">
        <v>90.617988586425781</v>
      </c>
      <c r="G28" s="27">
        <v>93.603546142578125</v>
      </c>
      <c r="H28" s="27">
        <v>95.290115356445313</v>
      </c>
      <c r="I28" s="27">
        <v>92.337936401367188</v>
      </c>
      <c r="J28" s="27">
        <v>92.008140563964844</v>
      </c>
      <c r="K28" s="27">
        <v>99.828933715820313</v>
      </c>
      <c r="L28" s="27">
        <v>99.845039367675781</v>
      </c>
      <c r="M28" s="27">
        <v>99.926567077636719</v>
      </c>
      <c r="Q28" s="31">
        <v>1</v>
      </c>
      <c r="R28" s="26" t="s">
        <v>41</v>
      </c>
      <c r="S28" s="26" t="b">
        <f t="shared" si="2"/>
        <v>1</v>
      </c>
      <c r="T28" s="26" t="b">
        <f t="shared" si="3"/>
        <v>0</v>
      </c>
      <c r="U28" s="32" t="s">
        <v>42</v>
      </c>
      <c r="V28" s="32" t="s">
        <v>42</v>
      </c>
      <c r="W28" s="32" t="s">
        <v>42</v>
      </c>
      <c r="X28" s="32" t="s">
        <v>42</v>
      </c>
      <c r="Y28" s="85">
        <v>5</v>
      </c>
      <c r="Z28" s="85"/>
      <c r="AA28" s="85"/>
      <c r="AB28" s="85"/>
      <c r="AC28" s="85"/>
      <c r="AE28" s="33"/>
    </row>
    <row r="29" spans="1:43" x14ac:dyDescent="0.35">
      <c r="A29" s="26" t="s">
        <v>88</v>
      </c>
      <c r="B29" s="27">
        <v>85.002777099609375</v>
      </c>
      <c r="C29" s="27">
        <v>89.844345092773438</v>
      </c>
      <c r="D29" s="27">
        <v>89.987350463867188</v>
      </c>
      <c r="E29" s="27">
        <v>87.473121643066406</v>
      </c>
      <c r="F29" s="27">
        <v>97.471466064453125</v>
      </c>
      <c r="G29" s="27">
        <v>99.87139892578125</v>
      </c>
      <c r="H29" s="27">
        <v>99.859115600585938</v>
      </c>
      <c r="I29" s="27">
        <v>99.643295288085938</v>
      </c>
      <c r="J29" s="27">
        <v>95.110420227050781</v>
      </c>
      <c r="K29" s="27">
        <v>86.351814270019531</v>
      </c>
      <c r="L29" s="27">
        <v>93.118934631347656</v>
      </c>
      <c r="M29" s="27">
        <v>98.442581176757813</v>
      </c>
      <c r="Q29" s="31">
        <v>1</v>
      </c>
      <c r="R29" s="26" t="s">
        <v>41</v>
      </c>
      <c r="S29" s="26" t="b">
        <f t="shared" si="2"/>
        <v>0</v>
      </c>
      <c r="T29" s="26" t="b">
        <f t="shared" si="3"/>
        <v>0</v>
      </c>
      <c r="U29" s="32" t="s">
        <v>42</v>
      </c>
      <c r="V29" s="32" t="s">
        <v>42</v>
      </c>
      <c r="W29" s="32" t="s">
        <v>42</v>
      </c>
      <c r="X29" s="32" t="s">
        <v>42</v>
      </c>
      <c r="Y29" s="85">
        <v>5</v>
      </c>
      <c r="Z29" s="85"/>
      <c r="AA29" s="85"/>
      <c r="AB29" s="85"/>
      <c r="AC29" s="85"/>
      <c r="AE29" s="33"/>
    </row>
    <row r="30" spans="1:43" x14ac:dyDescent="0.35">
      <c r="A30" s="26" t="s">
        <v>89</v>
      </c>
      <c r="B30" s="27">
        <v>89.859420776367188</v>
      </c>
      <c r="C30" s="27">
        <v>96.044158935546875</v>
      </c>
      <c r="D30" s="27">
        <v>96.021408081054688</v>
      </c>
      <c r="E30" s="27">
        <v>96.098167419433594</v>
      </c>
      <c r="F30" s="27">
        <v>93.316207885742188</v>
      </c>
      <c r="G30" s="27">
        <v>98.877403259277344</v>
      </c>
      <c r="H30" s="27">
        <v>99.530845642089844</v>
      </c>
      <c r="I30" s="27">
        <v>99.99884033203125</v>
      </c>
      <c r="J30" s="27">
        <v>92.711967468261719</v>
      </c>
      <c r="K30" s="27">
        <v>99.722991943359375</v>
      </c>
      <c r="L30" s="27">
        <v>99.855400085449219</v>
      </c>
      <c r="M30" s="27">
        <v>99.854286193847656</v>
      </c>
      <c r="Q30" s="31">
        <v>1</v>
      </c>
      <c r="R30" s="26" t="s">
        <v>41</v>
      </c>
      <c r="S30" s="26" t="b">
        <f t="shared" si="2"/>
        <v>1</v>
      </c>
      <c r="T30" s="26" t="b">
        <f t="shared" si="3"/>
        <v>1</v>
      </c>
      <c r="U30" s="32" t="s">
        <v>42</v>
      </c>
      <c r="V30" s="32" t="s">
        <v>42</v>
      </c>
      <c r="W30" s="32" t="s">
        <v>42</v>
      </c>
      <c r="X30" s="32" t="s">
        <v>42</v>
      </c>
      <c r="Y30" s="85">
        <v>5</v>
      </c>
      <c r="Z30" s="85"/>
      <c r="AA30" s="85"/>
      <c r="AB30" s="85"/>
      <c r="AC30" s="85"/>
      <c r="AE30" s="33"/>
    </row>
    <row r="31" spans="1:43" x14ac:dyDescent="0.35">
      <c r="A31" s="26" t="s">
        <v>90</v>
      </c>
      <c r="B31" s="27">
        <v>90.364547729492188</v>
      </c>
      <c r="C31" s="27">
        <v>95.805099487304688</v>
      </c>
      <c r="D31" s="27">
        <v>94.803909301757813</v>
      </c>
      <c r="E31" s="27">
        <v>96.096481323242188</v>
      </c>
      <c r="F31" s="27">
        <v>96.9281005859375</v>
      </c>
      <c r="G31" s="27">
        <v>99.51763916015625</v>
      </c>
      <c r="H31" s="27">
        <v>99.925102233886719</v>
      </c>
      <c r="I31" s="27">
        <v>99.99884033203125</v>
      </c>
      <c r="J31" s="27">
        <v>94.874191284179688</v>
      </c>
      <c r="K31" s="27">
        <v>99.703659057617188</v>
      </c>
      <c r="L31" s="27">
        <v>99.886138916015625</v>
      </c>
      <c r="M31" s="27">
        <v>99.745773315429688</v>
      </c>
      <c r="Q31" s="31">
        <v>1</v>
      </c>
      <c r="R31" s="26" t="s">
        <v>41</v>
      </c>
      <c r="S31" s="26" t="b">
        <f t="shared" si="2"/>
        <v>1</v>
      </c>
      <c r="T31" s="26" t="b">
        <f t="shared" si="3"/>
        <v>1</v>
      </c>
      <c r="U31" s="32" t="s">
        <v>42</v>
      </c>
      <c r="V31" s="32" t="s">
        <v>42</v>
      </c>
      <c r="W31" s="32" t="s">
        <v>42</v>
      </c>
      <c r="X31" s="32" t="s">
        <v>42</v>
      </c>
      <c r="Y31" s="85">
        <v>5</v>
      </c>
      <c r="Z31" s="85"/>
      <c r="AA31" s="85"/>
      <c r="AB31" s="85"/>
      <c r="AC31" s="85"/>
      <c r="AE31" s="33"/>
    </row>
    <row r="32" spans="1:43" x14ac:dyDescent="0.35">
      <c r="A32" s="26" t="s">
        <v>91</v>
      </c>
      <c r="B32" s="27">
        <v>89.636276245117188</v>
      </c>
      <c r="C32" s="27">
        <v>95.756874084472656</v>
      </c>
      <c r="D32" s="27">
        <v>94.755264282226563</v>
      </c>
      <c r="E32" s="27">
        <v>96.107505798339844</v>
      </c>
      <c r="F32" s="27">
        <v>97.891448974609375</v>
      </c>
      <c r="G32" s="27">
        <v>99.99267578125</v>
      </c>
      <c r="H32" s="27">
        <v>99.968597412109375</v>
      </c>
      <c r="I32" s="27">
        <v>99.99884033203125</v>
      </c>
      <c r="J32" s="27">
        <v>79.861083984375</v>
      </c>
      <c r="K32" s="27">
        <v>87.417434692382813</v>
      </c>
      <c r="L32" s="27">
        <v>97.915847778320313</v>
      </c>
      <c r="M32" s="27">
        <v>98.914260864257813</v>
      </c>
      <c r="Q32" s="31">
        <v>1</v>
      </c>
      <c r="R32" s="39" t="s">
        <v>83</v>
      </c>
      <c r="S32" s="26" t="b">
        <f t="shared" si="2"/>
        <v>1</v>
      </c>
      <c r="T32" s="26" t="b">
        <f t="shared" si="3"/>
        <v>0</v>
      </c>
      <c r="U32" s="32" t="s">
        <v>42</v>
      </c>
      <c r="V32" s="32" t="s">
        <v>42</v>
      </c>
      <c r="W32" s="32" t="s">
        <v>42</v>
      </c>
      <c r="X32" s="32" t="s">
        <v>42</v>
      </c>
      <c r="Y32" s="85">
        <v>5</v>
      </c>
      <c r="Z32" s="85"/>
      <c r="AA32" s="85"/>
      <c r="AB32" s="85"/>
      <c r="AC32" s="85"/>
    </row>
    <row r="33" spans="1:31" x14ac:dyDescent="0.35">
      <c r="A33" s="26" t="s">
        <v>92</v>
      </c>
      <c r="B33" s="27">
        <v>90.655342102050781</v>
      </c>
      <c r="C33" s="27">
        <v>96.068672180175781</v>
      </c>
      <c r="D33" s="27">
        <v>96.005561828613281</v>
      </c>
      <c r="E33" s="27">
        <v>96.107231140136719</v>
      </c>
      <c r="F33" s="27">
        <v>97.917900085449219</v>
      </c>
      <c r="G33" s="27">
        <v>99.999961853027344</v>
      </c>
      <c r="H33" s="27">
        <v>99.999832153320313</v>
      </c>
      <c r="I33" s="27">
        <v>99.99884033203125</v>
      </c>
      <c r="J33" s="27">
        <v>90.611488342285156</v>
      </c>
      <c r="K33" s="27">
        <v>94.2291259765625</v>
      </c>
      <c r="L33" s="27">
        <v>98.501113891601563</v>
      </c>
      <c r="M33" s="27">
        <v>99.348091125488281</v>
      </c>
      <c r="Q33" s="31">
        <v>1</v>
      </c>
      <c r="R33" s="39" t="s">
        <v>83</v>
      </c>
      <c r="S33" s="26" t="b">
        <f t="shared" si="2"/>
        <v>1</v>
      </c>
      <c r="T33" s="26" t="b">
        <f t="shared" si="3"/>
        <v>0</v>
      </c>
      <c r="U33" s="32" t="s">
        <v>49</v>
      </c>
      <c r="V33" s="32" t="s">
        <v>49</v>
      </c>
      <c r="W33" s="32" t="s">
        <v>49</v>
      </c>
      <c r="X33" s="32" t="s">
        <v>42</v>
      </c>
      <c r="Y33" s="85">
        <v>5</v>
      </c>
      <c r="Z33" s="85"/>
      <c r="AA33" s="85"/>
      <c r="AB33" s="85"/>
      <c r="AC33" s="85"/>
    </row>
    <row r="34" spans="1:31" x14ac:dyDescent="0.35">
      <c r="A34" s="26" t="s">
        <v>93</v>
      </c>
      <c r="B34" s="27">
        <v>90.638656616210938</v>
      </c>
      <c r="C34" s="27">
        <v>95.759300231933594</v>
      </c>
      <c r="D34" s="27">
        <v>94.767486572265625</v>
      </c>
      <c r="E34" s="27">
        <v>96.100746154785156</v>
      </c>
      <c r="F34" s="27">
        <v>98.362434387207031</v>
      </c>
      <c r="G34" s="27">
        <v>99.950630187988281</v>
      </c>
      <c r="H34" s="27">
        <v>99.963722229003906</v>
      </c>
      <c r="I34" s="27">
        <v>99.92657470703125</v>
      </c>
      <c r="J34" s="27">
        <v>79.018936157226563</v>
      </c>
      <c r="K34" s="27">
        <v>46.972930908203125</v>
      </c>
      <c r="L34" s="27">
        <v>58.482997894287109</v>
      </c>
      <c r="M34" s="27">
        <v>99.99884033203125</v>
      </c>
      <c r="N34" s="33" t="s">
        <v>94</v>
      </c>
      <c r="O34" s="26" t="s">
        <v>95</v>
      </c>
      <c r="Q34" s="31">
        <v>1</v>
      </c>
      <c r="R34" s="39" t="s">
        <v>83</v>
      </c>
      <c r="S34" s="26" t="b">
        <f t="shared" si="2"/>
        <v>0</v>
      </c>
      <c r="T34" s="26" t="b">
        <f t="shared" si="3"/>
        <v>0</v>
      </c>
      <c r="U34" s="31">
        <v>0</v>
      </c>
      <c r="V34" s="31">
        <v>0</v>
      </c>
      <c r="W34" s="31">
        <v>0</v>
      </c>
      <c r="X34" s="31">
        <v>0</v>
      </c>
    </row>
    <row r="35" spans="1:31" x14ac:dyDescent="0.35">
      <c r="A35" s="26" t="s">
        <v>96</v>
      </c>
      <c r="B35" s="27">
        <v>89.081809997558594</v>
      </c>
      <c r="C35" s="27">
        <v>95.455535888671875</v>
      </c>
      <c r="D35" s="27">
        <v>92.97332763671875</v>
      </c>
      <c r="E35" s="27">
        <v>96.245834350585938</v>
      </c>
      <c r="F35" s="27">
        <v>98.2711181640625</v>
      </c>
      <c r="G35" s="27">
        <v>99.999519348144531</v>
      </c>
      <c r="H35" s="27">
        <v>99.998497009277344</v>
      </c>
      <c r="I35" s="27">
        <v>99.99176025390625</v>
      </c>
      <c r="J35" s="27">
        <v>97.973037719726563</v>
      </c>
      <c r="K35" s="27">
        <v>99.999961853027344</v>
      </c>
      <c r="L35" s="27">
        <v>99.999832153320313</v>
      </c>
      <c r="M35" s="27">
        <v>99.99884033203125</v>
      </c>
      <c r="Q35" s="31">
        <v>1</v>
      </c>
      <c r="R35" s="39" t="s">
        <v>83</v>
      </c>
      <c r="S35" s="26" t="b">
        <f t="shared" si="2"/>
        <v>1</v>
      </c>
      <c r="T35" s="26" t="b">
        <f t="shared" si="3"/>
        <v>1</v>
      </c>
      <c r="U35" s="32" t="s">
        <v>42</v>
      </c>
      <c r="V35" s="32" t="s">
        <v>42</v>
      </c>
      <c r="W35" s="32" t="s">
        <v>42</v>
      </c>
      <c r="X35" s="32" t="s">
        <v>42</v>
      </c>
      <c r="Y35" s="85">
        <v>5</v>
      </c>
      <c r="Z35" s="85"/>
      <c r="AA35" s="85"/>
      <c r="AB35" s="85"/>
      <c r="AC35" s="85"/>
      <c r="AE35" s="33" t="s">
        <v>7</v>
      </c>
    </row>
    <row r="36" spans="1:31" x14ac:dyDescent="0.35">
      <c r="A36" s="26" t="s">
        <v>97</v>
      </c>
      <c r="B36" s="27">
        <v>89.674453735351563</v>
      </c>
      <c r="C36" s="27">
        <v>95.459732055664063</v>
      </c>
      <c r="D36" s="27">
        <v>92.95306396484375</v>
      </c>
      <c r="E36" s="27">
        <v>96.388168334960938</v>
      </c>
      <c r="F36" s="27">
        <v>97.780685424804688</v>
      </c>
      <c r="G36" s="27">
        <v>99.999519348144531</v>
      </c>
      <c r="H36" s="27">
        <v>99.997940063476563</v>
      </c>
      <c r="I36" s="27">
        <v>99.989883422851563</v>
      </c>
      <c r="J36" s="27">
        <v>98.936569213867188</v>
      </c>
      <c r="K36" s="27">
        <v>99.999961853027344</v>
      </c>
      <c r="L36" s="27">
        <v>99.999832153320313</v>
      </c>
      <c r="M36" s="27">
        <v>99.99884033203125</v>
      </c>
      <c r="Q36" s="31">
        <v>1</v>
      </c>
      <c r="R36" s="39" t="s">
        <v>83</v>
      </c>
      <c r="S36" s="26" t="b">
        <f t="shared" si="2"/>
        <v>1</v>
      </c>
      <c r="T36" s="26" t="b">
        <f t="shared" si="3"/>
        <v>1</v>
      </c>
      <c r="U36" s="32" t="s">
        <v>42</v>
      </c>
      <c r="V36" s="32" t="s">
        <v>42</v>
      </c>
      <c r="W36" s="32" t="s">
        <v>42</v>
      </c>
      <c r="X36" s="32" t="s">
        <v>42</v>
      </c>
      <c r="Y36" s="85">
        <v>5</v>
      </c>
      <c r="Z36" s="85"/>
      <c r="AA36" s="85"/>
      <c r="AB36" s="85"/>
      <c r="AC36" s="85"/>
      <c r="AE36" s="33" t="s">
        <v>7</v>
      </c>
    </row>
    <row r="37" spans="1:31" x14ac:dyDescent="0.35">
      <c r="A37" s="26" t="s">
        <v>98</v>
      </c>
      <c r="B37" s="27">
        <v>89.017387390136719</v>
      </c>
      <c r="C37" s="27">
        <v>95.452606201171875</v>
      </c>
      <c r="D37" s="27">
        <v>92.990829467773438</v>
      </c>
      <c r="E37" s="27">
        <v>96.385337829589844</v>
      </c>
      <c r="F37" s="27">
        <v>98.459182739257813</v>
      </c>
      <c r="G37" s="27">
        <v>99.999519348144531</v>
      </c>
      <c r="H37" s="27">
        <v>99.9979248046875</v>
      </c>
      <c r="I37" s="27">
        <v>99.98974609375</v>
      </c>
      <c r="J37" s="27">
        <v>98.908073425292969</v>
      </c>
      <c r="K37" s="27">
        <v>99.999961853027344</v>
      </c>
      <c r="L37" s="27">
        <v>99.999832153320313</v>
      </c>
      <c r="M37" s="27">
        <v>99.99884033203125</v>
      </c>
      <c r="Q37" s="31">
        <v>1</v>
      </c>
      <c r="R37" s="39" t="s">
        <v>83</v>
      </c>
      <c r="S37" s="26" t="b">
        <f t="shared" si="2"/>
        <v>1</v>
      </c>
      <c r="T37" s="26" t="b">
        <f t="shared" si="3"/>
        <v>1</v>
      </c>
      <c r="U37" s="32" t="s">
        <v>42</v>
      </c>
      <c r="V37" s="32" t="s">
        <v>42</v>
      </c>
      <c r="W37" s="32" t="s">
        <v>42</v>
      </c>
      <c r="X37" s="32" t="s">
        <v>42</v>
      </c>
      <c r="Y37" s="85">
        <v>5</v>
      </c>
      <c r="Z37" s="85"/>
      <c r="AA37" s="85"/>
      <c r="AB37" s="85"/>
      <c r="AC37" s="85"/>
      <c r="AE37" s="33" t="s">
        <v>7</v>
      </c>
    </row>
    <row r="38" spans="1:31" x14ac:dyDescent="0.35">
      <c r="A38" s="26" t="s">
        <v>99</v>
      </c>
      <c r="B38" s="27">
        <v>89.103485107421875</v>
      </c>
      <c r="C38" s="27">
        <v>95.470787048339844</v>
      </c>
      <c r="D38" s="27">
        <v>92.971466064453125</v>
      </c>
      <c r="E38" s="27">
        <v>96.385932922363281</v>
      </c>
      <c r="F38" s="27">
        <v>99.173896789550781</v>
      </c>
      <c r="G38" s="27">
        <v>99.998619079589844</v>
      </c>
      <c r="H38" s="27">
        <v>99.997871398925781</v>
      </c>
      <c r="I38" s="27">
        <v>99.989654541015625</v>
      </c>
      <c r="J38" s="27">
        <v>98.424888610839844</v>
      </c>
      <c r="K38" s="27">
        <v>99.999961853027344</v>
      </c>
      <c r="L38" s="27">
        <v>99.999832153320313</v>
      </c>
      <c r="M38" s="27">
        <v>99.99884033203125</v>
      </c>
      <c r="Q38" s="31">
        <v>1</v>
      </c>
      <c r="R38" s="39" t="s">
        <v>83</v>
      </c>
      <c r="S38" s="26" t="b">
        <f t="shared" si="2"/>
        <v>1</v>
      </c>
      <c r="T38" s="26" t="b">
        <f t="shared" si="3"/>
        <v>1</v>
      </c>
      <c r="U38" s="32" t="s">
        <v>42</v>
      </c>
      <c r="V38" s="32" t="s">
        <v>42</v>
      </c>
      <c r="W38" s="32" t="s">
        <v>42</v>
      </c>
      <c r="X38" s="32" t="s">
        <v>42</v>
      </c>
      <c r="Y38" s="85">
        <v>5</v>
      </c>
      <c r="Z38" s="85"/>
      <c r="AA38" s="85"/>
      <c r="AB38" s="85"/>
      <c r="AC38" s="85"/>
      <c r="AE38" s="33" t="s">
        <v>7</v>
      </c>
    </row>
    <row r="39" spans="1:31" x14ac:dyDescent="0.35">
      <c r="A39" s="26" t="s">
        <v>100</v>
      </c>
      <c r="B39" s="27">
        <v>89.605712890625</v>
      </c>
      <c r="C39" s="27">
        <v>95.46820068359375</v>
      </c>
      <c r="D39" s="27">
        <v>92.892097473144531</v>
      </c>
      <c r="E39" s="27">
        <v>96.383522033691406</v>
      </c>
      <c r="F39" s="27">
        <v>98.128692626953125</v>
      </c>
      <c r="G39" s="27">
        <v>99.98553466796875</v>
      </c>
      <c r="H39" s="27">
        <v>99.938003540039063</v>
      </c>
      <c r="I39" s="27">
        <v>99.988395690917969</v>
      </c>
      <c r="J39" s="27">
        <v>98.797119140625</v>
      </c>
      <c r="K39" s="27">
        <v>99.999961853027344</v>
      </c>
      <c r="L39" s="27">
        <v>99.999832153320313</v>
      </c>
      <c r="M39" s="27">
        <v>99.99884033203125</v>
      </c>
      <c r="Q39" s="31">
        <v>1</v>
      </c>
      <c r="R39" s="39" t="s">
        <v>83</v>
      </c>
      <c r="S39" s="26" t="b">
        <f t="shared" si="2"/>
        <v>1</v>
      </c>
      <c r="T39" s="26" t="b">
        <f t="shared" si="3"/>
        <v>1</v>
      </c>
      <c r="U39" s="32" t="s">
        <v>42</v>
      </c>
      <c r="V39" s="32" t="s">
        <v>42</v>
      </c>
      <c r="W39" s="32" t="s">
        <v>42</v>
      </c>
      <c r="X39" s="32" t="s">
        <v>42</v>
      </c>
      <c r="Y39" s="85">
        <v>5</v>
      </c>
      <c r="Z39" s="85"/>
      <c r="AA39" s="85"/>
      <c r="AB39" s="85"/>
      <c r="AC39" s="85"/>
      <c r="AE39" s="33" t="s">
        <v>7</v>
      </c>
    </row>
    <row r="40" spans="1:31" x14ac:dyDescent="0.35">
      <c r="A40" s="26" t="s">
        <v>101</v>
      </c>
      <c r="B40" s="27">
        <v>89.714073181152344</v>
      </c>
      <c r="C40" s="27">
        <v>94.908958435058594</v>
      </c>
      <c r="D40" s="27">
        <v>90.606208801269531</v>
      </c>
      <c r="E40" s="27">
        <v>96.247116088867188</v>
      </c>
      <c r="F40" s="27">
        <v>99.470184326171875</v>
      </c>
      <c r="G40" s="27">
        <v>99.99212646484375</v>
      </c>
      <c r="H40" s="27">
        <v>99.996566772460938</v>
      </c>
      <c r="I40" s="27">
        <v>99.988075256347656</v>
      </c>
      <c r="J40" s="27">
        <v>98.681472778320313</v>
      </c>
      <c r="K40" s="27">
        <v>99.542060852050781</v>
      </c>
      <c r="L40" s="27">
        <v>98.03741455078125</v>
      </c>
      <c r="M40" s="27">
        <v>99.99884033203125</v>
      </c>
      <c r="Q40" s="31">
        <v>1</v>
      </c>
      <c r="R40" s="39" t="s">
        <v>83</v>
      </c>
      <c r="S40" s="26" t="b">
        <f t="shared" si="2"/>
        <v>1</v>
      </c>
      <c r="T40" s="26" t="b">
        <f t="shared" si="3"/>
        <v>1</v>
      </c>
      <c r="U40" s="32" t="s">
        <v>42</v>
      </c>
      <c r="V40" s="32" t="s">
        <v>42</v>
      </c>
      <c r="W40" s="32" t="s">
        <v>42</v>
      </c>
      <c r="X40" s="32" t="s">
        <v>42</v>
      </c>
      <c r="Y40" s="85">
        <v>5</v>
      </c>
      <c r="Z40" s="85"/>
      <c r="AA40" s="85"/>
      <c r="AB40" s="85"/>
      <c r="AC40" s="85"/>
      <c r="AE40" s="33" t="s">
        <v>7</v>
      </c>
    </row>
    <row r="41" spans="1:31" x14ac:dyDescent="0.35">
      <c r="A41" s="26" t="s">
        <v>102</v>
      </c>
      <c r="B41" s="27">
        <v>89.66326904296875</v>
      </c>
      <c r="C41" s="27">
        <v>95.343597412109375</v>
      </c>
      <c r="D41" s="27">
        <v>92.8123779296875</v>
      </c>
      <c r="E41" s="27">
        <v>96.107292175292969</v>
      </c>
      <c r="F41" s="27">
        <v>97.899101257324219</v>
      </c>
      <c r="G41" s="27">
        <v>99.9520263671875</v>
      </c>
      <c r="H41" s="27">
        <v>99.953895568847656</v>
      </c>
      <c r="I41" s="27">
        <v>99.939712524414063</v>
      </c>
      <c r="J41" s="27">
        <v>99.998489379882813</v>
      </c>
      <c r="K41" s="27">
        <v>99.999961853027344</v>
      </c>
      <c r="L41" s="27">
        <v>99.999832153320313</v>
      </c>
      <c r="M41" s="27">
        <v>99.99884033203125</v>
      </c>
      <c r="Q41" s="31">
        <v>1</v>
      </c>
      <c r="R41" s="39" t="s">
        <v>83</v>
      </c>
      <c r="S41" s="26" t="b">
        <f t="shared" si="2"/>
        <v>1</v>
      </c>
      <c r="T41" s="26" t="b">
        <f t="shared" si="3"/>
        <v>1</v>
      </c>
      <c r="U41" s="32" t="s">
        <v>42</v>
      </c>
      <c r="V41" s="32" t="s">
        <v>42</v>
      </c>
      <c r="W41" s="32" t="s">
        <v>42</v>
      </c>
      <c r="X41" s="32" t="s">
        <v>42</v>
      </c>
      <c r="Y41" s="85">
        <v>5</v>
      </c>
      <c r="Z41" s="85"/>
      <c r="AA41" s="85"/>
      <c r="AB41" s="85"/>
      <c r="AC41" s="85"/>
      <c r="AE41" s="33"/>
    </row>
    <row r="42" spans="1:31" x14ac:dyDescent="0.35">
      <c r="A42" s="26" t="s">
        <v>103</v>
      </c>
      <c r="B42" s="27">
        <v>89.658805847167969</v>
      </c>
      <c r="C42" s="27">
        <v>95.371612548828125</v>
      </c>
      <c r="D42" s="27">
        <v>92.812797546386719</v>
      </c>
      <c r="E42" s="27">
        <v>95.969161987304688</v>
      </c>
      <c r="F42" s="27">
        <v>97.972434997558594</v>
      </c>
      <c r="G42" s="27">
        <v>99.954338073730469</v>
      </c>
      <c r="H42" s="27">
        <v>99.958892822265625</v>
      </c>
      <c r="I42" s="27">
        <v>99.950065612792969</v>
      </c>
      <c r="J42" s="27">
        <v>99.992683410644531</v>
      </c>
      <c r="K42" s="27">
        <v>99.999961853027344</v>
      </c>
      <c r="L42" s="27">
        <v>99.999832153320313</v>
      </c>
      <c r="M42" s="27">
        <v>99.99884033203125</v>
      </c>
      <c r="Q42" s="31">
        <v>1</v>
      </c>
      <c r="R42" s="39" t="s">
        <v>83</v>
      </c>
      <c r="S42" s="26" t="b">
        <f t="shared" si="2"/>
        <v>1</v>
      </c>
      <c r="T42" s="26" t="b">
        <f t="shared" si="3"/>
        <v>1</v>
      </c>
      <c r="U42" s="32" t="s">
        <v>42</v>
      </c>
      <c r="V42" s="32" t="s">
        <v>42</v>
      </c>
      <c r="W42" s="32" t="s">
        <v>42</v>
      </c>
      <c r="X42" s="32" t="s">
        <v>42</v>
      </c>
      <c r="Y42" s="85">
        <v>5</v>
      </c>
      <c r="Z42" s="85"/>
      <c r="AA42" s="85"/>
      <c r="AB42" s="85"/>
      <c r="AC42" s="85"/>
      <c r="AE42" s="33"/>
    </row>
    <row r="43" spans="1:31" x14ac:dyDescent="0.35">
      <c r="A43" s="26" t="s">
        <v>104</v>
      </c>
      <c r="B43" s="27">
        <v>89.69793701171875</v>
      </c>
      <c r="C43" s="27">
        <v>95.367416381835938</v>
      </c>
      <c r="D43" s="27">
        <v>92.813484191894531</v>
      </c>
      <c r="E43" s="27">
        <v>95.96942138671875</v>
      </c>
      <c r="F43" s="27">
        <v>97.932579040527344</v>
      </c>
      <c r="G43" s="27">
        <v>99.953987121582031</v>
      </c>
      <c r="H43" s="27">
        <v>99.963424682617188</v>
      </c>
      <c r="I43" s="27">
        <v>99.972213745117188</v>
      </c>
      <c r="J43" s="27">
        <v>99.992752075195313</v>
      </c>
      <c r="K43" s="27">
        <v>99.999961853027344</v>
      </c>
      <c r="L43" s="27">
        <v>99.999832153320313</v>
      </c>
      <c r="M43" s="27">
        <v>99.99884033203125</v>
      </c>
      <c r="Q43" s="31">
        <v>1</v>
      </c>
      <c r="R43" s="39" t="s">
        <v>83</v>
      </c>
      <c r="S43" s="26" t="b">
        <f t="shared" si="2"/>
        <v>1</v>
      </c>
      <c r="T43" s="26" t="b">
        <f t="shared" si="3"/>
        <v>1</v>
      </c>
      <c r="U43" s="32" t="s">
        <v>42</v>
      </c>
      <c r="V43" s="32" t="s">
        <v>42</v>
      </c>
      <c r="W43" s="32" t="s">
        <v>42</v>
      </c>
      <c r="X43" s="32" t="s">
        <v>42</v>
      </c>
      <c r="Y43" s="85">
        <v>5</v>
      </c>
      <c r="Z43" s="85"/>
      <c r="AA43" s="85"/>
      <c r="AB43" s="85"/>
      <c r="AC43" s="85"/>
      <c r="AE43" s="33"/>
    </row>
    <row r="44" spans="1:31" x14ac:dyDescent="0.35">
      <c r="A44" s="26" t="s">
        <v>105</v>
      </c>
      <c r="B44" s="27">
        <v>89.642227172851563</v>
      </c>
      <c r="C44" s="27">
        <v>95.376350402832031</v>
      </c>
      <c r="D44" s="27">
        <v>92.833396911621094</v>
      </c>
      <c r="E44" s="27">
        <v>96.107986450195313</v>
      </c>
      <c r="F44" s="27">
        <v>97.881172180175781</v>
      </c>
      <c r="G44" s="27">
        <v>99.953987121582031</v>
      </c>
      <c r="H44" s="27">
        <v>99.956077575683594</v>
      </c>
      <c r="I44" s="27">
        <v>99.953681945800781</v>
      </c>
      <c r="J44" s="27">
        <v>99.992660522460938</v>
      </c>
      <c r="K44" s="27">
        <v>99.999961853027344</v>
      </c>
      <c r="L44" s="27">
        <v>99.999832153320313</v>
      </c>
      <c r="M44" s="27">
        <v>99.99884033203125</v>
      </c>
      <c r="Q44" s="31">
        <v>1</v>
      </c>
      <c r="R44" s="39" t="s">
        <v>83</v>
      </c>
      <c r="S44" s="26" t="b">
        <f t="shared" si="2"/>
        <v>1</v>
      </c>
      <c r="T44" s="26" t="b">
        <f t="shared" si="3"/>
        <v>1</v>
      </c>
      <c r="U44" s="32" t="s">
        <v>42</v>
      </c>
      <c r="V44" s="32" t="s">
        <v>42</v>
      </c>
      <c r="W44" s="32" t="s">
        <v>42</v>
      </c>
      <c r="X44" s="32" t="s">
        <v>42</v>
      </c>
      <c r="Y44" s="85">
        <v>5</v>
      </c>
      <c r="Z44" s="85"/>
      <c r="AA44" s="85"/>
      <c r="AB44" s="85"/>
      <c r="AC44" s="85"/>
      <c r="AE44" s="33"/>
    </row>
    <row r="45" spans="1:31" x14ac:dyDescent="0.35">
      <c r="A45" s="26" t="s">
        <v>106</v>
      </c>
      <c r="B45" s="27">
        <v>89.565750122070313</v>
      </c>
      <c r="C45" s="27">
        <v>95.367317199707031</v>
      </c>
      <c r="D45" s="27">
        <v>92.85321044921875</v>
      </c>
      <c r="E45" s="27">
        <v>96.108230590820313</v>
      </c>
      <c r="F45" s="27">
        <v>97.368629455566406</v>
      </c>
      <c r="G45" s="27">
        <v>99.9517822265625</v>
      </c>
      <c r="H45" s="27">
        <v>99.95635986328125</v>
      </c>
      <c r="I45" s="27">
        <v>99.991401672363281</v>
      </c>
      <c r="J45" s="27">
        <v>99.99273681640625</v>
      </c>
      <c r="K45" s="27">
        <v>99.999961853027344</v>
      </c>
      <c r="L45" s="27">
        <v>99.999832153320313</v>
      </c>
      <c r="M45" s="27">
        <v>99.99884033203125</v>
      </c>
      <c r="Q45" s="31">
        <v>1</v>
      </c>
      <c r="R45" s="39" t="s">
        <v>83</v>
      </c>
      <c r="S45" s="26" t="b">
        <f t="shared" si="2"/>
        <v>1</v>
      </c>
      <c r="T45" s="26" t="b">
        <f t="shared" si="3"/>
        <v>1</v>
      </c>
      <c r="U45" s="32" t="s">
        <v>49</v>
      </c>
      <c r="V45" s="32" t="s">
        <v>42</v>
      </c>
      <c r="W45" s="32" t="s">
        <v>42</v>
      </c>
      <c r="X45" s="32" t="s">
        <v>42</v>
      </c>
      <c r="Y45" s="85">
        <v>5</v>
      </c>
      <c r="Z45" s="85"/>
      <c r="AA45" s="85"/>
      <c r="AB45" s="85"/>
      <c r="AC45" s="85"/>
      <c r="AE45" s="33"/>
    </row>
    <row r="46" spans="1:31" x14ac:dyDescent="0.35">
      <c r="A46" s="26" t="s">
        <v>107</v>
      </c>
      <c r="B46" s="27">
        <v>89.525726318359375</v>
      </c>
      <c r="C46" s="27">
        <v>95.323616027832031</v>
      </c>
      <c r="D46" s="27">
        <v>92.773902893066406</v>
      </c>
      <c r="E46" s="27">
        <v>95.969642639160156</v>
      </c>
      <c r="F46" s="27">
        <v>97.557723999023438</v>
      </c>
      <c r="G46" s="27">
        <v>99.964241027832031</v>
      </c>
      <c r="H46" s="27">
        <v>99.955902099609375</v>
      </c>
      <c r="I46" s="27">
        <v>99.953285217285156</v>
      </c>
      <c r="J46" s="27">
        <v>99.992752075195313</v>
      </c>
      <c r="K46" s="27">
        <v>99.999961853027344</v>
      </c>
      <c r="L46" s="27">
        <v>99.999832153320313</v>
      </c>
      <c r="M46" s="27">
        <v>99.99884033203125</v>
      </c>
      <c r="Q46" s="31">
        <v>1</v>
      </c>
      <c r="R46" s="39" t="s">
        <v>83</v>
      </c>
      <c r="S46" s="26" t="b">
        <f t="shared" si="2"/>
        <v>1</v>
      </c>
      <c r="T46" s="26" t="b">
        <f t="shared" si="3"/>
        <v>1</v>
      </c>
      <c r="U46" s="32" t="s">
        <v>42</v>
      </c>
      <c r="V46" s="32" t="s">
        <v>42</v>
      </c>
      <c r="W46" s="32" t="s">
        <v>42</v>
      </c>
      <c r="X46" s="32" t="s">
        <v>42</v>
      </c>
      <c r="Y46" s="85">
        <v>5</v>
      </c>
      <c r="Z46" s="85"/>
      <c r="AA46" s="85"/>
      <c r="AB46" s="85"/>
      <c r="AC46" s="85"/>
      <c r="AE46" s="33"/>
    </row>
    <row r="47" spans="1:31" x14ac:dyDescent="0.35">
      <c r="A47" s="26" t="s">
        <v>108</v>
      </c>
      <c r="B47" s="27">
        <v>82.006095886230469</v>
      </c>
      <c r="C47" s="27">
        <v>34.075958251953125</v>
      </c>
      <c r="D47" s="27">
        <v>34.369373321533203</v>
      </c>
      <c r="E47" s="27">
        <v>96.244720458984375</v>
      </c>
      <c r="F47" s="27">
        <v>99.384185791015625</v>
      </c>
      <c r="G47" s="27">
        <v>99.971672058105469</v>
      </c>
      <c r="H47" s="27">
        <v>99.891410827636719</v>
      </c>
      <c r="I47" s="27">
        <v>99.991371154785156</v>
      </c>
      <c r="J47" s="27">
        <v>90.762847900390625</v>
      </c>
      <c r="K47" s="27">
        <v>35.689006805419922</v>
      </c>
      <c r="L47" s="27">
        <v>36.415596008300781</v>
      </c>
      <c r="M47" s="27">
        <v>99.99884033203125</v>
      </c>
      <c r="Q47" s="31">
        <v>1</v>
      </c>
      <c r="R47" s="39" t="s">
        <v>83</v>
      </c>
      <c r="S47" s="26" t="b">
        <f t="shared" si="2"/>
        <v>0</v>
      </c>
      <c r="T47" s="26" t="b">
        <f t="shared" si="3"/>
        <v>0</v>
      </c>
      <c r="U47" s="32" t="s">
        <v>42</v>
      </c>
      <c r="V47" s="40" t="s">
        <v>19</v>
      </c>
      <c r="W47" s="32" t="s">
        <v>42</v>
      </c>
      <c r="X47" s="32" t="s">
        <v>42</v>
      </c>
      <c r="Y47" s="85">
        <v>5</v>
      </c>
      <c r="Z47" s="85"/>
      <c r="AA47" s="85"/>
      <c r="AB47" s="85"/>
      <c r="AC47" s="85"/>
      <c r="AE47" s="33"/>
    </row>
    <row r="48" spans="1:31" x14ac:dyDescent="0.35">
      <c r="A48" s="26" t="s">
        <v>109</v>
      </c>
      <c r="B48" s="27">
        <v>89.738471984863281</v>
      </c>
      <c r="C48" s="27">
        <v>95.425582885742188</v>
      </c>
      <c r="D48" s="27">
        <v>92.935478210449219</v>
      </c>
      <c r="E48" s="27">
        <v>96.388145446777344</v>
      </c>
      <c r="F48" s="27">
        <v>94.284744262695313</v>
      </c>
      <c r="G48" s="27">
        <v>99.911354064941406</v>
      </c>
      <c r="H48" s="27">
        <v>99.993171691894531</v>
      </c>
      <c r="I48" s="27">
        <v>99.97442626953125</v>
      </c>
      <c r="J48" s="27">
        <v>99.998489379882813</v>
      </c>
      <c r="K48" s="27">
        <v>99.999961853027344</v>
      </c>
      <c r="L48" s="27">
        <v>99.999832153320313</v>
      </c>
      <c r="M48" s="27">
        <v>99.99884033203125</v>
      </c>
      <c r="Q48" s="31">
        <v>1</v>
      </c>
      <c r="R48" s="39" t="s">
        <v>83</v>
      </c>
      <c r="S48" s="26" t="b">
        <f t="shared" si="2"/>
        <v>1</v>
      </c>
      <c r="T48" s="26" t="b">
        <f t="shared" si="3"/>
        <v>1</v>
      </c>
      <c r="U48" s="32" t="s">
        <v>42</v>
      </c>
      <c r="V48" s="32" t="s">
        <v>42</v>
      </c>
      <c r="W48" s="32" t="s">
        <v>42</v>
      </c>
      <c r="X48" s="32" t="s">
        <v>42</v>
      </c>
      <c r="Y48" s="85">
        <v>5</v>
      </c>
      <c r="Z48" s="85"/>
      <c r="AA48" s="85"/>
      <c r="AB48" s="85"/>
      <c r="AC48" s="85"/>
      <c r="AE48" s="33"/>
    </row>
    <row r="49" spans="1:43" x14ac:dyDescent="0.35">
      <c r="A49" s="26" t="s">
        <v>110</v>
      </c>
      <c r="B49" s="27">
        <v>89.691078186035156</v>
      </c>
      <c r="C49" s="27">
        <v>95.433418273925781</v>
      </c>
      <c r="D49" s="27">
        <v>92.934028625488281</v>
      </c>
      <c r="E49" s="27">
        <v>96.386833190917969</v>
      </c>
      <c r="F49" s="27">
        <v>98.0045166015625</v>
      </c>
      <c r="G49" s="27">
        <v>99.977409362792969</v>
      </c>
      <c r="H49" s="27">
        <v>99.997825622558594</v>
      </c>
      <c r="I49" s="27">
        <v>99.989105224609375</v>
      </c>
      <c r="J49" s="27">
        <v>99.992012023925781</v>
      </c>
      <c r="K49" s="27">
        <v>99.999961853027344</v>
      </c>
      <c r="L49" s="27">
        <v>99.999832153320313</v>
      </c>
      <c r="M49" s="27">
        <v>99.99884033203125</v>
      </c>
      <c r="Q49" s="31">
        <v>1</v>
      </c>
      <c r="R49" s="39" t="s">
        <v>83</v>
      </c>
      <c r="S49" s="26" t="b">
        <f t="shared" si="2"/>
        <v>1</v>
      </c>
      <c r="T49" s="26" t="b">
        <f t="shared" si="3"/>
        <v>1</v>
      </c>
      <c r="U49" s="32" t="s">
        <v>42</v>
      </c>
      <c r="V49" s="40" t="s">
        <v>19</v>
      </c>
      <c r="W49" s="32" t="s">
        <v>42</v>
      </c>
      <c r="X49" s="32" t="s">
        <v>42</v>
      </c>
      <c r="Y49" s="85">
        <v>5</v>
      </c>
      <c r="Z49" s="85"/>
      <c r="AA49" s="85"/>
      <c r="AB49" s="85"/>
      <c r="AC49" s="85"/>
      <c r="AE49" s="33"/>
    </row>
    <row r="50" spans="1:43" x14ac:dyDescent="0.35">
      <c r="A50" s="26" t="s">
        <v>111</v>
      </c>
      <c r="B50" s="27">
        <v>89.544143676757813</v>
      </c>
      <c r="C50" s="27">
        <v>95.445877075195313</v>
      </c>
      <c r="D50" s="27">
        <v>92.955047607421875</v>
      </c>
      <c r="E50" s="27">
        <v>96.388504028320313</v>
      </c>
      <c r="F50" s="27">
        <v>99.384994506835938</v>
      </c>
      <c r="G50" s="27">
        <v>99.966232299804688</v>
      </c>
      <c r="H50" s="27">
        <v>99.971382141113281</v>
      </c>
      <c r="I50" s="27">
        <v>99.965774536132813</v>
      </c>
      <c r="J50" s="27">
        <v>99.991790771484375</v>
      </c>
      <c r="K50" s="27">
        <v>99.999961853027344</v>
      </c>
      <c r="L50" s="27">
        <v>99.999832153320313</v>
      </c>
      <c r="M50" s="27">
        <v>99.99884033203125</v>
      </c>
      <c r="Q50" s="31">
        <v>1</v>
      </c>
      <c r="R50" s="39" t="s">
        <v>83</v>
      </c>
      <c r="S50" s="26" t="b">
        <f t="shared" si="2"/>
        <v>1</v>
      </c>
      <c r="T50" s="26" t="b">
        <f t="shared" si="3"/>
        <v>1</v>
      </c>
      <c r="U50" s="32" t="s">
        <v>42</v>
      </c>
      <c r="V50" s="32" t="s">
        <v>42</v>
      </c>
      <c r="W50" s="32" t="s">
        <v>42</v>
      </c>
      <c r="X50" s="32" t="s">
        <v>42</v>
      </c>
      <c r="Y50" s="85">
        <v>5</v>
      </c>
      <c r="Z50" s="85"/>
      <c r="AA50" s="85"/>
      <c r="AB50" s="85"/>
      <c r="AC50" s="85"/>
    </row>
    <row r="51" spans="1:43" x14ac:dyDescent="0.35">
      <c r="A51" s="26" t="s">
        <v>112</v>
      </c>
      <c r="B51" s="27">
        <v>91.015029907226563</v>
      </c>
      <c r="C51" s="27">
        <v>95.353195190429688</v>
      </c>
      <c r="D51" s="27">
        <v>92.793296813964844</v>
      </c>
      <c r="E51" s="27">
        <v>95.970977783203125</v>
      </c>
      <c r="F51" s="27">
        <v>99.608734130859375</v>
      </c>
      <c r="G51" s="27">
        <v>99.997817993164063</v>
      </c>
      <c r="H51" s="27">
        <v>99.993331909179688</v>
      </c>
      <c r="I51" s="27">
        <v>99.989395141601563</v>
      </c>
      <c r="J51" s="27">
        <v>99.756759643554688</v>
      </c>
      <c r="K51" s="27">
        <v>99.999961853027344</v>
      </c>
      <c r="L51" s="27">
        <v>99.999832153320313</v>
      </c>
      <c r="M51" s="27">
        <v>99.99884033203125</v>
      </c>
      <c r="Q51" s="31">
        <v>1</v>
      </c>
      <c r="R51" s="39"/>
      <c r="S51" s="26" t="b">
        <f t="shared" si="2"/>
        <v>1</v>
      </c>
      <c r="T51" s="26" t="b">
        <f t="shared" si="3"/>
        <v>1</v>
      </c>
      <c r="U51" s="32"/>
      <c r="V51" s="32"/>
      <c r="W51" s="32"/>
      <c r="X51" s="32"/>
      <c r="Y51" s="31"/>
      <c r="Z51" s="31"/>
      <c r="AA51" s="31"/>
      <c r="AB51" s="31"/>
      <c r="AC51" s="31"/>
    </row>
    <row r="52" spans="1:43" x14ac:dyDescent="0.35">
      <c r="A52" s="26" t="s">
        <v>113</v>
      </c>
      <c r="B52" s="27">
        <v>91.069931030273438</v>
      </c>
      <c r="C52" s="27">
        <v>95.357292175292969</v>
      </c>
      <c r="D52" s="27">
        <v>92.853782653808594</v>
      </c>
      <c r="E52" s="27">
        <v>96.108802795410156</v>
      </c>
      <c r="F52" s="27">
        <v>99.607429504394531</v>
      </c>
      <c r="G52" s="27">
        <v>99.997314453125</v>
      </c>
      <c r="H52" s="27">
        <v>99.996833801269531</v>
      </c>
      <c r="I52" s="27">
        <v>99.984825134277344</v>
      </c>
      <c r="J52" s="27">
        <v>99.756721496582031</v>
      </c>
      <c r="K52" s="27">
        <v>99.999961853027344</v>
      </c>
      <c r="L52" s="27">
        <v>99.999832153320313</v>
      </c>
      <c r="M52" s="27">
        <v>99.99884033203125</v>
      </c>
      <c r="Q52" s="31">
        <v>1</v>
      </c>
      <c r="R52" s="39"/>
      <c r="S52" s="26" t="b">
        <f t="shared" si="2"/>
        <v>1</v>
      </c>
      <c r="T52" s="26" t="b">
        <f t="shared" si="3"/>
        <v>1</v>
      </c>
      <c r="U52" s="32"/>
      <c r="V52" s="32"/>
      <c r="W52" s="32"/>
      <c r="X52" s="32"/>
      <c r="Y52" s="31"/>
      <c r="Z52" s="31"/>
      <c r="AA52" s="31"/>
      <c r="AB52" s="31"/>
      <c r="AC52" s="31"/>
    </row>
    <row r="53" spans="1:43" x14ac:dyDescent="0.35">
      <c r="A53" s="26" t="s">
        <v>114</v>
      </c>
      <c r="B53" s="27">
        <v>91.089241027832031</v>
      </c>
      <c r="C53" s="27">
        <v>95.372940063476563</v>
      </c>
      <c r="D53" s="27">
        <v>92.853614807128906</v>
      </c>
      <c r="E53" s="27">
        <v>96.249557495117188</v>
      </c>
      <c r="F53" s="27">
        <v>99.605995178222656</v>
      </c>
      <c r="G53" s="27">
        <v>99.996261596679688</v>
      </c>
      <c r="H53" s="27">
        <v>99.996757507324219</v>
      </c>
      <c r="I53" s="27">
        <v>99.988265991210938</v>
      </c>
      <c r="J53" s="27">
        <v>99.756706237792969</v>
      </c>
      <c r="K53" s="27">
        <v>99.999961853027344</v>
      </c>
      <c r="L53" s="27">
        <v>99.999832153320313</v>
      </c>
      <c r="M53" s="27">
        <v>99.99884033203125</v>
      </c>
      <c r="Q53" s="31">
        <v>1</v>
      </c>
      <c r="R53" s="39"/>
      <c r="S53" s="26" t="b">
        <f t="shared" si="2"/>
        <v>1</v>
      </c>
      <c r="T53" s="26" t="b">
        <f t="shared" si="3"/>
        <v>1</v>
      </c>
      <c r="U53" s="32"/>
      <c r="V53" s="32"/>
      <c r="W53" s="32"/>
      <c r="X53" s="32"/>
      <c r="Y53" s="31"/>
      <c r="Z53" s="31"/>
      <c r="AA53" s="31"/>
      <c r="AB53" s="31"/>
      <c r="AC53" s="31"/>
    </row>
    <row r="54" spans="1:43" x14ac:dyDescent="0.35">
      <c r="A54" s="26" t="s">
        <v>115</v>
      </c>
      <c r="B54" s="27">
        <v>91.106979370117188</v>
      </c>
      <c r="C54" s="27">
        <v>95.366790771484375</v>
      </c>
      <c r="D54" s="27">
        <v>92.833358764648438</v>
      </c>
      <c r="E54" s="27">
        <v>96.109710693359375</v>
      </c>
      <c r="F54" s="27">
        <v>99.610176086425781</v>
      </c>
      <c r="G54" s="27">
        <v>99.996002197265625</v>
      </c>
      <c r="H54" s="27">
        <v>99.99810791015625</v>
      </c>
      <c r="I54" s="27">
        <v>99.98675537109375</v>
      </c>
      <c r="J54" s="27">
        <v>99.756683349609375</v>
      </c>
      <c r="K54" s="27">
        <v>99.999961853027344</v>
      </c>
      <c r="L54" s="27">
        <v>99.999832153320313</v>
      </c>
      <c r="M54" s="27">
        <v>99.99884033203125</v>
      </c>
      <c r="Q54" s="31">
        <v>1</v>
      </c>
      <c r="R54" s="39"/>
      <c r="S54" s="26" t="b">
        <f t="shared" si="2"/>
        <v>1</v>
      </c>
      <c r="T54" s="26" t="b">
        <f t="shared" si="3"/>
        <v>1</v>
      </c>
      <c r="U54" s="32"/>
      <c r="V54" s="32"/>
      <c r="W54" s="32"/>
      <c r="X54" s="32"/>
      <c r="Y54" s="31"/>
      <c r="Z54" s="31"/>
      <c r="AA54" s="31"/>
      <c r="AB54" s="31"/>
      <c r="AC54" s="31"/>
    </row>
    <row r="55" spans="1:43" x14ac:dyDescent="0.35">
      <c r="A55" s="26" t="s">
        <v>116</v>
      </c>
      <c r="B55" s="27">
        <v>91.167640686035156</v>
      </c>
      <c r="C55" s="27">
        <v>95.386032104492188</v>
      </c>
      <c r="D55" s="27">
        <v>92.873481750488281</v>
      </c>
      <c r="E55" s="27">
        <v>96.249252319335938</v>
      </c>
      <c r="F55" s="27">
        <v>99.605979919433594</v>
      </c>
      <c r="G55" s="27">
        <v>99.996299743652344</v>
      </c>
      <c r="H55" s="27">
        <v>99.9932861328125</v>
      </c>
      <c r="I55" s="27">
        <v>99.98553466796875</v>
      </c>
      <c r="J55" s="27">
        <v>99.756675720214844</v>
      </c>
      <c r="K55" s="27">
        <v>99.999961853027344</v>
      </c>
      <c r="L55" s="27">
        <v>99.999832153320313</v>
      </c>
      <c r="M55" s="27">
        <v>99.99884033203125</v>
      </c>
      <c r="Q55" s="31">
        <v>1</v>
      </c>
      <c r="R55" s="39"/>
      <c r="S55" s="26" t="b">
        <f t="shared" si="2"/>
        <v>1</v>
      </c>
      <c r="T55" s="26" t="b">
        <f t="shared" si="3"/>
        <v>1</v>
      </c>
      <c r="U55" s="32"/>
      <c r="V55" s="32"/>
      <c r="W55" s="32"/>
      <c r="X55" s="32"/>
      <c r="Y55" s="31"/>
      <c r="Z55" s="31"/>
      <c r="AA55" s="31"/>
      <c r="AB55" s="31"/>
      <c r="AC55" s="31"/>
    </row>
    <row r="56" spans="1:43" x14ac:dyDescent="0.35">
      <c r="A56" s="26" t="s">
        <v>117</v>
      </c>
      <c r="B56" s="27">
        <v>91.237419128417969</v>
      </c>
      <c r="C56" s="27">
        <v>95.384788513183594</v>
      </c>
      <c r="D56" s="27">
        <v>92.874580383300781</v>
      </c>
      <c r="E56" s="27">
        <v>96.108329772949219</v>
      </c>
      <c r="F56" s="27">
        <v>99.669349670410156</v>
      </c>
      <c r="G56" s="27">
        <v>99.99835205078125</v>
      </c>
      <c r="H56" s="27">
        <v>99.998634338378906</v>
      </c>
      <c r="I56" s="27">
        <v>99.99566650390625</v>
      </c>
      <c r="J56" s="27">
        <v>99.756645202636719</v>
      </c>
      <c r="K56" s="27">
        <v>99.999961853027344</v>
      </c>
      <c r="L56" s="27">
        <v>99.999832153320313</v>
      </c>
      <c r="M56" s="27">
        <v>99.99884033203125</v>
      </c>
      <c r="Q56" s="31">
        <v>1</v>
      </c>
      <c r="R56" s="39"/>
      <c r="S56" s="26" t="b">
        <f t="shared" si="2"/>
        <v>1</v>
      </c>
      <c r="T56" s="26" t="b">
        <f t="shared" si="3"/>
        <v>1</v>
      </c>
      <c r="U56" s="32"/>
      <c r="V56" s="32"/>
      <c r="W56" s="32"/>
      <c r="X56" s="32"/>
      <c r="Y56" s="31"/>
      <c r="Z56" s="31"/>
      <c r="AA56" s="31"/>
      <c r="AB56" s="31"/>
      <c r="AC56" s="31"/>
    </row>
    <row r="57" spans="1:43" x14ac:dyDescent="0.35">
      <c r="A57" s="26" t="s">
        <v>118</v>
      </c>
      <c r="B57" s="27">
        <v>91.206428527832031</v>
      </c>
      <c r="C57" s="27">
        <v>95.402114868164063</v>
      </c>
      <c r="D57" s="27">
        <v>92.895637512207031</v>
      </c>
      <c r="E57" s="27">
        <v>96.111106872558594</v>
      </c>
      <c r="F57" s="27">
        <v>99.670722961425781</v>
      </c>
      <c r="G57" s="27">
        <v>99.991455078125</v>
      </c>
      <c r="H57" s="27">
        <v>99.999702453613281</v>
      </c>
      <c r="I57" s="27">
        <v>99.9979248046875</v>
      </c>
      <c r="J57" s="27">
        <v>99.756423950195313</v>
      </c>
      <c r="K57" s="27">
        <v>99.999961853027344</v>
      </c>
      <c r="L57" s="27">
        <v>99.999832153320313</v>
      </c>
      <c r="M57" s="27">
        <v>99.99884033203125</v>
      </c>
      <c r="Q57" s="31">
        <v>1</v>
      </c>
      <c r="R57" s="39"/>
      <c r="S57" s="26" t="b">
        <f t="shared" si="2"/>
        <v>1</v>
      </c>
      <c r="T57" s="26" t="b">
        <f t="shared" si="3"/>
        <v>1</v>
      </c>
      <c r="U57" s="32"/>
      <c r="V57" s="32"/>
      <c r="W57" s="32"/>
      <c r="X57" s="32"/>
      <c r="Y57" s="31"/>
      <c r="Z57" s="31"/>
      <c r="AA57" s="31"/>
      <c r="AB57" s="31"/>
      <c r="AC57" s="31"/>
    </row>
    <row r="58" spans="1:43" x14ac:dyDescent="0.35">
      <c r="A58" s="26" t="s">
        <v>119</v>
      </c>
      <c r="B58" s="27">
        <v>91.225379943847656</v>
      </c>
      <c r="C58" s="27">
        <v>95.381919860839844</v>
      </c>
      <c r="D58" s="27">
        <v>92.915023803710938</v>
      </c>
      <c r="E58" s="27">
        <v>96.247856140136719</v>
      </c>
      <c r="F58" s="27">
        <v>98.150772094726563</v>
      </c>
      <c r="G58" s="27">
        <v>99.967857360839844</v>
      </c>
      <c r="H58" s="27">
        <v>99.931289672851563</v>
      </c>
      <c r="I58" s="27">
        <v>99.993049621582031</v>
      </c>
      <c r="J58" s="27">
        <v>99.756401062011719</v>
      </c>
      <c r="K58" s="27">
        <v>99.999961853027344</v>
      </c>
      <c r="L58" s="27">
        <v>99.999832153320313</v>
      </c>
      <c r="M58" s="27">
        <v>99.99884033203125</v>
      </c>
      <c r="Q58" s="31">
        <v>1</v>
      </c>
      <c r="R58" s="39"/>
      <c r="S58" s="26" t="b">
        <f t="shared" si="2"/>
        <v>1</v>
      </c>
      <c r="T58" s="26" t="b">
        <f t="shared" si="3"/>
        <v>1</v>
      </c>
      <c r="U58" s="32"/>
      <c r="V58" s="32"/>
      <c r="W58" s="32"/>
      <c r="X58" s="32"/>
      <c r="Y58" s="31"/>
      <c r="Z58" s="31"/>
      <c r="AA58" s="31"/>
      <c r="AB58" s="31"/>
      <c r="AC58" s="31"/>
    </row>
    <row r="59" spans="1:43" x14ac:dyDescent="0.35">
      <c r="A59" s="26" t="s">
        <v>120</v>
      </c>
      <c r="B59" s="27">
        <v>91.301742553710938</v>
      </c>
      <c r="C59" s="27">
        <v>95.408805847167969</v>
      </c>
      <c r="D59" s="27">
        <v>92.831657409667969</v>
      </c>
      <c r="E59" s="27">
        <v>96.109695434570313</v>
      </c>
      <c r="F59" s="27">
        <v>98.659255981445313</v>
      </c>
      <c r="G59" s="27">
        <v>92.796600341796875</v>
      </c>
      <c r="H59" s="27">
        <v>69.14471435546875</v>
      </c>
      <c r="I59" s="27">
        <v>99.993865966796875</v>
      </c>
      <c r="J59" s="27">
        <v>99.756378173828125</v>
      </c>
      <c r="K59" s="27">
        <v>99.999961853027344</v>
      </c>
      <c r="L59" s="27">
        <v>99.999832153320313</v>
      </c>
      <c r="M59" s="27">
        <v>99.99884033203125</v>
      </c>
      <c r="Q59" s="31">
        <v>1</v>
      </c>
      <c r="R59" s="39"/>
      <c r="S59" s="26" t="b">
        <f t="shared" si="2"/>
        <v>0</v>
      </c>
      <c r="T59" s="26" t="b">
        <f t="shared" si="3"/>
        <v>0</v>
      </c>
      <c r="U59" s="32"/>
      <c r="V59" s="32"/>
      <c r="W59" s="32"/>
      <c r="X59" s="32"/>
      <c r="Y59" s="31"/>
      <c r="Z59" s="31"/>
      <c r="AA59" s="31"/>
      <c r="AB59" s="31"/>
      <c r="AC59" s="31"/>
    </row>
    <row r="60" spans="1:43" x14ac:dyDescent="0.35">
      <c r="A60" s="26" t="s">
        <v>121</v>
      </c>
      <c r="B60" s="27">
        <v>91.3309326171875</v>
      </c>
      <c r="C60" s="27">
        <v>95.436988830566406</v>
      </c>
      <c r="D60" s="27">
        <v>92.954864501953125</v>
      </c>
      <c r="E60" s="27">
        <v>96.388633728027344</v>
      </c>
      <c r="F60" s="27">
        <v>99.615486145019531</v>
      </c>
      <c r="G60" s="27">
        <v>99.993270874023438</v>
      </c>
      <c r="H60" s="27">
        <v>99.996086120605469</v>
      </c>
      <c r="I60" s="27">
        <v>99.995841979980469</v>
      </c>
      <c r="J60" s="27">
        <v>99.756340026855469</v>
      </c>
      <c r="K60" s="27">
        <v>99.999961853027344</v>
      </c>
      <c r="L60" s="27">
        <v>99.999832153320313</v>
      </c>
      <c r="M60" s="27">
        <v>99.99884033203125</v>
      </c>
      <c r="Q60" s="31">
        <v>1</v>
      </c>
      <c r="R60" s="39"/>
      <c r="S60" s="26" t="b">
        <f t="shared" si="2"/>
        <v>1</v>
      </c>
      <c r="T60" s="26" t="b">
        <f t="shared" si="3"/>
        <v>1</v>
      </c>
      <c r="U60" s="32"/>
      <c r="V60" s="32"/>
      <c r="W60" s="32"/>
      <c r="X60" s="32"/>
      <c r="Y60" s="31"/>
      <c r="Z60" s="31"/>
      <c r="AA60" s="31"/>
      <c r="AB60" s="31"/>
      <c r="AC60" s="31"/>
    </row>
    <row r="61" spans="1:43" x14ac:dyDescent="0.35">
      <c r="A61" s="26" t="s">
        <v>122</v>
      </c>
      <c r="B61" s="27">
        <v>88.828910827636719</v>
      </c>
      <c r="C61" s="27">
        <v>95.183952331542969</v>
      </c>
      <c r="D61" s="27">
        <v>92.634757995605469</v>
      </c>
      <c r="E61" s="27">
        <v>96.152778625488281</v>
      </c>
      <c r="F61" s="27">
        <v>99.344688415527344</v>
      </c>
      <c r="G61" s="27">
        <v>99.999961853027344</v>
      </c>
      <c r="H61" s="27">
        <v>99.999832153320313</v>
      </c>
      <c r="I61" s="27">
        <v>99.99884033203125</v>
      </c>
      <c r="J61" s="32" t="s">
        <v>49</v>
      </c>
      <c r="K61" s="32" t="s">
        <v>49</v>
      </c>
      <c r="L61" s="32" t="s">
        <v>49</v>
      </c>
      <c r="M61" s="32" t="s">
        <v>49</v>
      </c>
      <c r="Q61" s="26"/>
      <c r="R61" s="26"/>
      <c r="U61" s="32" t="s">
        <v>49</v>
      </c>
      <c r="V61" s="32" t="s">
        <v>49</v>
      </c>
      <c r="W61" s="32" t="s">
        <v>49</v>
      </c>
      <c r="X61" s="32" t="s">
        <v>49</v>
      </c>
      <c r="Y61" s="86"/>
      <c r="Z61" s="86"/>
      <c r="AA61" s="86"/>
      <c r="AB61" s="86"/>
      <c r="AC61" s="86"/>
      <c r="AE61" s="33"/>
    </row>
    <row r="62" spans="1:43" x14ac:dyDescent="0.35">
      <c r="A62" s="26" t="s">
        <v>123</v>
      </c>
      <c r="B62" s="27">
        <v>89.635704040527344</v>
      </c>
      <c r="C62" s="27">
        <v>95.589431762695313</v>
      </c>
      <c r="D62" s="27">
        <v>94.729164123535156</v>
      </c>
      <c r="E62" s="27">
        <v>96.065971374511719</v>
      </c>
      <c r="F62" s="27">
        <v>100</v>
      </c>
      <c r="G62" s="27">
        <v>99.999961853027344</v>
      </c>
      <c r="H62" s="27">
        <v>99.999832153320313</v>
      </c>
      <c r="I62" s="27">
        <v>99.99884033203125</v>
      </c>
      <c r="J62" s="32" t="s">
        <v>49</v>
      </c>
      <c r="K62" s="32" t="s">
        <v>49</v>
      </c>
      <c r="L62" s="32" t="s">
        <v>49</v>
      </c>
      <c r="M62" s="32" t="s">
        <v>49</v>
      </c>
      <c r="Q62" s="26"/>
      <c r="R62" s="26"/>
      <c r="U62" s="32" t="s">
        <v>49</v>
      </c>
      <c r="V62" s="32" t="s">
        <v>49</v>
      </c>
      <c r="W62" s="32" t="s">
        <v>49</v>
      </c>
      <c r="X62" s="32" t="s">
        <v>49</v>
      </c>
      <c r="AE62" s="33"/>
    </row>
    <row r="63" spans="1:43" x14ac:dyDescent="0.35">
      <c r="A63" s="26" t="s">
        <v>124</v>
      </c>
      <c r="B63" s="27">
        <v>89.872543334960938</v>
      </c>
      <c r="C63" s="27">
        <v>95.536918640136719</v>
      </c>
      <c r="D63" s="27">
        <v>94.65228271484375</v>
      </c>
      <c r="E63" s="27">
        <v>96.171295166015625</v>
      </c>
      <c r="F63" s="27">
        <v>98.211463928222656</v>
      </c>
      <c r="G63" s="27">
        <v>99.999961853027344</v>
      </c>
      <c r="H63" s="27">
        <v>99.999832153320313</v>
      </c>
      <c r="I63" s="27">
        <v>99.99884033203125</v>
      </c>
      <c r="J63" s="32" t="s">
        <v>49</v>
      </c>
      <c r="K63" s="32" t="s">
        <v>49</v>
      </c>
      <c r="L63" s="32" t="s">
        <v>49</v>
      </c>
      <c r="M63" s="32" t="s">
        <v>49</v>
      </c>
      <c r="Q63" s="26"/>
      <c r="R63" s="26"/>
      <c r="U63" s="32" t="s">
        <v>49</v>
      </c>
      <c r="V63" s="32" t="s">
        <v>49</v>
      </c>
      <c r="W63" s="32" t="s">
        <v>49</v>
      </c>
      <c r="X63" s="32" t="s">
        <v>49</v>
      </c>
      <c r="AE63" s="33"/>
    </row>
    <row r="64" spans="1:43" x14ac:dyDescent="0.35">
      <c r="A64" s="36"/>
      <c r="B64" s="36"/>
      <c r="C64" s="36"/>
      <c r="D64" s="36"/>
      <c r="E64" s="36"/>
      <c r="F64" s="36"/>
      <c r="G64" s="36"/>
      <c r="H64" s="36"/>
      <c r="I64" s="36"/>
      <c r="J64" s="36"/>
      <c r="K64" s="36"/>
      <c r="L64" s="36"/>
      <c r="M64" s="36"/>
      <c r="N64" s="38" t="s">
        <v>125</v>
      </c>
      <c r="O64" s="36" t="str">
        <f>SUM(Q65:Q81) &amp;" Sensors"</f>
        <v>16 Sensors</v>
      </c>
      <c r="P64" s="24">
        <f>SUMIF(S65:S81,TRUE, Q65:Q81)/SUM(Q65:Q81)</f>
        <v>0.125</v>
      </c>
      <c r="Q64" s="36"/>
      <c r="R64" s="36"/>
      <c r="S64" s="36"/>
      <c r="T64" s="36"/>
      <c r="U64" s="36"/>
      <c r="V64" s="36"/>
      <c r="W64" s="36"/>
      <c r="X64" s="36"/>
      <c r="Y64" s="87"/>
      <c r="Z64" s="87"/>
      <c r="AA64" s="87"/>
      <c r="AB64" s="87"/>
      <c r="AC64" s="87"/>
      <c r="AD64" s="38"/>
      <c r="AE64" s="38"/>
      <c r="AF64" s="87"/>
      <c r="AG64" s="87"/>
      <c r="AH64" s="87" t="s">
        <v>126</v>
      </c>
      <c r="AI64" s="88"/>
      <c r="AJ64" s="88"/>
      <c r="AK64" s="88"/>
      <c r="AL64" s="88"/>
      <c r="AM64" s="88"/>
      <c r="AN64" s="88"/>
      <c r="AO64" s="88"/>
      <c r="AP64" s="88"/>
      <c r="AQ64" s="88"/>
    </row>
    <row r="65" spans="1:42" x14ac:dyDescent="0.35">
      <c r="A65" s="26" t="s">
        <v>127</v>
      </c>
      <c r="B65" s="27">
        <v>90.698326110839844</v>
      </c>
      <c r="C65" s="27">
        <v>92.737602233886719</v>
      </c>
      <c r="D65" s="27">
        <v>85.116180419921875</v>
      </c>
      <c r="E65" s="27">
        <v>94.996917724609375</v>
      </c>
      <c r="F65" s="27">
        <v>94.416938781738281</v>
      </c>
      <c r="G65" s="27">
        <v>79.916366577148438</v>
      </c>
      <c r="H65" s="27">
        <v>13.934019088745117</v>
      </c>
      <c r="I65" s="27">
        <v>69.513938903808594</v>
      </c>
      <c r="J65" s="27">
        <v>99.143646240234375</v>
      </c>
      <c r="K65" s="27">
        <v>99.999961853027344</v>
      </c>
      <c r="L65" s="27">
        <v>99.999832153320313</v>
      </c>
      <c r="M65" s="27">
        <v>99.99884033203125</v>
      </c>
      <c r="P65" s="35" t="s">
        <v>128</v>
      </c>
      <c r="Q65" s="31">
        <v>1</v>
      </c>
      <c r="R65" s="39" t="s">
        <v>83</v>
      </c>
      <c r="S65" s="26" t="b">
        <f t="shared" ref="S65:S80" si="4">NOT(OR((D65&lt;=$Q$1),(H65&lt;=$R$1),(L65&lt;=$S$1)))</f>
        <v>0</v>
      </c>
      <c r="T65" s="26" t="b">
        <f t="shared" ref="T65:T80" si="5">NOT(OR((C65&lt;=$Q$1),(G65&lt;=$R$1),(K65&lt;=$S$1)))</f>
        <v>0</v>
      </c>
      <c r="U65" s="32" t="s">
        <v>42</v>
      </c>
      <c r="V65" s="32" t="s">
        <v>42</v>
      </c>
      <c r="W65" s="40" t="s">
        <v>20</v>
      </c>
      <c r="X65" s="41" t="s">
        <v>129</v>
      </c>
      <c r="Y65" s="85">
        <v>4</v>
      </c>
      <c r="Z65" s="85"/>
      <c r="AA65" s="85"/>
      <c r="AB65" s="85"/>
      <c r="AC65" s="85"/>
      <c r="AE65" s="33" t="s">
        <v>7</v>
      </c>
      <c r="AL65" s="26" t="s">
        <v>130</v>
      </c>
      <c r="AN65" s="26" t="s">
        <v>131</v>
      </c>
      <c r="AO65" s="31">
        <v>42767</v>
      </c>
      <c r="AP65" s="26" t="s">
        <v>47</v>
      </c>
    </row>
    <row r="66" spans="1:42" x14ac:dyDescent="0.35">
      <c r="A66" s="26" t="s">
        <v>132</v>
      </c>
      <c r="B66" s="27">
        <v>90.425544738769531</v>
      </c>
      <c r="C66" s="27">
        <v>92.818367004394531</v>
      </c>
      <c r="D66" s="27">
        <v>85.321357727050781</v>
      </c>
      <c r="E66" s="27">
        <v>94.9947509765625</v>
      </c>
      <c r="F66" s="27">
        <v>84.952049255371094</v>
      </c>
      <c r="G66" s="27">
        <v>83.054389953613281</v>
      </c>
      <c r="H66" s="27">
        <v>27.395271301269531</v>
      </c>
      <c r="I66" s="27">
        <v>69.467643737792969</v>
      </c>
      <c r="J66" s="27">
        <v>98.443954467773438</v>
      </c>
      <c r="K66" s="27">
        <v>99.999961853027344</v>
      </c>
      <c r="L66" s="27">
        <v>99.999832153320313</v>
      </c>
      <c r="M66" s="27">
        <v>99.99884033203125</v>
      </c>
      <c r="Q66" s="31">
        <v>1</v>
      </c>
      <c r="R66" s="39" t="s">
        <v>83</v>
      </c>
      <c r="S66" s="26" t="b">
        <f t="shared" si="4"/>
        <v>0</v>
      </c>
      <c r="T66" s="26" t="b">
        <f t="shared" si="5"/>
        <v>0</v>
      </c>
      <c r="U66" s="32" t="s">
        <v>42</v>
      </c>
      <c r="V66" s="32" t="s">
        <v>42</v>
      </c>
      <c r="W66" s="40" t="s">
        <v>20</v>
      </c>
      <c r="X66" s="41" t="s">
        <v>129</v>
      </c>
      <c r="Y66" s="85">
        <v>4</v>
      </c>
      <c r="Z66" s="85"/>
      <c r="AA66" s="85"/>
      <c r="AB66" s="85"/>
      <c r="AC66" s="85"/>
      <c r="AE66" s="33" t="s">
        <v>7</v>
      </c>
    </row>
    <row r="67" spans="1:42" x14ac:dyDescent="0.35">
      <c r="A67" s="26" t="s">
        <v>133</v>
      </c>
      <c r="B67" s="27">
        <v>91.376853942871094</v>
      </c>
      <c r="C67" s="27">
        <v>92.832847595214844</v>
      </c>
      <c r="D67" s="27">
        <v>85.183021545410156</v>
      </c>
      <c r="E67" s="27">
        <v>94.995292663574219</v>
      </c>
      <c r="F67" s="27">
        <v>96.005287170410156</v>
      </c>
      <c r="G67" s="27">
        <v>83.93359375</v>
      </c>
      <c r="H67" s="27">
        <v>31.154220581054688</v>
      </c>
      <c r="I67" s="27">
        <v>69.466163635253906</v>
      </c>
      <c r="J67" s="27">
        <v>99.216056823730469</v>
      </c>
      <c r="K67" s="27">
        <v>99.999961853027344</v>
      </c>
      <c r="L67" s="27">
        <v>99.999832153320313</v>
      </c>
      <c r="M67" s="27">
        <v>99.99884033203125</v>
      </c>
      <c r="Q67" s="31">
        <v>1</v>
      </c>
      <c r="R67" s="39" t="s">
        <v>83</v>
      </c>
      <c r="S67" s="26" t="b">
        <f t="shared" si="4"/>
        <v>0</v>
      </c>
      <c r="T67" s="26" t="b">
        <f t="shared" si="5"/>
        <v>0</v>
      </c>
      <c r="U67" s="32" t="s">
        <v>42</v>
      </c>
      <c r="V67" s="32" t="s">
        <v>42</v>
      </c>
      <c r="W67" s="32" t="s">
        <v>42</v>
      </c>
      <c r="X67" s="41" t="s">
        <v>129</v>
      </c>
      <c r="Y67" s="85">
        <v>4</v>
      </c>
      <c r="Z67" s="85"/>
      <c r="AA67" s="85"/>
      <c r="AB67" s="85"/>
      <c r="AC67" s="85"/>
      <c r="AE67" s="33" t="s">
        <v>7</v>
      </c>
    </row>
    <row r="68" spans="1:42" x14ac:dyDescent="0.35">
      <c r="A68" s="26" t="s">
        <v>134</v>
      </c>
      <c r="B68" s="27">
        <v>91.511070251464844</v>
      </c>
      <c r="C68" s="27">
        <v>92.869766235351563</v>
      </c>
      <c r="D68" s="27">
        <v>85.385154724121094</v>
      </c>
      <c r="E68" s="27">
        <v>95.411514282226563</v>
      </c>
      <c r="F68" s="27">
        <v>95.601142883300781</v>
      </c>
      <c r="G68" s="27">
        <v>88.616081237792969</v>
      </c>
      <c r="H68" s="27">
        <v>51.236682891845703</v>
      </c>
      <c r="I68" s="27">
        <v>69.599266052246094</v>
      </c>
      <c r="J68" s="27">
        <v>99.17706298828125</v>
      </c>
      <c r="K68" s="27">
        <v>99.999961853027344</v>
      </c>
      <c r="L68" s="27">
        <v>99.999832153320313</v>
      </c>
      <c r="M68" s="27">
        <v>99.99884033203125</v>
      </c>
      <c r="Q68" s="31">
        <v>1</v>
      </c>
      <c r="R68" s="39" t="s">
        <v>83</v>
      </c>
      <c r="S68" s="26" t="b">
        <f t="shared" si="4"/>
        <v>0</v>
      </c>
      <c r="T68" s="26" t="b">
        <f t="shared" si="5"/>
        <v>0</v>
      </c>
      <c r="U68" s="40" t="s">
        <v>135</v>
      </c>
      <c r="V68" s="32" t="s">
        <v>42</v>
      </c>
      <c r="W68" s="32" t="s">
        <v>42</v>
      </c>
      <c r="X68" s="41" t="s">
        <v>129</v>
      </c>
      <c r="Y68" s="85">
        <v>3</v>
      </c>
      <c r="Z68" s="85"/>
      <c r="AA68" s="85"/>
      <c r="AB68" s="85"/>
      <c r="AC68" s="85"/>
      <c r="AE68" s="33" t="s">
        <v>7</v>
      </c>
    </row>
    <row r="69" spans="1:42" x14ac:dyDescent="0.35">
      <c r="A69" s="26" t="s">
        <v>136</v>
      </c>
      <c r="B69" s="27">
        <v>91.414260864257813</v>
      </c>
      <c r="C69" s="27">
        <v>92.880455017089844</v>
      </c>
      <c r="D69" s="27">
        <v>85.390304565429688</v>
      </c>
      <c r="E69" s="27">
        <v>95.413612365722656</v>
      </c>
      <c r="F69" s="27">
        <v>99.955062866210938</v>
      </c>
      <c r="G69" s="27">
        <v>99.988555908203125</v>
      </c>
      <c r="H69" s="27">
        <v>99.961387634277344</v>
      </c>
      <c r="I69" s="27">
        <v>99.771446228027344</v>
      </c>
      <c r="J69" s="27">
        <v>99.648796081542969</v>
      </c>
      <c r="K69" s="27">
        <v>99.999961853027344</v>
      </c>
      <c r="L69" s="27">
        <v>99.999832153320313</v>
      </c>
      <c r="M69" s="27">
        <v>99.99884033203125</v>
      </c>
      <c r="Q69" s="31">
        <v>1</v>
      </c>
      <c r="R69" s="39" t="s">
        <v>83</v>
      </c>
      <c r="S69" s="26" t="b">
        <f t="shared" si="4"/>
        <v>1</v>
      </c>
      <c r="T69" s="26" t="b">
        <f t="shared" si="5"/>
        <v>1</v>
      </c>
      <c r="U69" s="32" t="s">
        <v>42</v>
      </c>
      <c r="V69" s="32" t="s">
        <v>42</v>
      </c>
      <c r="W69" s="32" t="s">
        <v>42</v>
      </c>
      <c r="X69" s="41" t="s">
        <v>129</v>
      </c>
      <c r="Y69" s="85">
        <v>4</v>
      </c>
      <c r="Z69" s="85"/>
      <c r="AA69" s="85"/>
      <c r="AB69" s="85"/>
      <c r="AC69" s="85"/>
      <c r="AE69" s="33" t="s">
        <v>7</v>
      </c>
    </row>
    <row r="70" spans="1:42" x14ac:dyDescent="0.35">
      <c r="A70" s="26" t="s">
        <v>137</v>
      </c>
      <c r="B70" s="27">
        <v>91.491073608398438</v>
      </c>
      <c r="C70" s="27">
        <v>92.886016845703125</v>
      </c>
      <c r="D70" s="27">
        <v>85.372276306152344</v>
      </c>
      <c r="E70" s="27">
        <v>95.275184631347656</v>
      </c>
      <c r="F70" s="27">
        <v>99.950698852539063</v>
      </c>
      <c r="G70" s="27">
        <v>99.99151611328125</v>
      </c>
      <c r="H70" s="27">
        <v>99.968124389648438</v>
      </c>
      <c r="I70" s="27">
        <v>99.776863098144531</v>
      </c>
      <c r="J70" s="27">
        <v>99.782142639160156</v>
      </c>
      <c r="K70" s="27">
        <v>99.999961853027344</v>
      </c>
      <c r="L70" s="27">
        <v>99.999832153320313</v>
      </c>
      <c r="M70" s="27">
        <v>99.99884033203125</v>
      </c>
      <c r="Q70" s="31">
        <v>1</v>
      </c>
      <c r="R70" s="39" t="s">
        <v>83</v>
      </c>
      <c r="S70" s="26" t="b">
        <f t="shared" si="4"/>
        <v>1</v>
      </c>
      <c r="T70" s="26" t="b">
        <f>NOT(OR((C70&lt;=$Q$1),(G70&lt;=$R$1),(K70&lt;=$S$1)))</f>
        <v>1</v>
      </c>
      <c r="U70" s="32" t="s">
        <v>42</v>
      </c>
      <c r="V70" s="32" t="s">
        <v>42</v>
      </c>
      <c r="W70" s="32" t="s">
        <v>42</v>
      </c>
      <c r="X70" s="41" t="s">
        <v>129</v>
      </c>
      <c r="Y70" s="85">
        <v>3</v>
      </c>
      <c r="Z70" s="85"/>
      <c r="AA70" s="85"/>
      <c r="AB70" s="85"/>
      <c r="AC70" s="85"/>
      <c r="AE70" s="33" t="s">
        <v>7</v>
      </c>
    </row>
    <row r="71" spans="1:42" x14ac:dyDescent="0.35">
      <c r="A71" s="26" t="s">
        <v>138</v>
      </c>
      <c r="B71" s="27">
        <v>91.614082336425781</v>
      </c>
      <c r="C71" s="27">
        <v>92.808280944824219</v>
      </c>
      <c r="D71" s="27">
        <v>85.098152160644531</v>
      </c>
      <c r="E71" s="27">
        <v>94.995643615722656</v>
      </c>
      <c r="F71" s="27">
        <v>95.937477111816406</v>
      </c>
      <c r="G71" s="27">
        <v>83.312057495117188</v>
      </c>
      <c r="H71" s="27">
        <v>28.501611709594727</v>
      </c>
      <c r="I71" s="27">
        <v>69.509323120117188</v>
      </c>
      <c r="J71" s="27">
        <v>99.366928100585938</v>
      </c>
      <c r="K71" s="27">
        <v>99.999961853027344</v>
      </c>
      <c r="L71" s="27">
        <v>99.999832153320313</v>
      </c>
      <c r="M71" s="27">
        <v>99.99884033203125</v>
      </c>
      <c r="Q71" s="31">
        <v>1</v>
      </c>
      <c r="R71" s="39" t="s">
        <v>83</v>
      </c>
      <c r="S71" s="26" t="b">
        <f t="shared" si="4"/>
        <v>0</v>
      </c>
      <c r="T71" s="26" t="b">
        <f t="shared" si="5"/>
        <v>0</v>
      </c>
      <c r="U71" s="32" t="s">
        <v>42</v>
      </c>
      <c r="V71" s="32" t="s">
        <v>42</v>
      </c>
      <c r="W71" s="32" t="s">
        <v>42</v>
      </c>
      <c r="X71" s="41" t="s">
        <v>129</v>
      </c>
      <c r="Y71" s="85">
        <v>4</v>
      </c>
      <c r="Z71" s="85"/>
      <c r="AA71" s="85"/>
      <c r="AB71" s="85"/>
      <c r="AC71" s="85"/>
      <c r="AE71" s="33" t="s">
        <v>7</v>
      </c>
    </row>
    <row r="72" spans="1:42" x14ac:dyDescent="0.35">
      <c r="A72" s="26" t="s">
        <v>139</v>
      </c>
      <c r="B72" s="27">
        <v>86.585479736328125</v>
      </c>
      <c r="C72" s="27">
        <v>32.396984100341797</v>
      </c>
      <c r="D72" s="27">
        <v>21.294898986816406</v>
      </c>
      <c r="E72" s="27">
        <v>66.521865844726563</v>
      </c>
      <c r="F72" s="27">
        <v>64.039924621582031</v>
      </c>
      <c r="G72" s="27">
        <v>99.988433837890625</v>
      </c>
      <c r="H72" s="27">
        <v>99.946037292480469</v>
      </c>
      <c r="I72" s="27">
        <v>99.676223754882813</v>
      </c>
      <c r="J72" s="27">
        <v>99.923484802246094</v>
      </c>
      <c r="K72" s="27">
        <v>99.999961853027344</v>
      </c>
      <c r="L72" s="27">
        <v>99.999832153320313</v>
      </c>
      <c r="M72" s="27">
        <v>99.99884033203125</v>
      </c>
      <c r="N72" s="33" t="s">
        <v>537</v>
      </c>
      <c r="O72" s="26" t="s">
        <v>538</v>
      </c>
      <c r="Q72" s="31">
        <v>1</v>
      </c>
      <c r="R72" s="39" t="s">
        <v>83</v>
      </c>
      <c r="S72" s="26" t="b">
        <f t="shared" si="4"/>
        <v>0</v>
      </c>
      <c r="T72" s="26" t="b">
        <f t="shared" si="5"/>
        <v>0</v>
      </c>
      <c r="U72" s="32" t="s">
        <v>42</v>
      </c>
      <c r="V72" s="32" t="s">
        <v>42</v>
      </c>
      <c r="W72" s="32" t="s">
        <v>42</v>
      </c>
      <c r="X72" s="41" t="s">
        <v>129</v>
      </c>
      <c r="Y72" s="85">
        <v>4</v>
      </c>
      <c r="Z72" s="85"/>
      <c r="AA72" s="85"/>
      <c r="AB72" s="85"/>
      <c r="AC72" s="85"/>
      <c r="AE72" s="33" t="s">
        <v>7</v>
      </c>
    </row>
    <row r="73" spans="1:42" x14ac:dyDescent="0.35">
      <c r="A73" s="26" t="s">
        <v>140</v>
      </c>
      <c r="B73" s="27">
        <v>91.639350891113281</v>
      </c>
      <c r="C73" s="27">
        <v>92.854988098144531</v>
      </c>
      <c r="D73" s="27">
        <v>85.243865966796875</v>
      </c>
      <c r="E73" s="27">
        <v>95.411239624023438</v>
      </c>
      <c r="F73" s="27">
        <v>95.968330383300781</v>
      </c>
      <c r="G73" s="27">
        <v>82.062919616699219</v>
      </c>
      <c r="H73" s="27">
        <v>23.144269943237305</v>
      </c>
      <c r="I73" s="27">
        <v>69.799049377441406</v>
      </c>
      <c r="J73" s="27">
        <v>99.116592407226563</v>
      </c>
      <c r="K73" s="27">
        <v>99.999961853027344</v>
      </c>
      <c r="L73" s="27">
        <v>99.999832153320313</v>
      </c>
      <c r="M73" s="27">
        <v>99.99884033203125</v>
      </c>
      <c r="Q73" s="31">
        <v>1</v>
      </c>
      <c r="R73" s="39" t="s">
        <v>83</v>
      </c>
      <c r="S73" s="26" t="b">
        <f t="shared" si="4"/>
        <v>0</v>
      </c>
      <c r="T73" s="26" t="b">
        <f t="shared" si="5"/>
        <v>0</v>
      </c>
      <c r="U73" s="32" t="s">
        <v>42</v>
      </c>
      <c r="V73" s="32" t="s">
        <v>42</v>
      </c>
      <c r="W73" s="32" t="s">
        <v>42</v>
      </c>
      <c r="X73" s="41" t="s">
        <v>129</v>
      </c>
      <c r="Y73" s="85">
        <v>4</v>
      </c>
      <c r="Z73" s="85"/>
      <c r="AA73" s="85"/>
      <c r="AB73" s="85"/>
      <c r="AC73" s="85"/>
      <c r="AE73" s="33" t="s">
        <v>7</v>
      </c>
    </row>
    <row r="74" spans="1:42" x14ac:dyDescent="0.35">
      <c r="A74" s="26" t="s">
        <v>141</v>
      </c>
      <c r="B74" s="27">
        <v>91.544609069824219</v>
      </c>
      <c r="C74" s="27">
        <v>92.8865966796875</v>
      </c>
      <c r="D74" s="27">
        <v>85.335800170898438</v>
      </c>
      <c r="E74" s="27">
        <v>95.411460876464844</v>
      </c>
      <c r="F74" s="27">
        <v>96.836967468261719</v>
      </c>
      <c r="G74" s="27">
        <v>80.342216491699219</v>
      </c>
      <c r="H74" s="27">
        <v>15.774219512939453</v>
      </c>
      <c r="I74" s="27">
        <v>69.789421081542969</v>
      </c>
      <c r="J74" s="27">
        <v>99.147689819335938</v>
      </c>
      <c r="K74" s="27">
        <v>99.999961853027344</v>
      </c>
      <c r="L74" s="27">
        <v>99.999832153320313</v>
      </c>
      <c r="M74" s="27">
        <v>99.99884033203125</v>
      </c>
      <c r="Q74" s="31">
        <v>1</v>
      </c>
      <c r="R74" s="39" t="s">
        <v>83</v>
      </c>
      <c r="S74" s="26" t="b">
        <f t="shared" si="4"/>
        <v>0</v>
      </c>
      <c r="T74" s="26" t="b">
        <f t="shared" si="5"/>
        <v>0</v>
      </c>
      <c r="U74" s="32" t="s">
        <v>42</v>
      </c>
      <c r="V74" s="32" t="s">
        <v>42</v>
      </c>
      <c r="W74" s="32" t="s">
        <v>42</v>
      </c>
      <c r="X74" s="41" t="s">
        <v>129</v>
      </c>
      <c r="Y74" s="85">
        <v>4</v>
      </c>
      <c r="Z74" s="85"/>
      <c r="AA74" s="85"/>
      <c r="AB74" s="85"/>
      <c r="AC74" s="85"/>
      <c r="AE74" s="33" t="s">
        <v>7</v>
      </c>
    </row>
    <row r="75" spans="1:42" x14ac:dyDescent="0.35">
      <c r="A75" s="26" t="s">
        <v>142</v>
      </c>
      <c r="B75" s="27">
        <v>91.643783569335938</v>
      </c>
      <c r="C75" s="27">
        <v>92.905784606933594</v>
      </c>
      <c r="D75" s="27">
        <v>85.358757019042969</v>
      </c>
      <c r="E75" s="27">
        <v>95.411834716796875</v>
      </c>
      <c r="F75" s="27">
        <v>96.813453674316406</v>
      </c>
      <c r="G75" s="27">
        <v>83.812767028808594</v>
      </c>
      <c r="H75" s="27">
        <v>30.638090133666992</v>
      </c>
      <c r="I75" s="27">
        <v>69.762443542480469</v>
      </c>
      <c r="J75" s="27">
        <v>99.175537109375</v>
      </c>
      <c r="K75" s="27">
        <v>99.999961853027344</v>
      </c>
      <c r="L75" s="27">
        <v>99.999832153320313</v>
      </c>
      <c r="M75" s="27">
        <v>99.99884033203125</v>
      </c>
      <c r="Q75" s="31">
        <v>1</v>
      </c>
      <c r="R75" s="39" t="s">
        <v>83</v>
      </c>
      <c r="S75" s="26" t="b">
        <f t="shared" si="4"/>
        <v>0</v>
      </c>
      <c r="T75" s="26" t="b">
        <f t="shared" si="5"/>
        <v>0</v>
      </c>
      <c r="U75" s="32" t="s">
        <v>42</v>
      </c>
      <c r="V75" s="32" t="s">
        <v>42</v>
      </c>
      <c r="W75" s="32" t="s">
        <v>42</v>
      </c>
      <c r="X75" s="41" t="s">
        <v>129</v>
      </c>
      <c r="Y75" s="85">
        <v>4</v>
      </c>
      <c r="Z75" s="85"/>
      <c r="AA75" s="85"/>
      <c r="AB75" s="85"/>
      <c r="AC75" s="85"/>
      <c r="AE75" s="33" t="s">
        <v>7</v>
      </c>
    </row>
    <row r="76" spans="1:42" x14ac:dyDescent="0.35">
      <c r="A76" s="26" t="s">
        <v>143</v>
      </c>
      <c r="B76" s="27">
        <v>91.450393676757813</v>
      </c>
      <c r="C76" s="27">
        <v>92.918441772460938</v>
      </c>
      <c r="D76" s="27">
        <v>85.41766357421875</v>
      </c>
      <c r="E76" s="27">
        <v>95.413330078125</v>
      </c>
      <c r="F76" s="27">
        <v>96.5179443359375</v>
      </c>
      <c r="G76" s="27">
        <v>78.034645080566406</v>
      </c>
      <c r="H76" s="27">
        <v>9.9591045379638672</v>
      </c>
      <c r="I76" s="27">
        <v>69.713035583496094</v>
      </c>
      <c r="J76" s="27">
        <v>99.234550476074219</v>
      </c>
      <c r="K76" s="27">
        <v>99.999961853027344</v>
      </c>
      <c r="L76" s="27">
        <v>99.999832153320313</v>
      </c>
      <c r="M76" s="27">
        <v>99.99884033203125</v>
      </c>
      <c r="Q76" s="31">
        <v>1</v>
      </c>
      <c r="R76" s="39" t="s">
        <v>83</v>
      </c>
      <c r="S76" s="26" t="b">
        <f t="shared" si="4"/>
        <v>0</v>
      </c>
      <c r="T76" s="26" t="b">
        <f t="shared" si="5"/>
        <v>0</v>
      </c>
      <c r="U76" s="32" t="s">
        <v>42</v>
      </c>
      <c r="V76" s="32" t="s">
        <v>42</v>
      </c>
      <c r="W76" s="32" t="s">
        <v>42</v>
      </c>
      <c r="X76" s="41" t="s">
        <v>129</v>
      </c>
      <c r="Y76" s="85">
        <v>4</v>
      </c>
      <c r="Z76" s="85"/>
      <c r="AA76" s="85"/>
      <c r="AB76" s="85"/>
      <c r="AC76" s="85"/>
      <c r="AE76" s="33" t="s">
        <v>7</v>
      </c>
    </row>
    <row r="77" spans="1:42" x14ac:dyDescent="0.35">
      <c r="A77" s="26" t="s">
        <v>144</v>
      </c>
      <c r="B77" s="27">
        <v>91.481033325195313</v>
      </c>
      <c r="C77" s="27">
        <v>92.9473876953125</v>
      </c>
      <c r="D77" s="27">
        <v>85.45635986328125</v>
      </c>
      <c r="E77" s="27">
        <v>95.410377502441406</v>
      </c>
      <c r="F77" s="27">
        <v>78.921844482421875</v>
      </c>
      <c r="G77" s="27">
        <v>0</v>
      </c>
      <c r="H77" s="27">
        <v>0</v>
      </c>
      <c r="I77" s="27">
        <v>0</v>
      </c>
      <c r="J77" s="27">
        <v>99.892929077148438</v>
      </c>
      <c r="K77" s="27">
        <v>99.999961853027344</v>
      </c>
      <c r="L77" s="27">
        <v>99.999832153320313</v>
      </c>
      <c r="M77" s="27">
        <v>99.99884033203125</v>
      </c>
      <c r="N77" s="33" t="s">
        <v>145</v>
      </c>
      <c r="O77" s="26" t="s">
        <v>146</v>
      </c>
      <c r="P77" s="35" t="s">
        <v>517</v>
      </c>
      <c r="Q77" s="31">
        <v>1</v>
      </c>
      <c r="R77" s="39" t="s">
        <v>83</v>
      </c>
      <c r="S77" s="26" t="b">
        <f t="shared" si="4"/>
        <v>0</v>
      </c>
      <c r="T77" s="26" t="b">
        <f t="shared" si="5"/>
        <v>0</v>
      </c>
      <c r="U77" s="32" t="s">
        <v>42</v>
      </c>
      <c r="V77" s="32" t="s">
        <v>42</v>
      </c>
      <c r="W77" s="40" t="s">
        <v>20</v>
      </c>
      <c r="X77" s="41" t="s">
        <v>129</v>
      </c>
      <c r="Y77" s="85">
        <v>4</v>
      </c>
      <c r="Z77" s="85"/>
      <c r="AA77" s="85"/>
      <c r="AB77" s="85"/>
      <c r="AC77" s="85"/>
      <c r="AE77" s="33" t="s">
        <v>7</v>
      </c>
    </row>
    <row r="78" spans="1:42" x14ac:dyDescent="0.35">
      <c r="A78" s="26" t="s">
        <v>148</v>
      </c>
      <c r="B78" s="27">
        <v>91.569244384765625</v>
      </c>
      <c r="C78" s="27">
        <v>92.900138854980469</v>
      </c>
      <c r="D78" s="27">
        <v>85.3568115234375</v>
      </c>
      <c r="E78" s="27">
        <v>95.411819458007813</v>
      </c>
      <c r="F78" s="27">
        <v>97.555732727050781</v>
      </c>
      <c r="G78" s="27">
        <v>90.211906433105469</v>
      </c>
      <c r="H78" s="27">
        <v>58.064476013183594</v>
      </c>
      <c r="I78" s="27">
        <v>69.760887145996094</v>
      </c>
      <c r="J78" s="27">
        <v>99.962921142578125</v>
      </c>
      <c r="K78" s="27">
        <v>99.999961853027344</v>
      </c>
      <c r="L78" s="27">
        <v>99.999832153320313</v>
      </c>
      <c r="M78" s="27">
        <v>99.99884033203125</v>
      </c>
      <c r="Q78" s="31">
        <v>1</v>
      </c>
      <c r="R78" s="39" t="s">
        <v>83</v>
      </c>
      <c r="S78" s="26" t="b">
        <f t="shared" si="4"/>
        <v>0</v>
      </c>
      <c r="T78" s="26" t="b">
        <f t="shared" si="5"/>
        <v>0</v>
      </c>
      <c r="U78" s="32" t="s">
        <v>42</v>
      </c>
      <c r="V78" s="32" t="s">
        <v>42</v>
      </c>
      <c r="W78" s="32" t="s">
        <v>42</v>
      </c>
      <c r="X78" s="41" t="s">
        <v>129</v>
      </c>
      <c r="Y78" s="85">
        <v>4</v>
      </c>
      <c r="Z78" s="85"/>
      <c r="AA78" s="85"/>
      <c r="AB78" s="85"/>
      <c r="AC78" s="85"/>
      <c r="AE78" s="33" t="s">
        <v>7</v>
      </c>
    </row>
    <row r="79" spans="1:42" x14ac:dyDescent="0.35">
      <c r="A79" s="26" t="s">
        <v>149</v>
      </c>
      <c r="B79" s="27">
        <v>91.571510314941406</v>
      </c>
      <c r="C79" s="27">
        <v>92.987884521484375</v>
      </c>
      <c r="D79" s="27">
        <v>85.710006713867188</v>
      </c>
      <c r="E79" s="27">
        <v>95.411911010742188</v>
      </c>
      <c r="F79" s="27">
        <v>96.810791015625</v>
      </c>
      <c r="G79" s="27">
        <v>83.530494689941406</v>
      </c>
      <c r="H79" s="27">
        <v>29.422210693359375</v>
      </c>
      <c r="I79" s="27">
        <v>69.752914428710938</v>
      </c>
      <c r="J79" s="27">
        <v>99.411933898925781</v>
      </c>
      <c r="K79" s="27">
        <v>99.999961853027344</v>
      </c>
      <c r="L79" s="27">
        <v>99.999832153320313</v>
      </c>
      <c r="M79" s="27">
        <v>99.99884033203125</v>
      </c>
      <c r="Q79" s="31">
        <v>1</v>
      </c>
      <c r="R79" s="39" t="s">
        <v>83</v>
      </c>
      <c r="S79" s="26" t="b">
        <f t="shared" si="4"/>
        <v>0</v>
      </c>
      <c r="T79" s="26" t="b">
        <f t="shared" si="5"/>
        <v>0</v>
      </c>
      <c r="U79" s="32" t="s">
        <v>42</v>
      </c>
      <c r="V79" s="32" t="s">
        <v>150</v>
      </c>
      <c r="W79" s="32" t="s">
        <v>42</v>
      </c>
      <c r="X79" s="41" t="s">
        <v>129</v>
      </c>
      <c r="Y79" s="85">
        <v>4</v>
      </c>
      <c r="Z79" s="85"/>
      <c r="AA79" s="85"/>
      <c r="AB79" s="85"/>
      <c r="AC79" s="85"/>
      <c r="AE79" s="33" t="s">
        <v>7</v>
      </c>
    </row>
    <row r="80" spans="1:42" x14ac:dyDescent="0.35">
      <c r="A80" s="26" t="s">
        <v>151</v>
      </c>
      <c r="B80" s="27">
        <v>87.896583557128906</v>
      </c>
      <c r="C80" s="27">
        <v>92.963523864746094</v>
      </c>
      <c r="D80" s="27">
        <v>85.588539123535156</v>
      </c>
      <c r="E80" s="27">
        <v>95.412406921386719</v>
      </c>
      <c r="F80" s="27">
        <v>89.247596740722656</v>
      </c>
      <c r="G80" s="27">
        <v>88.986648559570313</v>
      </c>
      <c r="H80" s="27">
        <v>52.818088531494141</v>
      </c>
      <c r="I80" s="27">
        <v>69.756965637207031</v>
      </c>
      <c r="J80" s="27">
        <v>99.370681762695313</v>
      </c>
      <c r="K80" s="27">
        <v>99.999961853027344</v>
      </c>
      <c r="L80" s="27">
        <v>99.999832153320313</v>
      </c>
      <c r="M80" s="27">
        <v>99.99884033203125</v>
      </c>
      <c r="Q80" s="31">
        <v>1</v>
      </c>
      <c r="R80" s="39" t="s">
        <v>83</v>
      </c>
      <c r="S80" s="26" t="b">
        <f t="shared" si="4"/>
        <v>0</v>
      </c>
      <c r="T80" s="26" t="b">
        <f t="shared" si="5"/>
        <v>0</v>
      </c>
      <c r="U80" s="32" t="s">
        <v>42</v>
      </c>
      <c r="V80" s="32" t="s">
        <v>42</v>
      </c>
      <c r="W80" s="32" t="s">
        <v>42</v>
      </c>
      <c r="X80" s="41" t="s">
        <v>129</v>
      </c>
      <c r="Y80" s="85">
        <v>4</v>
      </c>
      <c r="Z80" s="85"/>
      <c r="AA80" s="85"/>
      <c r="AB80" s="85"/>
      <c r="AC80" s="85"/>
      <c r="AE80" s="33" t="s">
        <v>7</v>
      </c>
    </row>
    <row r="81" spans="1:31" x14ac:dyDescent="0.35">
      <c r="A81" s="26" t="s">
        <v>152</v>
      </c>
      <c r="B81" s="27">
        <v>88.31829833984375</v>
      </c>
      <c r="C81" s="27">
        <v>89.780555725097656</v>
      </c>
      <c r="D81" s="27">
        <v>79.112434387207031</v>
      </c>
      <c r="E81" s="27">
        <v>92.212959289550781</v>
      </c>
      <c r="F81" s="27">
        <v>99.552108764648438</v>
      </c>
      <c r="G81" s="27">
        <v>99.999961853027344</v>
      </c>
      <c r="H81" s="27">
        <v>99.999832153320313</v>
      </c>
      <c r="I81" s="27">
        <v>99.99884033203125</v>
      </c>
      <c r="J81" s="32" t="s">
        <v>49</v>
      </c>
      <c r="K81" s="32" t="s">
        <v>49</v>
      </c>
      <c r="L81" s="32" t="s">
        <v>49</v>
      </c>
      <c r="M81" s="36"/>
      <c r="Q81" s="26"/>
      <c r="R81" s="26"/>
      <c r="U81" s="32" t="s">
        <v>49</v>
      </c>
      <c r="V81" s="32" t="s">
        <v>49</v>
      </c>
      <c r="W81" s="32" t="s">
        <v>49</v>
      </c>
      <c r="X81" s="32" t="s">
        <v>49</v>
      </c>
      <c r="Y81" s="86"/>
      <c r="Z81" s="86"/>
      <c r="AA81" s="86"/>
      <c r="AB81" s="86"/>
      <c r="AC81" s="86"/>
      <c r="AE81" s="33"/>
    </row>
    <row r="82" spans="1:31" x14ac:dyDescent="0.35">
      <c r="A82" s="36"/>
      <c r="B82" s="36"/>
      <c r="C82" s="36"/>
      <c r="D82" s="36"/>
      <c r="E82" s="36"/>
      <c r="F82" s="36"/>
      <c r="G82" s="36"/>
      <c r="H82" s="36"/>
      <c r="I82" s="36"/>
      <c r="J82" s="36"/>
      <c r="K82" s="36"/>
      <c r="L82" s="36"/>
      <c r="M82" s="36"/>
      <c r="N82" s="38" t="s">
        <v>153</v>
      </c>
      <c r="O82" s="36"/>
      <c r="P82" s="24">
        <f>SUMIF(S83:S96,TRUE, Q83:Q96)/SUM(Q83:Q96)</f>
        <v>0.9285714285714286</v>
      </c>
      <c r="Q82" s="36"/>
      <c r="R82" s="36"/>
      <c r="S82" s="36"/>
      <c r="U82" s="32"/>
      <c r="V82" s="32"/>
      <c r="W82" s="32"/>
      <c r="X82" s="32"/>
      <c r="AE82" s="33"/>
    </row>
    <row r="83" spans="1:31" x14ac:dyDescent="0.35">
      <c r="A83" s="42" t="s">
        <v>154</v>
      </c>
      <c r="B83" s="27">
        <v>90.849983215332031</v>
      </c>
      <c r="C83" s="27">
        <v>90.471305847167969</v>
      </c>
      <c r="D83" s="27">
        <v>89.383796691894531</v>
      </c>
      <c r="E83" s="27">
        <v>90.554779052734375</v>
      </c>
      <c r="F83" s="27">
        <v>98.206756591796875</v>
      </c>
      <c r="G83" s="27">
        <v>99.784957885742188</v>
      </c>
      <c r="H83" s="27">
        <v>99.211906433105469</v>
      </c>
      <c r="I83" s="27">
        <v>99.99884033203125</v>
      </c>
      <c r="J83" s="27">
        <v>100</v>
      </c>
      <c r="K83" s="27">
        <v>99.999961853027344</v>
      </c>
      <c r="L83" s="27">
        <v>99.999832153320313</v>
      </c>
      <c r="M83" s="27">
        <v>99.99884033203125</v>
      </c>
      <c r="Q83" s="31">
        <v>1</v>
      </c>
      <c r="R83" s="26" t="s">
        <v>155</v>
      </c>
      <c r="S83" s="26" t="b">
        <f t="shared" ref="S83:S96" si="6">NOT(OR((D83&lt;=$Q$1),(H83&lt;=$R$1),(L83&lt;=$S$1)))</f>
        <v>1</v>
      </c>
      <c r="T83" s="26" t="b">
        <f t="shared" ref="T83:T96" si="7">NOT(OR((C83&lt;=$Q$1),(G83&lt;=$R$1),(K83&lt;=$S$1)))</f>
        <v>1</v>
      </c>
      <c r="U83" s="32" t="s">
        <v>42</v>
      </c>
      <c r="V83" s="32" t="s">
        <v>42</v>
      </c>
      <c r="W83" s="32" t="s">
        <v>42</v>
      </c>
      <c r="X83" s="41" t="s">
        <v>129</v>
      </c>
      <c r="Y83" s="85">
        <v>4</v>
      </c>
      <c r="Z83" s="85"/>
      <c r="AA83" s="85"/>
      <c r="AB83" s="85"/>
      <c r="AC83" s="85"/>
      <c r="AE83" s="33" t="s">
        <v>7</v>
      </c>
    </row>
    <row r="84" spans="1:31" x14ac:dyDescent="0.35">
      <c r="A84" s="42" t="s">
        <v>156</v>
      </c>
      <c r="B84" s="27">
        <v>91.849708557128906</v>
      </c>
      <c r="C84" s="27">
        <v>90.633598327636719</v>
      </c>
      <c r="D84" s="27">
        <v>89.661865234375</v>
      </c>
      <c r="E84" s="27">
        <v>90.833175659179688</v>
      </c>
      <c r="F84" s="27">
        <v>95.387893676757813</v>
      </c>
      <c r="G84" s="27">
        <v>99.780914306640625</v>
      </c>
      <c r="H84" s="27">
        <v>99.215728759765625</v>
      </c>
      <c r="I84" s="27">
        <v>99.99884033203125</v>
      </c>
      <c r="J84" s="27">
        <v>99.398536682128906</v>
      </c>
      <c r="K84" s="27">
        <v>99.999961853027344</v>
      </c>
      <c r="L84" s="27">
        <v>99.999832153320313</v>
      </c>
      <c r="M84" s="27">
        <v>99.99884033203125</v>
      </c>
      <c r="Q84" s="31">
        <v>1</v>
      </c>
      <c r="R84" s="26" t="s">
        <v>155</v>
      </c>
      <c r="S84" s="26" t="b">
        <f t="shared" si="6"/>
        <v>1</v>
      </c>
      <c r="T84" s="26" t="b">
        <f t="shared" si="7"/>
        <v>1</v>
      </c>
      <c r="U84" s="32" t="s">
        <v>42</v>
      </c>
      <c r="V84" s="32" t="s">
        <v>42</v>
      </c>
      <c r="W84" s="32" t="s">
        <v>42</v>
      </c>
      <c r="X84" s="41" t="s">
        <v>129</v>
      </c>
      <c r="Y84" s="85">
        <v>4</v>
      </c>
      <c r="Z84" s="85"/>
      <c r="AA84" s="85"/>
      <c r="AB84" s="85"/>
      <c r="AC84" s="85"/>
      <c r="AE84" s="33" t="s">
        <v>7</v>
      </c>
    </row>
    <row r="85" spans="1:31" x14ac:dyDescent="0.35">
      <c r="A85" s="42" t="s">
        <v>157</v>
      </c>
      <c r="B85" s="27">
        <v>91.890403747558594</v>
      </c>
      <c r="C85" s="27">
        <v>90.652008056640625</v>
      </c>
      <c r="D85" s="27">
        <v>89.741317749023438</v>
      </c>
      <c r="E85" s="27">
        <v>90.833335876464844</v>
      </c>
      <c r="F85" s="27">
        <v>95.385879516601563</v>
      </c>
      <c r="G85" s="27">
        <v>99.78619384765625</v>
      </c>
      <c r="H85" s="27">
        <v>99.219650268554688</v>
      </c>
      <c r="I85" s="27">
        <v>99.99884033203125</v>
      </c>
      <c r="J85" s="27">
        <v>99.398345947265625</v>
      </c>
      <c r="K85" s="27">
        <v>99.999961853027344</v>
      </c>
      <c r="L85" s="27">
        <v>99.999832153320313</v>
      </c>
      <c r="M85" s="27">
        <v>99.99884033203125</v>
      </c>
      <c r="Q85" s="31">
        <v>1</v>
      </c>
      <c r="R85" s="26" t="s">
        <v>155</v>
      </c>
      <c r="S85" s="26" t="b">
        <f t="shared" si="6"/>
        <v>1</v>
      </c>
      <c r="T85" s="26" t="b">
        <f t="shared" si="7"/>
        <v>1</v>
      </c>
      <c r="U85" s="32" t="s">
        <v>42</v>
      </c>
      <c r="V85" s="32" t="s">
        <v>42</v>
      </c>
      <c r="W85" s="32" t="s">
        <v>42</v>
      </c>
      <c r="X85" s="41" t="s">
        <v>129</v>
      </c>
      <c r="Y85" s="85">
        <v>4</v>
      </c>
      <c r="Z85" s="85"/>
      <c r="AA85" s="85"/>
      <c r="AB85" s="85"/>
      <c r="AC85" s="85"/>
      <c r="AE85" s="33" t="s">
        <v>7</v>
      </c>
    </row>
    <row r="86" spans="1:31" x14ac:dyDescent="0.35">
      <c r="A86" s="42" t="s">
        <v>158</v>
      </c>
      <c r="B86" s="27">
        <v>91.86688232421875</v>
      </c>
      <c r="C86" s="27">
        <v>90.656639099121094</v>
      </c>
      <c r="D86" s="27">
        <v>89.701301574707031</v>
      </c>
      <c r="E86" s="27">
        <v>90.832176208496094</v>
      </c>
      <c r="F86" s="27">
        <v>95.389259338378906</v>
      </c>
      <c r="G86" s="27">
        <v>99.78521728515625</v>
      </c>
      <c r="H86" s="27">
        <v>99.215202331542969</v>
      </c>
      <c r="I86" s="27">
        <v>99.99884033203125</v>
      </c>
      <c r="J86" s="27">
        <v>99.398391723632813</v>
      </c>
      <c r="K86" s="27">
        <v>99.999961853027344</v>
      </c>
      <c r="L86" s="27">
        <v>99.999832153320313</v>
      </c>
      <c r="M86" s="27">
        <v>99.99884033203125</v>
      </c>
      <c r="Q86" s="31">
        <v>1</v>
      </c>
      <c r="R86" s="26" t="s">
        <v>155</v>
      </c>
      <c r="S86" s="26" t="b">
        <f t="shared" si="6"/>
        <v>1</v>
      </c>
      <c r="T86" s="26" t="b">
        <f t="shared" si="7"/>
        <v>1</v>
      </c>
      <c r="U86" s="32" t="s">
        <v>42</v>
      </c>
      <c r="V86" s="32" t="s">
        <v>42</v>
      </c>
      <c r="W86" s="40" t="s">
        <v>20</v>
      </c>
      <c r="X86" s="41" t="s">
        <v>129</v>
      </c>
      <c r="Y86" s="85">
        <v>4</v>
      </c>
      <c r="Z86" s="85"/>
      <c r="AA86" s="85"/>
      <c r="AB86" s="85"/>
      <c r="AC86" s="85"/>
      <c r="AE86" s="33" t="s">
        <v>7</v>
      </c>
    </row>
    <row r="87" spans="1:31" x14ac:dyDescent="0.35">
      <c r="A87" s="42" t="s">
        <v>159</v>
      </c>
      <c r="B87" s="27">
        <v>91.879135131835938</v>
      </c>
      <c r="C87" s="27">
        <v>90.7076416015625</v>
      </c>
      <c r="D87" s="27">
        <v>89.741256713867188</v>
      </c>
      <c r="E87" s="27">
        <v>90.833091735839844</v>
      </c>
      <c r="F87" s="27">
        <v>95.389518737792969</v>
      </c>
      <c r="G87" s="27">
        <v>99.785102844238281</v>
      </c>
      <c r="H87" s="27">
        <v>99.214996337890625</v>
      </c>
      <c r="I87" s="27">
        <v>99.99884033203125</v>
      </c>
      <c r="J87" s="27">
        <v>99.398612976074219</v>
      </c>
      <c r="K87" s="27">
        <v>99.999961853027344</v>
      </c>
      <c r="L87" s="27">
        <v>99.999832153320313</v>
      </c>
      <c r="M87" s="27">
        <v>99.99884033203125</v>
      </c>
      <c r="Q87" s="31">
        <v>1</v>
      </c>
      <c r="R87" s="26" t="s">
        <v>155</v>
      </c>
      <c r="S87" s="26" t="b">
        <f t="shared" si="6"/>
        <v>1</v>
      </c>
      <c r="T87" s="26" t="b">
        <f t="shared" si="7"/>
        <v>1</v>
      </c>
      <c r="U87" s="32" t="s">
        <v>42</v>
      </c>
      <c r="V87" s="32" t="s">
        <v>42</v>
      </c>
      <c r="W87" s="32" t="s">
        <v>42</v>
      </c>
      <c r="X87" s="41" t="s">
        <v>129</v>
      </c>
      <c r="Y87" s="85">
        <v>4</v>
      </c>
      <c r="Z87" s="85"/>
      <c r="AA87" s="85"/>
      <c r="AB87" s="85"/>
      <c r="AC87" s="85"/>
      <c r="AE87" s="33" t="s">
        <v>7</v>
      </c>
    </row>
    <row r="88" spans="1:31" x14ac:dyDescent="0.35">
      <c r="A88" s="42" t="s">
        <v>160</v>
      </c>
      <c r="B88" s="27">
        <v>91.887786865234375</v>
      </c>
      <c r="C88" s="27">
        <v>90.70318603515625</v>
      </c>
      <c r="D88" s="27">
        <v>89.781150817871094</v>
      </c>
      <c r="E88" s="27">
        <v>90.972213745117188</v>
      </c>
      <c r="F88" s="27">
        <v>93.251632690429688</v>
      </c>
      <c r="G88" s="27">
        <v>99.782928466796875</v>
      </c>
      <c r="H88" s="27">
        <v>99.215629577636719</v>
      </c>
      <c r="I88" s="27">
        <v>99.99884033203125</v>
      </c>
      <c r="J88" s="27">
        <v>99.398681640625</v>
      </c>
      <c r="K88" s="27">
        <v>99.999961853027344</v>
      </c>
      <c r="L88" s="27">
        <v>99.999832153320313</v>
      </c>
      <c r="M88" s="27">
        <v>99.99884033203125</v>
      </c>
      <c r="Q88" s="31">
        <v>1</v>
      </c>
      <c r="R88" s="26" t="s">
        <v>155</v>
      </c>
      <c r="S88" s="26" t="b">
        <f t="shared" si="6"/>
        <v>1</v>
      </c>
      <c r="T88" s="26" t="b">
        <f t="shared" si="7"/>
        <v>1</v>
      </c>
      <c r="U88" s="32" t="s">
        <v>42</v>
      </c>
      <c r="V88" s="32" t="s">
        <v>150</v>
      </c>
      <c r="W88" s="32" t="s">
        <v>42</v>
      </c>
      <c r="X88" s="41" t="s">
        <v>129</v>
      </c>
      <c r="Y88" s="85">
        <v>4</v>
      </c>
      <c r="Z88" s="85"/>
      <c r="AA88" s="85"/>
      <c r="AB88" s="85"/>
      <c r="AC88" s="85"/>
      <c r="AE88" s="33" t="s">
        <v>7</v>
      </c>
    </row>
    <row r="89" spans="1:31" x14ac:dyDescent="0.35">
      <c r="A89" s="42" t="s">
        <v>161</v>
      </c>
      <c r="B89" s="27">
        <v>91.874801635742188</v>
      </c>
      <c r="C89" s="27">
        <v>90.749359130859375</v>
      </c>
      <c r="D89" s="27">
        <v>89.840789794921875</v>
      </c>
      <c r="E89" s="27">
        <v>91.110984802246094</v>
      </c>
      <c r="F89" s="27">
        <v>95.389007568359375</v>
      </c>
      <c r="G89" s="27">
        <v>99.785552978515625</v>
      </c>
      <c r="H89" s="27">
        <v>99.217361450195313</v>
      </c>
      <c r="I89" s="27">
        <v>99.99884033203125</v>
      </c>
      <c r="J89" s="27">
        <v>99.398948669433594</v>
      </c>
      <c r="K89" s="27">
        <v>99.999961853027344</v>
      </c>
      <c r="L89" s="27">
        <v>99.999832153320313</v>
      </c>
      <c r="M89" s="27">
        <v>99.99884033203125</v>
      </c>
      <c r="Q89" s="31">
        <v>1</v>
      </c>
      <c r="R89" s="26" t="s">
        <v>155</v>
      </c>
      <c r="S89" s="26" t="b">
        <f t="shared" si="6"/>
        <v>1</v>
      </c>
      <c r="T89" s="26" t="b">
        <f t="shared" si="7"/>
        <v>1</v>
      </c>
      <c r="U89" s="32" t="s">
        <v>42</v>
      </c>
      <c r="V89" s="32" t="s">
        <v>42</v>
      </c>
      <c r="W89" s="32" t="s">
        <v>42</v>
      </c>
      <c r="X89" s="41" t="s">
        <v>129</v>
      </c>
      <c r="Y89" s="85">
        <v>4</v>
      </c>
      <c r="Z89" s="85"/>
      <c r="AA89" s="85"/>
      <c r="AB89" s="85"/>
      <c r="AC89" s="85"/>
      <c r="AE89" s="33" t="s">
        <v>7</v>
      </c>
    </row>
    <row r="90" spans="1:31" x14ac:dyDescent="0.35">
      <c r="A90" s="42" t="s">
        <v>162</v>
      </c>
      <c r="B90" s="27">
        <v>91.859329223632813</v>
      </c>
      <c r="C90" s="27">
        <v>90.740119934082031</v>
      </c>
      <c r="D90" s="27">
        <v>89.840621948242188</v>
      </c>
      <c r="E90" s="27">
        <v>91.111015319824219</v>
      </c>
      <c r="F90" s="27">
        <v>95.387916564941406</v>
      </c>
      <c r="G90" s="27">
        <v>99.786094665527344</v>
      </c>
      <c r="H90" s="27">
        <v>99.217811584472656</v>
      </c>
      <c r="I90" s="27">
        <v>99.99884033203125</v>
      </c>
      <c r="J90" s="27">
        <v>99.398529052734375</v>
      </c>
      <c r="K90" s="27">
        <v>99.999961853027344</v>
      </c>
      <c r="L90" s="27">
        <v>99.999832153320313</v>
      </c>
      <c r="M90" s="27">
        <v>99.99884033203125</v>
      </c>
      <c r="Q90" s="31">
        <v>1</v>
      </c>
      <c r="R90" s="26" t="s">
        <v>155</v>
      </c>
      <c r="S90" s="26" t="b">
        <f t="shared" si="6"/>
        <v>1</v>
      </c>
      <c r="T90" s="26" t="b">
        <f t="shared" si="7"/>
        <v>1</v>
      </c>
      <c r="U90" s="32"/>
      <c r="V90" s="32"/>
      <c r="W90" s="32"/>
      <c r="X90" s="41"/>
      <c r="AE90" s="33"/>
    </row>
    <row r="91" spans="1:31" x14ac:dyDescent="0.35">
      <c r="A91" s="42" t="s">
        <v>163</v>
      </c>
      <c r="B91" s="27">
        <v>91.886665344238281</v>
      </c>
      <c r="C91" s="27">
        <v>90.744682312011719</v>
      </c>
      <c r="D91" s="27">
        <v>89.80078125</v>
      </c>
      <c r="E91" s="27">
        <v>91.110366821289063</v>
      </c>
      <c r="F91" s="27">
        <v>95.388786315917969</v>
      </c>
      <c r="G91" s="27">
        <v>99.785652160644531</v>
      </c>
      <c r="H91" s="27">
        <v>99.217559814453125</v>
      </c>
      <c r="I91" s="27">
        <v>99.99884033203125</v>
      </c>
      <c r="J91" s="27">
        <v>99.398963928222656</v>
      </c>
      <c r="K91" s="27">
        <v>99.999961853027344</v>
      </c>
      <c r="L91" s="27">
        <v>99.999832153320313</v>
      </c>
      <c r="M91" s="27">
        <v>99.99884033203125</v>
      </c>
      <c r="Q91" s="31">
        <v>1</v>
      </c>
      <c r="R91" s="26" t="s">
        <v>155</v>
      </c>
      <c r="S91" s="26" t="b">
        <f t="shared" si="6"/>
        <v>1</v>
      </c>
      <c r="T91" s="26" t="b">
        <f t="shared" si="7"/>
        <v>1</v>
      </c>
      <c r="U91" s="32" t="s">
        <v>42</v>
      </c>
      <c r="V91" s="32" t="s">
        <v>42</v>
      </c>
      <c r="W91" s="32" t="s">
        <v>42</v>
      </c>
      <c r="X91" s="41" t="s">
        <v>129</v>
      </c>
      <c r="Y91" s="85">
        <v>4</v>
      </c>
      <c r="Z91" s="85"/>
      <c r="AA91" s="85"/>
      <c r="AB91" s="85"/>
      <c r="AC91" s="85"/>
      <c r="AE91" s="33" t="s">
        <v>7</v>
      </c>
    </row>
    <row r="92" spans="1:31" x14ac:dyDescent="0.35">
      <c r="A92" s="42" t="s">
        <v>164</v>
      </c>
      <c r="B92" s="27">
        <v>91.0714111328125</v>
      </c>
      <c r="C92" s="27">
        <v>90.753982543945313</v>
      </c>
      <c r="D92" s="27">
        <v>89.801071166992188</v>
      </c>
      <c r="E92" s="27">
        <v>91.110832214355469</v>
      </c>
      <c r="F92" s="27">
        <v>95.365264892578125</v>
      </c>
      <c r="G92" s="27">
        <v>99.785072326660156</v>
      </c>
      <c r="H92" s="27">
        <v>99.217437744140625</v>
      </c>
      <c r="I92" s="27">
        <v>99.99884033203125</v>
      </c>
      <c r="J92" s="27">
        <v>100</v>
      </c>
      <c r="K92" s="27">
        <v>99.999961853027344</v>
      </c>
      <c r="L92" s="27">
        <v>99.999832153320313</v>
      </c>
      <c r="M92" s="27">
        <v>99.99884033203125</v>
      </c>
      <c r="Q92" s="31">
        <v>1</v>
      </c>
      <c r="R92" s="26" t="s">
        <v>155</v>
      </c>
      <c r="S92" s="26" t="b">
        <f t="shared" si="6"/>
        <v>1</v>
      </c>
      <c r="T92" s="26" t="b">
        <f t="shared" si="7"/>
        <v>1</v>
      </c>
      <c r="U92" s="32"/>
      <c r="V92" s="32"/>
      <c r="W92" s="32"/>
      <c r="X92" s="41"/>
      <c r="AE92" s="33"/>
    </row>
    <row r="93" spans="1:31" x14ac:dyDescent="0.35">
      <c r="A93" s="42" t="s">
        <v>165</v>
      </c>
      <c r="B93" s="27">
        <v>91.918441772460938</v>
      </c>
      <c r="C93" s="27">
        <v>90.758544921875</v>
      </c>
      <c r="D93" s="27">
        <v>89.820571899414063</v>
      </c>
      <c r="E93" s="27">
        <v>90.972061157226563</v>
      </c>
      <c r="F93" s="27">
        <v>95.389778137207031</v>
      </c>
      <c r="G93" s="27">
        <v>99.785835266113281</v>
      </c>
      <c r="H93" s="27">
        <v>99.217720031738281</v>
      </c>
      <c r="I93" s="27">
        <v>99.99884033203125</v>
      </c>
      <c r="J93" s="27">
        <v>99.398704528808594</v>
      </c>
      <c r="K93" s="27">
        <v>99.999961853027344</v>
      </c>
      <c r="L93" s="27">
        <v>99.999832153320313</v>
      </c>
      <c r="M93" s="27">
        <v>99.99884033203125</v>
      </c>
      <c r="Q93" s="31">
        <v>1</v>
      </c>
      <c r="R93" s="26" t="s">
        <v>155</v>
      </c>
      <c r="S93" s="26" t="b">
        <f t="shared" si="6"/>
        <v>1</v>
      </c>
      <c r="T93" s="26" t="b">
        <f t="shared" si="7"/>
        <v>1</v>
      </c>
      <c r="U93" s="32"/>
      <c r="V93" s="32"/>
      <c r="W93" s="32"/>
      <c r="X93" s="41"/>
      <c r="AE93" s="33"/>
    </row>
    <row r="94" spans="1:31" x14ac:dyDescent="0.35">
      <c r="A94" s="42" t="s">
        <v>166</v>
      </c>
      <c r="B94" s="27">
        <v>91.918258666992188</v>
      </c>
      <c r="C94" s="27">
        <v>90.772331237792969</v>
      </c>
      <c r="D94" s="27">
        <v>89.840293884277344</v>
      </c>
      <c r="E94" s="27">
        <v>91.109817504882813</v>
      </c>
      <c r="F94" s="27">
        <v>95.385963439941406</v>
      </c>
      <c r="G94" s="27">
        <v>99.785125732421875</v>
      </c>
      <c r="H94" s="27">
        <v>99.214973449707031</v>
      </c>
      <c r="I94" s="27">
        <v>99.99884033203125</v>
      </c>
      <c r="J94" s="27">
        <v>100</v>
      </c>
      <c r="K94" s="27">
        <v>99.999961853027344</v>
      </c>
      <c r="L94" s="27">
        <v>99.999832153320313</v>
      </c>
      <c r="M94" s="27">
        <v>99.99884033203125</v>
      </c>
      <c r="Q94" s="31">
        <v>1</v>
      </c>
      <c r="R94" s="26" t="s">
        <v>155</v>
      </c>
      <c r="S94" s="26" t="b">
        <f t="shared" si="6"/>
        <v>1</v>
      </c>
      <c r="T94" s="26" t="b">
        <f t="shared" si="7"/>
        <v>1</v>
      </c>
      <c r="U94" s="32"/>
      <c r="V94" s="32"/>
      <c r="W94" s="32"/>
      <c r="X94" s="41"/>
      <c r="AE94" s="33"/>
    </row>
    <row r="95" spans="1:31" x14ac:dyDescent="0.35">
      <c r="A95" s="42" t="s">
        <v>167</v>
      </c>
      <c r="B95" s="27">
        <v>85.475013732910156</v>
      </c>
      <c r="C95" s="27">
        <v>90.437103271484375</v>
      </c>
      <c r="D95" s="27">
        <v>89.378204345703125</v>
      </c>
      <c r="E95" s="27">
        <v>90.544448852539063</v>
      </c>
      <c r="F95" s="27">
        <v>99.992958068847656</v>
      </c>
      <c r="G95" s="27">
        <v>99.992057800292969</v>
      </c>
      <c r="H95" s="27">
        <v>99.971839904785156</v>
      </c>
      <c r="I95" s="27">
        <v>99.99884033203125</v>
      </c>
      <c r="J95" s="27">
        <v>94.307998657226563</v>
      </c>
      <c r="K95" s="27">
        <v>99.998687744140625</v>
      </c>
      <c r="L95" s="27">
        <v>99.994369506835938</v>
      </c>
      <c r="M95" s="27">
        <v>99.960601806640625</v>
      </c>
      <c r="Q95" s="31">
        <v>1</v>
      </c>
      <c r="R95" s="26" t="s">
        <v>155</v>
      </c>
      <c r="S95" s="26" t="b">
        <f t="shared" si="6"/>
        <v>1</v>
      </c>
      <c r="T95" s="26" t="b">
        <f t="shared" si="7"/>
        <v>1</v>
      </c>
      <c r="U95" s="32"/>
      <c r="V95" s="32"/>
      <c r="W95" s="32"/>
      <c r="X95" s="41"/>
      <c r="AE95" s="33"/>
    </row>
    <row r="96" spans="1:31" x14ac:dyDescent="0.35">
      <c r="A96" s="42" t="s">
        <v>168</v>
      </c>
      <c r="B96" s="27">
        <v>88.203163146972656</v>
      </c>
      <c r="C96" s="27">
        <v>88.516365051269531</v>
      </c>
      <c r="D96" s="27">
        <v>81.497749328613281</v>
      </c>
      <c r="E96" s="27">
        <v>83.906837463378906</v>
      </c>
      <c r="F96" s="27">
        <v>99.992767333984375</v>
      </c>
      <c r="G96" s="27">
        <v>99.992561340332031</v>
      </c>
      <c r="H96" s="27">
        <v>99.973274230957031</v>
      </c>
      <c r="I96" s="27">
        <v>99.99884033203125</v>
      </c>
      <c r="J96" s="27">
        <v>94.308540344238281</v>
      </c>
      <c r="K96" s="27">
        <v>99.999961853027344</v>
      </c>
      <c r="L96" s="27">
        <v>99.999832153320313</v>
      </c>
      <c r="M96" s="27">
        <v>99.99884033203125</v>
      </c>
      <c r="Q96" s="31">
        <v>1</v>
      </c>
      <c r="R96" s="26" t="s">
        <v>155</v>
      </c>
      <c r="S96" s="26" t="b">
        <f t="shared" si="6"/>
        <v>0</v>
      </c>
      <c r="T96" s="26" t="b">
        <f t="shared" si="7"/>
        <v>1</v>
      </c>
      <c r="U96" s="32"/>
      <c r="V96" s="32"/>
      <c r="W96" s="32"/>
      <c r="X96" s="41"/>
      <c r="AE96" s="33"/>
    </row>
    <row r="97" spans="1:43" x14ac:dyDescent="0.35">
      <c r="A97" s="42" t="s">
        <v>169</v>
      </c>
      <c r="B97" s="27">
        <v>91.203956604003906</v>
      </c>
      <c r="C97" s="27">
        <v>90.359718322753906</v>
      </c>
      <c r="D97" s="27">
        <v>89.441963195800781</v>
      </c>
      <c r="E97" s="27">
        <v>90.980323791503906</v>
      </c>
      <c r="F97" s="27">
        <v>100</v>
      </c>
      <c r="G97" s="27">
        <v>99.999961853027344</v>
      </c>
      <c r="H97" s="27">
        <v>99.999832153320313</v>
      </c>
      <c r="I97" s="27">
        <v>99.99884033203125</v>
      </c>
      <c r="J97" s="32" t="s">
        <v>49</v>
      </c>
      <c r="K97" s="32" t="s">
        <v>49</v>
      </c>
      <c r="L97" s="32" t="s">
        <v>49</v>
      </c>
      <c r="M97" s="32" t="s">
        <v>49</v>
      </c>
      <c r="R97" s="26"/>
      <c r="U97" s="32" t="s">
        <v>49</v>
      </c>
      <c r="V97" s="32" t="s">
        <v>49</v>
      </c>
      <c r="W97" s="32" t="s">
        <v>49</v>
      </c>
      <c r="X97" s="32" t="s">
        <v>49</v>
      </c>
      <c r="Y97" s="86"/>
      <c r="Z97" s="86"/>
      <c r="AA97" s="86"/>
      <c r="AB97" s="86"/>
      <c r="AC97" s="86"/>
      <c r="AE97" s="33"/>
    </row>
    <row r="98" spans="1:43" x14ac:dyDescent="0.35">
      <c r="A98" s="42"/>
      <c r="B98" s="27"/>
      <c r="C98" s="27"/>
      <c r="D98" s="27"/>
      <c r="E98" s="27"/>
      <c r="F98" s="27"/>
      <c r="G98" s="27"/>
      <c r="H98" s="27"/>
      <c r="I98" s="27"/>
      <c r="J98" s="32"/>
      <c r="K98" s="32"/>
      <c r="L98" s="32"/>
      <c r="M98" s="32"/>
      <c r="R98" s="26"/>
      <c r="U98" s="32"/>
      <c r="V98" s="32"/>
      <c r="W98" s="32"/>
      <c r="X98" s="32"/>
      <c r="AE98" s="33"/>
    </row>
    <row r="99" spans="1:43" x14ac:dyDescent="0.35">
      <c r="A99" s="36"/>
      <c r="B99" s="36"/>
      <c r="C99" s="36"/>
      <c r="D99" s="36"/>
      <c r="E99" s="36"/>
      <c r="F99" s="36"/>
      <c r="G99" s="36"/>
      <c r="H99" s="36"/>
      <c r="I99" s="36"/>
      <c r="J99" s="36"/>
      <c r="K99" s="36"/>
      <c r="L99" s="36"/>
      <c r="M99" s="36"/>
      <c r="N99" s="38" t="s">
        <v>170</v>
      </c>
      <c r="O99" s="36" t="str">
        <f>SUM(Q100:Q109) &amp;" Sensors"</f>
        <v>9 Sensors</v>
      </c>
      <c r="P99" s="24">
        <f>SUMIF(S100:S109,TRUE, Q100:Q109)/SUM(Q100:Q109)</f>
        <v>0.66666666666666663</v>
      </c>
      <c r="Q99" s="36"/>
      <c r="R99" s="36"/>
      <c r="S99" s="36"/>
      <c r="T99" s="36"/>
      <c r="U99" s="36"/>
      <c r="V99" s="36"/>
      <c r="W99" s="36"/>
      <c r="X99" s="36"/>
      <c r="Y99" s="87"/>
      <c r="Z99" s="87"/>
      <c r="AA99" s="87"/>
      <c r="AB99" s="87"/>
      <c r="AC99" s="87"/>
      <c r="AD99" s="38"/>
      <c r="AE99" s="38"/>
      <c r="AF99" s="87"/>
      <c r="AG99" s="87"/>
      <c r="AH99" s="87" t="s">
        <v>170</v>
      </c>
      <c r="AI99" s="88"/>
      <c r="AJ99" s="88"/>
      <c r="AK99" s="88"/>
      <c r="AL99" s="88"/>
      <c r="AM99" s="88"/>
      <c r="AN99" s="88"/>
      <c r="AO99" s="88"/>
      <c r="AP99" s="88"/>
      <c r="AQ99" s="88"/>
    </row>
    <row r="100" spans="1:43" x14ac:dyDescent="0.35">
      <c r="A100" s="44" t="s">
        <v>171</v>
      </c>
      <c r="B100" s="27">
        <v>91.768165588378906</v>
      </c>
      <c r="C100" s="27">
        <v>94.545509338378906</v>
      </c>
      <c r="D100" s="27">
        <v>93.470573425292969</v>
      </c>
      <c r="E100" s="27">
        <v>94.720443725585938</v>
      </c>
      <c r="F100" s="27">
        <v>99.263214111328125</v>
      </c>
      <c r="G100" s="27">
        <v>99.92633056640625</v>
      </c>
      <c r="H100" s="27">
        <v>99.765739440917969</v>
      </c>
      <c r="I100" s="27">
        <v>99.99884033203125</v>
      </c>
      <c r="J100" s="27">
        <v>100</v>
      </c>
      <c r="K100" s="27">
        <v>99.999961853027344</v>
      </c>
      <c r="L100" s="27">
        <v>99.999832153320313</v>
      </c>
      <c r="M100" s="27">
        <v>99.99884033203125</v>
      </c>
      <c r="O100" s="44"/>
      <c r="P100" s="44"/>
      <c r="Q100" s="31">
        <v>1</v>
      </c>
      <c r="R100" s="26" t="s">
        <v>155</v>
      </c>
      <c r="S100" s="26" t="b">
        <f t="shared" ref="S100:S108" si="8">NOT(OR((D100&lt;=$Q$1),(H100&lt;=$R$1),(L100&lt;=$S$1)))</f>
        <v>1</v>
      </c>
      <c r="T100" s="26" t="b">
        <f t="shared" ref="T100:T108" si="9">NOT(OR((C100&lt;=$Q$1),(G100&lt;=$R$1),(K100&lt;=$S$1)))</f>
        <v>1</v>
      </c>
      <c r="U100" s="32" t="s">
        <v>42</v>
      </c>
      <c r="V100" s="32" t="s">
        <v>42</v>
      </c>
      <c r="W100" s="32" t="s">
        <v>42</v>
      </c>
      <c r="X100" s="32"/>
      <c r="AD100"/>
      <c r="AE100" s="33"/>
      <c r="AF100"/>
      <c r="AG100"/>
      <c r="AH100"/>
      <c r="AI100"/>
      <c r="AJ100"/>
      <c r="AK100"/>
      <c r="AL100"/>
      <c r="AM100"/>
      <c r="AN100"/>
      <c r="AO100"/>
      <c r="AP100"/>
      <c r="AQ100"/>
    </row>
    <row r="101" spans="1:43" x14ac:dyDescent="0.35">
      <c r="A101" s="44" t="s">
        <v>172</v>
      </c>
      <c r="B101" s="27">
        <v>93.06292724609375</v>
      </c>
      <c r="C101" s="27">
        <v>94.74798583984375</v>
      </c>
      <c r="D101" s="27">
        <v>93.727958679199219</v>
      </c>
      <c r="E101" s="27">
        <v>94.999855041503906</v>
      </c>
      <c r="F101" s="27">
        <v>99.268333435058594</v>
      </c>
      <c r="G101" s="27">
        <v>99.92425537109375</v>
      </c>
      <c r="H101" s="27">
        <v>99.754005432128906</v>
      </c>
      <c r="I101" s="27">
        <v>99.99884033203125</v>
      </c>
      <c r="J101" s="27">
        <v>100</v>
      </c>
      <c r="K101" s="27">
        <v>99.999961853027344</v>
      </c>
      <c r="L101" s="27">
        <v>99.999832153320313</v>
      </c>
      <c r="M101" s="27">
        <v>99.99884033203125</v>
      </c>
      <c r="N101" s="44"/>
      <c r="O101" s="44"/>
      <c r="P101" s="44"/>
      <c r="Q101" s="31">
        <v>1</v>
      </c>
      <c r="R101" s="26" t="s">
        <v>155</v>
      </c>
      <c r="S101" s="26" t="b">
        <f t="shared" si="8"/>
        <v>1</v>
      </c>
      <c r="T101" s="26" t="b">
        <f t="shared" si="9"/>
        <v>1</v>
      </c>
      <c r="U101" s="32" t="s">
        <v>42</v>
      </c>
      <c r="V101" s="32" t="s">
        <v>42</v>
      </c>
      <c r="W101" s="32" t="s">
        <v>42</v>
      </c>
      <c r="X101" s="32"/>
      <c r="AD101"/>
      <c r="AE101" s="33"/>
      <c r="AF101"/>
      <c r="AG101"/>
      <c r="AH101"/>
      <c r="AI101"/>
      <c r="AJ101"/>
      <c r="AK101"/>
      <c r="AL101"/>
      <c r="AM101"/>
      <c r="AN101"/>
      <c r="AO101"/>
      <c r="AP101"/>
      <c r="AQ101"/>
    </row>
    <row r="102" spans="1:43" x14ac:dyDescent="0.35">
      <c r="A102" s="44" t="s">
        <v>173</v>
      </c>
      <c r="B102" s="27">
        <v>93.117301940917969</v>
      </c>
      <c r="C102" s="27">
        <v>94.733963012695313</v>
      </c>
      <c r="D102" s="27">
        <v>93.707466125488281</v>
      </c>
      <c r="E102" s="27">
        <v>94.999504089355469</v>
      </c>
      <c r="F102" s="27">
        <v>99.269050598144531</v>
      </c>
      <c r="G102" s="27">
        <v>99.923934936523438</v>
      </c>
      <c r="H102" s="27">
        <v>99.755088806152344</v>
      </c>
      <c r="I102" s="27">
        <v>99.99884033203125</v>
      </c>
      <c r="J102" s="27">
        <v>99.999183654785156</v>
      </c>
      <c r="K102" s="27">
        <v>99.999961853027344</v>
      </c>
      <c r="L102" s="27">
        <v>99.999832153320313</v>
      </c>
      <c r="M102" s="27">
        <v>99.99884033203125</v>
      </c>
      <c r="N102" s="44"/>
      <c r="O102" s="44"/>
      <c r="P102" s="44"/>
      <c r="Q102" s="31">
        <v>1</v>
      </c>
      <c r="R102" s="26" t="s">
        <v>155</v>
      </c>
      <c r="S102" s="26" t="b">
        <f t="shared" si="8"/>
        <v>1</v>
      </c>
      <c r="T102" s="26" t="b">
        <f t="shared" si="9"/>
        <v>1</v>
      </c>
      <c r="U102" s="32" t="s">
        <v>42</v>
      </c>
      <c r="V102" s="32" t="s">
        <v>42</v>
      </c>
      <c r="W102" s="32" t="s">
        <v>42</v>
      </c>
      <c r="X102" s="32"/>
      <c r="AD102"/>
      <c r="AE102" s="33"/>
      <c r="AF102"/>
      <c r="AG102"/>
      <c r="AH102"/>
      <c r="AI102"/>
      <c r="AJ102"/>
      <c r="AK102"/>
      <c r="AL102"/>
      <c r="AM102"/>
      <c r="AN102"/>
      <c r="AO102"/>
      <c r="AP102"/>
      <c r="AQ102"/>
    </row>
    <row r="103" spans="1:43" x14ac:dyDescent="0.35">
      <c r="A103" s="44" t="s">
        <v>174</v>
      </c>
      <c r="B103" s="27">
        <v>93.21685791015625</v>
      </c>
      <c r="C103" s="27">
        <v>94.724708557128906</v>
      </c>
      <c r="D103" s="27">
        <v>93.667243957519531</v>
      </c>
      <c r="E103" s="27">
        <v>94.9964599609375</v>
      </c>
      <c r="F103" s="27">
        <v>99.269950866699219</v>
      </c>
      <c r="G103" s="27">
        <v>99.925926208496094</v>
      </c>
      <c r="H103" s="27">
        <v>99.7568359375</v>
      </c>
      <c r="I103" s="27">
        <v>99.99884033203125</v>
      </c>
      <c r="J103" s="27">
        <v>99.999183654785156</v>
      </c>
      <c r="K103" s="27">
        <v>99.999961853027344</v>
      </c>
      <c r="L103" s="27">
        <v>99.999832153320313</v>
      </c>
      <c r="M103" s="27">
        <v>99.99884033203125</v>
      </c>
      <c r="N103" s="44"/>
      <c r="O103" s="44"/>
      <c r="P103" s="44"/>
      <c r="Q103" s="31">
        <v>1</v>
      </c>
      <c r="R103" s="26" t="s">
        <v>155</v>
      </c>
      <c r="S103" s="26" t="b">
        <f t="shared" si="8"/>
        <v>1</v>
      </c>
      <c r="T103" s="26" t="b">
        <f t="shared" si="9"/>
        <v>1</v>
      </c>
      <c r="U103" s="32" t="s">
        <v>42</v>
      </c>
      <c r="V103" s="32" t="s">
        <v>42</v>
      </c>
      <c r="W103" s="32" t="s">
        <v>42</v>
      </c>
      <c r="X103" s="32"/>
      <c r="AD103"/>
      <c r="AE103" s="33"/>
      <c r="AF103"/>
      <c r="AG103"/>
      <c r="AH103"/>
      <c r="AI103"/>
      <c r="AJ103"/>
      <c r="AK103"/>
      <c r="AL103"/>
      <c r="AM103"/>
      <c r="AN103"/>
      <c r="AO103"/>
      <c r="AP103"/>
      <c r="AQ103"/>
    </row>
    <row r="104" spans="1:43" x14ac:dyDescent="0.35">
      <c r="A104" s="44" t="s">
        <v>175</v>
      </c>
      <c r="B104" s="27">
        <v>93.152580261230469</v>
      </c>
      <c r="C104" s="27">
        <v>94.78582763671875</v>
      </c>
      <c r="D104" s="27">
        <v>93.807624816894531</v>
      </c>
      <c r="E104" s="27">
        <v>94.998260498046875</v>
      </c>
      <c r="F104" s="27">
        <v>98.358558654785156</v>
      </c>
      <c r="G104" s="27">
        <v>99.924148559570313</v>
      </c>
      <c r="H104" s="27">
        <v>99.751800537109375</v>
      </c>
      <c r="I104" s="27">
        <v>99.99884033203125</v>
      </c>
      <c r="J104" s="27">
        <v>99.999183654785156</v>
      </c>
      <c r="K104" s="27">
        <v>99.999961853027344</v>
      </c>
      <c r="L104" s="27">
        <v>99.999832153320313</v>
      </c>
      <c r="M104" s="27">
        <v>99.99884033203125</v>
      </c>
      <c r="N104" s="44"/>
      <c r="O104" s="44"/>
      <c r="Q104" s="31">
        <v>1</v>
      </c>
      <c r="R104" s="26" t="s">
        <v>155</v>
      </c>
      <c r="S104" s="26" t="b">
        <f t="shared" si="8"/>
        <v>1</v>
      </c>
      <c r="T104" s="26" t="b">
        <f t="shared" si="9"/>
        <v>1</v>
      </c>
      <c r="U104" s="32" t="s">
        <v>42</v>
      </c>
      <c r="V104" s="32" t="s">
        <v>42</v>
      </c>
      <c r="W104" s="32" t="s">
        <v>42</v>
      </c>
      <c r="X104" s="32"/>
      <c r="AD104"/>
      <c r="AE104" s="33"/>
      <c r="AF104"/>
      <c r="AG104"/>
      <c r="AH104"/>
      <c r="AI104"/>
      <c r="AJ104"/>
      <c r="AK104"/>
      <c r="AL104"/>
      <c r="AM104"/>
      <c r="AN104"/>
      <c r="AO104"/>
      <c r="AP104"/>
      <c r="AQ104"/>
    </row>
    <row r="105" spans="1:43" x14ac:dyDescent="0.35">
      <c r="A105" s="44" t="s">
        <v>176</v>
      </c>
      <c r="B105" s="27">
        <v>93.368247985839844</v>
      </c>
      <c r="C105" s="27">
        <v>94.789436340332031</v>
      </c>
      <c r="D105" s="27">
        <v>93.806411743164063</v>
      </c>
      <c r="E105" s="27">
        <v>94.996253967285156</v>
      </c>
      <c r="F105" s="27">
        <v>98.366554260253906</v>
      </c>
      <c r="G105" s="27">
        <v>99.92218017578125</v>
      </c>
      <c r="H105" s="27">
        <v>99.748207092285156</v>
      </c>
      <c r="I105" s="27">
        <v>99.99884033203125</v>
      </c>
      <c r="J105" s="27">
        <v>99.999183654785156</v>
      </c>
      <c r="K105" s="27">
        <v>99.999961853027344</v>
      </c>
      <c r="L105" s="27">
        <v>99.999832153320313</v>
      </c>
      <c r="M105" s="27">
        <v>99.99884033203125</v>
      </c>
      <c r="N105" s="44"/>
      <c r="O105" s="44"/>
      <c r="P105" s="44"/>
      <c r="Q105" s="31">
        <v>1</v>
      </c>
      <c r="R105" s="26" t="s">
        <v>155</v>
      </c>
      <c r="S105" s="26" t="b">
        <f t="shared" si="8"/>
        <v>1</v>
      </c>
      <c r="T105" s="26" t="b">
        <f t="shared" si="9"/>
        <v>1</v>
      </c>
      <c r="U105" s="32" t="s">
        <v>42</v>
      </c>
      <c r="V105" s="32" t="s">
        <v>42</v>
      </c>
      <c r="W105" s="32" t="s">
        <v>42</v>
      </c>
      <c r="X105" s="32"/>
      <c r="AD105"/>
      <c r="AE105" s="33"/>
      <c r="AF105"/>
      <c r="AG105"/>
      <c r="AH105"/>
      <c r="AI105"/>
      <c r="AJ105"/>
      <c r="AK105"/>
      <c r="AL105"/>
      <c r="AM105"/>
      <c r="AN105"/>
      <c r="AO105"/>
      <c r="AP105"/>
      <c r="AQ105"/>
    </row>
    <row r="106" spans="1:43" x14ac:dyDescent="0.35">
      <c r="A106" s="44" t="s">
        <v>177</v>
      </c>
      <c r="B106" s="27">
        <v>92.936012268066406</v>
      </c>
      <c r="C106" s="27">
        <v>94.79052734375</v>
      </c>
      <c r="D106" s="27">
        <v>93.807395935058594</v>
      </c>
      <c r="E106" s="27">
        <v>94.9990234375</v>
      </c>
      <c r="F106" s="27">
        <v>96.849266052246094</v>
      </c>
      <c r="G106" s="27">
        <v>96.099319458007813</v>
      </c>
      <c r="H106" s="27">
        <v>88.74774169921875</v>
      </c>
      <c r="I106" s="27">
        <v>99.99884033203125</v>
      </c>
      <c r="J106" s="27">
        <v>99.173309326171875</v>
      </c>
      <c r="K106" s="27">
        <v>99.999961853027344</v>
      </c>
      <c r="L106" s="27">
        <v>99.999832153320313</v>
      </c>
      <c r="M106" s="27">
        <v>99.99884033203125</v>
      </c>
      <c r="N106" s="44"/>
      <c r="O106" s="44"/>
      <c r="P106" s="44"/>
      <c r="Q106" s="31">
        <v>1</v>
      </c>
      <c r="R106" s="26" t="s">
        <v>155</v>
      </c>
      <c r="S106" s="26" t="b">
        <f t="shared" si="8"/>
        <v>0</v>
      </c>
      <c r="T106" s="26" t="b">
        <f t="shared" si="9"/>
        <v>1</v>
      </c>
      <c r="U106" s="32" t="s">
        <v>42</v>
      </c>
      <c r="V106" s="32" t="s">
        <v>42</v>
      </c>
      <c r="W106" s="32" t="s">
        <v>42</v>
      </c>
      <c r="X106" s="32"/>
      <c r="AD106"/>
      <c r="AE106" s="33"/>
      <c r="AF106"/>
      <c r="AG106"/>
      <c r="AH106"/>
      <c r="AI106"/>
      <c r="AJ106"/>
      <c r="AK106"/>
      <c r="AL106"/>
      <c r="AM106"/>
      <c r="AN106"/>
      <c r="AO106"/>
      <c r="AP106"/>
      <c r="AQ106"/>
    </row>
    <row r="107" spans="1:43" x14ac:dyDescent="0.35">
      <c r="A107" s="44" t="s">
        <v>178</v>
      </c>
      <c r="B107" s="27">
        <v>92.530860900878906</v>
      </c>
      <c r="C107" s="27">
        <v>94.813613891601563</v>
      </c>
      <c r="D107" s="27">
        <v>93.827415466308594</v>
      </c>
      <c r="E107" s="27">
        <v>95.138626098632813</v>
      </c>
      <c r="F107" s="27">
        <v>96.848907470703125</v>
      </c>
      <c r="G107" s="27">
        <v>96.104766845703125</v>
      </c>
      <c r="H107" s="27">
        <v>88.773200988769531</v>
      </c>
      <c r="I107" s="27">
        <v>99.99884033203125</v>
      </c>
      <c r="J107" s="27">
        <v>98.862419128417969</v>
      </c>
      <c r="K107" s="27">
        <v>99.999961853027344</v>
      </c>
      <c r="L107" s="27">
        <v>99.999832153320313</v>
      </c>
      <c r="M107" s="27">
        <v>99.99884033203125</v>
      </c>
      <c r="N107" s="45"/>
      <c r="O107" s="44"/>
      <c r="P107" s="44"/>
      <c r="Q107" s="31">
        <v>1</v>
      </c>
      <c r="R107" s="26" t="s">
        <v>155</v>
      </c>
      <c r="S107" s="26" t="b">
        <f t="shared" si="8"/>
        <v>0</v>
      </c>
      <c r="T107" s="26" t="b">
        <f t="shared" si="9"/>
        <v>1</v>
      </c>
      <c r="U107" s="32" t="s">
        <v>42</v>
      </c>
      <c r="V107" s="32" t="s">
        <v>42</v>
      </c>
      <c r="W107" s="32" t="s">
        <v>42</v>
      </c>
      <c r="X107" s="32"/>
      <c r="AD107"/>
      <c r="AE107" s="33"/>
      <c r="AF107"/>
      <c r="AG107"/>
      <c r="AH107"/>
      <c r="AI107"/>
      <c r="AJ107"/>
      <c r="AK107"/>
      <c r="AL107"/>
      <c r="AM107"/>
      <c r="AN107"/>
      <c r="AO107"/>
      <c r="AP107"/>
      <c r="AQ107"/>
    </row>
    <row r="108" spans="1:43" x14ac:dyDescent="0.35">
      <c r="A108" s="44" t="s">
        <v>179</v>
      </c>
      <c r="B108" s="27">
        <v>92.858802795410156</v>
      </c>
      <c r="C108" s="27">
        <v>94.851028442382813</v>
      </c>
      <c r="D108" s="27">
        <v>93.867576599121094</v>
      </c>
      <c r="E108" s="27">
        <v>95.138847351074219</v>
      </c>
      <c r="F108" s="27">
        <v>98.977546691894531</v>
      </c>
      <c r="G108" s="27">
        <v>96.100723266601563</v>
      </c>
      <c r="H108" s="27">
        <v>88.750442504882813</v>
      </c>
      <c r="I108" s="27">
        <v>99.99884033203125</v>
      </c>
      <c r="J108" s="27">
        <v>99.686485290527344</v>
      </c>
      <c r="K108" s="27">
        <v>99.999961853027344</v>
      </c>
      <c r="L108" s="27">
        <v>99.999832153320313</v>
      </c>
      <c r="M108" s="27">
        <v>99.99884033203125</v>
      </c>
      <c r="N108" s="44"/>
      <c r="O108" s="44"/>
      <c r="P108" s="44"/>
      <c r="Q108" s="31">
        <v>1</v>
      </c>
      <c r="R108" s="26" t="s">
        <v>155</v>
      </c>
      <c r="S108" s="26" t="b">
        <f t="shared" si="8"/>
        <v>0</v>
      </c>
      <c r="T108" s="26" t="b">
        <f t="shared" si="9"/>
        <v>1</v>
      </c>
      <c r="U108" s="32" t="s">
        <v>42</v>
      </c>
      <c r="V108" s="32" t="s">
        <v>42</v>
      </c>
      <c r="W108" s="32" t="s">
        <v>42</v>
      </c>
      <c r="X108" s="32"/>
      <c r="AD108"/>
      <c r="AE108" s="33"/>
      <c r="AF108"/>
      <c r="AG108"/>
      <c r="AH108"/>
      <c r="AI108"/>
      <c r="AJ108"/>
      <c r="AK108"/>
      <c r="AL108"/>
      <c r="AM108"/>
      <c r="AN108"/>
      <c r="AO108"/>
      <c r="AP108"/>
      <c r="AQ108"/>
    </row>
    <row r="109" spans="1:43" x14ac:dyDescent="0.35">
      <c r="A109" s="44" t="s">
        <v>180</v>
      </c>
      <c r="B109" s="27">
        <v>92.492652893066406</v>
      </c>
      <c r="C109" s="27">
        <v>94.404510498046875</v>
      </c>
      <c r="D109" s="27">
        <v>93.273643493652344</v>
      </c>
      <c r="E109" s="27">
        <v>94.12384033203125</v>
      </c>
      <c r="F109" s="27">
        <v>96.068656921386719</v>
      </c>
      <c r="G109" s="27">
        <v>99.142601013183594</v>
      </c>
      <c r="H109" s="27">
        <v>96.8148193359375</v>
      </c>
      <c r="I109" s="27">
        <v>77.703941345214844</v>
      </c>
      <c r="J109" s="32"/>
      <c r="K109" s="32"/>
      <c r="L109" s="32"/>
      <c r="M109" s="46"/>
      <c r="N109" s="44"/>
      <c r="O109" s="44"/>
      <c r="P109" s="44"/>
      <c r="R109" s="26"/>
      <c r="U109" s="32" t="s">
        <v>42</v>
      </c>
      <c r="V109" s="32" t="s">
        <v>42</v>
      </c>
      <c r="W109" s="32" t="s">
        <v>42</v>
      </c>
      <c r="X109" s="32"/>
      <c r="AD109"/>
      <c r="AE109" s="33"/>
      <c r="AF109"/>
      <c r="AG109"/>
      <c r="AH109"/>
      <c r="AI109"/>
      <c r="AJ109"/>
      <c r="AK109"/>
      <c r="AL109"/>
      <c r="AM109"/>
      <c r="AN109"/>
      <c r="AO109"/>
      <c r="AP109"/>
      <c r="AQ109"/>
    </row>
    <row r="110" spans="1:43" x14ac:dyDescent="0.35">
      <c r="A110" s="36"/>
      <c r="B110" s="36"/>
      <c r="C110" s="36"/>
      <c r="D110" s="36"/>
      <c r="E110" s="36"/>
      <c r="F110" s="36"/>
      <c r="G110" s="36"/>
      <c r="H110" s="36"/>
      <c r="I110" s="36"/>
      <c r="J110" s="36"/>
      <c r="K110" s="36"/>
      <c r="L110" s="36"/>
      <c r="M110" s="36"/>
      <c r="N110" s="38" t="s">
        <v>126</v>
      </c>
      <c r="O110" s="36" t="str">
        <f>SUM(Q111:Q121) &amp;" Sensors"</f>
        <v>8 Sensors</v>
      </c>
      <c r="P110" s="24">
        <f>SUMIF(S111:S121,TRUE, Q111:Q121)/SUM(Q111:Q121)</f>
        <v>0.75</v>
      </c>
      <c r="Q110" s="36"/>
      <c r="R110" s="36"/>
      <c r="S110" s="36"/>
      <c r="T110" s="36"/>
      <c r="U110" s="36"/>
      <c r="V110" s="36"/>
      <c r="W110" s="36"/>
      <c r="X110" s="36"/>
      <c r="Y110" s="87"/>
      <c r="Z110" s="87"/>
      <c r="AA110" s="87"/>
      <c r="AB110" s="87"/>
      <c r="AC110" s="87"/>
      <c r="AD110" s="38"/>
      <c r="AE110" s="38"/>
      <c r="AF110" s="87"/>
      <c r="AG110" s="87"/>
      <c r="AH110" s="87" t="s">
        <v>126</v>
      </c>
      <c r="AI110" s="88"/>
      <c r="AJ110" s="88"/>
      <c r="AK110" s="88"/>
      <c r="AL110" s="88"/>
      <c r="AM110" s="88"/>
      <c r="AN110" s="88"/>
      <c r="AO110" s="88"/>
      <c r="AP110" s="88"/>
      <c r="AQ110" s="88"/>
    </row>
    <row r="111" spans="1:43" x14ac:dyDescent="0.35">
      <c r="A111" s="44" t="s">
        <v>183</v>
      </c>
      <c r="B111" s="27">
        <v>92.091476440429688</v>
      </c>
      <c r="C111" s="27">
        <v>94.191459655761719</v>
      </c>
      <c r="D111" s="27">
        <v>87.555259704589844</v>
      </c>
      <c r="E111" s="27">
        <v>96.384262084960938</v>
      </c>
      <c r="F111" s="27">
        <v>92.502403259277344</v>
      </c>
      <c r="G111" s="27">
        <v>98.314369201660156</v>
      </c>
      <c r="H111" s="27">
        <v>98.9600830078125</v>
      </c>
      <c r="I111" s="27">
        <v>99.99884033203125</v>
      </c>
      <c r="J111" s="27">
        <v>100</v>
      </c>
      <c r="K111" s="27">
        <v>99.999961853027344</v>
      </c>
      <c r="L111" s="27">
        <v>99.999832153320313</v>
      </c>
      <c r="M111" s="27">
        <v>99.99884033203125</v>
      </c>
      <c r="Q111" s="31">
        <v>1</v>
      </c>
      <c r="R111" s="26" t="s">
        <v>155</v>
      </c>
      <c r="S111" s="26" t="b">
        <f t="shared" ref="S111:S119" si="10">NOT(OR((D111&lt;=$Q$1),(H111&lt;=$R$1),(L111&lt;=$S$1)))</f>
        <v>1</v>
      </c>
      <c r="T111" s="26" t="b">
        <f t="shared" ref="T111:T119" si="11">NOT(OR((C111&lt;=$Q$1),(G111&lt;=$R$1),(K111&lt;=$S$1)))</f>
        <v>1</v>
      </c>
      <c r="U111" s="32" t="s">
        <v>42</v>
      </c>
      <c r="V111" s="40" t="s">
        <v>184</v>
      </c>
      <c r="W111" s="32" t="s">
        <v>42</v>
      </c>
      <c r="X111" s="32" t="s">
        <v>42</v>
      </c>
      <c r="Y111" s="85">
        <v>5</v>
      </c>
      <c r="Z111" s="85"/>
      <c r="AA111" s="85"/>
      <c r="AB111" s="85"/>
      <c r="AC111" s="85"/>
      <c r="AE111" s="33" t="s">
        <v>7</v>
      </c>
      <c r="AF111" s="26" t="s">
        <v>185</v>
      </c>
      <c r="AI111" s="31">
        <v>42736</v>
      </c>
      <c r="AL111" s="26" t="s">
        <v>186</v>
      </c>
    </row>
    <row r="112" spans="1:43" x14ac:dyDescent="0.35">
      <c r="A112" s="44" t="s">
        <v>187</v>
      </c>
      <c r="B112" s="27">
        <v>92.158584594726563</v>
      </c>
      <c r="C112" s="27">
        <v>94.210212707519531</v>
      </c>
      <c r="D112" s="27">
        <v>87.635734558105469</v>
      </c>
      <c r="E112" s="27">
        <v>96.388885498046875</v>
      </c>
      <c r="F112" s="27">
        <v>88.056037902832031</v>
      </c>
      <c r="G112" s="27">
        <v>98.441131591796875</v>
      </c>
      <c r="H112" s="27">
        <v>98.959388732910156</v>
      </c>
      <c r="I112" s="27">
        <v>99.99884033203125</v>
      </c>
      <c r="J112" s="27">
        <v>100</v>
      </c>
      <c r="K112" s="27">
        <v>99.999961853027344</v>
      </c>
      <c r="L112" s="27">
        <v>99.999832153320313</v>
      </c>
      <c r="M112" s="27">
        <v>99.99884033203125</v>
      </c>
      <c r="Q112" s="31">
        <v>1</v>
      </c>
      <c r="R112" s="26" t="s">
        <v>155</v>
      </c>
      <c r="S112" s="26" t="b">
        <f t="shared" si="10"/>
        <v>1</v>
      </c>
      <c r="T112" s="26" t="b">
        <f t="shared" si="11"/>
        <v>1</v>
      </c>
      <c r="U112" s="47">
        <v>0</v>
      </c>
      <c r="V112" s="32" t="s">
        <v>42</v>
      </c>
      <c r="W112" s="40" t="s">
        <v>20</v>
      </c>
      <c r="X112" s="32" t="s">
        <v>42</v>
      </c>
      <c r="Y112" s="85">
        <v>5</v>
      </c>
      <c r="Z112" s="85"/>
      <c r="AA112" s="85"/>
      <c r="AB112" s="85"/>
      <c r="AC112" s="85"/>
      <c r="AE112" s="33" t="s">
        <v>7</v>
      </c>
    </row>
    <row r="113" spans="1:43" x14ac:dyDescent="0.35">
      <c r="A113" s="44" t="s">
        <v>188</v>
      </c>
      <c r="B113" s="27">
        <v>92.242439270019531</v>
      </c>
      <c r="C113" s="27">
        <v>94.215248107910156</v>
      </c>
      <c r="D113" s="27">
        <v>87.61553955078125</v>
      </c>
      <c r="E113" s="27">
        <v>96.52777099609375</v>
      </c>
      <c r="F113" s="27">
        <v>99.827217102050781</v>
      </c>
      <c r="G113" s="27">
        <v>99.147270202636719</v>
      </c>
      <c r="H113" s="27">
        <v>98.961990356445313</v>
      </c>
      <c r="I113" s="27">
        <v>99.99884033203125</v>
      </c>
      <c r="J113" s="27">
        <v>99.181083679199219</v>
      </c>
      <c r="K113" s="27">
        <v>99.971076965332031</v>
      </c>
      <c r="L113" s="27">
        <v>99.958518981933594</v>
      </c>
      <c r="M113" s="27">
        <v>99.99884033203125</v>
      </c>
      <c r="Q113" s="31">
        <v>1</v>
      </c>
      <c r="R113" s="26" t="s">
        <v>155</v>
      </c>
      <c r="S113" s="26" t="b">
        <f t="shared" si="10"/>
        <v>1</v>
      </c>
      <c r="T113" s="26" t="b">
        <f t="shared" si="11"/>
        <v>1</v>
      </c>
      <c r="U113" s="47">
        <v>0</v>
      </c>
      <c r="V113" s="40" t="s">
        <v>184</v>
      </c>
      <c r="W113" s="32" t="s">
        <v>42</v>
      </c>
      <c r="X113" s="32" t="s">
        <v>42</v>
      </c>
      <c r="Y113" s="85">
        <v>5</v>
      </c>
      <c r="Z113" s="85"/>
      <c r="AA113" s="85"/>
      <c r="AB113" s="85"/>
      <c r="AC113" s="85"/>
      <c r="AE113" s="33" t="s">
        <v>7</v>
      </c>
    </row>
    <row r="114" spans="1:43" x14ac:dyDescent="0.35">
      <c r="A114" s="44" t="s">
        <v>189</v>
      </c>
      <c r="B114" s="27">
        <v>92.161262512207031</v>
      </c>
      <c r="C114" s="27">
        <v>94.233161926269531</v>
      </c>
      <c r="D114" s="27">
        <v>87.614639282226563</v>
      </c>
      <c r="E114" s="27">
        <v>96.525955200195313</v>
      </c>
      <c r="F114" s="27">
        <v>98.894111633300781</v>
      </c>
      <c r="G114" s="27">
        <v>99.151054382324219</v>
      </c>
      <c r="H114" s="27">
        <v>98.959266662597656</v>
      </c>
      <c r="I114" s="27">
        <v>99.99884033203125</v>
      </c>
      <c r="J114" s="27">
        <v>99.53662109375</v>
      </c>
      <c r="K114" s="27">
        <v>99.643264770507813</v>
      </c>
      <c r="L114" s="27">
        <v>99.989524841308594</v>
      </c>
      <c r="M114" s="27">
        <v>99.99884033203125</v>
      </c>
      <c r="Q114" s="31">
        <v>1</v>
      </c>
      <c r="R114" s="26" t="s">
        <v>155</v>
      </c>
      <c r="S114" s="26" t="b">
        <f t="shared" si="10"/>
        <v>1</v>
      </c>
      <c r="T114" s="26" t="b">
        <f t="shared" si="11"/>
        <v>1</v>
      </c>
      <c r="U114" s="47">
        <v>0</v>
      </c>
      <c r="V114" s="32" t="s">
        <v>42</v>
      </c>
      <c r="W114" s="32" t="s">
        <v>42</v>
      </c>
      <c r="X114" s="32" t="s">
        <v>42</v>
      </c>
      <c r="Y114" s="85">
        <v>5</v>
      </c>
      <c r="Z114" s="85"/>
      <c r="AA114" s="85"/>
      <c r="AB114" s="85"/>
      <c r="AC114" s="85"/>
      <c r="AE114" s="33" t="s">
        <v>7</v>
      </c>
    </row>
    <row r="115" spans="1:43" x14ac:dyDescent="0.35">
      <c r="A115" s="26" t="s">
        <v>190</v>
      </c>
      <c r="B115" s="27">
        <v>92.188423156738281</v>
      </c>
      <c r="C115" s="27">
        <v>94.26580810546875</v>
      </c>
      <c r="D115" s="27">
        <v>87.754981994628906</v>
      </c>
      <c r="E115" s="27">
        <v>96.388877868652344</v>
      </c>
      <c r="F115" s="27">
        <v>98.453582763671875</v>
      </c>
      <c r="G115" s="27">
        <v>96.451095581054688</v>
      </c>
      <c r="H115" s="27">
        <v>92.620925903320313</v>
      </c>
      <c r="I115" s="27">
        <v>99.99884033203125</v>
      </c>
      <c r="J115" s="27">
        <v>99.811363220214844</v>
      </c>
      <c r="K115" s="27">
        <v>99.999961853027344</v>
      </c>
      <c r="L115" s="27">
        <v>99.999832153320313</v>
      </c>
      <c r="M115" s="27">
        <v>99.99884033203125</v>
      </c>
      <c r="Q115" s="31">
        <v>1</v>
      </c>
      <c r="R115" s="26" t="s">
        <v>155</v>
      </c>
      <c r="S115" s="26" t="b">
        <f t="shared" si="10"/>
        <v>0</v>
      </c>
      <c r="T115" s="26" t="b">
        <f t="shared" si="11"/>
        <v>1</v>
      </c>
      <c r="U115" s="47">
        <v>0</v>
      </c>
      <c r="V115" s="32" t="s">
        <v>42</v>
      </c>
      <c r="W115" s="32" t="s">
        <v>42</v>
      </c>
      <c r="X115" s="32" t="s">
        <v>42</v>
      </c>
      <c r="Y115" s="85">
        <v>4</v>
      </c>
      <c r="Z115" s="85"/>
      <c r="AA115" s="85"/>
      <c r="AB115" s="85"/>
      <c r="AC115" s="85"/>
      <c r="AE115" s="33" t="s">
        <v>7</v>
      </c>
      <c r="AI115" s="31">
        <v>42736</v>
      </c>
    </row>
    <row r="116" spans="1:43" x14ac:dyDescent="0.35">
      <c r="A116" s="44" t="s">
        <v>191</v>
      </c>
      <c r="B116" s="27">
        <v>90.652610778808594</v>
      </c>
      <c r="C116" s="27">
        <v>93.7392578125</v>
      </c>
      <c r="D116" s="27">
        <v>87.856025695800781</v>
      </c>
      <c r="E116" s="27">
        <v>96.665702819824219</v>
      </c>
      <c r="F116" s="27">
        <v>95.3536376953125</v>
      </c>
      <c r="G116" s="27">
        <v>99.142082214355469</v>
      </c>
      <c r="H116" s="27">
        <v>98.953544616699219</v>
      </c>
      <c r="I116" s="27">
        <v>99.99884033203125</v>
      </c>
      <c r="J116" s="27">
        <v>97.98284912109375</v>
      </c>
      <c r="K116" s="27">
        <v>99.871612548828125</v>
      </c>
      <c r="L116" s="27">
        <v>99.831329345703125</v>
      </c>
      <c r="M116" s="27">
        <v>99.854850769042969</v>
      </c>
      <c r="Q116" s="31">
        <v>1</v>
      </c>
      <c r="R116" s="26" t="s">
        <v>155</v>
      </c>
      <c r="S116" s="26" t="b">
        <f t="shared" si="10"/>
        <v>1</v>
      </c>
      <c r="T116" s="26" t="b">
        <f t="shared" si="11"/>
        <v>1</v>
      </c>
      <c r="U116" s="47">
        <v>0</v>
      </c>
      <c r="V116" s="32" t="s">
        <v>42</v>
      </c>
      <c r="W116" s="40" t="s">
        <v>20</v>
      </c>
      <c r="X116" s="32" t="s">
        <v>42</v>
      </c>
      <c r="Y116" s="85">
        <v>4</v>
      </c>
      <c r="Z116" s="85"/>
      <c r="AA116" s="85"/>
      <c r="AB116" s="85"/>
      <c r="AC116" s="85"/>
      <c r="AE116" s="33" t="s">
        <v>7</v>
      </c>
    </row>
    <row r="117" spans="1:43" x14ac:dyDescent="0.35">
      <c r="A117" s="44" t="s">
        <v>192</v>
      </c>
      <c r="B117" s="27">
        <v>77.664588928222656</v>
      </c>
      <c r="C117" s="27">
        <v>94.136978149414063</v>
      </c>
      <c r="D117" s="27">
        <v>87.590072631835938</v>
      </c>
      <c r="E117" s="27">
        <v>96.52239990234375</v>
      </c>
      <c r="F117" s="27">
        <v>96.827789306640625</v>
      </c>
      <c r="G117" s="27">
        <v>97.720329284667969</v>
      </c>
      <c r="H117" s="27">
        <v>98.525405883789063</v>
      </c>
      <c r="I117" s="27">
        <v>99.99884033203125</v>
      </c>
      <c r="J117" s="27">
        <v>87.056182861328125</v>
      </c>
      <c r="K117" s="27">
        <v>99.999961853027344</v>
      </c>
      <c r="L117" s="27">
        <v>99.999832153320313</v>
      </c>
      <c r="M117" s="27">
        <v>99.99884033203125</v>
      </c>
      <c r="Q117" s="31">
        <v>1</v>
      </c>
      <c r="R117" s="26" t="s">
        <v>155</v>
      </c>
      <c r="S117" s="26" t="b">
        <f t="shared" si="10"/>
        <v>1</v>
      </c>
      <c r="T117" s="26" t="b">
        <f t="shared" si="11"/>
        <v>1</v>
      </c>
      <c r="U117" s="47"/>
      <c r="V117" s="32"/>
      <c r="W117" s="40"/>
      <c r="X117" s="32"/>
      <c r="Y117" s="31"/>
      <c r="Z117" s="31"/>
      <c r="AA117" s="31"/>
      <c r="AB117" s="31"/>
      <c r="AC117" s="31"/>
      <c r="AE117" s="33"/>
    </row>
    <row r="118" spans="1:43" x14ac:dyDescent="0.35">
      <c r="A118" s="44" t="s">
        <v>193</v>
      </c>
      <c r="B118" s="27">
        <v>79.541557312011719</v>
      </c>
      <c r="C118" s="27">
        <v>94.014564514160156</v>
      </c>
      <c r="D118" s="27">
        <v>87.415046691894531</v>
      </c>
      <c r="E118" s="27">
        <v>96.514991760253906</v>
      </c>
      <c r="F118" s="27">
        <v>62.079135894775391</v>
      </c>
      <c r="G118" s="27">
        <v>19.381292343139648</v>
      </c>
      <c r="H118" s="27">
        <v>21.373802185058594</v>
      </c>
      <c r="I118" s="27">
        <v>42.738735198974609</v>
      </c>
      <c r="J118" s="27">
        <v>60.142578125</v>
      </c>
      <c r="K118" s="27">
        <v>93.198936462402344</v>
      </c>
      <c r="L118" s="27">
        <v>91.806953430175781</v>
      </c>
      <c r="M118" s="27">
        <v>93.591194152832031</v>
      </c>
      <c r="N118" s="48" t="s">
        <v>194</v>
      </c>
      <c r="O118" s="26" t="s">
        <v>195</v>
      </c>
      <c r="P118" s="35" t="s">
        <v>196</v>
      </c>
      <c r="Q118" s="31">
        <v>0</v>
      </c>
      <c r="R118" s="26" t="s">
        <v>155</v>
      </c>
      <c r="S118" s="26" t="b">
        <f t="shared" si="10"/>
        <v>0</v>
      </c>
      <c r="T118" s="26" t="b">
        <f t="shared" si="11"/>
        <v>0</v>
      </c>
      <c r="U118" s="47"/>
      <c r="V118" s="32"/>
      <c r="W118" s="40"/>
      <c r="X118" s="32"/>
      <c r="Y118" s="31"/>
      <c r="Z118" s="31"/>
      <c r="AA118" s="31"/>
      <c r="AB118" s="31"/>
      <c r="AC118" s="31"/>
      <c r="AE118" s="33"/>
    </row>
    <row r="119" spans="1:43" x14ac:dyDescent="0.35">
      <c r="A119" s="44" t="s">
        <v>197</v>
      </c>
      <c r="B119" s="27">
        <v>77.276710510253906</v>
      </c>
      <c r="C119" s="27">
        <v>86.228706359863281</v>
      </c>
      <c r="D119" s="27">
        <v>53.319961547851563</v>
      </c>
      <c r="E119" s="27">
        <v>96.521461486816406</v>
      </c>
      <c r="F119" s="27">
        <v>96.711738586425781</v>
      </c>
      <c r="G119" s="27">
        <v>97.654067993164063</v>
      </c>
      <c r="H119" s="27">
        <v>99.264518737792969</v>
      </c>
      <c r="I119" s="27">
        <v>99.955299377441406</v>
      </c>
      <c r="J119" s="27">
        <v>86.967430114746094</v>
      </c>
      <c r="K119" s="27">
        <v>99.999961853027344</v>
      </c>
      <c r="L119" s="27">
        <v>99.999771118164063</v>
      </c>
      <c r="M119" s="27">
        <v>99.99884033203125</v>
      </c>
      <c r="Q119" s="31">
        <v>1</v>
      </c>
      <c r="R119" s="26" t="s">
        <v>155</v>
      </c>
      <c r="S119" s="26" t="b">
        <f t="shared" si="10"/>
        <v>0</v>
      </c>
      <c r="T119" s="26" t="b">
        <f t="shared" si="11"/>
        <v>1</v>
      </c>
      <c r="U119" s="47"/>
      <c r="V119" s="32"/>
      <c r="W119" s="40"/>
      <c r="X119" s="32"/>
      <c r="Y119" s="31"/>
      <c r="Z119" s="31"/>
      <c r="AA119" s="31"/>
      <c r="AB119" s="31"/>
      <c r="AC119" s="31"/>
      <c r="AE119" s="33"/>
    </row>
    <row r="120" spans="1:43" x14ac:dyDescent="0.35">
      <c r="A120" s="44" t="s">
        <v>198</v>
      </c>
      <c r="B120" s="27">
        <v>79.129875183105469</v>
      </c>
      <c r="C120" s="27">
        <v>93.332717895507813</v>
      </c>
      <c r="D120" s="27">
        <v>85.13177490234375</v>
      </c>
      <c r="E120" s="27">
        <v>95.826385498046875</v>
      </c>
      <c r="F120" s="27">
        <v>100</v>
      </c>
      <c r="G120" s="27">
        <v>99.999961853027344</v>
      </c>
      <c r="H120" s="27">
        <v>99.999832153320313</v>
      </c>
      <c r="I120" s="27">
        <v>99.99884033203125</v>
      </c>
      <c r="J120" s="32" t="s">
        <v>49</v>
      </c>
      <c r="K120" s="32" t="s">
        <v>49</v>
      </c>
      <c r="L120" s="32" t="s">
        <v>49</v>
      </c>
      <c r="M120" s="32" t="s">
        <v>49</v>
      </c>
      <c r="R120" s="26"/>
      <c r="U120" s="47"/>
      <c r="V120" s="32"/>
      <c r="W120" s="40"/>
      <c r="X120" s="32"/>
      <c r="Y120" s="31"/>
      <c r="Z120" s="31"/>
      <c r="AA120" s="31"/>
      <c r="AB120" s="31"/>
      <c r="AC120" s="31"/>
      <c r="AE120" s="33"/>
    </row>
    <row r="121" spans="1:43" x14ac:dyDescent="0.35">
      <c r="A121" s="44" t="s">
        <v>199</v>
      </c>
      <c r="B121" s="27">
        <v>89.657203674316406</v>
      </c>
      <c r="C121" s="27">
        <v>91.513191223144531</v>
      </c>
      <c r="D121" s="27">
        <v>82.827049255371094</v>
      </c>
      <c r="E121" s="27">
        <v>94.678237915039063</v>
      </c>
      <c r="F121" s="27">
        <v>100</v>
      </c>
      <c r="G121" s="27">
        <v>99.999961853027344</v>
      </c>
      <c r="H121" s="27">
        <v>99.999832153320313</v>
      </c>
      <c r="I121" s="27">
        <v>99.99884033203125</v>
      </c>
      <c r="J121" s="32" t="s">
        <v>49</v>
      </c>
      <c r="K121" s="32" t="s">
        <v>49</v>
      </c>
      <c r="L121" s="32" t="s">
        <v>49</v>
      </c>
      <c r="M121" s="32" t="s">
        <v>49</v>
      </c>
      <c r="P121" s="49"/>
      <c r="R121" s="50"/>
      <c r="S121" s="50"/>
      <c r="T121" s="50"/>
      <c r="U121" s="50"/>
      <c r="V121" s="32" t="s">
        <v>49</v>
      </c>
      <c r="W121" s="32" t="s">
        <v>49</v>
      </c>
      <c r="X121" s="32" t="s">
        <v>49</v>
      </c>
      <c r="Y121" s="86"/>
      <c r="Z121" s="86"/>
      <c r="AA121" s="86"/>
      <c r="AB121" s="86"/>
      <c r="AC121" s="86"/>
    </row>
    <row r="122" spans="1:43" x14ac:dyDescent="0.35">
      <c r="A122" s="36"/>
      <c r="B122" s="36"/>
      <c r="C122" s="36"/>
      <c r="D122" s="36"/>
      <c r="E122" s="36"/>
      <c r="F122" s="36"/>
      <c r="G122" s="36"/>
      <c r="H122" s="36"/>
      <c r="I122" s="36"/>
      <c r="N122" s="38" t="s">
        <v>200</v>
      </c>
      <c r="O122" s="36"/>
      <c r="P122" s="24">
        <f>SUMIF(S123:S124,TRUE, Q123:Q124)/SUM(Q123:Q124)</f>
        <v>0</v>
      </c>
      <c r="Q122" s="36"/>
      <c r="R122" s="36"/>
      <c r="S122" s="36"/>
      <c r="T122" s="36"/>
      <c r="U122" s="36"/>
      <c r="V122" s="36"/>
      <c r="W122" s="36"/>
      <c r="X122" s="36"/>
      <c r="Y122" s="87"/>
      <c r="Z122" s="87"/>
      <c r="AA122" s="87"/>
      <c r="AB122" s="87"/>
      <c r="AC122" s="87"/>
      <c r="AD122" s="38"/>
      <c r="AE122" s="38"/>
      <c r="AF122" s="87"/>
      <c r="AG122" s="87"/>
      <c r="AH122" s="87" t="s">
        <v>126</v>
      </c>
      <c r="AI122" s="88"/>
      <c r="AJ122" s="88"/>
      <c r="AK122" s="88"/>
      <c r="AL122" s="88"/>
      <c r="AM122" s="88"/>
      <c r="AN122" s="88"/>
      <c r="AO122" s="88"/>
      <c r="AP122" s="88"/>
      <c r="AQ122" s="88"/>
    </row>
    <row r="123" spans="1:43" x14ac:dyDescent="0.35">
      <c r="A123" s="26" t="s">
        <v>201</v>
      </c>
      <c r="B123" s="27">
        <v>82.491874694824219</v>
      </c>
      <c r="C123" s="27">
        <v>78.665046691894531</v>
      </c>
      <c r="D123" s="27">
        <v>94.178848266601563</v>
      </c>
      <c r="E123" s="27">
        <v>95.548774719238281</v>
      </c>
      <c r="F123" s="27">
        <v>66.674842834472656</v>
      </c>
      <c r="G123" s="27">
        <v>74.356330871582031</v>
      </c>
      <c r="H123" s="27">
        <v>75.670310974121094</v>
      </c>
      <c r="I123" s="27">
        <v>99.273391723632813</v>
      </c>
      <c r="J123" s="27">
        <v>99.004158020019531</v>
      </c>
      <c r="K123" s="27">
        <v>99.999954223632813</v>
      </c>
      <c r="L123" s="27">
        <v>99.999832153320313</v>
      </c>
      <c r="M123" s="27">
        <v>99.99884033203125</v>
      </c>
      <c r="N123" s="33" t="s">
        <v>518</v>
      </c>
      <c r="P123" s="35" t="s">
        <v>519</v>
      </c>
      <c r="Q123" s="31">
        <v>1</v>
      </c>
      <c r="R123" s="26" t="s">
        <v>155</v>
      </c>
      <c r="S123" s="26" t="b">
        <f>NOT(OR((D123&lt;=$Q$1),(H123&lt;=$R$1),(L123&lt;=$S$1)))</f>
        <v>0</v>
      </c>
      <c r="T123" s="26" t="b">
        <f>NOT(OR((C123&lt;=$Q$1),(G123&lt;=$R$1),(K123&lt;=$S$1)))</f>
        <v>0</v>
      </c>
      <c r="U123" s="32" t="s">
        <v>42</v>
      </c>
      <c r="V123" s="32" t="s">
        <v>42</v>
      </c>
      <c r="W123" s="40" t="s">
        <v>20</v>
      </c>
      <c r="X123" s="32" t="s">
        <v>42</v>
      </c>
      <c r="Y123" s="85">
        <v>5</v>
      </c>
      <c r="Z123" s="85"/>
      <c r="AA123" s="85"/>
      <c r="AB123" s="85"/>
      <c r="AC123" s="85"/>
      <c r="AE123" s="33" t="s">
        <v>7</v>
      </c>
    </row>
    <row r="124" spans="1:43" x14ac:dyDescent="0.35">
      <c r="A124" s="26" t="s">
        <v>202</v>
      </c>
      <c r="B124" s="27">
        <v>84.600044250488281</v>
      </c>
      <c r="C124" s="27">
        <v>78.674797058105469</v>
      </c>
      <c r="D124" s="27">
        <v>94.178947448730469</v>
      </c>
      <c r="E124" s="27">
        <v>95.410675048828125</v>
      </c>
      <c r="F124" s="27">
        <v>89.529220581054688</v>
      </c>
      <c r="G124" s="27">
        <v>74.07159423828125</v>
      </c>
      <c r="H124" s="27">
        <v>75.332588195800781</v>
      </c>
      <c r="I124" s="27">
        <v>99.197738647460938</v>
      </c>
      <c r="J124" s="27">
        <v>90.370857238769531</v>
      </c>
      <c r="K124" s="27">
        <v>88.152870178222656</v>
      </c>
      <c r="L124" s="27">
        <v>99.999832153320313</v>
      </c>
      <c r="M124" s="27">
        <v>99.99884033203125</v>
      </c>
      <c r="Q124" s="31">
        <v>1</v>
      </c>
      <c r="R124" s="26" t="s">
        <v>155</v>
      </c>
      <c r="S124" s="26" t="b">
        <f t="shared" ref="S124:S125" si="12">NOT(OR((D124&lt;=$Q$1),(H124&lt;=$R$1),(L124&lt;=$S$1)))</f>
        <v>0</v>
      </c>
      <c r="T124" s="26" t="b">
        <f>NOT(OR((C124&lt;=$Q$1),(G124&lt;=$R$1),(K124&lt;=$S$1)))</f>
        <v>0</v>
      </c>
      <c r="U124" s="32" t="s">
        <v>42</v>
      </c>
      <c r="V124" s="40" t="s">
        <v>184</v>
      </c>
      <c r="W124" s="32" t="s">
        <v>42</v>
      </c>
      <c r="X124" s="32" t="s">
        <v>42</v>
      </c>
      <c r="Y124" s="85">
        <v>5</v>
      </c>
      <c r="Z124" s="85"/>
      <c r="AA124" s="85"/>
      <c r="AB124" s="85"/>
      <c r="AC124" s="85"/>
      <c r="AE124" s="33" t="s">
        <v>7</v>
      </c>
    </row>
    <row r="125" spans="1:43" x14ac:dyDescent="0.35">
      <c r="A125" s="26" t="s">
        <v>203</v>
      </c>
      <c r="B125" s="27">
        <v>78.820259094238281</v>
      </c>
      <c r="C125" s="27">
        <v>78.630584716796875</v>
      </c>
      <c r="D125" s="27">
        <v>94.109336853027344</v>
      </c>
      <c r="E125" s="27">
        <v>95.398658752441406</v>
      </c>
      <c r="F125" s="27">
        <v>57.347541809082031</v>
      </c>
      <c r="G125" s="27">
        <v>1.5962055921554565</v>
      </c>
      <c r="H125" s="27">
        <v>5.9287562370300293</v>
      </c>
      <c r="I125" s="27">
        <v>27.093423843383789</v>
      </c>
      <c r="J125" s="27">
        <v>45.043506622314453</v>
      </c>
      <c r="K125" s="27">
        <v>98.933052062988281</v>
      </c>
      <c r="L125" s="27">
        <v>96.037071228027344</v>
      </c>
      <c r="M125" s="27">
        <v>79.285530090332031</v>
      </c>
      <c r="N125" s="33" t="s">
        <v>204</v>
      </c>
      <c r="Q125" s="31">
        <v>0</v>
      </c>
      <c r="R125" s="26" t="s">
        <v>155</v>
      </c>
      <c r="S125" s="26" t="b">
        <f t="shared" si="12"/>
        <v>0</v>
      </c>
      <c r="T125" s="26" t="b">
        <f t="shared" ref="T125" si="13">NOT(OR((C125&lt;=$Q$1),(G125&lt;=$R$1),(K125&lt;=$S$1)))</f>
        <v>0</v>
      </c>
      <c r="U125" s="32" t="s">
        <v>42</v>
      </c>
      <c r="V125" s="32" t="s">
        <v>42</v>
      </c>
      <c r="W125" s="40" t="s">
        <v>20</v>
      </c>
      <c r="X125" s="32" t="s">
        <v>42</v>
      </c>
      <c r="Y125" s="85">
        <v>5</v>
      </c>
      <c r="Z125" s="85"/>
      <c r="AA125" s="85"/>
      <c r="AB125" s="85"/>
      <c r="AC125" s="85"/>
      <c r="AE125" s="33" t="s">
        <v>7</v>
      </c>
    </row>
    <row r="126" spans="1:43" x14ac:dyDescent="0.35">
      <c r="A126" s="26" t="s">
        <v>205</v>
      </c>
      <c r="B126" s="27">
        <v>82.431144714355469</v>
      </c>
      <c r="C126" s="27">
        <v>78.452003479003906</v>
      </c>
      <c r="D126" s="27">
        <v>93.909553527832031</v>
      </c>
      <c r="E126" s="27">
        <v>95.341438293457031</v>
      </c>
      <c r="F126" s="27">
        <v>98.292198181152344</v>
      </c>
      <c r="G126" s="27">
        <v>99.999954223632813</v>
      </c>
      <c r="H126" s="27">
        <v>99.999832153320313</v>
      </c>
      <c r="I126" s="27">
        <v>99.99884033203125</v>
      </c>
      <c r="Q126" s="26" t="s">
        <v>37</v>
      </c>
      <c r="R126" s="26"/>
      <c r="U126" s="32" t="s">
        <v>42</v>
      </c>
      <c r="V126" s="40" t="s">
        <v>184</v>
      </c>
      <c r="W126" s="32" t="s">
        <v>42</v>
      </c>
      <c r="X126" s="32" t="s">
        <v>42</v>
      </c>
      <c r="Y126" s="85">
        <v>5</v>
      </c>
      <c r="Z126" s="85"/>
      <c r="AA126" s="85"/>
      <c r="AB126" s="85"/>
      <c r="AC126" s="85"/>
      <c r="AE126" s="33" t="s">
        <v>7</v>
      </c>
      <c r="AF126" s="26" t="s">
        <v>185</v>
      </c>
      <c r="AI126" s="31">
        <v>42736</v>
      </c>
      <c r="AL126" s="26" t="s">
        <v>186</v>
      </c>
    </row>
    <row r="127" spans="1:43" x14ac:dyDescent="0.35">
      <c r="A127" s="36"/>
      <c r="B127" s="36"/>
      <c r="C127" s="36"/>
      <c r="D127" s="36"/>
      <c r="E127" s="36"/>
      <c r="F127" s="36"/>
      <c r="G127" s="36"/>
      <c r="H127" s="36"/>
      <c r="I127" s="36"/>
      <c r="J127" s="36"/>
      <c r="K127" s="36"/>
      <c r="L127" s="36"/>
      <c r="M127" s="36"/>
      <c r="N127" s="38" t="s">
        <v>206</v>
      </c>
      <c r="O127" s="36" t="str">
        <f>SUM(Q128:Q183) &amp;" Sensors"</f>
        <v>42 Sensors</v>
      </c>
      <c r="P127" s="24">
        <f>SUMIF(S128:S183,TRUE, Q128:Q183)/SUM(Q128:Q183)</f>
        <v>0.83333333333333337</v>
      </c>
      <c r="Q127" s="36"/>
      <c r="R127" s="36"/>
      <c r="S127" s="36"/>
      <c r="T127" s="36"/>
      <c r="U127" s="36"/>
      <c r="V127" s="36"/>
      <c r="W127" s="36"/>
      <c r="X127" s="36"/>
      <c r="Y127" s="87"/>
      <c r="Z127" s="87"/>
      <c r="AA127" s="87"/>
      <c r="AB127" s="87"/>
      <c r="AC127" s="87"/>
      <c r="AD127" s="38"/>
      <c r="AE127" s="38"/>
      <c r="AF127" s="87"/>
      <c r="AG127" s="87"/>
      <c r="AH127" s="87" t="s">
        <v>206</v>
      </c>
      <c r="AI127" s="88"/>
      <c r="AJ127" s="88"/>
      <c r="AK127" s="88"/>
      <c r="AL127" s="88"/>
      <c r="AM127" s="88"/>
      <c r="AN127" s="88"/>
      <c r="AO127" s="88"/>
      <c r="AP127" s="88"/>
      <c r="AQ127" s="88"/>
    </row>
    <row r="128" spans="1:43" x14ac:dyDescent="0.35">
      <c r="A128" s="26" t="s">
        <v>207</v>
      </c>
      <c r="B128" s="27">
        <v>90.7572021484375</v>
      </c>
      <c r="C128" s="27">
        <v>82.710823059082031</v>
      </c>
      <c r="D128" s="27">
        <v>86.241165161132813</v>
      </c>
      <c r="E128" s="27">
        <v>95.27392578125</v>
      </c>
      <c r="F128" s="27">
        <v>96.989860534667969</v>
      </c>
      <c r="G128" s="27">
        <v>99.998847961425781</v>
      </c>
      <c r="H128" s="27">
        <v>99.999832153320313</v>
      </c>
      <c r="I128" s="27">
        <v>99.99884033203125</v>
      </c>
      <c r="J128" s="27">
        <v>92.833473205566406</v>
      </c>
      <c r="K128" s="27">
        <v>99.999961853027344</v>
      </c>
      <c r="L128" s="27">
        <v>99.999832153320313</v>
      </c>
      <c r="M128" s="27">
        <v>99.99884033203125</v>
      </c>
      <c r="Q128" s="31">
        <v>1</v>
      </c>
      <c r="R128" s="39" t="s">
        <v>83</v>
      </c>
      <c r="S128" s="26" t="b">
        <f t="shared" ref="S128:S173" si="14">NOT(OR((D128&lt;=$Q$1),(H128&lt;=$R$1),(L128&lt;=$S$1)))</f>
        <v>1</v>
      </c>
      <c r="T128" s="26" t="b">
        <f t="shared" ref="T128:T173" si="15">NOT(OR((C128&lt;=$Q$1),(G128&lt;=$R$1),(K128&lt;=$S$1)))</f>
        <v>0</v>
      </c>
      <c r="U128" s="32" t="s">
        <v>42</v>
      </c>
      <c r="V128" s="32" t="s">
        <v>42</v>
      </c>
      <c r="W128" s="40" t="s">
        <v>20</v>
      </c>
      <c r="X128" s="41" t="s">
        <v>129</v>
      </c>
      <c r="Y128" s="85">
        <v>4</v>
      </c>
      <c r="Z128" s="85"/>
      <c r="AA128" s="85"/>
      <c r="AB128" s="85"/>
      <c r="AC128" s="85"/>
      <c r="AE128" s="33" t="s">
        <v>7</v>
      </c>
      <c r="AL128" s="26" t="s">
        <v>130</v>
      </c>
      <c r="AN128" s="26" t="s">
        <v>131</v>
      </c>
      <c r="AO128" s="31">
        <v>42767</v>
      </c>
      <c r="AP128" s="26" t="s">
        <v>47</v>
      </c>
    </row>
    <row r="129" spans="1:31" x14ac:dyDescent="0.35">
      <c r="A129" s="26" t="s">
        <v>208</v>
      </c>
      <c r="B129" s="27">
        <v>90.895797729492188</v>
      </c>
      <c r="C129" s="27">
        <v>82.781333923339844</v>
      </c>
      <c r="D129" s="27">
        <v>86.304595947265625</v>
      </c>
      <c r="E129" s="27">
        <v>95.277374267578125</v>
      </c>
      <c r="F129" s="27">
        <v>92.895965576171875</v>
      </c>
      <c r="G129" s="27">
        <v>99.999671936035156</v>
      </c>
      <c r="H129" s="27">
        <v>99.999832153320313</v>
      </c>
      <c r="I129" s="27">
        <v>99.99884033203125</v>
      </c>
      <c r="J129" s="27">
        <v>96.781707763671875</v>
      </c>
      <c r="K129" s="27">
        <v>59.196624755859375</v>
      </c>
      <c r="L129" s="27">
        <v>36.786540985107422</v>
      </c>
      <c r="M129" s="27">
        <v>99.99884033203125</v>
      </c>
      <c r="Q129" s="31">
        <v>1</v>
      </c>
      <c r="R129" s="26" t="s">
        <v>41</v>
      </c>
      <c r="S129" s="26" t="b">
        <f t="shared" si="14"/>
        <v>0</v>
      </c>
      <c r="T129" s="26" t="b">
        <f t="shared" si="15"/>
        <v>0</v>
      </c>
      <c r="U129" s="32"/>
      <c r="V129" s="32"/>
      <c r="W129" s="40"/>
      <c r="X129" s="41"/>
      <c r="AE129" s="33"/>
    </row>
    <row r="130" spans="1:31" x14ac:dyDescent="0.35">
      <c r="A130" s="26" t="s">
        <v>209</v>
      </c>
      <c r="B130" s="27">
        <v>91.076553344726563</v>
      </c>
      <c r="C130" s="27">
        <v>82.784675598144531</v>
      </c>
      <c r="D130" s="27">
        <v>86.503013610839844</v>
      </c>
      <c r="E130" s="27">
        <v>95.273826599121094</v>
      </c>
      <c r="F130" s="27">
        <v>98.43096923828125</v>
      </c>
      <c r="G130" s="27">
        <v>99.987953186035156</v>
      </c>
      <c r="H130" s="27">
        <v>99.999832153320313</v>
      </c>
      <c r="I130" s="27">
        <v>99.99884033203125</v>
      </c>
      <c r="J130" s="27">
        <v>92.909873962402344</v>
      </c>
      <c r="K130" s="27">
        <v>99.999961853027344</v>
      </c>
      <c r="L130" s="27">
        <v>99.999832153320313</v>
      </c>
      <c r="M130" s="27">
        <v>99.99884033203125</v>
      </c>
      <c r="Q130" s="31">
        <v>1</v>
      </c>
      <c r="R130" s="39" t="s">
        <v>83</v>
      </c>
      <c r="S130" s="26" t="b">
        <f t="shared" si="14"/>
        <v>1</v>
      </c>
      <c r="T130" s="26" t="b">
        <f t="shared" si="15"/>
        <v>0</v>
      </c>
      <c r="U130" s="32" t="s">
        <v>42</v>
      </c>
      <c r="V130" s="32" t="s">
        <v>42</v>
      </c>
      <c r="W130" s="40" t="s">
        <v>20</v>
      </c>
      <c r="X130" s="41" t="s">
        <v>129</v>
      </c>
      <c r="Y130" s="85">
        <v>4</v>
      </c>
      <c r="Z130" s="85"/>
      <c r="AA130" s="85"/>
      <c r="AB130" s="85"/>
      <c r="AC130" s="85"/>
      <c r="AE130" s="33" t="s">
        <v>7</v>
      </c>
    </row>
    <row r="131" spans="1:31" x14ac:dyDescent="0.35">
      <c r="A131" s="26" t="s">
        <v>210</v>
      </c>
      <c r="B131" s="27">
        <v>91.023139953613281</v>
      </c>
      <c r="C131" s="27">
        <v>82.765121459960938</v>
      </c>
      <c r="D131" s="27">
        <v>86.082115173339844</v>
      </c>
      <c r="E131" s="27">
        <v>95.274253845214844</v>
      </c>
      <c r="F131" s="27">
        <v>95.19232177734375</v>
      </c>
      <c r="G131" s="27">
        <v>99.999298095703125</v>
      </c>
      <c r="H131" s="27">
        <v>99.999832153320313</v>
      </c>
      <c r="I131" s="27">
        <v>99.99884033203125</v>
      </c>
      <c r="J131" s="27">
        <v>96.781875610351563</v>
      </c>
      <c r="K131" s="27">
        <v>59.198802947998047</v>
      </c>
      <c r="L131" s="27">
        <v>36.795242309570313</v>
      </c>
      <c r="M131" s="27">
        <v>99.99884033203125</v>
      </c>
      <c r="Q131" s="31">
        <v>1</v>
      </c>
      <c r="R131" s="26" t="s">
        <v>41</v>
      </c>
      <c r="S131" s="26" t="b">
        <f t="shared" si="14"/>
        <v>0</v>
      </c>
      <c r="T131" s="26" t="b">
        <f t="shared" si="15"/>
        <v>0</v>
      </c>
      <c r="U131" s="32"/>
      <c r="V131" s="32"/>
      <c r="W131" s="40"/>
      <c r="X131" s="41"/>
      <c r="AE131" s="33"/>
    </row>
    <row r="132" spans="1:31" x14ac:dyDescent="0.35">
      <c r="A132" s="26" t="s">
        <v>211</v>
      </c>
      <c r="B132" s="27">
        <v>91.150543212890625</v>
      </c>
      <c r="C132" s="27">
        <v>82.733848571777344</v>
      </c>
      <c r="D132" s="27">
        <v>86.240234375</v>
      </c>
      <c r="E132" s="27">
        <v>95.274574279785156</v>
      </c>
      <c r="F132" s="27">
        <v>98.420196533203125</v>
      </c>
      <c r="G132" s="27">
        <v>99.999427795410156</v>
      </c>
      <c r="H132" s="27">
        <v>99.999313354492188</v>
      </c>
      <c r="I132" s="27">
        <v>99.99884033203125</v>
      </c>
      <c r="J132" s="27">
        <v>92.920135498046875</v>
      </c>
      <c r="K132" s="27">
        <v>99.999961853027344</v>
      </c>
      <c r="L132" s="27">
        <v>99.999832153320313</v>
      </c>
      <c r="M132" s="27">
        <v>99.99884033203125</v>
      </c>
      <c r="Q132" s="31">
        <v>1</v>
      </c>
      <c r="R132" s="39" t="s">
        <v>83</v>
      </c>
      <c r="S132" s="26" t="b">
        <f t="shared" si="14"/>
        <v>1</v>
      </c>
      <c r="T132" s="26" t="b">
        <f t="shared" si="15"/>
        <v>0</v>
      </c>
      <c r="U132" s="32" t="s">
        <v>42</v>
      </c>
      <c r="V132" s="32" t="s">
        <v>42</v>
      </c>
      <c r="W132" s="32" t="s">
        <v>42</v>
      </c>
      <c r="X132" s="41" t="s">
        <v>129</v>
      </c>
      <c r="Y132" s="85">
        <v>4</v>
      </c>
      <c r="Z132" s="85"/>
      <c r="AA132" s="85"/>
      <c r="AB132" s="85"/>
      <c r="AC132" s="85"/>
      <c r="AE132" s="33" t="s">
        <v>7</v>
      </c>
    </row>
    <row r="133" spans="1:31" x14ac:dyDescent="0.35">
      <c r="A133" s="26" t="s">
        <v>212</v>
      </c>
      <c r="B133" s="27">
        <v>91.094001770019531</v>
      </c>
      <c r="C133" s="27">
        <v>82.775581359863281</v>
      </c>
      <c r="D133" s="27">
        <v>86.402366638183594</v>
      </c>
      <c r="E133" s="27">
        <v>95.274513244628906</v>
      </c>
      <c r="F133" s="27">
        <v>76.8321533203125</v>
      </c>
      <c r="G133" s="27">
        <v>99.99932861328125</v>
      </c>
      <c r="H133" s="27">
        <v>99.999244689941406</v>
      </c>
      <c r="I133" s="27">
        <v>99.99884033203125</v>
      </c>
      <c r="J133" s="27">
        <v>96.805931091308594</v>
      </c>
      <c r="K133" s="27">
        <v>97.366035461425781</v>
      </c>
      <c r="L133" s="27">
        <v>99.999832153320313</v>
      </c>
      <c r="M133" s="27">
        <v>99.99884033203125</v>
      </c>
      <c r="Q133" s="31">
        <v>1</v>
      </c>
      <c r="R133" s="39" t="s">
        <v>83</v>
      </c>
      <c r="S133" s="26" t="b">
        <f t="shared" si="14"/>
        <v>1</v>
      </c>
      <c r="T133" s="26" t="b">
        <f t="shared" si="15"/>
        <v>0</v>
      </c>
      <c r="U133" s="40" t="s">
        <v>135</v>
      </c>
      <c r="V133" s="32" t="s">
        <v>42</v>
      </c>
      <c r="W133" s="32" t="s">
        <v>42</v>
      </c>
      <c r="X133" s="41" t="s">
        <v>129</v>
      </c>
      <c r="Y133" s="85">
        <v>3</v>
      </c>
      <c r="Z133" s="85"/>
      <c r="AA133" s="85"/>
      <c r="AB133" s="85"/>
      <c r="AC133" s="85"/>
      <c r="AE133" s="33" t="s">
        <v>7</v>
      </c>
    </row>
    <row r="134" spans="1:31" x14ac:dyDescent="0.35">
      <c r="A134" s="26" t="s">
        <v>213</v>
      </c>
      <c r="B134" s="27">
        <v>91.045318603515625</v>
      </c>
      <c r="C134" s="27">
        <v>82.74371337890625</v>
      </c>
      <c r="D134" s="27">
        <v>86.323051452636719</v>
      </c>
      <c r="E134" s="27">
        <v>95.275787353515625</v>
      </c>
      <c r="F134" s="27">
        <v>96.55926513671875</v>
      </c>
      <c r="G134" s="27">
        <v>99.9991455078125</v>
      </c>
      <c r="H134" s="27">
        <v>99.997459411621094</v>
      </c>
      <c r="I134" s="27">
        <v>99.99884033203125</v>
      </c>
      <c r="J134" s="27">
        <v>89.410049438476563</v>
      </c>
      <c r="K134" s="27">
        <v>80.197151184082031</v>
      </c>
      <c r="L134" s="27">
        <v>99.999832153320313</v>
      </c>
      <c r="M134" s="27">
        <v>99.99884033203125</v>
      </c>
      <c r="Q134" s="31">
        <v>1</v>
      </c>
      <c r="R134" s="39" t="s">
        <v>83</v>
      </c>
      <c r="S134" s="26" t="b">
        <f t="shared" si="14"/>
        <v>1</v>
      </c>
      <c r="T134" s="26" t="b">
        <f t="shared" si="15"/>
        <v>0</v>
      </c>
      <c r="U134" s="32" t="s">
        <v>42</v>
      </c>
      <c r="V134" s="32" t="s">
        <v>42</v>
      </c>
      <c r="W134" s="32" t="s">
        <v>42</v>
      </c>
      <c r="X134" s="41" t="s">
        <v>129</v>
      </c>
      <c r="Y134" s="85">
        <v>4</v>
      </c>
      <c r="Z134" s="85"/>
      <c r="AA134" s="85"/>
      <c r="AB134" s="85"/>
      <c r="AC134" s="85"/>
      <c r="AE134" s="33" t="s">
        <v>7</v>
      </c>
    </row>
    <row r="135" spans="1:31" x14ac:dyDescent="0.35">
      <c r="A135" s="26" t="s">
        <v>214</v>
      </c>
      <c r="B135" s="27">
        <v>91.192314147949219</v>
      </c>
      <c r="C135" s="27">
        <v>82.769668579101563</v>
      </c>
      <c r="D135" s="27">
        <v>86.383491516113281</v>
      </c>
      <c r="E135" s="27">
        <v>95.27618408203125</v>
      </c>
      <c r="F135" s="27">
        <v>98.8599853515625</v>
      </c>
      <c r="G135" s="27">
        <v>99.998435974121094</v>
      </c>
      <c r="H135" s="27">
        <v>99.999168395996094</v>
      </c>
      <c r="I135" s="27">
        <v>99.99884033203125</v>
      </c>
      <c r="J135" s="27">
        <v>88.884864807128906</v>
      </c>
      <c r="K135" s="27">
        <v>88.5814208984375</v>
      </c>
      <c r="L135" s="27">
        <v>99.999832153320313</v>
      </c>
      <c r="M135" s="27">
        <v>99.99884033203125</v>
      </c>
      <c r="Q135" s="31">
        <v>1</v>
      </c>
      <c r="R135" s="39" t="s">
        <v>83</v>
      </c>
      <c r="S135" s="26" t="b">
        <f t="shared" si="14"/>
        <v>1</v>
      </c>
      <c r="T135" s="26" t="b">
        <f t="shared" si="15"/>
        <v>0</v>
      </c>
      <c r="U135" s="32" t="s">
        <v>42</v>
      </c>
      <c r="V135" s="32" t="s">
        <v>42</v>
      </c>
      <c r="W135" s="32" t="s">
        <v>42</v>
      </c>
      <c r="X135" s="41" t="s">
        <v>129</v>
      </c>
      <c r="Y135" s="85">
        <v>3</v>
      </c>
      <c r="Z135" s="85"/>
      <c r="AA135" s="85"/>
      <c r="AB135" s="85"/>
      <c r="AC135" s="85"/>
      <c r="AE135" s="33" t="s">
        <v>7</v>
      </c>
    </row>
    <row r="136" spans="1:31" x14ac:dyDescent="0.35">
      <c r="A136" s="26" t="s">
        <v>215</v>
      </c>
      <c r="B136" s="27">
        <v>91.046745300292969</v>
      </c>
      <c r="C136" s="27">
        <v>82.807746887207031</v>
      </c>
      <c r="D136" s="27">
        <v>86.461318969726563</v>
      </c>
      <c r="E136" s="27">
        <v>95.275917053222656</v>
      </c>
      <c r="F136" s="27">
        <v>97.28759765625</v>
      </c>
      <c r="G136" s="27">
        <v>99.998306274414063</v>
      </c>
      <c r="H136" s="27">
        <v>99.999832153320313</v>
      </c>
      <c r="I136" s="27">
        <v>99.99884033203125</v>
      </c>
      <c r="J136" s="27">
        <v>90.279678344726563</v>
      </c>
      <c r="K136" s="27">
        <v>99.999961853027344</v>
      </c>
      <c r="L136" s="27">
        <v>99.999832153320313</v>
      </c>
      <c r="M136" s="27">
        <v>99.99884033203125</v>
      </c>
      <c r="Q136" s="31">
        <v>1</v>
      </c>
      <c r="R136" s="39" t="s">
        <v>83</v>
      </c>
      <c r="S136" s="26" t="b">
        <f t="shared" si="14"/>
        <v>1</v>
      </c>
      <c r="T136" s="26" t="b">
        <f t="shared" si="15"/>
        <v>0</v>
      </c>
      <c r="U136" s="32" t="s">
        <v>42</v>
      </c>
      <c r="V136" s="32" t="s">
        <v>42</v>
      </c>
      <c r="W136" s="32" t="s">
        <v>42</v>
      </c>
      <c r="X136" s="41" t="s">
        <v>129</v>
      </c>
      <c r="Y136" s="85">
        <v>4</v>
      </c>
      <c r="Z136" s="85"/>
      <c r="AA136" s="85"/>
      <c r="AB136" s="85"/>
      <c r="AC136" s="85"/>
      <c r="AE136" s="33" t="s">
        <v>7</v>
      </c>
    </row>
    <row r="137" spans="1:31" x14ac:dyDescent="0.35">
      <c r="A137" s="26" t="s">
        <v>216</v>
      </c>
      <c r="B137" s="27">
        <v>91.052970886230469</v>
      </c>
      <c r="C137" s="27">
        <v>82.840072631835938</v>
      </c>
      <c r="D137" s="27">
        <v>86.683082580566406</v>
      </c>
      <c r="E137" s="27">
        <v>95.276878356933594</v>
      </c>
      <c r="F137" s="27">
        <v>98.224205017089844</v>
      </c>
      <c r="G137" s="27">
        <v>99.998756408691406</v>
      </c>
      <c r="H137" s="27">
        <v>99.996040344238281</v>
      </c>
      <c r="I137" s="27">
        <v>99.99884033203125</v>
      </c>
      <c r="J137" s="27">
        <v>93.391952514648438</v>
      </c>
      <c r="K137" s="27">
        <v>99.798789978027344</v>
      </c>
      <c r="L137" s="27">
        <v>99.999832153320313</v>
      </c>
      <c r="M137" s="27">
        <v>99.99884033203125</v>
      </c>
      <c r="Q137" s="31">
        <v>1</v>
      </c>
      <c r="R137" s="39" t="s">
        <v>83</v>
      </c>
      <c r="S137" s="26" t="b">
        <f t="shared" si="14"/>
        <v>1</v>
      </c>
      <c r="T137" s="26" t="b">
        <f t="shared" si="15"/>
        <v>0</v>
      </c>
      <c r="U137" s="32" t="s">
        <v>42</v>
      </c>
      <c r="V137" s="32" t="s">
        <v>42</v>
      </c>
      <c r="W137" s="32" t="s">
        <v>42</v>
      </c>
      <c r="X137" s="41" t="s">
        <v>129</v>
      </c>
      <c r="Y137" s="85">
        <v>4</v>
      </c>
      <c r="Z137" s="85"/>
      <c r="AA137" s="85"/>
      <c r="AB137" s="85"/>
      <c r="AC137" s="85"/>
      <c r="AE137" s="33" t="s">
        <v>7</v>
      </c>
    </row>
    <row r="138" spans="1:31" x14ac:dyDescent="0.35">
      <c r="A138" s="26" t="s">
        <v>217</v>
      </c>
      <c r="B138" s="27">
        <v>91.138626098632813</v>
      </c>
      <c r="C138" s="27">
        <v>82.811973571777344</v>
      </c>
      <c r="D138" s="27">
        <v>86.520980834960938</v>
      </c>
      <c r="E138" s="27">
        <v>95.277183532714844</v>
      </c>
      <c r="F138" s="27">
        <v>95.541328430175781</v>
      </c>
      <c r="G138" s="27">
        <v>99.998992919921875</v>
      </c>
      <c r="H138" s="27">
        <v>99.999832153320313</v>
      </c>
      <c r="I138" s="27">
        <v>99.99884033203125</v>
      </c>
      <c r="J138" s="27">
        <v>92.504104614257813</v>
      </c>
      <c r="K138" s="27">
        <v>99.999961853027344</v>
      </c>
      <c r="L138" s="27">
        <v>99.999832153320313</v>
      </c>
      <c r="M138" s="27">
        <v>99.99884033203125</v>
      </c>
      <c r="Q138" s="31">
        <v>1</v>
      </c>
      <c r="R138" s="39" t="s">
        <v>83</v>
      </c>
      <c r="S138" s="26" t="b">
        <f t="shared" si="14"/>
        <v>1</v>
      </c>
      <c r="T138" s="26" t="b">
        <f t="shared" si="15"/>
        <v>0</v>
      </c>
      <c r="U138" s="32" t="s">
        <v>42</v>
      </c>
      <c r="V138" s="32" t="s">
        <v>42</v>
      </c>
      <c r="W138" s="32" t="s">
        <v>42</v>
      </c>
      <c r="X138" s="41" t="s">
        <v>129</v>
      </c>
      <c r="Y138" s="85">
        <v>4</v>
      </c>
      <c r="Z138" s="85"/>
      <c r="AA138" s="85"/>
      <c r="AB138" s="85"/>
      <c r="AC138" s="85"/>
      <c r="AE138" s="33" t="s">
        <v>7</v>
      </c>
    </row>
    <row r="139" spans="1:31" x14ac:dyDescent="0.35">
      <c r="A139" s="26" t="s">
        <v>218</v>
      </c>
      <c r="B139" s="27">
        <v>91.085151672363281</v>
      </c>
      <c r="C139" s="27">
        <v>82.816940307617188</v>
      </c>
      <c r="D139" s="27">
        <v>86.482009887695313</v>
      </c>
      <c r="E139" s="27">
        <v>95.277557373046875</v>
      </c>
      <c r="F139" s="27">
        <v>95.610023498535156</v>
      </c>
      <c r="G139" s="27">
        <v>99.999534606933594</v>
      </c>
      <c r="H139" s="27">
        <v>99.999832153320313</v>
      </c>
      <c r="I139" s="27">
        <v>99.99884033203125</v>
      </c>
      <c r="J139" s="27">
        <v>90.836868286132813</v>
      </c>
      <c r="K139" s="27">
        <v>83.133964538574219</v>
      </c>
      <c r="L139" s="27">
        <v>99.999832153320313</v>
      </c>
      <c r="M139" s="27">
        <v>99.99884033203125</v>
      </c>
      <c r="Q139" s="31">
        <v>1</v>
      </c>
      <c r="R139" s="39" t="s">
        <v>83</v>
      </c>
      <c r="S139" s="26" t="b">
        <f t="shared" si="14"/>
        <v>1</v>
      </c>
      <c r="T139" s="26" t="b">
        <f t="shared" si="15"/>
        <v>0</v>
      </c>
      <c r="U139" s="32" t="s">
        <v>42</v>
      </c>
      <c r="V139" s="32" t="s">
        <v>42</v>
      </c>
      <c r="W139" s="32" t="s">
        <v>42</v>
      </c>
      <c r="X139" s="41" t="s">
        <v>129</v>
      </c>
      <c r="Y139" s="85">
        <v>4</v>
      </c>
      <c r="Z139" s="85"/>
      <c r="AA139" s="85"/>
      <c r="AB139" s="85"/>
      <c r="AC139" s="85"/>
      <c r="AE139" s="33" t="s">
        <v>7</v>
      </c>
    </row>
    <row r="140" spans="1:31" x14ac:dyDescent="0.35">
      <c r="A140" s="26" t="s">
        <v>219</v>
      </c>
      <c r="B140" s="27">
        <v>91.1025390625</v>
      </c>
      <c r="C140" s="27">
        <v>82.830917358398438</v>
      </c>
      <c r="D140" s="27">
        <v>86.560546875</v>
      </c>
      <c r="E140" s="27">
        <v>95.277175903320313</v>
      </c>
      <c r="F140" s="27">
        <v>94.97857666015625</v>
      </c>
      <c r="G140" s="27">
        <v>99.999382019042969</v>
      </c>
      <c r="H140" s="27">
        <v>99.997520446777344</v>
      </c>
      <c r="I140" s="27">
        <v>99.99884033203125</v>
      </c>
      <c r="J140" s="27">
        <v>93.352821350097656</v>
      </c>
      <c r="K140" s="27">
        <v>99.999961853027344</v>
      </c>
      <c r="L140" s="27">
        <v>99.999832153320313</v>
      </c>
      <c r="M140" s="27">
        <v>99.99884033203125</v>
      </c>
      <c r="Q140" s="31">
        <v>1</v>
      </c>
      <c r="R140" s="39" t="s">
        <v>83</v>
      </c>
      <c r="S140" s="26" t="b">
        <f t="shared" si="14"/>
        <v>1</v>
      </c>
      <c r="T140" s="26" t="b">
        <f t="shared" si="15"/>
        <v>0</v>
      </c>
      <c r="U140" s="32" t="s">
        <v>42</v>
      </c>
      <c r="V140" s="32" t="s">
        <v>42</v>
      </c>
      <c r="W140" s="32" t="s">
        <v>42</v>
      </c>
      <c r="X140" s="41" t="s">
        <v>129</v>
      </c>
      <c r="Y140" s="85">
        <v>4</v>
      </c>
      <c r="Z140" s="85"/>
      <c r="AA140" s="85"/>
      <c r="AB140" s="85"/>
      <c r="AC140" s="85"/>
      <c r="AE140" s="33" t="s">
        <v>7</v>
      </c>
    </row>
    <row r="141" spans="1:31" x14ac:dyDescent="0.35">
      <c r="A141" s="26" t="s">
        <v>220</v>
      </c>
      <c r="B141" s="27">
        <v>91.17926025390625</v>
      </c>
      <c r="C141" s="27">
        <v>82.849075317382813</v>
      </c>
      <c r="D141" s="27">
        <v>86.560104370117188</v>
      </c>
      <c r="E141" s="27">
        <v>95.272407531738281</v>
      </c>
      <c r="F141" s="27">
        <v>98.877159118652344</v>
      </c>
      <c r="G141" s="27">
        <v>99.998573303222656</v>
      </c>
      <c r="H141" s="27">
        <v>99.998336791992188</v>
      </c>
      <c r="I141" s="27">
        <v>99.99884033203125</v>
      </c>
      <c r="J141" s="27">
        <v>91.257179260253906</v>
      </c>
      <c r="K141" s="27">
        <v>83.282562255859375</v>
      </c>
      <c r="L141" s="27">
        <v>99.999832153320313</v>
      </c>
      <c r="M141" s="27">
        <v>99.99884033203125</v>
      </c>
      <c r="Q141" s="31">
        <v>1</v>
      </c>
      <c r="R141" s="39" t="s">
        <v>83</v>
      </c>
      <c r="S141" s="26" t="b">
        <f t="shared" si="14"/>
        <v>1</v>
      </c>
      <c r="T141" s="26" t="b">
        <f t="shared" si="15"/>
        <v>0</v>
      </c>
      <c r="U141" s="32" t="s">
        <v>42</v>
      </c>
      <c r="V141" s="32" t="s">
        <v>42</v>
      </c>
      <c r="W141" s="32" t="s">
        <v>42</v>
      </c>
      <c r="X141" s="41" t="s">
        <v>129</v>
      </c>
      <c r="Y141" s="85">
        <v>4</v>
      </c>
      <c r="Z141" s="85"/>
      <c r="AA141" s="85"/>
      <c r="AB141" s="85"/>
      <c r="AC141" s="85"/>
      <c r="AE141" s="33" t="s">
        <v>7</v>
      </c>
    </row>
    <row r="142" spans="1:31" x14ac:dyDescent="0.35">
      <c r="A142" s="26" t="s">
        <v>221</v>
      </c>
      <c r="B142" s="27">
        <v>91.170478820800781</v>
      </c>
      <c r="C142" s="27">
        <v>82.784538269042969</v>
      </c>
      <c r="D142" s="27">
        <v>86.321754455566406</v>
      </c>
      <c r="E142" s="27">
        <v>95.272796630859375</v>
      </c>
      <c r="F142" s="27">
        <v>97.002510070800781</v>
      </c>
      <c r="G142" s="27">
        <v>99.999137878417969</v>
      </c>
      <c r="H142" s="27">
        <v>99.999832153320313</v>
      </c>
      <c r="I142" s="27">
        <v>99.99884033203125</v>
      </c>
      <c r="J142" s="27">
        <v>93.074325561523438</v>
      </c>
      <c r="K142" s="27">
        <v>99.999961853027344</v>
      </c>
      <c r="L142" s="27">
        <v>99.999832153320313</v>
      </c>
      <c r="M142" s="27">
        <v>99.99884033203125</v>
      </c>
      <c r="Q142" s="31">
        <v>1</v>
      </c>
      <c r="R142" s="39" t="s">
        <v>83</v>
      </c>
      <c r="S142" s="26" t="b">
        <f t="shared" si="14"/>
        <v>1</v>
      </c>
      <c r="T142" s="26" t="b">
        <f t="shared" si="15"/>
        <v>0</v>
      </c>
      <c r="U142" s="32" t="s">
        <v>42</v>
      </c>
      <c r="V142" s="32" t="s">
        <v>42</v>
      </c>
      <c r="W142" s="40" t="s">
        <v>20</v>
      </c>
      <c r="X142" s="41" t="s">
        <v>129</v>
      </c>
      <c r="Y142" s="85">
        <v>4</v>
      </c>
      <c r="Z142" s="85"/>
      <c r="AA142" s="85"/>
      <c r="AB142" s="85"/>
      <c r="AC142" s="85"/>
      <c r="AE142" s="33" t="s">
        <v>7</v>
      </c>
    </row>
    <row r="143" spans="1:31" x14ac:dyDescent="0.35">
      <c r="A143" s="26" t="s">
        <v>222</v>
      </c>
      <c r="B143" s="27">
        <v>91.087242126464844</v>
      </c>
      <c r="C143" s="27">
        <v>82.789817810058594</v>
      </c>
      <c r="D143" s="27">
        <v>86.341812133789063</v>
      </c>
      <c r="E143" s="27">
        <v>95.273124694824219</v>
      </c>
      <c r="F143" s="27">
        <v>98.277801513671875</v>
      </c>
      <c r="G143" s="27">
        <v>99.998214721679688</v>
      </c>
      <c r="H143" s="27">
        <v>99.999832153320313</v>
      </c>
      <c r="I143" s="27">
        <v>99.99884033203125</v>
      </c>
      <c r="J143" s="27">
        <v>92.011634826660156</v>
      </c>
      <c r="K143" s="27">
        <v>99.999961853027344</v>
      </c>
      <c r="L143" s="27">
        <v>99.999832153320313</v>
      </c>
      <c r="M143" s="27">
        <v>99.99884033203125</v>
      </c>
      <c r="Q143" s="31">
        <v>1</v>
      </c>
      <c r="R143" s="39" t="s">
        <v>83</v>
      </c>
      <c r="S143" s="26" t="b">
        <f t="shared" si="14"/>
        <v>1</v>
      </c>
      <c r="T143" s="26" t="b">
        <f t="shared" si="15"/>
        <v>0</v>
      </c>
      <c r="U143" s="32" t="s">
        <v>42</v>
      </c>
      <c r="V143" s="32" t="s">
        <v>42</v>
      </c>
      <c r="W143" s="32" t="s">
        <v>42</v>
      </c>
      <c r="X143" s="41" t="s">
        <v>129</v>
      </c>
      <c r="Y143" s="85">
        <v>4</v>
      </c>
      <c r="Z143" s="85"/>
      <c r="AA143" s="85"/>
      <c r="AB143" s="85"/>
      <c r="AC143" s="85"/>
      <c r="AE143" s="33" t="s">
        <v>7</v>
      </c>
    </row>
    <row r="144" spans="1:31" x14ac:dyDescent="0.35">
      <c r="A144" s="26" t="s">
        <v>223</v>
      </c>
      <c r="B144" s="27">
        <v>91.098876953125</v>
      </c>
      <c r="C144" s="27">
        <v>82.844093322753906</v>
      </c>
      <c r="D144" s="27">
        <v>86.559852600097656</v>
      </c>
      <c r="E144" s="27">
        <v>95.272720336914063</v>
      </c>
      <c r="F144" s="27">
        <v>79.188087463378906</v>
      </c>
      <c r="G144" s="27">
        <v>99.999961853027344</v>
      </c>
      <c r="H144" s="27">
        <v>99.999832153320313</v>
      </c>
      <c r="I144" s="27">
        <v>99.99884033203125</v>
      </c>
      <c r="J144" s="27">
        <v>91.899642944335938</v>
      </c>
      <c r="K144" s="27">
        <v>80.197174072265625</v>
      </c>
      <c r="L144" s="27">
        <v>99.999832153320313</v>
      </c>
      <c r="M144" s="27">
        <v>99.99884033203125</v>
      </c>
      <c r="Q144" s="31">
        <v>1</v>
      </c>
      <c r="R144" s="39" t="s">
        <v>83</v>
      </c>
      <c r="S144" s="26" t="b">
        <f t="shared" si="14"/>
        <v>1</v>
      </c>
      <c r="T144" s="26" t="b">
        <f t="shared" si="15"/>
        <v>0</v>
      </c>
      <c r="U144" s="32" t="s">
        <v>42</v>
      </c>
      <c r="V144" s="32" t="s">
        <v>150</v>
      </c>
      <c r="W144" s="32" t="s">
        <v>42</v>
      </c>
      <c r="X144" s="41" t="s">
        <v>129</v>
      </c>
      <c r="Y144" s="85">
        <v>4</v>
      </c>
      <c r="Z144" s="85"/>
      <c r="AA144" s="85"/>
      <c r="AB144" s="85"/>
      <c r="AC144" s="85"/>
      <c r="AE144" s="33" t="s">
        <v>7</v>
      </c>
    </row>
    <row r="145" spans="1:31" x14ac:dyDescent="0.35">
      <c r="A145" s="26" t="s">
        <v>224</v>
      </c>
      <c r="B145" s="27">
        <v>91.004646301269531</v>
      </c>
      <c r="C145" s="27">
        <v>82.849632263183594</v>
      </c>
      <c r="D145" s="27">
        <v>86.581268310546875</v>
      </c>
      <c r="E145" s="27">
        <v>95.27325439453125</v>
      </c>
      <c r="F145" s="27">
        <v>97.254135131835938</v>
      </c>
      <c r="G145" s="27">
        <v>99.997871398925781</v>
      </c>
      <c r="H145" s="27">
        <v>99.999832153320313</v>
      </c>
      <c r="I145" s="27">
        <v>99.99884033203125</v>
      </c>
      <c r="J145" s="27">
        <v>91.11114501953125</v>
      </c>
      <c r="K145" s="27">
        <v>97.21697998046875</v>
      </c>
      <c r="L145" s="27">
        <v>99.999832153320313</v>
      </c>
      <c r="M145" s="27">
        <v>99.99884033203125</v>
      </c>
      <c r="Q145" s="31">
        <v>1</v>
      </c>
      <c r="R145" s="39" t="s">
        <v>83</v>
      </c>
      <c r="S145" s="26" t="b">
        <f t="shared" si="14"/>
        <v>1</v>
      </c>
      <c r="T145" s="26" t="b">
        <f t="shared" si="15"/>
        <v>0</v>
      </c>
      <c r="U145" s="32" t="s">
        <v>42</v>
      </c>
      <c r="V145" s="32" t="s">
        <v>42</v>
      </c>
      <c r="W145" s="32" t="s">
        <v>42</v>
      </c>
      <c r="X145" s="41" t="s">
        <v>129</v>
      </c>
      <c r="Y145" s="85">
        <v>4</v>
      </c>
      <c r="Z145" s="85"/>
      <c r="AA145" s="85"/>
      <c r="AB145" s="85"/>
      <c r="AC145" s="85"/>
      <c r="AE145" s="33" t="s">
        <v>7</v>
      </c>
    </row>
    <row r="146" spans="1:31" x14ac:dyDescent="0.35">
      <c r="A146" s="26" t="s">
        <v>225</v>
      </c>
      <c r="B146" s="27">
        <v>91.229965209960938</v>
      </c>
      <c r="C146" s="27">
        <v>82.910575866699219</v>
      </c>
      <c r="D146" s="27">
        <v>86.839874267578125</v>
      </c>
      <c r="E146" s="27">
        <v>95.2744140625</v>
      </c>
      <c r="F146" s="27">
        <v>98.431632995605469</v>
      </c>
      <c r="G146" s="27">
        <v>99.999351501464844</v>
      </c>
      <c r="H146" s="27">
        <v>99.997421264648438</v>
      </c>
      <c r="I146" s="27">
        <v>99.99884033203125</v>
      </c>
      <c r="J146" s="27">
        <v>91.393684387207031</v>
      </c>
      <c r="K146" s="27">
        <v>84.125930786132813</v>
      </c>
      <c r="L146" s="27">
        <v>99.999832153320313</v>
      </c>
      <c r="M146" s="27">
        <v>99.99884033203125</v>
      </c>
      <c r="Q146" s="31">
        <v>1</v>
      </c>
      <c r="R146" s="39" t="s">
        <v>83</v>
      </c>
      <c r="S146" s="26" t="b">
        <f t="shared" si="14"/>
        <v>1</v>
      </c>
      <c r="T146" s="26" t="b">
        <f t="shared" si="15"/>
        <v>0</v>
      </c>
      <c r="U146" s="32" t="s">
        <v>42</v>
      </c>
      <c r="V146" s="32" t="s">
        <v>42</v>
      </c>
      <c r="W146" s="32" t="s">
        <v>42</v>
      </c>
      <c r="X146" s="41" t="s">
        <v>129</v>
      </c>
      <c r="Y146" s="85">
        <v>4</v>
      </c>
      <c r="Z146" s="85"/>
      <c r="AA146" s="85"/>
      <c r="AB146" s="85"/>
      <c r="AC146" s="85"/>
      <c r="AE146" s="33" t="s">
        <v>7</v>
      </c>
    </row>
    <row r="147" spans="1:31" x14ac:dyDescent="0.35">
      <c r="A147" s="26" t="s">
        <v>226</v>
      </c>
      <c r="B147" s="27">
        <v>91.196258544921875</v>
      </c>
      <c r="C147" s="27">
        <v>82.942924499511719</v>
      </c>
      <c r="D147" s="27">
        <v>86.820289611816406</v>
      </c>
      <c r="E147" s="27">
        <v>95.274826049804688</v>
      </c>
      <c r="F147" s="27">
        <v>98.850334167480469</v>
      </c>
      <c r="G147" s="27">
        <v>99.998252868652344</v>
      </c>
      <c r="H147" s="27">
        <v>99.999832153320313</v>
      </c>
      <c r="I147" s="27">
        <v>99.99884033203125</v>
      </c>
      <c r="J147" s="27">
        <v>91.618125915527344</v>
      </c>
      <c r="K147" s="27">
        <v>99.999961853027344</v>
      </c>
      <c r="L147" s="27">
        <v>99.999832153320313</v>
      </c>
      <c r="M147" s="27">
        <v>99.99884033203125</v>
      </c>
      <c r="Q147" s="31">
        <v>1</v>
      </c>
      <c r="R147" s="39" t="s">
        <v>83</v>
      </c>
      <c r="S147" s="26" t="b">
        <f t="shared" si="14"/>
        <v>1</v>
      </c>
      <c r="T147" s="26" t="b">
        <f t="shared" si="15"/>
        <v>0</v>
      </c>
      <c r="U147" s="32" t="s">
        <v>42</v>
      </c>
      <c r="V147" s="32" t="s">
        <v>42</v>
      </c>
      <c r="W147" s="32" t="s">
        <v>42</v>
      </c>
      <c r="X147" s="41" t="s">
        <v>129</v>
      </c>
      <c r="Y147" s="85">
        <v>4</v>
      </c>
      <c r="Z147" s="85"/>
      <c r="AA147" s="85"/>
      <c r="AB147" s="85"/>
      <c r="AC147" s="85"/>
      <c r="AE147" s="33" t="s">
        <v>7</v>
      </c>
    </row>
    <row r="148" spans="1:31" x14ac:dyDescent="0.35">
      <c r="A148" s="26" t="s">
        <v>227</v>
      </c>
      <c r="B148" s="27">
        <v>91.118522644042969</v>
      </c>
      <c r="C148" s="27">
        <v>82.887054443359375</v>
      </c>
      <c r="D148" s="27">
        <v>86.621734619140625</v>
      </c>
      <c r="E148" s="27">
        <v>95.277061462402344</v>
      </c>
      <c r="F148" s="27">
        <v>96.572257995605469</v>
      </c>
      <c r="G148" s="27">
        <v>99.999771118164063</v>
      </c>
      <c r="H148" s="27">
        <v>99.999092102050781</v>
      </c>
      <c r="I148" s="27">
        <v>99.99884033203125</v>
      </c>
      <c r="J148" s="27">
        <v>93.731071472167969</v>
      </c>
      <c r="K148" s="27">
        <v>99.999961853027344</v>
      </c>
      <c r="L148" s="27">
        <v>99.999832153320313</v>
      </c>
      <c r="M148" s="27">
        <v>99.99884033203125</v>
      </c>
      <c r="Q148" s="31">
        <v>1</v>
      </c>
      <c r="R148" s="39" t="s">
        <v>83</v>
      </c>
      <c r="S148" s="26" t="b">
        <f t="shared" si="14"/>
        <v>1</v>
      </c>
      <c r="T148" s="26" t="b">
        <f t="shared" si="15"/>
        <v>0</v>
      </c>
      <c r="U148" s="32" t="s">
        <v>42</v>
      </c>
      <c r="V148" s="32" t="s">
        <v>42</v>
      </c>
      <c r="W148" s="32" t="s">
        <v>42</v>
      </c>
      <c r="X148" s="41" t="s">
        <v>129</v>
      </c>
      <c r="Y148" s="85">
        <v>4</v>
      </c>
      <c r="Z148" s="85"/>
      <c r="AA148" s="85"/>
      <c r="AB148" s="85"/>
      <c r="AC148" s="85"/>
      <c r="AE148" s="33" t="s">
        <v>7</v>
      </c>
    </row>
    <row r="149" spans="1:31" x14ac:dyDescent="0.35">
      <c r="A149" s="26" t="s">
        <v>228</v>
      </c>
      <c r="B149" s="27">
        <v>91.132919311523438</v>
      </c>
      <c r="C149" s="27">
        <v>82.822563171386719</v>
      </c>
      <c r="D149" s="27">
        <v>86.243690490722656</v>
      </c>
      <c r="E149" s="27">
        <v>95.275543212890625</v>
      </c>
      <c r="F149" s="27">
        <v>98.812515258789063</v>
      </c>
      <c r="G149" s="27">
        <v>99.999893188476563</v>
      </c>
      <c r="H149" s="27">
        <v>99.999832153320313</v>
      </c>
      <c r="I149" s="27">
        <v>99.99884033203125</v>
      </c>
      <c r="J149" s="27">
        <v>92.64764404296875</v>
      </c>
      <c r="K149" s="27">
        <v>93.335205078125</v>
      </c>
      <c r="L149" s="27">
        <v>99.999832153320313</v>
      </c>
      <c r="M149" s="27">
        <v>99.99884033203125</v>
      </c>
      <c r="Q149" s="31">
        <v>1</v>
      </c>
      <c r="R149" s="39" t="s">
        <v>83</v>
      </c>
      <c r="S149" s="26" t="b">
        <f t="shared" si="14"/>
        <v>1</v>
      </c>
      <c r="T149" s="26" t="b">
        <f t="shared" si="15"/>
        <v>0</v>
      </c>
      <c r="U149" s="32" t="s">
        <v>42</v>
      </c>
      <c r="V149" s="32" t="s">
        <v>42</v>
      </c>
      <c r="W149" s="40" t="s">
        <v>20</v>
      </c>
      <c r="X149" s="41" t="s">
        <v>129</v>
      </c>
      <c r="Y149" s="85">
        <v>4</v>
      </c>
      <c r="Z149" s="85"/>
      <c r="AA149" s="85"/>
      <c r="AB149" s="85"/>
      <c r="AC149" s="85"/>
      <c r="AE149" s="33" t="s">
        <v>7</v>
      </c>
    </row>
    <row r="150" spans="1:31" x14ac:dyDescent="0.35">
      <c r="A150" s="26" t="s">
        <v>229</v>
      </c>
      <c r="B150" s="27">
        <v>91.162628173828125</v>
      </c>
      <c r="C150" s="27">
        <v>82.84112548828125</v>
      </c>
      <c r="D150" s="27">
        <v>86.461082458496094</v>
      </c>
      <c r="E150" s="27">
        <v>95.275848388671875</v>
      </c>
      <c r="F150" s="27">
        <v>98.814498901367188</v>
      </c>
      <c r="G150" s="27">
        <v>99.998069763183594</v>
      </c>
      <c r="H150" s="27">
        <v>99.997894287109375</v>
      </c>
      <c r="I150" s="27">
        <v>99.99884033203125</v>
      </c>
      <c r="J150" s="27">
        <v>92.139106750488281</v>
      </c>
      <c r="K150" s="27">
        <v>86.050041198730469</v>
      </c>
      <c r="L150" s="27">
        <v>99.999832153320313</v>
      </c>
      <c r="M150" s="27">
        <v>99.99884033203125</v>
      </c>
      <c r="Q150" s="31">
        <v>1</v>
      </c>
      <c r="R150" s="39" t="s">
        <v>83</v>
      </c>
      <c r="S150" s="26" t="b">
        <f t="shared" si="14"/>
        <v>1</v>
      </c>
      <c r="T150" s="26" t="b">
        <f t="shared" si="15"/>
        <v>0</v>
      </c>
      <c r="U150" s="32" t="s">
        <v>42</v>
      </c>
      <c r="V150" s="32" t="s">
        <v>42</v>
      </c>
      <c r="W150" s="40" t="s">
        <v>20</v>
      </c>
      <c r="X150" s="41" t="s">
        <v>129</v>
      </c>
      <c r="Y150" s="85">
        <v>4</v>
      </c>
      <c r="Z150" s="85"/>
      <c r="AA150" s="85"/>
      <c r="AB150" s="85"/>
      <c r="AC150" s="85"/>
      <c r="AE150" s="33" t="s">
        <v>7</v>
      </c>
    </row>
    <row r="151" spans="1:31" x14ac:dyDescent="0.35">
      <c r="A151" s="26" t="s">
        <v>230</v>
      </c>
      <c r="B151" s="27">
        <v>90.425071716308594</v>
      </c>
      <c r="C151" s="27">
        <v>82.865028381347656</v>
      </c>
      <c r="D151" s="27">
        <v>86.5240478515625</v>
      </c>
      <c r="E151" s="27">
        <v>95.276252746582031</v>
      </c>
      <c r="F151" s="27">
        <v>96.494049072265625</v>
      </c>
      <c r="G151" s="27">
        <v>99.999832153320313</v>
      </c>
      <c r="H151" s="27">
        <v>99.999481201171875</v>
      </c>
      <c r="I151" s="27">
        <v>99.99884033203125</v>
      </c>
      <c r="J151" s="27">
        <v>88.839141845703125</v>
      </c>
      <c r="K151" s="27">
        <v>69.451889038085938</v>
      </c>
      <c r="L151" s="27">
        <v>99.999832153320313</v>
      </c>
      <c r="M151" s="27">
        <v>99.99884033203125</v>
      </c>
      <c r="Q151" s="31">
        <v>1</v>
      </c>
      <c r="R151" s="39" t="s">
        <v>83</v>
      </c>
      <c r="S151" s="26" t="b">
        <f t="shared" si="14"/>
        <v>1</v>
      </c>
      <c r="T151" s="26" t="b">
        <f t="shared" si="15"/>
        <v>0</v>
      </c>
      <c r="U151" s="32" t="s">
        <v>42</v>
      </c>
      <c r="V151" s="32" t="s">
        <v>42</v>
      </c>
      <c r="W151" s="40" t="s">
        <v>20</v>
      </c>
      <c r="X151" s="41" t="s">
        <v>129</v>
      </c>
      <c r="Y151" s="85">
        <v>4</v>
      </c>
      <c r="Z151" s="85"/>
      <c r="AA151" s="85"/>
      <c r="AB151" s="85"/>
      <c r="AC151" s="85"/>
      <c r="AE151" s="33" t="s">
        <v>7</v>
      </c>
    </row>
    <row r="152" spans="1:31" x14ac:dyDescent="0.35">
      <c r="A152" s="26" t="s">
        <v>231</v>
      </c>
      <c r="B152" s="27">
        <v>91.265724182128906</v>
      </c>
      <c r="C152" s="27">
        <v>82.881942749023438</v>
      </c>
      <c r="D152" s="27">
        <v>86.5418701171875</v>
      </c>
      <c r="E152" s="27">
        <v>95.276596069335938</v>
      </c>
      <c r="F152" s="27">
        <v>94.959053039550781</v>
      </c>
      <c r="G152" s="27">
        <v>99.999275207519531</v>
      </c>
      <c r="H152" s="27">
        <v>99.997108459472656</v>
      </c>
      <c r="I152" s="27">
        <v>99.99884033203125</v>
      </c>
      <c r="J152" s="27">
        <v>94.627029418945313</v>
      </c>
      <c r="K152" s="27">
        <v>99.778854370117188</v>
      </c>
      <c r="L152" s="27">
        <v>99.968589782714844</v>
      </c>
      <c r="M152" s="27">
        <v>99.99884033203125</v>
      </c>
      <c r="Q152" s="31">
        <v>1</v>
      </c>
      <c r="R152" s="39" t="s">
        <v>83</v>
      </c>
      <c r="S152" s="26" t="b">
        <f t="shared" si="14"/>
        <v>1</v>
      </c>
      <c r="T152" s="26" t="b">
        <f t="shared" si="15"/>
        <v>0</v>
      </c>
      <c r="U152" s="32" t="s">
        <v>42</v>
      </c>
      <c r="V152" s="32" t="s">
        <v>42</v>
      </c>
      <c r="W152" s="32" t="s">
        <v>42</v>
      </c>
      <c r="X152" s="41" t="s">
        <v>129</v>
      </c>
      <c r="Y152" s="85">
        <v>4</v>
      </c>
      <c r="Z152" s="85"/>
      <c r="AA152" s="85"/>
      <c r="AB152" s="85"/>
      <c r="AC152" s="85"/>
      <c r="AE152" s="33" t="s">
        <v>7</v>
      </c>
    </row>
    <row r="153" spans="1:31" x14ac:dyDescent="0.35">
      <c r="A153" s="26" t="s">
        <v>232</v>
      </c>
      <c r="B153" s="27">
        <v>91.16033935546875</v>
      </c>
      <c r="C153" s="27">
        <v>82.908233642578125</v>
      </c>
      <c r="D153" s="27">
        <v>86.421974182128906</v>
      </c>
      <c r="E153" s="27">
        <v>95.276947021484375</v>
      </c>
      <c r="F153" s="27">
        <v>98.821464538574219</v>
      </c>
      <c r="G153" s="27">
        <v>99.999412536621094</v>
      </c>
      <c r="H153" s="27">
        <v>99.998512268066406</v>
      </c>
      <c r="I153" s="27">
        <v>99.99884033203125</v>
      </c>
      <c r="J153" s="27">
        <v>93.19696044921875</v>
      </c>
      <c r="K153" s="27">
        <v>99.999961853027344</v>
      </c>
      <c r="L153" s="27">
        <v>99.999832153320313</v>
      </c>
      <c r="M153" s="27">
        <v>99.99884033203125</v>
      </c>
      <c r="Q153" s="31">
        <v>1</v>
      </c>
      <c r="R153" s="39" t="s">
        <v>83</v>
      </c>
      <c r="S153" s="26" t="b">
        <f t="shared" si="14"/>
        <v>1</v>
      </c>
      <c r="T153" s="26" t="b">
        <f t="shared" si="15"/>
        <v>0</v>
      </c>
      <c r="U153" s="32" t="s">
        <v>42</v>
      </c>
      <c r="V153" s="32" t="s">
        <v>19</v>
      </c>
      <c r="W153" s="32" t="s">
        <v>42</v>
      </c>
      <c r="X153" s="41" t="s">
        <v>129</v>
      </c>
      <c r="Y153" s="85">
        <v>4</v>
      </c>
      <c r="Z153" s="85"/>
      <c r="AA153" s="85"/>
      <c r="AB153" s="85"/>
      <c r="AC153" s="85"/>
      <c r="AE153" s="33" t="s">
        <v>7</v>
      </c>
    </row>
    <row r="154" spans="1:31" x14ac:dyDescent="0.35">
      <c r="A154" s="26" t="s">
        <v>233</v>
      </c>
      <c r="B154" s="27">
        <v>91.109771728515625</v>
      </c>
      <c r="C154" s="27">
        <v>82.908935546875</v>
      </c>
      <c r="D154" s="27">
        <v>86.482566833496094</v>
      </c>
      <c r="E154" s="27">
        <v>95.277359008789063</v>
      </c>
      <c r="F154" s="27">
        <v>97.6688232421875</v>
      </c>
      <c r="G154" s="27">
        <v>99.999961853027344</v>
      </c>
      <c r="H154" s="27">
        <v>99.999832153320313</v>
      </c>
      <c r="I154" s="27">
        <v>99.99884033203125</v>
      </c>
      <c r="J154" s="27">
        <v>92.966598510742188</v>
      </c>
      <c r="K154" s="27">
        <v>84.1483154296875</v>
      </c>
      <c r="L154" s="27">
        <v>99.999832153320313</v>
      </c>
      <c r="M154" s="27">
        <v>99.99884033203125</v>
      </c>
      <c r="Q154" s="31">
        <v>1</v>
      </c>
      <c r="R154" s="39" t="s">
        <v>83</v>
      </c>
      <c r="S154" s="26" t="b">
        <f t="shared" si="14"/>
        <v>1</v>
      </c>
      <c r="T154" s="26" t="b">
        <f t="shared" si="15"/>
        <v>0</v>
      </c>
      <c r="U154" s="32" t="s">
        <v>42</v>
      </c>
      <c r="V154" s="32" t="s">
        <v>42</v>
      </c>
      <c r="W154" s="32" t="s">
        <v>42</v>
      </c>
      <c r="X154" s="41" t="s">
        <v>129</v>
      </c>
      <c r="Y154" s="85">
        <v>4</v>
      </c>
      <c r="Z154" s="85"/>
      <c r="AA154" s="85"/>
      <c r="AB154" s="85"/>
      <c r="AC154" s="85"/>
      <c r="AE154" s="33" t="s">
        <v>7</v>
      </c>
    </row>
    <row r="155" spans="1:31" x14ac:dyDescent="0.35">
      <c r="A155" s="26" t="s">
        <v>234</v>
      </c>
      <c r="B155" s="27">
        <v>91.264617919921875</v>
      </c>
      <c r="C155" s="27">
        <v>82.941825866699219</v>
      </c>
      <c r="D155" s="27">
        <v>86.663543701171875</v>
      </c>
      <c r="E155" s="27">
        <v>95.277664184570313</v>
      </c>
      <c r="F155" s="27">
        <v>98.516799926757813</v>
      </c>
      <c r="G155" s="27">
        <v>99.998435974121094</v>
      </c>
      <c r="H155" s="27">
        <v>99.993736267089844</v>
      </c>
      <c r="I155" s="27">
        <v>99.99884033203125</v>
      </c>
      <c r="J155" s="27">
        <v>92.01385498046875</v>
      </c>
      <c r="K155" s="27">
        <v>80.196762084960938</v>
      </c>
      <c r="L155" s="27">
        <v>99.999832153320313</v>
      </c>
      <c r="M155" s="27">
        <v>99.99884033203125</v>
      </c>
      <c r="Q155" s="31">
        <v>1</v>
      </c>
      <c r="R155" s="39" t="s">
        <v>83</v>
      </c>
      <c r="S155" s="26" t="b">
        <f t="shared" si="14"/>
        <v>1</v>
      </c>
      <c r="T155" s="26" t="b">
        <f t="shared" si="15"/>
        <v>0</v>
      </c>
      <c r="U155" s="32" t="s">
        <v>42</v>
      </c>
      <c r="V155" s="32" t="s">
        <v>42</v>
      </c>
      <c r="W155" s="32" t="s">
        <v>42</v>
      </c>
      <c r="X155" s="41" t="s">
        <v>129</v>
      </c>
      <c r="Y155" s="85">
        <v>4</v>
      </c>
      <c r="Z155" s="85"/>
      <c r="AA155" s="85"/>
      <c r="AB155" s="85"/>
      <c r="AC155" s="85"/>
      <c r="AE155" s="33" t="s">
        <v>7</v>
      </c>
    </row>
    <row r="156" spans="1:31" x14ac:dyDescent="0.35">
      <c r="A156" s="26" t="s">
        <v>235</v>
      </c>
      <c r="B156" s="27">
        <v>91.20556640625</v>
      </c>
      <c r="C156" s="27">
        <v>82.9046630859375</v>
      </c>
      <c r="D156" s="27">
        <v>86.541206359863281</v>
      </c>
      <c r="E156" s="27">
        <v>95.277587890625</v>
      </c>
      <c r="F156" s="27">
        <v>97.2322998046875</v>
      </c>
      <c r="G156" s="27">
        <v>99.998382568359375</v>
      </c>
      <c r="H156" s="27">
        <v>99.998970031738281</v>
      </c>
      <c r="I156" s="27">
        <v>99.99884033203125</v>
      </c>
      <c r="J156" s="27">
        <v>88.814300537109375</v>
      </c>
      <c r="K156" s="27">
        <v>64.56884765625</v>
      </c>
      <c r="L156" s="27">
        <v>99.999832153320313</v>
      </c>
      <c r="M156" s="27">
        <v>99.99884033203125</v>
      </c>
      <c r="Q156" s="31">
        <v>1</v>
      </c>
      <c r="R156" s="39" t="s">
        <v>83</v>
      </c>
      <c r="S156" s="26" t="b">
        <f t="shared" si="14"/>
        <v>1</v>
      </c>
      <c r="T156" s="26" t="b">
        <f t="shared" si="15"/>
        <v>0</v>
      </c>
      <c r="U156" s="40" t="s">
        <v>236</v>
      </c>
      <c r="V156" s="32" t="s">
        <v>42</v>
      </c>
      <c r="W156" s="32" t="s">
        <v>42</v>
      </c>
      <c r="X156" s="41" t="s">
        <v>129</v>
      </c>
      <c r="Y156" s="85">
        <v>4</v>
      </c>
      <c r="Z156" s="85"/>
      <c r="AA156" s="85"/>
      <c r="AB156" s="85"/>
      <c r="AC156" s="85"/>
      <c r="AE156" s="33" t="s">
        <v>7</v>
      </c>
    </row>
    <row r="157" spans="1:31" x14ac:dyDescent="0.35">
      <c r="A157" s="26" t="s">
        <v>237</v>
      </c>
      <c r="B157" s="27">
        <v>91.157623291015625</v>
      </c>
      <c r="C157" s="27">
        <v>82.890655517578125</v>
      </c>
      <c r="D157" s="27">
        <v>86.401313781738281</v>
      </c>
      <c r="E157" s="27">
        <v>95.272598266601563</v>
      </c>
      <c r="F157" s="27">
        <v>97.976394653320313</v>
      </c>
      <c r="G157" s="27">
        <v>99.998283386230469</v>
      </c>
      <c r="H157" s="27">
        <v>99.995643615722656</v>
      </c>
      <c r="I157" s="27">
        <v>99.99884033203125</v>
      </c>
      <c r="J157" s="27">
        <v>92.055793762207031</v>
      </c>
      <c r="K157" s="27">
        <v>80.196792602539063</v>
      </c>
      <c r="L157" s="27">
        <v>99.999832153320313</v>
      </c>
      <c r="M157" s="27">
        <v>99.99884033203125</v>
      </c>
      <c r="Q157" s="31">
        <v>1</v>
      </c>
      <c r="R157" s="39" t="s">
        <v>83</v>
      </c>
      <c r="S157" s="26" t="b">
        <f t="shared" si="14"/>
        <v>1</v>
      </c>
      <c r="T157" s="26" t="b">
        <f t="shared" si="15"/>
        <v>0</v>
      </c>
      <c r="U157" s="32" t="s">
        <v>42</v>
      </c>
      <c r="V157" s="32" t="s">
        <v>42</v>
      </c>
      <c r="W157" s="32" t="s">
        <v>42</v>
      </c>
      <c r="X157" s="41" t="s">
        <v>129</v>
      </c>
      <c r="Y157" s="85">
        <v>4</v>
      </c>
      <c r="Z157" s="85"/>
      <c r="AA157" s="85"/>
      <c r="AB157" s="85"/>
      <c r="AC157" s="85"/>
      <c r="AE157" s="33" t="s">
        <v>7</v>
      </c>
    </row>
    <row r="158" spans="1:31" x14ac:dyDescent="0.35">
      <c r="A158" s="26" t="s">
        <v>238</v>
      </c>
      <c r="B158" s="27">
        <v>91.229759216308594</v>
      </c>
      <c r="C158" s="27">
        <v>82.905380249023438</v>
      </c>
      <c r="D158" s="27">
        <v>86.482833862304688</v>
      </c>
      <c r="E158" s="27">
        <v>95.273002624511719</v>
      </c>
      <c r="F158" s="27">
        <v>98.077377319335938</v>
      </c>
      <c r="G158" s="27">
        <v>99.999961853027344</v>
      </c>
      <c r="H158" s="27">
        <v>99.999832153320313</v>
      </c>
      <c r="I158" s="27">
        <v>99.99884033203125</v>
      </c>
      <c r="J158" s="27">
        <v>93.549652099609375</v>
      </c>
      <c r="K158" s="27">
        <v>99.999961853027344</v>
      </c>
      <c r="L158" s="27">
        <v>99.999832153320313</v>
      </c>
      <c r="M158" s="27">
        <v>99.99884033203125</v>
      </c>
      <c r="Q158" s="31">
        <v>1</v>
      </c>
      <c r="R158" s="39" t="s">
        <v>83</v>
      </c>
      <c r="S158" s="26" t="b">
        <f t="shared" si="14"/>
        <v>1</v>
      </c>
      <c r="T158" s="26" t="b">
        <f t="shared" si="15"/>
        <v>0</v>
      </c>
      <c r="U158" s="32" t="s">
        <v>42</v>
      </c>
      <c r="V158" s="32" t="s">
        <v>42</v>
      </c>
      <c r="W158" s="32" t="s">
        <v>42</v>
      </c>
      <c r="X158" s="41" t="s">
        <v>129</v>
      </c>
      <c r="Y158" s="85">
        <v>4</v>
      </c>
      <c r="Z158" s="85"/>
      <c r="AA158" s="85"/>
      <c r="AB158" s="85"/>
      <c r="AC158" s="85"/>
      <c r="AE158" s="33" t="s">
        <v>7</v>
      </c>
    </row>
    <row r="159" spans="1:31" x14ac:dyDescent="0.35">
      <c r="A159" s="26" t="s">
        <v>239</v>
      </c>
      <c r="B159" s="27">
        <v>91.262519836425781</v>
      </c>
      <c r="C159" s="27">
        <v>82.951042175292969</v>
      </c>
      <c r="D159" s="27">
        <v>86.580459594726563</v>
      </c>
      <c r="E159" s="27">
        <v>95.5506591796875</v>
      </c>
      <c r="F159" s="27">
        <v>95.729774475097656</v>
      </c>
      <c r="G159" s="27">
        <v>99.998359680175781</v>
      </c>
      <c r="H159" s="27">
        <v>99.999832153320313</v>
      </c>
      <c r="I159" s="27">
        <v>99.99884033203125</v>
      </c>
      <c r="J159" s="27">
        <v>94.523689270019531</v>
      </c>
      <c r="K159" s="27">
        <v>99.999961853027344</v>
      </c>
      <c r="L159" s="27">
        <v>99.999832153320313</v>
      </c>
      <c r="M159" s="27">
        <v>99.99884033203125</v>
      </c>
      <c r="Q159" s="31">
        <v>1</v>
      </c>
      <c r="R159" s="39" t="s">
        <v>83</v>
      </c>
      <c r="S159" s="26" t="b">
        <f t="shared" si="14"/>
        <v>1</v>
      </c>
      <c r="T159" s="26" t="b">
        <f t="shared" si="15"/>
        <v>0</v>
      </c>
      <c r="U159" s="32" t="s">
        <v>42</v>
      </c>
      <c r="V159" s="32" t="s">
        <v>42</v>
      </c>
      <c r="W159" s="32" t="s">
        <v>42</v>
      </c>
      <c r="X159" s="41" t="s">
        <v>129</v>
      </c>
      <c r="Y159" s="85">
        <v>4</v>
      </c>
      <c r="Z159" s="85"/>
      <c r="AA159" s="85"/>
      <c r="AB159" s="85"/>
      <c r="AC159" s="85"/>
      <c r="AE159" s="33" t="s">
        <v>7</v>
      </c>
    </row>
    <row r="160" spans="1:31" x14ac:dyDescent="0.35">
      <c r="A160" s="26" t="s">
        <v>240</v>
      </c>
      <c r="B160" s="27">
        <v>87.599113464355469</v>
      </c>
      <c r="C160" s="27">
        <v>42.378902435302734</v>
      </c>
      <c r="D160" s="27">
        <v>0</v>
      </c>
      <c r="E160" s="27">
        <v>0</v>
      </c>
      <c r="F160" s="27">
        <v>66.871086120605469</v>
      </c>
      <c r="G160" s="27">
        <v>0</v>
      </c>
      <c r="H160" s="27">
        <v>0</v>
      </c>
      <c r="I160" s="27">
        <v>0</v>
      </c>
      <c r="J160" s="27">
        <v>99.772003173828125</v>
      </c>
      <c r="K160" s="27">
        <v>99.999916076660156</v>
      </c>
      <c r="L160" s="27">
        <v>0</v>
      </c>
      <c r="M160" s="27">
        <v>0</v>
      </c>
      <c r="Q160" s="31">
        <v>0</v>
      </c>
      <c r="R160" s="26" t="s">
        <v>41</v>
      </c>
      <c r="S160" s="26" t="b">
        <f t="shared" si="14"/>
        <v>0</v>
      </c>
      <c r="T160" s="26" t="b">
        <f t="shared" si="15"/>
        <v>0</v>
      </c>
      <c r="U160" s="32" t="s">
        <v>42</v>
      </c>
      <c r="V160" s="32" t="s">
        <v>42</v>
      </c>
      <c r="W160" s="32" t="s">
        <v>42</v>
      </c>
      <c r="X160" s="41" t="s">
        <v>129</v>
      </c>
      <c r="Y160" s="85">
        <v>4</v>
      </c>
      <c r="Z160" s="85"/>
      <c r="AA160" s="85"/>
      <c r="AB160" s="85"/>
      <c r="AC160" s="85"/>
      <c r="AE160" s="33" t="s">
        <v>7</v>
      </c>
    </row>
    <row r="161" spans="1:32" x14ac:dyDescent="0.35">
      <c r="A161" s="26" t="s">
        <v>241</v>
      </c>
      <c r="B161" s="27">
        <v>87.623733520507813</v>
      </c>
      <c r="C161" s="27">
        <v>42.383346557617188</v>
      </c>
      <c r="D161" s="27">
        <v>0</v>
      </c>
      <c r="E161" s="27">
        <v>0</v>
      </c>
      <c r="F161" s="27">
        <v>67.071998596191406</v>
      </c>
      <c r="G161" s="27">
        <v>0</v>
      </c>
      <c r="H161" s="27">
        <v>0</v>
      </c>
      <c r="I161" s="27">
        <v>0</v>
      </c>
      <c r="J161" s="27">
        <v>99.772659301757813</v>
      </c>
      <c r="K161" s="27">
        <v>99.999916076660156</v>
      </c>
      <c r="L161" s="27">
        <v>0</v>
      </c>
      <c r="M161" s="27">
        <v>0</v>
      </c>
      <c r="Q161" s="31">
        <v>0</v>
      </c>
      <c r="R161" s="26" t="s">
        <v>41</v>
      </c>
      <c r="S161" s="26" t="b">
        <f t="shared" si="14"/>
        <v>0</v>
      </c>
      <c r="T161" s="26" t="b">
        <f t="shared" si="15"/>
        <v>0</v>
      </c>
      <c r="U161" s="32" t="s">
        <v>42</v>
      </c>
      <c r="V161" s="32" t="s">
        <v>42</v>
      </c>
      <c r="W161" s="32" t="s">
        <v>42</v>
      </c>
      <c r="X161" s="41" t="s">
        <v>129</v>
      </c>
      <c r="Y161" s="85">
        <v>4</v>
      </c>
      <c r="Z161" s="85"/>
      <c r="AA161" s="85"/>
      <c r="AB161" s="85"/>
      <c r="AC161" s="85"/>
      <c r="AE161" s="33" t="s">
        <v>7</v>
      </c>
    </row>
    <row r="162" spans="1:32" x14ac:dyDescent="0.35">
      <c r="A162" s="26" t="s">
        <v>242</v>
      </c>
      <c r="B162" s="27">
        <v>64.602226257324219</v>
      </c>
      <c r="C162" s="27">
        <v>82.971870422363281</v>
      </c>
      <c r="D162" s="27">
        <v>86.611595153808594</v>
      </c>
      <c r="E162" s="27">
        <v>94.9906005859375</v>
      </c>
      <c r="F162" s="27">
        <v>41.261058807373047</v>
      </c>
      <c r="G162" s="27">
        <v>59.379814147949219</v>
      </c>
      <c r="H162" s="27">
        <v>60.620716094970703</v>
      </c>
      <c r="I162" s="27">
        <v>63.713623046875</v>
      </c>
      <c r="J162" s="27">
        <v>96.114677429199219</v>
      </c>
      <c r="K162" s="27">
        <v>93.8232421875</v>
      </c>
      <c r="L162" s="27">
        <v>75.492500305175781</v>
      </c>
      <c r="M162" s="27">
        <v>0</v>
      </c>
      <c r="N162" s="33" t="s">
        <v>243</v>
      </c>
      <c r="O162" s="26" t="s">
        <v>244</v>
      </c>
      <c r="P162" s="35" t="s">
        <v>245</v>
      </c>
      <c r="Q162" s="31">
        <v>0</v>
      </c>
      <c r="R162" s="26" t="s">
        <v>41</v>
      </c>
      <c r="S162" s="26" t="b">
        <f t="shared" si="14"/>
        <v>0</v>
      </c>
      <c r="T162" s="26" t="b">
        <f t="shared" si="15"/>
        <v>0</v>
      </c>
      <c r="U162" s="32"/>
      <c r="V162" s="32"/>
      <c r="W162" s="32" t="s">
        <v>49</v>
      </c>
      <c r="X162" s="41"/>
      <c r="AE162" s="33"/>
    </row>
    <row r="163" spans="1:32" x14ac:dyDescent="0.35">
      <c r="A163" s="26" t="s">
        <v>246</v>
      </c>
      <c r="B163" s="27">
        <v>60.328872680664063</v>
      </c>
      <c r="C163" s="27">
        <v>82.969482421875</v>
      </c>
      <c r="D163" s="27">
        <v>86.570533752441406</v>
      </c>
      <c r="E163" s="27">
        <v>95.269203186035156</v>
      </c>
      <c r="F163" s="27">
        <v>37.308662414550781</v>
      </c>
      <c r="G163" s="27">
        <v>58.455310821533203</v>
      </c>
      <c r="H163" s="27">
        <v>59.531467437744141</v>
      </c>
      <c r="I163" s="27">
        <v>61.182491302490234</v>
      </c>
      <c r="J163" s="27">
        <v>97.514007568359375</v>
      </c>
      <c r="K163" s="27">
        <v>93.832344055175781</v>
      </c>
      <c r="L163" s="27">
        <v>75.617141723632813</v>
      </c>
      <c r="M163" s="27">
        <v>0</v>
      </c>
      <c r="N163" s="33" t="s">
        <v>247</v>
      </c>
      <c r="O163" s="26" t="s">
        <v>244</v>
      </c>
      <c r="P163" s="35" t="s">
        <v>248</v>
      </c>
      <c r="Q163" s="31">
        <v>0</v>
      </c>
      <c r="R163" s="26" t="s">
        <v>41</v>
      </c>
      <c r="S163" s="26" t="b">
        <f t="shared" si="14"/>
        <v>0</v>
      </c>
      <c r="T163" s="26" t="b">
        <f t="shared" si="15"/>
        <v>0</v>
      </c>
      <c r="U163" s="32"/>
      <c r="V163" s="32"/>
      <c r="W163" s="32" t="s">
        <v>49</v>
      </c>
      <c r="X163" s="41"/>
      <c r="AE163" s="33"/>
    </row>
    <row r="164" spans="1:32" ht="15.5" x14ac:dyDescent="0.35">
      <c r="A164" s="26" t="s">
        <v>249</v>
      </c>
      <c r="B164" s="27">
        <v>31.473834991455078</v>
      </c>
      <c r="C164" s="27">
        <v>0</v>
      </c>
      <c r="D164" s="27">
        <v>0</v>
      </c>
      <c r="E164" s="27">
        <v>0</v>
      </c>
      <c r="F164" s="27">
        <v>99.999992370605469</v>
      </c>
      <c r="G164" s="27">
        <v>0</v>
      </c>
      <c r="H164" s="27">
        <v>0</v>
      </c>
      <c r="I164" s="27">
        <v>0</v>
      </c>
      <c r="J164" s="27">
        <v>77.623405456542969</v>
      </c>
      <c r="K164" s="27">
        <v>0</v>
      </c>
      <c r="L164" s="27">
        <v>0</v>
      </c>
      <c r="M164" s="27">
        <v>0</v>
      </c>
      <c r="N164" s="51"/>
      <c r="O164" s="26" t="s">
        <v>520</v>
      </c>
      <c r="P164" s="35" t="s">
        <v>521</v>
      </c>
      <c r="Q164" s="31">
        <v>0</v>
      </c>
      <c r="R164" s="26" t="s">
        <v>41</v>
      </c>
      <c r="S164" s="26" t="b">
        <f t="shared" si="14"/>
        <v>0</v>
      </c>
      <c r="T164" s="26" t="b">
        <f t="shared" si="15"/>
        <v>0</v>
      </c>
      <c r="U164" s="32"/>
      <c r="V164" s="32"/>
      <c r="W164" s="32" t="s">
        <v>49</v>
      </c>
      <c r="X164" s="41"/>
      <c r="AE164" s="33"/>
    </row>
    <row r="165" spans="1:32" ht="15.5" x14ac:dyDescent="0.35">
      <c r="A165" s="26" t="s">
        <v>252</v>
      </c>
      <c r="B165" s="27">
        <v>30.436214447021484</v>
      </c>
      <c r="C165" s="27">
        <v>0</v>
      </c>
      <c r="D165" s="27">
        <v>0</v>
      </c>
      <c r="E165" s="27">
        <v>0</v>
      </c>
      <c r="F165" s="27">
        <v>99.999992370605469</v>
      </c>
      <c r="G165" s="27">
        <v>0</v>
      </c>
      <c r="H165" s="27">
        <v>0</v>
      </c>
      <c r="I165" s="27">
        <v>0</v>
      </c>
      <c r="J165" s="27">
        <v>99.998222351074219</v>
      </c>
      <c r="K165" s="27">
        <v>0</v>
      </c>
      <c r="L165" s="27">
        <v>0</v>
      </c>
      <c r="M165" s="27">
        <v>0</v>
      </c>
      <c r="N165" s="51"/>
      <c r="O165" s="26" t="s">
        <v>544</v>
      </c>
      <c r="P165" s="35" t="s">
        <v>251</v>
      </c>
      <c r="Q165" s="31">
        <v>0</v>
      </c>
      <c r="R165" s="26" t="s">
        <v>41</v>
      </c>
      <c r="S165" s="26" t="b">
        <f t="shared" si="14"/>
        <v>0</v>
      </c>
      <c r="T165" s="26" t="b">
        <f t="shared" si="15"/>
        <v>0</v>
      </c>
      <c r="U165" s="32"/>
      <c r="V165" s="32"/>
      <c r="W165" s="32" t="s">
        <v>49</v>
      </c>
      <c r="X165" s="41"/>
      <c r="AE165" s="33"/>
    </row>
    <row r="166" spans="1:32" ht="15.5" x14ac:dyDescent="0.35">
      <c r="A166" s="26" t="s">
        <v>254</v>
      </c>
      <c r="B166" s="27">
        <v>44.138545989990234</v>
      </c>
      <c r="C166" s="27">
        <v>93.422439575195313</v>
      </c>
      <c r="D166" s="27">
        <v>87.157730102539063</v>
      </c>
      <c r="E166" s="27">
        <v>95.830986022949219</v>
      </c>
      <c r="F166" s="27">
        <v>99.054885864257813</v>
      </c>
      <c r="G166" s="27">
        <v>99.998428344726563</v>
      </c>
      <c r="H166" s="27">
        <v>99.999832153320313</v>
      </c>
      <c r="I166" s="27">
        <v>99.99884033203125</v>
      </c>
      <c r="J166" s="27">
        <v>77.57196044921875</v>
      </c>
      <c r="K166" s="27">
        <v>0</v>
      </c>
      <c r="L166" s="27">
        <v>0</v>
      </c>
      <c r="M166" s="27">
        <v>0</v>
      </c>
      <c r="N166" s="51"/>
      <c r="Q166" s="31">
        <v>0</v>
      </c>
      <c r="R166" s="39" t="s">
        <v>83</v>
      </c>
      <c r="S166" s="26" t="b">
        <f t="shared" si="14"/>
        <v>0</v>
      </c>
      <c r="T166" s="26" t="b">
        <f t="shared" si="15"/>
        <v>0</v>
      </c>
      <c r="U166" s="32"/>
      <c r="V166" s="32"/>
      <c r="W166" s="32" t="s">
        <v>49</v>
      </c>
      <c r="X166" s="41"/>
      <c r="AE166" s="33"/>
    </row>
    <row r="167" spans="1:32" ht="15.5" x14ac:dyDescent="0.35">
      <c r="A167" s="26" t="s">
        <v>255</v>
      </c>
      <c r="B167" s="27">
        <v>42.529541015625</v>
      </c>
      <c r="C167" s="27">
        <v>80.299629211425781</v>
      </c>
      <c r="D167" s="27">
        <v>37.325637817382813</v>
      </c>
      <c r="E167" s="27">
        <v>39.9293212890625</v>
      </c>
      <c r="F167" s="27">
        <v>99.949302673339844</v>
      </c>
      <c r="G167" s="27">
        <v>99.999961853027344</v>
      </c>
      <c r="H167" s="27">
        <v>99.999832153320313</v>
      </c>
      <c r="I167" s="27">
        <v>99.99884033203125</v>
      </c>
      <c r="J167" s="27">
        <v>74.96728515625</v>
      </c>
      <c r="K167" s="27">
        <v>0</v>
      </c>
      <c r="L167" s="27">
        <v>0</v>
      </c>
      <c r="M167" s="27">
        <v>0</v>
      </c>
      <c r="N167" s="51"/>
      <c r="Q167" s="31">
        <v>0</v>
      </c>
      <c r="R167" s="39" t="s">
        <v>83</v>
      </c>
      <c r="S167" s="26" t="b">
        <f t="shared" si="14"/>
        <v>0</v>
      </c>
      <c r="T167" s="26" t="b">
        <f t="shared" si="15"/>
        <v>0</v>
      </c>
      <c r="U167" s="32"/>
      <c r="V167" s="32"/>
      <c r="W167" s="32" t="s">
        <v>49</v>
      </c>
      <c r="X167" s="41"/>
      <c r="AE167" s="33"/>
    </row>
    <row r="168" spans="1:32" x14ac:dyDescent="0.35">
      <c r="A168" s="26" t="s">
        <v>256</v>
      </c>
      <c r="B168" s="27">
        <v>92.650627136230469</v>
      </c>
      <c r="C168" s="27">
        <v>93.488273620605469</v>
      </c>
      <c r="D168" s="27">
        <v>87.1195068359375</v>
      </c>
      <c r="E168" s="27">
        <v>95.69403076171875</v>
      </c>
      <c r="F168" s="27">
        <v>93.796737670898438</v>
      </c>
      <c r="G168" s="27">
        <v>99.999961853027344</v>
      </c>
      <c r="H168" s="27">
        <v>99.999832153320313</v>
      </c>
      <c r="I168" s="27">
        <v>99.99884033203125</v>
      </c>
      <c r="J168" s="27">
        <v>94.704345703125</v>
      </c>
      <c r="K168" s="27">
        <v>38.174964904785156</v>
      </c>
      <c r="L168" s="27">
        <v>0.19797846674919128</v>
      </c>
      <c r="M168" s="27">
        <v>0</v>
      </c>
      <c r="N168" s="52"/>
      <c r="Q168" s="31">
        <v>1</v>
      </c>
      <c r="R168" s="26" t="s">
        <v>41</v>
      </c>
      <c r="S168" s="26" t="b">
        <f t="shared" si="14"/>
        <v>0</v>
      </c>
      <c r="T168" s="26" t="b">
        <f t="shared" si="15"/>
        <v>0</v>
      </c>
      <c r="U168" s="32" t="s">
        <v>49</v>
      </c>
      <c r="V168" s="32" t="s">
        <v>49</v>
      </c>
      <c r="W168" s="32" t="s">
        <v>49</v>
      </c>
      <c r="X168" s="32" t="s">
        <v>42</v>
      </c>
      <c r="Y168" s="85">
        <v>3</v>
      </c>
      <c r="Z168" s="85"/>
      <c r="AA168" s="85"/>
      <c r="AB168" s="85"/>
      <c r="AC168" s="85"/>
    </row>
    <row r="169" spans="1:32" x14ac:dyDescent="0.35">
      <c r="A169" s="26" t="s">
        <v>257</v>
      </c>
      <c r="B169" s="27">
        <v>92.539749145507813</v>
      </c>
      <c r="C169" s="27">
        <v>93.460189819335938</v>
      </c>
      <c r="D169" s="27">
        <v>86.819671630859375</v>
      </c>
      <c r="E169" s="27">
        <v>95.830116271972656</v>
      </c>
      <c r="F169" s="27">
        <v>99.841072082519531</v>
      </c>
      <c r="G169" s="27">
        <v>99.520965576171875</v>
      </c>
      <c r="H169" s="27">
        <v>99.999832153320313</v>
      </c>
      <c r="I169" s="27">
        <v>99.99884033203125</v>
      </c>
      <c r="J169" s="27">
        <v>94.770271301269531</v>
      </c>
      <c r="K169" s="27">
        <v>38.674331665039063</v>
      </c>
      <c r="L169" s="27">
        <v>15.945207595825195</v>
      </c>
      <c r="M169" s="27">
        <v>29.368860244750977</v>
      </c>
      <c r="Q169" s="31">
        <v>1</v>
      </c>
      <c r="R169" s="26" t="s">
        <v>41</v>
      </c>
      <c r="S169" s="26" t="b">
        <f t="shared" si="14"/>
        <v>0</v>
      </c>
      <c r="T169" s="26" t="b">
        <f t="shared" si="15"/>
        <v>0</v>
      </c>
      <c r="U169" s="32" t="s">
        <v>42</v>
      </c>
      <c r="V169" s="32" t="s">
        <v>42</v>
      </c>
      <c r="W169" s="32" t="s">
        <v>49</v>
      </c>
      <c r="X169" s="32" t="s">
        <v>42</v>
      </c>
      <c r="Y169" s="85">
        <v>3</v>
      </c>
      <c r="Z169" s="85"/>
      <c r="AA169" s="85"/>
      <c r="AB169" s="85"/>
      <c r="AC169" s="85"/>
    </row>
    <row r="170" spans="1:32" x14ac:dyDescent="0.35">
      <c r="A170" s="26" t="s">
        <v>258</v>
      </c>
      <c r="B170" s="27">
        <v>92.496559143066406</v>
      </c>
      <c r="C170" s="27">
        <v>93.487518310546875</v>
      </c>
      <c r="D170" s="27">
        <v>86.781036376953125</v>
      </c>
      <c r="E170" s="27">
        <v>95.694099426269531</v>
      </c>
      <c r="F170" s="27">
        <v>92.216133117675781</v>
      </c>
      <c r="G170" s="27">
        <v>99.999595642089844</v>
      </c>
      <c r="H170" s="27">
        <v>99.998260498046875</v>
      </c>
      <c r="I170" s="27">
        <v>99.99884033203125</v>
      </c>
      <c r="J170" s="27">
        <v>94.947128295898438</v>
      </c>
      <c r="K170" s="27">
        <v>40.962142944335938</v>
      </c>
      <c r="L170" s="27">
        <v>18.598136901855469</v>
      </c>
      <c r="M170" s="27">
        <v>37.635643005371094</v>
      </c>
      <c r="Q170" s="31">
        <v>1</v>
      </c>
      <c r="R170" s="26" t="s">
        <v>41</v>
      </c>
      <c r="S170" s="26" t="b">
        <f t="shared" si="14"/>
        <v>0</v>
      </c>
      <c r="T170" s="26" t="b">
        <f t="shared" si="15"/>
        <v>0</v>
      </c>
      <c r="U170" s="32" t="s">
        <v>49</v>
      </c>
      <c r="V170" s="32" t="s">
        <v>49</v>
      </c>
      <c r="W170" s="32" t="s">
        <v>49</v>
      </c>
      <c r="X170" s="32" t="s">
        <v>42</v>
      </c>
      <c r="Y170" s="85">
        <v>3</v>
      </c>
      <c r="Z170" s="85"/>
      <c r="AA170" s="85"/>
      <c r="AB170" s="85"/>
      <c r="AC170" s="85"/>
    </row>
    <row r="171" spans="1:32" x14ac:dyDescent="0.35">
      <c r="A171" s="26" t="s">
        <v>259</v>
      </c>
      <c r="B171" s="27">
        <v>92.5206298828125</v>
      </c>
      <c r="C171" s="27">
        <v>93.469429016113281</v>
      </c>
      <c r="D171" s="27">
        <v>86.760971069335938</v>
      </c>
      <c r="E171" s="27">
        <v>95.8331298828125</v>
      </c>
      <c r="F171" s="27">
        <v>99.999984741210938</v>
      </c>
      <c r="G171" s="27">
        <v>99.999801635742188</v>
      </c>
      <c r="H171" s="27">
        <v>99.999832153320313</v>
      </c>
      <c r="I171" s="27">
        <v>99.99884033203125</v>
      </c>
      <c r="J171" s="27">
        <v>94.786079406738281</v>
      </c>
      <c r="K171" s="27">
        <v>38.626426696777344</v>
      </c>
      <c r="L171" s="27">
        <v>16.512319564819336</v>
      </c>
      <c r="M171" s="27">
        <v>32.052009582519531</v>
      </c>
      <c r="Q171" s="31">
        <v>1</v>
      </c>
      <c r="R171" s="26" t="s">
        <v>41</v>
      </c>
      <c r="S171" s="26" t="b">
        <f t="shared" si="14"/>
        <v>0</v>
      </c>
      <c r="T171" s="26" t="b">
        <f t="shared" si="15"/>
        <v>0</v>
      </c>
      <c r="U171" s="32" t="s">
        <v>49</v>
      </c>
      <c r="V171" s="32" t="s">
        <v>49</v>
      </c>
      <c r="W171" s="32" t="s">
        <v>49</v>
      </c>
      <c r="X171" s="32" t="s">
        <v>42</v>
      </c>
      <c r="Y171" s="85">
        <v>3</v>
      </c>
      <c r="Z171" s="85"/>
      <c r="AA171" s="85"/>
      <c r="AB171" s="85"/>
      <c r="AC171" s="85"/>
      <c r="AF171" s="26" t="s">
        <v>260</v>
      </c>
    </row>
    <row r="172" spans="1:32" x14ac:dyDescent="0.35">
      <c r="A172" s="26" t="s">
        <v>261</v>
      </c>
      <c r="B172" s="27">
        <v>92.567977905273438</v>
      </c>
      <c r="C172" s="27">
        <v>93.548355102539063</v>
      </c>
      <c r="D172" s="27">
        <v>87.073501586914063</v>
      </c>
      <c r="E172" s="27">
        <v>95.831436157226563</v>
      </c>
      <c r="F172" s="27">
        <v>94.724571228027344</v>
      </c>
      <c r="G172" s="27">
        <v>83.490928649902344</v>
      </c>
      <c r="H172" s="27">
        <v>76.590278625488281</v>
      </c>
      <c r="I172" s="27">
        <v>75.020454406738281</v>
      </c>
      <c r="J172" s="27">
        <v>94.609199523925781</v>
      </c>
      <c r="K172" s="27">
        <v>37.529335021972656</v>
      </c>
      <c r="L172" s="27">
        <v>18.669347763061523</v>
      </c>
      <c r="M172" s="27">
        <v>35.242496490478516</v>
      </c>
      <c r="Q172" s="31">
        <v>1</v>
      </c>
      <c r="R172" s="39" t="s">
        <v>83</v>
      </c>
      <c r="S172" s="26" t="b">
        <f>NOT(OR((D172&lt;=$Q$1),(H172&lt;=$R$1),(L172&lt;=$S$1)))</f>
        <v>0</v>
      </c>
      <c r="T172" s="26" t="b">
        <f t="shared" si="15"/>
        <v>0</v>
      </c>
      <c r="U172" s="32" t="s">
        <v>49</v>
      </c>
      <c r="V172" s="32" t="s">
        <v>49</v>
      </c>
      <c r="W172" s="32" t="s">
        <v>49</v>
      </c>
      <c r="X172" s="32" t="s">
        <v>42</v>
      </c>
      <c r="Y172" s="85">
        <v>3</v>
      </c>
      <c r="Z172" s="85"/>
      <c r="AA172" s="85"/>
      <c r="AB172" s="85"/>
      <c r="AC172" s="85"/>
      <c r="AF172" s="26" t="s">
        <v>260</v>
      </c>
    </row>
    <row r="173" spans="1:32" ht="14.25" customHeight="1" x14ac:dyDescent="0.35">
      <c r="A173" s="26" t="s">
        <v>262</v>
      </c>
      <c r="B173" s="27">
        <v>92.562858581542969</v>
      </c>
      <c r="C173" s="27">
        <v>93.529251098632813</v>
      </c>
      <c r="D173" s="27">
        <v>86.955680847167969</v>
      </c>
      <c r="E173" s="27">
        <v>95.692619323730469</v>
      </c>
      <c r="F173" s="27">
        <v>99.710067749023438</v>
      </c>
      <c r="G173" s="27">
        <v>99.999961853027344</v>
      </c>
      <c r="H173" s="27">
        <v>99.999832153320313</v>
      </c>
      <c r="I173" s="27">
        <v>99.99884033203125</v>
      </c>
      <c r="J173" s="27">
        <v>94.607559204101563</v>
      </c>
      <c r="K173" s="27">
        <v>99.664924621582031</v>
      </c>
      <c r="L173" s="27">
        <v>99.687599182128906</v>
      </c>
      <c r="M173" s="27">
        <v>99.128654479980469</v>
      </c>
      <c r="Q173" s="31">
        <v>1</v>
      </c>
      <c r="R173" s="39" t="s">
        <v>83</v>
      </c>
      <c r="S173" s="26" t="b">
        <f t="shared" si="14"/>
        <v>1</v>
      </c>
      <c r="T173" s="26" t="b">
        <f t="shared" si="15"/>
        <v>1</v>
      </c>
      <c r="U173" s="32"/>
      <c r="V173" s="32"/>
      <c r="W173" s="32"/>
      <c r="X173" s="32"/>
    </row>
    <row r="174" spans="1:32" x14ac:dyDescent="0.35">
      <c r="A174" s="26" t="s">
        <v>263</v>
      </c>
      <c r="B174" s="27">
        <v>90.17626953125</v>
      </c>
      <c r="C174" s="27">
        <v>90.245368957519531</v>
      </c>
      <c r="D174" s="27">
        <v>80.812164306640625</v>
      </c>
      <c r="E174" s="27">
        <v>88.803237915039063</v>
      </c>
      <c r="F174" s="27">
        <v>99.951789855957031</v>
      </c>
      <c r="G174" s="27">
        <v>99.999961853027344</v>
      </c>
      <c r="H174" s="27">
        <v>99.999832153320313</v>
      </c>
      <c r="I174" s="27">
        <v>99.99884033203125</v>
      </c>
      <c r="J174" s="32" t="s">
        <v>49</v>
      </c>
      <c r="K174" s="32" t="s">
        <v>49</v>
      </c>
      <c r="L174" s="32" t="s">
        <v>49</v>
      </c>
      <c r="M174" s="32" t="s">
        <v>49</v>
      </c>
      <c r="R174" s="26"/>
      <c r="U174" s="32" t="s">
        <v>49</v>
      </c>
      <c r="V174" s="32" t="s">
        <v>49</v>
      </c>
      <c r="W174" s="32" t="s">
        <v>49</v>
      </c>
      <c r="X174" s="32" t="s">
        <v>49</v>
      </c>
      <c r="Y174" s="86"/>
      <c r="Z174" s="86"/>
      <c r="AA174" s="86"/>
      <c r="AB174" s="86"/>
      <c r="AC174" s="86"/>
    </row>
    <row r="175" spans="1:32" x14ac:dyDescent="0.35">
      <c r="A175" s="26" t="s">
        <v>264</v>
      </c>
      <c r="B175" s="27">
        <v>79.499458312988281</v>
      </c>
      <c r="C175" s="27">
        <v>73.405364990234375</v>
      </c>
      <c r="D175" s="27">
        <v>73.999504089355469</v>
      </c>
      <c r="E175" s="27">
        <v>86.431709289550781</v>
      </c>
      <c r="F175" s="27">
        <v>96.738540649414063</v>
      </c>
      <c r="G175" s="27">
        <v>87.569709777832031</v>
      </c>
      <c r="H175" s="27">
        <v>99.999832153320313</v>
      </c>
      <c r="I175" s="27">
        <v>99.99884033203125</v>
      </c>
      <c r="J175" s="32" t="s">
        <v>49</v>
      </c>
      <c r="K175" s="32" t="s">
        <v>49</v>
      </c>
      <c r="L175" s="32" t="s">
        <v>49</v>
      </c>
      <c r="M175" s="32" t="s">
        <v>49</v>
      </c>
      <c r="R175" s="26"/>
      <c r="U175" s="32" t="s">
        <v>49</v>
      </c>
      <c r="V175" s="32" t="s">
        <v>49</v>
      </c>
      <c r="W175" s="32" t="s">
        <v>49</v>
      </c>
      <c r="X175" s="32" t="s">
        <v>49</v>
      </c>
      <c r="Y175" s="86"/>
      <c r="Z175" s="86"/>
      <c r="AA175" s="86"/>
      <c r="AB175" s="86"/>
      <c r="AC175" s="86"/>
    </row>
    <row r="176" spans="1:32" x14ac:dyDescent="0.35">
      <c r="A176" s="26" t="s">
        <v>265</v>
      </c>
      <c r="B176" s="27">
        <v>92.595703125</v>
      </c>
      <c r="C176" s="27">
        <v>95.43310546875</v>
      </c>
      <c r="D176" s="27">
        <v>94.49371337890625</v>
      </c>
      <c r="E176" s="27">
        <v>95.820602416992188</v>
      </c>
      <c r="F176" s="27">
        <v>95.361541748046875</v>
      </c>
      <c r="G176" s="27">
        <v>99.999961853027344</v>
      </c>
      <c r="H176" s="27">
        <v>99.999832153320313</v>
      </c>
      <c r="I176" s="27">
        <v>99.99884033203125</v>
      </c>
      <c r="J176" s="32" t="s">
        <v>49</v>
      </c>
      <c r="K176" s="32" t="s">
        <v>49</v>
      </c>
      <c r="L176" s="32" t="s">
        <v>49</v>
      </c>
      <c r="M176" s="32" t="s">
        <v>49</v>
      </c>
      <c r="R176" s="26"/>
      <c r="U176" s="32"/>
      <c r="V176" s="32"/>
      <c r="W176" s="32"/>
      <c r="X176" s="32"/>
    </row>
    <row r="177" spans="1:43" ht="12.65" customHeight="1" x14ac:dyDescent="0.35">
      <c r="A177" s="26" t="s">
        <v>266</v>
      </c>
      <c r="B177" s="27">
        <v>53.461223602294922</v>
      </c>
      <c r="C177" s="27">
        <v>90.68896484375</v>
      </c>
      <c r="D177" s="27">
        <v>81.499671936035156</v>
      </c>
      <c r="E177" s="27">
        <v>93.481483459472656</v>
      </c>
      <c r="F177" s="27">
        <v>92.753570556640625</v>
      </c>
      <c r="G177" s="27">
        <v>91.680137634277344</v>
      </c>
      <c r="H177" s="27">
        <v>93.602500915527344</v>
      </c>
      <c r="I177" s="27">
        <v>99.99884033203125</v>
      </c>
      <c r="J177" s="32" t="s">
        <v>49</v>
      </c>
      <c r="K177" s="32" t="s">
        <v>49</v>
      </c>
      <c r="L177" s="32" t="s">
        <v>49</v>
      </c>
      <c r="M177" s="32" t="s">
        <v>49</v>
      </c>
      <c r="N177" s="51"/>
      <c r="R177" s="26"/>
      <c r="U177" s="32"/>
      <c r="V177" s="32"/>
      <c r="W177" s="32" t="s">
        <v>49</v>
      </c>
      <c r="X177" s="41"/>
      <c r="AE177" s="33"/>
    </row>
    <row r="178" spans="1:43" x14ac:dyDescent="0.35">
      <c r="A178" s="26" t="s">
        <v>267</v>
      </c>
      <c r="B178" s="27">
        <v>90.241477966308594</v>
      </c>
      <c r="C178" s="27">
        <v>95.335479736328125</v>
      </c>
      <c r="D178" s="27">
        <v>94.436248779296875</v>
      </c>
      <c r="E178" s="27">
        <v>95.825599670410156</v>
      </c>
      <c r="F178" s="27">
        <v>89.6744384765625</v>
      </c>
      <c r="G178" s="27">
        <v>99.975936889648438</v>
      </c>
      <c r="H178" s="27">
        <v>99.933258056640625</v>
      </c>
      <c r="I178" s="27">
        <v>99.99884033203125</v>
      </c>
      <c r="J178" s="27">
        <v>100</v>
      </c>
      <c r="K178" s="27">
        <v>99.999961853027344</v>
      </c>
      <c r="L178" s="27">
        <v>99.999832153320313</v>
      </c>
      <c r="M178" s="27">
        <v>99.99884033203125</v>
      </c>
      <c r="Q178" s="31">
        <v>1</v>
      </c>
      <c r="R178" s="26" t="s">
        <v>155</v>
      </c>
      <c r="S178" s="26" t="b">
        <f t="shared" ref="S178:S184" si="16">NOT(OR((D178&lt;=$Q$1),(H178&lt;=$R$1),(L178&lt;=$S$1)))</f>
        <v>1</v>
      </c>
      <c r="T178" s="26" t="b">
        <f t="shared" ref="T178:T184" si="17">NOT(OR((C178&lt;=$Q$1),(G178&lt;=$R$1),(K178&lt;=$S$1)))</f>
        <v>1</v>
      </c>
      <c r="U178" s="32"/>
      <c r="V178" s="32"/>
      <c r="W178" s="32"/>
      <c r="X178" s="41"/>
      <c r="AE178" s="33"/>
    </row>
    <row r="179" spans="1:43" ht="12.65" customHeight="1" x14ac:dyDescent="0.35">
      <c r="A179" s="26" t="s">
        <v>268</v>
      </c>
      <c r="B179" s="27">
        <v>73.24560546875</v>
      </c>
      <c r="C179" s="27">
        <v>0</v>
      </c>
      <c r="D179" s="27">
        <v>0</v>
      </c>
      <c r="E179" s="27">
        <v>0</v>
      </c>
      <c r="F179" s="27">
        <v>89.955070495605469</v>
      </c>
      <c r="G179" s="27">
        <v>0</v>
      </c>
      <c r="H179" s="27">
        <v>0</v>
      </c>
      <c r="I179" s="27">
        <v>0</v>
      </c>
      <c r="J179" s="27">
        <v>100</v>
      </c>
      <c r="K179" s="27">
        <v>99.999961853027344</v>
      </c>
      <c r="L179" s="27">
        <v>99.999832153320313</v>
      </c>
      <c r="M179" s="27">
        <v>99.99884033203125</v>
      </c>
      <c r="P179" s="35" t="s">
        <v>269</v>
      </c>
      <c r="Q179" s="31">
        <v>0</v>
      </c>
      <c r="R179" s="26" t="s">
        <v>155</v>
      </c>
      <c r="S179" s="26" t="b">
        <f t="shared" si="16"/>
        <v>0</v>
      </c>
      <c r="T179" s="26" t="b">
        <f t="shared" si="17"/>
        <v>0</v>
      </c>
      <c r="U179" s="32"/>
      <c r="V179" s="32"/>
      <c r="W179" s="32"/>
      <c r="X179" s="41"/>
      <c r="AE179" s="33"/>
    </row>
    <row r="180" spans="1:43" ht="12.65" customHeight="1" x14ac:dyDescent="0.35">
      <c r="A180" s="26" t="s">
        <v>270</v>
      </c>
      <c r="B180" s="27">
        <v>90.304450988769531</v>
      </c>
      <c r="C180" s="27">
        <v>95.359138488769531</v>
      </c>
      <c r="D180" s="27">
        <v>94.45599365234375</v>
      </c>
      <c r="E180" s="27">
        <v>95.823684692382813</v>
      </c>
      <c r="F180" s="27">
        <v>89.045684814453125</v>
      </c>
      <c r="G180" s="27">
        <v>99.994636535644531</v>
      </c>
      <c r="H180" s="27">
        <v>99.977012634277344</v>
      </c>
      <c r="I180" s="27">
        <v>99.99884033203125</v>
      </c>
      <c r="J180" s="27">
        <v>100</v>
      </c>
      <c r="K180" s="27">
        <v>99.999961853027344</v>
      </c>
      <c r="L180" s="27">
        <v>99.999832153320313</v>
      </c>
      <c r="M180" s="27">
        <v>99.99884033203125</v>
      </c>
      <c r="Q180" s="31">
        <v>1</v>
      </c>
      <c r="R180" s="26" t="s">
        <v>155</v>
      </c>
      <c r="S180" s="26" t="b">
        <f t="shared" si="16"/>
        <v>1</v>
      </c>
      <c r="T180" s="26" t="b">
        <f t="shared" si="17"/>
        <v>1</v>
      </c>
      <c r="U180" s="32"/>
      <c r="V180" s="32"/>
      <c r="W180" s="32"/>
      <c r="X180" s="41"/>
      <c r="AE180" s="33"/>
    </row>
    <row r="181" spans="1:43" ht="12.65" customHeight="1" x14ac:dyDescent="0.35">
      <c r="A181" s="26" t="s">
        <v>271</v>
      </c>
      <c r="B181" s="27">
        <v>92.47259521484375</v>
      </c>
      <c r="C181" s="27">
        <v>95.411384582519531</v>
      </c>
      <c r="D181" s="27">
        <v>94.53692626953125</v>
      </c>
      <c r="E181" s="27">
        <v>95.964653015136719</v>
      </c>
      <c r="F181" s="27">
        <v>97.96466064453125</v>
      </c>
      <c r="G181" s="27">
        <v>99.994186401367188</v>
      </c>
      <c r="H181" s="27">
        <v>99.975074768066406</v>
      </c>
      <c r="I181" s="27">
        <v>99.99884033203125</v>
      </c>
      <c r="J181" s="27">
        <v>100</v>
      </c>
      <c r="K181" s="27">
        <v>99.999961853027344</v>
      </c>
      <c r="L181" s="27">
        <v>99.999832153320313</v>
      </c>
      <c r="M181" s="27">
        <v>99.99884033203125</v>
      </c>
      <c r="Q181" s="31">
        <v>1</v>
      </c>
      <c r="R181" s="26" t="s">
        <v>155</v>
      </c>
      <c r="S181" s="26" t="b">
        <f t="shared" si="16"/>
        <v>1</v>
      </c>
      <c r="T181" s="26" t="b">
        <f t="shared" si="17"/>
        <v>1</v>
      </c>
      <c r="U181" s="32"/>
      <c r="V181" s="32"/>
      <c r="W181" s="32"/>
      <c r="X181" s="41"/>
      <c r="AE181" s="33"/>
    </row>
    <row r="182" spans="1:43" ht="12.65" customHeight="1" x14ac:dyDescent="0.35">
      <c r="A182" s="26" t="s">
        <v>272</v>
      </c>
      <c r="B182" s="27">
        <v>73.466484069824219</v>
      </c>
      <c r="C182" s="27">
        <v>0</v>
      </c>
      <c r="D182" s="27">
        <v>0</v>
      </c>
      <c r="E182" s="27">
        <v>0</v>
      </c>
      <c r="F182" s="27">
        <v>78.419975280761719</v>
      </c>
      <c r="G182" s="27">
        <v>0</v>
      </c>
      <c r="H182" s="27">
        <v>0</v>
      </c>
      <c r="I182" s="27">
        <v>0</v>
      </c>
      <c r="J182" s="27">
        <v>100</v>
      </c>
      <c r="K182" s="27">
        <v>99.999961853027344</v>
      </c>
      <c r="L182" s="27">
        <v>99.999832153320313</v>
      </c>
      <c r="M182" s="27">
        <v>99.99884033203125</v>
      </c>
      <c r="P182" s="35" t="s">
        <v>269</v>
      </c>
      <c r="Q182" s="31">
        <v>0</v>
      </c>
      <c r="R182" s="26" t="s">
        <v>155</v>
      </c>
      <c r="S182" s="26" t="b">
        <f t="shared" si="16"/>
        <v>0</v>
      </c>
      <c r="T182" s="26" t="b">
        <f t="shared" si="17"/>
        <v>0</v>
      </c>
      <c r="U182" s="32"/>
      <c r="V182" s="32"/>
      <c r="W182" s="32"/>
      <c r="X182" s="41"/>
      <c r="AE182" s="33"/>
    </row>
    <row r="183" spans="1:43" ht="12.65" customHeight="1" x14ac:dyDescent="0.35">
      <c r="A183" s="26" t="s">
        <v>273</v>
      </c>
      <c r="B183" s="27">
        <v>92.107658386230469</v>
      </c>
      <c r="C183" s="27">
        <v>95.396934509277344</v>
      </c>
      <c r="D183" s="27">
        <v>94.477310180664063</v>
      </c>
      <c r="E183" s="27">
        <v>95.688690185546875</v>
      </c>
      <c r="F183" s="27">
        <v>88.355606079101563</v>
      </c>
      <c r="G183" s="27">
        <v>99.984405517578125</v>
      </c>
      <c r="H183" s="27">
        <v>99.933158874511719</v>
      </c>
      <c r="I183" s="27">
        <v>99.99884033203125</v>
      </c>
      <c r="J183" s="27">
        <v>100</v>
      </c>
      <c r="K183" s="27">
        <v>99.999961853027344</v>
      </c>
      <c r="L183" s="27">
        <v>99.999832153320313</v>
      </c>
      <c r="M183" s="27">
        <v>99.99884033203125</v>
      </c>
      <c r="Q183" s="31">
        <v>1</v>
      </c>
      <c r="R183" s="26" t="s">
        <v>155</v>
      </c>
      <c r="S183" s="26" t="b">
        <f t="shared" si="16"/>
        <v>1</v>
      </c>
      <c r="T183" s="26" t="b">
        <f t="shared" si="17"/>
        <v>1</v>
      </c>
      <c r="U183" s="32"/>
      <c r="V183" s="32"/>
      <c r="W183" s="32"/>
      <c r="X183" s="41"/>
      <c r="AE183" s="33"/>
    </row>
    <row r="184" spans="1:43" ht="12.65" customHeight="1" x14ac:dyDescent="0.35">
      <c r="A184" s="26" t="s">
        <v>274</v>
      </c>
      <c r="B184" s="27">
        <v>34.435256958007813</v>
      </c>
      <c r="C184" s="27">
        <v>0</v>
      </c>
      <c r="D184" s="27">
        <v>0</v>
      </c>
      <c r="E184" s="27">
        <v>0</v>
      </c>
      <c r="F184" s="27">
        <v>73.466262817382813</v>
      </c>
      <c r="G184" s="27">
        <v>0</v>
      </c>
      <c r="H184" s="27">
        <v>0</v>
      </c>
      <c r="I184" s="27">
        <v>0</v>
      </c>
      <c r="J184" s="27">
        <v>99.999992370605469</v>
      </c>
      <c r="K184" s="27">
        <v>0</v>
      </c>
      <c r="L184" s="27">
        <v>0</v>
      </c>
      <c r="M184" s="27">
        <v>0</v>
      </c>
      <c r="Q184" s="31">
        <v>0</v>
      </c>
      <c r="R184" s="26" t="s">
        <v>155</v>
      </c>
      <c r="S184" s="26" t="b">
        <f t="shared" si="16"/>
        <v>0</v>
      </c>
      <c r="T184" s="26" t="b">
        <f t="shared" si="17"/>
        <v>0</v>
      </c>
      <c r="U184" s="32"/>
      <c r="V184" s="32"/>
      <c r="W184" s="32"/>
      <c r="X184" s="41"/>
      <c r="AE184" s="33"/>
    </row>
    <row r="185" spans="1:43" x14ac:dyDescent="0.35">
      <c r="B185" s="27"/>
      <c r="C185" s="27"/>
      <c r="D185" s="27"/>
      <c r="E185" s="27"/>
      <c r="F185" s="27"/>
      <c r="G185" s="27"/>
      <c r="H185" s="27"/>
      <c r="I185" s="27"/>
      <c r="J185" s="32"/>
      <c r="K185" s="32"/>
      <c r="L185" s="32"/>
      <c r="M185" s="32"/>
      <c r="Q185" s="26"/>
      <c r="R185" s="26"/>
      <c r="U185" s="32"/>
      <c r="V185" s="32"/>
      <c r="W185" s="32"/>
      <c r="X185" s="32"/>
    </row>
    <row r="186" spans="1:43" x14ac:dyDescent="0.35">
      <c r="A186" s="36"/>
      <c r="B186" s="36"/>
      <c r="C186" s="36"/>
      <c r="D186" s="36"/>
      <c r="E186" s="36"/>
      <c r="F186" s="36"/>
      <c r="G186" s="36"/>
      <c r="H186" s="36"/>
      <c r="I186" s="36"/>
      <c r="J186" s="36"/>
      <c r="K186" s="36"/>
      <c r="L186" s="36"/>
      <c r="M186" s="36"/>
      <c r="N186" s="38" t="s">
        <v>276</v>
      </c>
      <c r="O186" s="36"/>
      <c r="P186" s="24">
        <f>SUMIF(S187:S189,TRUE, Q187:Q189)/SUM(Q187:Q189)</f>
        <v>0</v>
      </c>
      <c r="Q186" s="36"/>
      <c r="R186" s="36"/>
      <c r="S186" s="36"/>
      <c r="T186" s="36"/>
      <c r="U186" s="36"/>
      <c r="V186" s="36"/>
      <c r="W186" s="36"/>
      <c r="X186" s="36"/>
      <c r="Y186" s="87"/>
      <c r="Z186" s="87"/>
      <c r="AA186" s="87"/>
      <c r="AB186" s="87"/>
      <c r="AC186" s="87"/>
      <c r="AD186" s="38"/>
      <c r="AE186" s="38"/>
      <c r="AF186" s="87"/>
      <c r="AG186" s="87"/>
      <c r="AH186" s="87" t="s">
        <v>276</v>
      </c>
      <c r="AI186" s="88"/>
      <c r="AJ186" s="88"/>
      <c r="AK186" s="88"/>
      <c r="AL186" s="88"/>
      <c r="AM186" s="88"/>
      <c r="AN186" s="88"/>
      <c r="AO186" s="88"/>
      <c r="AP186" s="88"/>
      <c r="AQ186" s="88"/>
    </row>
    <row r="187" spans="1:43" x14ac:dyDescent="0.35">
      <c r="A187" s="26" t="s">
        <v>277</v>
      </c>
      <c r="B187" s="27">
        <v>90.921440124511719</v>
      </c>
      <c r="C187" s="27">
        <v>92.861541748046875</v>
      </c>
      <c r="D187" s="27">
        <v>83.636756896972656</v>
      </c>
      <c r="E187" s="27">
        <v>95.69293212890625</v>
      </c>
      <c r="F187" s="27">
        <v>99.267135620117188</v>
      </c>
      <c r="G187" s="27">
        <v>99.803558349609375</v>
      </c>
      <c r="H187" s="27">
        <v>99.983535766601563</v>
      </c>
      <c r="I187" s="27">
        <v>99.99884033203125</v>
      </c>
      <c r="J187" s="27">
        <v>98.215110778808594</v>
      </c>
      <c r="K187" s="27">
        <v>99.9951171875</v>
      </c>
      <c r="L187" s="27">
        <v>99.989433288574219</v>
      </c>
      <c r="M187" s="27">
        <v>99.99884033203125</v>
      </c>
      <c r="Q187" s="31">
        <v>1</v>
      </c>
      <c r="R187" s="26" t="s">
        <v>155</v>
      </c>
      <c r="S187" s="26" t="b">
        <f t="shared" ref="S187:S188" si="18">NOT(OR((D187&lt;=$Q$1),(H187&lt;=$R$1),(L187&lt;=$S$1)))</f>
        <v>0</v>
      </c>
      <c r="T187" s="26" t="b">
        <f t="shared" ref="T187:T188" si="19">NOT(OR((C187&lt;=$Q$1),(G187&lt;=$R$1),(K187&lt;=$S$1)))</f>
        <v>1</v>
      </c>
      <c r="U187" s="32" t="s">
        <v>42</v>
      </c>
      <c r="V187" s="32" t="s">
        <v>42</v>
      </c>
      <c r="W187" s="32" t="s">
        <v>20</v>
      </c>
      <c r="X187" s="32" t="s">
        <v>42</v>
      </c>
      <c r="Y187" s="85">
        <v>5</v>
      </c>
      <c r="Z187" s="85"/>
      <c r="AA187" s="85"/>
      <c r="AB187" s="85"/>
      <c r="AC187" s="85"/>
      <c r="AH187" s="33" t="s">
        <v>58</v>
      </c>
      <c r="AI187" s="31">
        <v>42705</v>
      </c>
    </row>
    <row r="188" spans="1:43" x14ac:dyDescent="0.35">
      <c r="A188" s="26" t="s">
        <v>278</v>
      </c>
      <c r="B188" s="27">
        <v>91.053627014160156</v>
      </c>
      <c r="C188" s="27">
        <v>92.777732849121094</v>
      </c>
      <c r="D188" s="27">
        <v>83.159011840820313</v>
      </c>
      <c r="E188" s="27">
        <v>95.831451416015625</v>
      </c>
      <c r="F188" s="27">
        <v>96.176368713378906</v>
      </c>
      <c r="G188" s="27">
        <v>81.745498657226563</v>
      </c>
      <c r="H188" s="27">
        <v>22.96116828918457</v>
      </c>
      <c r="I188" s="27">
        <v>98.838600158691406</v>
      </c>
      <c r="J188" s="27">
        <v>99.507255554199219</v>
      </c>
      <c r="K188" s="27">
        <v>99.999961853027344</v>
      </c>
      <c r="L188" s="27">
        <v>99.999832153320313</v>
      </c>
      <c r="M188" s="27">
        <v>99.99884033203125</v>
      </c>
      <c r="Q188" s="31">
        <v>1</v>
      </c>
      <c r="R188" s="26" t="s">
        <v>155</v>
      </c>
      <c r="S188" s="26" t="b">
        <f t="shared" si="18"/>
        <v>0</v>
      </c>
      <c r="T188" s="26" t="b">
        <f t="shared" si="19"/>
        <v>0</v>
      </c>
      <c r="U188" s="32" t="s">
        <v>42</v>
      </c>
      <c r="V188" s="32" t="s">
        <v>42</v>
      </c>
      <c r="W188" s="32" t="s">
        <v>20</v>
      </c>
      <c r="X188" s="32" t="s">
        <v>42</v>
      </c>
      <c r="Y188" s="85">
        <v>5</v>
      </c>
      <c r="Z188" s="85"/>
      <c r="AA188" s="85"/>
      <c r="AB188" s="85"/>
      <c r="AC188" s="85"/>
    </row>
    <row r="189" spans="1:43" ht="15" customHeight="1" x14ac:dyDescent="0.35">
      <c r="A189" s="26" t="s">
        <v>279</v>
      </c>
      <c r="B189" s="27">
        <v>91.066024780273438</v>
      </c>
      <c r="C189" s="27">
        <v>92.890533447265625</v>
      </c>
      <c r="D189" s="27">
        <v>83.622016906738281</v>
      </c>
      <c r="E189" s="27">
        <v>95.833076477050781</v>
      </c>
      <c r="F189" s="27">
        <v>90.604522705078125</v>
      </c>
      <c r="G189" s="27">
        <v>97.376312255859375</v>
      </c>
      <c r="H189" s="27">
        <v>91.371734619140625</v>
      </c>
      <c r="I189" s="27">
        <v>62.879154205322266</v>
      </c>
      <c r="J189" s="27">
        <v>98.899085998535156</v>
      </c>
      <c r="K189" s="27">
        <v>99.999961853027344</v>
      </c>
      <c r="L189" s="27">
        <v>99.999832153320313</v>
      </c>
      <c r="M189" s="27">
        <v>99.99884033203125</v>
      </c>
      <c r="Q189" s="31">
        <v>1</v>
      </c>
      <c r="R189" s="26" t="s">
        <v>155</v>
      </c>
      <c r="S189" s="26" t="b">
        <f>NOT(OR((D189&lt;=$Q$1),(H189&lt;=$R$1),(L189&lt;=$S$1)))</f>
        <v>0</v>
      </c>
      <c r="T189" s="26" t="b">
        <f>NOT(OR((C189&lt;=$Q$1),(G189&lt;=$R$1),(K189&lt;=$S$1)))</f>
        <v>1</v>
      </c>
      <c r="U189" s="32" t="s">
        <v>42</v>
      </c>
      <c r="V189" s="32" t="s">
        <v>42</v>
      </c>
      <c r="W189" s="32" t="s">
        <v>20</v>
      </c>
      <c r="X189" s="32" t="s">
        <v>42</v>
      </c>
      <c r="Y189" s="85">
        <v>5</v>
      </c>
      <c r="Z189" s="85"/>
      <c r="AA189" s="85"/>
      <c r="AB189" s="85"/>
      <c r="AC189" s="85"/>
    </row>
    <row r="190" spans="1:43" x14ac:dyDescent="0.35">
      <c r="A190" s="26" t="s">
        <v>280</v>
      </c>
      <c r="B190" s="27">
        <v>83.484695434570313</v>
      </c>
      <c r="C190" s="27">
        <v>93.582321166992188</v>
      </c>
      <c r="D190" s="27">
        <v>86.793815612792969</v>
      </c>
      <c r="E190" s="27">
        <v>95.821891784667969</v>
      </c>
      <c r="F190" s="27">
        <v>99.401832580566406</v>
      </c>
      <c r="G190" s="27">
        <v>99.963462829589844</v>
      </c>
      <c r="H190" s="27">
        <v>99.843429565429688</v>
      </c>
      <c r="I190" s="27">
        <v>99.99884033203125</v>
      </c>
      <c r="J190" s="27">
        <v>0</v>
      </c>
      <c r="K190" s="27">
        <v>0</v>
      </c>
      <c r="L190" s="27">
        <v>0</v>
      </c>
      <c r="M190" s="27">
        <v>0</v>
      </c>
      <c r="N190" s="33" t="s">
        <v>194</v>
      </c>
      <c r="P190" s="35" t="s">
        <v>281</v>
      </c>
      <c r="Q190" s="31">
        <v>0</v>
      </c>
      <c r="R190" s="26" t="s">
        <v>155</v>
      </c>
      <c r="S190" s="26" t="b">
        <f t="shared" ref="S190:S191" si="20">NOT(OR((D190&lt;=$Q$1),(H190&lt;=$R$1),(L190&lt;=$S$1)))</f>
        <v>0</v>
      </c>
      <c r="T190" s="26" t="b">
        <f t="shared" ref="T190:T191" si="21">NOT(OR((C190&lt;=$Q$1),(G190&lt;=$R$1),(K190&lt;=$S$1)))</f>
        <v>0</v>
      </c>
      <c r="U190" s="32" t="s">
        <v>42</v>
      </c>
      <c r="V190" s="32" t="s">
        <v>42</v>
      </c>
      <c r="W190" s="32" t="s">
        <v>20</v>
      </c>
      <c r="X190" s="32" t="s">
        <v>42</v>
      </c>
      <c r="Y190" s="85">
        <v>5</v>
      </c>
      <c r="Z190" s="85"/>
      <c r="AA190" s="85"/>
      <c r="AB190" s="85"/>
      <c r="AC190" s="85"/>
      <c r="AH190" s="33" t="s">
        <v>58</v>
      </c>
      <c r="AI190" s="31">
        <v>42705</v>
      </c>
    </row>
    <row r="191" spans="1:43" x14ac:dyDescent="0.35">
      <c r="A191" s="26" t="s">
        <v>282</v>
      </c>
      <c r="B191" s="27">
        <v>29.364435195922852</v>
      </c>
      <c r="C191" s="27">
        <v>93.642951965332031</v>
      </c>
      <c r="D191" s="27">
        <v>86.954917907714844</v>
      </c>
      <c r="E191" s="27">
        <v>95.831100463867188</v>
      </c>
      <c r="F191" s="27">
        <v>6.7126117646694183E-3</v>
      </c>
      <c r="G191" s="27">
        <v>4.8435190692543983E-3</v>
      </c>
      <c r="H191" s="27">
        <v>3.465588903054595E-3</v>
      </c>
      <c r="I191" s="27">
        <v>0</v>
      </c>
      <c r="J191" s="27">
        <v>0</v>
      </c>
      <c r="K191" s="27">
        <v>0</v>
      </c>
      <c r="L191" s="27">
        <v>0</v>
      </c>
      <c r="M191" s="27">
        <v>0</v>
      </c>
      <c r="N191" s="33" t="s">
        <v>194</v>
      </c>
      <c r="P191" s="35" t="s">
        <v>269</v>
      </c>
      <c r="Q191" s="31">
        <v>0</v>
      </c>
      <c r="R191" s="26" t="s">
        <v>155</v>
      </c>
      <c r="S191" s="26" t="b">
        <f t="shared" si="20"/>
        <v>0</v>
      </c>
      <c r="T191" s="26" t="b">
        <f t="shared" si="21"/>
        <v>0</v>
      </c>
      <c r="U191" s="32" t="s">
        <v>42</v>
      </c>
      <c r="V191" s="32" t="s">
        <v>42</v>
      </c>
      <c r="W191" s="32" t="s">
        <v>20</v>
      </c>
      <c r="X191" s="32" t="s">
        <v>42</v>
      </c>
      <c r="Y191" s="85">
        <v>5</v>
      </c>
      <c r="Z191" s="85"/>
      <c r="AA191" s="85"/>
      <c r="AB191" s="85"/>
      <c r="AC191" s="85"/>
    </row>
    <row r="192" spans="1:43" ht="15" customHeight="1" x14ac:dyDescent="0.35">
      <c r="A192" s="26" t="s">
        <v>283</v>
      </c>
      <c r="B192" s="27">
        <v>84.217803955078125</v>
      </c>
      <c r="C192" s="27">
        <v>93.610542297363281</v>
      </c>
      <c r="D192" s="27">
        <v>86.872810363769531</v>
      </c>
      <c r="E192" s="27">
        <v>95.824432373046875</v>
      </c>
      <c r="F192" s="27">
        <v>99.012908935546875</v>
      </c>
      <c r="G192" s="27">
        <v>99.963462829589844</v>
      </c>
      <c r="H192" s="27">
        <v>99.843414306640625</v>
      </c>
      <c r="I192" s="27">
        <v>99.99884033203125</v>
      </c>
      <c r="J192" s="27">
        <v>0</v>
      </c>
      <c r="K192" s="27">
        <v>0</v>
      </c>
      <c r="L192" s="27">
        <v>0</v>
      </c>
      <c r="M192" s="27">
        <v>0</v>
      </c>
      <c r="N192" s="33" t="s">
        <v>194</v>
      </c>
      <c r="P192" s="35" t="s">
        <v>281</v>
      </c>
      <c r="Q192" s="31">
        <v>0</v>
      </c>
      <c r="R192" s="26" t="s">
        <v>155</v>
      </c>
      <c r="S192" s="26" t="b">
        <f>NOT(OR((D192&lt;=$Q$1),(H192&lt;=$R$1),(L192&lt;=$S$1)))</f>
        <v>0</v>
      </c>
      <c r="T192" s="26" t="b">
        <f>NOT(OR((C192&lt;=$Q$1),(G192&lt;=$R$1),(K192&lt;=$S$1)))</f>
        <v>0</v>
      </c>
      <c r="U192" s="32" t="s">
        <v>42</v>
      </c>
      <c r="V192" s="32" t="s">
        <v>42</v>
      </c>
      <c r="W192" s="32" t="s">
        <v>20</v>
      </c>
      <c r="X192" s="32" t="s">
        <v>42</v>
      </c>
      <c r="Y192" s="85">
        <v>5</v>
      </c>
      <c r="Z192" s="85"/>
      <c r="AA192" s="85"/>
      <c r="AB192" s="85"/>
      <c r="AC192" s="85"/>
    </row>
    <row r="193" spans="1:43" ht="15" customHeight="1" x14ac:dyDescent="0.35">
      <c r="A193" s="26" t="s">
        <v>284</v>
      </c>
      <c r="B193" s="27">
        <v>29.393024444580078</v>
      </c>
      <c r="C193" s="27">
        <v>93.676734924316406</v>
      </c>
      <c r="D193" s="27">
        <v>87.035942077636719</v>
      </c>
      <c r="E193" s="27">
        <v>95.5528564453125</v>
      </c>
      <c r="F193" s="27">
        <v>6.0188821516931057E-3</v>
      </c>
      <c r="G193" s="27">
        <v>3.2818841282278299E-3</v>
      </c>
      <c r="H193" s="27">
        <v>1.9391694804653525E-3</v>
      </c>
      <c r="I193" s="27">
        <v>0</v>
      </c>
      <c r="J193" s="27">
        <v>0</v>
      </c>
      <c r="K193" s="27">
        <v>0</v>
      </c>
      <c r="L193" s="27">
        <v>0</v>
      </c>
      <c r="M193" s="27">
        <v>0</v>
      </c>
      <c r="N193" s="33" t="s">
        <v>194</v>
      </c>
      <c r="P193" s="35" t="s">
        <v>269</v>
      </c>
      <c r="Q193" s="31">
        <v>0</v>
      </c>
      <c r="R193" s="26" t="s">
        <v>155</v>
      </c>
      <c r="S193" s="26" t="b">
        <f>NOT(OR((D193&lt;=$Q$1),(H193&lt;=$R$1),(L193&lt;=$S$1)))</f>
        <v>0</v>
      </c>
      <c r="T193" s="26" t="b">
        <f>NOT(OR((C193&lt;=$Q$1),(G193&lt;=$R$1),(K193&lt;=$S$1)))</f>
        <v>0</v>
      </c>
      <c r="U193" s="32" t="s">
        <v>42</v>
      </c>
      <c r="V193" s="32" t="s">
        <v>42</v>
      </c>
      <c r="W193" s="32" t="s">
        <v>20</v>
      </c>
      <c r="X193" s="32" t="s">
        <v>42</v>
      </c>
      <c r="Y193" s="85">
        <v>5</v>
      </c>
      <c r="Z193" s="85"/>
      <c r="AA193" s="85"/>
      <c r="AB193" s="85"/>
      <c r="AC193" s="85"/>
    </row>
    <row r="194" spans="1:43" x14ac:dyDescent="0.35">
      <c r="A194" s="26" t="s">
        <v>285</v>
      </c>
      <c r="B194" s="27">
        <v>42.486381530761719</v>
      </c>
      <c r="C194" s="27">
        <v>0</v>
      </c>
      <c r="D194" s="27">
        <v>0</v>
      </c>
      <c r="E194" s="27">
        <v>0</v>
      </c>
      <c r="F194" s="27">
        <v>99.999992370605469</v>
      </c>
      <c r="G194" s="27">
        <v>0</v>
      </c>
      <c r="H194" s="27">
        <v>0</v>
      </c>
      <c r="I194" s="27">
        <v>0</v>
      </c>
      <c r="J194" s="32" t="s">
        <v>49</v>
      </c>
      <c r="K194" s="32" t="s">
        <v>49</v>
      </c>
      <c r="L194" s="32" t="s">
        <v>49</v>
      </c>
      <c r="M194" s="32" t="s">
        <v>49</v>
      </c>
      <c r="N194" s="52" t="s">
        <v>286</v>
      </c>
      <c r="Q194" s="26"/>
      <c r="R194" s="26"/>
      <c r="U194" s="32" t="s">
        <v>49</v>
      </c>
      <c r="V194" s="32" t="s">
        <v>49</v>
      </c>
      <c r="W194" s="32" t="s">
        <v>49</v>
      </c>
      <c r="X194" s="32" t="s">
        <v>49</v>
      </c>
      <c r="Y194" s="86"/>
      <c r="Z194" s="86"/>
      <c r="AA194" s="86"/>
      <c r="AB194" s="86"/>
      <c r="AC194" s="86"/>
    </row>
    <row r="195" spans="1:43" ht="15" customHeight="1" x14ac:dyDescent="0.35">
      <c r="A195" s="26" t="s">
        <v>287</v>
      </c>
      <c r="B195" s="27">
        <v>88.455009460449219</v>
      </c>
      <c r="C195" s="27">
        <v>90.103858947753906</v>
      </c>
      <c r="D195" s="27">
        <v>78.717758178710938</v>
      </c>
      <c r="E195" s="27">
        <v>92.098381042480469</v>
      </c>
      <c r="F195" s="27">
        <v>99.98095703125</v>
      </c>
      <c r="G195" s="27">
        <v>99.999961853027344</v>
      </c>
      <c r="H195" s="27">
        <v>99.999832153320313</v>
      </c>
      <c r="I195" s="27">
        <v>99.99884033203125</v>
      </c>
      <c r="J195" s="32" t="s">
        <v>49</v>
      </c>
      <c r="K195" s="32" t="s">
        <v>49</v>
      </c>
      <c r="L195" s="32" t="s">
        <v>49</v>
      </c>
      <c r="M195" s="32" t="s">
        <v>49</v>
      </c>
      <c r="Q195" s="26"/>
      <c r="R195" s="26"/>
      <c r="U195" s="32" t="s">
        <v>49</v>
      </c>
      <c r="V195" s="32" t="s">
        <v>49</v>
      </c>
      <c r="W195" s="32" t="s">
        <v>49</v>
      </c>
      <c r="X195" s="32" t="s">
        <v>49</v>
      </c>
      <c r="Y195" s="86"/>
      <c r="Z195" s="86"/>
      <c r="AA195" s="86"/>
      <c r="AB195" s="86"/>
      <c r="AC195" s="86"/>
    </row>
    <row r="196" spans="1:43" x14ac:dyDescent="0.35">
      <c r="J196" s="32"/>
      <c r="K196" s="32"/>
      <c r="L196" s="32"/>
      <c r="M196" s="32"/>
      <c r="Q196" s="26"/>
      <c r="R196" s="26"/>
      <c r="U196" s="32"/>
      <c r="V196" s="32"/>
      <c r="W196" s="32"/>
      <c r="X196" s="32"/>
    </row>
    <row r="197" spans="1:43" s="33" customFormat="1" x14ac:dyDescent="0.35">
      <c r="A197" s="38"/>
      <c r="B197" s="38"/>
      <c r="C197" s="38"/>
      <c r="D197" s="38"/>
      <c r="E197" s="38"/>
      <c r="F197" s="38"/>
      <c r="G197" s="38"/>
      <c r="H197" s="38"/>
      <c r="I197" s="38"/>
      <c r="J197" s="38"/>
      <c r="K197" s="38"/>
      <c r="L197" s="38"/>
      <c r="M197" s="38"/>
      <c r="N197" s="38" t="s">
        <v>288</v>
      </c>
      <c r="O197" s="38"/>
      <c r="P197" s="24">
        <f>SUMIF(S198,TRUE, Q198)/SUM(Q198)</f>
        <v>1</v>
      </c>
      <c r="Q197" s="38"/>
      <c r="R197" s="38"/>
      <c r="S197" s="38"/>
      <c r="T197" s="38"/>
      <c r="U197" s="38"/>
      <c r="V197" s="38"/>
      <c r="W197" s="38"/>
      <c r="X197" s="38"/>
    </row>
    <row r="198" spans="1:43" ht="15.65" customHeight="1" x14ac:dyDescent="0.35">
      <c r="A198" s="26" t="s">
        <v>289</v>
      </c>
      <c r="B198" s="27">
        <v>90.703323364257813</v>
      </c>
      <c r="C198" s="27">
        <v>92.759666442871094</v>
      </c>
      <c r="D198" s="27">
        <v>85.253440856933594</v>
      </c>
      <c r="E198" s="27">
        <v>95.121932983398438</v>
      </c>
      <c r="F198" s="27">
        <v>97.112075805664063</v>
      </c>
      <c r="G198" s="27">
        <v>99.503410339355469</v>
      </c>
      <c r="H198" s="27">
        <v>99.954025268554688</v>
      </c>
      <c r="I198" s="27">
        <v>99.99884033203125</v>
      </c>
      <c r="J198" s="27">
        <v>98.850776672363281</v>
      </c>
      <c r="K198" s="27">
        <v>99.884483337402344</v>
      </c>
      <c r="L198" s="27">
        <v>99.932052612304688</v>
      </c>
      <c r="M198" s="27">
        <v>99.99884033203125</v>
      </c>
      <c r="Q198" s="31">
        <v>1</v>
      </c>
      <c r="R198" s="39" t="s">
        <v>83</v>
      </c>
      <c r="S198" s="26" t="b">
        <f>NOT(OR((D198&lt;=$Q$1),(H198&lt;=$R$1),(L198&lt;=$S$1)))</f>
        <v>1</v>
      </c>
      <c r="T198" s="26" t="b">
        <f t="shared" ref="T198" si="22">NOT(OR((C198&lt;=$Q$1),(G198&lt;=$R$1),(K198&lt;=$S$1)))</f>
        <v>1</v>
      </c>
      <c r="U198" s="32" t="s">
        <v>42</v>
      </c>
      <c r="V198" s="32" t="s">
        <v>42</v>
      </c>
      <c r="W198" s="32" t="s">
        <v>49</v>
      </c>
      <c r="X198" s="32" t="s">
        <v>42</v>
      </c>
      <c r="Y198" s="85">
        <v>5</v>
      </c>
      <c r="Z198" s="85"/>
      <c r="AA198" s="85"/>
      <c r="AB198" s="85"/>
      <c r="AC198" s="85"/>
    </row>
    <row r="199" spans="1:43" ht="15" customHeight="1" x14ac:dyDescent="0.35">
      <c r="A199" t="s">
        <v>290</v>
      </c>
      <c r="B199" s="27">
        <v>86.943336486816406</v>
      </c>
      <c r="C199" s="27">
        <v>90.210838317871094</v>
      </c>
      <c r="D199" s="27">
        <v>80.717094421386719</v>
      </c>
      <c r="E199" s="27">
        <v>92.100692749023438</v>
      </c>
      <c r="F199" s="27">
        <v>99.899894714355469</v>
      </c>
      <c r="G199" s="27">
        <v>99.999961853027344</v>
      </c>
      <c r="H199" s="27">
        <v>99.999832153320313</v>
      </c>
      <c r="I199" s="27">
        <v>99.99884033203125</v>
      </c>
      <c r="J199" s="32" t="s">
        <v>49</v>
      </c>
      <c r="K199" s="32" t="s">
        <v>49</v>
      </c>
      <c r="L199" s="32" t="s">
        <v>49</v>
      </c>
      <c r="M199" s="32" t="s">
        <v>49</v>
      </c>
      <c r="Q199" s="26"/>
      <c r="R199" s="26"/>
      <c r="U199" s="32" t="s">
        <v>49</v>
      </c>
      <c r="V199" s="32" t="s">
        <v>49</v>
      </c>
      <c r="W199" s="32" t="s">
        <v>49</v>
      </c>
      <c r="X199" s="32" t="s">
        <v>49</v>
      </c>
      <c r="Y199" s="86"/>
      <c r="Z199" s="86"/>
      <c r="AA199" s="86"/>
      <c r="AB199" s="86"/>
      <c r="AC199" s="86"/>
    </row>
    <row r="200" spans="1:43" ht="14.5" hidden="1" customHeight="1" x14ac:dyDescent="0.35">
      <c r="A200" s="26" t="s">
        <v>290</v>
      </c>
      <c r="B200" s="27">
        <v>86.943336486816406</v>
      </c>
      <c r="C200" s="27">
        <v>90.210838317871094</v>
      </c>
      <c r="D200" s="27">
        <v>80.717094421386719</v>
      </c>
      <c r="E200" s="27">
        <v>92.100692749023438</v>
      </c>
      <c r="F200" s="27">
        <v>99.899894714355469</v>
      </c>
      <c r="G200" s="27">
        <v>99.999961853027344</v>
      </c>
      <c r="H200" s="27">
        <v>99.999832153320313</v>
      </c>
      <c r="I200" s="27">
        <v>99.99884033203125</v>
      </c>
      <c r="J200" s="32" t="s">
        <v>49</v>
      </c>
      <c r="K200" s="32" t="s">
        <v>49</v>
      </c>
      <c r="L200" s="32" t="s">
        <v>49</v>
      </c>
      <c r="M200" s="32" t="s">
        <v>49</v>
      </c>
      <c r="Q200" s="26"/>
      <c r="R200" s="26"/>
      <c r="U200" s="32" t="s">
        <v>49</v>
      </c>
      <c r="V200" s="32" t="s">
        <v>49</v>
      </c>
      <c r="W200" s="32" t="s">
        <v>49</v>
      </c>
      <c r="X200" s="32" t="s">
        <v>49</v>
      </c>
      <c r="Y200" s="86" t="s">
        <v>49</v>
      </c>
      <c r="Z200" s="85"/>
      <c r="AA200" s="85"/>
      <c r="AB200" s="85"/>
      <c r="AC200" s="85"/>
    </row>
    <row r="201" spans="1:43" ht="14.5" hidden="1" customHeight="1" x14ac:dyDescent="0.35">
      <c r="J201" s="32"/>
      <c r="K201" s="32"/>
      <c r="L201" s="32"/>
      <c r="M201" s="32"/>
      <c r="Q201" s="26"/>
      <c r="R201" s="26"/>
      <c r="U201" s="32"/>
      <c r="V201" s="32"/>
      <c r="W201" s="32"/>
      <c r="X201" s="32"/>
    </row>
    <row r="202" spans="1:43" x14ac:dyDescent="0.35">
      <c r="A202" s="36"/>
      <c r="B202" s="36"/>
      <c r="C202" s="36"/>
      <c r="D202" s="36"/>
      <c r="E202" s="36"/>
      <c r="F202" s="36"/>
      <c r="G202" s="36"/>
      <c r="H202" s="36"/>
      <c r="I202" s="36"/>
      <c r="J202" s="36"/>
      <c r="K202" s="36"/>
      <c r="L202" s="36"/>
      <c r="M202" s="36"/>
      <c r="N202" s="38" t="s">
        <v>291</v>
      </c>
      <c r="O202" s="36" t="str">
        <f>SUM(Q203:Q211) &amp;" Sensors"</f>
        <v>4 Sensors</v>
      </c>
      <c r="P202" s="24">
        <f>SUMIF(S203:S211,TRUE, Q203:Q211)/SUM(Q203:Q211)</f>
        <v>1</v>
      </c>
      <c r="Q202" s="36"/>
      <c r="R202" s="36"/>
      <c r="S202" s="36"/>
      <c r="T202" s="36"/>
      <c r="U202" s="36"/>
      <c r="V202" s="36"/>
      <c r="W202" s="36"/>
      <c r="X202" s="36"/>
      <c r="Y202" s="87"/>
      <c r="Z202" s="87"/>
      <c r="AA202" s="87"/>
      <c r="AB202" s="87"/>
      <c r="AC202" s="87"/>
      <c r="AD202" s="38"/>
      <c r="AE202" s="38"/>
      <c r="AH202" s="87" t="s">
        <v>291</v>
      </c>
      <c r="AI202" s="88"/>
      <c r="AJ202" s="88"/>
      <c r="AK202" s="88"/>
      <c r="AL202" s="88"/>
      <c r="AM202" s="88"/>
      <c r="AN202" s="88"/>
      <c r="AO202" s="88"/>
      <c r="AP202" s="88"/>
      <c r="AQ202" s="88"/>
    </row>
    <row r="203" spans="1:43" x14ac:dyDescent="0.35">
      <c r="A203" s="26" t="s">
        <v>292</v>
      </c>
      <c r="B203" s="27">
        <v>92.444595336914063</v>
      </c>
      <c r="C203" s="27">
        <v>93.752700805664063</v>
      </c>
      <c r="D203" s="27">
        <v>87.140304565429688</v>
      </c>
      <c r="E203" s="27">
        <v>95.82989501953125</v>
      </c>
      <c r="F203" s="27">
        <v>98.72064208984375</v>
      </c>
      <c r="G203" s="27">
        <v>99.994956970214844</v>
      </c>
      <c r="H203" s="27">
        <v>99.999832153320313</v>
      </c>
      <c r="I203" s="27">
        <v>99.99884033203125</v>
      </c>
      <c r="J203" s="27">
        <v>99.871368408203125</v>
      </c>
      <c r="K203" s="27">
        <v>99.9951171875</v>
      </c>
      <c r="L203" s="27">
        <v>99.989471435546875</v>
      </c>
      <c r="M203" s="27">
        <v>99.99884033203125</v>
      </c>
      <c r="Q203" s="31">
        <v>1</v>
      </c>
      <c r="R203" s="39" t="s">
        <v>83</v>
      </c>
      <c r="S203" s="26" t="b">
        <f t="shared" ref="S203:S209" si="23">NOT(OR((D203&lt;=$Q$1),(H203&lt;=$R$1),(L203&lt;=$S$1)))</f>
        <v>1</v>
      </c>
      <c r="T203" s="26" t="b">
        <f t="shared" ref="T203:T209" si="24">NOT(OR((C203&lt;=$Q$1),(G203&lt;=$R$1),(K203&lt;=$S$1)))</f>
        <v>1</v>
      </c>
      <c r="U203" s="32" t="s">
        <v>42</v>
      </c>
      <c r="V203" s="32" t="s">
        <v>42</v>
      </c>
      <c r="W203" s="32" t="s">
        <v>42</v>
      </c>
      <c r="X203" s="32" t="s">
        <v>42</v>
      </c>
      <c r="Y203" s="85">
        <v>5</v>
      </c>
      <c r="Z203" s="85"/>
      <c r="AA203" s="85"/>
      <c r="AB203" s="85"/>
      <c r="AC203" s="85"/>
      <c r="AI203" s="31">
        <v>42736</v>
      </c>
    </row>
    <row r="204" spans="1:43" x14ac:dyDescent="0.35">
      <c r="A204" s="26" t="s">
        <v>293</v>
      </c>
      <c r="B204" s="27">
        <v>91.9864501953125</v>
      </c>
      <c r="C204" s="27">
        <v>93.741294860839844</v>
      </c>
      <c r="D204" s="27">
        <v>87.1771240234375</v>
      </c>
      <c r="E204" s="27">
        <v>95.829193115234375</v>
      </c>
      <c r="F204" s="27">
        <v>95.047615051269531</v>
      </c>
      <c r="G204" s="27">
        <v>99.997917175292969</v>
      </c>
      <c r="H204" s="27">
        <v>99.995201110839844</v>
      </c>
      <c r="I204" s="27">
        <v>99.99884033203125</v>
      </c>
      <c r="J204" s="27">
        <v>100</v>
      </c>
      <c r="K204" s="27">
        <v>99.999961853027344</v>
      </c>
      <c r="L204" s="27">
        <v>99.999832153320313</v>
      </c>
      <c r="M204" s="27">
        <v>99.99884033203125</v>
      </c>
      <c r="Q204" s="31">
        <v>1</v>
      </c>
      <c r="R204" s="26" t="s">
        <v>155</v>
      </c>
      <c r="S204" s="26" t="b">
        <f t="shared" si="23"/>
        <v>1</v>
      </c>
      <c r="T204" s="26" t="b">
        <f t="shared" si="24"/>
        <v>1</v>
      </c>
      <c r="U204" s="32" t="s">
        <v>42</v>
      </c>
      <c r="V204" s="32" t="s">
        <v>42</v>
      </c>
      <c r="W204" s="32" t="s">
        <v>42</v>
      </c>
      <c r="X204" s="32" t="s">
        <v>42</v>
      </c>
      <c r="Y204" s="85">
        <v>5</v>
      </c>
      <c r="Z204" s="85"/>
      <c r="AA204" s="85"/>
      <c r="AB204" s="85"/>
      <c r="AC204" s="85"/>
      <c r="AI204" s="31">
        <v>42736</v>
      </c>
    </row>
    <row r="205" spans="1:43" x14ac:dyDescent="0.35">
      <c r="A205" s="26" t="s">
        <v>294</v>
      </c>
      <c r="B205" s="27">
        <v>91.886367797851563</v>
      </c>
      <c r="C205" s="27">
        <v>93.671852111816406</v>
      </c>
      <c r="D205" s="27">
        <v>86.838737487792969</v>
      </c>
      <c r="E205" s="27">
        <v>95.831161499023438</v>
      </c>
      <c r="F205" s="27">
        <v>99.925384521484375</v>
      </c>
      <c r="G205" s="27">
        <v>99.998649597167969</v>
      </c>
      <c r="H205" s="27">
        <v>99.999832153320313</v>
      </c>
      <c r="I205" s="27">
        <v>99.99884033203125</v>
      </c>
      <c r="J205" s="27">
        <v>100</v>
      </c>
      <c r="K205" s="27">
        <v>99.999961853027344</v>
      </c>
      <c r="L205" s="27">
        <v>99.999832153320313</v>
      </c>
      <c r="M205" s="27">
        <v>99.99884033203125</v>
      </c>
      <c r="Q205" s="31">
        <v>1</v>
      </c>
      <c r="R205" s="26" t="s">
        <v>155</v>
      </c>
      <c r="S205" s="26" t="b">
        <f t="shared" si="23"/>
        <v>1</v>
      </c>
      <c r="T205" s="26" t="b">
        <f t="shared" si="24"/>
        <v>1</v>
      </c>
      <c r="U205" s="32" t="s">
        <v>42</v>
      </c>
      <c r="V205" s="32" t="s">
        <v>42</v>
      </c>
      <c r="W205" s="32" t="s">
        <v>42</v>
      </c>
      <c r="X205" s="32" t="s">
        <v>42</v>
      </c>
      <c r="Y205" s="85">
        <v>5</v>
      </c>
      <c r="Z205" s="85"/>
      <c r="AA205" s="85"/>
      <c r="AB205" s="85"/>
      <c r="AC205" s="85"/>
      <c r="AI205" s="31">
        <v>42736</v>
      </c>
    </row>
    <row r="206" spans="1:43" x14ac:dyDescent="0.35">
      <c r="A206" s="26" t="s">
        <v>295</v>
      </c>
      <c r="B206" s="27">
        <v>91.955696105957031</v>
      </c>
      <c r="C206" s="27">
        <v>93.746482849121094</v>
      </c>
      <c r="D206" s="27">
        <v>87.098846435546875</v>
      </c>
      <c r="E206" s="27">
        <v>95.832305908203125</v>
      </c>
      <c r="F206" s="27">
        <v>99.926445007324219</v>
      </c>
      <c r="G206" s="27">
        <v>99.9976806640625</v>
      </c>
      <c r="H206" s="27">
        <v>99.994247436523438</v>
      </c>
      <c r="I206" s="27">
        <v>99.959724426269531</v>
      </c>
      <c r="J206" s="27">
        <v>100</v>
      </c>
      <c r="K206" s="27">
        <v>99.999961853027344</v>
      </c>
      <c r="L206" s="27">
        <v>99.999832153320313</v>
      </c>
      <c r="M206" s="27">
        <v>99.99884033203125</v>
      </c>
      <c r="Q206" s="31">
        <v>1</v>
      </c>
      <c r="R206" s="26" t="s">
        <v>155</v>
      </c>
      <c r="S206" s="26" t="b">
        <f t="shared" si="23"/>
        <v>1</v>
      </c>
      <c r="T206" s="26" t="b">
        <f t="shared" si="24"/>
        <v>1</v>
      </c>
      <c r="U206" s="32" t="s">
        <v>42</v>
      </c>
      <c r="V206" s="32" t="s">
        <v>42</v>
      </c>
      <c r="W206" s="32" t="s">
        <v>42</v>
      </c>
      <c r="X206" s="32" t="s">
        <v>42</v>
      </c>
      <c r="Y206" s="85">
        <v>5</v>
      </c>
      <c r="Z206" s="85"/>
      <c r="AA206" s="85"/>
      <c r="AB206" s="85"/>
      <c r="AC206" s="85"/>
      <c r="AI206" s="31">
        <v>42736</v>
      </c>
    </row>
    <row r="207" spans="1:43" x14ac:dyDescent="0.35">
      <c r="A207" s="26" t="s">
        <v>296</v>
      </c>
      <c r="B207" s="27">
        <v>25.002651214599609</v>
      </c>
      <c r="C207" s="27">
        <v>44.668647766113281</v>
      </c>
      <c r="D207" s="27">
        <v>46.419815063476563</v>
      </c>
      <c r="E207" s="27">
        <v>95.831504821777344</v>
      </c>
      <c r="F207" s="27">
        <v>97.568367004394531</v>
      </c>
      <c r="G207" s="27">
        <v>99.916145324707031</v>
      </c>
      <c r="H207" s="27">
        <v>99.956718444824219</v>
      </c>
      <c r="I207" s="27">
        <v>99.955955505371094</v>
      </c>
      <c r="J207" s="27">
        <v>28.058628082275391</v>
      </c>
      <c r="K207" s="27">
        <v>46.681568145751953</v>
      </c>
      <c r="L207" s="27">
        <v>48.464820861816406</v>
      </c>
      <c r="M207" s="27">
        <v>99.99884033203125</v>
      </c>
      <c r="Q207" s="31">
        <v>0</v>
      </c>
      <c r="R207" s="26" t="s">
        <v>41</v>
      </c>
      <c r="S207" s="26" t="b">
        <f t="shared" si="23"/>
        <v>0</v>
      </c>
      <c r="T207" s="26" t="b">
        <f t="shared" si="24"/>
        <v>0</v>
      </c>
      <c r="U207" s="32"/>
      <c r="V207" s="32"/>
      <c r="W207" s="32" t="s">
        <v>49</v>
      </c>
      <c r="X207" s="41"/>
      <c r="AE207" s="33"/>
    </row>
    <row r="208" spans="1:43" x14ac:dyDescent="0.35">
      <c r="A208" s="26" t="s">
        <v>297</v>
      </c>
      <c r="B208" s="27">
        <v>22.188217163085938</v>
      </c>
      <c r="C208" s="27">
        <v>32.141544342041016</v>
      </c>
      <c r="D208" s="27">
        <v>46.414794921875</v>
      </c>
      <c r="E208" s="27">
        <v>95.791877746582031</v>
      </c>
      <c r="F208" s="27">
        <v>94.13848876953125</v>
      </c>
      <c r="G208" s="27">
        <v>99.996330261230469</v>
      </c>
      <c r="H208" s="27">
        <v>99.999710083007813</v>
      </c>
      <c r="I208" s="27">
        <v>99.99884033203125</v>
      </c>
      <c r="J208" s="27">
        <v>25.105234146118164</v>
      </c>
      <c r="K208" s="27">
        <v>33.570640563964844</v>
      </c>
      <c r="L208" s="27">
        <v>48.463191986083984</v>
      </c>
      <c r="M208" s="27">
        <v>99.99884033203125</v>
      </c>
      <c r="Q208" s="31">
        <v>0</v>
      </c>
      <c r="R208" s="26" t="s">
        <v>41</v>
      </c>
      <c r="S208" s="26" t="b">
        <f t="shared" si="23"/>
        <v>0</v>
      </c>
      <c r="T208" s="26" t="b">
        <f t="shared" si="24"/>
        <v>0</v>
      </c>
      <c r="U208" s="32"/>
      <c r="V208" s="32"/>
      <c r="W208" s="32" t="s">
        <v>49</v>
      </c>
      <c r="X208" s="41"/>
      <c r="AE208" s="33"/>
    </row>
    <row r="209" spans="1:43" x14ac:dyDescent="0.35">
      <c r="A209" s="26" t="s">
        <v>298</v>
      </c>
      <c r="B209" s="27">
        <v>19.004518508911133</v>
      </c>
      <c r="C209" s="27">
        <v>44.674808502197266</v>
      </c>
      <c r="D209" s="27">
        <v>46.391460418701172</v>
      </c>
      <c r="E209" s="27">
        <v>95.664772033691406</v>
      </c>
      <c r="F209" s="27">
        <v>98.393455505371094</v>
      </c>
      <c r="G209" s="27">
        <v>99.999931335449219</v>
      </c>
      <c r="H209" s="27">
        <v>99.999710083007813</v>
      </c>
      <c r="I209" s="27">
        <v>99.99884033203125</v>
      </c>
      <c r="J209" s="27">
        <v>21.677570343017578</v>
      </c>
      <c r="K209" s="27">
        <v>46.677452087402344</v>
      </c>
      <c r="L209" s="27">
        <v>48.464649200439453</v>
      </c>
      <c r="M209" s="27">
        <v>99.99884033203125</v>
      </c>
      <c r="Q209" s="31">
        <v>0</v>
      </c>
      <c r="R209" s="26" t="s">
        <v>41</v>
      </c>
      <c r="S209" s="26" t="b">
        <f t="shared" si="23"/>
        <v>0</v>
      </c>
      <c r="T209" s="26" t="b">
        <f t="shared" si="24"/>
        <v>0</v>
      </c>
      <c r="U209" s="32"/>
      <c r="V209" s="32"/>
      <c r="W209" s="32" t="s">
        <v>49</v>
      </c>
      <c r="X209" s="41"/>
      <c r="AE209" s="33"/>
    </row>
    <row r="210" spans="1:43" x14ac:dyDescent="0.35">
      <c r="A210" s="26" t="s">
        <v>299</v>
      </c>
      <c r="B210" s="27">
        <v>90.5478515625</v>
      </c>
      <c r="C210" s="27">
        <v>90.911918640136719</v>
      </c>
      <c r="D210" s="27">
        <v>81.923942565917969</v>
      </c>
      <c r="E210" s="27">
        <v>95.506942749023438</v>
      </c>
      <c r="F210" s="27">
        <v>100</v>
      </c>
      <c r="G210" s="27">
        <v>99.999961853027344</v>
      </c>
      <c r="H210" s="27">
        <v>99.999832153320313</v>
      </c>
      <c r="I210" s="27">
        <v>99.99884033203125</v>
      </c>
      <c r="J210" s="32" t="s">
        <v>49</v>
      </c>
      <c r="K210" s="32" t="s">
        <v>49</v>
      </c>
      <c r="L210" s="32" t="s">
        <v>49</v>
      </c>
      <c r="M210" s="32" t="s">
        <v>49</v>
      </c>
      <c r="Q210" s="26"/>
      <c r="R210" s="26"/>
      <c r="U210" s="32" t="s">
        <v>49</v>
      </c>
      <c r="V210" s="32" t="s">
        <v>49</v>
      </c>
      <c r="W210" s="32" t="s">
        <v>49</v>
      </c>
      <c r="X210" s="32" t="s">
        <v>49</v>
      </c>
      <c r="Y210" s="86"/>
      <c r="Z210" s="86"/>
      <c r="AA210" s="86"/>
      <c r="AB210" s="86"/>
      <c r="AC210" s="86"/>
    </row>
    <row r="211" spans="1:43" x14ac:dyDescent="0.35">
      <c r="A211" s="26" t="s">
        <v>300</v>
      </c>
      <c r="B211" s="27">
        <v>92.238143920898438</v>
      </c>
      <c r="C211" s="27">
        <v>93.827781677246094</v>
      </c>
      <c r="D211" s="27">
        <v>87.2210693359375</v>
      </c>
      <c r="E211" s="27">
        <v>95.832176208496094</v>
      </c>
      <c r="F211" s="27">
        <v>99.721336364746094</v>
      </c>
      <c r="G211" s="27">
        <v>99.999961853027344</v>
      </c>
      <c r="H211" s="27">
        <v>99.999832153320313</v>
      </c>
      <c r="I211" s="27">
        <v>99.99884033203125</v>
      </c>
      <c r="J211" s="32" t="s">
        <v>49</v>
      </c>
      <c r="K211" s="32" t="s">
        <v>49</v>
      </c>
      <c r="L211" s="32" t="s">
        <v>49</v>
      </c>
      <c r="M211" s="32" t="s">
        <v>49</v>
      </c>
      <c r="Q211" s="26"/>
      <c r="R211" s="26"/>
      <c r="U211" s="32" t="s">
        <v>49</v>
      </c>
      <c r="V211" s="32" t="s">
        <v>49</v>
      </c>
      <c r="W211" s="32" t="s">
        <v>49</v>
      </c>
      <c r="X211" s="32" t="s">
        <v>49</v>
      </c>
      <c r="Y211" s="86"/>
      <c r="Z211" s="86"/>
      <c r="AA211" s="86"/>
      <c r="AB211" s="86"/>
      <c r="AC211" s="86"/>
    </row>
    <row r="212" spans="1:43" x14ac:dyDescent="0.35">
      <c r="A212" s="36"/>
      <c r="B212" s="36"/>
      <c r="C212" s="36"/>
      <c r="D212" s="36"/>
      <c r="E212" s="36"/>
      <c r="F212" s="36"/>
      <c r="G212" s="36"/>
      <c r="H212" s="36"/>
      <c r="I212" s="36"/>
      <c r="J212" s="36"/>
      <c r="K212" s="36"/>
      <c r="L212" s="36"/>
      <c r="M212" s="36"/>
      <c r="N212" s="38" t="s">
        <v>301</v>
      </c>
      <c r="O212" s="36" t="str">
        <f>SUM(Q213:Q221) &amp;" Sensors"</f>
        <v>8 Sensors</v>
      </c>
      <c r="P212" s="24">
        <f>SUMIF(S213:S221,TRUE, Q213:Q221)/SUM(Q213:Q221)</f>
        <v>1</v>
      </c>
      <c r="Q212" s="36"/>
      <c r="R212" s="36"/>
      <c r="S212" s="36"/>
      <c r="T212" s="36"/>
      <c r="U212" s="36"/>
      <c r="V212" s="36"/>
      <c r="W212" s="36"/>
      <c r="X212" s="36"/>
      <c r="Y212" s="87"/>
      <c r="Z212" s="87"/>
      <c r="AA212" s="87"/>
      <c r="AB212" s="87"/>
      <c r="AC212" s="87"/>
      <c r="AD212" s="38"/>
      <c r="AE212" s="38"/>
      <c r="AH212" s="87" t="s">
        <v>291</v>
      </c>
      <c r="AI212" s="88"/>
      <c r="AJ212" s="88"/>
      <c r="AK212" s="88"/>
      <c r="AL212" s="88"/>
      <c r="AM212" s="88"/>
      <c r="AN212" s="88"/>
      <c r="AO212" s="88"/>
      <c r="AP212" s="88"/>
      <c r="AQ212" s="88"/>
    </row>
    <row r="213" spans="1:43" x14ac:dyDescent="0.35">
      <c r="A213" s="44" t="s">
        <v>302</v>
      </c>
      <c r="B213" s="27">
        <v>92.121406555175781</v>
      </c>
      <c r="C213" s="27">
        <v>94.729179382324219</v>
      </c>
      <c r="D213" s="27">
        <v>93.588661193847656</v>
      </c>
      <c r="E213" s="27">
        <v>94.58233642578125</v>
      </c>
      <c r="F213" s="27">
        <v>95.525352478027344</v>
      </c>
      <c r="G213" s="27">
        <v>99.980499267578125</v>
      </c>
      <c r="H213" s="27">
        <v>99.999832153320313</v>
      </c>
      <c r="I213" s="27">
        <v>99.99884033203125</v>
      </c>
      <c r="J213" s="27">
        <v>100</v>
      </c>
      <c r="K213" s="27">
        <v>99.999961853027344</v>
      </c>
      <c r="L213" s="27">
        <v>99.999832153320313</v>
      </c>
      <c r="M213" s="27">
        <v>99.99884033203125</v>
      </c>
      <c r="Q213" s="31">
        <v>1</v>
      </c>
      <c r="R213" s="39" t="s">
        <v>83</v>
      </c>
      <c r="S213" s="26" t="b">
        <f t="shared" ref="S213:S220" si="25">NOT(OR((D213&lt;=$Q$1),(H213&lt;=$R$1),(L213&lt;=$S$1)))</f>
        <v>1</v>
      </c>
      <c r="T213" s="26" t="b">
        <f t="shared" ref="T213:T220" si="26">NOT(OR((C213&lt;=$Q$1),(G213&lt;=$R$1),(K213&lt;=$S$1)))</f>
        <v>1</v>
      </c>
      <c r="U213" s="32" t="s">
        <v>42</v>
      </c>
      <c r="V213" s="32" t="s">
        <v>42</v>
      </c>
      <c r="W213" s="32" t="s">
        <v>42</v>
      </c>
      <c r="X213" s="32" t="s">
        <v>42</v>
      </c>
      <c r="Y213" s="85">
        <v>5</v>
      </c>
      <c r="Z213" s="85"/>
      <c r="AA213" s="85"/>
      <c r="AB213" s="85"/>
      <c r="AC213" s="85"/>
    </row>
    <row r="214" spans="1:43" x14ac:dyDescent="0.35">
      <c r="A214" s="44" t="s">
        <v>303</v>
      </c>
      <c r="B214" s="27">
        <v>93.07891845703125</v>
      </c>
      <c r="C214" s="27">
        <v>94.946914672851563</v>
      </c>
      <c r="D214" s="27">
        <v>94.04486083984375</v>
      </c>
      <c r="E214" s="27">
        <v>95.274322509765625</v>
      </c>
      <c r="F214" s="27">
        <v>95.566162109375</v>
      </c>
      <c r="G214" s="27">
        <v>99.979736328125</v>
      </c>
      <c r="H214" s="27">
        <v>99.999832153320313</v>
      </c>
      <c r="I214" s="27">
        <v>99.99884033203125</v>
      </c>
      <c r="J214" s="27">
        <v>100</v>
      </c>
      <c r="K214" s="27">
        <v>99.999961853027344</v>
      </c>
      <c r="L214" s="27">
        <v>99.999832153320313</v>
      </c>
      <c r="M214" s="27">
        <v>99.99884033203125</v>
      </c>
      <c r="Q214" s="31">
        <v>1</v>
      </c>
      <c r="R214" s="26" t="s">
        <v>155</v>
      </c>
      <c r="S214" s="26" t="b">
        <f t="shared" si="25"/>
        <v>1</v>
      </c>
      <c r="T214" s="26" t="b">
        <f t="shared" si="26"/>
        <v>1</v>
      </c>
      <c r="U214" s="32" t="s">
        <v>42</v>
      </c>
      <c r="V214" s="32" t="s">
        <v>42</v>
      </c>
      <c r="W214" s="32" t="s">
        <v>42</v>
      </c>
      <c r="X214" s="32" t="s">
        <v>42</v>
      </c>
      <c r="Y214" s="85">
        <v>5</v>
      </c>
      <c r="Z214" s="85"/>
      <c r="AA214" s="85"/>
      <c r="AB214" s="85"/>
      <c r="AC214" s="85"/>
    </row>
    <row r="215" spans="1:43" x14ac:dyDescent="0.35">
      <c r="A215" s="44" t="s">
        <v>304</v>
      </c>
      <c r="B215" s="27">
        <v>93.17041015625</v>
      </c>
      <c r="C215" s="27">
        <v>94.951316833496094</v>
      </c>
      <c r="D215" s="27">
        <v>94.024696350097656</v>
      </c>
      <c r="E215" s="27">
        <v>95.415107727050781</v>
      </c>
      <c r="F215" s="27">
        <v>95.579521179199219</v>
      </c>
      <c r="G215" s="27">
        <v>99.978927612304688</v>
      </c>
      <c r="H215" s="27">
        <v>99.999832153320313</v>
      </c>
      <c r="I215" s="27">
        <v>99.99884033203125</v>
      </c>
      <c r="J215" s="27">
        <v>100</v>
      </c>
      <c r="K215" s="27">
        <v>99.999961853027344</v>
      </c>
      <c r="L215" s="27">
        <v>99.999832153320313</v>
      </c>
      <c r="M215" s="27">
        <v>99.99884033203125</v>
      </c>
      <c r="Q215" s="31">
        <v>1</v>
      </c>
      <c r="R215" s="26" t="s">
        <v>155</v>
      </c>
      <c r="S215" s="26" t="b">
        <f t="shared" si="25"/>
        <v>1</v>
      </c>
      <c r="T215" s="26" t="b">
        <f t="shared" si="26"/>
        <v>1</v>
      </c>
      <c r="U215" s="32" t="s">
        <v>42</v>
      </c>
      <c r="V215" s="32" t="s">
        <v>42</v>
      </c>
      <c r="W215" s="32" t="s">
        <v>42</v>
      </c>
      <c r="X215" s="32" t="s">
        <v>42</v>
      </c>
      <c r="Y215" s="85">
        <v>5</v>
      </c>
      <c r="Z215" s="85"/>
      <c r="AA215" s="85"/>
      <c r="AB215" s="85"/>
      <c r="AC215" s="85"/>
    </row>
    <row r="216" spans="1:43" x14ac:dyDescent="0.35">
      <c r="A216" s="44" t="s">
        <v>305</v>
      </c>
      <c r="B216" s="27">
        <v>93.118789672851563</v>
      </c>
      <c r="C216" s="27">
        <v>94.956130981445313</v>
      </c>
      <c r="D216" s="27">
        <v>94.044761657714844</v>
      </c>
      <c r="E216" s="27">
        <v>95.274078369140625</v>
      </c>
      <c r="F216" s="27">
        <v>95.550003051757813</v>
      </c>
      <c r="G216" s="27">
        <v>99.979469299316406</v>
      </c>
      <c r="H216" s="27">
        <v>99.999832153320313</v>
      </c>
      <c r="I216" s="27">
        <v>99.99884033203125</v>
      </c>
      <c r="J216" s="27">
        <v>100</v>
      </c>
      <c r="K216" s="27">
        <v>99.999961853027344</v>
      </c>
      <c r="L216" s="27">
        <v>99.999832153320313</v>
      </c>
      <c r="M216" s="27">
        <v>99.99884033203125</v>
      </c>
      <c r="Q216" s="31">
        <v>1</v>
      </c>
      <c r="R216" s="26" t="s">
        <v>155</v>
      </c>
      <c r="S216" s="26" t="b">
        <f t="shared" si="25"/>
        <v>1</v>
      </c>
      <c r="T216" s="26" t="b">
        <f t="shared" si="26"/>
        <v>1</v>
      </c>
      <c r="U216" s="32" t="s">
        <v>42</v>
      </c>
      <c r="V216" s="32" t="s">
        <v>42</v>
      </c>
      <c r="W216" s="32" t="s">
        <v>42</v>
      </c>
      <c r="X216" s="32" t="s">
        <v>42</v>
      </c>
      <c r="Y216" s="85">
        <v>5</v>
      </c>
      <c r="Z216" s="85"/>
      <c r="AA216" s="85"/>
      <c r="AB216" s="85"/>
      <c r="AC216" s="85"/>
    </row>
    <row r="217" spans="1:43" x14ac:dyDescent="0.35">
      <c r="A217" s="44" t="s">
        <v>306</v>
      </c>
      <c r="B217" s="27">
        <v>93.45428466796875</v>
      </c>
      <c r="C217" s="27">
        <v>94.969841003417969</v>
      </c>
      <c r="D217" s="27">
        <v>94.044807434082031</v>
      </c>
      <c r="E217" s="27">
        <v>95.277374267578125</v>
      </c>
      <c r="F217" s="27">
        <v>95.398406982421875</v>
      </c>
      <c r="G217" s="27">
        <v>99.980308532714844</v>
      </c>
      <c r="H217" s="27">
        <v>99.999832153320313</v>
      </c>
      <c r="I217" s="27">
        <v>99.99884033203125</v>
      </c>
      <c r="J217" s="27">
        <v>100</v>
      </c>
      <c r="K217" s="27">
        <v>99.999961853027344</v>
      </c>
      <c r="L217" s="27">
        <v>99.999832153320313</v>
      </c>
      <c r="M217" s="27">
        <v>99.99884033203125</v>
      </c>
      <c r="Q217" s="31">
        <v>1</v>
      </c>
      <c r="R217" s="26" t="s">
        <v>41</v>
      </c>
      <c r="S217" s="26" t="b">
        <f t="shared" si="25"/>
        <v>1</v>
      </c>
      <c r="T217" s="26" t="b">
        <f t="shared" si="26"/>
        <v>1</v>
      </c>
      <c r="U217" s="32" t="s">
        <v>42</v>
      </c>
      <c r="V217" s="32" t="s">
        <v>42</v>
      </c>
      <c r="W217" s="32" t="s">
        <v>42</v>
      </c>
      <c r="X217" s="32" t="s">
        <v>42</v>
      </c>
      <c r="Y217" s="85">
        <v>5</v>
      </c>
      <c r="Z217" s="85"/>
      <c r="AA217" s="85"/>
      <c r="AB217" s="85"/>
      <c r="AC217" s="85"/>
    </row>
    <row r="218" spans="1:43" x14ac:dyDescent="0.35">
      <c r="A218" s="44" t="s">
        <v>307</v>
      </c>
      <c r="B218" s="27">
        <v>93.171356201171875</v>
      </c>
      <c r="C218" s="27">
        <v>94.993034362792969</v>
      </c>
      <c r="D218" s="27">
        <v>94.064453125</v>
      </c>
      <c r="E218" s="27">
        <v>95.274269104003906</v>
      </c>
      <c r="F218" s="27">
        <v>95.580329895019531</v>
      </c>
      <c r="G218" s="27">
        <v>99.979255676269531</v>
      </c>
      <c r="H218" s="27">
        <v>99.999832153320313</v>
      </c>
      <c r="I218" s="27">
        <v>99.99884033203125</v>
      </c>
      <c r="J218" s="27">
        <v>100</v>
      </c>
      <c r="K218" s="27">
        <v>99.999961853027344</v>
      </c>
      <c r="L218" s="27">
        <v>99.999832153320313</v>
      </c>
      <c r="M218" s="27">
        <v>99.99884033203125</v>
      </c>
      <c r="Q218" s="31">
        <v>1</v>
      </c>
      <c r="R218" s="26" t="s">
        <v>41</v>
      </c>
      <c r="S218" s="26" t="b">
        <f t="shared" si="25"/>
        <v>1</v>
      </c>
      <c r="T218" s="26" t="b">
        <f t="shared" si="26"/>
        <v>1</v>
      </c>
      <c r="U218" s="32" t="s">
        <v>42</v>
      </c>
      <c r="V218" s="32" t="s">
        <v>42</v>
      </c>
      <c r="W218" s="32" t="s">
        <v>42</v>
      </c>
      <c r="X218" s="32" t="s">
        <v>42</v>
      </c>
      <c r="Y218" s="85">
        <v>5</v>
      </c>
      <c r="Z218" s="85"/>
      <c r="AA218" s="85"/>
      <c r="AB218" s="85"/>
      <c r="AC218" s="85"/>
    </row>
    <row r="219" spans="1:43" x14ac:dyDescent="0.35">
      <c r="A219" s="44" t="s">
        <v>308</v>
      </c>
      <c r="B219" s="27">
        <v>93.193733215332031</v>
      </c>
      <c r="C219" s="27">
        <v>94.999031066894531</v>
      </c>
      <c r="D219" s="27">
        <v>94.046409606933594</v>
      </c>
      <c r="E219" s="27">
        <v>95.415359497070313</v>
      </c>
      <c r="F219" s="27">
        <v>95.543357849121094</v>
      </c>
      <c r="G219" s="27">
        <v>99.976821899414063</v>
      </c>
      <c r="H219" s="27">
        <v>99.999832153320313</v>
      </c>
      <c r="I219" s="27">
        <v>99.99884033203125</v>
      </c>
      <c r="J219" s="27">
        <v>100</v>
      </c>
      <c r="K219" s="27">
        <v>99.999961853027344</v>
      </c>
      <c r="L219" s="27">
        <v>99.999832153320313</v>
      </c>
      <c r="M219" s="27">
        <v>99.99884033203125</v>
      </c>
      <c r="Q219" s="31">
        <v>1</v>
      </c>
      <c r="R219" s="26" t="s">
        <v>41</v>
      </c>
      <c r="S219" s="26" t="b">
        <f t="shared" si="25"/>
        <v>1</v>
      </c>
      <c r="T219" s="26" t="b">
        <f t="shared" si="26"/>
        <v>1</v>
      </c>
      <c r="U219" s="32" t="s">
        <v>42</v>
      </c>
      <c r="V219" s="32" t="s">
        <v>42</v>
      </c>
      <c r="W219" s="32" t="s">
        <v>42</v>
      </c>
      <c r="X219" s="32" t="s">
        <v>42</v>
      </c>
      <c r="Y219" s="85">
        <v>5</v>
      </c>
      <c r="Z219" s="85"/>
      <c r="AA219" s="85"/>
      <c r="AB219" s="85"/>
      <c r="AC219" s="85"/>
    </row>
    <row r="220" spans="1:43" x14ac:dyDescent="0.35">
      <c r="A220" s="44" t="s">
        <v>309</v>
      </c>
      <c r="B220" s="27">
        <v>93.219253540039063</v>
      </c>
      <c r="C220" s="27">
        <v>94.998733520507813</v>
      </c>
      <c r="D220" s="27">
        <v>94.086074829101563</v>
      </c>
      <c r="E220" s="27">
        <v>95.276718139648438</v>
      </c>
      <c r="F220" s="27">
        <v>95.523849487304688</v>
      </c>
      <c r="G220" s="27">
        <v>99.97576904296875</v>
      </c>
      <c r="H220" s="27">
        <v>99.999832153320313</v>
      </c>
      <c r="I220" s="27">
        <v>99.99884033203125</v>
      </c>
      <c r="J220" s="27">
        <v>100</v>
      </c>
      <c r="K220" s="27">
        <v>99.999961853027344</v>
      </c>
      <c r="L220" s="27">
        <v>99.999832153320313</v>
      </c>
      <c r="M220" s="27">
        <v>99.99884033203125</v>
      </c>
      <c r="Q220" s="31">
        <v>1</v>
      </c>
      <c r="R220" s="26" t="s">
        <v>41</v>
      </c>
      <c r="S220" s="26" t="b">
        <f t="shared" si="25"/>
        <v>1</v>
      </c>
      <c r="T220" s="26" t="b">
        <f t="shared" si="26"/>
        <v>1</v>
      </c>
      <c r="U220" s="32" t="s">
        <v>42</v>
      </c>
      <c r="V220" s="32" t="s">
        <v>42</v>
      </c>
      <c r="W220" s="32" t="s">
        <v>42</v>
      </c>
      <c r="X220" s="32" t="s">
        <v>42</v>
      </c>
      <c r="Y220" s="85">
        <v>5</v>
      </c>
      <c r="Z220" s="85"/>
      <c r="AA220" s="85"/>
      <c r="AB220" s="85"/>
      <c r="AC220" s="85"/>
    </row>
    <row r="221" spans="1:43" x14ac:dyDescent="0.35">
      <c r="A221" t="s">
        <v>310</v>
      </c>
      <c r="B221" s="27">
        <v>80.626655578613281</v>
      </c>
      <c r="C221" s="27">
        <v>94.627235412597656</v>
      </c>
      <c r="D221" s="27">
        <v>93.528274536132813</v>
      </c>
      <c r="E221" s="27">
        <v>94.372688293457031</v>
      </c>
      <c r="F221" s="27">
        <v>96.072532653808594</v>
      </c>
      <c r="G221" s="27">
        <v>99.999961853027344</v>
      </c>
      <c r="H221" s="27">
        <v>99.999832153320313</v>
      </c>
      <c r="I221" s="27">
        <v>99.99884033203125</v>
      </c>
      <c r="J221" s="32"/>
      <c r="K221" s="32"/>
      <c r="L221" s="32"/>
      <c r="M221" s="32"/>
      <c r="Q221" s="26"/>
      <c r="R221" s="26"/>
      <c r="U221" s="32" t="s">
        <v>49</v>
      </c>
      <c r="V221" s="32" t="s">
        <v>49</v>
      </c>
      <c r="W221" s="32" t="s">
        <v>49</v>
      </c>
      <c r="X221" s="32" t="s">
        <v>49</v>
      </c>
      <c r="Y221" s="86"/>
      <c r="Z221" s="86"/>
      <c r="AA221" s="86"/>
      <c r="AB221" s="86"/>
      <c r="AC221" s="86"/>
    </row>
    <row r="222" spans="1:43" x14ac:dyDescent="0.35">
      <c r="A222" s="36"/>
      <c r="B222" s="36"/>
      <c r="C222" s="36"/>
      <c r="D222" s="36"/>
      <c r="E222" s="36"/>
      <c r="F222" s="36"/>
      <c r="G222" s="36"/>
      <c r="H222" s="36"/>
      <c r="I222" s="36"/>
      <c r="J222" s="36"/>
      <c r="K222" s="36"/>
      <c r="L222" s="36"/>
      <c r="M222" s="36"/>
      <c r="N222" s="38" t="s">
        <v>311</v>
      </c>
      <c r="O222" s="36"/>
      <c r="P222" s="53"/>
      <c r="Q222" s="36"/>
      <c r="R222" s="36"/>
      <c r="S222" s="36"/>
      <c r="T222" s="36"/>
      <c r="U222" s="36"/>
      <c r="V222" s="36"/>
      <c r="W222" s="36"/>
      <c r="X222" s="36"/>
      <c r="Y222" s="96"/>
      <c r="Z222" s="97"/>
      <c r="AA222" s="97"/>
      <c r="AB222" s="97"/>
      <c r="AC222" s="98"/>
      <c r="AD222" s="38"/>
      <c r="AE222" s="38"/>
      <c r="AF222" s="96"/>
      <c r="AG222" s="98"/>
      <c r="AH222" s="96"/>
      <c r="AI222" s="97"/>
      <c r="AJ222" s="97"/>
      <c r="AK222" s="97"/>
      <c r="AL222" s="97"/>
      <c r="AM222" s="97"/>
      <c r="AN222" s="97"/>
      <c r="AO222" s="97"/>
      <c r="AP222" s="97"/>
      <c r="AQ222" s="98"/>
    </row>
    <row r="223" spans="1:43" x14ac:dyDescent="0.35">
      <c r="A223" s="26" t="s">
        <v>312</v>
      </c>
      <c r="B223" s="27">
        <v>89.938911437988281</v>
      </c>
      <c r="C223" s="27">
        <v>92.583023071289063</v>
      </c>
      <c r="D223" s="27">
        <v>83.907241821289063</v>
      </c>
      <c r="E223" s="27">
        <v>94.883102416992188</v>
      </c>
      <c r="F223" s="27">
        <v>100</v>
      </c>
      <c r="G223" s="27">
        <v>99.999961853027344</v>
      </c>
      <c r="H223" s="27">
        <v>99.999832153320313</v>
      </c>
      <c r="I223" s="27">
        <v>99.99884033203125</v>
      </c>
      <c r="J223" s="32" t="s">
        <v>49</v>
      </c>
      <c r="K223" s="32" t="s">
        <v>49</v>
      </c>
      <c r="L223" s="32" t="s">
        <v>49</v>
      </c>
      <c r="M223" s="32" t="s">
        <v>49</v>
      </c>
      <c r="Q223" s="26"/>
      <c r="R223" s="26"/>
      <c r="U223" s="32" t="s">
        <v>49</v>
      </c>
      <c r="V223" s="32" t="s">
        <v>49</v>
      </c>
      <c r="W223" s="32" t="s">
        <v>49</v>
      </c>
      <c r="X223" s="32" t="s">
        <v>49</v>
      </c>
      <c r="Y223" s="101" t="s">
        <v>49</v>
      </c>
      <c r="Z223" s="102"/>
      <c r="AA223" s="102"/>
      <c r="AB223" s="102"/>
      <c r="AC223" s="103"/>
      <c r="AD223" s="33"/>
      <c r="AE223" s="33"/>
    </row>
    <row r="224" spans="1:43" x14ac:dyDescent="0.35">
      <c r="A224" s="36"/>
      <c r="B224" s="36"/>
      <c r="C224" s="36"/>
      <c r="D224" s="36"/>
      <c r="E224" s="36"/>
      <c r="F224" s="36"/>
      <c r="G224" s="36"/>
      <c r="H224" s="36"/>
      <c r="I224" s="36"/>
      <c r="J224" s="36"/>
      <c r="K224" s="36"/>
      <c r="L224" s="36"/>
      <c r="M224" s="36"/>
      <c r="N224" s="38" t="s">
        <v>313</v>
      </c>
      <c r="O224" s="36"/>
      <c r="P224" s="24">
        <f>SUMIF(S225,TRUE, Q225)/SUM(Q225)</f>
        <v>1</v>
      </c>
      <c r="Q224" s="36"/>
      <c r="R224" s="36"/>
      <c r="S224" s="36"/>
      <c r="T224" s="36"/>
      <c r="U224" s="36"/>
      <c r="V224" s="36"/>
      <c r="W224" s="36"/>
      <c r="X224" s="36"/>
      <c r="Y224" s="96"/>
      <c r="Z224" s="97"/>
      <c r="AA224" s="97"/>
      <c r="AB224" s="97"/>
      <c r="AC224" s="98"/>
      <c r="AD224" s="38"/>
      <c r="AE224" s="38"/>
      <c r="AF224" s="96"/>
      <c r="AG224" s="98"/>
      <c r="AH224" s="96" t="s">
        <v>313</v>
      </c>
      <c r="AI224" s="99"/>
      <c r="AJ224" s="99"/>
      <c r="AK224" s="99"/>
      <c r="AL224" s="99"/>
      <c r="AM224" s="99"/>
      <c r="AN224" s="99"/>
      <c r="AO224" s="99"/>
      <c r="AP224" s="99"/>
      <c r="AQ224" s="100"/>
    </row>
    <row r="225" spans="1:43" x14ac:dyDescent="0.35">
      <c r="A225" t="s">
        <v>314</v>
      </c>
      <c r="B225" s="27">
        <v>96.175010681152344</v>
      </c>
      <c r="C225" s="27">
        <v>95.958656311035156</v>
      </c>
      <c r="D225" s="27">
        <v>94.655830383300781</v>
      </c>
      <c r="E225" s="27">
        <v>96.649589538574219</v>
      </c>
      <c r="F225" s="27">
        <v>99.30816650390625</v>
      </c>
      <c r="G225" s="27">
        <v>99.999961853027344</v>
      </c>
      <c r="H225" s="27">
        <v>99.999832153320313</v>
      </c>
      <c r="I225" s="27">
        <v>99.99884033203125</v>
      </c>
      <c r="J225" s="27">
        <v>99.996871948242188</v>
      </c>
      <c r="K225" s="27">
        <v>99.989639282226563</v>
      </c>
      <c r="L225" s="27">
        <v>99.955581665039063</v>
      </c>
      <c r="M225" s="27">
        <v>99.99884033203125</v>
      </c>
      <c r="Q225" s="31">
        <v>1</v>
      </c>
      <c r="R225" s="26" t="s">
        <v>41</v>
      </c>
      <c r="S225" s="26" t="b">
        <f>NOT(OR((D225&lt;=$Q$1),(H225&lt;=$R$1),(L225&lt;=$S$1)))</f>
        <v>1</v>
      </c>
      <c r="T225" s="26" t="b">
        <f t="shared" ref="T225" si="27">NOT(OR((C225&lt;=$Q$1),(G225&lt;=$R$1),(K225&lt;=$S$1)))</f>
        <v>1</v>
      </c>
      <c r="U225" s="32" t="s">
        <v>42</v>
      </c>
      <c r="V225" s="32" t="s">
        <v>42</v>
      </c>
      <c r="W225" s="32" t="s">
        <v>42</v>
      </c>
      <c r="X225" s="32" t="s">
        <v>42</v>
      </c>
      <c r="Y225" s="89">
        <v>5</v>
      </c>
      <c r="Z225" s="90"/>
      <c r="AA225" s="90"/>
      <c r="AB225" s="90"/>
      <c r="AC225" s="91"/>
      <c r="AI225" s="31">
        <v>42826</v>
      </c>
    </row>
    <row r="226" spans="1:43" x14ac:dyDescent="0.35">
      <c r="A226" t="s">
        <v>315</v>
      </c>
      <c r="B226" s="27">
        <v>95.907958984375</v>
      </c>
      <c r="C226" s="27">
        <v>95.792243957519531</v>
      </c>
      <c r="D226" s="27">
        <v>94.705360412597656</v>
      </c>
      <c r="E226" s="27">
        <v>96.608795166015625</v>
      </c>
      <c r="F226" s="27">
        <v>100</v>
      </c>
      <c r="G226" s="27">
        <v>99.999961853027344</v>
      </c>
      <c r="H226" s="27">
        <v>99.999832153320313</v>
      </c>
      <c r="I226" s="27">
        <v>99.99884033203125</v>
      </c>
      <c r="J226" s="32" t="s">
        <v>49</v>
      </c>
      <c r="K226" s="32" t="s">
        <v>49</v>
      </c>
      <c r="L226" s="32" t="s">
        <v>49</v>
      </c>
      <c r="M226" s="32" t="s">
        <v>49</v>
      </c>
      <c r="Q226" s="26"/>
      <c r="R226" s="26"/>
      <c r="U226" s="32" t="s">
        <v>49</v>
      </c>
      <c r="V226" s="32" t="s">
        <v>49</v>
      </c>
      <c r="W226" s="32" t="s">
        <v>49</v>
      </c>
      <c r="X226" s="32" t="s">
        <v>49</v>
      </c>
      <c r="Y226" s="93"/>
      <c r="Z226" s="94"/>
      <c r="AA226" s="94"/>
      <c r="AB226" s="94"/>
      <c r="AC226" s="95"/>
    </row>
    <row r="227" spans="1:43" x14ac:dyDescent="0.35">
      <c r="A227" s="36"/>
      <c r="B227" s="36"/>
      <c r="C227" s="36"/>
      <c r="D227" s="36"/>
      <c r="E227" s="36"/>
      <c r="F227" s="36"/>
      <c r="G227" s="36"/>
      <c r="H227" s="36"/>
      <c r="I227" s="36"/>
      <c r="J227" s="36"/>
      <c r="K227" s="36"/>
      <c r="L227" s="36"/>
      <c r="M227" s="36"/>
      <c r="N227" s="38"/>
      <c r="O227" s="36"/>
      <c r="P227" s="53"/>
      <c r="Q227" s="36"/>
      <c r="R227" s="36"/>
      <c r="S227" s="36"/>
      <c r="T227" s="36"/>
      <c r="U227" s="36"/>
      <c r="V227" s="36"/>
      <c r="W227" s="36"/>
      <c r="X227" s="36"/>
      <c r="Y227" s="96"/>
      <c r="Z227" s="97"/>
      <c r="AA227" s="97"/>
      <c r="AB227" s="97"/>
      <c r="AC227" s="98"/>
      <c r="AD227" s="38"/>
      <c r="AE227" s="38"/>
      <c r="AF227" s="96"/>
      <c r="AG227" s="98"/>
      <c r="AH227" s="96" t="s">
        <v>316</v>
      </c>
      <c r="AI227" s="99"/>
      <c r="AJ227" s="99"/>
      <c r="AK227" s="99"/>
      <c r="AL227" s="99"/>
      <c r="AM227" s="99"/>
      <c r="AN227" s="99"/>
      <c r="AO227" s="99"/>
      <c r="AP227" s="99"/>
      <c r="AQ227" s="100"/>
    </row>
    <row r="228" spans="1:43" x14ac:dyDescent="0.35">
      <c r="A228" s="36"/>
      <c r="B228" s="36"/>
      <c r="C228" s="36"/>
      <c r="D228" s="36"/>
      <c r="E228" s="36"/>
      <c r="F228" s="36"/>
      <c r="G228" s="36"/>
      <c r="H228" s="36"/>
      <c r="I228" s="36"/>
      <c r="J228" s="36"/>
      <c r="K228" s="36"/>
      <c r="L228" s="36"/>
      <c r="M228" s="36"/>
      <c r="N228" s="38" t="s">
        <v>317</v>
      </c>
      <c r="O228" s="36"/>
      <c r="P228" s="24" t="e">
        <f>SUMIF(S229,TRUE, Q229)/SUM(Q229)</f>
        <v>#DIV/0!</v>
      </c>
      <c r="Q228" s="36"/>
      <c r="R228" s="36"/>
      <c r="S228" s="36"/>
      <c r="T228" s="36"/>
      <c r="U228" s="36"/>
      <c r="V228" s="36"/>
      <c r="W228" s="36"/>
      <c r="X228" s="36"/>
      <c r="Y228" s="96"/>
      <c r="Z228" s="97"/>
      <c r="AA228" s="97"/>
      <c r="AB228" s="97"/>
      <c r="AC228" s="98"/>
      <c r="AD228" s="38"/>
      <c r="AE228" s="38"/>
      <c r="AF228" s="96"/>
      <c r="AG228" s="98"/>
      <c r="AH228" s="96" t="s">
        <v>317</v>
      </c>
      <c r="AI228" s="99"/>
      <c r="AJ228" s="99"/>
      <c r="AK228" s="99"/>
      <c r="AL228" s="99"/>
      <c r="AM228" s="99"/>
      <c r="AN228" s="99"/>
      <c r="AO228" s="99"/>
      <c r="AP228" s="99"/>
      <c r="AQ228" s="100"/>
    </row>
    <row r="229" spans="1:43" x14ac:dyDescent="0.35">
      <c r="A229" s="26" t="s">
        <v>318</v>
      </c>
      <c r="B229" s="27">
        <v>91.077125549316406</v>
      </c>
      <c r="C229" s="27">
        <v>95.556137084960938</v>
      </c>
      <c r="D229" s="27">
        <v>94.480224609375</v>
      </c>
      <c r="E229" s="27">
        <v>95.830154418945313</v>
      </c>
      <c r="F229" s="27">
        <v>99.993293762207031</v>
      </c>
      <c r="G229" s="27">
        <v>99.996742248535156</v>
      </c>
      <c r="H229" s="27">
        <v>99.999832153320313</v>
      </c>
      <c r="I229" s="27">
        <v>99.99884033203125</v>
      </c>
      <c r="J229" s="27">
        <v>80.318611145019531</v>
      </c>
      <c r="K229" s="27">
        <v>7.7294729650020599E-2</v>
      </c>
      <c r="L229" s="27">
        <v>0</v>
      </c>
      <c r="M229" s="27">
        <v>0</v>
      </c>
      <c r="N229" s="33" t="s">
        <v>319</v>
      </c>
      <c r="O229" s="26" t="s">
        <v>320</v>
      </c>
      <c r="P229" s="35" t="s">
        <v>321</v>
      </c>
      <c r="Q229" s="31">
        <v>0</v>
      </c>
      <c r="R229" s="26" t="s">
        <v>41</v>
      </c>
      <c r="S229" s="26" t="b">
        <f>NOT(OR((D229&lt;=$Q$1),(H229&lt;=$R$1),(L229&lt;=$S$1)))</f>
        <v>0</v>
      </c>
      <c r="T229" s="26" t="b">
        <f t="shared" ref="T229" si="28">NOT(OR((C229&lt;=$Q$1),(G229&lt;=$R$1),(K229&lt;=$S$1)))</f>
        <v>0</v>
      </c>
      <c r="U229" s="32" t="s">
        <v>42</v>
      </c>
      <c r="V229" s="32" t="s">
        <v>42</v>
      </c>
      <c r="W229" s="32" t="s">
        <v>42</v>
      </c>
      <c r="X229" s="32" t="s">
        <v>42</v>
      </c>
      <c r="Y229" s="89">
        <v>3</v>
      </c>
      <c r="Z229" s="90"/>
      <c r="AA229" s="90"/>
      <c r="AB229" s="90"/>
      <c r="AC229" s="91"/>
      <c r="AI229" s="31">
        <v>42767</v>
      </c>
    </row>
    <row r="230" spans="1:43" x14ac:dyDescent="0.35">
      <c r="A230" s="26" t="s">
        <v>322</v>
      </c>
      <c r="B230" s="27">
        <v>95.158462524414063</v>
      </c>
      <c r="C230" s="27">
        <v>95.154052734375</v>
      </c>
      <c r="D230" s="27">
        <v>94.143516540527344</v>
      </c>
      <c r="E230" s="27">
        <v>95.193290710449219</v>
      </c>
      <c r="F230" s="27">
        <v>100</v>
      </c>
      <c r="G230" s="27">
        <v>99.999961853027344</v>
      </c>
      <c r="H230" s="27">
        <v>99.999832153320313</v>
      </c>
      <c r="I230" s="27">
        <v>99.99884033203125</v>
      </c>
      <c r="J230" s="32" t="s">
        <v>49</v>
      </c>
      <c r="K230" s="32" t="s">
        <v>49</v>
      </c>
      <c r="L230" s="32" t="s">
        <v>49</v>
      </c>
      <c r="M230" s="32" t="s">
        <v>49</v>
      </c>
      <c r="Q230" s="26"/>
      <c r="R230" s="26"/>
      <c r="U230" s="32" t="s">
        <v>49</v>
      </c>
      <c r="V230" s="32" t="s">
        <v>49</v>
      </c>
      <c r="W230" s="32" t="s">
        <v>49</v>
      </c>
      <c r="X230" s="32" t="s">
        <v>49</v>
      </c>
      <c r="Y230" s="92">
        <v>3</v>
      </c>
      <c r="Z230" s="92"/>
      <c r="AA230" s="92"/>
      <c r="AB230" s="92"/>
      <c r="AC230" s="92"/>
      <c r="AD230" s="54"/>
      <c r="AE230" s="54"/>
    </row>
    <row r="231" spans="1:43" x14ac:dyDescent="0.35">
      <c r="B231" s="36"/>
      <c r="C231" s="36"/>
      <c r="D231" s="36"/>
      <c r="E231" s="36"/>
      <c r="F231" s="36"/>
      <c r="G231" s="36"/>
      <c r="H231" s="36"/>
      <c r="I231" s="36"/>
      <c r="J231" s="36"/>
      <c r="K231" s="36"/>
      <c r="L231" s="36"/>
      <c r="M231" s="36"/>
      <c r="N231" s="38" t="s">
        <v>323</v>
      </c>
      <c r="O231" s="36"/>
      <c r="P231" s="24">
        <f>SUMIF(S232:S233,TRUE, Q232:Q233)/SUM(Q232:Q233)</f>
        <v>0.5</v>
      </c>
      <c r="Q231" s="36"/>
      <c r="R231" s="36"/>
      <c r="S231" s="36"/>
      <c r="T231" s="36"/>
      <c r="U231" s="36"/>
      <c r="V231" s="36"/>
      <c r="W231" s="36"/>
      <c r="X231" s="36"/>
      <c r="Y231" s="87"/>
      <c r="Z231" s="87"/>
      <c r="AA231" s="87"/>
      <c r="AB231" s="87"/>
      <c r="AC231" s="87"/>
      <c r="AD231" s="38"/>
      <c r="AE231" s="38"/>
      <c r="AF231" s="87"/>
      <c r="AG231" s="87"/>
      <c r="AH231" s="87" t="s">
        <v>323</v>
      </c>
      <c r="AI231" s="88"/>
      <c r="AJ231" s="88"/>
      <c r="AK231" s="88"/>
      <c r="AL231" s="88"/>
      <c r="AM231" s="88"/>
      <c r="AN231" s="88"/>
      <c r="AO231" s="88"/>
      <c r="AP231" s="88"/>
      <c r="AQ231" s="88"/>
    </row>
    <row r="232" spans="1:43" x14ac:dyDescent="0.35">
      <c r="A232" t="s">
        <v>324</v>
      </c>
      <c r="B232" s="27">
        <v>81.079063415527344</v>
      </c>
      <c r="C232" s="27">
        <v>95.635833740234375</v>
      </c>
      <c r="D232" s="27">
        <v>94.9664306640625</v>
      </c>
      <c r="E232" s="27">
        <v>96.3746337890625</v>
      </c>
      <c r="F232" s="27">
        <v>92.807487487792969</v>
      </c>
      <c r="G232" s="27">
        <v>99.999961853027344</v>
      </c>
      <c r="H232" s="27">
        <v>99.999832153320313</v>
      </c>
      <c r="I232" s="27">
        <v>99.99884033203125</v>
      </c>
      <c r="J232" s="27">
        <v>90.053718566894531</v>
      </c>
      <c r="K232" s="27">
        <v>99.999961853027344</v>
      </c>
      <c r="L232" s="27">
        <v>99.999832153320313</v>
      </c>
      <c r="M232" s="27">
        <v>99.99884033203125</v>
      </c>
      <c r="N232" s="33" t="s">
        <v>532</v>
      </c>
      <c r="P232" s="35" t="s">
        <v>519</v>
      </c>
      <c r="Q232" s="31">
        <v>1</v>
      </c>
      <c r="R232" s="26" t="s">
        <v>41</v>
      </c>
      <c r="S232" s="26" t="b">
        <f t="shared" ref="S232:S234" si="29">NOT(OR((D232&lt;=$Q$1),(H232&lt;=$R$1),(L232&lt;=$S$1)))</f>
        <v>1</v>
      </c>
      <c r="T232" s="26" t="b">
        <f t="shared" ref="T232:T234" si="30">NOT(OR((C232&lt;=$Q$1),(G232&lt;=$R$1),(K232&lt;=$S$1)))</f>
        <v>1</v>
      </c>
      <c r="U232" s="32" t="s">
        <v>42</v>
      </c>
      <c r="V232" s="32" t="s">
        <v>325</v>
      </c>
      <c r="W232" s="32" t="s">
        <v>42</v>
      </c>
      <c r="X232" s="32" t="s">
        <v>42</v>
      </c>
      <c r="Y232" s="85">
        <v>5</v>
      </c>
      <c r="Z232" s="85"/>
      <c r="AA232" s="85"/>
      <c r="AB232" s="85"/>
      <c r="AC232" s="85"/>
      <c r="AI232" s="31">
        <v>42705</v>
      </c>
      <c r="AL232" s="26" t="s">
        <v>326</v>
      </c>
      <c r="AN232" s="26" t="s">
        <v>327</v>
      </c>
    </row>
    <row r="233" spans="1:43" x14ac:dyDescent="0.35">
      <c r="A233" s="44" t="s">
        <v>328</v>
      </c>
      <c r="B233" s="27">
        <v>75.423797607421875</v>
      </c>
      <c r="C233" s="27">
        <v>85.637481689453125</v>
      </c>
      <c r="D233" s="27">
        <v>53.662124633789063</v>
      </c>
      <c r="E233" s="27">
        <v>66.341781616210938</v>
      </c>
      <c r="F233" s="27">
        <v>99.336311340332031</v>
      </c>
      <c r="G233" s="27">
        <v>99.999961853027344</v>
      </c>
      <c r="H233" s="27">
        <v>99.999832153320313</v>
      </c>
      <c r="I233" s="27">
        <v>99.99884033203125</v>
      </c>
      <c r="J233" s="27">
        <v>90.3841552734375</v>
      </c>
      <c r="K233" s="27">
        <v>99.999961853027344</v>
      </c>
      <c r="L233" s="27">
        <v>99.999832153320313</v>
      </c>
      <c r="M233" s="27">
        <v>99.99884033203125</v>
      </c>
      <c r="P233" s="35" t="s">
        <v>519</v>
      </c>
      <c r="Q233" s="31">
        <v>1</v>
      </c>
      <c r="R233" s="26" t="s">
        <v>41</v>
      </c>
      <c r="S233" s="26" t="b">
        <f t="shared" si="29"/>
        <v>0</v>
      </c>
      <c r="T233" s="26" t="b">
        <f t="shared" si="30"/>
        <v>1</v>
      </c>
      <c r="U233" s="32" t="s">
        <v>42</v>
      </c>
      <c r="V233" s="32" t="s">
        <v>325</v>
      </c>
      <c r="W233" s="32" t="s">
        <v>42</v>
      </c>
      <c r="X233" s="32" t="s">
        <v>42</v>
      </c>
      <c r="Y233" s="85">
        <v>5</v>
      </c>
      <c r="Z233" s="85"/>
      <c r="AA233" s="85"/>
      <c r="AB233" s="85"/>
      <c r="AC233" s="85"/>
      <c r="AN233" s="26" t="s">
        <v>329</v>
      </c>
      <c r="AP233" s="26" t="s">
        <v>330</v>
      </c>
    </row>
    <row r="234" spans="1:43" x14ac:dyDescent="0.35">
      <c r="A234" s="44" t="s">
        <v>331</v>
      </c>
      <c r="B234" s="27">
        <v>74.720130920410156</v>
      </c>
      <c r="C234" s="27">
        <v>95.604217529296875</v>
      </c>
      <c r="D234" s="27">
        <v>94.879379272460938</v>
      </c>
      <c r="E234" s="27">
        <v>95.595809936523438</v>
      </c>
      <c r="F234" s="27">
        <v>67.649543762207031</v>
      </c>
      <c r="G234" s="27">
        <v>96.987655639648438</v>
      </c>
      <c r="H234" s="27">
        <v>96.82415771484375</v>
      </c>
      <c r="I234" s="27">
        <v>97.359596252441406</v>
      </c>
      <c r="J234" s="27">
        <v>61.759483337402344</v>
      </c>
      <c r="K234" s="27">
        <v>73.784614562988281</v>
      </c>
      <c r="L234" s="27">
        <v>72.480033874511719</v>
      </c>
      <c r="M234" s="27">
        <v>99.99884033203125</v>
      </c>
      <c r="N234" s="35" t="s">
        <v>533</v>
      </c>
      <c r="P234" s="35" t="s">
        <v>534</v>
      </c>
      <c r="Q234" s="31">
        <v>0</v>
      </c>
      <c r="R234" s="26" t="s">
        <v>41</v>
      </c>
      <c r="S234" s="26" t="b">
        <f t="shared" si="29"/>
        <v>0</v>
      </c>
      <c r="T234" s="26" t="b">
        <f t="shared" si="30"/>
        <v>0</v>
      </c>
      <c r="U234" s="32" t="s">
        <v>42</v>
      </c>
      <c r="V234" s="32" t="s">
        <v>325</v>
      </c>
      <c r="W234" s="32" t="s">
        <v>42</v>
      </c>
      <c r="X234" s="32" t="s">
        <v>42</v>
      </c>
      <c r="Y234" s="85">
        <v>5</v>
      </c>
      <c r="Z234" s="85"/>
      <c r="AA234" s="85"/>
      <c r="AB234" s="85"/>
      <c r="AC234" s="85"/>
    </row>
    <row r="235" spans="1:43" ht="16.5" customHeight="1" x14ac:dyDescent="0.35">
      <c r="A235" t="s">
        <v>332</v>
      </c>
      <c r="B235" s="27">
        <v>89.503616333007813</v>
      </c>
      <c r="C235" s="27">
        <v>95.274192810058594</v>
      </c>
      <c r="D235" s="27">
        <v>94.446762084960938</v>
      </c>
      <c r="E235" s="27">
        <v>95.082176208496094</v>
      </c>
      <c r="F235" s="27">
        <v>98.887741088867188</v>
      </c>
      <c r="G235" s="27">
        <v>99.999961853027344</v>
      </c>
      <c r="H235" s="27">
        <v>99.999832153320313</v>
      </c>
      <c r="I235" s="27">
        <v>99.99884033203125</v>
      </c>
      <c r="J235" s="32" t="s">
        <v>49</v>
      </c>
      <c r="K235" s="32" t="s">
        <v>49</v>
      </c>
      <c r="L235" s="32" t="s">
        <v>49</v>
      </c>
      <c r="M235" s="32" t="s">
        <v>49</v>
      </c>
      <c r="Q235" s="26"/>
      <c r="R235" s="26"/>
      <c r="U235" s="32" t="s">
        <v>49</v>
      </c>
      <c r="V235" s="32" t="s">
        <v>49</v>
      </c>
      <c r="W235" s="32" t="s">
        <v>49</v>
      </c>
      <c r="X235" s="32" t="s">
        <v>49</v>
      </c>
      <c r="Y235" s="86"/>
      <c r="Z235" s="86"/>
      <c r="AA235" s="86"/>
      <c r="AB235" s="86"/>
      <c r="AC235" s="86"/>
    </row>
    <row r="236" spans="1:43" x14ac:dyDescent="0.35">
      <c r="A236" s="36"/>
      <c r="B236" s="36"/>
      <c r="C236" s="36"/>
      <c r="D236" s="36"/>
      <c r="E236" s="36"/>
      <c r="F236" s="36"/>
      <c r="G236" s="36"/>
      <c r="H236" s="36"/>
      <c r="I236" s="36"/>
      <c r="J236" s="36"/>
      <c r="K236" s="36"/>
      <c r="L236" s="36"/>
      <c r="M236" s="36"/>
      <c r="N236" s="38" t="s">
        <v>333</v>
      </c>
      <c r="O236" s="36"/>
      <c r="P236" s="24" t="e">
        <f>SUMIF(S237,TRUE, Q237)/SUM(Q237)</f>
        <v>#DIV/0!</v>
      </c>
      <c r="Q236" s="36"/>
      <c r="R236" s="36"/>
      <c r="S236" s="36"/>
      <c r="T236" s="36"/>
      <c r="U236" s="36"/>
      <c r="V236" s="36"/>
      <c r="W236" s="36"/>
      <c r="X236" s="36"/>
      <c r="Y236" s="87"/>
      <c r="Z236" s="87"/>
      <c r="AA236" s="87"/>
      <c r="AB236" s="87"/>
      <c r="AC236" s="87"/>
      <c r="AD236" s="38"/>
      <c r="AE236" s="38"/>
      <c r="AF236" s="87"/>
      <c r="AG236" s="87"/>
      <c r="AH236" s="87" t="s">
        <v>333</v>
      </c>
      <c r="AI236" s="88"/>
      <c r="AJ236" s="88"/>
      <c r="AK236" s="88"/>
      <c r="AL236" s="88"/>
      <c r="AM236" s="88"/>
      <c r="AN236" s="88"/>
      <c r="AO236" s="88"/>
      <c r="AP236" s="88"/>
      <c r="AQ236" s="88"/>
    </row>
    <row r="237" spans="1:43" x14ac:dyDescent="0.35">
      <c r="A237" s="26" t="s">
        <v>334</v>
      </c>
      <c r="B237" s="27">
        <v>16.275485992431641</v>
      </c>
      <c r="C237" s="27">
        <v>0</v>
      </c>
      <c r="D237" s="27">
        <v>0</v>
      </c>
      <c r="E237" s="27">
        <v>0</v>
      </c>
      <c r="F237" s="27">
        <v>96.071990966796875</v>
      </c>
      <c r="G237" s="27">
        <v>0</v>
      </c>
      <c r="H237" s="27">
        <v>0</v>
      </c>
      <c r="I237" s="27">
        <v>0</v>
      </c>
      <c r="J237" s="27">
        <v>99.999977111816406</v>
      </c>
      <c r="K237" s="27">
        <v>0</v>
      </c>
      <c r="L237" s="27">
        <v>0</v>
      </c>
      <c r="M237" s="27">
        <v>0</v>
      </c>
      <c r="Q237" s="31">
        <v>0</v>
      </c>
      <c r="R237" s="26" t="s">
        <v>41</v>
      </c>
      <c r="S237" s="26" t="b">
        <f>NOT(OR((D237&lt;=$Q$1),(H237&lt;=$R$1),(L237&lt;=$S$1)))</f>
        <v>0</v>
      </c>
      <c r="T237" s="26" t="b">
        <f t="shared" ref="T237" si="31">NOT(OR((C237&lt;=$Q$1),(G237&lt;=$R$1),(K237&lt;=$S$1)))</f>
        <v>0</v>
      </c>
      <c r="U237" s="32" t="s">
        <v>42</v>
      </c>
      <c r="V237" s="32" t="s">
        <v>42</v>
      </c>
      <c r="W237" s="32" t="s">
        <v>42</v>
      </c>
      <c r="X237" s="32" t="s">
        <v>42</v>
      </c>
      <c r="Y237" s="85">
        <v>5</v>
      </c>
      <c r="Z237" s="85"/>
      <c r="AA237" s="85"/>
      <c r="AB237" s="85"/>
      <c r="AC237" s="85"/>
      <c r="AI237" s="31">
        <v>42705</v>
      </c>
    </row>
    <row r="238" spans="1:43" x14ac:dyDescent="0.35">
      <c r="A238" s="26" t="s">
        <v>335</v>
      </c>
      <c r="B238" s="27">
        <v>16.219490051269531</v>
      </c>
      <c r="C238" s="27">
        <v>0</v>
      </c>
      <c r="D238" s="27">
        <v>0</v>
      </c>
      <c r="E238" s="27">
        <v>0</v>
      </c>
      <c r="F238" s="27">
        <v>99.999977111816406</v>
      </c>
      <c r="G238" s="27">
        <v>0</v>
      </c>
      <c r="H238" s="27">
        <v>0</v>
      </c>
      <c r="I238" s="27">
        <v>0</v>
      </c>
      <c r="J238" s="32" t="s">
        <v>49</v>
      </c>
      <c r="K238" s="32" t="s">
        <v>49</v>
      </c>
      <c r="L238" s="32" t="s">
        <v>49</v>
      </c>
      <c r="M238" s="32" t="s">
        <v>49</v>
      </c>
      <c r="Q238" s="26"/>
      <c r="R238" s="26"/>
      <c r="U238" s="32" t="s">
        <v>49</v>
      </c>
      <c r="V238" s="32" t="s">
        <v>49</v>
      </c>
      <c r="W238" s="32" t="s">
        <v>49</v>
      </c>
      <c r="X238" s="32" t="s">
        <v>49</v>
      </c>
      <c r="Y238" s="86" t="s">
        <v>49</v>
      </c>
      <c r="Z238" s="85"/>
      <c r="AA238" s="85"/>
      <c r="AB238" s="85"/>
      <c r="AC238" s="85"/>
      <c r="AN238" s="26" t="s">
        <v>336</v>
      </c>
      <c r="AO238" s="31">
        <v>42705</v>
      </c>
      <c r="AP238" s="26" t="s">
        <v>337</v>
      </c>
    </row>
    <row r="239" spans="1:43" x14ac:dyDescent="0.35">
      <c r="A239" s="36"/>
      <c r="B239" s="36"/>
      <c r="C239" s="36"/>
      <c r="D239" s="36"/>
      <c r="E239" s="36"/>
      <c r="F239" s="36"/>
      <c r="G239" s="36"/>
      <c r="H239" s="36"/>
      <c r="I239" s="36"/>
      <c r="J239" s="36"/>
      <c r="K239" s="36"/>
      <c r="L239" s="36"/>
      <c r="M239" s="36"/>
      <c r="N239" s="38" t="s">
        <v>338</v>
      </c>
      <c r="O239" s="36"/>
      <c r="P239" s="24">
        <f>SUMIF(S240:S241,TRUE, Q240:Q241)/SUM(Q240:Q241)</f>
        <v>0</v>
      </c>
      <c r="Q239" s="36"/>
      <c r="R239" s="36"/>
      <c r="S239" s="36"/>
      <c r="T239" s="36"/>
      <c r="U239" s="36"/>
      <c r="V239" s="36"/>
      <c r="W239" s="36"/>
      <c r="X239" s="36"/>
      <c r="Y239" s="87"/>
      <c r="Z239" s="87"/>
      <c r="AA239" s="87"/>
      <c r="AB239" s="87"/>
      <c r="AC239" s="87"/>
      <c r="AD239" s="38"/>
      <c r="AE239" s="38"/>
      <c r="AF239" s="87"/>
      <c r="AG239" s="87"/>
      <c r="AH239" s="87" t="s">
        <v>338</v>
      </c>
      <c r="AI239" s="88"/>
      <c r="AJ239" s="88"/>
      <c r="AK239" s="88"/>
      <c r="AL239" s="88"/>
      <c r="AM239" s="88"/>
      <c r="AN239" s="88"/>
      <c r="AO239" s="88"/>
      <c r="AP239" s="88"/>
      <c r="AQ239" s="88"/>
    </row>
    <row r="240" spans="1:43" x14ac:dyDescent="0.35">
      <c r="A240" s="26" t="s">
        <v>339</v>
      </c>
      <c r="B240" s="27">
        <v>73.82049560546875</v>
      </c>
      <c r="C240" s="27">
        <v>0</v>
      </c>
      <c r="D240" s="27">
        <v>0</v>
      </c>
      <c r="E240" s="27">
        <v>0</v>
      </c>
      <c r="F240" s="27">
        <v>98.066093444824219</v>
      </c>
      <c r="G240" s="27">
        <v>0</v>
      </c>
      <c r="H240" s="27">
        <v>0</v>
      </c>
      <c r="I240" s="27">
        <v>0</v>
      </c>
      <c r="J240" s="27">
        <v>78.1744384765625</v>
      </c>
      <c r="K240" s="27">
        <v>65.936805725097656</v>
      </c>
      <c r="L240" s="27">
        <v>25.924386978149414</v>
      </c>
      <c r="M240" s="27">
        <v>99.417877197265625</v>
      </c>
      <c r="N240" s="33" t="s">
        <v>340</v>
      </c>
      <c r="O240" s="26" t="s">
        <v>37</v>
      </c>
      <c r="Q240" s="31">
        <v>0</v>
      </c>
      <c r="R240" s="26" t="s">
        <v>155</v>
      </c>
      <c r="S240" s="26" t="b">
        <f>NOT(OR((D240&lt;=$Q$1),(H240&lt;=$R$1),(L240&lt;=$S$1)))</f>
        <v>0</v>
      </c>
      <c r="T240" s="26" t="b">
        <f t="shared" ref="T240:T241" si="32">NOT(OR((C240&lt;=$Q$1),(G240&lt;=$R$1),(K240&lt;=$S$1)))</f>
        <v>0</v>
      </c>
      <c r="U240" s="32" t="s">
        <v>49</v>
      </c>
      <c r="V240" s="32" t="s">
        <v>49</v>
      </c>
      <c r="W240" s="32" t="s">
        <v>49</v>
      </c>
      <c r="X240" s="32" t="s">
        <v>42</v>
      </c>
      <c r="Y240" s="85">
        <v>5</v>
      </c>
      <c r="Z240" s="85"/>
      <c r="AA240" s="85"/>
      <c r="AB240" s="85"/>
      <c r="AC240" s="85"/>
      <c r="AI240" s="31">
        <v>42705</v>
      </c>
    </row>
    <row r="241" spans="1:43" x14ac:dyDescent="0.35">
      <c r="A241" s="26" t="s">
        <v>341</v>
      </c>
      <c r="B241" s="27">
        <v>22.928960800170898</v>
      </c>
      <c r="C241" s="27">
        <v>95.411026000976563</v>
      </c>
      <c r="D241" s="27">
        <v>94.598243713378906</v>
      </c>
      <c r="E241" s="27">
        <v>95.825218200683594</v>
      </c>
      <c r="F241" s="27">
        <v>99.992355346679688</v>
      </c>
      <c r="G241" s="27">
        <v>99.994064331054688</v>
      </c>
      <c r="H241" s="27">
        <v>99.983413696289063</v>
      </c>
      <c r="I241" s="27">
        <v>99.922683715820313</v>
      </c>
      <c r="J241" s="27">
        <v>78.176460266113281</v>
      </c>
      <c r="K241" s="27">
        <v>65.9404296875</v>
      </c>
      <c r="L241" s="27">
        <v>25.922901153564453</v>
      </c>
      <c r="M241" s="27">
        <v>99.417877197265625</v>
      </c>
      <c r="P241" s="35" t="s">
        <v>545</v>
      </c>
      <c r="Q241" s="31">
        <v>1</v>
      </c>
      <c r="R241" s="26" t="s">
        <v>155</v>
      </c>
      <c r="S241" s="26" t="b">
        <f t="shared" ref="S241" si="33">NOT(OR((D241&lt;=$Q$1),(H241&lt;=$R$1),(L241&lt;=$S$1)))</f>
        <v>0</v>
      </c>
      <c r="T241" s="26" t="b">
        <f t="shared" si="32"/>
        <v>0</v>
      </c>
      <c r="U241" s="32" t="s">
        <v>49</v>
      </c>
      <c r="V241" s="32" t="s">
        <v>49</v>
      </c>
      <c r="W241" s="32" t="s">
        <v>49</v>
      </c>
      <c r="X241" s="32" t="s">
        <v>42</v>
      </c>
      <c r="Y241" s="85">
        <v>5</v>
      </c>
      <c r="Z241" s="85"/>
      <c r="AA241" s="85"/>
      <c r="AB241" s="85"/>
      <c r="AC241" s="85"/>
      <c r="AI241" s="31">
        <v>42705</v>
      </c>
    </row>
    <row r="242" spans="1:43" x14ac:dyDescent="0.35">
      <c r="A242" s="26" t="s">
        <v>342</v>
      </c>
      <c r="B242" s="27">
        <v>94.820526123046875</v>
      </c>
      <c r="C242" s="27">
        <v>94.737617492675781</v>
      </c>
      <c r="D242" s="27">
        <v>94.029930114746094</v>
      </c>
      <c r="E242" s="27">
        <v>95.694442749023438</v>
      </c>
      <c r="F242" s="27">
        <v>100</v>
      </c>
      <c r="G242" s="27">
        <v>99.999961853027344</v>
      </c>
      <c r="H242" s="27">
        <v>99.999832153320313</v>
      </c>
      <c r="I242" s="27">
        <v>99.99884033203125</v>
      </c>
      <c r="J242" s="32" t="s">
        <v>49</v>
      </c>
      <c r="K242" s="32" t="s">
        <v>49</v>
      </c>
      <c r="L242" s="32" t="s">
        <v>49</v>
      </c>
      <c r="M242" s="32" t="s">
        <v>49</v>
      </c>
      <c r="Q242" s="26"/>
      <c r="R242" s="26"/>
      <c r="U242" s="32" t="s">
        <v>49</v>
      </c>
      <c r="V242" s="32" t="s">
        <v>49</v>
      </c>
      <c r="W242" s="32" t="s">
        <v>49</v>
      </c>
      <c r="X242" s="32" t="s">
        <v>49</v>
      </c>
      <c r="Y242" s="86" t="s">
        <v>49</v>
      </c>
      <c r="Z242" s="85"/>
      <c r="AA242" s="85"/>
      <c r="AB242" s="85"/>
      <c r="AC242" s="85"/>
    </row>
    <row r="243" spans="1:43" x14ac:dyDescent="0.35">
      <c r="A243" s="36"/>
      <c r="B243" s="36"/>
      <c r="C243" s="36"/>
      <c r="D243" s="36"/>
      <c r="E243" s="36"/>
      <c r="F243" s="36"/>
      <c r="G243" s="36"/>
      <c r="H243" s="36"/>
      <c r="I243" s="36"/>
      <c r="J243" s="36"/>
      <c r="K243" s="36"/>
      <c r="L243" s="36"/>
      <c r="M243" s="36"/>
      <c r="N243" s="38" t="s">
        <v>343</v>
      </c>
      <c r="O243" s="36" t="str">
        <f>SUM(Q244:Q262)&amp;" Sensors"</f>
        <v>15 Sensors</v>
      </c>
      <c r="P243" s="53">
        <f>SUMIF(S244:S262,TRUE, Q244:Q262)/SUM(Q244:Q262)</f>
        <v>0.8</v>
      </c>
      <c r="Q243" s="36"/>
      <c r="R243" s="36"/>
      <c r="S243" s="36"/>
      <c r="T243" s="36"/>
      <c r="U243" s="36"/>
      <c r="V243" s="36"/>
      <c r="W243" s="36"/>
      <c r="X243" s="36"/>
      <c r="Y243" s="87"/>
      <c r="Z243" s="87"/>
      <c r="AA243" s="87"/>
      <c r="AB243" s="87"/>
      <c r="AC243" s="87"/>
      <c r="AD243" s="38"/>
      <c r="AE243" s="38"/>
      <c r="AF243" s="87"/>
      <c r="AG243" s="87"/>
      <c r="AH243" s="87" t="s">
        <v>344</v>
      </c>
      <c r="AI243" s="88"/>
      <c r="AJ243" s="88"/>
      <c r="AK243" s="88"/>
      <c r="AL243" s="88"/>
      <c r="AM243" s="88"/>
      <c r="AN243" s="88"/>
      <c r="AO243" s="88"/>
      <c r="AP243" s="88"/>
      <c r="AQ243" s="88"/>
    </row>
    <row r="244" spans="1:43" x14ac:dyDescent="0.35">
      <c r="A244" s="26" t="s">
        <v>345</v>
      </c>
      <c r="B244" s="27">
        <v>84.835586547851563</v>
      </c>
      <c r="C244" s="27">
        <v>95.575302124023438</v>
      </c>
      <c r="D244" s="27">
        <v>94.560569763183594</v>
      </c>
      <c r="E244" s="27">
        <v>95.970664978027344</v>
      </c>
      <c r="F244" s="27">
        <v>99.255485534667969</v>
      </c>
      <c r="G244" s="27">
        <v>99.602607727050781</v>
      </c>
      <c r="H244" s="27">
        <v>99.945220947265625</v>
      </c>
      <c r="I244" s="27">
        <v>99.984359741210938</v>
      </c>
      <c r="J244" s="27">
        <v>97.567214965820313</v>
      </c>
      <c r="K244" s="27">
        <v>99.999961853027344</v>
      </c>
      <c r="L244" s="27">
        <v>99.999832153320313</v>
      </c>
      <c r="M244" s="27">
        <v>99.99884033203125</v>
      </c>
      <c r="Q244" s="31">
        <v>1</v>
      </c>
      <c r="R244" s="26" t="s">
        <v>41</v>
      </c>
      <c r="S244" s="26" t="b">
        <f t="shared" ref="S244:S259" si="34">NOT(OR((D244&lt;=$Q$1),(H244&lt;=$R$1),(L244&lt;=$S$1)))</f>
        <v>1</v>
      </c>
      <c r="T244" s="26" t="b">
        <f t="shared" ref="T244:T259" si="35">NOT(OR((C244&lt;=$Q$1),(G244&lt;=$R$1),(K244&lt;=$S$1)))</f>
        <v>1</v>
      </c>
      <c r="U244" s="32" t="s">
        <v>42</v>
      </c>
      <c r="V244" s="32" t="s">
        <v>42</v>
      </c>
      <c r="W244" s="32" t="s">
        <v>42</v>
      </c>
      <c r="X244" s="32" t="s">
        <v>42</v>
      </c>
      <c r="Y244" s="85">
        <v>5</v>
      </c>
      <c r="Z244" s="85"/>
      <c r="AA244" s="85"/>
      <c r="AB244" s="85"/>
      <c r="AC244" s="85"/>
    </row>
    <row r="245" spans="1:43" x14ac:dyDescent="0.35">
      <c r="A245" s="26" t="s">
        <v>346</v>
      </c>
      <c r="B245" s="27">
        <v>0</v>
      </c>
      <c r="C245" s="27">
        <v>0</v>
      </c>
      <c r="D245" s="27">
        <v>0</v>
      </c>
      <c r="E245" s="27">
        <v>0</v>
      </c>
      <c r="F245" s="27">
        <v>0</v>
      </c>
      <c r="G245" s="27">
        <v>0</v>
      </c>
      <c r="H245" s="27">
        <v>0</v>
      </c>
      <c r="I245" s="27">
        <v>0</v>
      </c>
      <c r="J245" s="27">
        <v>99.999992370605469</v>
      </c>
      <c r="K245" s="27">
        <v>99.999961853027344</v>
      </c>
      <c r="L245" s="27">
        <v>99.999832153320313</v>
      </c>
      <c r="M245" s="27">
        <v>99.99884033203125</v>
      </c>
      <c r="N245" s="33" t="s">
        <v>347</v>
      </c>
      <c r="Q245" s="31">
        <v>0</v>
      </c>
      <c r="R245" s="26" t="s">
        <v>41</v>
      </c>
      <c r="S245" s="26" t="b">
        <f t="shared" si="34"/>
        <v>0</v>
      </c>
      <c r="T245" s="26" t="b">
        <f t="shared" si="35"/>
        <v>0</v>
      </c>
      <c r="U245" s="32" t="s">
        <v>49</v>
      </c>
      <c r="V245" s="32" t="s">
        <v>49</v>
      </c>
      <c r="W245" s="32" t="s">
        <v>49</v>
      </c>
      <c r="X245" s="32" t="s">
        <v>42</v>
      </c>
      <c r="Y245" s="85">
        <v>5</v>
      </c>
      <c r="Z245" s="85"/>
      <c r="AA245" s="85"/>
      <c r="AB245" s="85"/>
      <c r="AC245" s="85"/>
    </row>
    <row r="246" spans="1:43" x14ac:dyDescent="0.35">
      <c r="A246" s="26" t="s">
        <v>348</v>
      </c>
      <c r="B246" s="27">
        <v>84.840866088867188</v>
      </c>
      <c r="C246" s="27">
        <v>95.576423645019531</v>
      </c>
      <c r="D246" s="27">
        <v>94.569091796875</v>
      </c>
      <c r="E246" s="27">
        <v>95.813514709472656</v>
      </c>
      <c r="F246" s="27">
        <v>63.083869934082031</v>
      </c>
      <c r="G246" s="27">
        <v>32.304649353027344</v>
      </c>
      <c r="H246" s="27">
        <v>25.505210876464844</v>
      </c>
      <c r="I246" s="27">
        <v>0</v>
      </c>
      <c r="J246" s="27">
        <v>98.668571472167969</v>
      </c>
      <c r="K246" s="27">
        <v>99.999961853027344</v>
      </c>
      <c r="L246" s="27">
        <v>99.999832153320313</v>
      </c>
      <c r="M246" s="27">
        <v>99.99884033203125</v>
      </c>
      <c r="Q246" s="31">
        <v>1</v>
      </c>
      <c r="R246" s="26" t="s">
        <v>41</v>
      </c>
      <c r="S246" s="26" t="b">
        <f t="shared" si="34"/>
        <v>0</v>
      </c>
      <c r="T246" s="26" t="b">
        <f t="shared" si="35"/>
        <v>0</v>
      </c>
      <c r="U246" s="32" t="s">
        <v>42</v>
      </c>
      <c r="V246" s="32" t="s">
        <v>42</v>
      </c>
      <c r="W246" s="32" t="s">
        <v>42</v>
      </c>
      <c r="X246" s="32" t="s">
        <v>42</v>
      </c>
      <c r="Y246" s="85">
        <v>5</v>
      </c>
      <c r="Z246" s="85"/>
      <c r="AA246" s="85"/>
      <c r="AB246" s="85"/>
      <c r="AC246" s="85"/>
    </row>
    <row r="247" spans="1:43" ht="15" customHeight="1" x14ac:dyDescent="0.35">
      <c r="A247" s="26" t="s">
        <v>349</v>
      </c>
      <c r="B247" s="27">
        <v>84.853530883789063</v>
      </c>
      <c r="C247" s="27">
        <v>95.594230651855469</v>
      </c>
      <c r="D247" s="27">
        <v>94.5704345703125</v>
      </c>
      <c r="E247" s="27">
        <v>95.82916259765625</v>
      </c>
      <c r="F247" s="27">
        <v>99.5460205078125</v>
      </c>
      <c r="G247" s="27">
        <v>99.839729309082031</v>
      </c>
      <c r="H247" s="27">
        <v>99.884666442871094</v>
      </c>
      <c r="I247" s="27">
        <v>99.99884033203125</v>
      </c>
      <c r="J247" s="27">
        <v>97.080024719238281</v>
      </c>
      <c r="K247" s="27">
        <v>99.999961853027344</v>
      </c>
      <c r="L247" s="27">
        <v>99.999832153320313</v>
      </c>
      <c r="M247" s="27">
        <v>99.99884033203125</v>
      </c>
      <c r="Q247" s="31">
        <v>1</v>
      </c>
      <c r="R247" s="26" t="s">
        <v>41</v>
      </c>
      <c r="S247" s="26" t="b">
        <f t="shared" si="34"/>
        <v>1</v>
      </c>
      <c r="T247" s="26" t="b">
        <f t="shared" si="35"/>
        <v>1</v>
      </c>
      <c r="U247" s="32" t="s">
        <v>42</v>
      </c>
      <c r="V247" s="32" t="s">
        <v>42</v>
      </c>
      <c r="W247" s="32" t="s">
        <v>42</v>
      </c>
      <c r="X247" s="32" t="s">
        <v>42</v>
      </c>
      <c r="Y247" s="85">
        <v>5</v>
      </c>
      <c r="Z247" s="85"/>
      <c r="AA247" s="85"/>
      <c r="AB247" s="85"/>
      <c r="AC247" s="85"/>
    </row>
    <row r="248" spans="1:43" ht="15" customHeight="1" x14ac:dyDescent="0.35">
      <c r="A248" s="26" t="s">
        <v>350</v>
      </c>
      <c r="B248" s="27">
        <v>84.854850769042969</v>
      </c>
      <c r="C248" s="27">
        <v>95.594680786132813</v>
      </c>
      <c r="D248" s="27">
        <v>94.546630859375</v>
      </c>
      <c r="E248" s="27">
        <v>95.969245910644531</v>
      </c>
      <c r="F248" s="27">
        <v>99.944923400878906</v>
      </c>
      <c r="G248" s="27">
        <v>99.99835205078125</v>
      </c>
      <c r="H248" s="27">
        <v>99.9970703125</v>
      </c>
      <c r="I248" s="27">
        <v>99.99884033203125</v>
      </c>
      <c r="J248" s="27">
        <v>89.740989685058594</v>
      </c>
      <c r="K248" s="27">
        <v>99.999961853027344</v>
      </c>
      <c r="L248" s="27">
        <v>99.999832153320313</v>
      </c>
      <c r="M248" s="27">
        <v>99.99884033203125</v>
      </c>
      <c r="Q248" s="31">
        <v>1</v>
      </c>
      <c r="R248" s="26" t="s">
        <v>41</v>
      </c>
      <c r="S248" s="26" t="b">
        <f t="shared" si="34"/>
        <v>1</v>
      </c>
      <c r="T248" s="26" t="b">
        <f t="shared" si="35"/>
        <v>1</v>
      </c>
      <c r="U248" s="32" t="s">
        <v>42</v>
      </c>
      <c r="V248" s="32" t="s">
        <v>42</v>
      </c>
      <c r="W248" s="32" t="s">
        <v>42</v>
      </c>
      <c r="X248" s="32" t="s">
        <v>42</v>
      </c>
      <c r="Y248" s="85">
        <v>5</v>
      </c>
      <c r="Z248" s="85"/>
      <c r="AA248" s="85"/>
      <c r="AB248" s="85"/>
      <c r="AC248" s="85"/>
    </row>
    <row r="249" spans="1:43" ht="15" customHeight="1" x14ac:dyDescent="0.35">
      <c r="A249" s="26" t="s">
        <v>351</v>
      </c>
      <c r="B249" s="27">
        <v>87.807731628417969</v>
      </c>
      <c r="C249" s="27">
        <v>95.590629577636719</v>
      </c>
      <c r="D249" s="27">
        <v>94.638816833496094</v>
      </c>
      <c r="E249" s="27">
        <v>95.967781066894531</v>
      </c>
      <c r="F249" s="27">
        <v>99.577484130859375</v>
      </c>
      <c r="G249" s="27">
        <v>99.97119140625</v>
      </c>
      <c r="H249" s="27">
        <v>99.980056762695313</v>
      </c>
      <c r="I249" s="27">
        <v>99.984359741210938</v>
      </c>
      <c r="J249" s="27">
        <v>98.885421752929688</v>
      </c>
      <c r="K249" s="27">
        <v>99.635383605957031</v>
      </c>
      <c r="L249" s="27">
        <v>99.684623718261719</v>
      </c>
      <c r="M249" s="27">
        <v>99.631874084472656</v>
      </c>
      <c r="Q249" s="31">
        <v>1</v>
      </c>
      <c r="R249" s="26" t="s">
        <v>41</v>
      </c>
      <c r="S249" s="26" t="b">
        <f t="shared" si="34"/>
        <v>1</v>
      </c>
      <c r="T249" s="26" t="b">
        <f t="shared" si="35"/>
        <v>1</v>
      </c>
      <c r="U249" s="32" t="s">
        <v>42</v>
      </c>
      <c r="V249" s="32" t="s">
        <v>42</v>
      </c>
      <c r="W249" s="32" t="s">
        <v>42</v>
      </c>
      <c r="X249" s="32" t="s">
        <v>42</v>
      </c>
      <c r="Y249" s="85">
        <v>5</v>
      </c>
      <c r="Z249" s="85"/>
      <c r="AA249" s="85"/>
      <c r="AB249" s="85"/>
      <c r="AC249" s="85"/>
    </row>
    <row r="250" spans="1:43" ht="15" customHeight="1" x14ac:dyDescent="0.35">
      <c r="A250" s="26" t="s">
        <v>352</v>
      </c>
      <c r="B250" s="27">
        <v>89.200927734375</v>
      </c>
      <c r="C250" s="27">
        <v>95.60357666015625</v>
      </c>
      <c r="D250" s="27">
        <v>94.598548889160156</v>
      </c>
      <c r="E250" s="27">
        <v>95.967948913574219</v>
      </c>
      <c r="F250" s="27">
        <v>99.287956237792969</v>
      </c>
      <c r="G250" s="27">
        <v>99.297256469726563</v>
      </c>
      <c r="H250" s="27">
        <v>99.04998779296875</v>
      </c>
      <c r="I250" s="27">
        <v>98.365188598632813</v>
      </c>
      <c r="J250" s="27">
        <v>98.825698852539063</v>
      </c>
      <c r="K250" s="27">
        <v>99.599632263183594</v>
      </c>
      <c r="L250" s="27">
        <v>99.6162109375</v>
      </c>
      <c r="M250" s="27">
        <v>99.631950378417969</v>
      </c>
      <c r="Q250" s="31">
        <v>1</v>
      </c>
      <c r="R250" s="26" t="s">
        <v>41</v>
      </c>
      <c r="S250" s="26" t="b">
        <f t="shared" si="34"/>
        <v>1</v>
      </c>
      <c r="T250" s="26" t="b">
        <f t="shared" si="35"/>
        <v>1</v>
      </c>
      <c r="U250" s="32" t="s">
        <v>42</v>
      </c>
      <c r="V250" s="32" t="s">
        <v>42</v>
      </c>
      <c r="W250" s="32" t="s">
        <v>42</v>
      </c>
      <c r="X250" s="32" t="s">
        <v>42</v>
      </c>
      <c r="Y250" s="85">
        <v>5</v>
      </c>
      <c r="Z250" s="85"/>
      <c r="AA250" s="85"/>
      <c r="AB250" s="85"/>
      <c r="AC250" s="85"/>
    </row>
    <row r="251" spans="1:43" x14ac:dyDescent="0.35">
      <c r="A251" s="26" t="s">
        <v>353</v>
      </c>
      <c r="B251" s="27">
        <v>89.4520263671875</v>
      </c>
      <c r="C251" s="27">
        <v>95.017868041992188</v>
      </c>
      <c r="D251" s="27">
        <v>94.712409973144531</v>
      </c>
      <c r="E251" s="27">
        <v>96.107215881347656</v>
      </c>
      <c r="F251" s="27">
        <v>99.419242858886719</v>
      </c>
      <c r="G251" s="27">
        <v>99.67852783203125</v>
      </c>
      <c r="H251" s="27">
        <v>99.697639465332031</v>
      </c>
      <c r="I251" s="27">
        <v>99.66156005859375</v>
      </c>
      <c r="J251" s="27">
        <v>96.899833679199219</v>
      </c>
      <c r="K251" s="27">
        <v>99.999961853027344</v>
      </c>
      <c r="L251" s="27">
        <v>99.999832153320313</v>
      </c>
      <c r="M251" s="27">
        <v>99.99884033203125</v>
      </c>
      <c r="Q251" s="31">
        <v>1</v>
      </c>
      <c r="R251" s="26" t="s">
        <v>41</v>
      </c>
      <c r="S251" s="26" t="b">
        <f t="shared" si="34"/>
        <v>1</v>
      </c>
      <c r="T251" s="26" t="b">
        <f t="shared" si="35"/>
        <v>1</v>
      </c>
      <c r="U251" s="32" t="s">
        <v>42</v>
      </c>
      <c r="V251" s="32" t="s">
        <v>42</v>
      </c>
      <c r="W251" s="32" t="s">
        <v>42</v>
      </c>
      <c r="X251" s="32" t="s">
        <v>42</v>
      </c>
      <c r="Y251" s="85">
        <v>5</v>
      </c>
      <c r="Z251" s="85"/>
      <c r="AA251" s="85"/>
      <c r="AB251" s="85"/>
      <c r="AC251" s="85"/>
    </row>
    <row r="252" spans="1:43" x14ac:dyDescent="0.35">
      <c r="A252" s="26" t="s">
        <v>354</v>
      </c>
      <c r="B252" s="27">
        <v>89.45166015625</v>
      </c>
      <c r="C252" s="27">
        <v>95.041954040527344</v>
      </c>
      <c r="D252" s="27">
        <v>94.752143859863281</v>
      </c>
      <c r="E252" s="27">
        <v>96.107887268066406</v>
      </c>
      <c r="F252" s="27">
        <v>99.601470947265625</v>
      </c>
      <c r="G252" s="27">
        <v>99.995933532714844</v>
      </c>
      <c r="H252" s="27">
        <v>99.982574462890625</v>
      </c>
      <c r="I252" s="27">
        <v>99.99884033203125</v>
      </c>
      <c r="J252" s="27">
        <v>96.901168823242188</v>
      </c>
      <c r="K252" s="27">
        <v>99.999961853027344</v>
      </c>
      <c r="L252" s="27">
        <v>99.999832153320313</v>
      </c>
      <c r="M252" s="27">
        <v>99.99884033203125</v>
      </c>
      <c r="Q252" s="31">
        <v>1</v>
      </c>
      <c r="R252" s="26" t="s">
        <v>41</v>
      </c>
      <c r="S252" s="26" t="b">
        <f t="shared" si="34"/>
        <v>1</v>
      </c>
      <c r="T252" s="26" t="b">
        <f t="shared" si="35"/>
        <v>1</v>
      </c>
      <c r="U252" s="32" t="s">
        <v>42</v>
      </c>
      <c r="V252" s="32" t="s">
        <v>42</v>
      </c>
      <c r="W252" s="32" t="s">
        <v>42</v>
      </c>
      <c r="X252" s="32" t="s">
        <v>42</v>
      </c>
      <c r="Y252" s="85">
        <v>5</v>
      </c>
      <c r="Z252" s="85"/>
      <c r="AA252" s="85"/>
      <c r="AB252" s="85"/>
      <c r="AC252" s="85"/>
    </row>
    <row r="253" spans="1:43" x14ac:dyDescent="0.35">
      <c r="A253" s="26" t="s">
        <v>355</v>
      </c>
      <c r="B253" s="27">
        <v>89.458351135253906</v>
      </c>
      <c r="C253" s="27">
        <v>95.042762756347656</v>
      </c>
      <c r="D253" s="27">
        <v>94.755477905273438</v>
      </c>
      <c r="E253" s="27">
        <v>96.108963012695313</v>
      </c>
      <c r="F253" s="27">
        <v>89.598442077636719</v>
      </c>
      <c r="G253" s="27">
        <v>99.985755920410156</v>
      </c>
      <c r="H253" s="27">
        <v>99.943748474121094</v>
      </c>
      <c r="I253" s="27">
        <v>99.99884033203125</v>
      </c>
      <c r="J253" s="27">
        <v>96.901100158691406</v>
      </c>
      <c r="K253" s="27">
        <v>99.999961853027344</v>
      </c>
      <c r="L253" s="27">
        <v>99.999832153320313</v>
      </c>
      <c r="M253" s="27">
        <v>99.99884033203125</v>
      </c>
      <c r="Q253" s="31">
        <v>1</v>
      </c>
      <c r="R253" s="26" t="s">
        <v>41</v>
      </c>
      <c r="S253" s="26" t="b">
        <f t="shared" si="34"/>
        <v>1</v>
      </c>
      <c r="T253" s="26" t="b">
        <f t="shared" si="35"/>
        <v>1</v>
      </c>
      <c r="U253" s="32" t="s">
        <v>42</v>
      </c>
      <c r="V253" s="32" t="s">
        <v>42</v>
      </c>
      <c r="W253" s="32" t="s">
        <v>42</v>
      </c>
      <c r="X253" s="32" t="s">
        <v>42</v>
      </c>
      <c r="Y253" s="85">
        <v>5</v>
      </c>
      <c r="Z253" s="85"/>
      <c r="AA253" s="85"/>
      <c r="AB253" s="85"/>
      <c r="AC253" s="85"/>
    </row>
    <row r="254" spans="1:43" x14ac:dyDescent="0.35">
      <c r="A254" s="26" t="s">
        <v>356</v>
      </c>
      <c r="B254" s="27">
        <v>89.457954406738281</v>
      </c>
      <c r="C254" s="27">
        <v>95.051864624023438</v>
      </c>
      <c r="D254" s="27">
        <v>94.833892822265625</v>
      </c>
      <c r="E254" s="27">
        <v>96.245407104492188</v>
      </c>
      <c r="F254" s="27">
        <v>99.275459289550781</v>
      </c>
      <c r="G254" s="27">
        <v>99.561920166015625</v>
      </c>
      <c r="H254" s="27">
        <v>99.380477905273438</v>
      </c>
      <c r="I254" s="27">
        <v>98.488296508789063</v>
      </c>
      <c r="J254" s="27">
        <v>96.901145935058594</v>
      </c>
      <c r="K254" s="27">
        <v>99.999961853027344</v>
      </c>
      <c r="L254" s="27">
        <v>99.999832153320313</v>
      </c>
      <c r="M254" s="27">
        <v>99.99884033203125</v>
      </c>
      <c r="Q254" s="31">
        <v>1</v>
      </c>
      <c r="R254" s="26" t="s">
        <v>41</v>
      </c>
      <c r="S254" s="26" t="b">
        <f>NOT(OR((D254&lt;=$Q$1),(H254&lt;=$R$1),(L254&lt;=$S$1)))</f>
        <v>1</v>
      </c>
      <c r="T254" s="26" t="b">
        <f>NOT(OR((C254&lt;=$Q$1),(G254&lt;=$R$1),(K254&lt;=$S$1)))</f>
        <v>1</v>
      </c>
      <c r="U254" s="32" t="s">
        <v>42</v>
      </c>
      <c r="V254" s="32" t="s">
        <v>42</v>
      </c>
      <c r="W254" s="32" t="s">
        <v>42</v>
      </c>
      <c r="X254" s="32" t="s">
        <v>42</v>
      </c>
      <c r="Y254" s="85">
        <v>5</v>
      </c>
      <c r="Z254" s="85"/>
      <c r="AA254" s="85"/>
      <c r="AB254" s="85"/>
      <c r="AC254" s="85"/>
    </row>
    <row r="255" spans="1:43" x14ac:dyDescent="0.35">
      <c r="A255" s="26" t="s">
        <v>357</v>
      </c>
      <c r="B255" s="27">
        <v>70.196586608886719</v>
      </c>
      <c r="C255" s="27">
        <v>95.598503112792969</v>
      </c>
      <c r="D255" s="27">
        <v>94.5201416015625</v>
      </c>
      <c r="E255" s="27">
        <v>95.831344604492188</v>
      </c>
      <c r="F255" s="27">
        <v>96.742050170898438</v>
      </c>
      <c r="G255" s="27">
        <v>99.999961853027344</v>
      </c>
      <c r="H255" s="27">
        <v>99.999832153320313</v>
      </c>
      <c r="I255" s="27">
        <v>99.99884033203125</v>
      </c>
      <c r="J255" s="27">
        <v>73.886474609375</v>
      </c>
      <c r="K255" s="27">
        <v>99.999961853027344</v>
      </c>
      <c r="L255" s="27">
        <v>99.999832153320313</v>
      </c>
      <c r="M255" s="27">
        <v>99.99884033203125</v>
      </c>
      <c r="N255" s="35"/>
      <c r="Q255" s="31">
        <v>1</v>
      </c>
      <c r="R255" s="26" t="s">
        <v>41</v>
      </c>
      <c r="S255" s="26" t="b">
        <f t="shared" si="34"/>
        <v>1</v>
      </c>
      <c r="T255" s="26" t="b">
        <f t="shared" si="35"/>
        <v>1</v>
      </c>
      <c r="U255" s="32" t="s">
        <v>42</v>
      </c>
      <c r="V255" s="32" t="s">
        <v>42</v>
      </c>
      <c r="W255" s="32" t="s">
        <v>42</v>
      </c>
      <c r="X255" s="32" t="s">
        <v>42</v>
      </c>
      <c r="Y255" s="85">
        <v>5</v>
      </c>
      <c r="Z255" s="85"/>
      <c r="AA255" s="85"/>
      <c r="AB255" s="85"/>
      <c r="AC255" s="85"/>
    </row>
    <row r="256" spans="1:43" x14ac:dyDescent="0.35">
      <c r="A256" s="26" t="s">
        <v>358</v>
      </c>
      <c r="B256" s="27">
        <v>69.693382263183594</v>
      </c>
      <c r="C256" s="27">
        <v>76.615409851074219</v>
      </c>
      <c r="D256" s="27">
        <v>72.348068237304688</v>
      </c>
      <c r="E256" s="27">
        <v>58.620689392089844</v>
      </c>
      <c r="F256" s="27">
        <v>99.962661743164063</v>
      </c>
      <c r="G256" s="27">
        <v>99.999961853027344</v>
      </c>
      <c r="H256" s="27">
        <v>99.999832153320313</v>
      </c>
      <c r="I256" s="27">
        <v>99.99884033203125</v>
      </c>
      <c r="J256" s="27">
        <v>73.678153991699219</v>
      </c>
      <c r="K256" s="27">
        <v>99.999961853027344</v>
      </c>
      <c r="L256" s="27">
        <v>99.999832153320313</v>
      </c>
      <c r="M256" s="27">
        <v>99.99884033203125</v>
      </c>
      <c r="N256" s="35"/>
      <c r="Q256" s="31">
        <v>1</v>
      </c>
      <c r="R256" s="26" t="s">
        <v>41</v>
      </c>
      <c r="S256" s="26" t="b">
        <f t="shared" si="34"/>
        <v>0</v>
      </c>
      <c r="T256" s="26" t="b">
        <f t="shared" si="35"/>
        <v>0</v>
      </c>
      <c r="U256" s="32" t="s">
        <v>42</v>
      </c>
      <c r="V256" s="32" t="s">
        <v>42</v>
      </c>
      <c r="W256" s="32" t="s">
        <v>42</v>
      </c>
      <c r="X256" s="32" t="s">
        <v>42</v>
      </c>
      <c r="Y256" s="85">
        <v>5</v>
      </c>
      <c r="Z256" s="85"/>
      <c r="AA256" s="85"/>
      <c r="AB256" s="85"/>
      <c r="AC256" s="85"/>
    </row>
    <row r="257" spans="1:29" x14ac:dyDescent="0.35">
      <c r="A257" s="26" t="s">
        <v>359</v>
      </c>
      <c r="B257" s="27">
        <v>63.915737152099609</v>
      </c>
      <c r="C257" s="27">
        <v>90.026618957519531</v>
      </c>
      <c r="D257" s="27">
        <v>70.975662231445313</v>
      </c>
      <c r="E257" s="27">
        <v>19.861078262329102</v>
      </c>
      <c r="F257" s="27">
        <v>99.837562561035156</v>
      </c>
      <c r="G257" s="27">
        <v>99.999961853027344</v>
      </c>
      <c r="H257" s="27">
        <v>99.999832153320313</v>
      </c>
      <c r="I257" s="27">
        <v>99.99884033203125</v>
      </c>
      <c r="J257" s="27">
        <v>71.014015197753906</v>
      </c>
      <c r="K257" s="27">
        <v>99.999961853027344</v>
      </c>
      <c r="L257" s="27">
        <v>99.999832153320313</v>
      </c>
      <c r="M257" s="27">
        <v>99.99884033203125</v>
      </c>
      <c r="N257" s="35"/>
      <c r="Q257" s="31">
        <v>1</v>
      </c>
      <c r="R257" s="26" t="s">
        <v>41</v>
      </c>
      <c r="S257" s="26" t="b">
        <f t="shared" si="34"/>
        <v>0</v>
      </c>
      <c r="T257" s="26" t="b">
        <f t="shared" si="35"/>
        <v>1</v>
      </c>
      <c r="U257" s="32" t="s">
        <v>42</v>
      </c>
      <c r="V257" s="32" t="s">
        <v>42</v>
      </c>
      <c r="W257" s="32" t="s">
        <v>42</v>
      </c>
      <c r="X257" s="32" t="s">
        <v>42</v>
      </c>
      <c r="Y257" s="85">
        <v>5</v>
      </c>
      <c r="Z257" s="85"/>
      <c r="AA257" s="85"/>
      <c r="AB257" s="85"/>
      <c r="AC257" s="85"/>
    </row>
    <row r="258" spans="1:29" x14ac:dyDescent="0.35">
      <c r="A258" s="26" t="s">
        <v>360</v>
      </c>
      <c r="B258" s="27">
        <v>70.614181518554688</v>
      </c>
      <c r="C258" s="27">
        <v>95.575668334960938</v>
      </c>
      <c r="D258" s="27">
        <v>94.519615173339844</v>
      </c>
      <c r="E258" s="27">
        <v>95.832878112792969</v>
      </c>
      <c r="F258" s="27">
        <v>99.999992370605469</v>
      </c>
      <c r="G258" s="27">
        <v>99.999961853027344</v>
      </c>
      <c r="H258" s="27">
        <v>99.999832153320313</v>
      </c>
      <c r="I258" s="27">
        <v>99.99884033203125</v>
      </c>
      <c r="J258" s="27">
        <v>73.672645568847656</v>
      </c>
      <c r="K258" s="27">
        <v>99.999961853027344</v>
      </c>
      <c r="L258" s="27">
        <v>99.999832153320313</v>
      </c>
      <c r="M258" s="27">
        <v>99.99884033203125</v>
      </c>
      <c r="N258" s="35"/>
      <c r="Q258" s="31">
        <v>1</v>
      </c>
      <c r="R258" s="26" t="s">
        <v>41</v>
      </c>
      <c r="S258" s="26" t="b">
        <f t="shared" si="34"/>
        <v>1</v>
      </c>
      <c r="T258" s="26" t="b">
        <f t="shared" si="35"/>
        <v>1</v>
      </c>
      <c r="U258" s="32" t="s">
        <v>42</v>
      </c>
      <c r="V258" s="32" t="s">
        <v>42</v>
      </c>
      <c r="W258" s="32" t="s">
        <v>42</v>
      </c>
      <c r="X258" s="32" t="s">
        <v>42</v>
      </c>
      <c r="Y258" s="85">
        <v>5</v>
      </c>
      <c r="Z258" s="85"/>
      <c r="AA258" s="85"/>
      <c r="AB258" s="85"/>
      <c r="AC258" s="85"/>
    </row>
    <row r="259" spans="1:29" x14ac:dyDescent="0.35">
      <c r="A259" s="26" t="s">
        <v>361</v>
      </c>
      <c r="B259" s="27">
        <v>62.107173919677734</v>
      </c>
      <c r="C259" s="27">
        <v>95.584243774414063</v>
      </c>
      <c r="D259" s="27">
        <v>94.498710632324219</v>
      </c>
      <c r="E259" s="27">
        <v>95.968765258789063</v>
      </c>
      <c r="F259" s="27">
        <v>97.946693420410156</v>
      </c>
      <c r="G259" s="27">
        <v>99.999961853027344</v>
      </c>
      <c r="H259" s="27">
        <v>99.999832153320313</v>
      </c>
      <c r="I259" s="27">
        <v>99.99884033203125</v>
      </c>
      <c r="J259" s="27">
        <v>67.548805236816406</v>
      </c>
      <c r="K259" s="27">
        <v>99.999961853027344</v>
      </c>
      <c r="L259" s="27">
        <v>99.999832153320313</v>
      </c>
      <c r="M259" s="27">
        <v>99.99884033203125</v>
      </c>
      <c r="N259" s="35"/>
      <c r="Q259" s="31">
        <v>1</v>
      </c>
      <c r="R259" s="26" t="s">
        <v>41</v>
      </c>
      <c r="S259" s="26" t="b">
        <f t="shared" si="34"/>
        <v>1</v>
      </c>
      <c r="T259" s="26" t="b">
        <f t="shared" si="35"/>
        <v>1</v>
      </c>
      <c r="U259" s="32" t="s">
        <v>42</v>
      </c>
      <c r="V259" s="32" t="s">
        <v>42</v>
      </c>
      <c r="W259" s="32" t="s">
        <v>42</v>
      </c>
      <c r="X259" s="32" t="s">
        <v>42</v>
      </c>
      <c r="Y259" s="85">
        <v>5</v>
      </c>
      <c r="Z259" s="85"/>
      <c r="AA259" s="85"/>
      <c r="AB259" s="85"/>
      <c r="AC259" s="85"/>
    </row>
    <row r="260" spans="1:29" x14ac:dyDescent="0.35">
      <c r="A260" s="26" t="s">
        <v>362</v>
      </c>
      <c r="B260" s="27">
        <v>89.995681762695313</v>
      </c>
      <c r="C260" s="27">
        <v>95.499809265136719</v>
      </c>
      <c r="D260" s="27">
        <v>94.365074157714844</v>
      </c>
      <c r="E260" s="27">
        <v>94.28009033203125</v>
      </c>
      <c r="F260" s="27">
        <v>99.031784057617188</v>
      </c>
      <c r="G260" s="27">
        <v>99.999961853027344</v>
      </c>
      <c r="H260" s="27">
        <v>99.999832153320313</v>
      </c>
      <c r="I260" s="27">
        <v>99.99884033203125</v>
      </c>
      <c r="J260" s="32" t="s">
        <v>49</v>
      </c>
      <c r="K260" s="32" t="s">
        <v>49</v>
      </c>
      <c r="L260" s="32" t="s">
        <v>49</v>
      </c>
      <c r="M260" s="32" t="s">
        <v>49</v>
      </c>
      <c r="Q260" s="26"/>
      <c r="R260" s="26"/>
      <c r="U260" s="32" t="s">
        <v>49</v>
      </c>
      <c r="V260" s="32" t="s">
        <v>49</v>
      </c>
      <c r="W260" s="32" t="s">
        <v>49</v>
      </c>
      <c r="X260" s="32" t="s">
        <v>49</v>
      </c>
      <c r="Y260" s="86"/>
      <c r="Z260" s="86"/>
      <c r="AA260" s="86"/>
      <c r="AB260" s="86"/>
      <c r="AC260" s="86"/>
    </row>
    <row r="261" spans="1:29" x14ac:dyDescent="0.35">
      <c r="A261" s="26" t="s">
        <v>363</v>
      </c>
      <c r="B261" s="27">
        <v>85.23699951171875</v>
      </c>
      <c r="C261" s="27">
        <v>95.264427185058594</v>
      </c>
      <c r="D261" s="27">
        <v>94.039024353027344</v>
      </c>
      <c r="E261" s="27">
        <v>95.163192749023438</v>
      </c>
      <c r="F261" s="27">
        <v>89.870338439941406</v>
      </c>
      <c r="G261" s="27">
        <v>99.999961853027344</v>
      </c>
      <c r="H261" s="27">
        <v>99.999832153320313</v>
      </c>
      <c r="I261" s="27">
        <v>99.99884033203125</v>
      </c>
      <c r="J261" s="32" t="s">
        <v>49</v>
      </c>
      <c r="K261" s="32" t="s">
        <v>49</v>
      </c>
      <c r="L261" s="32" t="s">
        <v>49</v>
      </c>
      <c r="M261" s="32" t="s">
        <v>49</v>
      </c>
      <c r="Q261" s="26"/>
      <c r="R261" s="26"/>
      <c r="U261" s="32" t="s">
        <v>49</v>
      </c>
      <c r="V261" s="32" t="s">
        <v>49</v>
      </c>
      <c r="W261" s="32" t="s">
        <v>49</v>
      </c>
      <c r="X261" s="32" t="s">
        <v>49</v>
      </c>
      <c r="Y261" s="86"/>
      <c r="Z261" s="86"/>
      <c r="AA261" s="86"/>
      <c r="AB261" s="86"/>
      <c r="AC261" s="86"/>
    </row>
    <row r="262" spans="1:29" x14ac:dyDescent="0.35">
      <c r="A262" s="26" t="s">
        <v>364</v>
      </c>
      <c r="B262" s="27">
        <v>89.302963256835938</v>
      </c>
      <c r="C262" s="27">
        <v>94.742324829101563</v>
      </c>
      <c r="D262" s="27">
        <v>94.454360961914063</v>
      </c>
      <c r="E262" s="27">
        <v>95.37615966796875</v>
      </c>
      <c r="F262" s="27">
        <v>99.878097534179688</v>
      </c>
      <c r="G262" s="27">
        <v>98.654998779296875</v>
      </c>
      <c r="H262" s="27">
        <v>99.999832153320313</v>
      </c>
      <c r="I262" s="27">
        <v>99.99884033203125</v>
      </c>
      <c r="J262" s="32" t="s">
        <v>49</v>
      </c>
      <c r="K262" s="32" t="s">
        <v>49</v>
      </c>
      <c r="L262" s="32" t="s">
        <v>49</v>
      </c>
      <c r="M262" s="32" t="s">
        <v>49</v>
      </c>
      <c r="Q262" s="26"/>
      <c r="R262" s="26"/>
      <c r="U262" s="32" t="s">
        <v>49</v>
      </c>
      <c r="V262" s="32" t="s">
        <v>49</v>
      </c>
      <c r="W262" s="32" t="s">
        <v>49</v>
      </c>
      <c r="X262" s="32" t="s">
        <v>49</v>
      </c>
    </row>
    <row r="263" spans="1:29" x14ac:dyDescent="0.35">
      <c r="A263" s="26" t="s">
        <v>365</v>
      </c>
      <c r="B263" s="27">
        <v>87.809478759765625</v>
      </c>
      <c r="C263" s="27">
        <v>94.618057250976563</v>
      </c>
      <c r="D263" s="27">
        <v>93.481155395507813</v>
      </c>
      <c r="E263" s="27">
        <v>94.78125</v>
      </c>
      <c r="F263" s="27">
        <v>99.085945129394531</v>
      </c>
      <c r="G263" s="27">
        <v>99.999961853027344</v>
      </c>
      <c r="H263" s="27">
        <v>99.999832153320313</v>
      </c>
      <c r="I263" s="27">
        <v>99.99884033203125</v>
      </c>
      <c r="J263" s="32" t="s">
        <v>49</v>
      </c>
      <c r="K263" s="32" t="s">
        <v>49</v>
      </c>
      <c r="L263" s="32" t="s">
        <v>49</v>
      </c>
      <c r="M263" s="32" t="s">
        <v>49</v>
      </c>
      <c r="Q263" s="26"/>
      <c r="R263" s="26"/>
      <c r="U263" s="32"/>
      <c r="V263" s="32"/>
      <c r="W263" s="32"/>
      <c r="X263" s="32"/>
    </row>
    <row r="264" spans="1:29" x14ac:dyDescent="0.35">
      <c r="A264" t="s">
        <v>366</v>
      </c>
      <c r="B264" s="27">
        <v>77.285598754882813</v>
      </c>
      <c r="C264" s="27">
        <v>95.280250549316406</v>
      </c>
      <c r="D264" s="27">
        <v>94.168319702148438</v>
      </c>
      <c r="E264" s="27">
        <v>94.673614501953125</v>
      </c>
      <c r="F264" s="27">
        <v>93.759300231933594</v>
      </c>
      <c r="G264" s="27">
        <v>99.999961853027344</v>
      </c>
      <c r="H264" s="27">
        <v>99.999832153320313</v>
      </c>
      <c r="I264" s="27">
        <v>99.99884033203125</v>
      </c>
      <c r="J264" s="32" t="s">
        <v>49</v>
      </c>
      <c r="K264" s="32" t="s">
        <v>49</v>
      </c>
      <c r="L264" s="32" t="s">
        <v>49</v>
      </c>
      <c r="M264" s="32" t="s">
        <v>49</v>
      </c>
      <c r="Q264" s="26"/>
      <c r="R264" s="26"/>
      <c r="U264" s="32" t="s">
        <v>49</v>
      </c>
      <c r="V264" s="32" t="s">
        <v>49</v>
      </c>
      <c r="W264" s="32" t="s">
        <v>49</v>
      </c>
      <c r="X264" s="32" t="s">
        <v>49</v>
      </c>
      <c r="Y264" s="86"/>
      <c r="Z264" s="86"/>
      <c r="AA264" s="86"/>
      <c r="AB264" s="86"/>
      <c r="AC264" s="86"/>
    </row>
    <row r="265" spans="1:29" x14ac:dyDescent="0.35">
      <c r="A265" s="36"/>
      <c r="B265" s="36"/>
      <c r="C265" s="36"/>
      <c r="D265" s="36"/>
      <c r="E265" s="36"/>
      <c r="F265" s="36"/>
      <c r="G265" s="36"/>
      <c r="H265" s="36"/>
      <c r="I265" s="36"/>
      <c r="J265" s="36"/>
      <c r="K265" s="36"/>
      <c r="L265" s="36"/>
      <c r="M265" s="36"/>
      <c r="N265" s="38" t="s">
        <v>367</v>
      </c>
      <c r="O265" s="36"/>
      <c r="P265" s="24">
        <f>SUMIF(S266:S267,TRUE, Q266:Q267)/SUM(Q266)</f>
        <v>0</v>
      </c>
      <c r="Q265" s="36"/>
      <c r="R265" s="36"/>
      <c r="S265" s="36"/>
      <c r="T265" s="36"/>
      <c r="U265" s="36"/>
      <c r="V265" s="36"/>
      <c r="W265" s="36"/>
      <c r="X265" s="36"/>
    </row>
    <row r="266" spans="1:29" x14ac:dyDescent="0.35">
      <c r="A266" s="26" t="s">
        <v>368</v>
      </c>
      <c r="B266" s="27">
        <v>81.005905151367188</v>
      </c>
      <c r="C266" s="27">
        <v>0</v>
      </c>
      <c r="D266" s="27">
        <v>0</v>
      </c>
      <c r="E266" s="27">
        <v>0</v>
      </c>
      <c r="F266" s="27">
        <v>94.812652587890625</v>
      </c>
      <c r="G266" s="27">
        <v>0</v>
      </c>
      <c r="H266" s="27">
        <v>0</v>
      </c>
      <c r="I266" s="27">
        <v>0</v>
      </c>
      <c r="J266" s="27">
        <v>99.999992370605469</v>
      </c>
      <c r="K266" s="27">
        <v>0</v>
      </c>
      <c r="L266" s="27">
        <v>0</v>
      </c>
      <c r="M266" s="27">
        <v>0</v>
      </c>
      <c r="N266" s="33" t="s">
        <v>369</v>
      </c>
      <c r="O266" s="26" t="s">
        <v>370</v>
      </c>
      <c r="P266" s="35" t="s">
        <v>371</v>
      </c>
      <c r="Q266" s="31">
        <v>1</v>
      </c>
      <c r="R266" s="26" t="s">
        <v>155</v>
      </c>
      <c r="S266" s="26" t="b">
        <f>NOT(OR((D266&lt;=$Q$1),(H266&lt;=$R$1),(L266&lt;=$S$1)))</f>
        <v>0</v>
      </c>
      <c r="T266" s="26" t="b">
        <f t="shared" ref="T266:T267" si="36">NOT(OR((C266&lt;=$Q$1),(G266&lt;=$R$1),(K266&lt;=$S$1)))</f>
        <v>0</v>
      </c>
      <c r="U266" s="32" t="s">
        <v>42</v>
      </c>
      <c r="V266" s="32" t="s">
        <v>42</v>
      </c>
      <c r="W266" s="32" t="s">
        <v>372</v>
      </c>
      <c r="X266" s="32" t="s">
        <v>42</v>
      </c>
      <c r="Y266" s="85">
        <v>5</v>
      </c>
      <c r="Z266" s="85"/>
      <c r="AA266" s="85"/>
      <c r="AB266" s="85"/>
      <c r="AC266" s="85"/>
    </row>
    <row r="267" spans="1:29" x14ac:dyDescent="0.35">
      <c r="A267" s="26" t="s">
        <v>373</v>
      </c>
      <c r="B267" s="27">
        <v>80.75360107421875</v>
      </c>
      <c r="C267" s="27">
        <v>0</v>
      </c>
      <c r="D267" s="27">
        <v>0</v>
      </c>
      <c r="E267" s="27">
        <v>0</v>
      </c>
      <c r="F267" s="27">
        <v>99.999992370605469</v>
      </c>
      <c r="G267" s="27">
        <v>0</v>
      </c>
      <c r="H267" s="27">
        <v>0</v>
      </c>
      <c r="I267" s="27">
        <v>0</v>
      </c>
      <c r="J267" s="32" t="s">
        <v>49</v>
      </c>
      <c r="K267" s="32" t="s">
        <v>49</v>
      </c>
      <c r="L267" s="32" t="s">
        <v>49</v>
      </c>
      <c r="M267" s="32" t="s">
        <v>49</v>
      </c>
      <c r="R267" s="26"/>
      <c r="S267" s="26" t="b">
        <f>NOT(OR((D267&lt;=$Q$1),(H267&lt;=$R$1),(L267&lt;=$S$1)))</f>
        <v>0</v>
      </c>
      <c r="T267" s="26" t="b">
        <f t="shared" si="36"/>
        <v>0</v>
      </c>
      <c r="U267" s="32" t="s">
        <v>49</v>
      </c>
      <c r="V267" s="32" t="s">
        <v>49</v>
      </c>
      <c r="W267" s="32" t="s">
        <v>49</v>
      </c>
      <c r="X267" s="32" t="s">
        <v>49</v>
      </c>
      <c r="Y267" s="86"/>
      <c r="Z267" s="86"/>
      <c r="AA267" s="86"/>
      <c r="AB267" s="86"/>
      <c r="AC267" s="86"/>
    </row>
    <row r="268" spans="1:29" x14ac:dyDescent="0.35">
      <c r="A268" s="36" t="s">
        <v>374</v>
      </c>
      <c r="B268" s="36"/>
      <c r="C268" s="36"/>
      <c r="D268" s="36"/>
      <c r="E268" s="36"/>
      <c r="F268" s="36"/>
      <c r="G268" s="36"/>
      <c r="H268" s="36"/>
      <c r="I268" s="36"/>
      <c r="J268" s="36"/>
      <c r="K268" s="36"/>
      <c r="L268" s="36"/>
      <c r="M268" s="36"/>
      <c r="N268" s="38" t="s">
        <v>374</v>
      </c>
      <c r="O268" s="36" t="str">
        <f>SUM(Q269:Q276) &amp;" Sensors"</f>
        <v>0 Sensors</v>
      </c>
      <c r="P268" s="24" t="e">
        <f>SUMIF(S269:S275,TRUE, Q269:Q275)/SUM(Q269:Q275)</f>
        <v>#DIV/0!</v>
      </c>
      <c r="Q268" s="36"/>
      <c r="R268" s="36"/>
      <c r="S268" s="36"/>
      <c r="T268" s="36"/>
      <c r="U268" s="36"/>
      <c r="V268" s="36"/>
      <c r="W268" s="36"/>
      <c r="X268" s="36"/>
    </row>
    <row r="269" spans="1:29" ht="15" customHeight="1" x14ac:dyDescent="0.35">
      <c r="A269" s="26" t="s">
        <v>375</v>
      </c>
      <c r="B269" s="27">
        <v>67.932754516601563</v>
      </c>
      <c r="C269" s="27">
        <v>0</v>
      </c>
      <c r="D269" s="27">
        <v>0</v>
      </c>
      <c r="E269" s="27">
        <v>0</v>
      </c>
      <c r="F269" s="27">
        <v>1.0578063726425171</v>
      </c>
      <c r="G269" s="27">
        <v>0</v>
      </c>
      <c r="H269" s="27">
        <v>0</v>
      </c>
      <c r="I269" s="27">
        <v>0</v>
      </c>
      <c r="J269" s="27">
        <v>99.991592407226563</v>
      </c>
      <c r="K269" s="27">
        <v>0</v>
      </c>
      <c r="L269" s="27">
        <v>0</v>
      </c>
      <c r="M269" s="27">
        <v>0</v>
      </c>
      <c r="N269" s="33" t="s">
        <v>376</v>
      </c>
      <c r="Q269" s="31">
        <v>0</v>
      </c>
      <c r="R269" s="39" t="s">
        <v>83</v>
      </c>
      <c r="S269" s="26" t="b">
        <f t="shared" ref="S269:S273" si="37">NOT(OR((D269&lt;=$Q$1),(H269&lt;=$R$1),(L269&lt;=$S$1)))</f>
        <v>0</v>
      </c>
      <c r="T269" s="26" t="b">
        <f t="shared" ref="T269:T273" si="38">NOT(OR((C269&lt;=$Q$1),(G269&lt;=$R$1),(K269&lt;=$S$1)))</f>
        <v>0</v>
      </c>
      <c r="U269" s="32" t="s">
        <v>42</v>
      </c>
      <c r="V269" s="32" t="s">
        <v>42</v>
      </c>
      <c r="W269" s="32" t="s">
        <v>42</v>
      </c>
      <c r="X269" s="32" t="s">
        <v>42</v>
      </c>
      <c r="Y269" s="85">
        <v>5</v>
      </c>
      <c r="Z269" s="85"/>
      <c r="AA269" s="85"/>
      <c r="AB269" s="85"/>
      <c r="AC269" s="85"/>
    </row>
    <row r="270" spans="1:29" ht="15" customHeight="1" x14ac:dyDescent="0.35">
      <c r="A270" s="26" t="s">
        <v>377</v>
      </c>
      <c r="B270" s="27">
        <v>67.914749145507813</v>
      </c>
      <c r="C270" s="27">
        <v>0</v>
      </c>
      <c r="D270" s="27">
        <v>0</v>
      </c>
      <c r="E270" s="27">
        <v>0</v>
      </c>
      <c r="F270" s="27">
        <v>64.256416320800781</v>
      </c>
      <c r="G270" s="27">
        <v>0</v>
      </c>
      <c r="H270" s="27">
        <v>0</v>
      </c>
      <c r="I270" s="27">
        <v>0</v>
      </c>
      <c r="J270" s="27">
        <v>99.977302551269531</v>
      </c>
      <c r="K270" s="27">
        <v>0</v>
      </c>
      <c r="L270" s="27">
        <v>0</v>
      </c>
      <c r="M270" s="27">
        <v>0</v>
      </c>
      <c r="Q270" s="31">
        <v>0</v>
      </c>
      <c r="R270" s="39" t="s">
        <v>83</v>
      </c>
      <c r="S270" s="26" t="b">
        <f t="shared" si="37"/>
        <v>0</v>
      </c>
      <c r="T270" s="26" t="b">
        <f t="shared" si="38"/>
        <v>0</v>
      </c>
      <c r="U270" s="32" t="s">
        <v>49</v>
      </c>
      <c r="V270" s="32" t="s">
        <v>49</v>
      </c>
      <c r="W270" s="32" t="s">
        <v>49</v>
      </c>
      <c r="X270" s="32" t="s">
        <v>42</v>
      </c>
      <c r="Y270" s="85">
        <v>5</v>
      </c>
      <c r="Z270" s="85"/>
      <c r="AA270" s="85"/>
      <c r="AB270" s="85"/>
      <c r="AC270" s="85"/>
    </row>
    <row r="271" spans="1:29" ht="15" customHeight="1" x14ac:dyDescent="0.35">
      <c r="A271" s="26" t="s">
        <v>378</v>
      </c>
      <c r="B271" s="27">
        <v>60.292289733886719</v>
      </c>
      <c r="C271" s="27">
        <v>0</v>
      </c>
      <c r="D271" s="27">
        <v>0</v>
      </c>
      <c r="E271" s="27">
        <v>0</v>
      </c>
      <c r="F271" s="27">
        <v>57.170166015625</v>
      </c>
      <c r="G271" s="27">
        <v>0</v>
      </c>
      <c r="H271" s="27">
        <v>0</v>
      </c>
      <c r="I271" s="27">
        <v>0</v>
      </c>
      <c r="J271" s="27">
        <v>0</v>
      </c>
      <c r="K271" s="27">
        <v>0</v>
      </c>
      <c r="L271" s="27">
        <v>0</v>
      </c>
      <c r="M271" s="27">
        <v>0</v>
      </c>
      <c r="N271" s="33" t="s">
        <v>379</v>
      </c>
      <c r="Q271" s="31">
        <v>0</v>
      </c>
      <c r="R271" s="26" t="s">
        <v>155</v>
      </c>
      <c r="S271" s="26" t="b">
        <f t="shared" si="37"/>
        <v>0</v>
      </c>
      <c r="T271" s="26" t="b">
        <f t="shared" si="38"/>
        <v>0</v>
      </c>
      <c r="U271" s="32" t="s">
        <v>49</v>
      </c>
      <c r="V271" s="32" t="s">
        <v>49</v>
      </c>
      <c r="W271" s="32" t="s">
        <v>49</v>
      </c>
      <c r="X271" s="32" t="s">
        <v>42</v>
      </c>
      <c r="Y271" s="85">
        <v>5</v>
      </c>
      <c r="Z271" s="85"/>
      <c r="AA271" s="85"/>
      <c r="AB271" s="85"/>
      <c r="AC271" s="85"/>
    </row>
    <row r="272" spans="1:29" ht="15" customHeight="1" x14ac:dyDescent="0.35">
      <c r="A272" s="26" t="s">
        <v>380</v>
      </c>
      <c r="B272" s="27">
        <v>49.137062072753906</v>
      </c>
      <c r="C272" s="27">
        <v>0</v>
      </c>
      <c r="D272" s="27">
        <v>0</v>
      </c>
      <c r="E272" s="27">
        <v>0</v>
      </c>
      <c r="F272" s="27">
        <v>0</v>
      </c>
      <c r="G272" s="27">
        <v>0</v>
      </c>
      <c r="H272" s="27">
        <v>0</v>
      </c>
      <c r="I272" s="27">
        <v>0</v>
      </c>
      <c r="J272" s="27">
        <v>94.315589904785156</v>
      </c>
      <c r="K272" s="27">
        <v>0</v>
      </c>
      <c r="L272" s="27">
        <v>0</v>
      </c>
      <c r="M272" s="27">
        <v>0</v>
      </c>
      <c r="N272" s="33" t="s">
        <v>381</v>
      </c>
      <c r="Q272" s="31">
        <v>0</v>
      </c>
      <c r="R272" s="26" t="s">
        <v>155</v>
      </c>
      <c r="S272" s="26" t="b">
        <f t="shared" si="37"/>
        <v>0</v>
      </c>
      <c r="T272" s="26" t="b">
        <f t="shared" si="38"/>
        <v>0</v>
      </c>
      <c r="U272" s="32" t="s">
        <v>49</v>
      </c>
      <c r="V272" s="32" t="s">
        <v>49</v>
      </c>
      <c r="W272" s="32" t="s">
        <v>49</v>
      </c>
      <c r="X272" s="32" t="s">
        <v>42</v>
      </c>
      <c r="Y272" s="85">
        <v>5</v>
      </c>
      <c r="Z272" s="85"/>
      <c r="AA272" s="85"/>
      <c r="AB272" s="85"/>
      <c r="AC272" s="85"/>
    </row>
    <row r="273" spans="1:29" ht="15" customHeight="1" x14ac:dyDescent="0.35">
      <c r="A273" s="26" t="s">
        <v>382</v>
      </c>
      <c r="B273" s="27">
        <v>53.723464965820313</v>
      </c>
      <c r="C273" s="27">
        <v>0</v>
      </c>
      <c r="D273" s="27">
        <v>0</v>
      </c>
      <c r="E273" s="27">
        <v>0</v>
      </c>
      <c r="F273" s="27">
        <v>67.904296875</v>
      </c>
      <c r="G273" s="27">
        <v>0</v>
      </c>
      <c r="H273" s="27">
        <v>0</v>
      </c>
      <c r="I273" s="27">
        <v>0</v>
      </c>
      <c r="J273" s="27">
        <v>96.557167053222656</v>
      </c>
      <c r="K273" s="27">
        <v>0</v>
      </c>
      <c r="L273" s="27">
        <v>0</v>
      </c>
      <c r="M273" s="27">
        <v>0</v>
      </c>
      <c r="N273" s="33" t="s">
        <v>383</v>
      </c>
      <c r="P273" s="55"/>
      <c r="Q273" s="31">
        <v>0</v>
      </c>
      <c r="R273" s="26" t="s">
        <v>155</v>
      </c>
      <c r="S273" s="26" t="b">
        <f t="shared" si="37"/>
        <v>0</v>
      </c>
      <c r="T273" s="26" t="b">
        <f t="shared" si="38"/>
        <v>0</v>
      </c>
      <c r="U273" s="32" t="s">
        <v>49</v>
      </c>
      <c r="V273" s="32" t="s">
        <v>49</v>
      </c>
      <c r="W273" s="32" t="s">
        <v>49</v>
      </c>
      <c r="X273" s="32" t="s">
        <v>42</v>
      </c>
      <c r="Y273" s="85">
        <v>5</v>
      </c>
      <c r="Z273" s="85"/>
      <c r="AA273" s="85"/>
      <c r="AB273" s="85"/>
      <c r="AC273" s="85"/>
    </row>
    <row r="274" spans="1:29" x14ac:dyDescent="0.35">
      <c r="A274" s="26" t="s">
        <v>384</v>
      </c>
      <c r="B274" s="27">
        <v>67.952674865722656</v>
      </c>
      <c r="C274" s="27">
        <v>0</v>
      </c>
      <c r="D274" s="27">
        <v>0</v>
      </c>
      <c r="E274" s="27">
        <v>0</v>
      </c>
      <c r="F274" s="27">
        <v>99.999992370605469</v>
      </c>
      <c r="G274" s="27">
        <v>0</v>
      </c>
      <c r="H274" s="27">
        <v>0</v>
      </c>
      <c r="I274" s="27">
        <v>0</v>
      </c>
      <c r="J274" s="32" t="s">
        <v>49</v>
      </c>
      <c r="K274" s="32" t="s">
        <v>49</v>
      </c>
      <c r="L274" s="32" t="s">
        <v>49</v>
      </c>
      <c r="M274" s="32" t="s">
        <v>49</v>
      </c>
      <c r="Q274" s="26"/>
      <c r="R274" s="26"/>
      <c r="U274" s="32" t="s">
        <v>49</v>
      </c>
      <c r="V274" s="32" t="s">
        <v>49</v>
      </c>
      <c r="W274" s="32" t="s">
        <v>49</v>
      </c>
      <c r="X274" s="32" t="s">
        <v>49</v>
      </c>
      <c r="Y274" s="86"/>
      <c r="Z274" s="86"/>
      <c r="AA274" s="86"/>
      <c r="AB274" s="86"/>
      <c r="AC274" s="86"/>
    </row>
    <row r="275" spans="1:29" x14ac:dyDescent="0.35">
      <c r="A275" s="26" t="s">
        <v>385</v>
      </c>
      <c r="B275" s="27">
        <v>60.306591033935547</v>
      </c>
      <c r="C275" s="27">
        <v>0</v>
      </c>
      <c r="D275" s="27">
        <v>0</v>
      </c>
      <c r="E275" s="27">
        <v>0</v>
      </c>
      <c r="F275" s="27">
        <v>86.295417785644531</v>
      </c>
      <c r="G275" s="27">
        <v>0</v>
      </c>
      <c r="H275" s="27">
        <v>0</v>
      </c>
      <c r="I275" s="27">
        <v>0</v>
      </c>
      <c r="J275" s="32" t="s">
        <v>49</v>
      </c>
      <c r="K275" s="32" t="s">
        <v>49</v>
      </c>
      <c r="L275" s="32" t="s">
        <v>49</v>
      </c>
      <c r="M275" s="32" t="s">
        <v>49</v>
      </c>
      <c r="Q275" s="26"/>
      <c r="R275" s="26"/>
      <c r="U275" s="32" t="s">
        <v>49</v>
      </c>
      <c r="V275" s="32" t="s">
        <v>49</v>
      </c>
      <c r="W275" s="32" t="s">
        <v>49</v>
      </c>
      <c r="X275" s="32" t="s">
        <v>49</v>
      </c>
      <c r="Y275" s="86"/>
      <c r="Z275" s="86"/>
      <c r="AA275" s="86"/>
      <c r="AB275" s="86"/>
      <c r="AC275" s="86"/>
    </row>
    <row r="276" spans="1:29" x14ac:dyDescent="0.35">
      <c r="A276" s="36"/>
      <c r="B276" s="36"/>
      <c r="C276" s="36"/>
      <c r="D276" s="36"/>
      <c r="E276" s="36"/>
      <c r="F276" s="36"/>
      <c r="G276" s="36"/>
      <c r="H276" s="36"/>
      <c r="I276" s="36"/>
      <c r="J276" s="36"/>
      <c r="K276" s="36"/>
      <c r="L276" s="36"/>
      <c r="M276" s="36"/>
      <c r="N276" s="38" t="s">
        <v>386</v>
      </c>
      <c r="O276" s="36"/>
      <c r="P276" s="24">
        <f>SUMIF(S277:S278,TRUE, Q277:Q278)/SUM(Q277)</f>
        <v>1</v>
      </c>
      <c r="Q276" s="36"/>
      <c r="R276" s="36"/>
      <c r="S276" s="36"/>
      <c r="T276" s="36"/>
      <c r="U276" s="36"/>
      <c r="V276" s="36"/>
      <c r="W276" s="36"/>
      <c r="X276" s="36"/>
    </row>
    <row r="277" spans="1:29" x14ac:dyDescent="0.35">
      <c r="A277" s="26" t="s">
        <v>387</v>
      </c>
      <c r="B277" s="27">
        <v>83.136215209960938</v>
      </c>
      <c r="C277" s="27">
        <v>93.862724304199219</v>
      </c>
      <c r="D277" s="27">
        <v>90.074897766113281</v>
      </c>
      <c r="E277" s="27">
        <v>94.787788391113281</v>
      </c>
      <c r="F277" s="27">
        <v>98.320686340332031</v>
      </c>
      <c r="G277" s="27">
        <v>99.969459533691406</v>
      </c>
      <c r="H277" s="27">
        <v>99.999832153320313</v>
      </c>
      <c r="I277" s="27">
        <v>99.99884033203125</v>
      </c>
      <c r="J277" s="27">
        <v>99.808479309082031</v>
      </c>
      <c r="K277" s="27">
        <v>99.987785339355469</v>
      </c>
      <c r="L277" s="27">
        <v>99.999832153320313</v>
      </c>
      <c r="M277" s="27">
        <v>99.99884033203125</v>
      </c>
      <c r="Q277" s="31">
        <v>1</v>
      </c>
      <c r="R277" s="39" t="s">
        <v>83</v>
      </c>
      <c r="S277" s="26" t="b">
        <f>NOT(OR((D277&lt;=$Q$1),(H277&lt;=$R$1),(L277&lt;=$S$1)))</f>
        <v>1</v>
      </c>
      <c r="T277" s="26" t="b">
        <f t="shared" ref="T277" si="39">NOT(OR((C277&lt;=$Q$1),(G277&lt;=$R$1),(K277&lt;=$S$1)))</f>
        <v>1</v>
      </c>
      <c r="U277" s="32"/>
      <c r="V277" s="32"/>
      <c r="W277" s="32"/>
      <c r="X277" s="32"/>
    </row>
    <row r="278" spans="1:29" x14ac:dyDescent="0.35">
      <c r="A278" s="26" t="s">
        <v>388</v>
      </c>
      <c r="B278" s="27">
        <v>83.126846313476563</v>
      </c>
      <c r="C278" s="27">
        <v>93.827583312988281</v>
      </c>
      <c r="D278" s="27">
        <v>89.8829345703125</v>
      </c>
      <c r="E278" s="27">
        <v>94.763885498046875</v>
      </c>
      <c r="F278" s="27">
        <v>100</v>
      </c>
      <c r="G278" s="27">
        <v>99.999961853027344</v>
      </c>
      <c r="H278" s="27">
        <v>99.999832153320313</v>
      </c>
      <c r="I278" s="27">
        <v>99.99884033203125</v>
      </c>
      <c r="J278" s="32" t="s">
        <v>49</v>
      </c>
      <c r="K278" s="32" t="s">
        <v>49</v>
      </c>
      <c r="L278" s="32" t="s">
        <v>49</v>
      </c>
      <c r="M278" s="32" t="s">
        <v>49</v>
      </c>
      <c r="Q278" s="26"/>
      <c r="R278" s="26"/>
      <c r="U278" s="32"/>
      <c r="V278" s="32"/>
      <c r="W278" s="32"/>
      <c r="X278" s="32"/>
    </row>
    <row r="279" spans="1:29" x14ac:dyDescent="0.35">
      <c r="A279" s="36"/>
      <c r="B279" s="36"/>
      <c r="C279" s="36"/>
      <c r="D279" s="36"/>
      <c r="E279" s="36"/>
      <c r="F279" s="36"/>
      <c r="G279" s="36"/>
      <c r="H279" s="36"/>
      <c r="I279" s="36"/>
      <c r="J279" s="36"/>
      <c r="K279" s="36"/>
      <c r="L279" s="36"/>
      <c r="M279" s="36"/>
      <c r="N279" s="38" t="s">
        <v>389</v>
      </c>
      <c r="O279" s="36" t="str">
        <f>SUM(Q280:Q289) &amp;" Sensors"</f>
        <v>9 Sensors</v>
      </c>
      <c r="P279" s="24">
        <f>SUMIF(S280:S289,TRUE, Q280:Q289)/SUM(Q280:Q289)</f>
        <v>1</v>
      </c>
      <c r="Q279" s="36"/>
      <c r="R279" s="36"/>
      <c r="S279" s="36"/>
      <c r="T279" s="36"/>
      <c r="U279" s="36"/>
      <c r="V279" s="36"/>
      <c r="W279" s="36"/>
      <c r="X279" s="36"/>
    </row>
    <row r="280" spans="1:29" ht="15" customHeight="1" x14ac:dyDescent="0.35">
      <c r="A280" s="44" t="s">
        <v>390</v>
      </c>
      <c r="B280" s="27">
        <v>95.698875427246094</v>
      </c>
      <c r="C280" s="27">
        <v>96.034515380859375</v>
      </c>
      <c r="D280" s="27">
        <v>95.112678527832031</v>
      </c>
      <c r="E280" s="27">
        <v>96.526870727539063</v>
      </c>
      <c r="F280" s="27">
        <v>99.325462341308594</v>
      </c>
      <c r="G280" s="27">
        <v>99.999320983886719</v>
      </c>
      <c r="H280" s="27">
        <v>99.999832153320313</v>
      </c>
      <c r="I280" s="27">
        <v>99.99884033203125</v>
      </c>
      <c r="J280" s="27">
        <v>99.999725341796875</v>
      </c>
      <c r="K280" s="27">
        <v>99.999961853027344</v>
      </c>
      <c r="L280" s="27">
        <v>99.999832153320313</v>
      </c>
      <c r="M280" s="27">
        <v>99.99884033203125</v>
      </c>
      <c r="Q280" s="31">
        <v>1</v>
      </c>
      <c r="R280" s="39" t="s">
        <v>83</v>
      </c>
      <c r="S280" s="26" t="b">
        <f t="shared" ref="S280:S288" si="40">NOT(OR((D280&lt;=$Q$1),(H280&lt;=$R$1),(L280&lt;=$S$1)))</f>
        <v>1</v>
      </c>
      <c r="T280" s="26" t="b">
        <f t="shared" ref="T280:T288" si="41">NOT(OR((C280&lt;=$Q$1),(G280&lt;=$R$1),(K280&lt;=$S$1)))</f>
        <v>1</v>
      </c>
      <c r="U280" s="32" t="s">
        <v>42</v>
      </c>
      <c r="V280" s="32" t="s">
        <v>42</v>
      </c>
      <c r="W280" s="32" t="s">
        <v>42</v>
      </c>
      <c r="X280" s="32" t="s">
        <v>42</v>
      </c>
      <c r="Y280" s="85">
        <v>5</v>
      </c>
      <c r="Z280" s="85"/>
      <c r="AA280" s="85"/>
      <c r="AB280" s="85"/>
      <c r="AC280" s="85"/>
    </row>
    <row r="281" spans="1:29" ht="15" customHeight="1" x14ac:dyDescent="0.35">
      <c r="A281" s="44" t="s">
        <v>391</v>
      </c>
      <c r="B281" s="27">
        <v>95.691818237304688</v>
      </c>
      <c r="C281" s="27">
        <v>96.047325134277344</v>
      </c>
      <c r="D281" s="27">
        <v>95.146621704101563</v>
      </c>
      <c r="E281" s="27">
        <v>96.662986755371094</v>
      </c>
      <c r="F281" s="27">
        <v>99.042091369628906</v>
      </c>
      <c r="G281" s="27">
        <v>99.797080993652344</v>
      </c>
      <c r="H281" s="27">
        <v>99.564788818359375</v>
      </c>
      <c r="I281" s="27">
        <v>97.945404052734375</v>
      </c>
      <c r="J281" s="27">
        <v>99.999046325683594</v>
      </c>
      <c r="K281" s="27">
        <v>99.999961853027344</v>
      </c>
      <c r="L281" s="27">
        <v>99.999832153320313</v>
      </c>
      <c r="M281" s="27">
        <v>99.99884033203125</v>
      </c>
      <c r="Q281" s="31">
        <v>1</v>
      </c>
      <c r="R281" s="39" t="s">
        <v>83</v>
      </c>
      <c r="S281" s="26" t="b">
        <f t="shared" si="40"/>
        <v>1</v>
      </c>
      <c r="T281" s="26" t="b">
        <f t="shared" si="41"/>
        <v>1</v>
      </c>
      <c r="U281" s="32" t="s">
        <v>42</v>
      </c>
      <c r="V281" s="32" t="s">
        <v>42</v>
      </c>
      <c r="W281" s="32" t="s">
        <v>42</v>
      </c>
      <c r="X281" s="32" t="s">
        <v>42</v>
      </c>
      <c r="Y281" s="85">
        <v>5</v>
      </c>
      <c r="Z281" s="85"/>
      <c r="AA281" s="85"/>
      <c r="AB281" s="85"/>
      <c r="AC281" s="85"/>
    </row>
    <row r="282" spans="1:29" ht="15" customHeight="1" x14ac:dyDescent="0.35">
      <c r="A282" s="44" t="s">
        <v>392</v>
      </c>
      <c r="B282" s="27">
        <v>95.704368591308594</v>
      </c>
      <c r="C282" s="27">
        <v>96.060272216796875</v>
      </c>
      <c r="D282" s="27">
        <v>95.151763916015625</v>
      </c>
      <c r="E282" s="27">
        <v>96.519134521484375</v>
      </c>
      <c r="F282" s="27">
        <v>99.807090759277344</v>
      </c>
      <c r="G282" s="27">
        <v>99.989463806152344</v>
      </c>
      <c r="H282" s="27">
        <v>99.954826354980469</v>
      </c>
      <c r="I282" s="27">
        <v>99.99884033203125</v>
      </c>
      <c r="J282" s="27">
        <v>100</v>
      </c>
      <c r="K282" s="27">
        <v>99.999961853027344</v>
      </c>
      <c r="L282" s="27">
        <v>99.999832153320313</v>
      </c>
      <c r="M282" s="27">
        <v>99.99884033203125</v>
      </c>
      <c r="Q282" s="31">
        <v>1</v>
      </c>
      <c r="R282" s="39" t="s">
        <v>83</v>
      </c>
      <c r="S282" s="26" t="b">
        <f t="shared" si="40"/>
        <v>1</v>
      </c>
      <c r="T282" s="26" t="b">
        <f t="shared" si="41"/>
        <v>1</v>
      </c>
      <c r="U282" s="32" t="s">
        <v>42</v>
      </c>
      <c r="V282" s="32" t="s">
        <v>42</v>
      </c>
      <c r="W282" s="32" t="s">
        <v>42</v>
      </c>
      <c r="X282" s="32" t="s">
        <v>42</v>
      </c>
      <c r="Y282" s="85">
        <v>5</v>
      </c>
      <c r="Z282" s="85"/>
      <c r="AA282" s="85"/>
      <c r="AB282" s="85"/>
      <c r="AC282" s="85"/>
    </row>
    <row r="283" spans="1:29" ht="15" customHeight="1" x14ac:dyDescent="0.35">
      <c r="A283" s="44" t="s">
        <v>393</v>
      </c>
      <c r="B283" s="27">
        <v>95.715293884277344</v>
      </c>
      <c r="C283" s="27">
        <v>96.096641540527344</v>
      </c>
      <c r="D283" s="27">
        <v>95.170539855957031</v>
      </c>
      <c r="E283" s="27">
        <v>96.658294677734375</v>
      </c>
      <c r="F283" s="27">
        <v>99.258499145507813</v>
      </c>
      <c r="G283" s="27">
        <v>97.753204345703125</v>
      </c>
      <c r="H283" s="27">
        <v>99.775535583496094</v>
      </c>
      <c r="I283" s="27">
        <v>99.99884033203125</v>
      </c>
      <c r="J283" s="27">
        <v>100</v>
      </c>
      <c r="K283" s="27">
        <v>99.999961853027344</v>
      </c>
      <c r="L283" s="27">
        <v>99.999832153320313</v>
      </c>
      <c r="M283" s="27">
        <v>99.99884033203125</v>
      </c>
      <c r="Q283" s="31">
        <v>1</v>
      </c>
      <c r="R283" s="39" t="s">
        <v>83</v>
      </c>
      <c r="S283" s="26" t="b">
        <f t="shared" si="40"/>
        <v>1</v>
      </c>
      <c r="T283" s="26" t="b">
        <f t="shared" si="41"/>
        <v>1</v>
      </c>
      <c r="U283" s="32" t="s">
        <v>42</v>
      </c>
      <c r="V283" s="32" t="s">
        <v>42</v>
      </c>
      <c r="W283" s="32" t="s">
        <v>42</v>
      </c>
      <c r="X283" s="32" t="s">
        <v>42</v>
      </c>
      <c r="Y283" s="85">
        <v>5</v>
      </c>
      <c r="Z283" s="85"/>
      <c r="AA283" s="85"/>
      <c r="AB283" s="85"/>
      <c r="AC283" s="85"/>
    </row>
    <row r="284" spans="1:29" ht="15" customHeight="1" x14ac:dyDescent="0.35">
      <c r="A284" s="44" t="s">
        <v>394</v>
      </c>
      <c r="B284" s="27">
        <v>95.717941284179688</v>
      </c>
      <c r="C284" s="27">
        <v>96.072959899902344</v>
      </c>
      <c r="D284" s="27">
        <v>95.211051940917969</v>
      </c>
      <c r="E284" s="27">
        <v>96.659812927246094</v>
      </c>
      <c r="F284" s="27">
        <v>99.5201416015625</v>
      </c>
      <c r="G284" s="27">
        <v>99.945892333984375</v>
      </c>
      <c r="H284" s="27">
        <v>99.999832153320313</v>
      </c>
      <c r="I284" s="27">
        <v>99.99884033203125</v>
      </c>
      <c r="J284" s="27">
        <v>99.998313903808594</v>
      </c>
      <c r="K284" s="27">
        <v>99.999961853027344</v>
      </c>
      <c r="L284" s="27">
        <v>99.999832153320313</v>
      </c>
      <c r="M284" s="27">
        <v>99.99884033203125</v>
      </c>
      <c r="Q284" s="31">
        <v>1</v>
      </c>
      <c r="R284" s="39" t="s">
        <v>83</v>
      </c>
      <c r="S284" s="26" t="b">
        <f t="shared" si="40"/>
        <v>1</v>
      </c>
      <c r="T284" s="26" t="b">
        <f t="shared" si="41"/>
        <v>1</v>
      </c>
      <c r="U284" s="32" t="s">
        <v>42</v>
      </c>
      <c r="V284" s="32" t="s">
        <v>42</v>
      </c>
      <c r="W284" s="32" t="s">
        <v>42</v>
      </c>
      <c r="X284" s="32" t="s">
        <v>42</v>
      </c>
      <c r="Y284" s="85">
        <v>5</v>
      </c>
      <c r="Z284" s="85"/>
      <c r="AA284" s="85"/>
      <c r="AB284" s="85"/>
      <c r="AC284" s="85"/>
    </row>
    <row r="285" spans="1:29" ht="15" customHeight="1" x14ac:dyDescent="0.35">
      <c r="A285" s="44" t="s">
        <v>395</v>
      </c>
      <c r="B285" s="27">
        <v>95.714736938476563</v>
      </c>
      <c r="C285" s="27">
        <v>96.100959777832031</v>
      </c>
      <c r="D285" s="27">
        <v>95.233970642089844</v>
      </c>
      <c r="E285" s="27">
        <v>96.526161193847656</v>
      </c>
      <c r="F285" s="27">
        <v>99.951431274414063</v>
      </c>
      <c r="G285" s="27">
        <v>99.789932250976563</v>
      </c>
      <c r="H285" s="27">
        <v>99.710609436035156</v>
      </c>
      <c r="I285" s="27">
        <v>97.974296569824219</v>
      </c>
      <c r="J285" s="27">
        <v>100</v>
      </c>
      <c r="K285" s="27">
        <v>99.999961853027344</v>
      </c>
      <c r="L285" s="27">
        <v>99.999832153320313</v>
      </c>
      <c r="M285" s="27">
        <v>99.99884033203125</v>
      </c>
      <c r="Q285" s="31">
        <v>1</v>
      </c>
      <c r="R285" s="39" t="s">
        <v>83</v>
      </c>
      <c r="S285" s="26" t="b">
        <f t="shared" si="40"/>
        <v>1</v>
      </c>
      <c r="T285" s="26" t="b">
        <f t="shared" si="41"/>
        <v>1</v>
      </c>
      <c r="U285" s="32" t="s">
        <v>42</v>
      </c>
      <c r="V285" s="32" t="s">
        <v>42</v>
      </c>
      <c r="W285" s="32" t="s">
        <v>42</v>
      </c>
      <c r="X285" s="32" t="s">
        <v>42</v>
      </c>
      <c r="Y285" s="85">
        <v>5</v>
      </c>
      <c r="Z285" s="85"/>
      <c r="AA285" s="85"/>
      <c r="AB285" s="85"/>
      <c r="AC285" s="85"/>
    </row>
    <row r="286" spans="1:29" ht="15" customHeight="1" x14ac:dyDescent="0.35">
      <c r="A286" s="44" t="s">
        <v>396</v>
      </c>
      <c r="B286" s="27">
        <v>95.718727111816406</v>
      </c>
      <c r="C286" s="27">
        <v>96.093643188476563</v>
      </c>
      <c r="D286" s="27">
        <v>95.155021667480469</v>
      </c>
      <c r="E286" s="27">
        <v>96.524330139160156</v>
      </c>
      <c r="F286" s="27">
        <v>94.995223999023438</v>
      </c>
      <c r="G286" s="27">
        <v>99.029670715332031</v>
      </c>
      <c r="H286" s="27">
        <v>99.999832153320313</v>
      </c>
      <c r="I286" s="27">
        <v>99.99884033203125</v>
      </c>
      <c r="J286" s="27">
        <v>100</v>
      </c>
      <c r="K286" s="27">
        <v>99.999961853027344</v>
      </c>
      <c r="L286" s="27">
        <v>99.999832153320313</v>
      </c>
      <c r="M286" s="27">
        <v>99.99884033203125</v>
      </c>
      <c r="Q286" s="31">
        <v>1</v>
      </c>
      <c r="R286" s="39" t="s">
        <v>83</v>
      </c>
      <c r="S286" s="26" t="b">
        <f t="shared" si="40"/>
        <v>1</v>
      </c>
      <c r="T286" s="26" t="b">
        <f t="shared" si="41"/>
        <v>1</v>
      </c>
      <c r="U286" s="32" t="s">
        <v>42</v>
      </c>
      <c r="V286" s="32" t="s">
        <v>42</v>
      </c>
      <c r="W286" s="32" t="s">
        <v>42</v>
      </c>
      <c r="X286" s="32" t="s">
        <v>42</v>
      </c>
      <c r="Y286" s="85">
        <v>5</v>
      </c>
      <c r="Z286" s="85"/>
      <c r="AA286" s="85"/>
      <c r="AB286" s="85"/>
      <c r="AC286" s="85"/>
    </row>
    <row r="287" spans="1:29" ht="15" customHeight="1" x14ac:dyDescent="0.35">
      <c r="A287" s="44" t="s">
        <v>397</v>
      </c>
      <c r="B287" s="27">
        <v>95.571258544921875</v>
      </c>
      <c r="C287" s="27">
        <v>96.07440185546875</v>
      </c>
      <c r="D287" s="27">
        <v>95.149818420410156</v>
      </c>
      <c r="E287" s="27">
        <v>96.519508361816406</v>
      </c>
      <c r="F287" s="27">
        <v>99.664375305175781</v>
      </c>
      <c r="G287" s="27">
        <v>99.932144165039063</v>
      </c>
      <c r="H287" s="27">
        <v>99.709190368652344</v>
      </c>
      <c r="I287" s="27">
        <v>97.964363098144531</v>
      </c>
      <c r="J287" s="27">
        <v>99.999771118164063</v>
      </c>
      <c r="K287" s="27">
        <v>99.999961853027344</v>
      </c>
      <c r="L287" s="27">
        <v>99.999832153320313</v>
      </c>
      <c r="M287" s="27">
        <v>99.99884033203125</v>
      </c>
      <c r="Q287" s="31">
        <v>1</v>
      </c>
      <c r="R287" s="39" t="s">
        <v>83</v>
      </c>
      <c r="S287" s="26" t="b">
        <f t="shared" si="40"/>
        <v>1</v>
      </c>
      <c r="T287" s="26" t="b">
        <f t="shared" si="41"/>
        <v>1</v>
      </c>
      <c r="U287" s="32" t="s">
        <v>42</v>
      </c>
      <c r="V287" s="32" t="s">
        <v>42</v>
      </c>
      <c r="W287" s="32" t="s">
        <v>42</v>
      </c>
      <c r="X287" s="32" t="s">
        <v>42</v>
      </c>
      <c r="Y287" s="85">
        <v>5</v>
      </c>
      <c r="Z287" s="85"/>
      <c r="AA287" s="85"/>
      <c r="AB287" s="85"/>
      <c r="AC287" s="85"/>
    </row>
    <row r="288" spans="1:29" x14ac:dyDescent="0.35">
      <c r="A288" s="44" t="s">
        <v>398</v>
      </c>
      <c r="B288" s="27">
        <v>94.779380798339844</v>
      </c>
      <c r="C288" s="27">
        <v>96.016258239746094</v>
      </c>
      <c r="D288" s="27">
        <v>94.888565063476563</v>
      </c>
      <c r="E288" s="27">
        <v>94.650886535644531</v>
      </c>
      <c r="F288" s="27">
        <v>99.130233764648438</v>
      </c>
      <c r="G288" s="27">
        <v>99.999732971191406</v>
      </c>
      <c r="H288" s="27">
        <v>99.999832153320313</v>
      </c>
      <c r="I288" s="27">
        <v>99.99884033203125</v>
      </c>
      <c r="J288" s="27">
        <v>99.790306091308594</v>
      </c>
      <c r="K288" s="27">
        <v>99.999961853027344</v>
      </c>
      <c r="L288" s="27">
        <v>99.999832153320313</v>
      </c>
      <c r="M288" s="27">
        <v>99.99884033203125</v>
      </c>
      <c r="Q288" s="31">
        <v>1</v>
      </c>
      <c r="R288" s="39" t="s">
        <v>83</v>
      </c>
      <c r="S288" s="26" t="b">
        <f t="shared" si="40"/>
        <v>1</v>
      </c>
      <c r="T288" s="26" t="b">
        <f t="shared" si="41"/>
        <v>1</v>
      </c>
      <c r="U288" s="32" t="s">
        <v>42</v>
      </c>
      <c r="V288" s="32" t="s">
        <v>42</v>
      </c>
      <c r="W288" s="32" t="s">
        <v>42</v>
      </c>
      <c r="X288" s="32" t="s">
        <v>42</v>
      </c>
      <c r="Y288" s="85">
        <v>5</v>
      </c>
      <c r="Z288" s="85"/>
      <c r="AA288" s="85"/>
      <c r="AB288" s="85"/>
      <c r="AC288" s="85"/>
    </row>
    <row r="289" spans="1:29" x14ac:dyDescent="0.35">
      <c r="A289" t="s">
        <v>399</v>
      </c>
      <c r="B289" s="27">
        <v>95.213882446289063</v>
      </c>
      <c r="C289" s="27">
        <v>95.454788208007813</v>
      </c>
      <c r="D289" s="27">
        <v>94.434356689453125</v>
      </c>
      <c r="E289" s="27">
        <v>94.328704833984375</v>
      </c>
      <c r="F289" s="27">
        <v>98.616958618164063</v>
      </c>
      <c r="G289" s="27">
        <v>99.987564086914063</v>
      </c>
      <c r="H289" s="27">
        <v>99.999832153320313</v>
      </c>
      <c r="I289" s="27">
        <v>99.99884033203125</v>
      </c>
      <c r="J289" s="32" t="s">
        <v>49</v>
      </c>
      <c r="K289" s="32" t="s">
        <v>49</v>
      </c>
      <c r="L289" s="32" t="s">
        <v>49</v>
      </c>
      <c r="M289" s="32" t="s">
        <v>49</v>
      </c>
      <c r="Q289" s="26"/>
      <c r="R289" s="26"/>
      <c r="U289" s="32" t="s">
        <v>49</v>
      </c>
      <c r="V289" s="32" t="s">
        <v>49</v>
      </c>
      <c r="W289" s="32" t="s">
        <v>49</v>
      </c>
      <c r="X289" s="32" t="s">
        <v>49</v>
      </c>
      <c r="Y289" s="86"/>
      <c r="Z289" s="86"/>
      <c r="AA289" s="86"/>
      <c r="AB289" s="86"/>
      <c r="AC289" s="86"/>
    </row>
    <row r="290" spans="1:29" x14ac:dyDescent="0.35">
      <c r="A290" s="36"/>
      <c r="B290" s="36"/>
      <c r="C290" s="36"/>
      <c r="D290" s="36"/>
      <c r="E290" s="36"/>
      <c r="F290" s="36"/>
      <c r="G290" s="36"/>
      <c r="H290" s="36"/>
      <c r="I290" s="36"/>
      <c r="J290" s="36"/>
      <c r="K290" s="36"/>
      <c r="L290" s="36"/>
      <c r="M290" s="36"/>
      <c r="N290" s="38" t="s">
        <v>400</v>
      </c>
      <c r="O290" s="36" t="str">
        <f>SUM(Q291:Q303) &amp;" Sensors"</f>
        <v>7 Sensors</v>
      </c>
      <c r="P290" s="24">
        <f>SUMIF(S291:S303,TRUE, Q291:Q303)/SUM(Q291:Q303)</f>
        <v>0.2857142857142857</v>
      </c>
      <c r="Q290" s="36"/>
      <c r="R290" s="36"/>
      <c r="S290" s="36"/>
      <c r="T290" s="36"/>
      <c r="U290" s="36"/>
      <c r="V290" s="36"/>
      <c r="W290" s="36"/>
      <c r="X290" s="36"/>
    </row>
    <row r="291" spans="1:29" ht="15" customHeight="1" x14ac:dyDescent="0.35">
      <c r="A291" s="44" t="s">
        <v>401</v>
      </c>
      <c r="B291" s="27">
        <v>93.226127624511719</v>
      </c>
      <c r="C291" s="27">
        <v>90.287750244140625</v>
      </c>
      <c r="D291" s="27">
        <v>93.92333984375</v>
      </c>
      <c r="E291" s="27">
        <v>96.172119140625</v>
      </c>
      <c r="F291" s="27">
        <v>89.538619995117188</v>
      </c>
      <c r="G291" s="27">
        <v>99.931365966796875</v>
      </c>
      <c r="H291" s="27">
        <v>99.999832153320313</v>
      </c>
      <c r="I291" s="27">
        <v>99.99884033203125</v>
      </c>
      <c r="J291" s="27">
        <v>86.791145324707031</v>
      </c>
      <c r="K291" s="27">
        <v>69.137527465820313</v>
      </c>
      <c r="L291" s="27">
        <v>67.722068786621094</v>
      </c>
      <c r="M291" s="27">
        <v>99.99884033203125</v>
      </c>
      <c r="Q291" s="31">
        <v>1</v>
      </c>
      <c r="R291" s="26" t="s">
        <v>155</v>
      </c>
      <c r="S291" s="26" t="b">
        <f t="shared" ref="S291:S302" si="42">NOT(OR((D291&lt;=$Q$1),(H291&lt;=$R$1),(L291&lt;=$S$1)))</f>
        <v>0</v>
      </c>
      <c r="T291" s="26" t="b">
        <f t="shared" ref="T291:T302" si="43">NOT(OR((C291&lt;=$Q$1),(G291&lt;=$R$1),(K291&lt;=$S$1)))</f>
        <v>0</v>
      </c>
      <c r="U291" s="32" t="s">
        <v>42</v>
      </c>
      <c r="V291" s="32" t="s">
        <v>42</v>
      </c>
      <c r="W291" s="32" t="s">
        <v>42</v>
      </c>
      <c r="X291" s="32" t="s">
        <v>42</v>
      </c>
      <c r="Y291" s="85">
        <v>5</v>
      </c>
      <c r="Z291" s="85"/>
      <c r="AA291" s="85"/>
      <c r="AB291" s="85"/>
      <c r="AC291" s="85"/>
    </row>
    <row r="292" spans="1:29" ht="15" customHeight="1" x14ac:dyDescent="0.35">
      <c r="A292" s="44" t="s">
        <v>402</v>
      </c>
      <c r="B292" s="27">
        <v>92.215667724609375</v>
      </c>
      <c r="C292" s="27">
        <v>89.309768676757813</v>
      </c>
      <c r="D292" s="27">
        <v>92.713066101074219</v>
      </c>
      <c r="E292" s="27">
        <v>94.850120544433594</v>
      </c>
      <c r="F292" s="27">
        <v>64.786354064941406</v>
      </c>
      <c r="G292" s="27">
        <v>0</v>
      </c>
      <c r="H292" s="27">
        <v>0</v>
      </c>
      <c r="I292" s="27">
        <v>0</v>
      </c>
      <c r="J292" s="27">
        <v>89.645149230957031</v>
      </c>
      <c r="K292" s="27">
        <v>90.3687744140625</v>
      </c>
      <c r="L292" s="27">
        <v>91.403968811035156</v>
      </c>
      <c r="M292" s="27">
        <v>99.99884033203125</v>
      </c>
      <c r="N292" s="33" t="s">
        <v>403</v>
      </c>
      <c r="O292" s="26" t="s">
        <v>404</v>
      </c>
      <c r="P292" s="35" t="s">
        <v>405</v>
      </c>
      <c r="Q292" s="31">
        <v>0</v>
      </c>
      <c r="R292" s="26" t="s">
        <v>155</v>
      </c>
      <c r="S292" s="26" t="b">
        <f t="shared" si="42"/>
        <v>0</v>
      </c>
      <c r="T292" s="26" t="b">
        <f t="shared" si="43"/>
        <v>0</v>
      </c>
      <c r="U292" s="32" t="s">
        <v>42</v>
      </c>
      <c r="V292" s="32" t="s">
        <v>42</v>
      </c>
      <c r="W292" s="32" t="s">
        <v>42</v>
      </c>
      <c r="X292" s="32" t="s">
        <v>42</v>
      </c>
      <c r="Y292" s="85">
        <v>5</v>
      </c>
      <c r="Z292" s="85"/>
      <c r="AA292" s="85"/>
      <c r="AB292" s="85"/>
      <c r="AC292" s="85"/>
    </row>
    <row r="293" spans="1:29" ht="15" customHeight="1" x14ac:dyDescent="0.35">
      <c r="A293" s="44" t="s">
        <v>406</v>
      </c>
      <c r="B293" s="27">
        <v>93.139091491699219</v>
      </c>
      <c r="C293" s="27">
        <v>90.344245910644531</v>
      </c>
      <c r="D293" s="27">
        <v>94.067489624023438</v>
      </c>
      <c r="E293" s="27">
        <v>96.171684265136719</v>
      </c>
      <c r="F293" s="27">
        <v>87.996322631835938</v>
      </c>
      <c r="G293" s="27">
        <v>99.679115295410156</v>
      </c>
      <c r="H293" s="27">
        <v>99.999832153320313</v>
      </c>
      <c r="I293" s="27">
        <v>99.99884033203125</v>
      </c>
      <c r="J293" s="27">
        <v>85.994529724121094</v>
      </c>
      <c r="K293" s="27">
        <v>56.488494873046875</v>
      </c>
      <c r="L293" s="27">
        <v>22.93699836730957</v>
      </c>
      <c r="M293" s="27">
        <v>99.99884033203125</v>
      </c>
      <c r="P293" s="56" t="s">
        <v>546</v>
      </c>
      <c r="Q293" s="31">
        <v>1</v>
      </c>
      <c r="R293" s="26" t="s">
        <v>155</v>
      </c>
      <c r="S293" s="26" t="b">
        <f t="shared" si="42"/>
        <v>0</v>
      </c>
      <c r="T293" s="26" t="b">
        <f t="shared" si="43"/>
        <v>0</v>
      </c>
      <c r="U293" s="32" t="s">
        <v>42</v>
      </c>
      <c r="V293" s="32" t="s">
        <v>42</v>
      </c>
      <c r="W293" s="32" t="s">
        <v>42</v>
      </c>
      <c r="X293" s="32" t="s">
        <v>42</v>
      </c>
      <c r="Y293" s="85">
        <v>5</v>
      </c>
      <c r="Z293" s="85"/>
      <c r="AA293" s="85"/>
      <c r="AB293" s="85"/>
      <c r="AC293" s="85"/>
    </row>
    <row r="294" spans="1:29" ht="15" customHeight="1" x14ac:dyDescent="0.35">
      <c r="A294" s="44" t="s">
        <v>407</v>
      </c>
      <c r="B294" s="27">
        <v>93.216178894042969</v>
      </c>
      <c r="C294" s="27">
        <v>90.341987609863281</v>
      </c>
      <c r="D294" s="27">
        <v>93.915130615234375</v>
      </c>
      <c r="E294" s="27">
        <v>96.172157287597656</v>
      </c>
      <c r="F294" s="27">
        <v>96.496986389160156</v>
      </c>
      <c r="G294" s="27">
        <v>99.999961853027344</v>
      </c>
      <c r="H294" s="27">
        <v>99.999832153320313</v>
      </c>
      <c r="I294" s="27">
        <v>99.99884033203125</v>
      </c>
      <c r="J294" s="27">
        <v>86.893775939941406</v>
      </c>
      <c r="K294" s="27">
        <v>58.070625305175781</v>
      </c>
      <c r="L294" s="27">
        <v>27.205249786376953</v>
      </c>
      <c r="M294" s="27">
        <v>99.99884033203125</v>
      </c>
      <c r="Q294" s="31">
        <v>1</v>
      </c>
      <c r="R294" s="26" t="s">
        <v>155</v>
      </c>
      <c r="S294" s="26" t="b">
        <f t="shared" si="42"/>
        <v>0</v>
      </c>
      <c r="T294" s="26" t="b">
        <f t="shared" si="43"/>
        <v>0</v>
      </c>
      <c r="U294" s="32" t="s">
        <v>42</v>
      </c>
      <c r="V294" s="32" t="s">
        <v>42</v>
      </c>
      <c r="W294" s="32" t="s">
        <v>42</v>
      </c>
      <c r="X294" s="32" t="s">
        <v>42</v>
      </c>
      <c r="Y294" s="85">
        <v>5</v>
      </c>
      <c r="Z294" s="85"/>
      <c r="AA294" s="85"/>
      <c r="AB294" s="85"/>
      <c r="AC294" s="85"/>
    </row>
    <row r="295" spans="1:29" ht="15" customHeight="1" x14ac:dyDescent="0.35">
      <c r="A295" s="44" t="s">
        <v>408</v>
      </c>
      <c r="B295" s="27">
        <v>93.223564147949219</v>
      </c>
      <c r="C295" s="27">
        <v>90.410392761230469</v>
      </c>
      <c r="D295" s="27">
        <v>94.121414184570313</v>
      </c>
      <c r="E295" s="27">
        <v>96.509315490722656</v>
      </c>
      <c r="F295" s="27">
        <v>96.491813659667969</v>
      </c>
      <c r="G295" s="27">
        <v>99.941146850585938</v>
      </c>
      <c r="H295" s="27">
        <v>99.98077392578125</v>
      </c>
      <c r="I295" s="27">
        <v>99.99884033203125</v>
      </c>
      <c r="J295" s="27">
        <v>86.035232543945313</v>
      </c>
      <c r="K295" s="27">
        <v>84.399528503417969</v>
      </c>
      <c r="L295" s="27">
        <v>83.036903381347656</v>
      </c>
      <c r="M295" s="27">
        <v>99.99884033203125</v>
      </c>
      <c r="Q295" s="31">
        <v>1</v>
      </c>
      <c r="R295" s="26" t="s">
        <v>155</v>
      </c>
      <c r="S295" s="26" t="b">
        <f t="shared" si="42"/>
        <v>0</v>
      </c>
      <c r="T295" s="26" t="b">
        <f t="shared" si="43"/>
        <v>0</v>
      </c>
      <c r="U295" s="32" t="s">
        <v>42</v>
      </c>
      <c r="V295" s="32" t="s">
        <v>42</v>
      </c>
      <c r="W295" s="32" t="s">
        <v>42</v>
      </c>
      <c r="X295" s="32" t="s">
        <v>42</v>
      </c>
      <c r="Y295" s="85">
        <v>5</v>
      </c>
      <c r="Z295" s="85"/>
      <c r="AA295" s="85"/>
      <c r="AB295" s="85"/>
      <c r="AC295" s="85"/>
    </row>
    <row r="296" spans="1:29" ht="15" customHeight="1" x14ac:dyDescent="0.35">
      <c r="A296" s="44" t="s">
        <v>409</v>
      </c>
      <c r="B296" s="27">
        <v>93.205551147460938</v>
      </c>
      <c r="C296" s="27">
        <v>90.359222412109375</v>
      </c>
      <c r="D296" s="27">
        <v>94.010337829589844</v>
      </c>
      <c r="E296" s="27">
        <v>96.161109924316406</v>
      </c>
      <c r="F296" s="27">
        <v>94.455818176269531</v>
      </c>
      <c r="G296" s="27">
        <v>99.576141357421875</v>
      </c>
      <c r="H296" s="27">
        <v>99.810272216796875</v>
      </c>
      <c r="I296" s="27">
        <v>99.802452087402344</v>
      </c>
      <c r="J296" s="27">
        <v>83.404335021972656</v>
      </c>
      <c r="K296" s="27">
        <v>54.629276275634766</v>
      </c>
      <c r="L296" s="27">
        <v>23.024557113647461</v>
      </c>
      <c r="M296" s="27">
        <v>99.99884033203125</v>
      </c>
      <c r="Q296" s="31">
        <v>0</v>
      </c>
      <c r="R296" s="26" t="s">
        <v>155</v>
      </c>
      <c r="S296" s="26" t="b">
        <f t="shared" si="42"/>
        <v>0</v>
      </c>
      <c r="T296" s="26" t="b">
        <f t="shared" si="43"/>
        <v>0</v>
      </c>
      <c r="U296" s="32" t="s">
        <v>42</v>
      </c>
      <c r="V296" s="32" t="s">
        <v>42</v>
      </c>
      <c r="W296" s="32" t="s">
        <v>42</v>
      </c>
      <c r="X296" s="32" t="s">
        <v>42</v>
      </c>
      <c r="Y296" s="85">
        <v>5</v>
      </c>
      <c r="Z296" s="85"/>
      <c r="AA296" s="85"/>
      <c r="AB296" s="85"/>
      <c r="AC296" s="85"/>
    </row>
    <row r="297" spans="1:29" ht="15" customHeight="1" x14ac:dyDescent="0.35">
      <c r="A297" s="44" t="s">
        <v>410</v>
      </c>
      <c r="B297" s="27">
        <v>93.000289916992188</v>
      </c>
      <c r="C297" s="27">
        <v>95.163055419921875</v>
      </c>
      <c r="D297" s="27">
        <v>94.982933044433594</v>
      </c>
      <c r="E297" s="27">
        <v>95.825874328613281</v>
      </c>
      <c r="F297" s="27">
        <v>73.790046691894531</v>
      </c>
      <c r="G297" s="27">
        <v>99.911163330078125</v>
      </c>
      <c r="H297" s="27">
        <v>99.982383728027344</v>
      </c>
      <c r="I297" s="27">
        <v>99.99884033203125</v>
      </c>
      <c r="J297" s="27">
        <v>83.451560974121094</v>
      </c>
      <c r="K297" s="27">
        <v>96.766654968261719</v>
      </c>
      <c r="L297" s="27">
        <v>99.57470703125</v>
      </c>
      <c r="M297" s="27">
        <v>99.890106201171875</v>
      </c>
      <c r="P297" s="55"/>
      <c r="Q297" s="31">
        <v>1</v>
      </c>
      <c r="R297" s="26" t="s">
        <v>155</v>
      </c>
      <c r="S297" s="26" t="b">
        <f t="shared" si="42"/>
        <v>1</v>
      </c>
      <c r="T297" s="26" t="b">
        <f t="shared" si="43"/>
        <v>1</v>
      </c>
      <c r="U297" s="32" t="s">
        <v>42</v>
      </c>
      <c r="V297" s="32" t="s">
        <v>42</v>
      </c>
      <c r="W297" s="32" t="s">
        <v>42</v>
      </c>
      <c r="X297" s="32" t="s">
        <v>42</v>
      </c>
      <c r="Y297" s="31">
        <v>5</v>
      </c>
    </row>
    <row r="298" spans="1:29" ht="15" customHeight="1" x14ac:dyDescent="0.35">
      <c r="A298" s="44" t="s">
        <v>411</v>
      </c>
      <c r="B298" s="27">
        <v>92.993766784667969</v>
      </c>
      <c r="C298" s="27">
        <v>95.090591430664063</v>
      </c>
      <c r="D298" s="27">
        <v>95.031333923339844</v>
      </c>
      <c r="E298" s="27">
        <v>95.823951721191406</v>
      </c>
      <c r="F298" s="27">
        <v>93.935173034667969</v>
      </c>
      <c r="G298" s="27">
        <v>99.978065490722656</v>
      </c>
      <c r="H298" s="27">
        <v>99.999832153320313</v>
      </c>
      <c r="I298" s="27">
        <v>99.99884033203125</v>
      </c>
      <c r="J298" s="27">
        <v>79.811027526855469</v>
      </c>
      <c r="K298" s="27">
        <v>95.191215515136719</v>
      </c>
      <c r="L298" s="27">
        <v>98.243431091308594</v>
      </c>
      <c r="M298" s="27">
        <v>97.68756103515625</v>
      </c>
      <c r="Q298" s="31">
        <v>1</v>
      </c>
      <c r="R298" s="26" t="s">
        <v>155</v>
      </c>
      <c r="S298" s="26" t="b">
        <f t="shared" si="42"/>
        <v>1</v>
      </c>
      <c r="T298" s="26" t="b">
        <f t="shared" si="43"/>
        <v>1</v>
      </c>
      <c r="U298" s="32" t="s">
        <v>42</v>
      </c>
      <c r="V298" s="32" t="s">
        <v>42</v>
      </c>
      <c r="W298" s="32" t="s">
        <v>42</v>
      </c>
      <c r="X298" s="32" t="s">
        <v>42</v>
      </c>
      <c r="Y298" s="85">
        <v>5</v>
      </c>
      <c r="Z298" s="85"/>
      <c r="AA298" s="85"/>
      <c r="AB298" s="85"/>
      <c r="AC298" s="85"/>
    </row>
    <row r="299" spans="1:29" ht="15" customHeight="1" x14ac:dyDescent="0.35">
      <c r="A299" s="44" t="s">
        <v>412</v>
      </c>
      <c r="B299" s="27">
        <v>92.991416931152344</v>
      </c>
      <c r="C299" s="27">
        <v>95.102378845214844</v>
      </c>
      <c r="D299" s="27">
        <v>94.883560180664063</v>
      </c>
      <c r="E299" s="27">
        <v>95.821945190429688</v>
      </c>
      <c r="F299" s="27">
        <v>80.029792785644531</v>
      </c>
      <c r="G299" s="27">
        <v>94.843063354492188</v>
      </c>
      <c r="H299" s="27">
        <v>92.341026306152344</v>
      </c>
      <c r="I299" s="27">
        <v>98.753013610839844</v>
      </c>
      <c r="J299" s="27">
        <v>87.63543701171875</v>
      </c>
      <c r="K299" s="27">
        <v>96.831497192382813</v>
      </c>
      <c r="L299" s="27">
        <v>99.542068481445313</v>
      </c>
      <c r="M299" s="27">
        <v>99.709922790527344</v>
      </c>
      <c r="P299" s="55"/>
      <c r="Q299" s="31">
        <v>1</v>
      </c>
      <c r="R299" s="26" t="s">
        <v>155</v>
      </c>
      <c r="S299" s="26" t="b">
        <f t="shared" si="42"/>
        <v>0</v>
      </c>
      <c r="T299" s="26" t="b">
        <f t="shared" si="43"/>
        <v>0</v>
      </c>
      <c r="U299" s="32" t="s">
        <v>42</v>
      </c>
      <c r="V299" s="32" t="s">
        <v>42</v>
      </c>
      <c r="W299" s="32" t="s">
        <v>42</v>
      </c>
      <c r="X299" s="32" t="s">
        <v>42</v>
      </c>
      <c r="Y299" s="85">
        <v>5</v>
      </c>
      <c r="Z299" s="85"/>
      <c r="AA299" s="85"/>
      <c r="AB299" s="85"/>
      <c r="AC299" s="85"/>
    </row>
    <row r="300" spans="1:29" ht="15" customHeight="1" x14ac:dyDescent="0.35">
      <c r="A300" s="44" t="s">
        <v>413</v>
      </c>
      <c r="B300" s="27">
        <v>92.992134094238281</v>
      </c>
      <c r="C300" s="27">
        <v>95.185157775878906</v>
      </c>
      <c r="D300" s="27">
        <v>95.029182434082031</v>
      </c>
      <c r="E300" s="27">
        <v>95.823143005371094</v>
      </c>
      <c r="F300" s="27">
        <v>73.815818786621094</v>
      </c>
      <c r="G300" s="27">
        <v>1.7528735101222992E-2</v>
      </c>
      <c r="H300" s="27">
        <v>2.0761853083968163E-2</v>
      </c>
      <c r="I300" s="27">
        <v>3.6270301789045334E-2</v>
      </c>
      <c r="J300" s="27">
        <v>82.381118774414063</v>
      </c>
      <c r="K300" s="27">
        <v>97.549583435058594</v>
      </c>
      <c r="L300" s="27">
        <v>99.999832153320313</v>
      </c>
      <c r="M300" s="27">
        <v>99.99884033203125</v>
      </c>
      <c r="N300" s="33" t="s">
        <v>414</v>
      </c>
      <c r="P300" s="35" t="s">
        <v>415</v>
      </c>
      <c r="Q300" s="31">
        <v>0</v>
      </c>
      <c r="R300" s="26" t="s">
        <v>155</v>
      </c>
      <c r="S300" s="26" t="b">
        <f t="shared" si="42"/>
        <v>0</v>
      </c>
      <c r="T300" s="26" t="b">
        <f t="shared" si="43"/>
        <v>0</v>
      </c>
      <c r="U300" s="32" t="s">
        <v>42</v>
      </c>
      <c r="V300" s="32" t="s">
        <v>42</v>
      </c>
      <c r="W300" s="32" t="s">
        <v>42</v>
      </c>
      <c r="X300" s="32" t="s">
        <v>42</v>
      </c>
      <c r="Y300" s="31">
        <v>5</v>
      </c>
    </row>
    <row r="301" spans="1:29" ht="15" customHeight="1" x14ac:dyDescent="0.35">
      <c r="A301" s="44" t="s">
        <v>416</v>
      </c>
      <c r="B301" s="27">
        <v>93.288864135742188</v>
      </c>
      <c r="C301" s="27">
        <v>94.2271728515625</v>
      </c>
      <c r="D301" s="27">
        <v>93.777336120605469</v>
      </c>
      <c r="E301" s="27">
        <v>91.104530334472656</v>
      </c>
      <c r="F301" s="27">
        <v>34.143417358398438</v>
      </c>
      <c r="G301" s="27">
        <v>8.6863994598388672E-2</v>
      </c>
      <c r="H301" s="27">
        <v>6.4373105764389038E-2</v>
      </c>
      <c r="I301" s="27">
        <v>0.11452136188745499</v>
      </c>
      <c r="J301" s="27">
        <v>87.376220703125</v>
      </c>
      <c r="K301" s="27">
        <v>82.749359130859375</v>
      </c>
      <c r="L301" s="27">
        <v>98.529342651367188</v>
      </c>
      <c r="M301" s="27">
        <v>94.434074401855469</v>
      </c>
      <c r="N301" s="33" t="s">
        <v>417</v>
      </c>
      <c r="O301" s="26" t="s">
        <v>418</v>
      </c>
      <c r="P301" s="55" t="s">
        <v>419</v>
      </c>
      <c r="Q301" s="31">
        <v>0</v>
      </c>
      <c r="R301" s="26" t="s">
        <v>155</v>
      </c>
      <c r="S301" s="26" t="b">
        <f t="shared" si="42"/>
        <v>0</v>
      </c>
      <c r="T301" s="26" t="b">
        <f t="shared" si="43"/>
        <v>0</v>
      </c>
      <c r="U301" s="32"/>
      <c r="V301" s="32"/>
      <c r="W301" s="32"/>
      <c r="X301" s="32"/>
      <c r="Y301" s="31"/>
    </row>
    <row r="302" spans="1:29" ht="15" customHeight="1" x14ac:dyDescent="0.35">
      <c r="A302" s="44" t="s">
        <v>420</v>
      </c>
      <c r="B302" s="27">
        <v>93.354026794433594</v>
      </c>
      <c r="C302" s="27">
        <v>94.187545776367188</v>
      </c>
      <c r="D302" s="27">
        <v>93.715255737304688</v>
      </c>
      <c r="E302" s="27">
        <v>91.055030822753906</v>
      </c>
      <c r="F302" s="27">
        <v>83.555458068847656</v>
      </c>
      <c r="G302" s="27">
        <v>6.1813212931156158E-2</v>
      </c>
      <c r="H302" s="27">
        <v>4.078688845038414E-2</v>
      </c>
      <c r="I302" s="27">
        <v>5.0914887338876724E-2</v>
      </c>
      <c r="J302" s="27">
        <v>87.46038818359375</v>
      </c>
      <c r="K302" s="27">
        <v>82.748519897460938</v>
      </c>
      <c r="L302" s="27">
        <v>98.526908874511719</v>
      </c>
      <c r="M302" s="27">
        <v>94.434043884277344</v>
      </c>
      <c r="N302" s="33" t="s">
        <v>417</v>
      </c>
      <c r="Q302" s="31">
        <v>0</v>
      </c>
      <c r="R302" s="26" t="s">
        <v>155</v>
      </c>
      <c r="S302" s="26" t="b">
        <f t="shared" si="42"/>
        <v>0</v>
      </c>
      <c r="T302" s="26" t="b">
        <f t="shared" si="43"/>
        <v>0</v>
      </c>
      <c r="U302" s="32"/>
      <c r="V302" s="32"/>
      <c r="W302" s="32"/>
      <c r="X302" s="32"/>
      <c r="Y302" s="31"/>
    </row>
    <row r="303" spans="1:29" x14ac:dyDescent="0.35">
      <c r="A303" s="44" t="s">
        <v>421</v>
      </c>
      <c r="B303" s="27">
        <v>92.6336669921875</v>
      </c>
      <c r="C303" s="27">
        <v>89.786651611328125</v>
      </c>
      <c r="D303" s="27">
        <v>93.453041076660156</v>
      </c>
      <c r="E303" s="27">
        <v>95.151618957519531</v>
      </c>
      <c r="F303" s="27">
        <v>99.9903564453125</v>
      </c>
      <c r="G303" s="27">
        <v>99.999961853027344</v>
      </c>
      <c r="H303" s="27">
        <v>99.999832153320313</v>
      </c>
      <c r="I303" s="27">
        <v>99.99884033203125</v>
      </c>
      <c r="J303" s="32" t="s">
        <v>49</v>
      </c>
      <c r="K303" s="32" t="s">
        <v>49</v>
      </c>
      <c r="L303" s="32" t="s">
        <v>49</v>
      </c>
      <c r="M303" s="32" t="s">
        <v>49</v>
      </c>
      <c r="R303" s="26"/>
      <c r="U303" s="32" t="s">
        <v>49</v>
      </c>
      <c r="V303" s="32" t="s">
        <v>49</v>
      </c>
      <c r="W303" s="32" t="s">
        <v>49</v>
      </c>
      <c r="X303" s="32" t="s">
        <v>49</v>
      </c>
      <c r="Y303" s="86"/>
      <c r="Z303" s="86"/>
      <c r="AA303" s="86"/>
      <c r="AB303" s="86"/>
      <c r="AC303" s="86"/>
    </row>
    <row r="304" spans="1:29" x14ac:dyDescent="0.35">
      <c r="A304" s="36"/>
      <c r="B304" s="36"/>
      <c r="C304" s="36"/>
      <c r="D304" s="36"/>
      <c r="E304" s="36"/>
      <c r="F304" s="36"/>
      <c r="G304" s="36"/>
      <c r="H304" s="36"/>
      <c r="I304" s="36"/>
      <c r="J304" s="36"/>
      <c r="K304" s="36"/>
      <c r="L304" s="36"/>
      <c r="M304" s="36"/>
      <c r="N304" s="38" t="s">
        <v>422</v>
      </c>
      <c r="O304" s="36"/>
      <c r="P304" s="24" t="e">
        <f>SUMIF(S305:S309,TRUE, Q305:Q309)/SUM(Q305:Q309)</f>
        <v>#DIV/0!</v>
      </c>
      <c r="Q304" s="36"/>
      <c r="R304" s="36"/>
      <c r="S304" s="36"/>
      <c r="T304" s="36"/>
      <c r="U304" s="36"/>
      <c r="V304" s="36"/>
      <c r="W304" s="36"/>
      <c r="X304" s="36"/>
    </row>
    <row r="305" spans="1:29" x14ac:dyDescent="0.35">
      <c r="A305" t="s">
        <v>423</v>
      </c>
      <c r="B305" s="27">
        <v>50.344566345214844</v>
      </c>
      <c r="C305" s="27">
        <v>16.043081283569336</v>
      </c>
      <c r="D305" s="27">
        <v>0</v>
      </c>
      <c r="E305" s="27">
        <v>0</v>
      </c>
      <c r="F305" s="27">
        <v>99.965255737304688</v>
      </c>
      <c r="G305" s="27">
        <v>99.999870300292969</v>
      </c>
      <c r="H305" s="27">
        <v>0</v>
      </c>
      <c r="I305" s="27">
        <v>0</v>
      </c>
      <c r="J305" s="27">
        <v>9.0314531326293945</v>
      </c>
      <c r="K305" s="27">
        <v>0</v>
      </c>
      <c r="L305" s="27">
        <v>0</v>
      </c>
      <c r="M305" s="27">
        <v>0</v>
      </c>
      <c r="N305" s="33" t="s">
        <v>369</v>
      </c>
      <c r="O305" s="26" t="s">
        <v>424</v>
      </c>
      <c r="P305" s="35" t="s">
        <v>425</v>
      </c>
      <c r="Q305" s="31">
        <v>0</v>
      </c>
      <c r="R305" s="26" t="s">
        <v>41</v>
      </c>
      <c r="S305" s="26" t="b">
        <f t="shared" ref="S305" si="44">NOT(OR((D305&lt;=$Q$1),(H305&lt;=$R$1),(L305&lt;=$S$1)))</f>
        <v>0</v>
      </c>
      <c r="T305" s="26" t="b">
        <f t="shared" ref="T305" si="45">NOT(OR((C305&lt;=$Q$1),(G305&lt;=$R$1),(K305&lt;=$S$1)))</f>
        <v>0</v>
      </c>
      <c r="U305" s="32" t="s">
        <v>42</v>
      </c>
      <c r="V305" s="32" t="s">
        <v>42</v>
      </c>
      <c r="W305" s="32" t="s">
        <v>42</v>
      </c>
      <c r="X305" s="32" t="s">
        <v>42</v>
      </c>
      <c r="Y305" s="31">
        <v>5</v>
      </c>
      <c r="Z305" s="31"/>
      <c r="AA305" s="31"/>
      <c r="AB305" s="31"/>
      <c r="AC305" s="31"/>
    </row>
    <row r="306" spans="1:29" x14ac:dyDescent="0.35">
      <c r="A306" s="44" t="s">
        <v>426</v>
      </c>
      <c r="B306" s="27">
        <v>41.879264831542969</v>
      </c>
      <c r="C306" s="27">
        <v>11.961342811584473</v>
      </c>
      <c r="D306" s="27">
        <v>0</v>
      </c>
      <c r="E306" s="27">
        <v>0</v>
      </c>
      <c r="F306" s="27">
        <v>95.409927368164063</v>
      </c>
      <c r="G306" s="27">
        <v>99.999870300292969</v>
      </c>
      <c r="H306" s="27">
        <v>0</v>
      </c>
      <c r="I306" s="27">
        <v>0</v>
      </c>
      <c r="J306" s="32" t="s">
        <v>49</v>
      </c>
      <c r="K306" s="32" t="s">
        <v>49</v>
      </c>
      <c r="L306" s="32" t="s">
        <v>49</v>
      </c>
      <c r="M306" s="32" t="s">
        <v>49</v>
      </c>
      <c r="R306" s="26"/>
      <c r="U306" s="32" t="s">
        <v>49</v>
      </c>
      <c r="V306" s="32" t="s">
        <v>49</v>
      </c>
      <c r="W306" s="32" t="s">
        <v>49</v>
      </c>
      <c r="X306" s="32" t="s">
        <v>49</v>
      </c>
      <c r="Y306" s="86"/>
      <c r="Z306" s="86"/>
      <c r="AA306" s="86"/>
      <c r="AB306" s="86"/>
      <c r="AC306" s="86"/>
    </row>
    <row r="307" spans="1:29" x14ac:dyDescent="0.35">
      <c r="A307" s="36"/>
      <c r="B307" s="36"/>
      <c r="C307" s="36"/>
      <c r="D307" s="36"/>
      <c r="E307" s="36"/>
      <c r="F307" s="36"/>
      <c r="G307" s="36"/>
      <c r="H307" s="36"/>
      <c r="I307" s="36"/>
      <c r="J307" s="36"/>
      <c r="K307" s="36"/>
      <c r="L307" s="36"/>
      <c r="M307" s="36"/>
      <c r="N307" s="38" t="s">
        <v>427</v>
      </c>
      <c r="O307" s="36"/>
      <c r="P307" s="24" t="e">
        <f>SUMIF(S308:S310,TRUE, Q308:Q310)/SUM(Q308:Q310)</f>
        <v>#DIV/0!</v>
      </c>
      <c r="Q307" s="36"/>
      <c r="R307" s="36"/>
      <c r="S307" s="36"/>
      <c r="T307" s="36"/>
      <c r="U307" s="36"/>
      <c r="V307" s="36"/>
      <c r="W307" s="36"/>
      <c r="X307" s="36"/>
    </row>
    <row r="308" spans="1:29" x14ac:dyDescent="0.35">
      <c r="A308" s="44" t="s">
        <v>428</v>
      </c>
      <c r="B308" s="27">
        <v>35.399391174316406</v>
      </c>
      <c r="C308" s="27">
        <v>0</v>
      </c>
      <c r="D308" s="27">
        <v>0</v>
      </c>
      <c r="E308" s="27">
        <v>0</v>
      </c>
      <c r="F308" s="27">
        <v>99.974250793457031</v>
      </c>
      <c r="G308" s="27">
        <v>0</v>
      </c>
      <c r="H308" s="27">
        <v>0</v>
      </c>
      <c r="I308" s="27">
        <v>0</v>
      </c>
      <c r="J308" s="27">
        <v>0</v>
      </c>
      <c r="K308" s="27">
        <v>0</v>
      </c>
      <c r="L308" s="27">
        <v>0</v>
      </c>
      <c r="M308" s="27">
        <v>0</v>
      </c>
      <c r="N308" s="33" t="s">
        <v>429</v>
      </c>
      <c r="O308" s="26" t="s">
        <v>430</v>
      </c>
      <c r="P308" s="35" t="s">
        <v>431</v>
      </c>
      <c r="Q308" s="31">
        <v>0</v>
      </c>
      <c r="R308" s="26" t="s">
        <v>41</v>
      </c>
      <c r="S308" s="26" t="b">
        <f t="shared" ref="S308:S310" si="46">NOT(OR((D308&lt;=$Q$1),(H308&lt;=$R$1),(L308&lt;=$S$1)))</f>
        <v>0</v>
      </c>
      <c r="T308" s="26" t="b">
        <f t="shared" ref="T308:T310" si="47">NOT(OR((C308&lt;=$Q$1),(G308&lt;=$R$1),(K308&lt;=$S$1)))</f>
        <v>0</v>
      </c>
      <c r="U308" s="32" t="s">
        <v>42</v>
      </c>
      <c r="V308" s="32" t="s">
        <v>42</v>
      </c>
      <c r="W308" s="32" t="s">
        <v>42</v>
      </c>
      <c r="X308" s="32" t="s">
        <v>42</v>
      </c>
      <c r="Y308" s="85">
        <v>5</v>
      </c>
      <c r="Z308" s="85"/>
      <c r="AA308" s="85"/>
      <c r="AB308" s="85"/>
      <c r="AC308" s="85"/>
    </row>
    <row r="309" spans="1:29" x14ac:dyDescent="0.35">
      <c r="A309" s="44" t="s">
        <v>432</v>
      </c>
      <c r="B309" s="27">
        <v>35.779636383056641</v>
      </c>
      <c r="C309" s="27">
        <v>0</v>
      </c>
      <c r="D309" s="27">
        <v>0</v>
      </c>
      <c r="E309" s="27">
        <v>0</v>
      </c>
      <c r="F309" s="27">
        <v>99.999992370605469</v>
      </c>
      <c r="G309" s="27">
        <v>0</v>
      </c>
      <c r="H309" s="27">
        <v>0</v>
      </c>
      <c r="I309" s="27">
        <v>0</v>
      </c>
      <c r="J309" s="27">
        <v>0</v>
      </c>
      <c r="K309" s="27">
        <v>0</v>
      </c>
      <c r="L309" s="27">
        <v>0</v>
      </c>
      <c r="M309" s="27">
        <v>0</v>
      </c>
      <c r="Q309" s="31">
        <v>0</v>
      </c>
      <c r="R309" s="26" t="s">
        <v>41</v>
      </c>
      <c r="S309" s="26" t="b">
        <f t="shared" si="46"/>
        <v>0</v>
      </c>
      <c r="T309" s="26" t="b">
        <f t="shared" si="47"/>
        <v>0</v>
      </c>
      <c r="U309" s="32" t="s">
        <v>42</v>
      </c>
      <c r="V309" s="32" t="s">
        <v>42</v>
      </c>
      <c r="W309" s="32" t="s">
        <v>42</v>
      </c>
      <c r="X309" s="32" t="s">
        <v>42</v>
      </c>
      <c r="Y309" s="85">
        <v>5</v>
      </c>
      <c r="Z309" s="85"/>
      <c r="AA309" s="85"/>
      <c r="AB309" s="85"/>
      <c r="AC309" s="85"/>
    </row>
    <row r="310" spans="1:29" x14ac:dyDescent="0.35">
      <c r="A310" s="44" t="s">
        <v>433</v>
      </c>
      <c r="B310" s="27">
        <v>37.406707763671875</v>
      </c>
      <c r="C310" s="27">
        <v>0</v>
      </c>
      <c r="D310" s="27">
        <v>0</v>
      </c>
      <c r="E310" s="27">
        <v>0</v>
      </c>
      <c r="F310" s="27">
        <v>99.998970031738281</v>
      </c>
      <c r="G310" s="27">
        <v>0</v>
      </c>
      <c r="H310" s="27">
        <v>0</v>
      </c>
      <c r="I310" s="27">
        <v>0</v>
      </c>
      <c r="J310" s="27">
        <v>0</v>
      </c>
      <c r="K310" s="27">
        <v>0</v>
      </c>
      <c r="L310" s="27">
        <v>0</v>
      </c>
      <c r="M310" s="27">
        <v>0</v>
      </c>
      <c r="Q310" s="31">
        <v>0</v>
      </c>
      <c r="R310" s="26" t="s">
        <v>41</v>
      </c>
      <c r="S310" s="26" t="b">
        <f t="shared" si="46"/>
        <v>0</v>
      </c>
      <c r="T310" s="26" t="b">
        <f t="shared" si="47"/>
        <v>0</v>
      </c>
      <c r="U310" s="32"/>
      <c r="V310" s="32"/>
      <c r="W310" s="32"/>
      <c r="X310" s="32"/>
      <c r="Y310" s="31"/>
      <c r="Z310" s="31"/>
      <c r="AA310" s="31"/>
      <c r="AB310" s="31"/>
      <c r="AC310" s="31"/>
    </row>
    <row r="311" spans="1:29" x14ac:dyDescent="0.35">
      <c r="A311" s="44" t="s">
        <v>434</v>
      </c>
      <c r="B311" s="27">
        <v>9.7416839599609375</v>
      </c>
      <c r="C311" s="27">
        <v>0</v>
      </c>
      <c r="D311" s="27">
        <v>0</v>
      </c>
      <c r="E311" s="27">
        <v>0</v>
      </c>
      <c r="F311" s="27">
        <v>99.999969482421875</v>
      </c>
      <c r="G311" s="27">
        <v>0</v>
      </c>
      <c r="H311" s="27">
        <v>0</v>
      </c>
      <c r="I311" s="27">
        <v>0</v>
      </c>
      <c r="J311" s="32" t="s">
        <v>49</v>
      </c>
      <c r="K311" s="32" t="s">
        <v>49</v>
      </c>
      <c r="L311" s="32" t="s">
        <v>49</v>
      </c>
      <c r="M311" s="32" t="s">
        <v>49</v>
      </c>
      <c r="R311" s="26"/>
      <c r="U311" s="32" t="s">
        <v>49</v>
      </c>
      <c r="V311" s="32" t="s">
        <v>49</v>
      </c>
      <c r="W311" s="32" t="s">
        <v>49</v>
      </c>
      <c r="X311" s="32" t="s">
        <v>49</v>
      </c>
      <c r="Y311" s="86"/>
      <c r="Z311" s="86"/>
      <c r="AA311" s="86"/>
      <c r="AB311" s="86"/>
      <c r="AC311" s="86"/>
    </row>
    <row r="312" spans="1:29" x14ac:dyDescent="0.35">
      <c r="A312" s="36"/>
      <c r="B312" s="36"/>
      <c r="C312" s="36"/>
      <c r="D312" s="36"/>
      <c r="E312" s="36"/>
      <c r="F312" s="36"/>
      <c r="G312" s="36"/>
      <c r="H312" s="36"/>
      <c r="I312" s="36"/>
      <c r="J312" s="36"/>
      <c r="K312" s="36"/>
      <c r="L312" s="36"/>
      <c r="M312" s="36"/>
      <c r="N312" s="38" t="s">
        <v>435</v>
      </c>
      <c r="O312" s="36" t="str">
        <f>SUM(Q313:Q321) &amp;" Sensors"</f>
        <v>0 Sensors</v>
      </c>
      <c r="P312" s="24" t="e">
        <f>SUMIF(S313:S321,TRUE, Q313:Q321)/SUM(Q313:Q321)</f>
        <v>#DIV/0!</v>
      </c>
      <c r="Q312" s="36"/>
      <c r="R312" s="36"/>
      <c r="S312" s="36"/>
      <c r="T312" s="36"/>
      <c r="U312" s="36"/>
      <c r="V312" s="36"/>
      <c r="W312" s="36"/>
      <c r="X312" s="36"/>
    </row>
    <row r="313" spans="1:29" ht="15" customHeight="1" x14ac:dyDescent="0.35">
      <c r="A313" s="44" t="s">
        <v>436</v>
      </c>
      <c r="B313" s="27">
        <v>79.336143493652344</v>
      </c>
      <c r="C313" s="27">
        <v>64.714096069335938</v>
      </c>
      <c r="D313" s="27">
        <v>89.62701416015625</v>
      </c>
      <c r="E313" s="27">
        <v>92.395294189453125</v>
      </c>
      <c r="F313" s="27">
        <v>94.642906188964844</v>
      </c>
      <c r="G313" s="27">
        <v>77.474021911621094</v>
      </c>
      <c r="H313" s="27">
        <v>47.174190521240234</v>
      </c>
      <c r="I313" s="27">
        <v>0</v>
      </c>
      <c r="J313" s="27">
        <v>0</v>
      </c>
      <c r="K313" s="27">
        <v>0</v>
      </c>
      <c r="L313" s="27">
        <v>0</v>
      </c>
      <c r="M313" s="27">
        <v>0</v>
      </c>
      <c r="P313" s="35" t="s">
        <v>541</v>
      </c>
      <c r="Q313" s="31">
        <v>0</v>
      </c>
      <c r="R313" s="26" t="s">
        <v>41</v>
      </c>
      <c r="S313" s="26" t="b">
        <f t="shared" ref="S313:S327" si="48">NOT(OR((D313&lt;=$Q$1),(H313&lt;=$R$1),(L313&lt;=$S$1)))</f>
        <v>0</v>
      </c>
      <c r="T313" s="26" t="b">
        <f t="shared" ref="T313:T327" si="49">NOT(OR((C313&lt;=$Q$1),(G313&lt;=$R$1),(K313&lt;=$S$1)))</f>
        <v>0</v>
      </c>
      <c r="U313" s="32" t="s">
        <v>42</v>
      </c>
      <c r="V313" s="32" t="s">
        <v>42</v>
      </c>
      <c r="W313" s="32" t="s">
        <v>42</v>
      </c>
      <c r="X313" s="32" t="s">
        <v>42</v>
      </c>
      <c r="Y313" s="85">
        <v>5</v>
      </c>
      <c r="Z313" s="85"/>
      <c r="AA313" s="85"/>
      <c r="AB313" s="85"/>
      <c r="AC313" s="85"/>
    </row>
    <row r="314" spans="1:29" ht="15" customHeight="1" x14ac:dyDescent="0.35">
      <c r="A314" s="44" t="s">
        <v>439</v>
      </c>
      <c r="B314" s="27">
        <v>77.05096435546875</v>
      </c>
      <c r="C314" s="27">
        <v>63.960906982421875</v>
      </c>
      <c r="D314" s="27">
        <v>89.017082214355469</v>
      </c>
      <c r="E314" s="27">
        <v>92.395317077636719</v>
      </c>
      <c r="F314" s="27">
        <v>94.420394897460938</v>
      </c>
      <c r="G314" s="27">
        <v>79.204681396484375</v>
      </c>
      <c r="H314" s="27">
        <v>45.756416320800781</v>
      </c>
      <c r="I314" s="27">
        <v>0</v>
      </c>
      <c r="J314" s="27">
        <v>0</v>
      </c>
      <c r="K314" s="27">
        <v>0</v>
      </c>
      <c r="L314" s="27">
        <v>0</v>
      </c>
      <c r="M314" s="27">
        <v>0</v>
      </c>
      <c r="Q314" s="31">
        <v>0</v>
      </c>
      <c r="R314" s="26" t="s">
        <v>41</v>
      </c>
      <c r="S314" s="26" t="b">
        <f t="shared" si="48"/>
        <v>0</v>
      </c>
      <c r="T314" s="26" t="b">
        <f t="shared" si="49"/>
        <v>0</v>
      </c>
      <c r="U314" s="32" t="s">
        <v>42</v>
      </c>
      <c r="V314" s="32" t="s">
        <v>42</v>
      </c>
      <c r="W314" s="32" t="s">
        <v>42</v>
      </c>
      <c r="X314" s="32" t="s">
        <v>42</v>
      </c>
      <c r="Y314" s="85">
        <v>5</v>
      </c>
      <c r="Z314" s="85"/>
      <c r="AA314" s="85"/>
      <c r="AB314" s="85"/>
      <c r="AC314" s="85"/>
    </row>
    <row r="315" spans="1:29" ht="15" customHeight="1" x14ac:dyDescent="0.35">
      <c r="A315" s="44" t="s">
        <v>440</v>
      </c>
      <c r="B315" s="27">
        <v>77.26898193359375</v>
      </c>
      <c r="C315" s="27">
        <v>64.28350830078125</v>
      </c>
      <c r="D315" s="27">
        <v>89.292182922363281</v>
      </c>
      <c r="E315" s="27">
        <v>92.395294189453125</v>
      </c>
      <c r="F315" s="27">
        <v>94.670524597167969</v>
      </c>
      <c r="G315" s="27">
        <v>77.585365295410156</v>
      </c>
      <c r="H315" s="27">
        <v>47.339763641357422</v>
      </c>
      <c r="I315" s="27">
        <v>0</v>
      </c>
      <c r="J315" s="27">
        <v>0</v>
      </c>
      <c r="K315" s="27">
        <v>0</v>
      </c>
      <c r="L315" s="27">
        <v>0</v>
      </c>
      <c r="M315" s="27">
        <v>0</v>
      </c>
      <c r="Q315" s="31">
        <v>0</v>
      </c>
      <c r="R315" s="26" t="s">
        <v>41</v>
      </c>
      <c r="S315" s="26" t="b">
        <f t="shared" si="48"/>
        <v>0</v>
      </c>
      <c r="T315" s="26" t="b">
        <f t="shared" si="49"/>
        <v>0</v>
      </c>
      <c r="U315" s="32" t="s">
        <v>42</v>
      </c>
      <c r="V315" s="32" t="s">
        <v>42</v>
      </c>
      <c r="W315" s="32" t="s">
        <v>42</v>
      </c>
      <c r="X315" s="32" t="s">
        <v>42</v>
      </c>
      <c r="Y315" s="85">
        <v>5</v>
      </c>
      <c r="Z315" s="85"/>
      <c r="AA315" s="85"/>
      <c r="AB315" s="85"/>
      <c r="AC315" s="85"/>
    </row>
    <row r="316" spans="1:29" ht="15" customHeight="1" x14ac:dyDescent="0.35">
      <c r="A316" s="44" t="s">
        <v>441</v>
      </c>
      <c r="B316" s="27">
        <v>79.223167419433594</v>
      </c>
      <c r="C316" s="27">
        <v>64.888717651367188</v>
      </c>
      <c r="D316" s="27">
        <v>89.646598815917969</v>
      </c>
      <c r="E316" s="27">
        <v>92.430137634277344</v>
      </c>
      <c r="F316" s="27">
        <v>94.215126037597656</v>
      </c>
      <c r="G316" s="27">
        <v>76.303367614746094</v>
      </c>
      <c r="H316" s="27">
        <v>46.124576568603516</v>
      </c>
      <c r="I316" s="27">
        <v>0</v>
      </c>
      <c r="J316" s="27">
        <v>0</v>
      </c>
      <c r="K316" s="27">
        <v>0</v>
      </c>
      <c r="L316" s="27">
        <v>0</v>
      </c>
      <c r="M316" s="27">
        <v>0</v>
      </c>
      <c r="Q316" s="31">
        <v>0</v>
      </c>
      <c r="R316" s="26" t="s">
        <v>41</v>
      </c>
      <c r="S316" s="26" t="b">
        <f t="shared" si="48"/>
        <v>0</v>
      </c>
      <c r="T316" s="26" t="b">
        <f t="shared" si="49"/>
        <v>0</v>
      </c>
      <c r="U316" s="32" t="s">
        <v>42</v>
      </c>
      <c r="V316" s="32" t="s">
        <v>42</v>
      </c>
      <c r="W316" s="32" t="s">
        <v>42</v>
      </c>
      <c r="X316" s="32" t="s">
        <v>42</v>
      </c>
      <c r="Y316" s="85">
        <v>5</v>
      </c>
      <c r="Z316" s="85"/>
      <c r="AA316" s="85"/>
      <c r="AB316" s="85"/>
      <c r="AC316" s="85"/>
    </row>
    <row r="317" spans="1:29" ht="15" customHeight="1" x14ac:dyDescent="0.35">
      <c r="A317" s="44" t="s">
        <v>442</v>
      </c>
      <c r="B317" s="27">
        <v>77.097404479980469</v>
      </c>
      <c r="C317" s="27">
        <v>64.085899353027344</v>
      </c>
      <c r="D317" s="27">
        <v>88.704277038574219</v>
      </c>
      <c r="E317" s="27">
        <v>92.430160522460938</v>
      </c>
      <c r="F317" s="27">
        <v>93.799224853515625</v>
      </c>
      <c r="G317" s="27">
        <v>78.310935974121094</v>
      </c>
      <c r="H317" s="27">
        <v>46.661968231201172</v>
      </c>
      <c r="I317" s="27">
        <v>0</v>
      </c>
      <c r="J317" s="27">
        <v>0</v>
      </c>
      <c r="K317" s="27">
        <v>0</v>
      </c>
      <c r="L317" s="27">
        <v>0</v>
      </c>
      <c r="M317" s="27">
        <v>0</v>
      </c>
      <c r="Q317" s="31">
        <v>0</v>
      </c>
      <c r="R317" s="26" t="s">
        <v>41</v>
      </c>
      <c r="S317" s="26" t="b">
        <f t="shared" si="48"/>
        <v>0</v>
      </c>
      <c r="T317" s="26" t="b">
        <f t="shared" si="49"/>
        <v>0</v>
      </c>
      <c r="U317" s="32" t="s">
        <v>42</v>
      </c>
      <c r="V317" s="32" t="s">
        <v>42</v>
      </c>
      <c r="W317" s="32" t="s">
        <v>42</v>
      </c>
      <c r="X317" s="32" t="s">
        <v>42</v>
      </c>
      <c r="Y317" s="85">
        <v>5</v>
      </c>
      <c r="Z317" s="85"/>
      <c r="AA317" s="85"/>
      <c r="AB317" s="85"/>
      <c r="AC317" s="85"/>
    </row>
    <row r="318" spans="1:29" ht="15" customHeight="1" x14ac:dyDescent="0.35">
      <c r="A318" s="44" t="s">
        <v>443</v>
      </c>
      <c r="B318" s="27">
        <v>76.297454833984375</v>
      </c>
      <c r="C318" s="27">
        <v>64.723701477050781</v>
      </c>
      <c r="D318" s="27">
        <v>90.650352478027344</v>
      </c>
      <c r="E318" s="27">
        <v>92.430168151855469</v>
      </c>
      <c r="F318" s="27">
        <v>94.156753540039063</v>
      </c>
      <c r="G318" s="27">
        <v>76.487739562988281</v>
      </c>
      <c r="H318" s="27">
        <v>45.250469207763672</v>
      </c>
      <c r="I318" s="27">
        <v>0</v>
      </c>
      <c r="J318" s="27">
        <v>0</v>
      </c>
      <c r="K318" s="27">
        <v>0</v>
      </c>
      <c r="L318" s="27">
        <v>0</v>
      </c>
      <c r="M318" s="27">
        <v>0</v>
      </c>
      <c r="Q318" s="31">
        <v>0</v>
      </c>
      <c r="R318" s="26" t="s">
        <v>41</v>
      </c>
      <c r="S318" s="26" t="b">
        <f t="shared" si="48"/>
        <v>0</v>
      </c>
      <c r="T318" s="26" t="b">
        <f t="shared" si="49"/>
        <v>0</v>
      </c>
      <c r="U318" s="32" t="s">
        <v>42</v>
      </c>
      <c r="V318" s="32" t="s">
        <v>42</v>
      </c>
      <c r="W318" s="32" t="s">
        <v>42</v>
      </c>
      <c r="X318" s="32" t="s">
        <v>42</v>
      </c>
      <c r="Y318" s="85">
        <v>5</v>
      </c>
      <c r="Z318" s="85"/>
      <c r="AA318" s="85"/>
      <c r="AB318" s="85"/>
      <c r="AC318" s="85"/>
    </row>
    <row r="319" spans="1:29" ht="15" customHeight="1" x14ac:dyDescent="0.35">
      <c r="A319" s="44" t="s">
        <v>444</v>
      </c>
      <c r="B319" s="27">
        <v>77.029281616210938</v>
      </c>
      <c r="C319" s="27">
        <v>64.637855529785156</v>
      </c>
      <c r="D319" s="27">
        <v>88.629463195800781</v>
      </c>
      <c r="E319" s="27">
        <v>92.430130004882813</v>
      </c>
      <c r="F319" s="27">
        <v>94.508071899414063</v>
      </c>
      <c r="G319" s="27">
        <v>78.249137878417969</v>
      </c>
      <c r="H319" s="27">
        <v>46.666667938232422</v>
      </c>
      <c r="I319" s="27">
        <v>0</v>
      </c>
      <c r="J319" s="27">
        <v>0</v>
      </c>
      <c r="K319" s="27">
        <v>0</v>
      </c>
      <c r="L319" s="27">
        <v>0</v>
      </c>
      <c r="M319" s="27">
        <v>0</v>
      </c>
      <c r="Q319" s="31">
        <v>0</v>
      </c>
      <c r="R319" s="26" t="s">
        <v>41</v>
      </c>
      <c r="S319" s="26" t="b">
        <f t="shared" si="48"/>
        <v>0</v>
      </c>
      <c r="T319" s="26" t="b">
        <f t="shared" si="49"/>
        <v>0</v>
      </c>
      <c r="U319" s="32" t="s">
        <v>42</v>
      </c>
      <c r="V319" s="32" t="s">
        <v>42</v>
      </c>
      <c r="W319" s="32" t="s">
        <v>42</v>
      </c>
      <c r="X319" s="32" t="s">
        <v>42</v>
      </c>
      <c r="Y319" s="85">
        <v>5</v>
      </c>
      <c r="Z319" s="85"/>
      <c r="AA319" s="85"/>
      <c r="AB319" s="85"/>
      <c r="AC319" s="85"/>
    </row>
    <row r="320" spans="1:29" ht="15" customHeight="1" x14ac:dyDescent="0.35">
      <c r="A320" s="44" t="s">
        <v>445</v>
      </c>
      <c r="B320" s="27">
        <v>77.162521362304688</v>
      </c>
      <c r="C320" s="27">
        <v>64.977180480957031</v>
      </c>
      <c r="D320" s="27">
        <v>89.591453552246094</v>
      </c>
      <c r="E320" s="27">
        <v>92.43011474609375</v>
      </c>
      <c r="F320" s="27">
        <v>94.618423461914063</v>
      </c>
      <c r="G320" s="27">
        <v>78.015975952148438</v>
      </c>
      <c r="H320" s="27">
        <v>47.834930419921875</v>
      </c>
      <c r="I320" s="27">
        <v>0</v>
      </c>
      <c r="J320" s="27">
        <v>0</v>
      </c>
      <c r="K320" s="27">
        <v>0</v>
      </c>
      <c r="L320" s="27">
        <v>0</v>
      </c>
      <c r="M320" s="27">
        <v>0</v>
      </c>
      <c r="Q320" s="31">
        <v>0</v>
      </c>
      <c r="R320" s="26" t="s">
        <v>41</v>
      </c>
      <c r="S320" s="26" t="b">
        <f t="shared" si="48"/>
        <v>0</v>
      </c>
      <c r="T320" s="26" t="b">
        <f t="shared" si="49"/>
        <v>0</v>
      </c>
      <c r="U320" s="32" t="s">
        <v>42</v>
      </c>
      <c r="V320" s="32" t="s">
        <v>42</v>
      </c>
      <c r="W320" s="32" t="s">
        <v>42</v>
      </c>
      <c r="X320" s="32" t="s">
        <v>42</v>
      </c>
      <c r="Y320" s="85">
        <v>5</v>
      </c>
      <c r="Z320" s="85"/>
      <c r="AA320" s="85"/>
      <c r="AB320" s="85"/>
      <c r="AC320" s="85"/>
    </row>
    <row r="321" spans="1:43" ht="15" customHeight="1" x14ac:dyDescent="0.35">
      <c r="A321" s="44" t="s">
        <v>446</v>
      </c>
      <c r="B321" s="27">
        <v>79.467155456542969</v>
      </c>
      <c r="C321" s="27">
        <v>64.812255859375</v>
      </c>
      <c r="D321" s="27">
        <v>89.203750610351563</v>
      </c>
      <c r="E321" s="27">
        <v>92.430152893066406</v>
      </c>
      <c r="F321" s="27">
        <v>93.999664306640625</v>
      </c>
      <c r="G321" s="27">
        <v>78.299995422363281</v>
      </c>
      <c r="H321" s="27">
        <v>48.190643310546875</v>
      </c>
      <c r="I321" s="27">
        <v>0</v>
      </c>
      <c r="J321" s="27">
        <v>0</v>
      </c>
      <c r="K321" s="27">
        <v>0</v>
      </c>
      <c r="L321" s="27">
        <v>0</v>
      </c>
      <c r="M321" s="27">
        <v>0</v>
      </c>
      <c r="Q321" s="31">
        <v>0</v>
      </c>
      <c r="R321" s="26" t="s">
        <v>41</v>
      </c>
      <c r="S321" s="26" t="b">
        <f t="shared" si="48"/>
        <v>0</v>
      </c>
      <c r="T321" s="26" t="b">
        <f t="shared" si="49"/>
        <v>0</v>
      </c>
      <c r="U321" s="32" t="s">
        <v>42</v>
      </c>
      <c r="V321" s="32" t="s">
        <v>42</v>
      </c>
      <c r="W321" s="32" t="s">
        <v>42</v>
      </c>
      <c r="X321" s="32" t="s">
        <v>42</v>
      </c>
      <c r="Y321" s="85">
        <v>5</v>
      </c>
      <c r="Z321" s="85"/>
      <c r="AA321" s="85"/>
      <c r="AB321" s="85"/>
      <c r="AC321" s="85"/>
    </row>
    <row r="322" spans="1:43" ht="15" customHeight="1" x14ac:dyDescent="0.35">
      <c r="A322" s="44" t="s">
        <v>447</v>
      </c>
      <c r="B322" s="27">
        <v>77.091583251953125</v>
      </c>
      <c r="C322" s="27">
        <v>64.2230224609375</v>
      </c>
      <c r="D322" s="27">
        <v>87.88446044921875</v>
      </c>
      <c r="E322" s="27">
        <v>92.430130004882813</v>
      </c>
      <c r="F322" s="27">
        <v>94.381889343261719</v>
      </c>
      <c r="G322" s="27">
        <v>78.700050354003906</v>
      </c>
      <c r="H322" s="27">
        <v>47.173946380615234</v>
      </c>
      <c r="I322" s="27">
        <v>0</v>
      </c>
      <c r="J322" s="27">
        <v>0</v>
      </c>
      <c r="K322" s="27">
        <v>0</v>
      </c>
      <c r="L322" s="27">
        <v>0</v>
      </c>
      <c r="M322" s="27">
        <v>0</v>
      </c>
      <c r="Q322" s="31">
        <v>0</v>
      </c>
      <c r="R322" s="26" t="s">
        <v>41</v>
      </c>
      <c r="S322" s="26" t="b">
        <f t="shared" si="48"/>
        <v>0</v>
      </c>
      <c r="T322" s="26" t="b">
        <f t="shared" si="49"/>
        <v>0</v>
      </c>
      <c r="U322" s="32" t="s">
        <v>42</v>
      </c>
      <c r="V322" s="32" t="s">
        <v>42</v>
      </c>
      <c r="W322" s="32" t="s">
        <v>42</v>
      </c>
      <c r="X322" s="32" t="s">
        <v>42</v>
      </c>
      <c r="Y322" s="85">
        <v>5</v>
      </c>
      <c r="Z322" s="85"/>
      <c r="AA322" s="85"/>
      <c r="AB322" s="85"/>
      <c r="AC322" s="85"/>
    </row>
    <row r="323" spans="1:43" ht="15" customHeight="1" x14ac:dyDescent="0.35">
      <c r="A323" s="44" t="s">
        <v>448</v>
      </c>
      <c r="B323" s="27">
        <v>77.039962768554688</v>
      </c>
      <c r="C323" s="27">
        <v>64.874763488769531</v>
      </c>
      <c r="D323" s="27">
        <v>89.308876037597656</v>
      </c>
      <c r="E323" s="27">
        <v>92.430137634277344</v>
      </c>
      <c r="F323" s="27">
        <v>94.638938903808594</v>
      </c>
      <c r="G323" s="27">
        <v>77.889595031738281</v>
      </c>
      <c r="H323" s="27">
        <v>45.649349212646484</v>
      </c>
      <c r="I323" s="27">
        <v>0</v>
      </c>
      <c r="J323" s="27">
        <v>0</v>
      </c>
      <c r="K323" s="27">
        <v>0</v>
      </c>
      <c r="L323" s="27">
        <v>0</v>
      </c>
      <c r="M323" s="27">
        <v>0</v>
      </c>
      <c r="Q323" s="31">
        <v>0</v>
      </c>
      <c r="R323" s="26" t="s">
        <v>41</v>
      </c>
      <c r="S323" s="26" t="b">
        <f t="shared" si="48"/>
        <v>0</v>
      </c>
      <c r="T323" s="26" t="b">
        <f t="shared" si="49"/>
        <v>0</v>
      </c>
      <c r="U323" s="32" t="s">
        <v>42</v>
      </c>
      <c r="V323" s="32" t="s">
        <v>42</v>
      </c>
      <c r="W323" s="32" t="s">
        <v>42</v>
      </c>
      <c r="X323" s="32" t="s">
        <v>42</v>
      </c>
      <c r="Y323" s="85">
        <v>5</v>
      </c>
      <c r="Z323" s="85"/>
      <c r="AA323" s="85"/>
      <c r="AB323" s="85"/>
      <c r="AC323" s="85"/>
    </row>
    <row r="324" spans="1:43" ht="15" customHeight="1" x14ac:dyDescent="0.35">
      <c r="A324" s="44" t="s">
        <v>449</v>
      </c>
      <c r="B324" s="27">
        <v>77.154296875</v>
      </c>
      <c r="C324" s="27">
        <v>63.857135772705078</v>
      </c>
      <c r="D324" s="27">
        <v>88.601264953613281</v>
      </c>
      <c r="E324" s="27">
        <v>92.430152893066406</v>
      </c>
      <c r="F324" s="27">
        <v>94.121070861816406</v>
      </c>
      <c r="G324" s="27">
        <v>78.519577026367188</v>
      </c>
      <c r="H324" s="27">
        <v>46.905464172363281</v>
      </c>
      <c r="I324" s="27">
        <v>0</v>
      </c>
      <c r="J324" s="27">
        <v>0</v>
      </c>
      <c r="K324" s="27">
        <v>0</v>
      </c>
      <c r="L324" s="27">
        <v>0</v>
      </c>
      <c r="M324" s="27">
        <v>0</v>
      </c>
      <c r="Q324" s="31">
        <v>0</v>
      </c>
      <c r="R324" s="26" t="s">
        <v>41</v>
      </c>
      <c r="S324" s="26" t="b">
        <f t="shared" si="48"/>
        <v>0</v>
      </c>
      <c r="T324" s="26" t="b">
        <f t="shared" si="49"/>
        <v>0</v>
      </c>
      <c r="U324" s="32" t="s">
        <v>42</v>
      </c>
      <c r="V324" s="32" t="s">
        <v>42</v>
      </c>
      <c r="W324" s="32" t="s">
        <v>42</v>
      </c>
      <c r="X324" s="32" t="s">
        <v>42</v>
      </c>
      <c r="Y324" s="85">
        <v>5</v>
      </c>
      <c r="Z324" s="85"/>
      <c r="AA324" s="85"/>
      <c r="AB324" s="85"/>
      <c r="AC324" s="85"/>
    </row>
    <row r="325" spans="1:43" ht="15" customHeight="1" x14ac:dyDescent="0.35">
      <c r="A325" s="44" t="s">
        <v>450</v>
      </c>
      <c r="B325" s="27">
        <v>77.088111877441406</v>
      </c>
      <c r="C325" s="27">
        <v>63.057987213134766</v>
      </c>
      <c r="D325" s="27">
        <v>89.299301147460938</v>
      </c>
      <c r="E325" s="27">
        <v>92.430145263671875</v>
      </c>
      <c r="F325" s="27">
        <v>94.342178344726563</v>
      </c>
      <c r="G325" s="27">
        <v>80.703285217285156</v>
      </c>
      <c r="H325" s="27">
        <v>48.174060821533203</v>
      </c>
      <c r="I325" s="27">
        <v>0</v>
      </c>
      <c r="J325" s="27">
        <v>0</v>
      </c>
      <c r="K325" s="27">
        <v>0</v>
      </c>
      <c r="L325" s="27">
        <v>0</v>
      </c>
      <c r="M325" s="27">
        <v>0</v>
      </c>
      <c r="Q325" s="31">
        <v>0</v>
      </c>
      <c r="R325" s="26" t="s">
        <v>41</v>
      </c>
      <c r="S325" s="26" t="b">
        <f t="shared" si="48"/>
        <v>0</v>
      </c>
      <c r="T325" s="26" t="b">
        <f t="shared" si="49"/>
        <v>0</v>
      </c>
      <c r="U325" s="32" t="s">
        <v>42</v>
      </c>
      <c r="V325" s="32" t="s">
        <v>42</v>
      </c>
      <c r="W325" s="32" t="s">
        <v>42</v>
      </c>
      <c r="X325" s="32" t="s">
        <v>42</v>
      </c>
      <c r="Y325" s="85">
        <v>5</v>
      </c>
      <c r="Z325" s="85"/>
      <c r="AA325" s="85"/>
      <c r="AB325" s="85"/>
      <c r="AC325" s="85"/>
    </row>
    <row r="326" spans="1:43" ht="15" customHeight="1" x14ac:dyDescent="0.35">
      <c r="A326" s="44" t="s">
        <v>451</v>
      </c>
      <c r="B326" s="27">
        <v>79.267181396484375</v>
      </c>
      <c r="C326" s="27">
        <v>63.019123077392578</v>
      </c>
      <c r="D326" s="27">
        <v>88.5943603515625</v>
      </c>
      <c r="E326" s="27">
        <v>92.430152893066406</v>
      </c>
      <c r="F326" s="27">
        <v>94.361320495605469</v>
      </c>
      <c r="G326" s="27">
        <v>77.974609375</v>
      </c>
      <c r="H326" s="27">
        <v>47.821140289306641</v>
      </c>
      <c r="I326" s="27">
        <v>0</v>
      </c>
      <c r="J326" s="27">
        <v>0</v>
      </c>
      <c r="K326" s="27">
        <v>0</v>
      </c>
      <c r="L326" s="27">
        <v>0</v>
      </c>
      <c r="M326" s="27">
        <v>0</v>
      </c>
      <c r="Q326" s="31">
        <v>0</v>
      </c>
      <c r="R326" s="26" t="s">
        <v>41</v>
      </c>
      <c r="S326" s="26" t="b">
        <f t="shared" si="48"/>
        <v>0</v>
      </c>
      <c r="T326" s="26" t="b">
        <f t="shared" si="49"/>
        <v>0</v>
      </c>
      <c r="U326" s="32" t="s">
        <v>42</v>
      </c>
      <c r="V326" s="32" t="s">
        <v>42</v>
      </c>
      <c r="W326" s="32" t="s">
        <v>42</v>
      </c>
      <c r="X326" s="32" t="s">
        <v>42</v>
      </c>
      <c r="Y326" s="85">
        <v>5</v>
      </c>
      <c r="Z326" s="85"/>
      <c r="AA326" s="85"/>
      <c r="AB326" s="85"/>
      <c r="AC326" s="85"/>
    </row>
    <row r="327" spans="1:43" ht="15" customHeight="1" x14ac:dyDescent="0.35">
      <c r="A327" s="44" t="s">
        <v>452</v>
      </c>
      <c r="B327" s="27">
        <v>74.751861572265625</v>
      </c>
      <c r="C327" s="27">
        <v>14.603621482849121</v>
      </c>
      <c r="D327" s="27">
        <v>50.419151306152344</v>
      </c>
      <c r="E327" s="27">
        <v>92.430152893066406</v>
      </c>
      <c r="F327" s="27">
        <v>91.270492553710938</v>
      </c>
      <c r="G327" s="27">
        <v>0</v>
      </c>
      <c r="H327" s="27">
        <v>0</v>
      </c>
      <c r="I327" s="27">
        <v>0</v>
      </c>
      <c r="J327" s="27">
        <v>0</v>
      </c>
      <c r="K327" s="27">
        <v>0</v>
      </c>
      <c r="L327" s="27">
        <v>0</v>
      </c>
      <c r="M327" s="27">
        <v>0</v>
      </c>
      <c r="Q327" s="31">
        <v>0</v>
      </c>
      <c r="R327" s="26" t="s">
        <v>41</v>
      </c>
      <c r="S327" s="26" t="b">
        <f t="shared" si="48"/>
        <v>0</v>
      </c>
      <c r="T327" s="26" t="b">
        <f t="shared" si="49"/>
        <v>0</v>
      </c>
      <c r="U327" s="32" t="s">
        <v>42</v>
      </c>
      <c r="V327" s="32" t="s">
        <v>42</v>
      </c>
      <c r="W327" s="32" t="s">
        <v>42</v>
      </c>
      <c r="X327" s="32" t="s">
        <v>42</v>
      </c>
      <c r="Y327" s="85">
        <v>5</v>
      </c>
      <c r="Z327" s="85"/>
      <c r="AA327" s="85"/>
      <c r="AB327" s="85"/>
      <c r="AC327" s="85"/>
    </row>
    <row r="328" spans="1:43" x14ac:dyDescent="0.35">
      <c r="A328" s="44"/>
      <c r="B328" s="32"/>
      <c r="C328" s="32"/>
      <c r="D328" s="32"/>
      <c r="E328" s="32"/>
      <c r="F328" s="32"/>
      <c r="G328" s="32"/>
      <c r="H328" s="32"/>
      <c r="I328" s="32"/>
      <c r="J328" s="32"/>
      <c r="K328" s="32"/>
      <c r="L328" s="32"/>
      <c r="M328" s="32"/>
      <c r="R328" s="26"/>
      <c r="U328" s="32"/>
      <c r="V328" s="32"/>
      <c r="W328" s="32"/>
      <c r="X328" s="32"/>
    </row>
    <row r="329" spans="1:43" x14ac:dyDescent="0.35">
      <c r="A329" s="57" t="s">
        <v>453</v>
      </c>
      <c r="B329" s="58" t="s">
        <v>453</v>
      </c>
      <c r="C329" s="58" t="s">
        <v>453</v>
      </c>
      <c r="D329" s="58" t="s">
        <v>453</v>
      </c>
      <c r="E329" s="58" t="s">
        <v>453</v>
      </c>
      <c r="F329" s="58" t="s">
        <v>453</v>
      </c>
      <c r="G329" s="58" t="s">
        <v>453</v>
      </c>
      <c r="H329" s="58" t="s">
        <v>453</v>
      </c>
      <c r="I329" s="58" t="s">
        <v>453</v>
      </c>
      <c r="J329" s="58" t="s">
        <v>453</v>
      </c>
      <c r="K329" s="58" t="s">
        <v>453</v>
      </c>
      <c r="L329" s="58" t="s">
        <v>453</v>
      </c>
      <c r="M329" s="58" t="s">
        <v>453</v>
      </c>
      <c r="N329" s="59" t="s">
        <v>454</v>
      </c>
      <c r="O329" s="58" t="s">
        <v>453</v>
      </c>
      <c r="P329" s="24" t="e">
        <f>SUMIF(S330:S331,TRUE, Q330:Q331)/SUM(Q330:Q331)</f>
        <v>#DIV/0!</v>
      </c>
      <c r="Q329" s="58" t="s">
        <v>453</v>
      </c>
      <c r="R329" s="58" t="s">
        <v>453</v>
      </c>
      <c r="S329" s="58" t="s">
        <v>453</v>
      </c>
      <c r="T329" s="60" t="s">
        <v>453</v>
      </c>
      <c r="U329" s="58" t="s">
        <v>453</v>
      </c>
      <c r="V329" s="58" t="s">
        <v>453</v>
      </c>
      <c r="W329" s="58" t="s">
        <v>453</v>
      </c>
      <c r="X329" s="58" t="s">
        <v>453</v>
      </c>
      <c r="Y329" s="61" t="s">
        <v>453</v>
      </c>
      <c r="Z329" s="61" t="s">
        <v>453</v>
      </c>
      <c r="AA329" s="61" t="s">
        <v>453</v>
      </c>
      <c r="AB329" s="61" t="s">
        <v>453</v>
      </c>
      <c r="AC329" s="61" t="s">
        <v>453</v>
      </c>
      <c r="AD329" s="61" t="s">
        <v>453</v>
      </c>
      <c r="AE329" s="61" t="s">
        <v>453</v>
      </c>
      <c r="AF329" s="61" t="s">
        <v>453</v>
      </c>
      <c r="AG329" s="61" t="s">
        <v>453</v>
      </c>
      <c r="AH329" s="61" t="s">
        <v>453</v>
      </c>
      <c r="AI329" s="61" t="s">
        <v>453</v>
      </c>
      <c r="AJ329" s="61" t="s">
        <v>453</v>
      </c>
      <c r="AK329" s="61" t="s">
        <v>453</v>
      </c>
      <c r="AL329" s="61" t="s">
        <v>453</v>
      </c>
      <c r="AM329" s="61" t="s">
        <v>453</v>
      </c>
      <c r="AN329" s="61" t="s">
        <v>453</v>
      </c>
      <c r="AO329" s="61" t="s">
        <v>453</v>
      </c>
      <c r="AP329" s="61" t="s">
        <v>453</v>
      </c>
      <c r="AQ329" s="61" t="s">
        <v>453</v>
      </c>
    </row>
    <row r="330" spans="1:43" ht="17.25" customHeight="1" x14ac:dyDescent="0.35">
      <c r="A330" s="62" t="s">
        <v>455</v>
      </c>
      <c r="B330" s="27">
        <v>57.730369567871094</v>
      </c>
      <c r="C330" s="27">
        <v>96.026626586914063</v>
      </c>
      <c r="D330" s="27">
        <v>95.131416320800781</v>
      </c>
      <c r="E330" s="27">
        <v>96.526016235351563</v>
      </c>
      <c r="F330" s="27">
        <v>99.9979248046875</v>
      </c>
      <c r="G330" s="27">
        <v>99.999961853027344</v>
      </c>
      <c r="H330" s="27">
        <v>99.999832153320313</v>
      </c>
      <c r="I330" s="27">
        <v>99.99884033203125</v>
      </c>
      <c r="J330" s="27">
        <v>66.876663208007813</v>
      </c>
      <c r="K330" s="27">
        <v>0</v>
      </c>
      <c r="L330" s="27">
        <v>0</v>
      </c>
      <c r="M330" s="27">
        <v>0</v>
      </c>
      <c r="N330" s="35" t="s">
        <v>536</v>
      </c>
      <c r="O330" s="63" t="s">
        <v>453</v>
      </c>
      <c r="P330" s="63" t="s">
        <v>453</v>
      </c>
      <c r="Q330" s="64">
        <v>0</v>
      </c>
      <c r="R330" s="63" t="s">
        <v>41</v>
      </c>
      <c r="S330" s="26" t="b">
        <f t="shared" ref="S330:S331" si="50">NOT(OR((D330&lt;=$Q$1),(H330&lt;=$R$1),(L330&lt;=$S$1)))</f>
        <v>0</v>
      </c>
      <c r="T330" s="26" t="b">
        <f>NOT(OR((C330&lt;=$Q$1),(G330&lt;=$R$1),(K330&lt;=$S$1)))</f>
        <v>0</v>
      </c>
      <c r="U330" s="65" t="s">
        <v>42</v>
      </c>
      <c r="V330" s="65" t="s">
        <v>42</v>
      </c>
      <c r="W330" s="66" t="s">
        <v>49</v>
      </c>
      <c r="X330" s="65" t="s">
        <v>42</v>
      </c>
      <c r="Y330" s="82">
        <v>5</v>
      </c>
      <c r="Z330" s="83"/>
      <c r="AA330" s="83"/>
      <c r="AB330" s="83"/>
      <c r="AC330" s="84"/>
      <c r="AD330" s="63" t="s">
        <v>453</v>
      </c>
      <c r="AE330" s="63" t="s">
        <v>453</v>
      </c>
      <c r="AF330" s="63" t="s">
        <v>453</v>
      </c>
      <c r="AG330" s="63" t="s">
        <v>453</v>
      </c>
      <c r="AH330" s="63" t="s">
        <v>453</v>
      </c>
      <c r="AI330" s="63" t="s">
        <v>453</v>
      </c>
      <c r="AJ330" s="63" t="s">
        <v>453</v>
      </c>
      <c r="AK330" s="63" t="s">
        <v>453</v>
      </c>
      <c r="AL330" s="63" t="s">
        <v>453</v>
      </c>
      <c r="AM330" s="63" t="s">
        <v>453</v>
      </c>
      <c r="AN330" s="63" t="s">
        <v>453</v>
      </c>
      <c r="AO330" s="63" t="s">
        <v>453</v>
      </c>
      <c r="AP330" s="63" t="s">
        <v>453</v>
      </c>
      <c r="AQ330" s="63" t="s">
        <v>453</v>
      </c>
    </row>
    <row r="331" spans="1:43" ht="14.5" customHeight="1" x14ac:dyDescent="0.35">
      <c r="A331" s="62" t="s">
        <v>456</v>
      </c>
      <c r="B331" s="27">
        <v>70.849838256835938</v>
      </c>
      <c r="C331" s="27">
        <v>24.780750274658203</v>
      </c>
      <c r="D331" s="27">
        <v>0</v>
      </c>
      <c r="E331" s="27">
        <v>0</v>
      </c>
      <c r="F331" s="27">
        <v>99.997039794921875</v>
      </c>
      <c r="G331" s="27">
        <v>99.999870300292969</v>
      </c>
      <c r="H331" s="27">
        <v>0</v>
      </c>
      <c r="I331" s="27">
        <v>0</v>
      </c>
      <c r="J331" s="32" t="s">
        <v>49</v>
      </c>
      <c r="K331" s="32" t="s">
        <v>49</v>
      </c>
      <c r="L331" s="32" t="s">
        <v>49</v>
      </c>
      <c r="M331" s="32" t="s">
        <v>49</v>
      </c>
      <c r="N331" s="35" t="s">
        <v>457</v>
      </c>
      <c r="O331" s="63" t="s">
        <v>453</v>
      </c>
      <c r="P331" s="63"/>
      <c r="Q331" s="64">
        <v>0</v>
      </c>
      <c r="R331" s="63" t="s">
        <v>41</v>
      </c>
      <c r="S331" s="26" t="b">
        <f t="shared" si="50"/>
        <v>0</v>
      </c>
      <c r="T331" s="26" t="b">
        <f>NOT(OR((C331&lt;=$Q$1),(G331&lt;=$R$1),(K331&lt;=$S$1)))</f>
        <v>0</v>
      </c>
      <c r="U331" s="65" t="s">
        <v>42</v>
      </c>
      <c r="V331" s="65" t="s">
        <v>42</v>
      </c>
      <c r="W331" s="66" t="s">
        <v>49</v>
      </c>
      <c r="X331" s="65" t="s">
        <v>42</v>
      </c>
      <c r="Y331" s="82">
        <v>5</v>
      </c>
      <c r="Z331" s="83"/>
      <c r="AA331" s="83"/>
      <c r="AB331" s="83"/>
      <c r="AC331" s="84"/>
      <c r="AD331" s="63" t="s">
        <v>453</v>
      </c>
      <c r="AE331" s="63" t="s">
        <v>453</v>
      </c>
      <c r="AF331" s="63" t="s">
        <v>453</v>
      </c>
      <c r="AG331" s="63" t="s">
        <v>453</v>
      </c>
      <c r="AH331" s="63" t="s">
        <v>453</v>
      </c>
      <c r="AI331" s="63" t="s">
        <v>453</v>
      </c>
      <c r="AJ331" s="63" t="s">
        <v>453</v>
      </c>
      <c r="AK331" s="63" t="s">
        <v>453</v>
      </c>
      <c r="AL331" s="63" t="s">
        <v>453</v>
      </c>
      <c r="AM331" s="63" t="s">
        <v>453</v>
      </c>
      <c r="AN331" s="63" t="s">
        <v>453</v>
      </c>
      <c r="AO331" s="63" t="s">
        <v>453</v>
      </c>
      <c r="AP331" s="63" t="s">
        <v>453</v>
      </c>
      <c r="AQ331" s="63" t="s">
        <v>453</v>
      </c>
    </row>
    <row r="332" spans="1:43" x14ac:dyDescent="0.35">
      <c r="A332" s="70" t="s">
        <v>453</v>
      </c>
      <c r="B332" s="58" t="s">
        <v>453</v>
      </c>
      <c r="C332" s="58" t="s">
        <v>453</v>
      </c>
      <c r="D332" s="58" t="s">
        <v>453</v>
      </c>
      <c r="E332" s="58" t="s">
        <v>453</v>
      </c>
      <c r="F332" s="58" t="s">
        <v>453</v>
      </c>
      <c r="G332" s="58" t="s">
        <v>453</v>
      </c>
      <c r="H332" s="58" t="s">
        <v>453</v>
      </c>
      <c r="I332" s="58" t="s">
        <v>453</v>
      </c>
      <c r="J332" s="58" t="s">
        <v>453</v>
      </c>
      <c r="K332" s="58" t="s">
        <v>453</v>
      </c>
      <c r="L332" s="58" t="s">
        <v>453</v>
      </c>
      <c r="M332" s="58" t="s">
        <v>453</v>
      </c>
      <c r="N332" s="71" t="s">
        <v>458</v>
      </c>
      <c r="O332" s="72" t="s">
        <v>453</v>
      </c>
      <c r="P332" s="24" t="e">
        <f>SUMIF(S333:S335,TRUE, Q333:Q335)/SUM(Q333:Q335)</f>
        <v>#DIV/0!</v>
      </c>
      <c r="Q332" s="72" t="s">
        <v>453</v>
      </c>
      <c r="R332" s="72" t="s">
        <v>453</v>
      </c>
      <c r="S332" s="72" t="s">
        <v>453</v>
      </c>
      <c r="T332" s="60" t="s">
        <v>453</v>
      </c>
      <c r="U332" s="72" t="s">
        <v>453</v>
      </c>
      <c r="V332" s="72" t="s">
        <v>453</v>
      </c>
      <c r="W332" s="72" t="s">
        <v>453</v>
      </c>
      <c r="X332" s="72" t="s">
        <v>453</v>
      </c>
      <c r="Y332" s="63" t="s">
        <v>453</v>
      </c>
      <c r="Z332" s="63" t="s">
        <v>453</v>
      </c>
      <c r="AA332" s="63" t="s">
        <v>453</v>
      </c>
      <c r="AB332" s="63" t="s">
        <v>453</v>
      </c>
      <c r="AC332" s="63" t="s">
        <v>453</v>
      </c>
      <c r="AD332" s="63" t="s">
        <v>453</v>
      </c>
      <c r="AE332" s="63" t="s">
        <v>453</v>
      </c>
      <c r="AF332" s="63" t="s">
        <v>453</v>
      </c>
      <c r="AG332" s="63" t="s">
        <v>453</v>
      </c>
      <c r="AH332" s="63" t="s">
        <v>453</v>
      </c>
      <c r="AI332" s="63" t="s">
        <v>453</v>
      </c>
      <c r="AJ332" s="63" t="s">
        <v>453</v>
      </c>
      <c r="AK332" s="63" t="s">
        <v>453</v>
      </c>
      <c r="AL332" s="63" t="s">
        <v>453</v>
      </c>
      <c r="AM332" s="63" t="s">
        <v>453</v>
      </c>
      <c r="AN332" s="63" t="s">
        <v>453</v>
      </c>
      <c r="AO332" s="63" t="s">
        <v>453</v>
      </c>
      <c r="AP332" s="63" t="s">
        <v>453</v>
      </c>
      <c r="AQ332" s="63" t="s">
        <v>453</v>
      </c>
    </row>
    <row r="333" spans="1:43" ht="14.5" customHeight="1" x14ac:dyDescent="0.35">
      <c r="A333" s="62" t="s">
        <v>459</v>
      </c>
      <c r="B333" s="27">
        <v>93.813453674316406</v>
      </c>
      <c r="C333" s="27">
        <v>96.182487487792969</v>
      </c>
      <c r="D333" s="27">
        <v>95.287513732910156</v>
      </c>
      <c r="E333" s="27">
        <v>96.804855346679688</v>
      </c>
      <c r="F333" s="27">
        <v>76.336639404296875</v>
      </c>
      <c r="G333" s="27">
        <v>71.53875732421875</v>
      </c>
      <c r="H333" s="27">
        <v>66.947822570800781</v>
      </c>
      <c r="I333" s="27">
        <v>72.183067321777344</v>
      </c>
      <c r="J333" s="27">
        <v>87.068023681640625</v>
      </c>
      <c r="K333" s="27">
        <v>89.457878112792969</v>
      </c>
      <c r="L333" s="27">
        <v>94.071815490722656</v>
      </c>
      <c r="M333" s="27">
        <v>95.435478210449219</v>
      </c>
      <c r="N333" s="35" t="s">
        <v>194</v>
      </c>
      <c r="O333" s="63" t="s">
        <v>453</v>
      </c>
      <c r="P333" s="63" t="s">
        <v>453</v>
      </c>
      <c r="Q333" s="64">
        <v>0</v>
      </c>
      <c r="R333" s="63" t="s">
        <v>41</v>
      </c>
      <c r="S333" s="26" t="b">
        <f t="shared" ref="S333:S335" si="51">NOT(OR((D333&lt;=$Q$1),(H333&lt;=$R$1),(L333&lt;=$S$1)))</f>
        <v>0</v>
      </c>
      <c r="U333" s="65" t="s">
        <v>42</v>
      </c>
      <c r="V333" s="65" t="s">
        <v>42</v>
      </c>
      <c r="W333" s="66" t="s">
        <v>49</v>
      </c>
      <c r="X333" s="65" t="s">
        <v>42</v>
      </c>
      <c r="Y333" s="82">
        <v>5</v>
      </c>
      <c r="Z333" s="83"/>
      <c r="AA333" s="83"/>
      <c r="AB333" s="83"/>
      <c r="AC333" s="84"/>
      <c r="AD333" s="63" t="s">
        <v>453</v>
      </c>
      <c r="AE333" s="63" t="s">
        <v>453</v>
      </c>
      <c r="AF333" s="63" t="s">
        <v>453</v>
      </c>
      <c r="AG333" s="63" t="s">
        <v>453</v>
      </c>
      <c r="AH333" s="63" t="s">
        <v>453</v>
      </c>
      <c r="AI333" s="63" t="s">
        <v>453</v>
      </c>
      <c r="AJ333" s="63" t="s">
        <v>453</v>
      </c>
      <c r="AK333" s="63" t="s">
        <v>453</v>
      </c>
      <c r="AL333" s="63" t="s">
        <v>453</v>
      </c>
      <c r="AM333" s="63" t="s">
        <v>453</v>
      </c>
      <c r="AN333" s="63" t="s">
        <v>453</v>
      </c>
      <c r="AO333" s="63" t="s">
        <v>453</v>
      </c>
      <c r="AP333" s="63" t="s">
        <v>453</v>
      </c>
      <c r="AQ333" s="63" t="s">
        <v>453</v>
      </c>
    </row>
    <row r="334" spans="1:43" ht="14.5" customHeight="1" x14ac:dyDescent="0.35">
      <c r="A334" s="62" t="s">
        <v>460</v>
      </c>
      <c r="B334" s="27">
        <v>0</v>
      </c>
      <c r="C334" s="27">
        <v>0</v>
      </c>
      <c r="D334" s="27">
        <v>0</v>
      </c>
      <c r="E334" s="27">
        <v>0</v>
      </c>
      <c r="F334" s="27">
        <v>0</v>
      </c>
      <c r="G334" s="27">
        <v>0</v>
      </c>
      <c r="H334" s="27">
        <v>0</v>
      </c>
      <c r="I334" s="27">
        <v>0</v>
      </c>
      <c r="J334" s="27">
        <v>16.272977828979492</v>
      </c>
      <c r="K334" s="27">
        <v>2.1770918369293213</v>
      </c>
      <c r="L334" s="27">
        <v>1.0490875244140625</v>
      </c>
      <c r="M334" s="27">
        <v>0</v>
      </c>
      <c r="N334" s="35" t="s">
        <v>194</v>
      </c>
      <c r="O334" s="63"/>
      <c r="P334" s="63"/>
      <c r="Q334" s="64">
        <v>0</v>
      </c>
      <c r="R334" s="63" t="s">
        <v>41</v>
      </c>
      <c r="S334" s="26" t="b">
        <f t="shared" si="51"/>
        <v>0</v>
      </c>
      <c r="T334" s="26" t="b">
        <f>NOT(OR((C334&lt;=$Q$1),(G334&lt;=$R$1),(K334&lt;=$S$1)))</f>
        <v>0</v>
      </c>
      <c r="U334" s="65"/>
      <c r="V334" s="65"/>
      <c r="W334" s="66"/>
      <c r="X334" s="65"/>
      <c r="Y334" s="67"/>
      <c r="Z334" s="68"/>
      <c r="AA334" s="68"/>
      <c r="AB334" s="68"/>
      <c r="AC334" s="69"/>
      <c r="AD334" s="63"/>
      <c r="AE334" s="63"/>
      <c r="AF334" s="63"/>
      <c r="AG334" s="63"/>
      <c r="AH334" s="63"/>
      <c r="AI334" s="63"/>
      <c r="AJ334" s="63"/>
      <c r="AK334" s="63"/>
      <c r="AL334" s="63"/>
      <c r="AM334" s="63"/>
      <c r="AN334" s="63"/>
      <c r="AO334" s="63"/>
      <c r="AP334" s="63"/>
      <c r="AQ334" s="63"/>
    </row>
    <row r="335" spans="1:43" ht="14.5" customHeight="1" x14ac:dyDescent="0.35">
      <c r="A335" s="62" t="s">
        <v>461</v>
      </c>
      <c r="B335" s="27">
        <v>0</v>
      </c>
      <c r="C335" s="27">
        <v>0</v>
      </c>
      <c r="D335" s="27">
        <v>0</v>
      </c>
      <c r="E335" s="27">
        <v>0</v>
      </c>
      <c r="F335" s="27">
        <v>0</v>
      </c>
      <c r="G335" s="27">
        <v>0</v>
      </c>
      <c r="H335" s="27">
        <v>0</v>
      </c>
      <c r="I335" s="27">
        <v>0</v>
      </c>
      <c r="J335" s="27">
        <v>32.386119842529297</v>
      </c>
      <c r="K335" s="27">
        <v>0</v>
      </c>
      <c r="L335" s="27">
        <v>0</v>
      </c>
      <c r="M335" s="27">
        <v>0</v>
      </c>
      <c r="N335" s="35" t="s">
        <v>194</v>
      </c>
      <c r="O335" s="63"/>
      <c r="P335" s="63"/>
      <c r="Q335" s="64">
        <v>0</v>
      </c>
      <c r="R335" s="63" t="s">
        <v>41</v>
      </c>
      <c r="S335" s="26" t="b">
        <f t="shared" si="51"/>
        <v>0</v>
      </c>
      <c r="T335" s="26" t="b">
        <f>NOT(OR((C335&lt;=$Q$1),(G335&lt;=$R$1),(K335&lt;=$S$1)))</f>
        <v>0</v>
      </c>
      <c r="U335" s="65"/>
      <c r="V335" s="65"/>
      <c r="W335" s="66"/>
      <c r="X335" s="65"/>
      <c r="Y335" s="67"/>
      <c r="Z335" s="68"/>
      <c r="AA335" s="68"/>
      <c r="AB335" s="68"/>
      <c r="AC335" s="69"/>
      <c r="AD335" s="63"/>
      <c r="AE335" s="63"/>
      <c r="AF335" s="63"/>
      <c r="AG335" s="63"/>
      <c r="AH335" s="63"/>
      <c r="AI335" s="63"/>
      <c r="AJ335" s="63"/>
      <c r="AK335" s="63"/>
      <c r="AL335" s="63"/>
      <c r="AM335" s="63"/>
      <c r="AN335" s="63"/>
      <c r="AO335" s="63"/>
      <c r="AP335" s="63"/>
      <c r="AQ335" s="63"/>
    </row>
    <row r="336" spans="1:43" x14ac:dyDescent="0.35">
      <c r="A336" s="36"/>
      <c r="B336" s="36"/>
      <c r="C336" s="36"/>
      <c r="D336" s="36"/>
      <c r="E336" s="36"/>
      <c r="F336" s="36"/>
      <c r="G336" s="36"/>
      <c r="H336" s="36"/>
      <c r="I336" s="36"/>
      <c r="J336" s="36"/>
      <c r="K336" s="36"/>
      <c r="L336" s="36"/>
      <c r="M336" s="36"/>
      <c r="N336" s="38" t="s">
        <v>462</v>
      </c>
      <c r="O336" s="36"/>
      <c r="P336" s="24">
        <f>SUMIF(S338:S340,TRUE, Q338:Q340)/SUM(Q338:Q340)</f>
        <v>1</v>
      </c>
      <c r="Q336" s="36"/>
      <c r="R336" s="36"/>
      <c r="S336" s="36"/>
      <c r="T336" s="36"/>
      <c r="U336" s="36"/>
      <c r="V336" s="36"/>
      <c r="W336" s="36"/>
      <c r="X336" s="36"/>
      <c r="Y336" s="36"/>
      <c r="Z336" s="36"/>
      <c r="AA336" s="36"/>
      <c r="AB336" s="36"/>
      <c r="AC336" s="36"/>
    </row>
    <row r="337" spans="1:29" x14ac:dyDescent="0.35">
      <c r="A337" s="36"/>
      <c r="B337" s="73"/>
      <c r="C337" s="36"/>
      <c r="D337" s="36"/>
      <c r="E337" s="36"/>
      <c r="F337" s="36"/>
      <c r="G337" s="36"/>
      <c r="H337" s="36"/>
      <c r="I337" s="36"/>
      <c r="J337" s="36"/>
      <c r="K337" s="36"/>
      <c r="L337" s="36"/>
      <c r="M337" s="36"/>
      <c r="N337" s="38"/>
      <c r="O337" s="36"/>
      <c r="P337" s="24"/>
      <c r="Q337" s="74"/>
      <c r="R337" s="74"/>
      <c r="S337" s="36"/>
      <c r="T337" s="36"/>
      <c r="U337" s="36"/>
      <c r="V337" s="36"/>
      <c r="W337" s="36"/>
      <c r="X337" s="36"/>
      <c r="Y337" s="75"/>
      <c r="Z337" s="76"/>
      <c r="AA337" s="76"/>
      <c r="AB337" s="76"/>
      <c r="AC337" s="73"/>
    </row>
    <row r="338" spans="1:29" x14ac:dyDescent="0.35">
      <c r="A338" s="44" t="s">
        <v>463</v>
      </c>
      <c r="B338" s="27">
        <v>91.664405822753906</v>
      </c>
      <c r="C338" s="27">
        <v>91.664405822753906</v>
      </c>
      <c r="D338" s="27">
        <v>91.664405822753906</v>
      </c>
      <c r="E338" s="27">
        <v>91.663772583007813</v>
      </c>
      <c r="F338" s="27">
        <v>99.999610900878906</v>
      </c>
      <c r="G338" s="27">
        <v>99.999610900878906</v>
      </c>
      <c r="H338" s="27">
        <v>99.999610900878906</v>
      </c>
      <c r="I338" s="27">
        <v>99.99884033203125</v>
      </c>
      <c r="J338" s="32" t="s">
        <v>49</v>
      </c>
      <c r="K338" s="32" t="s">
        <v>49</v>
      </c>
      <c r="L338" s="32" t="s">
        <v>49</v>
      </c>
      <c r="M338" s="32" t="s">
        <v>49</v>
      </c>
      <c r="N338" s="35"/>
      <c r="O338" s="35"/>
      <c r="Q338" s="64">
        <v>1</v>
      </c>
      <c r="R338" s="63" t="s">
        <v>41</v>
      </c>
      <c r="S338" s="26" t="b">
        <f>NOT(OR((D338&lt;=$Q$1),(H338&lt;=$R$1),(L338&lt;=$S$1)))</f>
        <v>1</v>
      </c>
      <c r="T338" s="26" t="b">
        <f>NOT(OR((C338&lt;=$Q$1),(G338&lt;=$R$1),(K338&lt;=$S$1)))</f>
        <v>1</v>
      </c>
      <c r="U338" s="65"/>
      <c r="V338" s="65"/>
      <c r="W338" s="66"/>
      <c r="X338" s="65"/>
      <c r="Y338" s="82"/>
      <c r="Z338" s="83"/>
      <c r="AA338" s="83"/>
      <c r="AB338" s="83"/>
      <c r="AC338" s="84"/>
    </row>
    <row r="339" spans="1:29" x14ac:dyDescent="0.35">
      <c r="A339" s="44" t="s">
        <v>464</v>
      </c>
      <c r="B339" s="27">
        <v>91.666450500488281</v>
      </c>
      <c r="C339" s="27">
        <v>91.666450500488281</v>
      </c>
      <c r="D339" s="27">
        <v>91.666450500488281</v>
      </c>
      <c r="E339" s="27">
        <v>91.666328430175781</v>
      </c>
      <c r="F339" s="27">
        <v>99.999610900878906</v>
      </c>
      <c r="G339" s="27">
        <v>99.999610900878906</v>
      </c>
      <c r="H339" s="27">
        <v>99.999610900878906</v>
      </c>
      <c r="I339" s="27">
        <v>99.99884033203125</v>
      </c>
      <c r="J339" s="32" t="s">
        <v>49</v>
      </c>
      <c r="K339" s="32" t="s">
        <v>49</v>
      </c>
      <c r="L339" s="32" t="s">
        <v>49</v>
      </c>
      <c r="M339" s="32" t="s">
        <v>49</v>
      </c>
      <c r="N339" s="35"/>
      <c r="O339" s="35"/>
      <c r="Q339" s="64">
        <v>1</v>
      </c>
      <c r="R339" s="63" t="s">
        <v>41</v>
      </c>
      <c r="S339" s="26" t="b">
        <f>NOT(OR((B339&lt;=$Q$1),(F339&lt;=$R$1),(J339&lt;=$S$1)))</f>
        <v>1</v>
      </c>
      <c r="T339" s="26" t="b">
        <f>NOT(OR((C339&lt;=$Q$1),(G339&lt;=$R$1),(K339&lt;=$S$1)))</f>
        <v>1</v>
      </c>
      <c r="U339" s="65"/>
      <c r="V339" s="65"/>
      <c r="W339" s="66"/>
      <c r="X339" s="65"/>
      <c r="Y339" s="67"/>
      <c r="Z339" s="68"/>
      <c r="AA339" s="68"/>
      <c r="AB339" s="68"/>
      <c r="AC339" s="69"/>
    </row>
    <row r="340" spans="1:29" x14ac:dyDescent="0.35">
      <c r="A340" s="44" t="s">
        <v>465</v>
      </c>
      <c r="B340" s="27">
        <v>91.666244506835938</v>
      </c>
      <c r="C340" s="27">
        <v>91.666244506835938</v>
      </c>
      <c r="D340" s="27">
        <v>91.666244506835938</v>
      </c>
      <c r="E340" s="27">
        <v>91.666191101074219</v>
      </c>
      <c r="F340" s="27">
        <v>99.999610900878906</v>
      </c>
      <c r="G340" s="27">
        <v>99.999610900878906</v>
      </c>
      <c r="H340" s="27">
        <v>99.999610900878906</v>
      </c>
      <c r="I340" s="27">
        <v>99.99884033203125</v>
      </c>
      <c r="J340" s="32" t="s">
        <v>49</v>
      </c>
      <c r="K340" s="32" t="s">
        <v>49</v>
      </c>
      <c r="L340" s="32" t="s">
        <v>49</v>
      </c>
      <c r="M340" s="32" t="s">
        <v>49</v>
      </c>
      <c r="N340" s="35"/>
      <c r="O340" s="35"/>
      <c r="Q340" s="64">
        <v>1</v>
      </c>
      <c r="R340" s="63" t="s">
        <v>41</v>
      </c>
      <c r="S340" s="26" t="b">
        <f>NOT(OR((D340&lt;=$Q$1),(H340&lt;=$R$1),(L340&lt;=$S$1)))</f>
        <v>1</v>
      </c>
      <c r="T340" s="26" t="b">
        <f>NOT(OR((C340&lt;=$Q$1),(G340&lt;=$R$1),(K340&lt;=$S$1)))</f>
        <v>1</v>
      </c>
      <c r="U340" s="65"/>
      <c r="V340" s="65"/>
      <c r="W340" s="66"/>
      <c r="X340" s="65"/>
      <c r="Y340" s="67"/>
      <c r="Z340" s="68"/>
      <c r="AA340" s="68"/>
      <c r="AB340" s="68"/>
      <c r="AC340" s="69"/>
    </row>
    <row r="341" spans="1:29" x14ac:dyDescent="0.35">
      <c r="A341" s="44" t="s">
        <v>466</v>
      </c>
      <c r="B341" s="27">
        <v>91.665679931640625</v>
      </c>
      <c r="C341" s="27">
        <v>91.665679931640625</v>
      </c>
      <c r="D341" s="27">
        <v>91.665679931640625</v>
      </c>
      <c r="E341" s="27">
        <v>91.666183471679688</v>
      </c>
      <c r="F341" s="27">
        <v>99.999610900878906</v>
      </c>
      <c r="G341" s="27">
        <v>99.999610900878906</v>
      </c>
      <c r="H341" s="27">
        <v>99.999610900878906</v>
      </c>
      <c r="I341" s="27">
        <v>99.99884033203125</v>
      </c>
      <c r="J341" s="32" t="s">
        <v>49</v>
      </c>
      <c r="K341" s="32" t="s">
        <v>49</v>
      </c>
      <c r="L341" s="32" t="s">
        <v>49</v>
      </c>
      <c r="M341" s="32" t="s">
        <v>49</v>
      </c>
      <c r="N341" s="35"/>
      <c r="O341" s="35"/>
      <c r="Q341" s="64">
        <v>1</v>
      </c>
      <c r="R341" s="63" t="s">
        <v>41</v>
      </c>
      <c r="S341" s="26" t="b">
        <f t="shared" ref="S341:S369" si="52">NOT(OR((D341&lt;=$Q$1),(H341&lt;=$R$1),(L341&lt;=$S$1)))</f>
        <v>1</v>
      </c>
      <c r="T341" s="26" t="b">
        <f t="shared" ref="T341:T369" si="53">NOT(OR((C341&lt;=$Q$1),(G341&lt;=$R$1),(K341&lt;=$S$1)))</f>
        <v>1</v>
      </c>
      <c r="U341" s="65"/>
      <c r="V341" s="65"/>
      <c r="W341" s="66"/>
      <c r="X341" s="65"/>
      <c r="Y341" s="67"/>
      <c r="Z341" s="68"/>
      <c r="AA341" s="68"/>
      <c r="AB341" s="68"/>
      <c r="AC341" s="69"/>
    </row>
    <row r="342" spans="1:29" x14ac:dyDescent="0.35">
      <c r="A342" s="44" t="s">
        <v>467</v>
      </c>
      <c r="B342" s="27">
        <v>91.665718078613281</v>
      </c>
      <c r="C342" s="27">
        <v>91.665718078613281</v>
      </c>
      <c r="D342" s="27">
        <v>91.665718078613281</v>
      </c>
      <c r="E342" s="27">
        <v>91.666275024414063</v>
      </c>
      <c r="F342" s="27">
        <v>99.999610900878906</v>
      </c>
      <c r="G342" s="27">
        <v>99.999610900878906</v>
      </c>
      <c r="H342" s="27">
        <v>99.999610900878906</v>
      </c>
      <c r="I342" s="27">
        <v>99.99884033203125</v>
      </c>
      <c r="J342" s="32" t="s">
        <v>49</v>
      </c>
      <c r="K342" s="32" t="s">
        <v>49</v>
      </c>
      <c r="L342" s="32" t="s">
        <v>49</v>
      </c>
      <c r="M342" s="32" t="s">
        <v>49</v>
      </c>
      <c r="N342" s="35"/>
      <c r="O342" s="35"/>
      <c r="Q342" s="64">
        <v>1</v>
      </c>
      <c r="R342" s="63" t="s">
        <v>41</v>
      </c>
      <c r="S342" s="26" t="b">
        <f t="shared" si="52"/>
        <v>1</v>
      </c>
      <c r="T342" s="26" t="b">
        <f t="shared" si="53"/>
        <v>1</v>
      </c>
      <c r="U342" s="65"/>
      <c r="V342" s="65"/>
      <c r="W342" s="66"/>
      <c r="X342" s="65"/>
      <c r="Y342" s="67"/>
      <c r="Z342" s="68"/>
      <c r="AA342" s="68"/>
      <c r="AB342" s="68"/>
      <c r="AC342" s="69"/>
    </row>
    <row r="343" spans="1:29" x14ac:dyDescent="0.35">
      <c r="A343" s="44" t="s">
        <v>468</v>
      </c>
      <c r="B343" s="27">
        <v>91.665763854980469</v>
      </c>
      <c r="C343" s="27">
        <v>91.665763854980469</v>
      </c>
      <c r="D343" s="27">
        <v>91.665763854980469</v>
      </c>
      <c r="E343" s="27">
        <v>91.666374206542969</v>
      </c>
      <c r="F343" s="27">
        <v>99.999610900878906</v>
      </c>
      <c r="G343" s="27">
        <v>99.999610900878906</v>
      </c>
      <c r="H343" s="27">
        <v>99.999610900878906</v>
      </c>
      <c r="I343" s="27">
        <v>99.99884033203125</v>
      </c>
      <c r="J343" s="32" t="s">
        <v>49</v>
      </c>
      <c r="K343" s="32" t="s">
        <v>49</v>
      </c>
      <c r="L343" s="32" t="s">
        <v>49</v>
      </c>
      <c r="M343" s="32" t="s">
        <v>49</v>
      </c>
      <c r="P343" s="26"/>
      <c r="Q343" s="64">
        <v>1</v>
      </c>
      <c r="R343" s="63" t="s">
        <v>41</v>
      </c>
      <c r="S343" s="26" t="b">
        <f t="shared" si="52"/>
        <v>1</v>
      </c>
      <c r="T343" s="26" t="b">
        <f t="shared" si="53"/>
        <v>1</v>
      </c>
    </row>
    <row r="344" spans="1:29" x14ac:dyDescent="0.35">
      <c r="A344" s="44" t="s">
        <v>469</v>
      </c>
      <c r="B344" s="27">
        <v>91.66571044921875</v>
      </c>
      <c r="C344" s="27">
        <v>91.66571044921875</v>
      </c>
      <c r="D344" s="27">
        <v>91.66571044921875</v>
      </c>
      <c r="E344" s="27">
        <v>91.666252136230469</v>
      </c>
      <c r="F344" s="27">
        <v>99.999610900878906</v>
      </c>
      <c r="G344" s="27">
        <v>99.999610900878906</v>
      </c>
      <c r="H344" s="27">
        <v>99.999610900878906</v>
      </c>
      <c r="I344" s="27">
        <v>99.99884033203125</v>
      </c>
      <c r="J344" s="32" t="s">
        <v>49</v>
      </c>
      <c r="K344" s="32" t="s">
        <v>49</v>
      </c>
      <c r="L344" s="32" t="s">
        <v>49</v>
      </c>
      <c r="M344" s="32" t="s">
        <v>49</v>
      </c>
      <c r="P344" s="26"/>
      <c r="Q344" s="64">
        <v>1</v>
      </c>
      <c r="R344" s="63" t="s">
        <v>41</v>
      </c>
      <c r="S344" s="26" t="b">
        <f t="shared" si="52"/>
        <v>1</v>
      </c>
      <c r="T344" s="26" t="b">
        <f t="shared" si="53"/>
        <v>1</v>
      </c>
    </row>
    <row r="345" spans="1:29" x14ac:dyDescent="0.35">
      <c r="A345" s="44" t="s">
        <v>470</v>
      </c>
      <c r="B345" s="27">
        <v>91.665733337402344</v>
      </c>
      <c r="C345" s="27">
        <v>91.665733337402344</v>
      </c>
      <c r="D345" s="27">
        <v>91.665733337402344</v>
      </c>
      <c r="E345" s="27">
        <v>91.666275024414063</v>
      </c>
      <c r="F345" s="27">
        <v>99.999610900878906</v>
      </c>
      <c r="G345" s="27">
        <v>99.999610900878906</v>
      </c>
      <c r="H345" s="27">
        <v>99.999610900878906</v>
      </c>
      <c r="I345" s="27">
        <v>99.99884033203125</v>
      </c>
      <c r="J345" s="32" t="s">
        <v>49</v>
      </c>
      <c r="K345" s="32" t="s">
        <v>49</v>
      </c>
      <c r="L345" s="32" t="s">
        <v>49</v>
      </c>
      <c r="M345" s="32" t="s">
        <v>49</v>
      </c>
      <c r="Q345" s="64">
        <v>1</v>
      </c>
      <c r="R345" s="63" t="s">
        <v>41</v>
      </c>
      <c r="S345" s="26" t="b">
        <f t="shared" si="52"/>
        <v>1</v>
      </c>
      <c r="T345" s="26" t="b">
        <f t="shared" si="53"/>
        <v>1</v>
      </c>
    </row>
    <row r="346" spans="1:29" x14ac:dyDescent="0.35">
      <c r="A346" s="44" t="s">
        <v>471</v>
      </c>
      <c r="B346" s="27">
        <v>91.666404724121094</v>
      </c>
      <c r="C346" s="27">
        <v>91.666404724121094</v>
      </c>
      <c r="D346" s="27">
        <v>91.666404724121094</v>
      </c>
      <c r="E346" s="27">
        <v>91.666099548339844</v>
      </c>
      <c r="F346" s="27">
        <v>99.999610900878906</v>
      </c>
      <c r="G346" s="27">
        <v>99.999610900878906</v>
      </c>
      <c r="H346" s="27">
        <v>99.999610900878906</v>
      </c>
      <c r="I346" s="27">
        <v>99.99884033203125</v>
      </c>
      <c r="J346" s="32" t="s">
        <v>49</v>
      </c>
      <c r="K346" s="32" t="s">
        <v>49</v>
      </c>
      <c r="L346" s="32" t="s">
        <v>49</v>
      </c>
      <c r="M346" s="32" t="s">
        <v>49</v>
      </c>
      <c r="Q346" s="64">
        <v>1</v>
      </c>
      <c r="R346" s="63" t="s">
        <v>41</v>
      </c>
      <c r="S346" s="26" t="b">
        <f t="shared" si="52"/>
        <v>1</v>
      </c>
      <c r="T346" s="26" t="b">
        <f t="shared" si="53"/>
        <v>1</v>
      </c>
    </row>
    <row r="347" spans="1:29" x14ac:dyDescent="0.35">
      <c r="A347" s="44" t="s">
        <v>472</v>
      </c>
      <c r="B347" s="27">
        <v>91.665809631347656</v>
      </c>
      <c r="C347" s="27">
        <v>91.665809631347656</v>
      </c>
      <c r="D347" s="27">
        <v>91.665809631347656</v>
      </c>
      <c r="E347" s="27">
        <v>91.666587829589844</v>
      </c>
      <c r="F347" s="27">
        <v>99.999610900878906</v>
      </c>
      <c r="G347" s="27">
        <v>99.999610900878906</v>
      </c>
      <c r="H347" s="27">
        <v>99.999610900878906</v>
      </c>
      <c r="I347" s="27">
        <v>99.99884033203125</v>
      </c>
      <c r="J347" s="32" t="s">
        <v>49</v>
      </c>
      <c r="K347" s="32" t="s">
        <v>49</v>
      </c>
      <c r="L347" s="32" t="s">
        <v>49</v>
      </c>
      <c r="M347" s="32" t="s">
        <v>49</v>
      </c>
      <c r="P347" s="26"/>
      <c r="Q347" s="64">
        <v>1</v>
      </c>
      <c r="R347" s="63" t="s">
        <v>41</v>
      </c>
      <c r="S347" s="26" t="b">
        <f t="shared" si="52"/>
        <v>1</v>
      </c>
      <c r="T347" s="26" t="b">
        <f t="shared" si="53"/>
        <v>1</v>
      </c>
    </row>
    <row r="348" spans="1:29" x14ac:dyDescent="0.35">
      <c r="A348" s="44" t="s">
        <v>473</v>
      </c>
      <c r="B348" s="27">
        <v>91.66656494140625</v>
      </c>
      <c r="C348" s="27">
        <v>91.66656494140625</v>
      </c>
      <c r="D348" s="27">
        <v>91.66656494140625</v>
      </c>
      <c r="E348" s="27">
        <v>91.666587829589844</v>
      </c>
      <c r="F348" s="27">
        <v>99.999610900878906</v>
      </c>
      <c r="G348" s="27">
        <v>99.999610900878906</v>
      </c>
      <c r="H348" s="27">
        <v>99.999610900878906</v>
      </c>
      <c r="I348" s="27">
        <v>99.99884033203125</v>
      </c>
      <c r="J348" s="32" t="s">
        <v>49</v>
      </c>
      <c r="K348" s="32" t="s">
        <v>49</v>
      </c>
      <c r="L348" s="32" t="s">
        <v>49</v>
      </c>
      <c r="M348" s="32" t="s">
        <v>49</v>
      </c>
      <c r="Q348" s="64">
        <v>1</v>
      </c>
      <c r="R348" s="63" t="s">
        <v>41</v>
      </c>
      <c r="S348" s="26" t="b">
        <f t="shared" si="52"/>
        <v>1</v>
      </c>
      <c r="T348" s="26" t="b">
        <f t="shared" si="53"/>
        <v>1</v>
      </c>
    </row>
    <row r="349" spans="1:29" x14ac:dyDescent="0.35">
      <c r="A349" s="44" t="s">
        <v>474</v>
      </c>
      <c r="B349" s="27">
        <v>91.666427612304688</v>
      </c>
      <c r="C349" s="27">
        <v>91.666427612304688</v>
      </c>
      <c r="D349" s="27">
        <v>91.666427612304688</v>
      </c>
      <c r="E349" s="27">
        <v>91.666259765625</v>
      </c>
      <c r="F349" s="27">
        <v>99.999610900878906</v>
      </c>
      <c r="G349" s="27">
        <v>99.999610900878906</v>
      </c>
      <c r="H349" s="27">
        <v>99.999610900878906</v>
      </c>
      <c r="I349" s="27">
        <v>99.99884033203125</v>
      </c>
      <c r="J349" s="32" t="s">
        <v>49</v>
      </c>
      <c r="K349" s="32" t="s">
        <v>49</v>
      </c>
      <c r="L349" s="32" t="s">
        <v>49</v>
      </c>
      <c r="M349" s="32" t="s">
        <v>49</v>
      </c>
      <c r="Q349" s="64">
        <v>1</v>
      </c>
      <c r="R349" s="63" t="s">
        <v>41</v>
      </c>
      <c r="S349" s="26" t="b">
        <f t="shared" si="52"/>
        <v>1</v>
      </c>
      <c r="T349" s="26" t="b">
        <f t="shared" si="53"/>
        <v>1</v>
      </c>
    </row>
    <row r="350" spans="1:29" x14ac:dyDescent="0.35">
      <c r="A350" s="44" t="s">
        <v>475</v>
      </c>
      <c r="B350" s="27">
        <v>91.6658935546875</v>
      </c>
      <c r="C350" s="27">
        <v>91.6658935546875</v>
      </c>
      <c r="D350" s="27">
        <v>91.6658935546875</v>
      </c>
      <c r="E350" s="27">
        <v>91.66650390625</v>
      </c>
      <c r="F350" s="27">
        <v>99.999610900878906</v>
      </c>
      <c r="G350" s="27">
        <v>99.999610900878906</v>
      </c>
      <c r="H350" s="27">
        <v>99.999610900878906</v>
      </c>
      <c r="I350" s="27">
        <v>99.99884033203125</v>
      </c>
      <c r="J350" s="32" t="s">
        <v>49</v>
      </c>
      <c r="K350" s="32" t="s">
        <v>49</v>
      </c>
      <c r="L350" s="32" t="s">
        <v>49</v>
      </c>
      <c r="M350" s="32" t="s">
        <v>49</v>
      </c>
      <c r="Q350" s="64">
        <v>1</v>
      </c>
      <c r="R350" s="63" t="s">
        <v>41</v>
      </c>
      <c r="S350" s="26" t="b">
        <f t="shared" si="52"/>
        <v>1</v>
      </c>
      <c r="T350" s="26" t="b">
        <f t="shared" si="53"/>
        <v>1</v>
      </c>
    </row>
    <row r="351" spans="1:29" x14ac:dyDescent="0.35">
      <c r="A351" s="44" t="s">
        <v>476</v>
      </c>
      <c r="B351" s="27">
        <v>91.665687561035156</v>
      </c>
      <c r="C351" s="27">
        <v>91.665687561035156</v>
      </c>
      <c r="D351" s="27">
        <v>91.665687561035156</v>
      </c>
      <c r="E351" s="27">
        <v>91.666282653808594</v>
      </c>
      <c r="F351" s="27">
        <v>99.999610900878906</v>
      </c>
      <c r="G351" s="27">
        <v>99.999610900878906</v>
      </c>
      <c r="H351" s="27">
        <v>99.999610900878906</v>
      </c>
      <c r="I351" s="27">
        <v>99.99884033203125</v>
      </c>
      <c r="J351" s="32" t="s">
        <v>49</v>
      </c>
      <c r="K351" s="32" t="s">
        <v>49</v>
      </c>
      <c r="L351" s="32" t="s">
        <v>49</v>
      </c>
      <c r="M351" s="32" t="s">
        <v>49</v>
      </c>
      <c r="Q351" s="64">
        <v>1</v>
      </c>
      <c r="R351" s="63" t="s">
        <v>41</v>
      </c>
      <c r="S351" s="26" t="b">
        <f t="shared" si="52"/>
        <v>1</v>
      </c>
      <c r="T351" s="26" t="b">
        <f t="shared" si="53"/>
        <v>1</v>
      </c>
    </row>
    <row r="352" spans="1:29" x14ac:dyDescent="0.35">
      <c r="A352" s="44" t="s">
        <v>477</v>
      </c>
      <c r="B352" s="27">
        <v>91.666046142578125</v>
      </c>
      <c r="C352" s="27">
        <v>91.666046142578125</v>
      </c>
      <c r="D352" s="27">
        <v>91.666046142578125</v>
      </c>
      <c r="E352" s="27">
        <v>91.666275024414063</v>
      </c>
      <c r="F352" s="27">
        <v>99.999610900878906</v>
      </c>
      <c r="G352" s="27">
        <v>99.999610900878906</v>
      </c>
      <c r="H352" s="27">
        <v>99.999610900878906</v>
      </c>
      <c r="I352" s="27">
        <v>99.99884033203125</v>
      </c>
      <c r="J352" s="32" t="s">
        <v>49</v>
      </c>
      <c r="K352" s="32" t="s">
        <v>49</v>
      </c>
      <c r="L352" s="32" t="s">
        <v>49</v>
      </c>
      <c r="M352" s="32" t="s">
        <v>49</v>
      </c>
      <c r="Q352" s="64">
        <v>1</v>
      </c>
      <c r="R352" s="63" t="s">
        <v>41</v>
      </c>
      <c r="S352" s="26" t="b">
        <f t="shared" si="52"/>
        <v>1</v>
      </c>
      <c r="T352" s="26" t="b">
        <f t="shared" si="53"/>
        <v>1</v>
      </c>
    </row>
    <row r="353" spans="1:20" x14ac:dyDescent="0.35">
      <c r="A353" s="44" t="s">
        <v>478</v>
      </c>
      <c r="B353" s="27">
        <v>91.665664672851563</v>
      </c>
      <c r="C353" s="27">
        <v>91.665664672851563</v>
      </c>
      <c r="D353" s="27">
        <v>91.665664672851563</v>
      </c>
      <c r="E353" s="27">
        <v>91.66632080078125</v>
      </c>
      <c r="F353" s="27">
        <v>99.999610900878906</v>
      </c>
      <c r="G353" s="27">
        <v>99.999610900878906</v>
      </c>
      <c r="H353" s="27">
        <v>99.999610900878906</v>
      </c>
      <c r="I353" s="27">
        <v>99.99884033203125</v>
      </c>
      <c r="J353" s="32" t="s">
        <v>49</v>
      </c>
      <c r="K353" s="32" t="s">
        <v>49</v>
      </c>
      <c r="L353" s="32" t="s">
        <v>49</v>
      </c>
      <c r="M353" s="32" t="s">
        <v>49</v>
      </c>
      <c r="Q353" s="64">
        <v>1</v>
      </c>
      <c r="R353" s="63" t="s">
        <v>41</v>
      </c>
      <c r="S353" s="26" t="b">
        <f t="shared" si="52"/>
        <v>1</v>
      </c>
      <c r="T353" s="26" t="b">
        <f t="shared" si="53"/>
        <v>1</v>
      </c>
    </row>
    <row r="354" spans="1:20" x14ac:dyDescent="0.35">
      <c r="A354" s="44" t="s">
        <v>479</v>
      </c>
      <c r="B354" s="27">
        <v>91.666465759277344</v>
      </c>
      <c r="C354" s="27">
        <v>91.666465759277344</v>
      </c>
      <c r="D354" s="27">
        <v>91.666465759277344</v>
      </c>
      <c r="E354" s="27">
        <v>91.666595458984375</v>
      </c>
      <c r="F354" s="27">
        <v>99.999610900878906</v>
      </c>
      <c r="G354" s="27">
        <v>99.999610900878906</v>
      </c>
      <c r="H354" s="27">
        <v>99.999610900878906</v>
      </c>
      <c r="I354" s="27">
        <v>99.99884033203125</v>
      </c>
      <c r="J354" s="32" t="s">
        <v>49</v>
      </c>
      <c r="K354" s="32" t="s">
        <v>49</v>
      </c>
      <c r="L354" s="32" t="s">
        <v>49</v>
      </c>
      <c r="M354" s="32" t="s">
        <v>49</v>
      </c>
      <c r="Q354" s="64">
        <v>1</v>
      </c>
      <c r="R354" s="63" t="s">
        <v>41</v>
      </c>
      <c r="S354" s="26" t="b">
        <f t="shared" si="52"/>
        <v>1</v>
      </c>
      <c r="T354" s="26" t="b">
        <f t="shared" si="53"/>
        <v>1</v>
      </c>
    </row>
    <row r="355" spans="1:20" x14ac:dyDescent="0.35">
      <c r="A355" s="44" t="s">
        <v>480</v>
      </c>
      <c r="B355" s="27">
        <v>91.666397094726563</v>
      </c>
      <c r="C355" s="27">
        <v>91.666397094726563</v>
      </c>
      <c r="D355" s="27">
        <v>91.666397094726563</v>
      </c>
      <c r="E355" s="27">
        <v>91.666099548339844</v>
      </c>
      <c r="F355" s="27">
        <v>99.999610900878906</v>
      </c>
      <c r="G355" s="27">
        <v>99.999610900878906</v>
      </c>
      <c r="H355" s="27">
        <v>99.999610900878906</v>
      </c>
      <c r="I355" s="27">
        <v>99.99884033203125</v>
      </c>
      <c r="J355" s="32" t="s">
        <v>49</v>
      </c>
      <c r="K355" s="32" t="s">
        <v>49</v>
      </c>
      <c r="L355" s="32" t="s">
        <v>49</v>
      </c>
      <c r="M355" s="32" t="s">
        <v>49</v>
      </c>
      <c r="Q355" s="64">
        <v>1</v>
      </c>
      <c r="R355" s="63" t="s">
        <v>41</v>
      </c>
      <c r="S355" s="26" t="b">
        <f t="shared" si="52"/>
        <v>1</v>
      </c>
      <c r="T355" s="26" t="b">
        <f t="shared" si="53"/>
        <v>1</v>
      </c>
    </row>
    <row r="356" spans="1:20" x14ac:dyDescent="0.35">
      <c r="A356" s="44" t="s">
        <v>481</v>
      </c>
      <c r="B356" s="27">
        <v>91.666419982910156</v>
      </c>
      <c r="C356" s="27">
        <v>91.666419982910156</v>
      </c>
      <c r="D356" s="27">
        <v>91.666419982910156</v>
      </c>
      <c r="E356" s="27">
        <v>91.666481018066406</v>
      </c>
      <c r="F356" s="27">
        <v>99.999610900878906</v>
      </c>
      <c r="G356" s="27">
        <v>99.999610900878906</v>
      </c>
      <c r="H356" s="27">
        <v>99.999610900878906</v>
      </c>
      <c r="I356" s="27">
        <v>99.99884033203125</v>
      </c>
      <c r="J356" s="32" t="s">
        <v>49</v>
      </c>
      <c r="K356" s="32" t="s">
        <v>49</v>
      </c>
      <c r="L356" s="32" t="s">
        <v>49</v>
      </c>
      <c r="M356" s="32" t="s">
        <v>49</v>
      </c>
      <c r="Q356" s="64">
        <v>1</v>
      </c>
      <c r="R356" s="63" t="s">
        <v>41</v>
      </c>
      <c r="S356" s="26" t="b">
        <f t="shared" si="52"/>
        <v>1</v>
      </c>
      <c r="T356" s="26" t="b">
        <f t="shared" si="53"/>
        <v>1</v>
      </c>
    </row>
    <row r="357" spans="1:20" x14ac:dyDescent="0.35">
      <c r="A357" s="44" t="s">
        <v>482</v>
      </c>
      <c r="B357" s="27">
        <v>91.666534423828125</v>
      </c>
      <c r="C357" s="27">
        <v>91.666534423828125</v>
      </c>
      <c r="D357" s="27">
        <v>91.666534423828125</v>
      </c>
      <c r="E357" s="27">
        <v>91.666641235351563</v>
      </c>
      <c r="F357" s="27">
        <v>99.999610900878906</v>
      </c>
      <c r="G357" s="27">
        <v>99.999610900878906</v>
      </c>
      <c r="H357" s="27">
        <v>99.999610900878906</v>
      </c>
      <c r="I357" s="27">
        <v>99.99884033203125</v>
      </c>
      <c r="J357" s="32" t="s">
        <v>49</v>
      </c>
      <c r="K357" s="32" t="s">
        <v>49</v>
      </c>
      <c r="L357" s="32" t="s">
        <v>49</v>
      </c>
      <c r="M357" s="32" t="s">
        <v>49</v>
      </c>
      <c r="Q357" s="64">
        <v>1</v>
      </c>
      <c r="R357" s="63" t="s">
        <v>41</v>
      </c>
      <c r="S357" s="26" t="b">
        <f t="shared" si="52"/>
        <v>1</v>
      </c>
      <c r="T357" s="26" t="b">
        <f t="shared" si="53"/>
        <v>1</v>
      </c>
    </row>
    <row r="358" spans="1:20" x14ac:dyDescent="0.35">
      <c r="A358" s="44" t="s">
        <v>483</v>
      </c>
      <c r="B358" s="27">
        <v>91.665702819824219</v>
      </c>
      <c r="C358" s="27">
        <v>91.665702819824219</v>
      </c>
      <c r="D358" s="27">
        <v>91.665702819824219</v>
      </c>
      <c r="E358" s="27">
        <v>91.666435241699219</v>
      </c>
      <c r="F358" s="27">
        <v>99.999610900878906</v>
      </c>
      <c r="G358" s="27">
        <v>99.999610900878906</v>
      </c>
      <c r="H358" s="27">
        <v>99.999610900878906</v>
      </c>
      <c r="I358" s="27">
        <v>99.99884033203125</v>
      </c>
      <c r="J358" s="32" t="s">
        <v>49</v>
      </c>
      <c r="K358" s="32" t="s">
        <v>49</v>
      </c>
      <c r="L358" s="32" t="s">
        <v>49</v>
      </c>
      <c r="M358" s="32" t="s">
        <v>49</v>
      </c>
      <c r="Q358" s="64">
        <v>1</v>
      </c>
      <c r="R358" s="63" t="s">
        <v>41</v>
      </c>
      <c r="S358" s="26" t="b">
        <f t="shared" si="52"/>
        <v>1</v>
      </c>
      <c r="T358" s="26" t="b">
        <f t="shared" si="53"/>
        <v>1</v>
      </c>
    </row>
    <row r="359" spans="1:20" x14ac:dyDescent="0.35">
      <c r="A359" s="44" t="s">
        <v>484</v>
      </c>
      <c r="B359" s="27">
        <v>91.6658935546875</v>
      </c>
      <c r="C359" s="27">
        <v>91.6658935546875</v>
      </c>
      <c r="D359" s="27">
        <v>91.6658935546875</v>
      </c>
      <c r="E359" s="27">
        <v>91.66656494140625</v>
      </c>
      <c r="F359" s="27">
        <v>99.999610900878906</v>
      </c>
      <c r="G359" s="27">
        <v>99.999610900878906</v>
      </c>
      <c r="H359" s="27">
        <v>99.999610900878906</v>
      </c>
      <c r="I359" s="27">
        <v>99.99884033203125</v>
      </c>
      <c r="J359" s="32" t="s">
        <v>49</v>
      </c>
      <c r="K359" s="32" t="s">
        <v>49</v>
      </c>
      <c r="L359" s="32" t="s">
        <v>49</v>
      </c>
      <c r="M359" s="32" t="s">
        <v>49</v>
      </c>
      <c r="Q359" s="64">
        <v>1</v>
      </c>
      <c r="R359" s="63" t="s">
        <v>41</v>
      </c>
      <c r="S359" s="26" t="b">
        <f t="shared" si="52"/>
        <v>1</v>
      </c>
      <c r="T359" s="26" t="b">
        <f t="shared" si="53"/>
        <v>1</v>
      </c>
    </row>
    <row r="360" spans="1:20" x14ac:dyDescent="0.35">
      <c r="A360" s="44" t="s">
        <v>485</v>
      </c>
      <c r="B360" s="27">
        <v>91.665725708007813</v>
      </c>
      <c r="C360" s="27">
        <v>91.665725708007813</v>
      </c>
      <c r="D360" s="27">
        <v>91.665725708007813</v>
      </c>
      <c r="E360" s="27">
        <v>91.666259765625</v>
      </c>
      <c r="F360" s="27">
        <v>99.999610900878906</v>
      </c>
      <c r="G360" s="27">
        <v>99.999610900878906</v>
      </c>
      <c r="H360" s="27">
        <v>99.999610900878906</v>
      </c>
      <c r="I360" s="27">
        <v>99.99884033203125</v>
      </c>
      <c r="J360" s="32" t="s">
        <v>49</v>
      </c>
      <c r="K360" s="32" t="s">
        <v>49</v>
      </c>
      <c r="L360" s="32" t="s">
        <v>49</v>
      </c>
      <c r="M360" s="32" t="s">
        <v>49</v>
      </c>
      <c r="Q360" s="64">
        <v>1</v>
      </c>
      <c r="R360" s="63" t="s">
        <v>41</v>
      </c>
      <c r="S360" s="26" t="b">
        <f t="shared" si="52"/>
        <v>1</v>
      </c>
      <c r="T360" s="26" t="b">
        <f t="shared" si="53"/>
        <v>1</v>
      </c>
    </row>
    <row r="361" spans="1:20" x14ac:dyDescent="0.35">
      <c r="A361" s="44" t="s">
        <v>486</v>
      </c>
      <c r="B361" s="27">
        <v>91.665840148925781</v>
      </c>
      <c r="C361" s="27">
        <v>91.665840148925781</v>
      </c>
      <c r="D361" s="27">
        <v>91.665840148925781</v>
      </c>
      <c r="E361" s="27">
        <v>91.666587829589844</v>
      </c>
      <c r="F361" s="27">
        <v>99.999610900878906</v>
      </c>
      <c r="G361" s="27">
        <v>99.999610900878906</v>
      </c>
      <c r="H361" s="27">
        <v>99.999610900878906</v>
      </c>
      <c r="I361" s="27">
        <v>99.99884033203125</v>
      </c>
      <c r="J361" s="32" t="s">
        <v>49</v>
      </c>
      <c r="K361" s="32" t="s">
        <v>49</v>
      </c>
      <c r="L361" s="32" t="s">
        <v>49</v>
      </c>
      <c r="M361" s="32" t="s">
        <v>49</v>
      </c>
      <c r="Q361" s="64">
        <v>1</v>
      </c>
      <c r="R361" s="63" t="s">
        <v>41</v>
      </c>
      <c r="S361" s="26" t="b">
        <f t="shared" si="52"/>
        <v>1</v>
      </c>
      <c r="T361" s="26" t="b">
        <f t="shared" si="53"/>
        <v>1</v>
      </c>
    </row>
    <row r="362" spans="1:20" x14ac:dyDescent="0.35">
      <c r="A362" s="44" t="s">
        <v>487</v>
      </c>
      <c r="B362" s="27">
        <v>91.665145874023438</v>
      </c>
      <c r="C362" s="27">
        <v>91.665145874023438</v>
      </c>
      <c r="D362" s="27">
        <v>91.665145874023438</v>
      </c>
      <c r="E362" s="27">
        <v>91.66632080078125</v>
      </c>
      <c r="F362" s="27">
        <v>99.999610900878906</v>
      </c>
      <c r="G362" s="27">
        <v>99.999610900878906</v>
      </c>
      <c r="H362" s="27">
        <v>99.999610900878906</v>
      </c>
      <c r="I362" s="27">
        <v>99.99884033203125</v>
      </c>
      <c r="J362" s="32" t="s">
        <v>49</v>
      </c>
      <c r="K362" s="32" t="s">
        <v>49</v>
      </c>
      <c r="L362" s="32" t="s">
        <v>49</v>
      </c>
      <c r="M362" s="32" t="s">
        <v>49</v>
      </c>
      <c r="Q362" s="64">
        <v>1</v>
      </c>
      <c r="R362" s="63" t="s">
        <v>41</v>
      </c>
      <c r="S362" s="26" t="b">
        <f t="shared" si="52"/>
        <v>1</v>
      </c>
      <c r="T362" s="26" t="b">
        <f t="shared" si="53"/>
        <v>1</v>
      </c>
    </row>
    <row r="363" spans="1:20" x14ac:dyDescent="0.35">
      <c r="A363" s="44" t="s">
        <v>488</v>
      </c>
      <c r="B363" s="27">
        <v>91.666000366210938</v>
      </c>
      <c r="C363" s="27">
        <v>91.666000366210938</v>
      </c>
      <c r="D363" s="27">
        <v>91.666000366210938</v>
      </c>
      <c r="E363" s="27">
        <v>91.666549682617188</v>
      </c>
      <c r="F363" s="27">
        <v>99.999610900878906</v>
      </c>
      <c r="G363" s="27">
        <v>99.999610900878906</v>
      </c>
      <c r="H363" s="27">
        <v>99.999610900878906</v>
      </c>
      <c r="I363" s="27">
        <v>99.99884033203125</v>
      </c>
      <c r="J363" s="32" t="s">
        <v>49</v>
      </c>
      <c r="K363" s="32" t="s">
        <v>49</v>
      </c>
      <c r="L363" s="32" t="s">
        <v>49</v>
      </c>
      <c r="M363" s="32" t="s">
        <v>49</v>
      </c>
      <c r="Q363" s="64">
        <v>1</v>
      </c>
      <c r="R363" s="63" t="s">
        <v>41</v>
      </c>
      <c r="S363" s="26" t="b">
        <f t="shared" si="52"/>
        <v>1</v>
      </c>
      <c r="T363" s="26" t="b">
        <f t="shared" si="53"/>
        <v>1</v>
      </c>
    </row>
    <row r="364" spans="1:20" x14ac:dyDescent="0.35">
      <c r="A364" s="44" t="s">
        <v>489</v>
      </c>
      <c r="B364" s="27">
        <v>91.66595458984375</v>
      </c>
      <c r="C364" s="27">
        <v>91.66595458984375</v>
      </c>
      <c r="D364" s="27">
        <v>91.66595458984375</v>
      </c>
      <c r="E364" s="27">
        <v>91.666275024414063</v>
      </c>
      <c r="F364" s="27">
        <v>99.999610900878906</v>
      </c>
      <c r="G364" s="27">
        <v>99.999610900878906</v>
      </c>
      <c r="H364" s="27">
        <v>99.999610900878906</v>
      </c>
      <c r="I364" s="27">
        <v>99.99884033203125</v>
      </c>
      <c r="J364" s="32" t="s">
        <v>49</v>
      </c>
      <c r="K364" s="32" t="s">
        <v>49</v>
      </c>
      <c r="L364" s="32" t="s">
        <v>49</v>
      </c>
      <c r="M364" s="32" t="s">
        <v>49</v>
      </c>
      <c r="Q364" s="64">
        <v>1</v>
      </c>
      <c r="R364" s="63" t="s">
        <v>41</v>
      </c>
      <c r="S364" s="26" t="b">
        <f t="shared" si="52"/>
        <v>1</v>
      </c>
      <c r="T364" s="26" t="b">
        <f t="shared" si="53"/>
        <v>1</v>
      </c>
    </row>
    <row r="365" spans="1:20" x14ac:dyDescent="0.35">
      <c r="A365" s="44" t="s">
        <v>490</v>
      </c>
      <c r="B365" s="27">
        <v>91.665077209472656</v>
      </c>
      <c r="C365" s="27">
        <v>91.665077209472656</v>
      </c>
      <c r="D365" s="27">
        <v>91.665077209472656</v>
      </c>
      <c r="E365" s="27">
        <v>91.663864135742188</v>
      </c>
      <c r="F365" s="27">
        <v>99.999610900878906</v>
      </c>
      <c r="G365" s="27">
        <v>99.999610900878906</v>
      </c>
      <c r="H365" s="27">
        <v>99.999610900878906</v>
      </c>
      <c r="I365" s="27">
        <v>99.99884033203125</v>
      </c>
      <c r="J365" s="32" t="s">
        <v>49</v>
      </c>
      <c r="K365" s="32" t="s">
        <v>49</v>
      </c>
      <c r="L365" s="32" t="s">
        <v>49</v>
      </c>
      <c r="M365" s="32" t="s">
        <v>49</v>
      </c>
      <c r="Q365" s="64">
        <v>1</v>
      </c>
      <c r="R365" s="63" t="s">
        <v>41</v>
      </c>
      <c r="S365" s="26" t="b">
        <f t="shared" si="52"/>
        <v>1</v>
      </c>
      <c r="T365" s="26" t="b">
        <f t="shared" si="53"/>
        <v>1</v>
      </c>
    </row>
    <row r="366" spans="1:20" x14ac:dyDescent="0.35">
      <c r="A366" s="44" t="s">
        <v>491</v>
      </c>
      <c r="B366" s="27">
        <v>91.666221618652344</v>
      </c>
      <c r="C366" s="27">
        <v>91.666221618652344</v>
      </c>
      <c r="D366" s="27">
        <v>91.666221618652344</v>
      </c>
      <c r="E366" s="27">
        <v>91.66656494140625</v>
      </c>
      <c r="F366" s="27">
        <v>99.999610900878906</v>
      </c>
      <c r="G366" s="27">
        <v>99.999610900878906</v>
      </c>
      <c r="H366" s="27">
        <v>99.999610900878906</v>
      </c>
      <c r="I366" s="27">
        <v>99.99884033203125</v>
      </c>
      <c r="J366" s="32" t="s">
        <v>49</v>
      </c>
      <c r="K366" s="32" t="s">
        <v>49</v>
      </c>
      <c r="L366" s="32" t="s">
        <v>49</v>
      </c>
      <c r="M366" s="32" t="s">
        <v>49</v>
      </c>
      <c r="Q366" s="64">
        <v>1</v>
      </c>
      <c r="R366" s="63" t="s">
        <v>41</v>
      </c>
      <c r="S366" s="26" t="b">
        <f t="shared" si="52"/>
        <v>1</v>
      </c>
      <c r="T366" s="26" t="b">
        <f t="shared" si="53"/>
        <v>1</v>
      </c>
    </row>
    <row r="367" spans="1:20" x14ac:dyDescent="0.35">
      <c r="A367" s="44" t="s">
        <v>492</v>
      </c>
      <c r="B367" s="27">
        <v>91.666213989257813</v>
      </c>
      <c r="C367" s="27">
        <v>91.666213989257813</v>
      </c>
      <c r="D367" s="27">
        <v>91.666213989257813</v>
      </c>
      <c r="E367" s="27">
        <v>91.666587829589844</v>
      </c>
      <c r="F367" s="27">
        <v>99.999610900878906</v>
      </c>
      <c r="G367" s="27">
        <v>99.999610900878906</v>
      </c>
      <c r="H367" s="27">
        <v>99.999610900878906</v>
      </c>
      <c r="I367" s="27">
        <v>99.99884033203125</v>
      </c>
      <c r="J367" s="32" t="s">
        <v>49</v>
      </c>
      <c r="K367" s="32" t="s">
        <v>49</v>
      </c>
      <c r="L367" s="32" t="s">
        <v>49</v>
      </c>
      <c r="M367" s="32" t="s">
        <v>49</v>
      </c>
      <c r="Q367" s="64">
        <v>1</v>
      </c>
      <c r="R367" s="63" t="s">
        <v>41</v>
      </c>
      <c r="S367" s="26" t="b">
        <f t="shared" si="52"/>
        <v>1</v>
      </c>
      <c r="T367" s="26" t="b">
        <f t="shared" si="53"/>
        <v>1</v>
      </c>
    </row>
    <row r="368" spans="1:20" x14ac:dyDescent="0.35">
      <c r="A368" s="44" t="s">
        <v>493</v>
      </c>
      <c r="B368" s="27">
        <v>91.6658935546875</v>
      </c>
      <c r="C368" s="27">
        <v>91.6658935546875</v>
      </c>
      <c r="D368" s="27">
        <v>91.6658935546875</v>
      </c>
      <c r="E368" s="27">
        <v>91.666213989257813</v>
      </c>
      <c r="F368" s="27">
        <v>99.999610900878906</v>
      </c>
      <c r="G368" s="27">
        <v>99.999610900878906</v>
      </c>
      <c r="H368" s="27">
        <v>99.999610900878906</v>
      </c>
      <c r="I368" s="27">
        <v>99.99884033203125</v>
      </c>
      <c r="J368" s="32" t="s">
        <v>49</v>
      </c>
      <c r="K368" s="32" t="s">
        <v>49</v>
      </c>
      <c r="L368" s="32" t="s">
        <v>49</v>
      </c>
      <c r="M368" s="32" t="s">
        <v>49</v>
      </c>
      <c r="Q368" s="64">
        <v>1</v>
      </c>
      <c r="R368" s="63" t="s">
        <v>41</v>
      </c>
      <c r="S368" s="26" t="b">
        <f t="shared" si="52"/>
        <v>1</v>
      </c>
      <c r="T368" s="26" t="b">
        <f t="shared" si="53"/>
        <v>1</v>
      </c>
    </row>
    <row r="369" spans="1:43" x14ac:dyDescent="0.35">
      <c r="A369" s="44" t="s">
        <v>494</v>
      </c>
      <c r="B369" s="27">
        <v>91.666450500488281</v>
      </c>
      <c r="C369" s="27">
        <v>91.666450500488281</v>
      </c>
      <c r="D369" s="27">
        <v>91.666450500488281</v>
      </c>
      <c r="E369" s="27">
        <v>91.666305541992188</v>
      </c>
      <c r="F369" s="27">
        <v>99.999610900878906</v>
      </c>
      <c r="G369" s="27">
        <v>99.999610900878906</v>
      </c>
      <c r="H369" s="27">
        <v>99.999610900878906</v>
      </c>
      <c r="I369" s="27">
        <v>99.99884033203125</v>
      </c>
      <c r="J369" s="32" t="s">
        <v>49</v>
      </c>
      <c r="K369" s="32" t="s">
        <v>49</v>
      </c>
      <c r="L369" s="32" t="s">
        <v>49</v>
      </c>
      <c r="M369" s="32" t="s">
        <v>49</v>
      </c>
      <c r="Q369" s="64">
        <v>1</v>
      </c>
      <c r="R369" s="63" t="s">
        <v>41</v>
      </c>
      <c r="S369" s="26" t="b">
        <f t="shared" si="52"/>
        <v>1</v>
      </c>
      <c r="T369" s="26" t="b">
        <f t="shared" si="53"/>
        <v>1</v>
      </c>
    </row>
    <row r="370" spans="1:43" x14ac:dyDescent="0.35">
      <c r="A370" s="57" t="s">
        <v>453</v>
      </c>
      <c r="B370" s="58" t="s">
        <v>453</v>
      </c>
      <c r="C370" s="58" t="s">
        <v>453</v>
      </c>
      <c r="D370" s="58" t="s">
        <v>453</v>
      </c>
      <c r="E370" s="58" t="s">
        <v>453</v>
      </c>
      <c r="F370" s="58" t="s">
        <v>453</v>
      </c>
      <c r="G370" s="58" t="s">
        <v>453</v>
      </c>
      <c r="H370" s="58" t="s">
        <v>453</v>
      </c>
      <c r="I370" s="58" t="s">
        <v>453</v>
      </c>
      <c r="J370" s="58" t="s">
        <v>453</v>
      </c>
      <c r="K370" s="58" t="s">
        <v>453</v>
      </c>
      <c r="L370" s="58" t="s">
        <v>453</v>
      </c>
      <c r="M370" s="58" t="s">
        <v>453</v>
      </c>
      <c r="N370" s="59" t="s">
        <v>495</v>
      </c>
      <c r="O370" s="58" t="s">
        <v>453</v>
      </c>
      <c r="P370" s="24" t="e">
        <f>SUMIF(S371:S372,TRUE, Q371:Q372)/SUM(Q371:Q372)</f>
        <v>#DIV/0!</v>
      </c>
      <c r="Q370" s="58" t="s">
        <v>453</v>
      </c>
      <c r="R370" s="58" t="s">
        <v>453</v>
      </c>
      <c r="S370" s="58" t="s">
        <v>453</v>
      </c>
      <c r="T370" s="60" t="s">
        <v>453</v>
      </c>
      <c r="U370" s="58" t="s">
        <v>453</v>
      </c>
      <c r="V370" s="58" t="s">
        <v>453</v>
      </c>
      <c r="W370" s="58" t="s">
        <v>453</v>
      </c>
      <c r="X370" s="58" t="s">
        <v>453</v>
      </c>
      <c r="Y370" s="61" t="s">
        <v>453</v>
      </c>
      <c r="Z370" s="61" t="s">
        <v>453</v>
      </c>
      <c r="AA370" s="61" t="s">
        <v>453</v>
      </c>
      <c r="AB370" s="61" t="s">
        <v>453</v>
      </c>
      <c r="AC370" s="61" t="s">
        <v>453</v>
      </c>
      <c r="AD370" s="61" t="s">
        <v>453</v>
      </c>
      <c r="AE370" s="61" t="s">
        <v>453</v>
      </c>
      <c r="AF370" s="61" t="s">
        <v>453</v>
      </c>
      <c r="AG370" s="61" t="s">
        <v>453</v>
      </c>
      <c r="AH370" s="61" t="s">
        <v>453</v>
      </c>
      <c r="AI370" s="61" t="s">
        <v>453</v>
      </c>
      <c r="AJ370" s="61" t="s">
        <v>453</v>
      </c>
      <c r="AK370" s="61" t="s">
        <v>453</v>
      </c>
      <c r="AL370" s="61" t="s">
        <v>453</v>
      </c>
      <c r="AM370" s="61" t="s">
        <v>453</v>
      </c>
      <c r="AN370" s="61" t="s">
        <v>453</v>
      </c>
      <c r="AO370" s="61" t="s">
        <v>453</v>
      </c>
      <c r="AP370" s="61" t="s">
        <v>453</v>
      </c>
      <c r="AQ370" s="61" t="s">
        <v>453</v>
      </c>
    </row>
    <row r="371" spans="1:43" ht="14.5" customHeight="1" x14ac:dyDescent="0.35">
      <c r="A371" s="62" t="s">
        <v>496</v>
      </c>
      <c r="B371" s="27">
        <v>68.079277038574219</v>
      </c>
      <c r="C371" s="27">
        <v>56.90728759765625</v>
      </c>
      <c r="D371" s="27">
        <v>41.335231781005859</v>
      </c>
      <c r="E371" s="27">
        <v>96.823532104492188</v>
      </c>
      <c r="F371" s="27">
        <v>97.878082275390625</v>
      </c>
      <c r="G371" s="27">
        <v>99.279304504394531</v>
      </c>
      <c r="H371" s="27">
        <v>99.999710083007813</v>
      </c>
      <c r="I371" s="27">
        <v>99.99884033203125</v>
      </c>
      <c r="J371" s="27">
        <v>0</v>
      </c>
      <c r="K371" s="27">
        <v>0</v>
      </c>
      <c r="L371" s="27">
        <v>0</v>
      </c>
      <c r="M371" s="27">
        <v>0</v>
      </c>
      <c r="N371" s="35"/>
      <c r="O371" s="63" t="s">
        <v>453</v>
      </c>
      <c r="P371" s="63" t="s">
        <v>497</v>
      </c>
      <c r="Q371" s="64">
        <v>0</v>
      </c>
      <c r="R371" s="63" t="s">
        <v>41</v>
      </c>
      <c r="S371" s="26" t="b">
        <f t="shared" ref="S371:S372" si="54">NOT(OR((D371&lt;=$Q$1),(H371&lt;=$R$1),(L371&lt;=$S$1)))</f>
        <v>0</v>
      </c>
      <c r="T371" s="26" t="b">
        <f>NOT(OR((C371&lt;=$Q$1),(G371&lt;=$R$1),(K371&lt;=$S$1)))</f>
        <v>0</v>
      </c>
      <c r="U371" s="65" t="s">
        <v>42</v>
      </c>
      <c r="V371" s="65" t="s">
        <v>42</v>
      </c>
      <c r="W371" s="66" t="s">
        <v>49</v>
      </c>
      <c r="X371" s="65" t="s">
        <v>42</v>
      </c>
      <c r="Y371" s="82">
        <v>5</v>
      </c>
      <c r="Z371" s="83"/>
      <c r="AA371" s="83"/>
      <c r="AB371" s="83"/>
      <c r="AC371" s="84"/>
      <c r="AD371" s="63" t="s">
        <v>453</v>
      </c>
      <c r="AE371" s="63" t="s">
        <v>453</v>
      </c>
      <c r="AF371" s="63" t="s">
        <v>453</v>
      </c>
      <c r="AG371" s="63" t="s">
        <v>453</v>
      </c>
      <c r="AH371" s="63" t="s">
        <v>453</v>
      </c>
      <c r="AI371" s="63" t="s">
        <v>453</v>
      </c>
      <c r="AJ371" s="63" t="s">
        <v>453</v>
      </c>
      <c r="AK371" s="63" t="s">
        <v>453</v>
      </c>
      <c r="AL371" s="63" t="s">
        <v>453</v>
      </c>
      <c r="AM371" s="63" t="s">
        <v>453</v>
      </c>
      <c r="AN371" s="63" t="s">
        <v>453</v>
      </c>
      <c r="AO371" s="63" t="s">
        <v>453</v>
      </c>
      <c r="AP371" s="63" t="s">
        <v>453</v>
      </c>
      <c r="AQ371" s="63" t="s">
        <v>453</v>
      </c>
    </row>
    <row r="372" spans="1:43" ht="14.5" customHeight="1" x14ac:dyDescent="0.35">
      <c r="A372" s="62" t="s">
        <v>498</v>
      </c>
      <c r="B372" s="27">
        <v>28.750467300415039</v>
      </c>
      <c r="C372" s="27">
        <v>23.638362884521484</v>
      </c>
      <c r="D372" s="27">
        <v>0</v>
      </c>
      <c r="E372" s="27">
        <v>0</v>
      </c>
      <c r="F372" s="27">
        <v>99.961952209472656</v>
      </c>
      <c r="G372" s="27">
        <v>99.926651000976563</v>
      </c>
      <c r="H372" s="27">
        <v>0</v>
      </c>
      <c r="I372" s="27">
        <v>0</v>
      </c>
      <c r="J372" s="27">
        <v>0</v>
      </c>
      <c r="K372" s="27">
        <v>0</v>
      </c>
      <c r="L372" s="27">
        <v>0</v>
      </c>
      <c r="M372" s="27">
        <v>0</v>
      </c>
      <c r="N372" s="35" t="s">
        <v>499</v>
      </c>
      <c r="O372" s="63" t="s">
        <v>453</v>
      </c>
      <c r="P372" s="63"/>
      <c r="Q372" s="64">
        <v>0</v>
      </c>
      <c r="R372" s="63" t="s">
        <v>41</v>
      </c>
      <c r="S372" s="26" t="b">
        <f t="shared" si="54"/>
        <v>0</v>
      </c>
      <c r="T372" s="26" t="b">
        <f>NOT(OR((C372&lt;=$Q$1),(G372&lt;=$R$1),(K372&lt;=$S$1)))</f>
        <v>0</v>
      </c>
      <c r="U372" s="65" t="s">
        <v>42</v>
      </c>
      <c r="V372" s="65" t="s">
        <v>42</v>
      </c>
      <c r="W372" s="66" t="s">
        <v>49</v>
      </c>
      <c r="X372" s="65" t="s">
        <v>42</v>
      </c>
      <c r="Y372" s="82">
        <v>5</v>
      </c>
      <c r="Z372" s="83"/>
      <c r="AA372" s="83"/>
      <c r="AB372" s="83"/>
      <c r="AC372" s="84"/>
      <c r="AD372" s="63" t="s">
        <v>453</v>
      </c>
      <c r="AE372" s="63" t="s">
        <v>453</v>
      </c>
      <c r="AF372" s="63" t="s">
        <v>453</v>
      </c>
      <c r="AG372" s="63" t="s">
        <v>453</v>
      </c>
      <c r="AH372" s="63" t="s">
        <v>453</v>
      </c>
      <c r="AI372" s="63" t="s">
        <v>453</v>
      </c>
      <c r="AJ372" s="63" t="s">
        <v>453</v>
      </c>
      <c r="AK372" s="63" t="s">
        <v>453</v>
      </c>
      <c r="AL372" s="63" t="s">
        <v>453</v>
      </c>
      <c r="AM372" s="63" t="s">
        <v>453</v>
      </c>
      <c r="AN372" s="63" t="s">
        <v>453</v>
      </c>
      <c r="AO372" s="63" t="s">
        <v>453</v>
      </c>
      <c r="AP372" s="63" t="s">
        <v>453</v>
      </c>
      <c r="AQ372" s="63" t="s">
        <v>453</v>
      </c>
    </row>
    <row r="373" spans="1:43" x14ac:dyDescent="0.35">
      <c r="A373" s="57" t="s">
        <v>453</v>
      </c>
      <c r="B373" s="58" t="s">
        <v>453</v>
      </c>
      <c r="C373" s="58" t="s">
        <v>453</v>
      </c>
      <c r="D373" s="58" t="s">
        <v>453</v>
      </c>
      <c r="E373" s="58" t="s">
        <v>453</v>
      </c>
      <c r="F373" s="58" t="s">
        <v>453</v>
      </c>
      <c r="G373" s="58" t="s">
        <v>453</v>
      </c>
      <c r="H373" s="58" t="s">
        <v>453</v>
      </c>
      <c r="I373" s="58" t="s">
        <v>453</v>
      </c>
      <c r="J373" s="58" t="s">
        <v>453</v>
      </c>
      <c r="K373" s="58" t="s">
        <v>453</v>
      </c>
      <c r="L373" s="58" t="s">
        <v>453</v>
      </c>
      <c r="M373" s="58" t="s">
        <v>453</v>
      </c>
      <c r="N373" s="59" t="s">
        <v>500</v>
      </c>
      <c r="O373" s="58" t="s">
        <v>453</v>
      </c>
      <c r="P373" s="24" t="e">
        <f>SUMIF(S374:S375,TRUE, Q374:Q375)/SUM(Q374:Q375)</f>
        <v>#DIV/0!</v>
      </c>
      <c r="Q373" s="58" t="s">
        <v>453</v>
      </c>
      <c r="R373" s="58" t="s">
        <v>453</v>
      </c>
      <c r="S373" s="58" t="s">
        <v>453</v>
      </c>
      <c r="T373" s="60" t="s">
        <v>453</v>
      </c>
      <c r="U373" s="58" t="s">
        <v>453</v>
      </c>
      <c r="V373" s="58" t="s">
        <v>453</v>
      </c>
      <c r="W373" s="58" t="s">
        <v>453</v>
      </c>
      <c r="X373" s="58" t="s">
        <v>453</v>
      </c>
      <c r="Y373" s="61" t="s">
        <v>453</v>
      </c>
      <c r="Z373" s="61" t="s">
        <v>453</v>
      </c>
      <c r="AA373" s="61" t="s">
        <v>453</v>
      </c>
      <c r="AB373" s="61" t="s">
        <v>453</v>
      </c>
      <c r="AC373" s="61" t="s">
        <v>453</v>
      </c>
      <c r="AD373" s="61" t="s">
        <v>453</v>
      </c>
      <c r="AE373" s="61" t="s">
        <v>453</v>
      </c>
      <c r="AF373" s="61" t="s">
        <v>453</v>
      </c>
      <c r="AG373" s="61" t="s">
        <v>453</v>
      </c>
      <c r="AH373" s="61" t="s">
        <v>453</v>
      </c>
      <c r="AI373" s="61" t="s">
        <v>453</v>
      </c>
      <c r="AJ373" s="61" t="s">
        <v>453</v>
      </c>
      <c r="AK373" s="61" t="s">
        <v>453</v>
      </c>
      <c r="AL373" s="61" t="s">
        <v>453</v>
      </c>
      <c r="AM373" s="61" t="s">
        <v>453</v>
      </c>
      <c r="AN373" s="61" t="s">
        <v>453</v>
      </c>
      <c r="AO373" s="61" t="s">
        <v>453</v>
      </c>
      <c r="AP373" s="61" t="s">
        <v>453</v>
      </c>
      <c r="AQ373" s="61" t="s">
        <v>453</v>
      </c>
    </row>
    <row r="374" spans="1:43" ht="14.5" customHeight="1" x14ac:dyDescent="0.35">
      <c r="A374" s="62" t="s">
        <v>501</v>
      </c>
      <c r="B374" s="27">
        <v>73.619331359863281</v>
      </c>
      <c r="C374" s="27">
        <v>73.182319641113281</v>
      </c>
      <c r="D374" s="27">
        <v>35.897209167480469</v>
      </c>
      <c r="E374" s="27">
        <v>95.831245422363281</v>
      </c>
      <c r="F374" s="27">
        <v>98.760528564453125</v>
      </c>
      <c r="G374" s="27">
        <v>99.999954223632813</v>
      </c>
      <c r="H374" s="27">
        <v>99.999610900878906</v>
      </c>
      <c r="I374" s="27">
        <v>99.99884033203125</v>
      </c>
      <c r="J374" s="27">
        <v>90.54876708984375</v>
      </c>
      <c r="K374" s="27">
        <v>93.613250732421875</v>
      </c>
      <c r="L374" s="27">
        <v>72.628242492675781</v>
      </c>
      <c r="M374" s="27">
        <v>99.99884033203125</v>
      </c>
      <c r="N374" s="35"/>
      <c r="O374" s="63" t="s">
        <v>453</v>
      </c>
      <c r="P374" s="63" t="s">
        <v>453</v>
      </c>
      <c r="Q374" s="64">
        <v>0</v>
      </c>
      <c r="R374" s="63" t="s">
        <v>41</v>
      </c>
      <c r="S374" s="26" t="b">
        <f t="shared" ref="S374:S375" si="55">NOT(OR((D374&lt;=$Q$1),(H374&lt;=$R$1),(L374&lt;=$S$1)))</f>
        <v>0</v>
      </c>
      <c r="T374" s="26" t="b">
        <f>NOT(OR((C374&lt;=$Q$1),(G374&lt;=$R$1),(K374&lt;=$S$1)))</f>
        <v>0</v>
      </c>
      <c r="U374" s="65" t="s">
        <v>42</v>
      </c>
      <c r="V374" s="65" t="s">
        <v>42</v>
      </c>
      <c r="W374" s="66" t="s">
        <v>49</v>
      </c>
      <c r="X374" s="65" t="s">
        <v>42</v>
      </c>
      <c r="Y374" s="82">
        <v>5</v>
      </c>
      <c r="Z374" s="83"/>
      <c r="AA374" s="83"/>
      <c r="AB374" s="83"/>
      <c r="AC374" s="84"/>
      <c r="AD374" s="63" t="s">
        <v>453</v>
      </c>
      <c r="AE374" s="63" t="s">
        <v>453</v>
      </c>
      <c r="AF374" s="63" t="s">
        <v>453</v>
      </c>
      <c r="AG374" s="63" t="s">
        <v>453</v>
      </c>
      <c r="AH374" s="63" t="s">
        <v>453</v>
      </c>
      <c r="AI374" s="63" t="s">
        <v>453</v>
      </c>
      <c r="AJ374" s="63" t="s">
        <v>453</v>
      </c>
      <c r="AK374" s="63" t="s">
        <v>453</v>
      </c>
      <c r="AL374" s="63" t="s">
        <v>453</v>
      </c>
      <c r="AM374" s="63" t="s">
        <v>453</v>
      </c>
      <c r="AN374" s="63" t="s">
        <v>453</v>
      </c>
      <c r="AO374" s="63" t="s">
        <v>453</v>
      </c>
      <c r="AP374" s="63" t="s">
        <v>453</v>
      </c>
      <c r="AQ374" s="63" t="s">
        <v>453</v>
      </c>
    </row>
    <row r="375" spans="1:43" ht="14.5" customHeight="1" x14ac:dyDescent="0.35">
      <c r="A375" s="62" t="s">
        <v>502</v>
      </c>
      <c r="B375" s="27">
        <v>79.6444091796875</v>
      </c>
      <c r="C375" s="27">
        <v>72.954322814941406</v>
      </c>
      <c r="D375" s="27">
        <v>35.6693115234375</v>
      </c>
      <c r="E375" s="27">
        <v>94.212959289550781</v>
      </c>
      <c r="F375" s="27">
        <v>88.566917419433594</v>
      </c>
      <c r="G375" s="27">
        <v>73.694557189941406</v>
      </c>
      <c r="H375" s="27">
        <v>99.999610900878906</v>
      </c>
      <c r="I375" s="27">
        <v>99.99884033203125</v>
      </c>
      <c r="J375" s="32" t="s">
        <v>49</v>
      </c>
      <c r="K375" s="32" t="s">
        <v>49</v>
      </c>
      <c r="L375" s="32" t="s">
        <v>49</v>
      </c>
      <c r="M375" s="32" t="s">
        <v>49</v>
      </c>
      <c r="N375" s="35"/>
      <c r="O375" s="63" t="s">
        <v>453</v>
      </c>
      <c r="P375" s="63"/>
      <c r="Q375" s="64">
        <v>0</v>
      </c>
      <c r="R375" s="63" t="s">
        <v>41</v>
      </c>
      <c r="S375" s="26" t="b">
        <f t="shared" si="55"/>
        <v>0</v>
      </c>
      <c r="T375" s="26" t="b">
        <f>NOT(OR((C375&lt;=$Q$1),(G375&lt;=$R$1),(K375&lt;=$S$1)))</f>
        <v>0</v>
      </c>
      <c r="U375" s="65" t="s">
        <v>42</v>
      </c>
      <c r="V375" s="65" t="s">
        <v>42</v>
      </c>
      <c r="W375" s="66" t="s">
        <v>49</v>
      </c>
      <c r="X375" s="65" t="s">
        <v>42</v>
      </c>
      <c r="Y375" s="82">
        <v>5</v>
      </c>
      <c r="Z375" s="83"/>
      <c r="AA375" s="83"/>
      <c r="AB375" s="83"/>
      <c r="AC375" s="84"/>
      <c r="AD375" s="63" t="s">
        <v>453</v>
      </c>
      <c r="AE375" s="63" t="s">
        <v>453</v>
      </c>
      <c r="AF375" s="63" t="s">
        <v>453</v>
      </c>
      <c r="AG375" s="63" t="s">
        <v>453</v>
      </c>
      <c r="AH375" s="63" t="s">
        <v>453</v>
      </c>
      <c r="AI375" s="63" t="s">
        <v>453</v>
      </c>
      <c r="AJ375" s="63" t="s">
        <v>453</v>
      </c>
      <c r="AK375" s="63" t="s">
        <v>453</v>
      </c>
      <c r="AL375" s="63" t="s">
        <v>453</v>
      </c>
      <c r="AM375" s="63" t="s">
        <v>453</v>
      </c>
      <c r="AN375" s="63" t="s">
        <v>453</v>
      </c>
      <c r="AO375" s="63" t="s">
        <v>453</v>
      </c>
      <c r="AP375" s="63" t="s">
        <v>453</v>
      </c>
      <c r="AQ375" s="63" t="s">
        <v>453</v>
      </c>
    </row>
    <row r="376" spans="1:43" x14ac:dyDescent="0.35">
      <c r="A376" s="57" t="s">
        <v>453</v>
      </c>
      <c r="B376" s="58" t="s">
        <v>453</v>
      </c>
      <c r="C376" s="58" t="s">
        <v>453</v>
      </c>
      <c r="D376" s="58" t="s">
        <v>453</v>
      </c>
      <c r="E376" s="58" t="s">
        <v>453</v>
      </c>
      <c r="F376" s="58" t="s">
        <v>453</v>
      </c>
      <c r="G376" s="58" t="s">
        <v>453</v>
      </c>
      <c r="H376" s="58" t="s">
        <v>453</v>
      </c>
      <c r="I376" s="58" t="s">
        <v>453</v>
      </c>
      <c r="J376" s="58" t="s">
        <v>453</v>
      </c>
      <c r="K376" s="58" t="s">
        <v>453</v>
      </c>
      <c r="L376" s="58" t="s">
        <v>453</v>
      </c>
      <c r="M376" s="58" t="s">
        <v>453</v>
      </c>
      <c r="N376" s="59" t="s">
        <v>503</v>
      </c>
      <c r="O376" s="58" t="s">
        <v>453</v>
      </c>
      <c r="P376" s="24" t="e">
        <f>P379=SUMIF(S380,TRUE, Q380)/SUM(Q377:Q378)</f>
        <v>#DIV/0!</v>
      </c>
      <c r="Q376" s="58" t="s">
        <v>453</v>
      </c>
      <c r="R376" s="58" t="s">
        <v>453</v>
      </c>
      <c r="S376" s="58" t="s">
        <v>453</v>
      </c>
      <c r="T376" s="60" t="s">
        <v>453</v>
      </c>
      <c r="U376" s="58" t="s">
        <v>453</v>
      </c>
      <c r="V376" s="58" t="s">
        <v>453</v>
      </c>
      <c r="W376" s="58" t="s">
        <v>453</v>
      </c>
      <c r="X376" s="58" t="s">
        <v>453</v>
      </c>
      <c r="Y376" s="61" t="s">
        <v>453</v>
      </c>
      <c r="Z376" s="61" t="s">
        <v>453</v>
      </c>
      <c r="AA376" s="61" t="s">
        <v>453</v>
      </c>
      <c r="AB376" s="61" t="s">
        <v>453</v>
      </c>
      <c r="AC376" s="61" t="s">
        <v>453</v>
      </c>
      <c r="AD376" s="61" t="s">
        <v>453</v>
      </c>
      <c r="AE376" s="61" t="s">
        <v>453</v>
      </c>
      <c r="AF376" s="61" t="s">
        <v>453</v>
      </c>
      <c r="AG376" s="61" t="s">
        <v>453</v>
      </c>
      <c r="AH376" s="61" t="s">
        <v>453</v>
      </c>
      <c r="AI376" s="61" t="s">
        <v>453</v>
      </c>
      <c r="AJ376" s="61" t="s">
        <v>453</v>
      </c>
      <c r="AK376" s="61" t="s">
        <v>453</v>
      </c>
      <c r="AL376" s="61" t="s">
        <v>453</v>
      </c>
      <c r="AM376" s="61" t="s">
        <v>453</v>
      </c>
      <c r="AN376" s="61" t="s">
        <v>453</v>
      </c>
      <c r="AO376" s="61" t="s">
        <v>453</v>
      </c>
      <c r="AP376" s="61" t="s">
        <v>453</v>
      </c>
      <c r="AQ376" s="61" t="s">
        <v>453</v>
      </c>
    </row>
    <row r="377" spans="1:43" ht="14.5" customHeight="1" x14ac:dyDescent="0.35">
      <c r="A377" s="62" t="s">
        <v>504</v>
      </c>
      <c r="B377" s="27">
        <v>75.831581115722656</v>
      </c>
      <c r="C377" s="27">
        <v>84.912445068359375</v>
      </c>
      <c r="D377" s="27">
        <v>92.135757446289063</v>
      </c>
      <c r="E377" s="27">
        <v>94.457000732421875</v>
      </c>
      <c r="F377" s="27">
        <v>95.322639465332031</v>
      </c>
      <c r="G377" s="27">
        <v>99.99969482421875</v>
      </c>
      <c r="H377" s="27">
        <v>99.999832153320313</v>
      </c>
      <c r="I377" s="27">
        <v>99.99884033203125</v>
      </c>
      <c r="J377" s="27">
        <v>93.367523193359375</v>
      </c>
      <c r="K377" s="27">
        <v>93.194900512695313</v>
      </c>
      <c r="L377" s="27">
        <v>99.942955017089844</v>
      </c>
      <c r="M377" s="27">
        <v>99.962532043457031</v>
      </c>
      <c r="N377" s="35"/>
      <c r="O377" s="63" t="s">
        <v>453</v>
      </c>
      <c r="P377" s="63" t="s">
        <v>453</v>
      </c>
      <c r="Q377" s="64">
        <v>0</v>
      </c>
      <c r="R377" s="63" t="s">
        <v>41</v>
      </c>
      <c r="S377" s="26" t="b">
        <f t="shared" ref="S377:S378" si="56">NOT(OR((D377&lt;=$Q$1),(H377&lt;=$R$1),(L377&lt;=$S$1)))</f>
        <v>1</v>
      </c>
      <c r="T377" s="26" t="b">
        <f>NOT(OR((C377&lt;=$Q$1),(G377&lt;=$R$1),(K377&lt;=$S$1)))</f>
        <v>0</v>
      </c>
      <c r="U377" s="65" t="s">
        <v>42</v>
      </c>
      <c r="V377" s="65" t="s">
        <v>42</v>
      </c>
      <c r="W377" s="66" t="s">
        <v>49</v>
      </c>
      <c r="X377" s="65" t="s">
        <v>42</v>
      </c>
      <c r="Y377" s="82">
        <v>5</v>
      </c>
      <c r="Z377" s="83"/>
      <c r="AA377" s="83"/>
      <c r="AB377" s="83"/>
      <c r="AC377" s="84"/>
      <c r="AD377" s="63" t="s">
        <v>453</v>
      </c>
      <c r="AE377" s="63" t="s">
        <v>453</v>
      </c>
      <c r="AF377" s="63" t="s">
        <v>453</v>
      </c>
      <c r="AG377" s="63" t="s">
        <v>453</v>
      </c>
      <c r="AH377" s="63" t="s">
        <v>453</v>
      </c>
      <c r="AI377" s="63" t="s">
        <v>453</v>
      </c>
      <c r="AJ377" s="63" t="s">
        <v>453</v>
      </c>
      <c r="AK377" s="63" t="s">
        <v>453</v>
      </c>
      <c r="AL377" s="63" t="s">
        <v>453</v>
      </c>
      <c r="AM377" s="63" t="s">
        <v>453</v>
      </c>
      <c r="AN377" s="63" t="s">
        <v>453</v>
      </c>
      <c r="AO377" s="63" t="s">
        <v>453</v>
      </c>
      <c r="AP377" s="63" t="s">
        <v>453</v>
      </c>
      <c r="AQ377" s="63" t="s">
        <v>453</v>
      </c>
    </row>
    <row r="378" spans="1:43" ht="14.5" customHeight="1" x14ac:dyDescent="0.35">
      <c r="A378" s="62" t="s">
        <v>505</v>
      </c>
      <c r="B378" s="27">
        <v>91.995994567871094</v>
      </c>
      <c r="C378" s="27">
        <v>95.712265014648438</v>
      </c>
      <c r="D378" s="27">
        <v>94.642021179199219</v>
      </c>
      <c r="E378" s="27">
        <v>95.832290649414063</v>
      </c>
      <c r="F378" s="27">
        <v>99.83831787109375</v>
      </c>
      <c r="G378" s="27">
        <v>99.999114990234375</v>
      </c>
      <c r="H378" s="27">
        <v>99.999832153320313</v>
      </c>
      <c r="I378" s="27">
        <v>99.99884033203125</v>
      </c>
      <c r="J378" s="27">
        <v>41.204433441162109</v>
      </c>
      <c r="K378" s="27">
        <v>47.716079711914063</v>
      </c>
      <c r="L378" s="27">
        <v>0</v>
      </c>
      <c r="M378" s="27">
        <v>0</v>
      </c>
      <c r="N378" s="35"/>
      <c r="O378" s="63" t="s">
        <v>453</v>
      </c>
      <c r="P378" s="63"/>
      <c r="Q378" s="64">
        <v>0</v>
      </c>
      <c r="R378" s="63" t="s">
        <v>41</v>
      </c>
      <c r="S378" s="26" t="b">
        <f t="shared" si="56"/>
        <v>0</v>
      </c>
      <c r="T378" s="26" t="b">
        <f>NOT(OR((C378&lt;=$Q$1),(G378&lt;=$R$1),(K378&lt;=$S$1)))</f>
        <v>0</v>
      </c>
      <c r="U378" s="65" t="s">
        <v>42</v>
      </c>
      <c r="V378" s="65" t="s">
        <v>42</v>
      </c>
      <c r="W378" s="66" t="s">
        <v>49</v>
      </c>
      <c r="X378" s="65" t="s">
        <v>42</v>
      </c>
      <c r="Y378" s="82">
        <v>5</v>
      </c>
      <c r="Z378" s="83"/>
      <c r="AA378" s="83"/>
      <c r="AB378" s="83"/>
      <c r="AC378" s="84"/>
      <c r="AD378" s="63" t="s">
        <v>453</v>
      </c>
      <c r="AE378" s="63" t="s">
        <v>453</v>
      </c>
      <c r="AF378" s="63" t="s">
        <v>453</v>
      </c>
      <c r="AG378" s="63" t="s">
        <v>453</v>
      </c>
      <c r="AH378" s="63" t="s">
        <v>453</v>
      </c>
      <c r="AI378" s="63" t="s">
        <v>453</v>
      </c>
      <c r="AJ378" s="63" t="s">
        <v>453</v>
      </c>
      <c r="AK378" s="63" t="s">
        <v>453</v>
      </c>
      <c r="AL378" s="63" t="s">
        <v>453</v>
      </c>
      <c r="AM378" s="63" t="s">
        <v>453</v>
      </c>
      <c r="AN378" s="63" t="s">
        <v>453</v>
      </c>
      <c r="AO378" s="63" t="s">
        <v>453</v>
      </c>
      <c r="AP378" s="63" t="s">
        <v>453</v>
      </c>
      <c r="AQ378" s="63" t="s">
        <v>453</v>
      </c>
    </row>
    <row r="379" spans="1:43" x14ac:dyDescent="0.35">
      <c r="A379" s="57" t="s">
        <v>453</v>
      </c>
      <c r="B379" s="58" t="s">
        <v>453</v>
      </c>
      <c r="C379" s="58" t="s">
        <v>453</v>
      </c>
      <c r="D379" s="58" t="s">
        <v>453</v>
      </c>
      <c r="E379" s="58" t="s">
        <v>453</v>
      </c>
      <c r="F379" s="58" t="s">
        <v>453</v>
      </c>
      <c r="G379" s="58" t="s">
        <v>453</v>
      </c>
      <c r="H379" s="58" t="s">
        <v>453</v>
      </c>
      <c r="I379" s="58" t="s">
        <v>453</v>
      </c>
      <c r="J379" s="58" t="s">
        <v>453</v>
      </c>
      <c r="K379" s="58" t="s">
        <v>453</v>
      </c>
      <c r="L379" s="58" t="s">
        <v>453</v>
      </c>
      <c r="M379" s="58" t="s">
        <v>453</v>
      </c>
      <c r="N379" s="59" t="s">
        <v>506</v>
      </c>
      <c r="O379" s="58" t="s">
        <v>453</v>
      </c>
      <c r="P379" s="24">
        <f>SUMIF(S380,TRUE, Q380)/SUM(Q380)</f>
        <v>0</v>
      </c>
      <c r="Q379" s="58" t="s">
        <v>453</v>
      </c>
      <c r="R379" s="58" t="s">
        <v>453</v>
      </c>
      <c r="S379" s="58" t="s">
        <v>453</v>
      </c>
      <c r="T379" s="60" t="s">
        <v>453</v>
      </c>
      <c r="U379" s="58" t="s">
        <v>453</v>
      </c>
      <c r="V379" s="58" t="s">
        <v>453</v>
      </c>
      <c r="W379" s="58" t="s">
        <v>453</v>
      </c>
      <c r="X379" s="58" t="s">
        <v>453</v>
      </c>
      <c r="Y379" s="61" t="s">
        <v>453</v>
      </c>
      <c r="Z379" s="61" t="s">
        <v>453</v>
      </c>
      <c r="AA379" s="61" t="s">
        <v>453</v>
      </c>
      <c r="AB379" s="61" t="s">
        <v>453</v>
      </c>
      <c r="AC379" s="61" t="s">
        <v>453</v>
      </c>
      <c r="AD379" s="61" t="s">
        <v>453</v>
      </c>
      <c r="AE379" s="61" t="s">
        <v>453</v>
      </c>
      <c r="AF379" s="61" t="s">
        <v>453</v>
      </c>
      <c r="AG379" s="61" t="s">
        <v>453</v>
      </c>
      <c r="AH379" s="61" t="s">
        <v>453</v>
      </c>
      <c r="AI379" s="61" t="s">
        <v>453</v>
      </c>
      <c r="AJ379" s="61" t="s">
        <v>453</v>
      </c>
      <c r="AK379" s="61" t="s">
        <v>453</v>
      </c>
      <c r="AL379" s="61" t="s">
        <v>453</v>
      </c>
      <c r="AM379" s="61" t="s">
        <v>453</v>
      </c>
      <c r="AN379" s="61" t="s">
        <v>453</v>
      </c>
      <c r="AO379" s="61" t="s">
        <v>453</v>
      </c>
      <c r="AP379" s="61" t="s">
        <v>453</v>
      </c>
      <c r="AQ379" s="61" t="s">
        <v>453</v>
      </c>
    </row>
    <row r="380" spans="1:43" ht="14.5" customHeight="1" x14ac:dyDescent="0.35">
      <c r="A380" s="62" t="s">
        <v>507</v>
      </c>
      <c r="B380" s="27">
        <v>86.279495239257813</v>
      </c>
      <c r="C380" s="27">
        <v>95.332176208496094</v>
      </c>
      <c r="D380" s="27">
        <v>94.343177795410156</v>
      </c>
      <c r="E380" s="27">
        <v>95.832878112792969</v>
      </c>
      <c r="F380" s="27">
        <v>99.995986938476563</v>
      </c>
      <c r="G380" s="27">
        <v>99.998672485351563</v>
      </c>
      <c r="H380" s="27">
        <v>99.999832153320313</v>
      </c>
      <c r="I380" s="27">
        <v>99.99884033203125</v>
      </c>
      <c r="J380" s="27">
        <v>75.469467163085938</v>
      </c>
      <c r="K380" s="27">
        <v>99.999961853027344</v>
      </c>
      <c r="L380" s="27">
        <v>99.999832153320313</v>
      </c>
      <c r="M380" s="27">
        <v>99.99884033203125</v>
      </c>
      <c r="N380" s="35"/>
      <c r="O380" s="63" t="s">
        <v>453</v>
      </c>
      <c r="P380" s="63" t="s">
        <v>453</v>
      </c>
      <c r="Q380" s="64">
        <v>1</v>
      </c>
      <c r="R380" s="63" t="s">
        <v>41</v>
      </c>
      <c r="S380" s="31">
        <v>-1</v>
      </c>
      <c r="T380" s="31">
        <v>0</v>
      </c>
      <c r="U380" s="65" t="s">
        <v>42</v>
      </c>
      <c r="V380" s="65" t="s">
        <v>42</v>
      </c>
      <c r="W380" s="66" t="s">
        <v>49</v>
      </c>
      <c r="X380" s="65" t="s">
        <v>42</v>
      </c>
      <c r="Y380" s="82">
        <v>5</v>
      </c>
      <c r="Z380" s="83"/>
      <c r="AA380" s="83"/>
      <c r="AB380" s="83"/>
      <c r="AC380" s="84"/>
      <c r="AD380" s="63" t="s">
        <v>453</v>
      </c>
      <c r="AE380" s="63" t="s">
        <v>453</v>
      </c>
      <c r="AF380" s="63" t="s">
        <v>453</v>
      </c>
      <c r="AG380" s="63" t="s">
        <v>453</v>
      </c>
      <c r="AH380" s="63" t="s">
        <v>453</v>
      </c>
      <c r="AI380" s="63" t="s">
        <v>453</v>
      </c>
      <c r="AJ380" s="63" t="s">
        <v>453</v>
      </c>
      <c r="AK380" s="63" t="s">
        <v>453</v>
      </c>
      <c r="AL380" s="63" t="s">
        <v>453</v>
      </c>
      <c r="AM380" s="63" t="s">
        <v>453</v>
      </c>
      <c r="AN380" s="63" t="s">
        <v>453</v>
      </c>
      <c r="AO380" s="63" t="s">
        <v>453</v>
      </c>
      <c r="AP380" s="63" t="s">
        <v>453</v>
      </c>
      <c r="AQ380" s="63" t="s">
        <v>453</v>
      </c>
    </row>
    <row r="381" spans="1:43" x14ac:dyDescent="0.35">
      <c r="A381" s="57" t="s">
        <v>453</v>
      </c>
      <c r="B381" s="58" t="s">
        <v>453</v>
      </c>
      <c r="C381" s="58" t="s">
        <v>453</v>
      </c>
      <c r="D381" s="58" t="s">
        <v>453</v>
      </c>
      <c r="E381" s="58" t="s">
        <v>453</v>
      </c>
      <c r="F381" s="58" t="s">
        <v>453</v>
      </c>
      <c r="G381" s="58" t="s">
        <v>453</v>
      </c>
      <c r="H381" s="58" t="s">
        <v>453</v>
      </c>
      <c r="I381" s="58" t="s">
        <v>453</v>
      </c>
      <c r="J381" s="58" t="s">
        <v>453</v>
      </c>
      <c r="K381" s="58" t="s">
        <v>453</v>
      </c>
      <c r="L381" s="58" t="s">
        <v>453</v>
      </c>
      <c r="M381" s="27" t="s">
        <v>453</v>
      </c>
      <c r="N381" s="59" t="s">
        <v>508</v>
      </c>
      <c r="O381" s="58" t="s">
        <v>453</v>
      </c>
      <c r="P381" s="24" t="e">
        <f>SUMIF(S382,TRUE, Q382)/SUM(Q382)</f>
        <v>#DIV/0!</v>
      </c>
      <c r="Q381" s="58" t="s">
        <v>453</v>
      </c>
      <c r="R381" s="58" t="s">
        <v>453</v>
      </c>
      <c r="S381" s="58" t="s">
        <v>453</v>
      </c>
      <c r="T381" s="60" t="s">
        <v>453</v>
      </c>
      <c r="U381" s="58" t="s">
        <v>453</v>
      </c>
      <c r="V381" s="58" t="s">
        <v>453</v>
      </c>
      <c r="W381" s="58" t="s">
        <v>453</v>
      </c>
      <c r="X381" s="58" t="s">
        <v>453</v>
      </c>
      <c r="Y381" s="61" t="s">
        <v>453</v>
      </c>
      <c r="Z381" s="61" t="s">
        <v>453</v>
      </c>
      <c r="AA381" s="61" t="s">
        <v>453</v>
      </c>
      <c r="AB381" s="61" t="s">
        <v>453</v>
      </c>
      <c r="AC381" s="61" t="s">
        <v>453</v>
      </c>
      <c r="AD381" s="61" t="s">
        <v>453</v>
      </c>
      <c r="AE381" s="61" t="s">
        <v>453</v>
      </c>
      <c r="AF381" s="61" t="s">
        <v>453</v>
      </c>
      <c r="AG381" s="61" t="s">
        <v>453</v>
      </c>
      <c r="AH381" s="61" t="s">
        <v>453</v>
      </c>
      <c r="AI381" s="61" t="s">
        <v>453</v>
      </c>
      <c r="AJ381" s="61" t="s">
        <v>453</v>
      </c>
      <c r="AK381" s="61" t="s">
        <v>453</v>
      </c>
      <c r="AL381" s="61" t="s">
        <v>453</v>
      </c>
      <c r="AM381" s="61" t="s">
        <v>453</v>
      </c>
      <c r="AN381" s="61" t="s">
        <v>453</v>
      </c>
      <c r="AO381" s="61" t="s">
        <v>453</v>
      </c>
      <c r="AP381" s="61" t="s">
        <v>453</v>
      </c>
      <c r="AQ381" s="61" t="s">
        <v>453</v>
      </c>
    </row>
    <row r="382" spans="1:43" ht="14.5" customHeight="1" x14ac:dyDescent="0.35">
      <c r="A382" s="62" t="s">
        <v>501</v>
      </c>
      <c r="B382" s="27">
        <v>73.619331359863281</v>
      </c>
      <c r="C382" s="27">
        <v>73.182319641113281</v>
      </c>
      <c r="D382" s="27">
        <v>35.897209167480469</v>
      </c>
      <c r="E382" s="27">
        <v>95.831245422363281</v>
      </c>
      <c r="F382" s="27">
        <v>98.760528564453125</v>
      </c>
      <c r="G382" s="27">
        <v>99.999954223632813</v>
      </c>
      <c r="H382" s="27">
        <v>99.999610900878906</v>
      </c>
      <c r="I382" s="27">
        <v>99.99884033203125</v>
      </c>
      <c r="J382" s="27">
        <v>90.54876708984375</v>
      </c>
      <c r="K382" s="27">
        <v>93.613250732421875</v>
      </c>
      <c r="L382" s="27">
        <v>72.628242492675781</v>
      </c>
      <c r="M382" s="27">
        <v>99.99884033203125</v>
      </c>
      <c r="N382" s="35"/>
      <c r="O382" s="63" t="s">
        <v>453</v>
      </c>
      <c r="P382" s="63" t="s">
        <v>453</v>
      </c>
      <c r="Q382" s="64">
        <v>0</v>
      </c>
      <c r="R382" s="63" t="s">
        <v>41</v>
      </c>
      <c r="S382" s="26" t="b">
        <f t="shared" ref="S382:S383" si="57">NOT(OR((D382&lt;=$Q$1),(H382&lt;=$R$1),(L382&lt;=$S$1)))</f>
        <v>0</v>
      </c>
      <c r="T382" s="26" t="b">
        <f>NOT(OR((C382&lt;=$Q$1),(G382&lt;=$R$1),(K382&lt;=$S$1)))</f>
        <v>0</v>
      </c>
      <c r="U382" s="65" t="s">
        <v>42</v>
      </c>
      <c r="V382" s="65" t="s">
        <v>42</v>
      </c>
      <c r="W382" s="66" t="s">
        <v>49</v>
      </c>
      <c r="X382" s="65" t="s">
        <v>42</v>
      </c>
      <c r="Y382" s="82">
        <v>5</v>
      </c>
      <c r="Z382" s="83"/>
      <c r="AA382" s="83"/>
      <c r="AB382" s="83"/>
      <c r="AC382" s="84"/>
      <c r="AD382" s="63" t="s">
        <v>453</v>
      </c>
      <c r="AE382" s="63" t="s">
        <v>453</v>
      </c>
      <c r="AF382" s="63" t="s">
        <v>453</v>
      </c>
      <c r="AG382" s="63" t="s">
        <v>453</v>
      </c>
      <c r="AH382" s="63" t="s">
        <v>453</v>
      </c>
      <c r="AI382" s="63" t="s">
        <v>453</v>
      </c>
      <c r="AJ382" s="63" t="s">
        <v>453</v>
      </c>
      <c r="AK382" s="63" t="s">
        <v>453</v>
      </c>
      <c r="AL382" s="63" t="s">
        <v>453</v>
      </c>
      <c r="AM382" s="63" t="s">
        <v>453</v>
      </c>
      <c r="AN382" s="63" t="s">
        <v>453</v>
      </c>
      <c r="AO382" s="63" t="s">
        <v>453</v>
      </c>
      <c r="AP382" s="63" t="s">
        <v>453</v>
      </c>
      <c r="AQ382" s="63" t="s">
        <v>453</v>
      </c>
    </row>
    <row r="383" spans="1:43" ht="14.5" customHeight="1" x14ac:dyDescent="0.35">
      <c r="A383" s="62" t="s">
        <v>502</v>
      </c>
      <c r="B383" s="27">
        <v>79.6444091796875</v>
      </c>
      <c r="C383" s="27">
        <v>72.954322814941406</v>
      </c>
      <c r="D383" s="27">
        <v>35.6693115234375</v>
      </c>
      <c r="E383" s="27">
        <v>94.212959289550781</v>
      </c>
      <c r="F383" s="27">
        <v>88.566917419433594</v>
      </c>
      <c r="G383" s="27">
        <v>73.694557189941406</v>
      </c>
      <c r="H383" s="27">
        <v>99.999610900878906</v>
      </c>
      <c r="I383" s="27">
        <v>99.99884033203125</v>
      </c>
      <c r="J383" s="32" t="s">
        <v>49</v>
      </c>
      <c r="K383" s="32" t="s">
        <v>49</v>
      </c>
      <c r="L383" s="32" t="s">
        <v>49</v>
      </c>
      <c r="M383" s="32" t="s">
        <v>49</v>
      </c>
      <c r="N383" s="35"/>
      <c r="O383" s="63" t="s">
        <v>453</v>
      </c>
      <c r="P383" s="63"/>
      <c r="Q383" s="64">
        <v>0</v>
      </c>
      <c r="R383" s="63" t="s">
        <v>41</v>
      </c>
      <c r="S383" s="26" t="b">
        <f t="shared" si="57"/>
        <v>0</v>
      </c>
      <c r="T383" s="26" t="b">
        <f>NOT(OR((C383&lt;=$Q$1),(G383&lt;=$R$1),(K383&lt;=$S$1)))</f>
        <v>0</v>
      </c>
      <c r="U383" s="65" t="s">
        <v>42</v>
      </c>
      <c r="V383" s="65" t="s">
        <v>42</v>
      </c>
      <c r="W383" s="66" t="s">
        <v>49</v>
      </c>
      <c r="X383" s="65" t="s">
        <v>42</v>
      </c>
      <c r="Y383" s="82">
        <v>5</v>
      </c>
      <c r="Z383" s="83"/>
      <c r="AA383" s="83"/>
      <c r="AB383" s="83"/>
      <c r="AC383" s="84"/>
      <c r="AD383" s="63" t="s">
        <v>453</v>
      </c>
      <c r="AE383" s="63" t="s">
        <v>453</v>
      </c>
      <c r="AF383" s="63" t="s">
        <v>453</v>
      </c>
      <c r="AG383" s="63" t="s">
        <v>453</v>
      </c>
      <c r="AH383" s="63" t="s">
        <v>453</v>
      </c>
      <c r="AI383" s="63" t="s">
        <v>453</v>
      </c>
      <c r="AJ383" s="63" t="s">
        <v>453</v>
      </c>
      <c r="AK383" s="63" t="s">
        <v>453</v>
      </c>
      <c r="AL383" s="63" t="s">
        <v>453</v>
      </c>
      <c r="AM383" s="63" t="s">
        <v>453</v>
      </c>
      <c r="AN383" s="63" t="s">
        <v>453</v>
      </c>
      <c r="AO383" s="63" t="s">
        <v>453</v>
      </c>
      <c r="AP383" s="63" t="s">
        <v>453</v>
      </c>
      <c r="AQ383" s="63" t="s">
        <v>453</v>
      </c>
    </row>
    <row r="394" spans="16:18" x14ac:dyDescent="0.35">
      <c r="P394" s="35" t="s">
        <v>509</v>
      </c>
      <c r="Q394" s="26">
        <f>COUNTA(Q14:Q333)</f>
        <v>248</v>
      </c>
    </row>
    <row r="395" spans="16:18" x14ac:dyDescent="0.35">
      <c r="P395" s="35" t="s">
        <v>510</v>
      </c>
      <c r="Q395" s="26">
        <f>SUM(Q15:Q333)</f>
        <v>185</v>
      </c>
      <c r="R395" s="77">
        <f>Q395/Q394</f>
        <v>0.74596774193548387</v>
      </c>
    </row>
    <row r="398" spans="16:18" x14ac:dyDescent="0.35">
      <c r="P398" s="35" t="s">
        <v>511</v>
      </c>
      <c r="Q398" s="35">
        <f>SUMIF(T15:T340,TRUE,Q15:Q340)/SUM(Q15:Q340)</f>
        <v>0.61170212765957444</v>
      </c>
    </row>
  </sheetData>
  <mergeCells count="297">
    <mergeCell ref="Y6:AC6"/>
    <mergeCell ref="Y7:AC7"/>
    <mergeCell ref="AF7:AG7"/>
    <mergeCell ref="AH7:AQ7"/>
    <mergeCell ref="Y8:AC8"/>
    <mergeCell ref="Y9:AC9"/>
    <mergeCell ref="V1:X1"/>
    <mergeCell ref="Y3:AC3"/>
    <mergeCell ref="Y4:AC4"/>
    <mergeCell ref="AF4:AG4"/>
    <mergeCell ref="AH4:AQ4"/>
    <mergeCell ref="Y5:AC5"/>
    <mergeCell ref="Y15:AC15"/>
    <mergeCell ref="Y16:AC16"/>
    <mergeCell ref="Y17:AC17"/>
    <mergeCell ref="Y18:AC18"/>
    <mergeCell ref="Y19:AC19"/>
    <mergeCell ref="Y20:AC20"/>
    <mergeCell ref="Y10:AC10"/>
    <mergeCell ref="AH10:AQ10"/>
    <mergeCell ref="Y11:AC11"/>
    <mergeCell ref="Y12:AC12"/>
    <mergeCell ref="Y13:AC13"/>
    <mergeCell ref="Y14:AC14"/>
    <mergeCell ref="Y26:AC26"/>
    <mergeCell ref="Y27:AC27"/>
    <mergeCell ref="Y28:AC28"/>
    <mergeCell ref="Y29:AC29"/>
    <mergeCell ref="Y30:AC30"/>
    <mergeCell ref="Y31:AC31"/>
    <mergeCell ref="Y21:AC21"/>
    <mergeCell ref="AJ21:AQ21"/>
    <mergeCell ref="Y22:AC22"/>
    <mergeCell ref="Y23:AC23"/>
    <mergeCell ref="Y24:AC24"/>
    <mergeCell ref="Y25:AC25"/>
    <mergeCell ref="Y39:AC39"/>
    <mergeCell ref="Y40:AC40"/>
    <mergeCell ref="Y41:AC41"/>
    <mergeCell ref="Y42:AC42"/>
    <mergeCell ref="Y43:AC43"/>
    <mergeCell ref="Y44:AC44"/>
    <mergeCell ref="Y32:AC32"/>
    <mergeCell ref="Y33:AC33"/>
    <mergeCell ref="Y35:AC35"/>
    <mergeCell ref="Y36:AC36"/>
    <mergeCell ref="Y37:AC37"/>
    <mergeCell ref="Y38:AC38"/>
    <mergeCell ref="Y61:AC61"/>
    <mergeCell ref="Y64:AC64"/>
    <mergeCell ref="AF64:AG64"/>
    <mergeCell ref="AH64:AQ64"/>
    <mergeCell ref="Y65:AC65"/>
    <mergeCell ref="Y66:AC66"/>
    <mergeCell ref="Y45:AC45"/>
    <mergeCell ref="Y46:AC46"/>
    <mergeCell ref="Y47:AC47"/>
    <mergeCell ref="Y48:AC48"/>
    <mergeCell ref="Y49:AC49"/>
    <mergeCell ref="Y50:AC50"/>
    <mergeCell ref="Y73:AC73"/>
    <mergeCell ref="Y74:AC74"/>
    <mergeCell ref="Y75:AC75"/>
    <mergeCell ref="Y76:AC76"/>
    <mergeCell ref="Y77:AC77"/>
    <mergeCell ref="Y78:AC78"/>
    <mergeCell ref="Y67:AC67"/>
    <mergeCell ref="Y68:AC68"/>
    <mergeCell ref="Y69:AC69"/>
    <mergeCell ref="Y70:AC70"/>
    <mergeCell ref="Y71:AC71"/>
    <mergeCell ref="Y72:AC72"/>
    <mergeCell ref="Y86:AC86"/>
    <mergeCell ref="Y87:AC87"/>
    <mergeCell ref="Y88:AC88"/>
    <mergeCell ref="Y89:AC89"/>
    <mergeCell ref="Y91:AC91"/>
    <mergeCell ref="Y97:AC97"/>
    <mergeCell ref="Y79:AC79"/>
    <mergeCell ref="Y80:AC80"/>
    <mergeCell ref="Y81:AC81"/>
    <mergeCell ref="Y83:AC83"/>
    <mergeCell ref="Y84:AC84"/>
    <mergeCell ref="Y85:AC85"/>
    <mergeCell ref="Y111:AC111"/>
    <mergeCell ref="Y112:AC112"/>
    <mergeCell ref="Y113:AC113"/>
    <mergeCell ref="Y114:AC114"/>
    <mergeCell ref="Y115:AC115"/>
    <mergeCell ref="Y116:AC116"/>
    <mergeCell ref="Y99:AC99"/>
    <mergeCell ref="AF99:AG99"/>
    <mergeCell ref="AH99:AQ99"/>
    <mergeCell ref="Y110:AC110"/>
    <mergeCell ref="AF110:AG110"/>
    <mergeCell ref="AH110:AQ110"/>
    <mergeCell ref="AF127:AG127"/>
    <mergeCell ref="AH127:AQ127"/>
    <mergeCell ref="Y128:AC128"/>
    <mergeCell ref="Y121:AC121"/>
    <mergeCell ref="Y122:AC122"/>
    <mergeCell ref="AF122:AG122"/>
    <mergeCell ref="AH122:AQ122"/>
    <mergeCell ref="Y123:AC123"/>
    <mergeCell ref="Y124:AC124"/>
    <mergeCell ref="Y130:AC130"/>
    <mergeCell ref="Y132:AC132"/>
    <mergeCell ref="Y133:AC133"/>
    <mergeCell ref="Y134:AC134"/>
    <mergeCell ref="Y135:AC135"/>
    <mergeCell ref="Y136:AC136"/>
    <mergeCell ref="Y125:AC125"/>
    <mergeCell ref="Y126:AC126"/>
    <mergeCell ref="Y127:AC127"/>
    <mergeCell ref="Y143:AC143"/>
    <mergeCell ref="Y144:AC144"/>
    <mergeCell ref="Y145:AC145"/>
    <mergeCell ref="Y146:AC146"/>
    <mergeCell ref="Y147:AC147"/>
    <mergeCell ref="Y148:AC148"/>
    <mergeCell ref="Y137:AC137"/>
    <mergeCell ref="Y138:AC138"/>
    <mergeCell ref="Y139:AC139"/>
    <mergeCell ref="Y140:AC140"/>
    <mergeCell ref="Y141:AC141"/>
    <mergeCell ref="Y142:AC142"/>
    <mergeCell ref="Y155:AC155"/>
    <mergeCell ref="Y156:AC156"/>
    <mergeCell ref="Y157:AC157"/>
    <mergeCell ref="Y158:AC158"/>
    <mergeCell ref="Y159:AC159"/>
    <mergeCell ref="Y160:AC160"/>
    <mergeCell ref="Y149:AC149"/>
    <mergeCell ref="Y150:AC150"/>
    <mergeCell ref="Y151:AC151"/>
    <mergeCell ref="Y152:AC152"/>
    <mergeCell ref="Y153:AC153"/>
    <mergeCell ref="Y154:AC154"/>
    <mergeCell ref="AF186:AG186"/>
    <mergeCell ref="AH186:AQ186"/>
    <mergeCell ref="Y187:AC187"/>
    <mergeCell ref="Y161:AC161"/>
    <mergeCell ref="Y168:AC168"/>
    <mergeCell ref="Y169:AC169"/>
    <mergeCell ref="Y170:AC170"/>
    <mergeCell ref="Y171:AC171"/>
    <mergeCell ref="Y172:AC172"/>
    <mergeCell ref="Y188:AC188"/>
    <mergeCell ref="Y189:AC189"/>
    <mergeCell ref="Y190:AC190"/>
    <mergeCell ref="Y191:AC191"/>
    <mergeCell ref="Y192:AC192"/>
    <mergeCell ref="Y193:AC193"/>
    <mergeCell ref="Y174:AC174"/>
    <mergeCell ref="Y175:AC175"/>
    <mergeCell ref="Y186:AC186"/>
    <mergeCell ref="AH202:AQ202"/>
    <mergeCell ref="Y203:AC203"/>
    <mergeCell ref="Y204:AC204"/>
    <mergeCell ref="Y205:AC205"/>
    <mergeCell ref="Y206:AC206"/>
    <mergeCell ref="Y210:AC210"/>
    <mergeCell ref="Y194:AC194"/>
    <mergeCell ref="Y195:AC195"/>
    <mergeCell ref="Y198:AC198"/>
    <mergeCell ref="Y199:AC199"/>
    <mergeCell ref="Y200:AC200"/>
    <mergeCell ref="Y202:AC202"/>
    <mergeCell ref="Y216:AC216"/>
    <mergeCell ref="Y217:AC217"/>
    <mergeCell ref="Y218:AC218"/>
    <mergeCell ref="Y219:AC219"/>
    <mergeCell ref="Y220:AC220"/>
    <mergeCell ref="Y221:AC221"/>
    <mergeCell ref="Y211:AC211"/>
    <mergeCell ref="Y212:AC212"/>
    <mergeCell ref="AH212:AQ212"/>
    <mergeCell ref="Y213:AC213"/>
    <mergeCell ref="Y214:AC214"/>
    <mergeCell ref="Y215:AC215"/>
    <mergeCell ref="Y225:AC225"/>
    <mergeCell ref="Y226:AC226"/>
    <mergeCell ref="Y227:AC227"/>
    <mergeCell ref="AF227:AG227"/>
    <mergeCell ref="AH227:AQ227"/>
    <mergeCell ref="Y228:AC228"/>
    <mergeCell ref="AF228:AG228"/>
    <mergeCell ref="AH228:AQ228"/>
    <mergeCell ref="Y222:AC222"/>
    <mergeCell ref="AF222:AG222"/>
    <mergeCell ref="AH222:AQ222"/>
    <mergeCell ref="Y223:AC223"/>
    <mergeCell ref="Y224:AC224"/>
    <mergeCell ref="AF224:AG224"/>
    <mergeCell ref="AH224:AQ224"/>
    <mergeCell ref="Y233:AC233"/>
    <mergeCell ref="Y234:AC234"/>
    <mergeCell ref="Y235:AC235"/>
    <mergeCell ref="Y236:AC236"/>
    <mergeCell ref="AF236:AG236"/>
    <mergeCell ref="AH236:AQ236"/>
    <mergeCell ref="Y229:AC229"/>
    <mergeCell ref="Y230:AC230"/>
    <mergeCell ref="Y231:AC231"/>
    <mergeCell ref="AF231:AG231"/>
    <mergeCell ref="AH231:AQ231"/>
    <mergeCell ref="Y232:AC232"/>
    <mergeCell ref="AF243:AG243"/>
    <mergeCell ref="AH243:AQ243"/>
    <mergeCell ref="Y244:AC244"/>
    <mergeCell ref="Y237:AC237"/>
    <mergeCell ref="Y238:AC238"/>
    <mergeCell ref="Y239:AC239"/>
    <mergeCell ref="AF239:AG239"/>
    <mergeCell ref="AH239:AQ239"/>
    <mergeCell ref="Y240:AC240"/>
    <mergeCell ref="Y245:AC245"/>
    <mergeCell ref="Y246:AC246"/>
    <mergeCell ref="Y247:AC247"/>
    <mergeCell ref="Y248:AC248"/>
    <mergeCell ref="Y249:AC249"/>
    <mergeCell ref="Y250:AC250"/>
    <mergeCell ref="Y241:AC241"/>
    <mergeCell ref="Y242:AC242"/>
    <mergeCell ref="Y243:AC243"/>
    <mergeCell ref="Y257:AC257"/>
    <mergeCell ref="Y258:AC258"/>
    <mergeCell ref="Y259:AC259"/>
    <mergeCell ref="Y260:AC260"/>
    <mergeCell ref="Y261:AC261"/>
    <mergeCell ref="Y264:AC264"/>
    <mergeCell ref="Y251:AC251"/>
    <mergeCell ref="Y252:AC252"/>
    <mergeCell ref="Y253:AC253"/>
    <mergeCell ref="Y254:AC254"/>
    <mergeCell ref="Y255:AC255"/>
    <mergeCell ref="Y256:AC256"/>
    <mergeCell ref="Y273:AC273"/>
    <mergeCell ref="Y274:AC274"/>
    <mergeCell ref="Y275:AC275"/>
    <mergeCell ref="Y280:AC280"/>
    <mergeCell ref="Y281:AC281"/>
    <mergeCell ref="Y282:AC282"/>
    <mergeCell ref="Y266:AC266"/>
    <mergeCell ref="Y267:AC267"/>
    <mergeCell ref="Y269:AC269"/>
    <mergeCell ref="Y270:AC270"/>
    <mergeCell ref="Y271:AC271"/>
    <mergeCell ref="Y272:AC272"/>
    <mergeCell ref="Y289:AC289"/>
    <mergeCell ref="Y291:AC291"/>
    <mergeCell ref="Y292:AC292"/>
    <mergeCell ref="Y293:AC293"/>
    <mergeCell ref="Y294:AC294"/>
    <mergeCell ref="Y295:AC295"/>
    <mergeCell ref="Y283:AC283"/>
    <mergeCell ref="Y284:AC284"/>
    <mergeCell ref="Y285:AC285"/>
    <mergeCell ref="Y286:AC286"/>
    <mergeCell ref="Y287:AC287"/>
    <mergeCell ref="Y288:AC288"/>
    <mergeCell ref="Y309:AC309"/>
    <mergeCell ref="Y311:AC311"/>
    <mergeCell ref="Y313:AC313"/>
    <mergeCell ref="Y314:AC314"/>
    <mergeCell ref="Y315:AC315"/>
    <mergeCell ref="Y316:AC316"/>
    <mergeCell ref="Y296:AC296"/>
    <mergeCell ref="Y298:AC298"/>
    <mergeCell ref="Y299:AC299"/>
    <mergeCell ref="Y303:AC303"/>
    <mergeCell ref="Y306:AC306"/>
    <mergeCell ref="Y308:AC308"/>
    <mergeCell ref="Y323:AC323"/>
    <mergeCell ref="Y324:AC324"/>
    <mergeCell ref="Y325:AC325"/>
    <mergeCell ref="Y326:AC326"/>
    <mergeCell ref="Y327:AC327"/>
    <mergeCell ref="Y330:AC330"/>
    <mergeCell ref="Y317:AC317"/>
    <mergeCell ref="Y318:AC318"/>
    <mergeCell ref="Y319:AC319"/>
    <mergeCell ref="Y320:AC320"/>
    <mergeCell ref="Y321:AC321"/>
    <mergeCell ref="Y322:AC322"/>
    <mergeCell ref="Y375:AC375"/>
    <mergeCell ref="Y377:AC377"/>
    <mergeCell ref="Y378:AC378"/>
    <mergeCell ref="Y380:AC380"/>
    <mergeCell ref="Y382:AC382"/>
    <mergeCell ref="Y383:AC383"/>
    <mergeCell ref="Y331:AC331"/>
    <mergeCell ref="Y333:AC333"/>
    <mergeCell ref="Y338:AC338"/>
    <mergeCell ref="Y371:AC371"/>
    <mergeCell ref="Y372:AC372"/>
    <mergeCell ref="Y374:AC374"/>
  </mergeCells>
  <conditionalFormatting sqref="B232:E234 B229:E229 B225:E225 B3:E3 B206:E206 B5:E5 B8:E9 B168:D168 B111:E120 B121:I121 B27:M32 B61:E61 E63 B246:D250 G246:H246 F177:I183 B297:M297 B200:M200 F247:H250 J246:L250 B11:E20 B128:E138 B139:D159 E139:E160 B162:M167 B170:D173 E168:E173 B174:E183 B187:E193 B123:I126 B35:M49 B260:E263 I260:I263 B384:E1048576 B22:E24 E97:I109 B97:C109 D83:D109 E244:E254 I244:I254 M244:M254">
    <cfRule type="colorScale" priority="315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24:A225 A227:A229 A266:A267 A247:A250 A168 A206 A27:A32 A162:A163 A111:A116 A202 A63 A1:A6 N7 N231 A292:A303 A261:A263 A121:A159 A35:A61 A348:A369 A232:A234 A8:A24 A198 A200 A97:A109 A170:A193 A384:A1048576">
    <cfRule type="containsBlanks" priority="3154" stopIfTrue="1">
      <formula>LEN(TRIM(A1))=0</formula>
    </cfRule>
    <cfRule type="containsText" dxfId="14291" priority="3156" stopIfTrue="1" operator="containsText" text="fcd">
      <formula>NOT(ISERROR(SEARCH("fcd",A1)))</formula>
    </cfRule>
    <cfRule type="containsText" dxfId="14290" priority="3157" stopIfTrue="1" operator="containsText" text="server">
      <formula>NOT(ISERROR(SEARCH("server",A1)))</formula>
    </cfRule>
    <cfRule type="containsText" dxfId="14289" priority="3158" stopIfTrue="1" operator="containsText" text="ft">
      <formula>NOT(ISERROR(SEARCH("ft",A1)))</formula>
    </cfRule>
    <cfRule type="containsText" dxfId="14288" priority="3159" stopIfTrue="1" operator="containsText" text="lynxx_">
      <formula>NOT(ISERROR(SEARCH("lynxx_",A1)))</formula>
    </cfRule>
    <cfRule type="containsText" dxfId="14287" priority="3160" operator="containsText" text="_">
      <formula>NOT(ISERROR(SEARCH("_",A1)))</formula>
    </cfRule>
  </conditionalFormatting>
  <conditionalFormatting sqref="B235:E235">
    <cfRule type="colorScale" priority="314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35">
    <cfRule type="containsBlanks" priority="3147" stopIfTrue="1">
      <formula>LEN(TRIM(A235))=0</formula>
    </cfRule>
    <cfRule type="containsText" dxfId="14286" priority="3149" stopIfTrue="1" operator="containsText" text="fcd">
      <formula>NOT(ISERROR(SEARCH("fcd",A235)))</formula>
    </cfRule>
    <cfRule type="containsText" dxfId="14285" priority="3150" stopIfTrue="1" operator="containsText" text="server">
      <formula>NOT(ISERROR(SEARCH("server",A235)))</formula>
    </cfRule>
    <cfRule type="containsText" dxfId="14284" priority="3151" stopIfTrue="1" operator="containsText" text="ft">
      <formula>NOT(ISERROR(SEARCH("ft",A235)))</formula>
    </cfRule>
    <cfRule type="containsText" dxfId="14283" priority="3152" stopIfTrue="1" operator="containsText" text="lynxx_">
      <formula>NOT(ISERROR(SEARCH("lynxx_",A235)))</formula>
    </cfRule>
    <cfRule type="containsText" dxfId="14282" priority="3153" operator="containsText" text="_">
      <formula>NOT(ISERROR(SEARCH("_",A235)))</formula>
    </cfRule>
  </conditionalFormatting>
  <conditionalFormatting sqref="B230:C230">
    <cfRule type="colorScale" priority="314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30">
    <cfRule type="containsBlanks" priority="3140" stopIfTrue="1">
      <formula>LEN(TRIM(A230))=0</formula>
    </cfRule>
    <cfRule type="containsText" dxfId="14281" priority="3142" stopIfTrue="1" operator="containsText" text="fcd">
      <formula>NOT(ISERROR(SEARCH("fcd",A230)))</formula>
    </cfRule>
    <cfRule type="containsText" dxfId="14280" priority="3143" stopIfTrue="1" operator="containsText" text="server">
      <formula>NOT(ISERROR(SEARCH("server",A230)))</formula>
    </cfRule>
    <cfRule type="containsText" dxfId="14279" priority="3144" stopIfTrue="1" operator="containsText" text="ft">
      <formula>NOT(ISERROR(SEARCH("ft",A230)))</formula>
    </cfRule>
    <cfRule type="containsText" dxfId="14278" priority="3145" stopIfTrue="1" operator="containsText" text="lynxx_">
      <formula>NOT(ISERROR(SEARCH("lynxx_",A230)))</formula>
    </cfRule>
    <cfRule type="containsText" dxfId="14277" priority="3146" operator="containsText" text="_">
      <formula>NOT(ISERROR(SEARCH("_",A230)))</formula>
    </cfRule>
  </conditionalFormatting>
  <conditionalFormatting sqref="B195:E201">
    <cfRule type="colorScale" priority="313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194:A201">
    <cfRule type="containsBlanks" priority="3133" stopIfTrue="1">
      <formula>LEN(TRIM(A194))=0</formula>
    </cfRule>
    <cfRule type="containsText" dxfId="14276" priority="3135" stopIfTrue="1" operator="containsText" text="fcd">
      <formula>NOT(ISERROR(SEARCH("fcd",A194)))</formula>
    </cfRule>
    <cfRule type="containsText" dxfId="14275" priority="3136" stopIfTrue="1" operator="containsText" text="server">
      <formula>NOT(ISERROR(SEARCH("server",A194)))</formula>
    </cfRule>
    <cfRule type="containsText" dxfId="14274" priority="3137" stopIfTrue="1" operator="containsText" text="ft">
      <formula>NOT(ISERROR(SEARCH("ft",A194)))</formula>
    </cfRule>
    <cfRule type="containsText" dxfId="14273" priority="3138" stopIfTrue="1" operator="containsText" text="lynxx_">
      <formula>NOT(ISERROR(SEARCH("lynxx_",A194)))</formula>
    </cfRule>
    <cfRule type="containsText" dxfId="14272" priority="3139" operator="containsText" text="_">
      <formula>NOT(ISERROR(SEARCH("_",A194)))</formula>
    </cfRule>
  </conditionalFormatting>
  <conditionalFormatting sqref="A210">
    <cfRule type="containsBlanks" priority="3127" stopIfTrue="1">
      <formula>LEN(TRIM(A210))=0</formula>
    </cfRule>
    <cfRule type="containsText" dxfId="14271" priority="3128" stopIfTrue="1" operator="containsText" text="fcd">
      <formula>NOT(ISERROR(SEARCH("fcd",A210)))</formula>
    </cfRule>
    <cfRule type="containsText" dxfId="14270" priority="3129" stopIfTrue="1" operator="containsText" text="server">
      <formula>NOT(ISERROR(SEARCH("server",A210)))</formula>
    </cfRule>
    <cfRule type="containsText" dxfId="14269" priority="3130" stopIfTrue="1" operator="containsText" text="ft">
      <formula>NOT(ISERROR(SEARCH("ft",A210)))</formula>
    </cfRule>
    <cfRule type="containsText" dxfId="14268" priority="3131" stopIfTrue="1" operator="containsText" text="lynxx_">
      <formula>NOT(ISERROR(SEARCH("lynxx_",A210)))</formula>
    </cfRule>
    <cfRule type="containsText" dxfId="14267" priority="3132" operator="containsText" text="_">
      <formula>NOT(ISERROR(SEARCH("_",A210)))</formula>
    </cfRule>
  </conditionalFormatting>
  <conditionalFormatting sqref="B226:E226">
    <cfRule type="colorScale" priority="312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26">
    <cfRule type="containsBlanks" priority="3120" stopIfTrue="1">
      <formula>LEN(TRIM(A226))=0</formula>
    </cfRule>
    <cfRule type="containsText" dxfId="14266" priority="3122" stopIfTrue="1" operator="containsText" text="fcd">
      <formula>NOT(ISERROR(SEARCH("fcd",A226)))</formula>
    </cfRule>
    <cfRule type="containsText" dxfId="14265" priority="3123" stopIfTrue="1" operator="containsText" text="server">
      <formula>NOT(ISERROR(SEARCH("server",A226)))</formula>
    </cfRule>
    <cfRule type="containsText" dxfId="14264" priority="3124" stopIfTrue="1" operator="containsText" text="ft">
      <formula>NOT(ISERROR(SEARCH("ft",A226)))</formula>
    </cfRule>
    <cfRule type="containsText" dxfId="14263" priority="3125" stopIfTrue="1" operator="containsText" text="lynxx_">
      <formula>NOT(ISERROR(SEARCH("lynxx_",A226)))</formula>
    </cfRule>
    <cfRule type="containsText" dxfId="14262" priority="3126" operator="containsText" text="_">
      <formula>NOT(ISERROR(SEARCH("_",A226)))</formula>
    </cfRule>
  </conditionalFormatting>
  <conditionalFormatting sqref="A222">
    <cfRule type="containsBlanks" priority="3114" stopIfTrue="1">
      <formula>LEN(TRIM(A222))=0</formula>
    </cfRule>
    <cfRule type="containsText" dxfId="14261" priority="3115" stopIfTrue="1" operator="containsText" text="fcd">
      <formula>NOT(ISERROR(SEARCH("fcd",A222)))</formula>
    </cfRule>
    <cfRule type="containsText" dxfId="14260" priority="3116" stopIfTrue="1" operator="containsText" text="server">
      <formula>NOT(ISERROR(SEARCH("server",A222)))</formula>
    </cfRule>
    <cfRule type="containsText" dxfId="14259" priority="3117" stopIfTrue="1" operator="containsText" text="ft">
      <formula>NOT(ISERROR(SEARCH("ft",A222)))</formula>
    </cfRule>
    <cfRule type="containsText" dxfId="14258" priority="3118" stopIfTrue="1" operator="containsText" text="lynxx_">
      <formula>NOT(ISERROR(SEARCH("lynxx_",A222)))</formula>
    </cfRule>
    <cfRule type="containsText" dxfId="14257" priority="3119" operator="containsText" text="_">
      <formula>NOT(ISERROR(SEARCH("_",A222)))</formula>
    </cfRule>
  </conditionalFormatting>
  <conditionalFormatting sqref="B223:C223">
    <cfRule type="colorScale" priority="310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23">
    <cfRule type="containsBlanks" priority="3107" stopIfTrue="1">
      <formula>LEN(TRIM(A223))=0</formula>
    </cfRule>
    <cfRule type="containsText" dxfId="14256" priority="3109" stopIfTrue="1" operator="containsText" text="fcd">
      <formula>NOT(ISERROR(SEARCH("fcd",A223)))</formula>
    </cfRule>
    <cfRule type="containsText" dxfId="14255" priority="3110" stopIfTrue="1" operator="containsText" text="server">
      <formula>NOT(ISERROR(SEARCH("server",A223)))</formula>
    </cfRule>
    <cfRule type="containsText" dxfId="14254" priority="3111" stopIfTrue="1" operator="containsText" text="ft">
      <formula>NOT(ISERROR(SEARCH("ft",A223)))</formula>
    </cfRule>
    <cfRule type="containsText" dxfId="14253" priority="3112" stopIfTrue="1" operator="containsText" text="lynxx_">
      <formula>NOT(ISERROR(SEARCH("lynxx_",A223)))</formula>
    </cfRule>
    <cfRule type="containsText" dxfId="14252" priority="3113" operator="containsText" text="_">
      <formula>NOT(ISERROR(SEARCH("_",A223)))</formula>
    </cfRule>
  </conditionalFormatting>
  <conditionalFormatting sqref="AE1 AE3:AE10 Y1:AD4 Y262:AD263 Y31:AE31 AD32:AE32 Y268:AD268 AD266:AD267 Y168:AE168 Y206:AE206 AE21:AE23 Y28:AC30 AD26:AE30 AD5:AD23 Y33:AC40 Y210:AE210 Y162:AE163 Y61:AE61 Y297:AD297 Y63:AE63 Y348:AD369 Y170:AE183 AD308:AD310 AD305 Y303:AD304 Y306:AD307 Y111:AE159 Y311:AD311 Y328:AD328 AD35:AE49 Y44:AC60 AD260:AD261 Y222:AE238 AD24:AE24 Y185:AE202 Y98:AE109 AD244:AD254 Y244:AC248 Y384:AD1048576">
    <cfRule type="cellIs" dxfId="14251" priority="3103" operator="equal">
      <formula>1</formula>
    </cfRule>
    <cfRule type="cellIs" dxfId="14250" priority="3104" operator="equal">
      <formula>2</formula>
    </cfRule>
    <cfRule type="cellIs" dxfId="14249" priority="3105" operator="equal">
      <formula>3</formula>
    </cfRule>
    <cfRule type="cellIs" dxfId="14248" priority="3106" operator="equal">
      <formula>4</formula>
    </cfRule>
    <cfRule type="cellIs" dxfId="14247" priority="3161" operator="equal">
      <formula>5</formula>
    </cfRule>
  </conditionalFormatting>
  <conditionalFormatting sqref="Y1:AD2">
    <cfRule type="notContainsBlanks" dxfId="14246" priority="3102">
      <formula>LEN(TRIM(Y1))&gt;0</formula>
    </cfRule>
  </conditionalFormatting>
  <conditionalFormatting sqref="U5:V5 X5 U1:X4 U6:X8 U14:V14 X14 U116:V120 X116:X120 U114:X115 U112:V112 X112 U121:X121 V156 U149:V151 X149:X151 U152:X152 U153:V155 U157:V159 U142:V142 X142 U111 W111:X111 U113 W113:X113 V133:X133 U48:X48 U47 W47:X47 U49 W49:X49 U128:V131 X128:X131 U18:V18 X18 U15:X17 U132:X132 U134:X141 U143:X148 W153:X159 U206:X206 U241:X241 U50:X61 U26:X46 U282:X282 U288:X289 U210:X210 U127:X127 U162:X168 U297:X297 U63:X63 U266:X270 U274:X274 U348:X369 U170:X183 U303:X303 J260:M263 J120:M121 U277:X280 U260:X263 U222:X239 U19:X24 U185:X202 U98:X99 U243:X254 U10:X13 U384:X1048576">
    <cfRule type="containsBlanks" priority="3095" stopIfTrue="1">
      <formula>LEN(TRIM(J1))=0</formula>
    </cfRule>
    <cfRule type="cellIs" dxfId="14245" priority="3097" operator="equal">
      <formula>"N/A"</formula>
    </cfRule>
    <cfRule type="cellIs" dxfId="14244" priority="3098" operator="equal">
      <formula>"OK"</formula>
    </cfRule>
    <cfRule type="containsText" dxfId="14243" priority="3099" operator="containsText" text="Unsure">
      <formula>NOT(ISERROR(SEARCH("Unsure",J1)))</formula>
    </cfRule>
    <cfRule type="containsText" dxfId="14242" priority="3100" operator="containsText" text="Can't See">
      <formula>NOT(ISERROR(SEARCH("Can't See",J1)))</formula>
    </cfRule>
    <cfRule type="notContainsText" dxfId="14241" priority="3101" operator="notContains" text="OK&amp;N/A">
      <formula>ISERROR(SEARCH("OK&amp;N/A",J1))</formula>
    </cfRule>
  </conditionalFormatting>
  <conditionalFormatting sqref="U3:X3 V1:X2">
    <cfRule type="notContainsBlanks" priority="3096" stopIfTrue="1">
      <formula>LEN(TRIM(U1))&gt;0</formula>
    </cfRule>
  </conditionalFormatting>
  <conditionalFormatting sqref="B237:E237">
    <cfRule type="colorScale" priority="308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36:A237">
    <cfRule type="containsBlanks" priority="3088" stopIfTrue="1">
      <formula>LEN(TRIM(A236))=0</formula>
    </cfRule>
    <cfRule type="containsText" dxfId="14240" priority="3090" stopIfTrue="1" operator="containsText" text="fcd">
      <formula>NOT(ISERROR(SEARCH("fcd",A236)))</formula>
    </cfRule>
    <cfRule type="containsText" dxfId="14239" priority="3091" stopIfTrue="1" operator="containsText" text="server">
      <formula>NOT(ISERROR(SEARCH("server",A236)))</formula>
    </cfRule>
    <cfRule type="containsText" dxfId="14238" priority="3092" stopIfTrue="1" operator="containsText" text="ft">
      <formula>NOT(ISERROR(SEARCH("ft",A236)))</formula>
    </cfRule>
    <cfRule type="containsText" dxfId="14237" priority="3093" stopIfTrue="1" operator="containsText" text="lynxx_">
      <formula>NOT(ISERROR(SEARCH("lynxx_",A236)))</formula>
    </cfRule>
    <cfRule type="containsText" dxfId="14236" priority="3094" operator="containsText" text="_">
      <formula>NOT(ISERROR(SEARCH("_",A236)))</formula>
    </cfRule>
  </conditionalFormatting>
  <conditionalFormatting sqref="B238:D238">
    <cfRule type="colorScale" priority="308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38">
    <cfRule type="containsBlanks" priority="3081" stopIfTrue="1">
      <formula>LEN(TRIM(A238))=0</formula>
    </cfRule>
    <cfRule type="containsText" dxfId="14235" priority="3083" stopIfTrue="1" operator="containsText" text="fcd">
      <formula>NOT(ISERROR(SEARCH("fcd",A238)))</formula>
    </cfRule>
    <cfRule type="containsText" dxfId="14234" priority="3084" stopIfTrue="1" operator="containsText" text="server">
      <formula>NOT(ISERROR(SEARCH("server",A238)))</formula>
    </cfRule>
    <cfRule type="containsText" dxfId="14233" priority="3085" stopIfTrue="1" operator="containsText" text="ft">
      <formula>NOT(ISERROR(SEARCH("ft",A238)))</formula>
    </cfRule>
    <cfRule type="containsText" dxfId="14232" priority="3086" stopIfTrue="1" operator="containsText" text="lynxx_">
      <formula>NOT(ISERROR(SEARCH("lynxx_",A238)))</formula>
    </cfRule>
    <cfRule type="containsText" dxfId="14231" priority="3087" operator="containsText" text="_">
      <formula>NOT(ISERROR(SEARCH("_",A238)))</formula>
    </cfRule>
  </conditionalFormatting>
  <conditionalFormatting sqref="F232:I234 F229:I229 F225:I225 F3:I3 F206:I206 F5:I5 F8:I8 F111:I120 F11:I18 F168:I168 F170:I173 F128:I159 F260:H263 F187:I193 F384:I1048576 F22:I24">
    <cfRule type="colorScale" priority="308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35:I235">
    <cfRule type="colorScale" priority="307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37:I237">
    <cfRule type="colorScale" priority="307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29:M229 J225:M225 J3:M3 J206:M206 J5:M5 J111:M117 J168:M168 J170:M173 J128:M159 J384:M1048576 J119:M119 J11:L18 J187:M193 J22:M24">
    <cfRule type="colorScale" priority="307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6:M6">
    <cfRule type="containsBlanks" priority="3071" stopIfTrue="1">
      <formula>LEN(TRIM(J6))=0</formula>
    </cfRule>
    <cfRule type="cellIs" dxfId="14230" priority="3072" operator="equal">
      <formula>"N/A"</formula>
    </cfRule>
    <cfRule type="cellIs" dxfId="14229" priority="3073" operator="equal">
      <formula>"OK"</formula>
    </cfRule>
    <cfRule type="containsText" dxfId="14228" priority="3074" operator="containsText" text="Unsure">
      <formula>NOT(ISERROR(SEARCH("Unsure",J6)))</formula>
    </cfRule>
    <cfRule type="containsText" dxfId="14227" priority="3075" operator="containsText" text="Can't See">
      <formula>NOT(ISERROR(SEARCH("Can't See",J6)))</formula>
    </cfRule>
    <cfRule type="notContainsText" dxfId="14226" priority="3076" operator="notContains" text="OK&amp;N/A">
      <formula>ISERROR(SEARCH("OK&amp;N/A",J6))</formula>
    </cfRule>
  </conditionalFormatting>
  <conditionalFormatting sqref="J9:M9">
    <cfRule type="containsBlanks" priority="3065" stopIfTrue="1">
      <formula>LEN(TRIM(J9))=0</formula>
    </cfRule>
    <cfRule type="cellIs" dxfId="14225" priority="3066" operator="equal">
      <formula>"N/A"</formula>
    </cfRule>
    <cfRule type="cellIs" dxfId="14224" priority="3067" operator="equal">
      <formula>"OK"</formula>
    </cfRule>
    <cfRule type="containsText" dxfId="14223" priority="3068" operator="containsText" text="Unsure">
      <formula>NOT(ISERROR(SEARCH("Unsure",J9)))</formula>
    </cfRule>
    <cfRule type="containsText" dxfId="14222" priority="3069" operator="containsText" text="Can't See">
      <formula>NOT(ISERROR(SEARCH("Can't See",J9)))</formula>
    </cfRule>
    <cfRule type="notContainsText" dxfId="14221" priority="3070" operator="notContains" text="OK&amp;N/A">
      <formula>ISERROR(SEARCH("OK&amp;N/A",J9))</formula>
    </cfRule>
  </conditionalFormatting>
  <conditionalFormatting sqref="J195:M197 J200:M201">
    <cfRule type="containsBlanks" priority="3059" stopIfTrue="1">
      <formula>LEN(TRIM(J195))=0</formula>
    </cfRule>
    <cfRule type="cellIs" dxfId="14220" priority="3060" operator="equal">
      <formula>"N/A"</formula>
    </cfRule>
    <cfRule type="cellIs" dxfId="14219" priority="3061" operator="equal">
      <formula>"OK"</formula>
    </cfRule>
    <cfRule type="containsText" dxfId="14218" priority="3062" operator="containsText" text="Unsure">
      <formula>NOT(ISERROR(SEARCH("Unsure",J195)))</formula>
    </cfRule>
    <cfRule type="containsText" dxfId="14217" priority="3063" operator="containsText" text="Can't See">
      <formula>NOT(ISERROR(SEARCH("Can't See",J195)))</formula>
    </cfRule>
    <cfRule type="notContainsText" dxfId="14216" priority="3064" operator="notContains" text="OK&amp;N/A">
      <formula>ISERROR(SEARCH("OK&amp;N/A",J195))</formula>
    </cfRule>
  </conditionalFormatting>
  <conditionalFormatting sqref="J210:M210">
    <cfRule type="containsBlanks" priority="3053" stopIfTrue="1">
      <formula>LEN(TRIM(J210))=0</formula>
    </cfRule>
    <cfRule type="cellIs" dxfId="14215" priority="3054" operator="equal">
      <formula>"N/A"</formula>
    </cfRule>
    <cfRule type="cellIs" dxfId="14214" priority="3055" operator="equal">
      <formula>"OK"</formula>
    </cfRule>
    <cfRule type="containsText" dxfId="14213" priority="3056" operator="containsText" text="Unsure">
      <formula>NOT(ISERROR(SEARCH("Unsure",J210)))</formula>
    </cfRule>
    <cfRule type="containsText" dxfId="14212" priority="3057" operator="containsText" text="Can't See">
      <formula>NOT(ISERROR(SEARCH("Can't See",J210)))</formula>
    </cfRule>
    <cfRule type="notContainsText" dxfId="14211" priority="3058" operator="notContains" text="OK&amp;N/A">
      <formula>ISERROR(SEARCH("OK&amp;N/A",J210))</formula>
    </cfRule>
  </conditionalFormatting>
  <conditionalFormatting sqref="J223:M223">
    <cfRule type="containsBlanks" priority="3047" stopIfTrue="1">
      <formula>LEN(TRIM(J223))=0</formula>
    </cfRule>
    <cfRule type="cellIs" dxfId="14210" priority="3048" operator="equal">
      <formula>"N/A"</formula>
    </cfRule>
    <cfRule type="cellIs" dxfId="14209" priority="3049" operator="equal">
      <formula>"OK"</formula>
    </cfRule>
    <cfRule type="containsText" dxfId="14208" priority="3050" operator="containsText" text="Unsure">
      <formula>NOT(ISERROR(SEARCH("Unsure",J223)))</formula>
    </cfRule>
    <cfRule type="containsText" dxfId="14207" priority="3051" operator="containsText" text="Can't See">
      <formula>NOT(ISERROR(SEARCH("Can't See",J223)))</formula>
    </cfRule>
    <cfRule type="notContainsText" dxfId="14206" priority="3052" operator="notContains" text="OK&amp;N/A">
      <formula>ISERROR(SEARCH("OK&amp;N/A",J223))</formula>
    </cfRule>
  </conditionalFormatting>
  <conditionalFormatting sqref="J226:M226">
    <cfRule type="containsBlanks" priority="3041" stopIfTrue="1">
      <formula>LEN(TRIM(J226))=0</formula>
    </cfRule>
    <cfRule type="cellIs" dxfId="14205" priority="3042" operator="equal">
      <formula>"N/A"</formula>
    </cfRule>
    <cfRule type="cellIs" dxfId="14204" priority="3043" operator="equal">
      <formula>"OK"</formula>
    </cfRule>
    <cfRule type="containsText" dxfId="14203" priority="3044" operator="containsText" text="Unsure">
      <formula>NOT(ISERROR(SEARCH("Unsure",J226)))</formula>
    </cfRule>
    <cfRule type="containsText" dxfId="14202" priority="3045" operator="containsText" text="Can't See">
      <formula>NOT(ISERROR(SEARCH("Can't See",J226)))</formula>
    </cfRule>
    <cfRule type="notContainsText" dxfId="14201" priority="3046" operator="notContains" text="OK&amp;N/A">
      <formula>ISERROR(SEARCH("OK&amp;N/A",J226))</formula>
    </cfRule>
  </conditionalFormatting>
  <conditionalFormatting sqref="B6:I6">
    <cfRule type="colorScale" priority="304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9:I9">
    <cfRule type="colorScale" priority="303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19:I19 I20">
    <cfRule type="colorScale" priority="303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0:H20">
    <cfRule type="colorScale" priority="303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61:I61 F63">
    <cfRule type="colorScale" priority="303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61:M61 J63:M63">
    <cfRule type="containsBlanks" priority="3030" stopIfTrue="1">
      <formula>LEN(TRIM(J61))=0</formula>
    </cfRule>
    <cfRule type="cellIs" dxfId="14200" priority="3031" operator="equal">
      <formula>"N/A"</formula>
    </cfRule>
    <cfRule type="cellIs" dxfId="14199" priority="3032" operator="equal">
      <formula>"OK"</formula>
    </cfRule>
    <cfRule type="containsText" dxfId="14198" priority="3033" operator="containsText" text="Unsure">
      <formula>NOT(ISERROR(SEARCH("Unsure",J61)))</formula>
    </cfRule>
    <cfRule type="containsText" dxfId="14197" priority="3034" operator="containsText" text="Can't See">
      <formula>NOT(ISERROR(SEARCH("Can't See",J61)))</formula>
    </cfRule>
    <cfRule type="notContainsText" dxfId="14196" priority="3035" operator="notContains" text="OK&amp;N/A">
      <formula>ISERROR(SEARCH("OK&amp;N/A",J61))</formula>
    </cfRule>
  </conditionalFormatting>
  <conditionalFormatting sqref="K174:M177">
    <cfRule type="containsBlanks" priority="3024" stopIfTrue="1">
      <formula>LEN(TRIM(K174))=0</formula>
    </cfRule>
    <cfRule type="cellIs" dxfId="14195" priority="3025" operator="equal">
      <formula>"N/A"</formula>
    </cfRule>
    <cfRule type="cellIs" dxfId="14194" priority="3026" operator="equal">
      <formula>"OK"</formula>
    </cfRule>
    <cfRule type="containsText" dxfId="14193" priority="3027" operator="containsText" text="Unsure">
      <formula>NOT(ISERROR(SEARCH("Unsure",K174)))</formula>
    </cfRule>
    <cfRule type="containsText" dxfId="14192" priority="3028" operator="containsText" text="Can't See">
      <formula>NOT(ISERROR(SEARCH("Can't See",K174)))</formula>
    </cfRule>
    <cfRule type="notContainsText" dxfId="14191" priority="3029" operator="notContains" text="OK&amp;N/A">
      <formula>ISERROR(SEARCH("OK&amp;N/A",K174))</formula>
    </cfRule>
  </conditionalFormatting>
  <conditionalFormatting sqref="F174:I183">
    <cfRule type="colorScale" priority="302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174:J177">
    <cfRule type="containsBlanks" priority="3017" stopIfTrue="1">
      <formula>LEN(TRIM(J174))=0</formula>
    </cfRule>
    <cfRule type="cellIs" dxfId="14190" priority="3018" operator="equal">
      <formula>"N/A"</formula>
    </cfRule>
    <cfRule type="cellIs" dxfId="14189" priority="3019" operator="equal">
      <formula>"OK"</formula>
    </cfRule>
    <cfRule type="containsText" dxfId="14188" priority="3020" operator="containsText" text="Unsure">
      <formula>NOT(ISERROR(SEARCH("Unsure",J174)))</formula>
    </cfRule>
    <cfRule type="containsText" dxfId="14187" priority="3021" operator="containsText" text="Can't See">
      <formula>NOT(ISERROR(SEARCH("Can't See",J174)))</formula>
    </cfRule>
    <cfRule type="notContainsText" dxfId="14186" priority="3022" operator="notContains" text="OK&amp;N/A">
      <formula>ISERROR(SEARCH("OK&amp;N/A",J174))</formula>
    </cfRule>
  </conditionalFormatting>
  <conditionalFormatting sqref="F195:I201">
    <cfRule type="colorScale" priority="301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10:I210">
    <cfRule type="colorScale" priority="301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26:I226">
    <cfRule type="colorScale" priority="301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D230:I230">
    <cfRule type="colorScale" priority="301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30:M230">
    <cfRule type="containsBlanks" priority="3007" stopIfTrue="1">
      <formula>LEN(TRIM(J230))=0</formula>
    </cfRule>
    <cfRule type="cellIs" dxfId="14185" priority="3008" operator="equal">
      <formula>"N/A"</formula>
    </cfRule>
    <cfRule type="cellIs" dxfId="14184" priority="3009" operator="equal">
      <formula>"OK"</formula>
    </cfRule>
    <cfRule type="containsText" dxfId="14183" priority="3010" operator="containsText" text="Unsure">
      <formula>NOT(ISERROR(SEARCH("Unsure",J230)))</formula>
    </cfRule>
    <cfRule type="containsText" dxfId="14182" priority="3011" operator="containsText" text="Can't See">
      <formula>NOT(ISERROR(SEARCH("Can't See",J230)))</formula>
    </cfRule>
    <cfRule type="notContainsText" dxfId="14181" priority="3012" operator="notContains" text="OK&amp;N/A">
      <formula>ISERROR(SEARCH("OK&amp;N/A",J230))</formula>
    </cfRule>
  </conditionalFormatting>
  <conditionalFormatting sqref="J235:M235 J232:J234">
    <cfRule type="containsBlanks" priority="3001" stopIfTrue="1">
      <formula>LEN(TRIM(J232))=0</formula>
    </cfRule>
    <cfRule type="cellIs" dxfId="14180" priority="3002" operator="equal">
      <formula>"N/A"</formula>
    </cfRule>
    <cfRule type="cellIs" dxfId="14179" priority="3003" operator="equal">
      <formula>"OK"</formula>
    </cfRule>
    <cfRule type="containsText" dxfId="14178" priority="3004" operator="containsText" text="Unsure">
      <formula>NOT(ISERROR(SEARCH("Unsure",J232)))</formula>
    </cfRule>
    <cfRule type="containsText" dxfId="14177" priority="3005" operator="containsText" text="Can't See">
      <formula>NOT(ISERROR(SEARCH("Can't See",J232)))</formula>
    </cfRule>
    <cfRule type="notContainsText" dxfId="14176" priority="3006" operator="notContains" text="OK&amp;N/A">
      <formula>ISERROR(SEARCH("OK&amp;N/A",J232))</formula>
    </cfRule>
  </conditionalFormatting>
  <conditionalFormatting sqref="E238:I238">
    <cfRule type="colorScale" priority="300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38:M238">
    <cfRule type="containsBlanks" priority="2994" stopIfTrue="1">
      <formula>LEN(TRIM(J238))=0</formula>
    </cfRule>
    <cfRule type="cellIs" dxfId="14175" priority="2995" operator="equal">
      <formula>"N/A"</formula>
    </cfRule>
    <cfRule type="cellIs" dxfId="14174" priority="2996" operator="equal">
      <formula>"OK"</formula>
    </cfRule>
    <cfRule type="containsText" dxfId="14173" priority="2997" operator="containsText" text="Unsure">
      <formula>NOT(ISERROR(SEARCH("Unsure",J238)))</formula>
    </cfRule>
    <cfRule type="containsText" dxfId="14172" priority="2998" operator="containsText" text="Can't See">
      <formula>NOT(ISERROR(SEARCH("Can't See",J238)))</formula>
    </cfRule>
    <cfRule type="notContainsText" dxfId="14171" priority="2999" operator="notContains" text="OK&amp;N/A">
      <formula>ISERROR(SEARCH("OK&amp;N/A",J238))</formula>
    </cfRule>
  </conditionalFormatting>
  <conditionalFormatting sqref="J19:M20">
    <cfRule type="containsBlanks" priority="2988" stopIfTrue="1">
      <formula>LEN(TRIM(J19))=0</formula>
    </cfRule>
    <cfRule type="cellIs" dxfId="14170" priority="2989" operator="equal">
      <formula>"N/A"</formula>
    </cfRule>
    <cfRule type="cellIs" dxfId="14169" priority="2990" operator="equal">
      <formula>"OK"</formula>
    </cfRule>
    <cfRule type="containsText" dxfId="14168" priority="2991" operator="containsText" text="Unsure">
      <formula>NOT(ISERROR(SEARCH("Unsure",J19)))</formula>
    </cfRule>
    <cfRule type="containsText" dxfId="14167" priority="2992" operator="containsText" text="Can't See">
      <formula>NOT(ISERROR(SEARCH("Can't See",J19)))</formula>
    </cfRule>
    <cfRule type="notContainsText" dxfId="14166" priority="2993" operator="notContains" text="OK&amp;N/A">
      <formula>ISERROR(SEARCH("OK&amp;N/A",J19))</formula>
    </cfRule>
  </conditionalFormatting>
  <conditionalFormatting sqref="AE11:AE20">
    <cfRule type="cellIs" dxfId="14165" priority="2982" operator="equal">
      <formula>1</formula>
    </cfRule>
    <cfRule type="cellIs" dxfId="14164" priority="2983" operator="equal">
      <formula>2</formula>
    </cfRule>
    <cfRule type="cellIs" dxfId="14163" priority="2984" operator="equal">
      <formula>3</formula>
    </cfRule>
    <cfRule type="cellIs" dxfId="14162" priority="2985" operator="equal">
      <formula>4</formula>
    </cfRule>
    <cfRule type="cellIs" dxfId="14161" priority="2986" operator="equal">
      <formula>5</formula>
    </cfRule>
  </conditionalFormatting>
  <conditionalFormatting sqref="D223:I223">
    <cfRule type="colorScale" priority="298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G21">
    <cfRule type="containsBlanks" priority="2975" stopIfTrue="1">
      <formula>LEN(TRIM(AG21))=0</formula>
    </cfRule>
    <cfRule type="containsText" dxfId="14160" priority="2976" stopIfTrue="1" operator="containsText" text="fcd">
      <formula>NOT(ISERROR(SEARCH("fcd",AG21)))</formula>
    </cfRule>
    <cfRule type="containsText" dxfId="14159" priority="2977" stopIfTrue="1" operator="containsText" text="server">
      <formula>NOT(ISERROR(SEARCH("server",AG21)))</formula>
    </cfRule>
    <cfRule type="containsText" dxfId="14158" priority="2978" stopIfTrue="1" operator="containsText" text="ft">
      <formula>NOT(ISERROR(SEARCH("ft",AG21)))</formula>
    </cfRule>
    <cfRule type="containsText" dxfId="14157" priority="2979" stopIfTrue="1" operator="containsText" text="lynxx_">
      <formula>NOT(ISERROR(SEARCH("lynxx_",AG21)))</formula>
    </cfRule>
    <cfRule type="containsText" dxfId="14156" priority="2980" operator="containsText" text="_">
      <formula>NOT(ISERROR(SEARCH("_",AG21)))</formula>
    </cfRule>
  </conditionalFormatting>
  <conditionalFormatting sqref="AH10">
    <cfRule type="containsBlanks" priority="2969" stopIfTrue="1">
      <formula>LEN(TRIM(AH10))=0</formula>
    </cfRule>
    <cfRule type="containsText" dxfId="14155" priority="2970" stopIfTrue="1" operator="containsText" text="fcd">
      <formula>NOT(ISERROR(SEARCH("fcd",AH10)))</formula>
    </cfRule>
    <cfRule type="containsText" dxfId="14154" priority="2971" stopIfTrue="1" operator="containsText" text="server">
      <formula>NOT(ISERROR(SEARCH("server",AH10)))</formula>
    </cfRule>
    <cfRule type="containsText" dxfId="14153" priority="2972" stopIfTrue="1" operator="containsText" text="ft">
      <formula>NOT(ISERROR(SEARCH("ft",AH10)))</formula>
    </cfRule>
    <cfRule type="containsText" dxfId="14152" priority="2973" stopIfTrue="1" operator="containsText" text="lynxx_">
      <formula>NOT(ISERROR(SEARCH("lynxx_",AH10)))</formula>
    </cfRule>
    <cfRule type="containsText" dxfId="14151" priority="2974" operator="containsText" text="_">
      <formula>NOT(ISERROR(SEARCH("_",AH10)))</formula>
    </cfRule>
  </conditionalFormatting>
  <conditionalFormatting sqref="AH7">
    <cfRule type="containsBlanks" priority="2963" stopIfTrue="1">
      <formula>LEN(TRIM(AH7))=0</formula>
    </cfRule>
    <cfRule type="containsText" dxfId="14150" priority="2964" stopIfTrue="1" operator="containsText" text="fcd">
      <formula>NOT(ISERROR(SEARCH("fcd",AH7)))</formula>
    </cfRule>
    <cfRule type="containsText" dxfId="14149" priority="2965" stopIfTrue="1" operator="containsText" text="server">
      <formula>NOT(ISERROR(SEARCH("server",AH7)))</formula>
    </cfRule>
    <cfRule type="containsText" dxfId="14148" priority="2966" stopIfTrue="1" operator="containsText" text="ft">
      <formula>NOT(ISERROR(SEARCH("ft",AH7)))</formula>
    </cfRule>
    <cfRule type="containsText" dxfId="14147" priority="2967" stopIfTrue="1" operator="containsText" text="lynxx_">
      <formula>NOT(ISERROR(SEARCH("lynxx_",AH7)))</formula>
    </cfRule>
    <cfRule type="containsText" dxfId="14146" priority="2968" operator="containsText" text="_">
      <formula>NOT(ISERROR(SEARCH("_",AH7)))</formula>
    </cfRule>
  </conditionalFormatting>
  <conditionalFormatting sqref="AH4">
    <cfRule type="containsBlanks" priority="2957" stopIfTrue="1">
      <formula>LEN(TRIM(AH4))=0</formula>
    </cfRule>
    <cfRule type="containsText" dxfId="14145" priority="2958" stopIfTrue="1" operator="containsText" text="fcd">
      <formula>NOT(ISERROR(SEARCH("fcd",AH4)))</formula>
    </cfRule>
    <cfRule type="containsText" dxfId="14144" priority="2959" stopIfTrue="1" operator="containsText" text="server">
      <formula>NOT(ISERROR(SEARCH("server",AH4)))</formula>
    </cfRule>
    <cfRule type="containsText" dxfId="14143" priority="2960" stopIfTrue="1" operator="containsText" text="ft">
      <formula>NOT(ISERROR(SEARCH("ft",AH4)))</formula>
    </cfRule>
    <cfRule type="containsText" dxfId="14142" priority="2961" stopIfTrue="1" operator="containsText" text="lynxx_">
      <formula>NOT(ISERROR(SEARCH("lynxx_",AH4)))</formula>
    </cfRule>
    <cfRule type="containsText" dxfId="14141" priority="2962" operator="containsText" text="_">
      <formula>NOT(ISERROR(SEARCH("_",AH4)))</formula>
    </cfRule>
  </conditionalFormatting>
  <conditionalFormatting sqref="AH127">
    <cfRule type="containsBlanks" priority="2951" stopIfTrue="1">
      <formula>LEN(TRIM(AH127))=0</formula>
    </cfRule>
    <cfRule type="containsText" dxfId="14140" priority="2952" stopIfTrue="1" operator="containsText" text="fcd">
      <formula>NOT(ISERROR(SEARCH("fcd",AH127)))</formula>
    </cfRule>
    <cfRule type="containsText" dxfId="14139" priority="2953" stopIfTrue="1" operator="containsText" text="server">
      <formula>NOT(ISERROR(SEARCH("server",AH127)))</formula>
    </cfRule>
    <cfRule type="containsText" dxfId="14138" priority="2954" stopIfTrue="1" operator="containsText" text="ft">
      <formula>NOT(ISERROR(SEARCH("ft",AH127)))</formula>
    </cfRule>
    <cfRule type="containsText" dxfId="14137" priority="2955" stopIfTrue="1" operator="containsText" text="lynxx_">
      <formula>NOT(ISERROR(SEARCH("lynxx_",AH127)))</formula>
    </cfRule>
    <cfRule type="containsText" dxfId="14136" priority="2956" operator="containsText" text="_">
      <formula>NOT(ISERROR(SEARCH("_",AH127)))</formula>
    </cfRule>
  </conditionalFormatting>
  <conditionalFormatting sqref="AH186">
    <cfRule type="containsBlanks" priority="2945" stopIfTrue="1">
      <formula>LEN(TRIM(AH186))=0</formula>
    </cfRule>
    <cfRule type="containsText" dxfId="14135" priority="2946" stopIfTrue="1" operator="containsText" text="fcd">
      <formula>NOT(ISERROR(SEARCH("fcd",AH186)))</formula>
    </cfRule>
    <cfRule type="containsText" dxfId="14134" priority="2947" stopIfTrue="1" operator="containsText" text="server">
      <formula>NOT(ISERROR(SEARCH("server",AH186)))</formula>
    </cfRule>
    <cfRule type="containsText" dxfId="14133" priority="2948" stopIfTrue="1" operator="containsText" text="ft">
      <formula>NOT(ISERROR(SEARCH("ft",AH186)))</formula>
    </cfRule>
    <cfRule type="containsText" dxfId="14132" priority="2949" stopIfTrue="1" operator="containsText" text="lynxx_">
      <formula>NOT(ISERROR(SEARCH("lynxx_",AH186)))</formula>
    </cfRule>
    <cfRule type="containsText" dxfId="14131" priority="2950" operator="containsText" text="_">
      <formula>NOT(ISERROR(SEARCH("_",AH186)))</formula>
    </cfRule>
  </conditionalFormatting>
  <conditionalFormatting sqref="AH202">
    <cfRule type="containsBlanks" priority="2939" stopIfTrue="1">
      <formula>LEN(TRIM(AH202))=0</formula>
    </cfRule>
    <cfRule type="containsText" dxfId="14130" priority="2940" stopIfTrue="1" operator="containsText" text="fcd">
      <formula>NOT(ISERROR(SEARCH("fcd",AH202)))</formula>
    </cfRule>
    <cfRule type="containsText" dxfId="14129" priority="2941" stopIfTrue="1" operator="containsText" text="server">
      <formula>NOT(ISERROR(SEARCH("server",AH202)))</formula>
    </cfRule>
    <cfRule type="containsText" dxfId="14128" priority="2942" stopIfTrue="1" operator="containsText" text="ft">
      <formula>NOT(ISERROR(SEARCH("ft",AH202)))</formula>
    </cfRule>
    <cfRule type="containsText" dxfId="14127" priority="2943" stopIfTrue="1" operator="containsText" text="lynxx_">
      <formula>NOT(ISERROR(SEARCH("lynxx_",AH202)))</formula>
    </cfRule>
    <cfRule type="containsText" dxfId="14126" priority="2944" operator="containsText" text="_">
      <formula>NOT(ISERROR(SEARCH("_",AH202)))</formula>
    </cfRule>
  </conditionalFormatting>
  <conditionalFormatting sqref="AH222">
    <cfRule type="containsBlanks" priority="2933" stopIfTrue="1">
      <formula>LEN(TRIM(AH222))=0</formula>
    </cfRule>
    <cfRule type="containsText" dxfId="14125" priority="2934" stopIfTrue="1" operator="containsText" text="fcd">
      <formula>NOT(ISERROR(SEARCH("fcd",AH222)))</formula>
    </cfRule>
    <cfRule type="containsText" dxfId="14124" priority="2935" stopIfTrue="1" operator="containsText" text="server">
      <formula>NOT(ISERROR(SEARCH("server",AH222)))</formula>
    </cfRule>
    <cfRule type="containsText" dxfId="14123" priority="2936" stopIfTrue="1" operator="containsText" text="ft">
      <formula>NOT(ISERROR(SEARCH("ft",AH222)))</formula>
    </cfRule>
    <cfRule type="containsText" dxfId="14122" priority="2937" stopIfTrue="1" operator="containsText" text="lynxx_">
      <formula>NOT(ISERROR(SEARCH("lynxx_",AH222)))</formula>
    </cfRule>
    <cfRule type="containsText" dxfId="14121" priority="2938" operator="containsText" text="_">
      <formula>NOT(ISERROR(SEARCH("_",AH222)))</formula>
    </cfRule>
  </conditionalFormatting>
  <conditionalFormatting sqref="AH224">
    <cfRule type="containsBlanks" priority="2927" stopIfTrue="1">
      <formula>LEN(TRIM(AH224))=0</formula>
    </cfRule>
    <cfRule type="containsText" dxfId="14120" priority="2928" stopIfTrue="1" operator="containsText" text="fcd">
      <formula>NOT(ISERROR(SEARCH("fcd",AH224)))</formula>
    </cfRule>
    <cfRule type="containsText" dxfId="14119" priority="2929" stopIfTrue="1" operator="containsText" text="server">
      <formula>NOT(ISERROR(SEARCH("server",AH224)))</formula>
    </cfRule>
    <cfRule type="containsText" dxfId="14118" priority="2930" stopIfTrue="1" operator="containsText" text="ft">
      <formula>NOT(ISERROR(SEARCH("ft",AH224)))</formula>
    </cfRule>
    <cfRule type="containsText" dxfId="14117" priority="2931" stopIfTrue="1" operator="containsText" text="lynxx_">
      <formula>NOT(ISERROR(SEARCH("lynxx_",AH224)))</formula>
    </cfRule>
    <cfRule type="containsText" dxfId="14116" priority="2932" operator="containsText" text="_">
      <formula>NOT(ISERROR(SEARCH("_",AH224)))</formula>
    </cfRule>
  </conditionalFormatting>
  <conditionalFormatting sqref="AH227">
    <cfRule type="containsBlanks" priority="2921" stopIfTrue="1">
      <formula>LEN(TRIM(AH227))=0</formula>
    </cfRule>
    <cfRule type="containsText" dxfId="14115" priority="2922" stopIfTrue="1" operator="containsText" text="fcd">
      <formula>NOT(ISERROR(SEARCH("fcd",AH227)))</formula>
    </cfRule>
    <cfRule type="containsText" dxfId="14114" priority="2923" stopIfTrue="1" operator="containsText" text="server">
      <formula>NOT(ISERROR(SEARCH("server",AH227)))</formula>
    </cfRule>
    <cfRule type="containsText" dxfId="14113" priority="2924" stopIfTrue="1" operator="containsText" text="ft">
      <formula>NOT(ISERROR(SEARCH("ft",AH227)))</formula>
    </cfRule>
    <cfRule type="containsText" dxfId="14112" priority="2925" stopIfTrue="1" operator="containsText" text="lynxx_">
      <formula>NOT(ISERROR(SEARCH("lynxx_",AH227)))</formula>
    </cfRule>
    <cfRule type="containsText" dxfId="14111" priority="2926" operator="containsText" text="_">
      <formula>NOT(ISERROR(SEARCH("_",AH227)))</formula>
    </cfRule>
  </conditionalFormatting>
  <conditionalFormatting sqref="AH228">
    <cfRule type="containsBlanks" priority="2915" stopIfTrue="1">
      <formula>LEN(TRIM(AH228))=0</formula>
    </cfRule>
    <cfRule type="containsText" dxfId="14110" priority="2916" stopIfTrue="1" operator="containsText" text="fcd">
      <formula>NOT(ISERROR(SEARCH("fcd",AH228)))</formula>
    </cfRule>
    <cfRule type="containsText" dxfId="14109" priority="2917" stopIfTrue="1" operator="containsText" text="server">
      <formula>NOT(ISERROR(SEARCH("server",AH228)))</formula>
    </cfRule>
    <cfRule type="containsText" dxfId="14108" priority="2918" stopIfTrue="1" operator="containsText" text="ft">
      <formula>NOT(ISERROR(SEARCH("ft",AH228)))</formula>
    </cfRule>
    <cfRule type="containsText" dxfId="14107" priority="2919" stopIfTrue="1" operator="containsText" text="lynxx_">
      <formula>NOT(ISERROR(SEARCH("lynxx_",AH228)))</formula>
    </cfRule>
    <cfRule type="containsText" dxfId="14106" priority="2920" operator="containsText" text="_">
      <formula>NOT(ISERROR(SEARCH("_",AH228)))</formula>
    </cfRule>
  </conditionalFormatting>
  <conditionalFormatting sqref="AH231">
    <cfRule type="containsBlanks" priority="2909" stopIfTrue="1">
      <formula>LEN(TRIM(AH231))=0</formula>
    </cfRule>
    <cfRule type="containsText" dxfId="14105" priority="2910" stopIfTrue="1" operator="containsText" text="fcd">
      <formula>NOT(ISERROR(SEARCH("fcd",AH231)))</formula>
    </cfRule>
    <cfRule type="containsText" dxfId="14104" priority="2911" stopIfTrue="1" operator="containsText" text="server">
      <formula>NOT(ISERROR(SEARCH("server",AH231)))</formula>
    </cfRule>
    <cfRule type="containsText" dxfId="14103" priority="2912" stopIfTrue="1" operator="containsText" text="ft">
      <formula>NOT(ISERROR(SEARCH("ft",AH231)))</formula>
    </cfRule>
    <cfRule type="containsText" dxfId="14102" priority="2913" stopIfTrue="1" operator="containsText" text="lynxx_">
      <formula>NOT(ISERROR(SEARCH("lynxx_",AH231)))</formula>
    </cfRule>
    <cfRule type="containsText" dxfId="14101" priority="2914" operator="containsText" text="_">
      <formula>NOT(ISERROR(SEARCH("_",AH231)))</formula>
    </cfRule>
  </conditionalFormatting>
  <conditionalFormatting sqref="AH236">
    <cfRule type="containsBlanks" priority="2903" stopIfTrue="1">
      <formula>LEN(TRIM(AH236))=0</formula>
    </cfRule>
    <cfRule type="containsText" dxfId="14100" priority="2904" stopIfTrue="1" operator="containsText" text="fcd">
      <formula>NOT(ISERROR(SEARCH("fcd",AH236)))</formula>
    </cfRule>
    <cfRule type="containsText" dxfId="14099" priority="2905" stopIfTrue="1" operator="containsText" text="server">
      <formula>NOT(ISERROR(SEARCH("server",AH236)))</formula>
    </cfRule>
    <cfRule type="containsText" dxfId="14098" priority="2906" stopIfTrue="1" operator="containsText" text="ft">
      <formula>NOT(ISERROR(SEARCH("ft",AH236)))</formula>
    </cfRule>
    <cfRule type="containsText" dxfId="14097" priority="2907" stopIfTrue="1" operator="containsText" text="lynxx_">
      <formula>NOT(ISERROR(SEARCH("lynxx_",AH236)))</formula>
    </cfRule>
    <cfRule type="containsText" dxfId="14096" priority="2908" operator="containsText" text="_">
      <formula>NOT(ISERROR(SEARCH("_",AH236)))</formula>
    </cfRule>
  </conditionalFormatting>
  <conditionalFormatting sqref="AF21">
    <cfRule type="cellIs" dxfId="14095" priority="2898" operator="equal">
      <formula>1</formula>
    </cfRule>
    <cfRule type="cellIs" dxfId="14094" priority="2899" operator="equal">
      <formula>2</formula>
    </cfRule>
    <cfRule type="cellIs" dxfId="14093" priority="2900" operator="equal">
      <formula>3</formula>
    </cfRule>
    <cfRule type="cellIs" dxfId="14092" priority="2901" operator="equal">
      <formula>4</formula>
    </cfRule>
    <cfRule type="cellIs" dxfId="14091" priority="2902" operator="equal">
      <formula>5</formula>
    </cfRule>
  </conditionalFormatting>
  <conditionalFormatting sqref="AF10">
    <cfRule type="cellIs" dxfId="14090" priority="2893" operator="equal">
      <formula>1</formula>
    </cfRule>
    <cfRule type="cellIs" dxfId="14089" priority="2894" operator="equal">
      <formula>2</formula>
    </cfRule>
    <cfRule type="cellIs" dxfId="14088" priority="2895" operator="equal">
      <formula>3</formula>
    </cfRule>
    <cfRule type="cellIs" dxfId="14087" priority="2896" operator="equal">
      <formula>4</formula>
    </cfRule>
    <cfRule type="cellIs" dxfId="14086" priority="2897" operator="equal">
      <formula>5</formula>
    </cfRule>
  </conditionalFormatting>
  <conditionalFormatting sqref="AG10">
    <cfRule type="cellIs" dxfId="14085" priority="2888" operator="equal">
      <formula>1</formula>
    </cfRule>
    <cfRule type="cellIs" dxfId="14084" priority="2889" operator="equal">
      <formula>2</formula>
    </cfRule>
    <cfRule type="cellIs" dxfId="14083" priority="2890" operator="equal">
      <formula>3</formula>
    </cfRule>
    <cfRule type="cellIs" dxfId="14082" priority="2891" operator="equal">
      <formula>4</formula>
    </cfRule>
    <cfRule type="cellIs" dxfId="14081" priority="2892" operator="equal">
      <formula>5</formula>
    </cfRule>
  </conditionalFormatting>
  <conditionalFormatting sqref="AF7">
    <cfRule type="containsBlanks" priority="2882" stopIfTrue="1">
      <formula>LEN(TRIM(AF7))=0</formula>
    </cfRule>
    <cfRule type="containsText" dxfId="14080" priority="2883" stopIfTrue="1" operator="containsText" text="fcd">
      <formula>NOT(ISERROR(SEARCH("fcd",AF7)))</formula>
    </cfRule>
    <cfRule type="containsText" dxfId="14079" priority="2884" stopIfTrue="1" operator="containsText" text="server">
      <formula>NOT(ISERROR(SEARCH("server",AF7)))</formula>
    </cfRule>
    <cfRule type="containsText" dxfId="14078" priority="2885" stopIfTrue="1" operator="containsText" text="ft">
      <formula>NOT(ISERROR(SEARCH("ft",AF7)))</formula>
    </cfRule>
    <cfRule type="containsText" dxfId="14077" priority="2886" stopIfTrue="1" operator="containsText" text="lynxx_">
      <formula>NOT(ISERROR(SEARCH("lynxx_",AF7)))</formula>
    </cfRule>
    <cfRule type="containsText" dxfId="14076" priority="2887" operator="containsText" text="_">
      <formula>NOT(ISERROR(SEARCH("_",AF7)))</formula>
    </cfRule>
  </conditionalFormatting>
  <conditionalFormatting sqref="AF4">
    <cfRule type="containsBlanks" priority="2876" stopIfTrue="1">
      <formula>LEN(TRIM(AF4))=0</formula>
    </cfRule>
    <cfRule type="containsText" dxfId="14075" priority="2877" stopIfTrue="1" operator="containsText" text="fcd">
      <formula>NOT(ISERROR(SEARCH("fcd",AF4)))</formula>
    </cfRule>
    <cfRule type="containsText" dxfId="14074" priority="2878" stopIfTrue="1" operator="containsText" text="server">
      <formula>NOT(ISERROR(SEARCH("server",AF4)))</formula>
    </cfRule>
    <cfRule type="containsText" dxfId="14073" priority="2879" stopIfTrue="1" operator="containsText" text="ft">
      <formula>NOT(ISERROR(SEARCH("ft",AF4)))</formula>
    </cfRule>
    <cfRule type="containsText" dxfId="14072" priority="2880" stopIfTrue="1" operator="containsText" text="lynxx_">
      <formula>NOT(ISERROR(SEARCH("lynxx_",AF4)))</formula>
    </cfRule>
    <cfRule type="containsText" dxfId="14071" priority="2881" operator="containsText" text="_">
      <formula>NOT(ISERROR(SEARCH("_",AF4)))</formula>
    </cfRule>
  </conditionalFormatting>
  <conditionalFormatting sqref="AF127">
    <cfRule type="containsBlanks" priority="2870" stopIfTrue="1">
      <formula>LEN(TRIM(AF127))=0</formula>
    </cfRule>
    <cfRule type="containsText" dxfId="14070" priority="2871" stopIfTrue="1" operator="containsText" text="fcd">
      <formula>NOT(ISERROR(SEARCH("fcd",AF127)))</formula>
    </cfRule>
    <cfRule type="containsText" dxfId="14069" priority="2872" stopIfTrue="1" operator="containsText" text="server">
      <formula>NOT(ISERROR(SEARCH("server",AF127)))</formula>
    </cfRule>
    <cfRule type="containsText" dxfId="14068" priority="2873" stopIfTrue="1" operator="containsText" text="ft">
      <formula>NOT(ISERROR(SEARCH("ft",AF127)))</formula>
    </cfRule>
    <cfRule type="containsText" dxfId="14067" priority="2874" stopIfTrue="1" operator="containsText" text="lynxx_">
      <formula>NOT(ISERROR(SEARCH("lynxx_",AF127)))</formula>
    </cfRule>
    <cfRule type="containsText" dxfId="14066" priority="2875" operator="containsText" text="_">
      <formula>NOT(ISERROR(SEARCH("_",AF127)))</formula>
    </cfRule>
  </conditionalFormatting>
  <conditionalFormatting sqref="AF186">
    <cfRule type="containsBlanks" priority="2864" stopIfTrue="1">
      <formula>LEN(TRIM(AF186))=0</formula>
    </cfRule>
    <cfRule type="containsText" dxfId="14065" priority="2865" stopIfTrue="1" operator="containsText" text="fcd">
      <formula>NOT(ISERROR(SEARCH("fcd",AF186)))</formula>
    </cfRule>
    <cfRule type="containsText" dxfId="14064" priority="2866" stopIfTrue="1" operator="containsText" text="server">
      <formula>NOT(ISERROR(SEARCH("server",AF186)))</formula>
    </cfRule>
    <cfRule type="containsText" dxfId="14063" priority="2867" stopIfTrue="1" operator="containsText" text="ft">
      <formula>NOT(ISERROR(SEARCH("ft",AF186)))</formula>
    </cfRule>
    <cfRule type="containsText" dxfId="14062" priority="2868" stopIfTrue="1" operator="containsText" text="lynxx_">
      <formula>NOT(ISERROR(SEARCH("lynxx_",AF186)))</formula>
    </cfRule>
    <cfRule type="containsText" dxfId="14061" priority="2869" operator="containsText" text="_">
      <formula>NOT(ISERROR(SEARCH("_",AF186)))</formula>
    </cfRule>
  </conditionalFormatting>
  <conditionalFormatting sqref="AF222">
    <cfRule type="containsBlanks" priority="2858" stopIfTrue="1">
      <formula>LEN(TRIM(AF222))=0</formula>
    </cfRule>
    <cfRule type="containsText" dxfId="14060" priority="2859" stopIfTrue="1" operator="containsText" text="fcd">
      <formula>NOT(ISERROR(SEARCH("fcd",AF222)))</formula>
    </cfRule>
    <cfRule type="containsText" dxfId="14059" priority="2860" stopIfTrue="1" operator="containsText" text="server">
      <formula>NOT(ISERROR(SEARCH("server",AF222)))</formula>
    </cfRule>
    <cfRule type="containsText" dxfId="14058" priority="2861" stopIfTrue="1" operator="containsText" text="ft">
      <formula>NOT(ISERROR(SEARCH("ft",AF222)))</formula>
    </cfRule>
    <cfRule type="containsText" dxfId="14057" priority="2862" stopIfTrue="1" operator="containsText" text="lynxx_">
      <formula>NOT(ISERROR(SEARCH("lynxx_",AF222)))</formula>
    </cfRule>
    <cfRule type="containsText" dxfId="14056" priority="2863" operator="containsText" text="_">
      <formula>NOT(ISERROR(SEARCH("_",AF222)))</formula>
    </cfRule>
  </conditionalFormatting>
  <conditionalFormatting sqref="AF227">
    <cfRule type="containsBlanks" priority="2852" stopIfTrue="1">
      <formula>LEN(TRIM(AF227))=0</formula>
    </cfRule>
    <cfRule type="containsText" dxfId="14055" priority="2853" stopIfTrue="1" operator="containsText" text="fcd">
      <formula>NOT(ISERROR(SEARCH("fcd",AF227)))</formula>
    </cfRule>
    <cfRule type="containsText" dxfId="14054" priority="2854" stopIfTrue="1" operator="containsText" text="server">
      <formula>NOT(ISERROR(SEARCH("server",AF227)))</formula>
    </cfRule>
    <cfRule type="containsText" dxfId="14053" priority="2855" stopIfTrue="1" operator="containsText" text="ft">
      <formula>NOT(ISERROR(SEARCH("ft",AF227)))</formula>
    </cfRule>
    <cfRule type="containsText" dxfId="14052" priority="2856" stopIfTrue="1" operator="containsText" text="lynxx_">
      <formula>NOT(ISERROR(SEARCH("lynxx_",AF227)))</formula>
    </cfRule>
    <cfRule type="containsText" dxfId="14051" priority="2857" operator="containsText" text="_">
      <formula>NOT(ISERROR(SEARCH("_",AF227)))</formula>
    </cfRule>
  </conditionalFormatting>
  <conditionalFormatting sqref="AF236">
    <cfRule type="containsBlanks" priority="2828" stopIfTrue="1">
      <formula>LEN(TRIM(AF236))=0</formula>
    </cfRule>
    <cfRule type="containsText" dxfId="14050" priority="2829" stopIfTrue="1" operator="containsText" text="fcd">
      <formula>NOT(ISERROR(SEARCH("fcd",AF236)))</formula>
    </cfRule>
    <cfRule type="containsText" dxfId="14049" priority="2830" stopIfTrue="1" operator="containsText" text="server">
      <formula>NOT(ISERROR(SEARCH("server",AF236)))</formula>
    </cfRule>
    <cfRule type="containsText" dxfId="14048" priority="2831" stopIfTrue="1" operator="containsText" text="ft">
      <formula>NOT(ISERROR(SEARCH("ft",AF236)))</formula>
    </cfRule>
    <cfRule type="containsText" dxfId="14047" priority="2832" stopIfTrue="1" operator="containsText" text="lynxx_">
      <formula>NOT(ISERROR(SEARCH("lynxx_",AF236)))</formula>
    </cfRule>
    <cfRule type="containsText" dxfId="14046" priority="2833" operator="containsText" text="_">
      <formula>NOT(ISERROR(SEARCH("_",AF236)))</formula>
    </cfRule>
  </conditionalFormatting>
  <conditionalFormatting sqref="AF224">
    <cfRule type="containsBlanks" priority="2846" stopIfTrue="1">
      <formula>LEN(TRIM(AF224))=0</formula>
    </cfRule>
    <cfRule type="containsText" dxfId="14045" priority="2847" stopIfTrue="1" operator="containsText" text="fcd">
      <formula>NOT(ISERROR(SEARCH("fcd",AF224)))</formula>
    </cfRule>
    <cfRule type="containsText" dxfId="14044" priority="2848" stopIfTrue="1" operator="containsText" text="server">
      <formula>NOT(ISERROR(SEARCH("server",AF224)))</formula>
    </cfRule>
    <cfRule type="containsText" dxfId="14043" priority="2849" stopIfTrue="1" operator="containsText" text="ft">
      <formula>NOT(ISERROR(SEARCH("ft",AF224)))</formula>
    </cfRule>
    <cfRule type="containsText" dxfId="14042" priority="2850" stopIfTrue="1" operator="containsText" text="lynxx_">
      <formula>NOT(ISERROR(SEARCH("lynxx_",AF224)))</formula>
    </cfRule>
    <cfRule type="containsText" dxfId="14041" priority="2851" operator="containsText" text="_">
      <formula>NOT(ISERROR(SEARCH("_",AF224)))</formula>
    </cfRule>
  </conditionalFormatting>
  <conditionalFormatting sqref="AF228">
    <cfRule type="containsBlanks" priority="2840" stopIfTrue="1">
      <formula>LEN(TRIM(AF228))=0</formula>
    </cfRule>
    <cfRule type="containsText" dxfId="14040" priority="2841" stopIfTrue="1" operator="containsText" text="fcd">
      <formula>NOT(ISERROR(SEARCH("fcd",AF228)))</formula>
    </cfRule>
    <cfRule type="containsText" dxfId="14039" priority="2842" stopIfTrue="1" operator="containsText" text="server">
      <formula>NOT(ISERROR(SEARCH("server",AF228)))</formula>
    </cfRule>
    <cfRule type="containsText" dxfId="14038" priority="2843" stopIfTrue="1" operator="containsText" text="ft">
      <formula>NOT(ISERROR(SEARCH("ft",AF228)))</formula>
    </cfRule>
    <cfRule type="containsText" dxfId="14037" priority="2844" stopIfTrue="1" operator="containsText" text="lynxx_">
      <formula>NOT(ISERROR(SEARCH("lynxx_",AF228)))</formula>
    </cfRule>
    <cfRule type="containsText" dxfId="14036" priority="2845" operator="containsText" text="_">
      <formula>NOT(ISERROR(SEARCH("_",AF228)))</formula>
    </cfRule>
  </conditionalFormatting>
  <conditionalFormatting sqref="AF231">
    <cfRule type="containsBlanks" priority="2834" stopIfTrue="1">
      <formula>LEN(TRIM(AF231))=0</formula>
    </cfRule>
    <cfRule type="containsText" dxfId="14035" priority="2835" stopIfTrue="1" operator="containsText" text="fcd">
      <formula>NOT(ISERROR(SEARCH("fcd",AF231)))</formula>
    </cfRule>
    <cfRule type="containsText" dxfId="14034" priority="2836" stopIfTrue="1" operator="containsText" text="server">
      <formula>NOT(ISERROR(SEARCH("server",AF231)))</formula>
    </cfRule>
    <cfRule type="containsText" dxfId="14033" priority="2837" stopIfTrue="1" operator="containsText" text="ft">
      <formula>NOT(ISERROR(SEARCH("ft",AF231)))</formula>
    </cfRule>
    <cfRule type="containsText" dxfId="14032" priority="2838" stopIfTrue="1" operator="containsText" text="lynxx_">
      <formula>NOT(ISERROR(SEARCH("lynxx_",AF231)))</formula>
    </cfRule>
    <cfRule type="containsText" dxfId="14031" priority="2839" operator="containsText" text="_">
      <formula>NOT(ISERROR(SEARCH("_",AF231)))</formula>
    </cfRule>
  </conditionalFormatting>
  <conditionalFormatting sqref="AD239 AD241">
    <cfRule type="cellIs" dxfId="14030" priority="2823" operator="equal">
      <formula>1</formula>
    </cfRule>
    <cfRule type="cellIs" dxfId="14029" priority="2824" operator="equal">
      <formula>2</formula>
    </cfRule>
    <cfRule type="cellIs" dxfId="14028" priority="2825" operator="equal">
      <formula>3</formula>
    </cfRule>
    <cfRule type="cellIs" dxfId="14027" priority="2826" operator="equal">
      <formula>4</formula>
    </cfRule>
    <cfRule type="cellIs" dxfId="14026" priority="2827" operator="equal">
      <formula>5</formula>
    </cfRule>
  </conditionalFormatting>
  <conditionalFormatting sqref="B241:E241">
    <cfRule type="colorScale" priority="281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39 A241">
    <cfRule type="containsBlanks" priority="2816" stopIfTrue="1">
      <formula>LEN(TRIM(A239))=0</formula>
    </cfRule>
    <cfRule type="containsText" dxfId="14025" priority="2818" stopIfTrue="1" operator="containsText" text="fcd">
      <formula>NOT(ISERROR(SEARCH("fcd",A239)))</formula>
    </cfRule>
    <cfRule type="containsText" dxfId="14024" priority="2819" stopIfTrue="1" operator="containsText" text="server">
      <formula>NOT(ISERROR(SEARCH("server",A239)))</formula>
    </cfRule>
    <cfRule type="containsText" dxfId="14023" priority="2820" stopIfTrue="1" operator="containsText" text="ft">
      <formula>NOT(ISERROR(SEARCH("ft",A239)))</formula>
    </cfRule>
    <cfRule type="containsText" dxfId="14022" priority="2821" stopIfTrue="1" operator="containsText" text="lynxx_">
      <formula>NOT(ISERROR(SEARCH("lynxx_",A239)))</formula>
    </cfRule>
    <cfRule type="containsText" dxfId="14021" priority="2822" operator="containsText" text="_">
      <formula>NOT(ISERROR(SEARCH("_",A239)))</formula>
    </cfRule>
  </conditionalFormatting>
  <conditionalFormatting sqref="F241:I241">
    <cfRule type="colorScale" priority="281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E239 AE241">
    <cfRule type="cellIs" dxfId="14020" priority="2810" operator="equal">
      <formula>1</formula>
    </cfRule>
    <cfRule type="cellIs" dxfId="14019" priority="2811" operator="equal">
      <formula>2</formula>
    </cfRule>
    <cfRule type="cellIs" dxfId="14018" priority="2812" operator="equal">
      <formula>3</formula>
    </cfRule>
    <cfRule type="cellIs" dxfId="14017" priority="2813" operator="equal">
      <formula>4</formula>
    </cfRule>
    <cfRule type="cellIs" dxfId="14016" priority="2814" operator="equal">
      <formula>5</formula>
    </cfRule>
  </conditionalFormatting>
  <conditionalFormatting sqref="AH239">
    <cfRule type="containsBlanks" priority="2804" stopIfTrue="1">
      <formula>LEN(TRIM(AH239))=0</formula>
    </cfRule>
    <cfRule type="containsText" dxfId="14015" priority="2805" stopIfTrue="1" operator="containsText" text="fcd">
      <formula>NOT(ISERROR(SEARCH("fcd",AH239)))</formula>
    </cfRule>
    <cfRule type="containsText" dxfId="14014" priority="2806" stopIfTrue="1" operator="containsText" text="server">
      <formula>NOT(ISERROR(SEARCH("server",AH239)))</formula>
    </cfRule>
    <cfRule type="containsText" dxfId="14013" priority="2807" stopIfTrue="1" operator="containsText" text="ft">
      <formula>NOT(ISERROR(SEARCH("ft",AH239)))</formula>
    </cfRule>
    <cfRule type="containsText" dxfId="14012" priority="2808" stopIfTrue="1" operator="containsText" text="lynxx_">
      <formula>NOT(ISERROR(SEARCH("lynxx_",AH239)))</formula>
    </cfRule>
    <cfRule type="containsText" dxfId="14011" priority="2809" operator="containsText" text="_">
      <formula>NOT(ISERROR(SEARCH("_",AH239)))</formula>
    </cfRule>
  </conditionalFormatting>
  <conditionalFormatting sqref="AF239">
    <cfRule type="containsBlanks" priority="2798" stopIfTrue="1">
      <formula>LEN(TRIM(AF239))=0</formula>
    </cfRule>
    <cfRule type="containsText" dxfId="14010" priority="2799" stopIfTrue="1" operator="containsText" text="fcd">
      <formula>NOT(ISERROR(SEARCH("fcd",AF239)))</formula>
    </cfRule>
    <cfRule type="containsText" dxfId="14009" priority="2800" stopIfTrue="1" operator="containsText" text="server">
      <formula>NOT(ISERROR(SEARCH("server",AF239)))</formula>
    </cfRule>
    <cfRule type="containsText" dxfId="14008" priority="2801" stopIfTrue="1" operator="containsText" text="ft">
      <formula>NOT(ISERROR(SEARCH("ft",AF239)))</formula>
    </cfRule>
    <cfRule type="containsText" dxfId="14007" priority="2802" stopIfTrue="1" operator="containsText" text="lynxx_">
      <formula>NOT(ISERROR(SEARCH("lynxx_",AF239)))</formula>
    </cfRule>
    <cfRule type="containsText" dxfId="14006" priority="2803" operator="containsText" text="_">
      <formula>NOT(ISERROR(SEARCH("_",AF239)))</formula>
    </cfRule>
  </conditionalFormatting>
  <conditionalFormatting sqref="B40:E40">
    <cfRule type="colorScale" priority="279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40">
    <cfRule type="containsBlanks" priority="2790" stopIfTrue="1">
      <formula>LEN(TRIM(A40))=0</formula>
    </cfRule>
    <cfRule type="containsText" dxfId="14005" priority="2792" stopIfTrue="1" operator="containsText" text="fcd">
      <formula>NOT(ISERROR(SEARCH("fcd",A40)))</formula>
    </cfRule>
    <cfRule type="containsText" dxfId="14004" priority="2793" stopIfTrue="1" operator="containsText" text="server">
      <formula>NOT(ISERROR(SEARCH("server",A40)))</formula>
    </cfRule>
    <cfRule type="containsText" dxfId="14003" priority="2794" stopIfTrue="1" operator="containsText" text="ft">
      <formula>NOT(ISERROR(SEARCH("ft",A40)))</formula>
    </cfRule>
    <cfRule type="containsText" dxfId="14002" priority="2795" stopIfTrue="1" operator="containsText" text="lynxx_">
      <formula>NOT(ISERROR(SEARCH("lynxx_",A40)))</formula>
    </cfRule>
    <cfRule type="containsText" dxfId="14001" priority="2796" operator="containsText" text="_">
      <formula>NOT(ISERROR(SEARCH("_",A40)))</formula>
    </cfRule>
  </conditionalFormatting>
  <conditionalFormatting sqref="AD40">
    <cfRule type="cellIs" dxfId="14000" priority="2786" operator="equal">
      <formula>1</formula>
    </cfRule>
    <cfRule type="cellIs" dxfId="13999" priority="2787" operator="equal">
      <formula>2</formula>
    </cfRule>
    <cfRule type="cellIs" dxfId="13998" priority="2788" operator="equal">
      <formula>3</formula>
    </cfRule>
    <cfRule type="cellIs" dxfId="13997" priority="2789" operator="equal">
      <formula>4</formula>
    </cfRule>
    <cfRule type="cellIs" dxfId="13996" priority="2797" operator="equal">
      <formula>5</formula>
    </cfRule>
  </conditionalFormatting>
  <conditionalFormatting sqref="F40:I40">
    <cfRule type="colorScale" priority="278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40:M40">
    <cfRule type="colorScale" priority="278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E40">
    <cfRule type="cellIs" dxfId="13995" priority="2779" operator="equal">
      <formula>1</formula>
    </cfRule>
    <cfRule type="cellIs" dxfId="13994" priority="2780" operator="equal">
      <formula>2</formula>
    </cfRule>
    <cfRule type="cellIs" dxfId="13993" priority="2781" operator="equal">
      <formula>3</formula>
    </cfRule>
    <cfRule type="cellIs" dxfId="13992" priority="2782" operator="equal">
      <formula>4</formula>
    </cfRule>
    <cfRule type="cellIs" dxfId="13991" priority="2783" operator="equal">
      <formula>5</formula>
    </cfRule>
  </conditionalFormatting>
  <conditionalFormatting sqref="W5">
    <cfRule type="containsBlanks" priority="2773" stopIfTrue="1">
      <formula>LEN(TRIM(W5))=0</formula>
    </cfRule>
    <cfRule type="cellIs" dxfId="13990" priority="2774" operator="equal">
      <formula>"N/A"</formula>
    </cfRule>
    <cfRule type="cellIs" dxfId="13989" priority="2775" operator="equal">
      <formula>"OK"</formula>
    </cfRule>
    <cfRule type="containsText" dxfId="13988" priority="2776" operator="containsText" text="Unsure">
      <formula>NOT(ISERROR(SEARCH("Unsure",W5)))</formula>
    </cfRule>
    <cfRule type="containsText" dxfId="13987" priority="2777" operator="containsText" text="Can't See">
      <formula>NOT(ISERROR(SEARCH("Can't See",W5)))</formula>
    </cfRule>
    <cfRule type="notContainsText" dxfId="13986" priority="2778" operator="notContains" text="OK&amp;N/A">
      <formula>ISERROR(SEARCH("OK&amp;N/A",W5))</formula>
    </cfRule>
  </conditionalFormatting>
  <conditionalFormatting sqref="A243">
    <cfRule type="containsBlanks" priority="2767" stopIfTrue="1">
      <formula>LEN(TRIM(A243))=0</formula>
    </cfRule>
    <cfRule type="containsText" dxfId="13985" priority="2768" stopIfTrue="1" operator="containsText" text="fcd">
      <formula>NOT(ISERROR(SEARCH("fcd",A243)))</formula>
    </cfRule>
    <cfRule type="containsText" dxfId="13984" priority="2769" stopIfTrue="1" operator="containsText" text="server">
      <formula>NOT(ISERROR(SEARCH("server",A243)))</formula>
    </cfRule>
    <cfRule type="containsText" dxfId="13983" priority="2770" stopIfTrue="1" operator="containsText" text="ft">
      <formula>NOT(ISERROR(SEARCH("ft",A243)))</formula>
    </cfRule>
    <cfRule type="containsText" dxfId="13982" priority="2771" stopIfTrue="1" operator="containsText" text="lynxx_">
      <formula>NOT(ISERROR(SEARCH("lynxx_",A243)))</formula>
    </cfRule>
    <cfRule type="containsText" dxfId="13981" priority="2772" operator="containsText" text="_">
      <formula>NOT(ISERROR(SEARCH("_",A243)))</formula>
    </cfRule>
  </conditionalFormatting>
  <conditionalFormatting sqref="B244:D245">
    <cfRule type="colorScale" priority="276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44:H245">
    <cfRule type="colorScale" priority="276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44:L245">
    <cfRule type="colorScale" priority="276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251:B252 D251:D252">
    <cfRule type="colorScale" priority="276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52:H252 G251:H251">
    <cfRule type="colorScale" priority="276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51:L252">
    <cfRule type="colorScale" priority="276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D253:D254 B253:B254">
    <cfRule type="colorScale" priority="276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53:H254">
    <cfRule type="colorScale" priority="275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53:L254">
    <cfRule type="colorScale" priority="275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44">
    <cfRule type="containsBlanks" priority="2752" stopIfTrue="1">
      <formula>LEN(TRIM(A244))=0</formula>
    </cfRule>
    <cfRule type="containsText" dxfId="13980" priority="2753" stopIfTrue="1" operator="containsText" text="fcd">
      <formula>NOT(ISERROR(SEARCH("fcd",A244)))</formula>
    </cfRule>
    <cfRule type="containsText" dxfId="13979" priority="2754" stopIfTrue="1" operator="containsText" text="server">
      <formula>NOT(ISERROR(SEARCH("server",A244)))</formula>
    </cfRule>
    <cfRule type="containsText" dxfId="13978" priority="2755" stopIfTrue="1" operator="containsText" text="ft">
      <formula>NOT(ISERROR(SEARCH("ft",A244)))</formula>
    </cfRule>
    <cfRule type="containsText" dxfId="13977" priority="2756" stopIfTrue="1" operator="containsText" text="lynxx_">
      <formula>NOT(ISERROR(SEARCH("lynxx_",A244)))</formula>
    </cfRule>
    <cfRule type="containsText" dxfId="13976" priority="2757" operator="containsText" text="_">
      <formula>NOT(ISERROR(SEARCH("_",A244)))</formula>
    </cfRule>
  </conditionalFormatting>
  <conditionalFormatting sqref="A245">
    <cfRule type="containsBlanks" priority="2746" stopIfTrue="1">
      <formula>LEN(TRIM(A245))=0</formula>
    </cfRule>
    <cfRule type="containsText" dxfId="13975" priority="2747" stopIfTrue="1" operator="containsText" text="fcd">
      <formula>NOT(ISERROR(SEARCH("fcd",A245)))</formula>
    </cfRule>
    <cfRule type="containsText" dxfId="13974" priority="2748" stopIfTrue="1" operator="containsText" text="server">
      <formula>NOT(ISERROR(SEARCH("server",A245)))</formula>
    </cfRule>
    <cfRule type="containsText" dxfId="13973" priority="2749" stopIfTrue="1" operator="containsText" text="ft">
      <formula>NOT(ISERROR(SEARCH("ft",A245)))</formula>
    </cfRule>
    <cfRule type="containsText" dxfId="13972" priority="2750" stopIfTrue="1" operator="containsText" text="lynxx_">
      <formula>NOT(ISERROR(SEARCH("lynxx_",A245)))</formula>
    </cfRule>
    <cfRule type="containsText" dxfId="13971" priority="2751" operator="containsText" text="_">
      <formula>NOT(ISERROR(SEARCH("_",A245)))</formula>
    </cfRule>
  </conditionalFormatting>
  <conditionalFormatting sqref="A246">
    <cfRule type="containsBlanks" priority="2740" stopIfTrue="1">
      <formula>LEN(TRIM(A246))=0</formula>
    </cfRule>
    <cfRule type="containsText" dxfId="13970" priority="2741" stopIfTrue="1" operator="containsText" text="fcd">
      <formula>NOT(ISERROR(SEARCH("fcd",A246)))</formula>
    </cfRule>
    <cfRule type="containsText" dxfId="13969" priority="2742" stopIfTrue="1" operator="containsText" text="server">
      <formula>NOT(ISERROR(SEARCH("server",A246)))</formula>
    </cfRule>
    <cfRule type="containsText" dxfId="13968" priority="2743" stopIfTrue="1" operator="containsText" text="ft">
      <formula>NOT(ISERROR(SEARCH("ft",A246)))</formula>
    </cfRule>
    <cfRule type="containsText" dxfId="13967" priority="2744" stopIfTrue="1" operator="containsText" text="lynxx_">
      <formula>NOT(ISERROR(SEARCH("lynxx_",A246)))</formula>
    </cfRule>
    <cfRule type="containsText" dxfId="13966" priority="2745" operator="containsText" text="_">
      <formula>NOT(ISERROR(SEARCH("_",A246)))</formula>
    </cfRule>
  </conditionalFormatting>
  <conditionalFormatting sqref="A251">
    <cfRule type="containsBlanks" priority="2734" stopIfTrue="1">
      <formula>LEN(TRIM(A251))=0</formula>
    </cfRule>
    <cfRule type="containsText" dxfId="13965" priority="2735" stopIfTrue="1" operator="containsText" text="fcd">
      <formula>NOT(ISERROR(SEARCH("fcd",A251)))</formula>
    </cfRule>
    <cfRule type="containsText" dxfId="13964" priority="2736" stopIfTrue="1" operator="containsText" text="server">
      <formula>NOT(ISERROR(SEARCH("server",A251)))</formula>
    </cfRule>
    <cfRule type="containsText" dxfId="13963" priority="2737" stopIfTrue="1" operator="containsText" text="ft">
      <formula>NOT(ISERROR(SEARCH("ft",A251)))</formula>
    </cfRule>
    <cfRule type="containsText" dxfId="13962" priority="2738" stopIfTrue="1" operator="containsText" text="lynxx_">
      <formula>NOT(ISERROR(SEARCH("lynxx_",A251)))</formula>
    </cfRule>
    <cfRule type="containsText" dxfId="13961" priority="2739" operator="containsText" text="_">
      <formula>NOT(ISERROR(SEARCH("_",A251)))</formula>
    </cfRule>
  </conditionalFormatting>
  <conditionalFormatting sqref="A252">
    <cfRule type="containsBlanks" priority="2728" stopIfTrue="1">
      <formula>LEN(TRIM(A252))=0</formula>
    </cfRule>
    <cfRule type="containsText" dxfId="13960" priority="2729" stopIfTrue="1" operator="containsText" text="fcd">
      <formula>NOT(ISERROR(SEARCH("fcd",A252)))</formula>
    </cfRule>
    <cfRule type="containsText" dxfId="13959" priority="2730" stopIfTrue="1" operator="containsText" text="server">
      <formula>NOT(ISERROR(SEARCH("server",A252)))</formula>
    </cfRule>
    <cfRule type="containsText" dxfId="13958" priority="2731" stopIfTrue="1" operator="containsText" text="ft">
      <formula>NOT(ISERROR(SEARCH("ft",A252)))</formula>
    </cfRule>
    <cfRule type="containsText" dxfId="13957" priority="2732" stopIfTrue="1" operator="containsText" text="lynxx_">
      <formula>NOT(ISERROR(SEARCH("lynxx_",A252)))</formula>
    </cfRule>
    <cfRule type="containsText" dxfId="13956" priority="2733" operator="containsText" text="_">
      <formula>NOT(ISERROR(SEARCH("_",A252)))</formula>
    </cfRule>
  </conditionalFormatting>
  <conditionalFormatting sqref="A253:A254">
    <cfRule type="containsBlanks" priority="2722" stopIfTrue="1">
      <formula>LEN(TRIM(A253))=0</formula>
    </cfRule>
    <cfRule type="containsText" dxfId="13955" priority="2723" stopIfTrue="1" operator="containsText" text="fcd">
      <formula>NOT(ISERROR(SEARCH("fcd",A253)))</formula>
    </cfRule>
    <cfRule type="containsText" dxfId="13954" priority="2724" stopIfTrue="1" operator="containsText" text="server">
      <formula>NOT(ISERROR(SEARCH("server",A253)))</formula>
    </cfRule>
    <cfRule type="containsText" dxfId="13953" priority="2725" stopIfTrue="1" operator="containsText" text="ft">
      <formula>NOT(ISERROR(SEARCH("ft",A253)))</formula>
    </cfRule>
    <cfRule type="containsText" dxfId="13952" priority="2726" stopIfTrue="1" operator="containsText" text="lynxx_">
      <formula>NOT(ISERROR(SEARCH("lynxx_",A253)))</formula>
    </cfRule>
    <cfRule type="containsText" dxfId="13951" priority="2727" operator="containsText" text="_">
      <formula>NOT(ISERROR(SEARCH("_",A253)))</formula>
    </cfRule>
  </conditionalFormatting>
  <conditionalFormatting sqref="A254">
    <cfRule type="containsBlanks" priority="2716" stopIfTrue="1">
      <formula>LEN(TRIM(A254))=0</formula>
    </cfRule>
    <cfRule type="containsText" dxfId="13950" priority="2717" stopIfTrue="1" operator="containsText" text="fcd">
      <formula>NOT(ISERROR(SEARCH("fcd",A254)))</formula>
    </cfRule>
    <cfRule type="containsText" dxfId="13949" priority="2718" stopIfTrue="1" operator="containsText" text="server">
      <formula>NOT(ISERROR(SEARCH("server",A254)))</formula>
    </cfRule>
    <cfRule type="containsText" dxfId="13948" priority="2719" stopIfTrue="1" operator="containsText" text="ft">
      <formula>NOT(ISERROR(SEARCH("ft",A254)))</formula>
    </cfRule>
    <cfRule type="containsText" dxfId="13947" priority="2720" stopIfTrue="1" operator="containsText" text="lynxx_">
      <formula>NOT(ISERROR(SEARCH("lynxx_",A254)))</formula>
    </cfRule>
    <cfRule type="containsText" dxfId="13946" priority="2721" operator="containsText" text="_">
      <formula>NOT(ISERROR(SEARCH("_",A254)))</formula>
    </cfRule>
  </conditionalFormatting>
  <conditionalFormatting sqref="A260">
    <cfRule type="containsBlanks" priority="2710" stopIfTrue="1">
      <formula>LEN(TRIM(A260))=0</formula>
    </cfRule>
    <cfRule type="containsText" dxfId="13945" priority="2711" stopIfTrue="1" operator="containsText" text="fcd">
      <formula>NOT(ISERROR(SEARCH("fcd",A260)))</formula>
    </cfRule>
    <cfRule type="containsText" dxfId="13944" priority="2712" stopIfTrue="1" operator="containsText" text="server">
      <formula>NOT(ISERROR(SEARCH("server",A260)))</formula>
    </cfRule>
    <cfRule type="containsText" dxfId="13943" priority="2713" stopIfTrue="1" operator="containsText" text="ft">
      <formula>NOT(ISERROR(SEARCH("ft",A260)))</formula>
    </cfRule>
    <cfRule type="containsText" dxfId="13942" priority="2714" stopIfTrue="1" operator="containsText" text="lynxx_">
      <formula>NOT(ISERROR(SEARCH("lynxx_",A260)))</formula>
    </cfRule>
    <cfRule type="containsText" dxfId="13941" priority="2715" operator="containsText" text="_">
      <formula>NOT(ISERROR(SEARCH("_",A260)))</formula>
    </cfRule>
  </conditionalFormatting>
  <conditionalFormatting sqref="Y260:AC260">
    <cfRule type="cellIs" dxfId="13940" priority="2705" operator="equal">
      <formula>1</formula>
    </cfRule>
    <cfRule type="cellIs" dxfId="13939" priority="2706" operator="equal">
      <formula>2</formula>
    </cfRule>
    <cfRule type="cellIs" dxfId="13938" priority="2707" operator="equal">
      <formula>3</formula>
    </cfRule>
    <cfRule type="cellIs" dxfId="13937" priority="2708" operator="equal">
      <formula>4</formula>
    </cfRule>
    <cfRule type="cellIs" dxfId="13936" priority="2709" operator="equal">
      <formula>5</formula>
    </cfRule>
  </conditionalFormatting>
  <conditionalFormatting sqref="Y261:AC261">
    <cfRule type="cellIs" dxfId="13935" priority="2700" operator="equal">
      <formula>1</formula>
    </cfRule>
    <cfRule type="cellIs" dxfId="13934" priority="2701" operator="equal">
      <formula>2</formula>
    </cfRule>
    <cfRule type="cellIs" dxfId="13933" priority="2702" operator="equal">
      <formula>3</formula>
    </cfRule>
    <cfRule type="cellIs" dxfId="13932" priority="2703" operator="equal">
      <formula>4</formula>
    </cfRule>
    <cfRule type="cellIs" dxfId="13931" priority="2704" operator="equal">
      <formula>5</formula>
    </cfRule>
  </conditionalFormatting>
  <conditionalFormatting sqref="AD243">
    <cfRule type="cellIs" dxfId="13930" priority="2695" operator="equal">
      <formula>1</formula>
    </cfRule>
    <cfRule type="cellIs" dxfId="13929" priority="2696" operator="equal">
      <formula>2</formula>
    </cfRule>
    <cfRule type="cellIs" dxfId="13928" priority="2697" operator="equal">
      <formula>3</formula>
    </cfRule>
    <cfRule type="cellIs" dxfId="13927" priority="2698" operator="equal">
      <formula>4</formula>
    </cfRule>
    <cfRule type="cellIs" dxfId="13926" priority="2699" operator="equal">
      <formula>5</formula>
    </cfRule>
  </conditionalFormatting>
  <conditionalFormatting sqref="AE243">
    <cfRule type="cellIs" dxfId="13925" priority="2690" operator="equal">
      <formula>1</formula>
    </cfRule>
    <cfRule type="cellIs" dxfId="13924" priority="2691" operator="equal">
      <formula>2</formula>
    </cfRule>
    <cfRule type="cellIs" dxfId="13923" priority="2692" operator="equal">
      <formula>3</formula>
    </cfRule>
    <cfRule type="cellIs" dxfId="13922" priority="2693" operator="equal">
      <formula>4</formula>
    </cfRule>
    <cfRule type="cellIs" dxfId="13921" priority="2694" operator="equal">
      <formula>5</formula>
    </cfRule>
  </conditionalFormatting>
  <conditionalFormatting sqref="AF243">
    <cfRule type="containsBlanks" priority="2684" stopIfTrue="1">
      <formula>LEN(TRIM(AF243))=0</formula>
    </cfRule>
    <cfRule type="containsText" dxfId="13920" priority="2685" stopIfTrue="1" operator="containsText" text="fcd">
      <formula>NOT(ISERROR(SEARCH("fcd",AF243)))</formula>
    </cfRule>
    <cfRule type="containsText" dxfId="13919" priority="2686" stopIfTrue="1" operator="containsText" text="server">
      <formula>NOT(ISERROR(SEARCH("server",AF243)))</formula>
    </cfRule>
    <cfRule type="containsText" dxfId="13918" priority="2687" stopIfTrue="1" operator="containsText" text="ft">
      <formula>NOT(ISERROR(SEARCH("ft",AF243)))</formula>
    </cfRule>
    <cfRule type="containsText" dxfId="13917" priority="2688" stopIfTrue="1" operator="containsText" text="lynxx_">
      <formula>NOT(ISERROR(SEARCH("lynxx_",AF243)))</formula>
    </cfRule>
    <cfRule type="containsText" dxfId="13916" priority="2689" operator="containsText" text="_">
      <formula>NOT(ISERROR(SEARCH("_",AF243)))</formula>
    </cfRule>
  </conditionalFormatting>
  <conditionalFormatting sqref="AH243">
    <cfRule type="containsBlanks" priority="2678" stopIfTrue="1">
      <formula>LEN(TRIM(AH243))=0</formula>
    </cfRule>
    <cfRule type="containsText" dxfId="13915" priority="2679" stopIfTrue="1" operator="containsText" text="fcd">
      <formula>NOT(ISERROR(SEARCH("fcd",AH243)))</formula>
    </cfRule>
    <cfRule type="containsText" dxfId="13914" priority="2680" stopIfTrue="1" operator="containsText" text="server">
      <formula>NOT(ISERROR(SEARCH("server",AH243)))</formula>
    </cfRule>
    <cfRule type="containsText" dxfId="13913" priority="2681" stopIfTrue="1" operator="containsText" text="ft">
      <formula>NOT(ISERROR(SEARCH("ft",AH243)))</formula>
    </cfRule>
    <cfRule type="containsText" dxfId="13912" priority="2682" stopIfTrue="1" operator="containsText" text="lynxx_">
      <formula>NOT(ISERROR(SEARCH("lynxx_",AH243)))</formula>
    </cfRule>
    <cfRule type="containsText" dxfId="13911" priority="2683" operator="containsText" text="_">
      <formula>NOT(ISERROR(SEARCH("_",AH243)))</formula>
    </cfRule>
  </conditionalFormatting>
  <conditionalFormatting sqref="Y27 Y32:AC32 Y5:AC26">
    <cfRule type="cellIs" dxfId="13910" priority="2673" operator="equal">
      <formula>1</formula>
    </cfRule>
    <cfRule type="cellIs" dxfId="13909" priority="2674" operator="equal">
      <formula>2</formula>
    </cfRule>
    <cfRule type="cellIs" dxfId="13908" priority="2675" operator="equal">
      <formula>3</formula>
    </cfRule>
    <cfRule type="cellIs" dxfId="13907" priority="2676" operator="equal">
      <formula>4</formula>
    </cfRule>
    <cfRule type="cellIs" dxfId="13906" priority="2677" operator="equal">
      <formula>5</formula>
    </cfRule>
  </conditionalFormatting>
  <conditionalFormatting sqref="Y239:AC239 Y241:AC241">
    <cfRule type="cellIs" dxfId="13905" priority="2668" operator="equal">
      <formula>1</formula>
    </cfRule>
    <cfRule type="cellIs" dxfId="13904" priority="2669" operator="equal">
      <formula>2</formula>
    </cfRule>
    <cfRule type="cellIs" dxfId="13903" priority="2670" operator="equal">
      <formula>3</formula>
    </cfRule>
    <cfRule type="cellIs" dxfId="13902" priority="2671" operator="equal">
      <formula>4</formula>
    </cfRule>
    <cfRule type="cellIs" dxfId="13901" priority="2672" operator="equal">
      <formula>5</formula>
    </cfRule>
  </conditionalFormatting>
  <conditionalFormatting sqref="Y243:AC243">
    <cfRule type="cellIs" dxfId="13900" priority="2663" operator="equal">
      <formula>1</formula>
    </cfRule>
    <cfRule type="cellIs" dxfId="13899" priority="2664" operator="equal">
      <formula>2</formula>
    </cfRule>
    <cfRule type="cellIs" dxfId="13898" priority="2665" operator="equal">
      <formula>3</formula>
    </cfRule>
    <cfRule type="cellIs" dxfId="13897" priority="2666" operator="equal">
      <formula>4</formula>
    </cfRule>
    <cfRule type="cellIs" dxfId="13896" priority="2667" operator="equal">
      <formula>5</formula>
    </cfRule>
  </conditionalFormatting>
  <conditionalFormatting sqref="Y251:AC254">
    <cfRule type="cellIs" dxfId="13895" priority="2658" operator="equal">
      <formula>1</formula>
    </cfRule>
    <cfRule type="cellIs" dxfId="13894" priority="2659" operator="equal">
      <formula>2</formula>
    </cfRule>
    <cfRule type="cellIs" dxfId="13893" priority="2660" operator="equal">
      <formula>3</formula>
    </cfRule>
    <cfRule type="cellIs" dxfId="13892" priority="2661" operator="equal">
      <formula>4</formula>
    </cfRule>
    <cfRule type="cellIs" dxfId="13891" priority="2662" operator="equal">
      <formula>5</formula>
    </cfRule>
  </conditionalFormatting>
  <conditionalFormatting sqref="B31:E31">
    <cfRule type="colorScale" priority="265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31">
    <cfRule type="containsBlanks" priority="2650" stopIfTrue="1">
      <formula>LEN(TRIM(A31))=0</formula>
    </cfRule>
    <cfRule type="containsText" dxfId="13890" priority="2652" stopIfTrue="1" operator="containsText" text="fcd">
      <formula>NOT(ISERROR(SEARCH("fcd",A31)))</formula>
    </cfRule>
    <cfRule type="containsText" dxfId="13889" priority="2653" stopIfTrue="1" operator="containsText" text="server">
      <formula>NOT(ISERROR(SEARCH("server",A31)))</formula>
    </cfRule>
    <cfRule type="containsText" dxfId="13888" priority="2654" stopIfTrue="1" operator="containsText" text="ft">
      <formula>NOT(ISERROR(SEARCH("ft",A31)))</formula>
    </cfRule>
    <cfRule type="containsText" dxfId="13887" priority="2655" stopIfTrue="1" operator="containsText" text="lynxx_">
      <formula>NOT(ISERROR(SEARCH("lynxx_",A31)))</formula>
    </cfRule>
    <cfRule type="containsText" dxfId="13886" priority="2656" operator="containsText" text="_">
      <formula>NOT(ISERROR(SEARCH("_",A31)))</formula>
    </cfRule>
  </conditionalFormatting>
  <conditionalFormatting sqref="AD31">
    <cfRule type="cellIs" dxfId="13885" priority="2646" operator="equal">
      <formula>1</formula>
    </cfRule>
    <cfRule type="cellIs" dxfId="13884" priority="2647" operator="equal">
      <formula>2</formula>
    </cfRule>
    <cfRule type="cellIs" dxfId="13883" priority="2648" operator="equal">
      <formula>3</formula>
    </cfRule>
    <cfRule type="cellIs" dxfId="13882" priority="2649" operator="equal">
      <formula>4</formula>
    </cfRule>
    <cfRule type="cellIs" dxfId="13881" priority="2657" operator="equal">
      <formula>5</formula>
    </cfRule>
  </conditionalFormatting>
  <conditionalFormatting sqref="F31:I31">
    <cfRule type="colorScale" priority="264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31:M31">
    <cfRule type="colorScale" priority="264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E31">
    <cfRule type="cellIs" dxfId="13880" priority="2639" operator="equal">
      <formula>1</formula>
    </cfRule>
    <cfRule type="cellIs" dxfId="13879" priority="2640" operator="equal">
      <formula>2</formula>
    </cfRule>
    <cfRule type="cellIs" dxfId="13878" priority="2641" operator="equal">
      <formula>3</formula>
    </cfRule>
    <cfRule type="cellIs" dxfId="13877" priority="2642" operator="equal">
      <formula>4</formula>
    </cfRule>
    <cfRule type="cellIs" dxfId="13876" priority="2643" operator="equal">
      <formula>5</formula>
    </cfRule>
  </conditionalFormatting>
  <conditionalFormatting sqref="Y31:AC31 Y33:AC34">
    <cfRule type="cellIs" dxfId="13875" priority="2634" operator="equal">
      <formula>1</formula>
    </cfRule>
    <cfRule type="cellIs" dxfId="13874" priority="2635" operator="equal">
      <formula>2</formula>
    </cfRule>
    <cfRule type="cellIs" dxfId="13873" priority="2636" operator="equal">
      <formula>3</formula>
    </cfRule>
    <cfRule type="cellIs" dxfId="13872" priority="2637" operator="equal">
      <formula>4</formula>
    </cfRule>
    <cfRule type="cellIs" dxfId="13871" priority="2638" operator="equal">
      <formula>5</formula>
    </cfRule>
  </conditionalFormatting>
  <conditionalFormatting sqref="A32">
    <cfRule type="containsBlanks" priority="2628" stopIfTrue="1">
      <formula>LEN(TRIM(A32))=0</formula>
    </cfRule>
    <cfRule type="containsText" dxfId="13870" priority="2629" stopIfTrue="1" operator="containsText" text="fcd">
      <formula>NOT(ISERROR(SEARCH("fcd",A32)))</formula>
    </cfRule>
    <cfRule type="containsText" dxfId="13869" priority="2630" stopIfTrue="1" operator="containsText" text="server">
      <formula>NOT(ISERROR(SEARCH("server",A32)))</formula>
    </cfRule>
    <cfRule type="containsText" dxfId="13868" priority="2631" stopIfTrue="1" operator="containsText" text="ft">
      <formula>NOT(ISERROR(SEARCH("ft",A32)))</formula>
    </cfRule>
    <cfRule type="containsText" dxfId="13867" priority="2632" stopIfTrue="1" operator="containsText" text="lynxx_">
      <formula>NOT(ISERROR(SEARCH("lynxx_",A32)))</formula>
    </cfRule>
    <cfRule type="containsText" dxfId="13866" priority="2633" operator="containsText" text="_">
      <formula>NOT(ISERROR(SEARCH("_",A32)))</formula>
    </cfRule>
  </conditionalFormatting>
  <conditionalFormatting sqref="A32">
    <cfRule type="containsBlanks" priority="2622" stopIfTrue="1">
      <formula>LEN(TRIM(A32))=0</formula>
    </cfRule>
    <cfRule type="containsText" dxfId="13865" priority="2623" stopIfTrue="1" operator="containsText" text="fcd">
      <formula>NOT(ISERROR(SEARCH("fcd",A32)))</formula>
    </cfRule>
    <cfRule type="containsText" dxfId="13864" priority="2624" stopIfTrue="1" operator="containsText" text="server">
      <formula>NOT(ISERROR(SEARCH("server",A32)))</formula>
    </cfRule>
    <cfRule type="containsText" dxfId="13863" priority="2625" stopIfTrue="1" operator="containsText" text="ft">
      <formula>NOT(ISERROR(SEARCH("ft",A32)))</formula>
    </cfRule>
    <cfRule type="containsText" dxfId="13862" priority="2626" stopIfTrue="1" operator="containsText" text="lynxx_">
      <formula>NOT(ISERROR(SEARCH("lynxx_",A32)))</formula>
    </cfRule>
    <cfRule type="containsText" dxfId="13861" priority="2627" operator="containsText" text="_">
      <formula>NOT(ISERROR(SEARCH("_",A32)))</formula>
    </cfRule>
  </conditionalFormatting>
  <conditionalFormatting sqref="B33:M34">
    <cfRule type="colorScale" priority="262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33:A34">
    <cfRule type="containsBlanks" priority="2615" stopIfTrue="1">
      <formula>LEN(TRIM(A33))=0</formula>
    </cfRule>
    <cfRule type="containsText" dxfId="13860" priority="2616" stopIfTrue="1" operator="containsText" text="fcd">
      <formula>NOT(ISERROR(SEARCH("fcd",A33)))</formula>
    </cfRule>
    <cfRule type="containsText" dxfId="13859" priority="2617" stopIfTrue="1" operator="containsText" text="server">
      <formula>NOT(ISERROR(SEARCH("server",A33)))</formula>
    </cfRule>
    <cfRule type="containsText" dxfId="13858" priority="2618" stopIfTrue="1" operator="containsText" text="ft">
      <formula>NOT(ISERROR(SEARCH("ft",A33)))</formula>
    </cfRule>
    <cfRule type="containsText" dxfId="13857" priority="2619" stopIfTrue="1" operator="containsText" text="lynxx_">
      <formula>NOT(ISERROR(SEARCH("lynxx_",A33)))</formula>
    </cfRule>
    <cfRule type="containsText" dxfId="13856" priority="2620" operator="containsText" text="_">
      <formula>NOT(ISERROR(SEARCH("_",A33)))</formula>
    </cfRule>
  </conditionalFormatting>
  <conditionalFormatting sqref="A33:A34">
    <cfRule type="containsBlanks" priority="2609" stopIfTrue="1">
      <formula>LEN(TRIM(A33))=0</formula>
    </cfRule>
    <cfRule type="containsText" dxfId="13855" priority="2610" stopIfTrue="1" operator="containsText" text="fcd">
      <formula>NOT(ISERROR(SEARCH("fcd",A33)))</formula>
    </cfRule>
    <cfRule type="containsText" dxfId="13854" priority="2611" stopIfTrue="1" operator="containsText" text="server">
      <formula>NOT(ISERROR(SEARCH("server",A33)))</formula>
    </cfRule>
    <cfRule type="containsText" dxfId="13853" priority="2612" stopIfTrue="1" operator="containsText" text="ft">
      <formula>NOT(ISERROR(SEARCH("ft",A33)))</formula>
    </cfRule>
    <cfRule type="containsText" dxfId="13852" priority="2613" stopIfTrue="1" operator="containsText" text="lynxx_">
      <formula>NOT(ISERROR(SEARCH("lynxx_",A33)))</formula>
    </cfRule>
    <cfRule type="containsText" dxfId="13851" priority="2614" operator="containsText" text="_">
      <formula>NOT(ISERROR(SEARCH("_",A33)))</formula>
    </cfRule>
  </conditionalFormatting>
  <conditionalFormatting sqref="A33:A34">
    <cfRule type="containsBlanks" priority="2603" stopIfTrue="1">
      <formula>LEN(TRIM(A33))=0</formula>
    </cfRule>
    <cfRule type="containsText" dxfId="13850" priority="2604" stopIfTrue="1" operator="containsText" text="fcd">
      <formula>NOT(ISERROR(SEARCH("fcd",A33)))</formula>
    </cfRule>
    <cfRule type="containsText" dxfId="13849" priority="2605" stopIfTrue="1" operator="containsText" text="server">
      <formula>NOT(ISERROR(SEARCH("server",A33)))</formula>
    </cfRule>
    <cfRule type="containsText" dxfId="13848" priority="2606" stopIfTrue="1" operator="containsText" text="ft">
      <formula>NOT(ISERROR(SEARCH("ft",A33)))</formula>
    </cfRule>
    <cfRule type="containsText" dxfId="13847" priority="2607" stopIfTrue="1" operator="containsText" text="lynxx_">
      <formula>NOT(ISERROR(SEARCH("lynxx_",A33)))</formula>
    </cfRule>
    <cfRule type="containsText" dxfId="13846" priority="2608" operator="containsText" text="_">
      <formula>NOT(ISERROR(SEARCH("_",A33)))</formula>
    </cfRule>
  </conditionalFormatting>
  <conditionalFormatting sqref="J8:M8">
    <cfRule type="colorScale" priority="260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41 M241">
    <cfRule type="colorScale" priority="260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26:E26">
    <cfRule type="colorScale" priority="259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6">
    <cfRule type="containsBlanks" priority="2594" stopIfTrue="1">
      <formula>LEN(TRIM(A26))=0</formula>
    </cfRule>
    <cfRule type="containsText" dxfId="13845" priority="2596" stopIfTrue="1" operator="containsText" text="fcd">
      <formula>NOT(ISERROR(SEARCH("fcd",A26)))</formula>
    </cfRule>
    <cfRule type="containsText" dxfId="13844" priority="2597" stopIfTrue="1" operator="containsText" text="server">
      <formula>NOT(ISERROR(SEARCH("server",A26)))</formula>
    </cfRule>
    <cfRule type="containsText" dxfId="13843" priority="2598" stopIfTrue="1" operator="containsText" text="ft">
      <formula>NOT(ISERROR(SEARCH("ft",A26)))</formula>
    </cfRule>
    <cfRule type="containsText" dxfId="13842" priority="2599" stopIfTrue="1" operator="containsText" text="lynxx_">
      <formula>NOT(ISERROR(SEARCH("lynxx_",A26)))</formula>
    </cfRule>
    <cfRule type="containsText" dxfId="13841" priority="2600" operator="containsText" text="_">
      <formula>NOT(ISERROR(SEARCH("_",A26)))</formula>
    </cfRule>
  </conditionalFormatting>
  <conditionalFormatting sqref="F26">
    <cfRule type="colorScale" priority="259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6:M26">
    <cfRule type="colorScale" priority="259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50:M60">
    <cfRule type="colorScale" priority="259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Y41:AC41">
    <cfRule type="cellIs" dxfId="13840" priority="2586" operator="equal">
      <formula>1</formula>
    </cfRule>
    <cfRule type="cellIs" dxfId="13839" priority="2587" operator="equal">
      <formula>2</formula>
    </cfRule>
    <cfRule type="cellIs" dxfId="13838" priority="2588" operator="equal">
      <formula>3</formula>
    </cfRule>
    <cfRule type="cellIs" dxfId="13837" priority="2589" operator="equal">
      <formula>4</formula>
    </cfRule>
    <cfRule type="cellIs" dxfId="13836" priority="2590" operator="equal">
      <formula>5</formula>
    </cfRule>
  </conditionalFormatting>
  <conditionalFormatting sqref="Y42:AC42">
    <cfRule type="cellIs" dxfId="13835" priority="2581" operator="equal">
      <formula>1</formula>
    </cfRule>
    <cfRule type="cellIs" dxfId="13834" priority="2582" operator="equal">
      <formula>2</formula>
    </cfRule>
    <cfRule type="cellIs" dxfId="13833" priority="2583" operator="equal">
      <formula>3</formula>
    </cfRule>
    <cfRule type="cellIs" dxfId="13832" priority="2584" operator="equal">
      <formula>4</formula>
    </cfRule>
    <cfRule type="cellIs" dxfId="13831" priority="2585" operator="equal">
      <formula>5</formula>
    </cfRule>
  </conditionalFormatting>
  <conditionalFormatting sqref="Y43:AC43">
    <cfRule type="cellIs" dxfId="13830" priority="2576" operator="equal">
      <formula>1</formula>
    </cfRule>
    <cfRule type="cellIs" dxfId="13829" priority="2577" operator="equal">
      <formula>2</formula>
    </cfRule>
    <cfRule type="cellIs" dxfId="13828" priority="2578" operator="equal">
      <formula>3</formula>
    </cfRule>
    <cfRule type="cellIs" dxfId="13827" priority="2579" operator="equal">
      <formula>4</formula>
    </cfRule>
    <cfRule type="cellIs" dxfId="13826" priority="2580" operator="equal">
      <formula>5</formula>
    </cfRule>
  </conditionalFormatting>
  <conditionalFormatting sqref="B267:E267">
    <cfRule type="colorScale" priority="257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67:I267">
    <cfRule type="colorScale" priority="257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266:E266">
    <cfRule type="colorScale" priority="257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66:I266">
    <cfRule type="colorScale" priority="257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66:M266">
    <cfRule type="colorScale" priority="257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67:M267">
    <cfRule type="containsBlanks" priority="2565" stopIfTrue="1">
      <formula>LEN(TRIM(J267))=0</formula>
    </cfRule>
    <cfRule type="cellIs" dxfId="13825" priority="2566" operator="equal">
      <formula>"N/A"</formula>
    </cfRule>
    <cfRule type="cellIs" dxfId="13824" priority="2567" operator="equal">
      <formula>"OK"</formula>
    </cfRule>
    <cfRule type="containsText" dxfId="13823" priority="2568" operator="containsText" text="Unsure">
      <formula>NOT(ISERROR(SEARCH("Unsure",J267)))</formula>
    </cfRule>
    <cfRule type="containsText" dxfId="13822" priority="2569" operator="containsText" text="Can't See">
      <formula>NOT(ISERROR(SEARCH("Can't See",J267)))</formula>
    </cfRule>
    <cfRule type="notContainsText" dxfId="13821" priority="2570" operator="notContains" text="OK&amp;N/A">
      <formula>ISERROR(SEARCH("OK&amp;N/A",J267))</formula>
    </cfRule>
  </conditionalFormatting>
  <conditionalFormatting sqref="Y249:AC249">
    <cfRule type="cellIs" dxfId="13820" priority="2560" operator="equal">
      <formula>1</formula>
    </cfRule>
    <cfRule type="cellIs" dxfId="13819" priority="2561" operator="equal">
      <formula>2</formula>
    </cfRule>
    <cfRule type="cellIs" dxfId="13818" priority="2562" operator="equal">
      <formula>3</formula>
    </cfRule>
    <cfRule type="cellIs" dxfId="13817" priority="2563" operator="equal">
      <formula>4</formula>
    </cfRule>
    <cfRule type="cellIs" dxfId="13816" priority="2564" operator="equal">
      <formula>5</formula>
    </cfRule>
  </conditionalFormatting>
  <conditionalFormatting sqref="Y250:AC250">
    <cfRule type="cellIs" dxfId="13815" priority="2555" operator="equal">
      <formula>1</formula>
    </cfRule>
    <cfRule type="cellIs" dxfId="13814" priority="2556" operator="equal">
      <formula>2</formula>
    </cfRule>
    <cfRule type="cellIs" dxfId="13813" priority="2557" operator="equal">
      <formula>3</formula>
    </cfRule>
    <cfRule type="cellIs" dxfId="13812" priority="2558" operator="equal">
      <formula>4</formula>
    </cfRule>
    <cfRule type="cellIs" dxfId="13811" priority="2559" operator="equal">
      <formula>5</formula>
    </cfRule>
  </conditionalFormatting>
  <conditionalFormatting sqref="Y248:AC248">
    <cfRule type="cellIs" dxfId="13810" priority="2550" operator="equal">
      <formula>1</formula>
    </cfRule>
    <cfRule type="cellIs" dxfId="13809" priority="2551" operator="equal">
      <formula>2</formula>
    </cfRule>
    <cfRule type="cellIs" dxfId="13808" priority="2552" operator="equal">
      <formula>3</formula>
    </cfRule>
    <cfRule type="cellIs" dxfId="13807" priority="2553" operator="equal">
      <formula>4</formula>
    </cfRule>
    <cfRule type="cellIs" dxfId="13806" priority="2554" operator="equal">
      <formula>5</formula>
    </cfRule>
  </conditionalFormatting>
  <conditionalFormatting sqref="Y266:AC266">
    <cfRule type="cellIs" dxfId="13805" priority="2545" operator="equal">
      <formula>1</formula>
    </cfRule>
    <cfRule type="cellIs" dxfId="13804" priority="2546" operator="equal">
      <formula>2</formula>
    </cfRule>
    <cfRule type="cellIs" dxfId="13803" priority="2547" operator="equal">
      <formula>3</formula>
    </cfRule>
    <cfRule type="cellIs" dxfId="13802" priority="2548" operator="equal">
      <formula>4</formula>
    </cfRule>
    <cfRule type="cellIs" dxfId="13801" priority="2549" operator="equal">
      <formula>5</formula>
    </cfRule>
  </conditionalFormatting>
  <conditionalFormatting sqref="Y267:AC267">
    <cfRule type="cellIs" dxfId="13800" priority="2540" operator="equal">
      <formula>1</formula>
    </cfRule>
    <cfRule type="cellIs" dxfId="13799" priority="2541" operator="equal">
      <formula>2</formula>
    </cfRule>
    <cfRule type="cellIs" dxfId="13798" priority="2542" operator="equal">
      <formula>3</formula>
    </cfRule>
    <cfRule type="cellIs" dxfId="13797" priority="2543" operator="equal">
      <formula>4</formula>
    </cfRule>
    <cfRule type="cellIs" dxfId="13796" priority="2544" operator="equal">
      <formula>5</formula>
    </cfRule>
  </conditionalFormatting>
  <conditionalFormatting sqref="A268">
    <cfRule type="containsBlanks" priority="2534" stopIfTrue="1">
      <formula>LEN(TRIM(A268))=0</formula>
    </cfRule>
    <cfRule type="containsText" dxfId="13795" priority="2535" stopIfTrue="1" operator="containsText" text="fcd">
      <formula>NOT(ISERROR(SEARCH("fcd",A268)))</formula>
    </cfRule>
    <cfRule type="containsText" dxfId="13794" priority="2536" stopIfTrue="1" operator="containsText" text="server">
      <formula>NOT(ISERROR(SEARCH("server",A268)))</formula>
    </cfRule>
    <cfRule type="containsText" dxfId="13793" priority="2537" stopIfTrue="1" operator="containsText" text="ft">
      <formula>NOT(ISERROR(SEARCH("ft",A268)))</formula>
    </cfRule>
    <cfRule type="containsText" dxfId="13792" priority="2538" stopIfTrue="1" operator="containsText" text="lynxx_">
      <formula>NOT(ISERROR(SEARCH("lynxx_",A268)))</formula>
    </cfRule>
    <cfRule type="containsText" dxfId="13791" priority="2539" operator="containsText" text="_">
      <formula>NOT(ISERROR(SEARCH("_",A268)))</formula>
    </cfRule>
  </conditionalFormatting>
  <conditionalFormatting sqref="A269">
    <cfRule type="containsBlanks" priority="2527" stopIfTrue="1">
      <formula>LEN(TRIM(A269))=0</formula>
    </cfRule>
    <cfRule type="containsText" dxfId="13790" priority="2528" stopIfTrue="1" operator="containsText" text="fcd">
      <formula>NOT(ISERROR(SEARCH("fcd",A269)))</formula>
    </cfRule>
    <cfRule type="containsText" dxfId="13789" priority="2529" stopIfTrue="1" operator="containsText" text="server">
      <formula>NOT(ISERROR(SEARCH("server",A269)))</formula>
    </cfRule>
    <cfRule type="containsText" dxfId="13788" priority="2530" stopIfTrue="1" operator="containsText" text="ft">
      <formula>NOT(ISERROR(SEARCH("ft",A269)))</formula>
    </cfRule>
    <cfRule type="containsText" dxfId="13787" priority="2531" stopIfTrue="1" operator="containsText" text="lynxx_">
      <formula>NOT(ISERROR(SEARCH("lynxx_",A269)))</formula>
    </cfRule>
    <cfRule type="containsText" dxfId="13786" priority="2532" operator="containsText" text="_">
      <formula>NOT(ISERROR(SEARCH("_",A269)))</formula>
    </cfRule>
  </conditionalFormatting>
  <conditionalFormatting sqref="AD269">
    <cfRule type="cellIs" dxfId="13785" priority="2523" operator="equal">
      <formula>1</formula>
    </cfRule>
    <cfRule type="cellIs" dxfId="13784" priority="2524" operator="equal">
      <formula>2</formula>
    </cfRule>
    <cfRule type="cellIs" dxfId="13783" priority="2525" operator="equal">
      <formula>3</formula>
    </cfRule>
    <cfRule type="cellIs" dxfId="13782" priority="2526" operator="equal">
      <formula>4</formula>
    </cfRule>
    <cfRule type="cellIs" dxfId="13781" priority="2533" operator="equal">
      <formula>5</formula>
    </cfRule>
  </conditionalFormatting>
  <conditionalFormatting sqref="B269:E269">
    <cfRule type="colorScale" priority="252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69:I269">
    <cfRule type="colorScale" priority="252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69:M269">
    <cfRule type="colorScale" priority="252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69">
    <cfRule type="containsBlanks" priority="2514" stopIfTrue="1">
      <formula>LEN(TRIM(A269))=0</formula>
    </cfRule>
    <cfRule type="containsText" dxfId="13780" priority="2515" stopIfTrue="1" operator="containsText" text="fcd">
      <formula>NOT(ISERROR(SEARCH("fcd",A269)))</formula>
    </cfRule>
    <cfRule type="containsText" dxfId="13779" priority="2516" stopIfTrue="1" operator="containsText" text="server">
      <formula>NOT(ISERROR(SEARCH("server",A269)))</formula>
    </cfRule>
    <cfRule type="containsText" dxfId="13778" priority="2517" stopIfTrue="1" operator="containsText" text="ft">
      <formula>NOT(ISERROR(SEARCH("ft",A269)))</formula>
    </cfRule>
    <cfRule type="containsText" dxfId="13777" priority="2518" stopIfTrue="1" operator="containsText" text="lynxx_">
      <formula>NOT(ISERROR(SEARCH("lynxx_",A269)))</formula>
    </cfRule>
    <cfRule type="containsText" dxfId="13776" priority="2519" operator="containsText" text="_">
      <formula>NOT(ISERROR(SEARCH("_",A269)))</formula>
    </cfRule>
  </conditionalFormatting>
  <conditionalFormatting sqref="Y269:AC269">
    <cfRule type="cellIs" dxfId="13775" priority="2509" operator="equal">
      <formula>1</formula>
    </cfRule>
    <cfRule type="cellIs" dxfId="13774" priority="2510" operator="equal">
      <formula>2</formula>
    </cfRule>
    <cfRule type="cellIs" dxfId="13773" priority="2511" operator="equal">
      <formula>3</formula>
    </cfRule>
    <cfRule type="cellIs" dxfId="13772" priority="2512" operator="equal">
      <formula>4</formula>
    </cfRule>
    <cfRule type="cellIs" dxfId="13771" priority="2513" operator="equal">
      <formula>5</formula>
    </cfRule>
  </conditionalFormatting>
  <conditionalFormatting sqref="A270">
    <cfRule type="containsBlanks" priority="2502" stopIfTrue="1">
      <formula>LEN(TRIM(A270))=0</formula>
    </cfRule>
    <cfRule type="containsText" dxfId="13770" priority="2503" stopIfTrue="1" operator="containsText" text="fcd">
      <formula>NOT(ISERROR(SEARCH("fcd",A270)))</formula>
    </cfRule>
    <cfRule type="containsText" dxfId="13769" priority="2504" stopIfTrue="1" operator="containsText" text="server">
      <formula>NOT(ISERROR(SEARCH("server",A270)))</formula>
    </cfRule>
    <cfRule type="containsText" dxfId="13768" priority="2505" stopIfTrue="1" operator="containsText" text="ft">
      <formula>NOT(ISERROR(SEARCH("ft",A270)))</formula>
    </cfRule>
    <cfRule type="containsText" dxfId="13767" priority="2506" stopIfTrue="1" operator="containsText" text="lynxx_">
      <formula>NOT(ISERROR(SEARCH("lynxx_",A270)))</formula>
    </cfRule>
    <cfRule type="containsText" dxfId="13766" priority="2507" operator="containsText" text="_">
      <formula>NOT(ISERROR(SEARCH("_",A270)))</formula>
    </cfRule>
  </conditionalFormatting>
  <conditionalFormatting sqref="AD270">
    <cfRule type="cellIs" dxfId="13765" priority="2498" operator="equal">
      <formula>1</formula>
    </cfRule>
    <cfRule type="cellIs" dxfId="13764" priority="2499" operator="equal">
      <formula>2</formula>
    </cfRule>
    <cfRule type="cellIs" dxfId="13763" priority="2500" operator="equal">
      <formula>3</formula>
    </cfRule>
    <cfRule type="cellIs" dxfId="13762" priority="2501" operator="equal">
      <formula>4</formula>
    </cfRule>
    <cfRule type="cellIs" dxfId="13761" priority="2508" operator="equal">
      <formula>5</formula>
    </cfRule>
  </conditionalFormatting>
  <conditionalFormatting sqref="A270">
    <cfRule type="containsBlanks" priority="2492" stopIfTrue="1">
      <formula>LEN(TRIM(A270))=0</formula>
    </cfRule>
    <cfRule type="containsText" dxfId="13760" priority="2493" stopIfTrue="1" operator="containsText" text="fcd">
      <formula>NOT(ISERROR(SEARCH("fcd",A270)))</formula>
    </cfRule>
    <cfRule type="containsText" dxfId="13759" priority="2494" stopIfTrue="1" operator="containsText" text="server">
      <formula>NOT(ISERROR(SEARCH("server",A270)))</formula>
    </cfRule>
    <cfRule type="containsText" dxfId="13758" priority="2495" stopIfTrue="1" operator="containsText" text="ft">
      <formula>NOT(ISERROR(SEARCH("ft",A270)))</formula>
    </cfRule>
    <cfRule type="containsText" dxfId="13757" priority="2496" stopIfTrue="1" operator="containsText" text="lynxx_">
      <formula>NOT(ISERROR(SEARCH("lynxx_",A270)))</formula>
    </cfRule>
    <cfRule type="containsText" dxfId="13756" priority="2497" operator="containsText" text="_">
      <formula>NOT(ISERROR(SEARCH("_",A270)))</formula>
    </cfRule>
  </conditionalFormatting>
  <conditionalFormatting sqref="Y270:AC270">
    <cfRule type="cellIs" dxfId="13755" priority="2487" operator="equal">
      <formula>1</formula>
    </cfRule>
    <cfRule type="cellIs" dxfId="13754" priority="2488" operator="equal">
      <formula>2</formula>
    </cfRule>
    <cfRule type="cellIs" dxfId="13753" priority="2489" operator="equal">
      <formula>3</formula>
    </cfRule>
    <cfRule type="cellIs" dxfId="13752" priority="2490" operator="equal">
      <formula>4</formula>
    </cfRule>
    <cfRule type="cellIs" dxfId="13751" priority="2491" operator="equal">
      <formula>5</formula>
    </cfRule>
  </conditionalFormatting>
  <conditionalFormatting sqref="B270:E270">
    <cfRule type="colorScale" priority="248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70:I270">
    <cfRule type="colorScale" priority="248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70:M270">
    <cfRule type="colorScale" priority="248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74 A277:A278">
    <cfRule type="containsBlanks" priority="2477" stopIfTrue="1">
      <formula>LEN(TRIM(A274))=0</formula>
    </cfRule>
    <cfRule type="containsText" dxfId="13750" priority="2478" stopIfTrue="1" operator="containsText" text="fcd">
      <formula>NOT(ISERROR(SEARCH("fcd",A274)))</formula>
    </cfRule>
    <cfRule type="containsText" dxfId="13749" priority="2479" stopIfTrue="1" operator="containsText" text="server">
      <formula>NOT(ISERROR(SEARCH("server",A274)))</formula>
    </cfRule>
    <cfRule type="containsText" dxfId="13748" priority="2480" stopIfTrue="1" operator="containsText" text="ft">
      <formula>NOT(ISERROR(SEARCH("ft",A274)))</formula>
    </cfRule>
    <cfRule type="containsText" dxfId="13747" priority="2481" stopIfTrue="1" operator="containsText" text="lynxx_">
      <formula>NOT(ISERROR(SEARCH("lynxx_",A274)))</formula>
    </cfRule>
    <cfRule type="containsText" dxfId="13746" priority="2482" operator="containsText" text="_">
      <formula>NOT(ISERROR(SEARCH("_",A274)))</formula>
    </cfRule>
  </conditionalFormatting>
  <conditionalFormatting sqref="AD274 AD276:AD278">
    <cfRule type="cellIs" dxfId="13745" priority="2473" operator="equal">
      <formula>1</formula>
    </cfRule>
    <cfRule type="cellIs" dxfId="13744" priority="2474" operator="equal">
      <formula>2</formula>
    </cfRule>
    <cfRule type="cellIs" dxfId="13743" priority="2475" operator="equal">
      <formula>3</formula>
    </cfRule>
    <cfRule type="cellIs" dxfId="13742" priority="2476" operator="equal">
      <formula>4</formula>
    </cfRule>
    <cfRule type="cellIs" dxfId="13741" priority="2483" operator="equal">
      <formula>5</formula>
    </cfRule>
  </conditionalFormatting>
  <conditionalFormatting sqref="B274:E274">
    <cfRule type="colorScale" priority="247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74:I274">
    <cfRule type="colorScale" priority="247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74:M274">
    <cfRule type="containsBlanks" priority="2465" stopIfTrue="1">
      <formula>LEN(TRIM(J274))=0</formula>
    </cfRule>
    <cfRule type="cellIs" dxfId="13740" priority="2466" operator="equal">
      <formula>"N/A"</formula>
    </cfRule>
    <cfRule type="cellIs" dxfId="13739" priority="2467" operator="equal">
      <formula>"OK"</formula>
    </cfRule>
    <cfRule type="containsText" dxfId="13738" priority="2468" operator="containsText" text="Unsure">
      <formula>NOT(ISERROR(SEARCH("Unsure",J274)))</formula>
    </cfRule>
    <cfRule type="containsText" dxfId="13737" priority="2469" operator="containsText" text="Can't See">
      <formula>NOT(ISERROR(SEARCH("Can't See",J274)))</formula>
    </cfRule>
    <cfRule type="notContainsText" dxfId="13736" priority="2470" operator="notContains" text="OK&amp;N/A">
      <formula>ISERROR(SEARCH("OK&amp;N/A",J274))</formula>
    </cfRule>
  </conditionalFormatting>
  <conditionalFormatting sqref="Y274:AC274 Y276:AC278">
    <cfRule type="cellIs" dxfId="13735" priority="2460" operator="equal">
      <formula>1</formula>
    </cfRule>
    <cfRule type="cellIs" dxfId="13734" priority="2461" operator="equal">
      <formula>2</formula>
    </cfRule>
    <cfRule type="cellIs" dxfId="13733" priority="2462" operator="equal">
      <formula>3</formula>
    </cfRule>
    <cfRule type="cellIs" dxfId="13732" priority="2463" operator="equal">
      <formula>4</formula>
    </cfRule>
    <cfRule type="cellIs" dxfId="13731" priority="2464" operator="equal">
      <formula>5</formula>
    </cfRule>
  </conditionalFormatting>
  <conditionalFormatting sqref="Y289:AC289">
    <cfRule type="cellIs" dxfId="13730" priority="2375" operator="equal">
      <formula>1</formula>
    </cfRule>
    <cfRule type="cellIs" dxfId="13729" priority="2376" operator="equal">
      <formula>2</formula>
    </cfRule>
    <cfRule type="cellIs" dxfId="13728" priority="2377" operator="equal">
      <formula>3</formula>
    </cfRule>
    <cfRule type="cellIs" dxfId="13727" priority="2378" operator="equal">
      <formula>4</formula>
    </cfRule>
    <cfRule type="cellIs" dxfId="13726" priority="2379" operator="equal">
      <formula>5</formula>
    </cfRule>
  </conditionalFormatting>
  <conditionalFormatting sqref="Y279:AD279">
    <cfRule type="cellIs" dxfId="13725" priority="2455" operator="equal">
      <formula>1</formula>
    </cfRule>
    <cfRule type="cellIs" dxfId="13724" priority="2456" operator="equal">
      <formula>2</formula>
    </cfRule>
    <cfRule type="cellIs" dxfId="13723" priority="2457" operator="equal">
      <formula>3</formula>
    </cfRule>
    <cfRule type="cellIs" dxfId="13722" priority="2458" operator="equal">
      <formula>4</formula>
    </cfRule>
    <cfRule type="cellIs" dxfId="13721" priority="2459" operator="equal">
      <formula>5</formula>
    </cfRule>
  </conditionalFormatting>
  <conditionalFormatting sqref="A279">
    <cfRule type="containsBlanks" priority="2449" stopIfTrue="1">
      <formula>LEN(TRIM(A279))=0</formula>
    </cfRule>
    <cfRule type="containsText" dxfId="13720" priority="2450" stopIfTrue="1" operator="containsText" text="fcd">
      <formula>NOT(ISERROR(SEARCH("fcd",A279)))</formula>
    </cfRule>
    <cfRule type="containsText" dxfId="13719" priority="2451" stopIfTrue="1" operator="containsText" text="server">
      <formula>NOT(ISERROR(SEARCH("server",A279)))</formula>
    </cfRule>
    <cfRule type="containsText" dxfId="13718" priority="2452" stopIfTrue="1" operator="containsText" text="ft">
      <formula>NOT(ISERROR(SEARCH("ft",A279)))</formula>
    </cfRule>
    <cfRule type="containsText" dxfId="13717" priority="2453" stopIfTrue="1" operator="containsText" text="lynxx_">
      <formula>NOT(ISERROR(SEARCH("lynxx_",A279)))</formula>
    </cfRule>
    <cfRule type="containsText" dxfId="13716" priority="2454" operator="containsText" text="_">
      <formula>NOT(ISERROR(SEARCH("_",A279)))</formula>
    </cfRule>
  </conditionalFormatting>
  <conditionalFormatting sqref="A280">
    <cfRule type="containsBlanks" priority="2442" stopIfTrue="1">
      <formula>LEN(TRIM(A280))=0</formula>
    </cfRule>
    <cfRule type="containsText" dxfId="13715" priority="2443" stopIfTrue="1" operator="containsText" text="fcd">
      <formula>NOT(ISERROR(SEARCH("fcd",A280)))</formula>
    </cfRule>
    <cfRule type="containsText" dxfId="13714" priority="2444" stopIfTrue="1" operator="containsText" text="server">
      <formula>NOT(ISERROR(SEARCH("server",A280)))</formula>
    </cfRule>
    <cfRule type="containsText" dxfId="13713" priority="2445" stopIfTrue="1" operator="containsText" text="ft">
      <formula>NOT(ISERROR(SEARCH("ft",A280)))</formula>
    </cfRule>
    <cfRule type="containsText" dxfId="13712" priority="2446" stopIfTrue="1" operator="containsText" text="lynxx_">
      <formula>NOT(ISERROR(SEARCH("lynxx_",A280)))</formula>
    </cfRule>
    <cfRule type="containsText" dxfId="13711" priority="2447" operator="containsText" text="_">
      <formula>NOT(ISERROR(SEARCH("_",A280)))</formula>
    </cfRule>
  </conditionalFormatting>
  <conditionalFormatting sqref="AD280">
    <cfRule type="cellIs" dxfId="13710" priority="2438" operator="equal">
      <formula>1</formula>
    </cfRule>
    <cfRule type="cellIs" dxfId="13709" priority="2439" operator="equal">
      <formula>2</formula>
    </cfRule>
    <cfRule type="cellIs" dxfId="13708" priority="2440" operator="equal">
      <formula>3</formula>
    </cfRule>
    <cfRule type="cellIs" dxfId="13707" priority="2441" operator="equal">
      <formula>4</formula>
    </cfRule>
    <cfRule type="cellIs" dxfId="13706" priority="2448" operator="equal">
      <formula>5</formula>
    </cfRule>
  </conditionalFormatting>
  <conditionalFormatting sqref="B280:E280">
    <cfRule type="colorScale" priority="243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80:I280">
    <cfRule type="colorScale" priority="243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80:M280">
    <cfRule type="colorScale" priority="243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80">
    <cfRule type="containsBlanks" priority="2429" stopIfTrue="1">
      <formula>LEN(TRIM(A280))=0</formula>
    </cfRule>
    <cfRule type="containsText" dxfId="13705" priority="2430" stopIfTrue="1" operator="containsText" text="fcd">
      <formula>NOT(ISERROR(SEARCH("fcd",A280)))</formula>
    </cfRule>
    <cfRule type="containsText" dxfId="13704" priority="2431" stopIfTrue="1" operator="containsText" text="server">
      <formula>NOT(ISERROR(SEARCH("server",A280)))</formula>
    </cfRule>
    <cfRule type="containsText" dxfId="13703" priority="2432" stopIfTrue="1" operator="containsText" text="ft">
      <formula>NOT(ISERROR(SEARCH("ft",A280)))</formula>
    </cfRule>
    <cfRule type="containsText" dxfId="13702" priority="2433" stopIfTrue="1" operator="containsText" text="lynxx_">
      <formula>NOT(ISERROR(SEARCH("lynxx_",A280)))</formula>
    </cfRule>
    <cfRule type="containsText" dxfId="13701" priority="2434" operator="containsText" text="_">
      <formula>NOT(ISERROR(SEARCH("_",A280)))</formula>
    </cfRule>
  </conditionalFormatting>
  <conditionalFormatting sqref="Y280:AC280">
    <cfRule type="cellIs" dxfId="13700" priority="2424" operator="equal">
      <formula>1</formula>
    </cfRule>
    <cfRule type="cellIs" dxfId="13699" priority="2425" operator="equal">
      <formula>2</formula>
    </cfRule>
    <cfRule type="cellIs" dxfId="13698" priority="2426" operator="equal">
      <formula>3</formula>
    </cfRule>
    <cfRule type="cellIs" dxfId="13697" priority="2427" operator="equal">
      <formula>4</formula>
    </cfRule>
    <cfRule type="cellIs" dxfId="13696" priority="2428" operator="equal">
      <formula>5</formula>
    </cfRule>
  </conditionalFormatting>
  <conditionalFormatting sqref="A288">
    <cfRule type="containsBlanks" priority="2417" stopIfTrue="1">
      <formula>LEN(TRIM(A288))=0</formula>
    </cfRule>
    <cfRule type="containsText" dxfId="13695" priority="2418" stopIfTrue="1" operator="containsText" text="fcd">
      <formula>NOT(ISERROR(SEARCH("fcd",A288)))</formula>
    </cfRule>
    <cfRule type="containsText" dxfId="13694" priority="2419" stopIfTrue="1" operator="containsText" text="server">
      <formula>NOT(ISERROR(SEARCH("server",A288)))</formula>
    </cfRule>
    <cfRule type="containsText" dxfId="13693" priority="2420" stopIfTrue="1" operator="containsText" text="ft">
      <formula>NOT(ISERROR(SEARCH("ft",A288)))</formula>
    </cfRule>
    <cfRule type="containsText" dxfId="13692" priority="2421" stopIfTrue="1" operator="containsText" text="lynxx_">
      <formula>NOT(ISERROR(SEARCH("lynxx_",A288)))</formula>
    </cfRule>
    <cfRule type="containsText" dxfId="13691" priority="2422" operator="containsText" text="_">
      <formula>NOT(ISERROR(SEARCH("_",A288)))</formula>
    </cfRule>
  </conditionalFormatting>
  <conditionalFormatting sqref="AD288">
    <cfRule type="cellIs" dxfId="13690" priority="2413" operator="equal">
      <formula>1</formula>
    </cfRule>
    <cfRule type="cellIs" dxfId="13689" priority="2414" operator="equal">
      <formula>2</formula>
    </cfRule>
    <cfRule type="cellIs" dxfId="13688" priority="2415" operator="equal">
      <formula>3</formula>
    </cfRule>
    <cfRule type="cellIs" dxfId="13687" priority="2416" operator="equal">
      <formula>4</formula>
    </cfRule>
    <cfRule type="cellIs" dxfId="13686" priority="2423" operator="equal">
      <formula>5</formula>
    </cfRule>
  </conditionalFormatting>
  <conditionalFormatting sqref="A288">
    <cfRule type="containsBlanks" priority="2407" stopIfTrue="1">
      <formula>LEN(TRIM(A288))=0</formula>
    </cfRule>
    <cfRule type="containsText" dxfId="13685" priority="2408" stopIfTrue="1" operator="containsText" text="fcd">
      <formula>NOT(ISERROR(SEARCH("fcd",A288)))</formula>
    </cfRule>
    <cfRule type="containsText" dxfId="13684" priority="2409" stopIfTrue="1" operator="containsText" text="server">
      <formula>NOT(ISERROR(SEARCH("server",A288)))</formula>
    </cfRule>
    <cfRule type="containsText" dxfId="13683" priority="2410" stopIfTrue="1" operator="containsText" text="ft">
      <formula>NOT(ISERROR(SEARCH("ft",A288)))</formula>
    </cfRule>
    <cfRule type="containsText" dxfId="13682" priority="2411" stopIfTrue="1" operator="containsText" text="lynxx_">
      <formula>NOT(ISERROR(SEARCH("lynxx_",A288)))</formula>
    </cfRule>
    <cfRule type="containsText" dxfId="13681" priority="2412" operator="containsText" text="_">
      <formula>NOT(ISERROR(SEARCH("_",A288)))</formula>
    </cfRule>
  </conditionalFormatting>
  <conditionalFormatting sqref="Y288:AC288">
    <cfRule type="cellIs" dxfId="13680" priority="2402" operator="equal">
      <formula>1</formula>
    </cfRule>
    <cfRule type="cellIs" dxfId="13679" priority="2403" operator="equal">
      <formula>2</formula>
    </cfRule>
    <cfRule type="cellIs" dxfId="13678" priority="2404" operator="equal">
      <formula>3</formula>
    </cfRule>
    <cfRule type="cellIs" dxfId="13677" priority="2405" operator="equal">
      <formula>4</formula>
    </cfRule>
    <cfRule type="cellIs" dxfId="13676" priority="2406" operator="equal">
      <formula>5</formula>
    </cfRule>
  </conditionalFormatting>
  <conditionalFormatting sqref="B288:E288">
    <cfRule type="colorScale" priority="240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88:I288">
    <cfRule type="colorScale" priority="240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88:M288">
    <cfRule type="colorScale" priority="239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89">
    <cfRule type="containsBlanks" priority="2392" stopIfTrue="1">
      <formula>LEN(TRIM(A289))=0</formula>
    </cfRule>
    <cfRule type="containsText" dxfId="13675" priority="2393" stopIfTrue="1" operator="containsText" text="fcd">
      <formula>NOT(ISERROR(SEARCH("fcd",A289)))</formula>
    </cfRule>
    <cfRule type="containsText" dxfId="13674" priority="2394" stopIfTrue="1" operator="containsText" text="server">
      <formula>NOT(ISERROR(SEARCH("server",A289)))</formula>
    </cfRule>
    <cfRule type="containsText" dxfId="13673" priority="2395" stopIfTrue="1" operator="containsText" text="ft">
      <formula>NOT(ISERROR(SEARCH("ft",A289)))</formula>
    </cfRule>
    <cfRule type="containsText" dxfId="13672" priority="2396" stopIfTrue="1" operator="containsText" text="lynxx_">
      <formula>NOT(ISERROR(SEARCH("lynxx_",A289)))</formula>
    </cfRule>
    <cfRule type="containsText" dxfId="13671" priority="2397" operator="containsText" text="_">
      <formula>NOT(ISERROR(SEARCH("_",A289)))</formula>
    </cfRule>
  </conditionalFormatting>
  <conditionalFormatting sqref="AD289">
    <cfRule type="cellIs" dxfId="13670" priority="2388" operator="equal">
      <formula>1</formula>
    </cfRule>
    <cfRule type="cellIs" dxfId="13669" priority="2389" operator="equal">
      <formula>2</formula>
    </cfRule>
    <cfRule type="cellIs" dxfId="13668" priority="2390" operator="equal">
      <formula>3</formula>
    </cfRule>
    <cfRule type="cellIs" dxfId="13667" priority="2391" operator="equal">
      <formula>4</formula>
    </cfRule>
    <cfRule type="cellIs" dxfId="13666" priority="2398" operator="equal">
      <formula>5</formula>
    </cfRule>
  </conditionalFormatting>
  <conditionalFormatting sqref="B289:E289">
    <cfRule type="colorScale" priority="238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89:I289">
    <cfRule type="colorScale" priority="238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89:M289">
    <cfRule type="containsBlanks" priority="2380" stopIfTrue="1">
      <formula>LEN(TRIM(J289))=0</formula>
    </cfRule>
    <cfRule type="cellIs" dxfId="13665" priority="2381" operator="equal">
      <formula>"N/A"</formula>
    </cfRule>
    <cfRule type="cellIs" dxfId="13664" priority="2382" operator="equal">
      <formula>"OK"</formula>
    </cfRule>
    <cfRule type="containsText" dxfId="13663" priority="2383" operator="containsText" text="Unsure">
      <formula>NOT(ISERROR(SEARCH("Unsure",J289)))</formula>
    </cfRule>
    <cfRule type="containsText" dxfId="13662" priority="2384" operator="containsText" text="Can't See">
      <formula>NOT(ISERROR(SEARCH("Can't See",J289)))</formula>
    </cfRule>
    <cfRule type="notContainsText" dxfId="13661" priority="2385" operator="notContains" text="OK&amp;N/A">
      <formula>ISERROR(SEARCH("OK&amp;N/A",J289))</formula>
    </cfRule>
  </conditionalFormatting>
  <conditionalFormatting sqref="A282">
    <cfRule type="containsBlanks" priority="2368" stopIfTrue="1">
      <formula>LEN(TRIM(A282))=0</formula>
    </cfRule>
    <cfRule type="containsText" dxfId="13660" priority="2369" stopIfTrue="1" operator="containsText" text="fcd">
      <formula>NOT(ISERROR(SEARCH("fcd",A282)))</formula>
    </cfRule>
    <cfRule type="containsText" dxfId="13659" priority="2370" stopIfTrue="1" operator="containsText" text="server">
      <formula>NOT(ISERROR(SEARCH("server",A282)))</formula>
    </cfRule>
    <cfRule type="containsText" dxfId="13658" priority="2371" stopIfTrue="1" operator="containsText" text="ft">
      <formula>NOT(ISERROR(SEARCH("ft",A282)))</formula>
    </cfRule>
    <cfRule type="containsText" dxfId="13657" priority="2372" stopIfTrue="1" operator="containsText" text="lynxx_">
      <formula>NOT(ISERROR(SEARCH("lynxx_",A282)))</formula>
    </cfRule>
    <cfRule type="containsText" dxfId="13656" priority="2373" operator="containsText" text="_">
      <formula>NOT(ISERROR(SEARCH("_",A282)))</formula>
    </cfRule>
  </conditionalFormatting>
  <conditionalFormatting sqref="AD282">
    <cfRule type="cellIs" dxfId="13655" priority="2364" operator="equal">
      <formula>1</formula>
    </cfRule>
    <cfRule type="cellIs" dxfId="13654" priority="2365" operator="equal">
      <formula>2</formula>
    </cfRule>
    <cfRule type="cellIs" dxfId="13653" priority="2366" operator="equal">
      <formula>3</formula>
    </cfRule>
    <cfRule type="cellIs" dxfId="13652" priority="2367" operator="equal">
      <formula>4</formula>
    </cfRule>
    <cfRule type="cellIs" dxfId="13651" priority="2374" operator="equal">
      <formula>5</formula>
    </cfRule>
  </conditionalFormatting>
  <conditionalFormatting sqref="B282:E282">
    <cfRule type="colorScale" priority="236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82:I282">
    <cfRule type="colorScale" priority="236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82:M282">
    <cfRule type="colorScale" priority="236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82">
    <cfRule type="containsBlanks" priority="2355" stopIfTrue="1">
      <formula>LEN(TRIM(A282))=0</formula>
    </cfRule>
    <cfRule type="containsText" dxfId="13650" priority="2356" stopIfTrue="1" operator="containsText" text="fcd">
      <formula>NOT(ISERROR(SEARCH("fcd",A282)))</formula>
    </cfRule>
    <cfRule type="containsText" dxfId="13649" priority="2357" stopIfTrue="1" operator="containsText" text="server">
      <formula>NOT(ISERROR(SEARCH("server",A282)))</formula>
    </cfRule>
    <cfRule type="containsText" dxfId="13648" priority="2358" stopIfTrue="1" operator="containsText" text="ft">
      <formula>NOT(ISERROR(SEARCH("ft",A282)))</formula>
    </cfRule>
    <cfRule type="containsText" dxfId="13647" priority="2359" stopIfTrue="1" operator="containsText" text="lynxx_">
      <formula>NOT(ISERROR(SEARCH("lynxx_",A282)))</formula>
    </cfRule>
    <cfRule type="containsText" dxfId="13646" priority="2360" operator="containsText" text="_">
      <formula>NOT(ISERROR(SEARCH("_",A282)))</formula>
    </cfRule>
  </conditionalFormatting>
  <conditionalFormatting sqref="Y282:AC282">
    <cfRule type="cellIs" dxfId="13645" priority="2350" operator="equal">
      <formula>1</formula>
    </cfRule>
    <cfRule type="cellIs" dxfId="13644" priority="2351" operator="equal">
      <formula>2</formula>
    </cfRule>
    <cfRule type="cellIs" dxfId="13643" priority="2352" operator="equal">
      <formula>3</formula>
    </cfRule>
    <cfRule type="cellIs" dxfId="13642" priority="2353" operator="equal">
      <formula>4</formula>
    </cfRule>
    <cfRule type="cellIs" dxfId="13641" priority="2354" operator="equal">
      <formula>5</formula>
    </cfRule>
  </conditionalFormatting>
  <conditionalFormatting sqref="Y177:AE183">
    <cfRule type="cellIs" dxfId="13640" priority="2345" operator="equal">
      <formula>1</formula>
    </cfRule>
    <cfRule type="cellIs" dxfId="13639" priority="2346" operator="equal">
      <formula>2</formula>
    </cfRule>
    <cfRule type="cellIs" dxfId="13638" priority="2347" operator="equal">
      <formula>3</formula>
    </cfRule>
    <cfRule type="cellIs" dxfId="13637" priority="2348" operator="equal">
      <formula>4</formula>
    </cfRule>
    <cfRule type="cellIs" dxfId="13636" priority="2349" operator="equal">
      <formula>5</formula>
    </cfRule>
  </conditionalFormatting>
  <conditionalFormatting sqref="A164">
    <cfRule type="containsBlanks" priority="2338" stopIfTrue="1">
      <formula>LEN(TRIM(A164))=0</formula>
    </cfRule>
    <cfRule type="containsText" dxfId="13635" priority="2339" stopIfTrue="1" operator="containsText" text="fcd">
      <formula>NOT(ISERROR(SEARCH("fcd",A164)))</formula>
    </cfRule>
    <cfRule type="containsText" dxfId="13634" priority="2340" stopIfTrue="1" operator="containsText" text="server">
      <formula>NOT(ISERROR(SEARCH("server",A164)))</formula>
    </cfRule>
    <cfRule type="containsText" dxfId="13633" priority="2341" stopIfTrue="1" operator="containsText" text="ft">
      <formula>NOT(ISERROR(SEARCH("ft",A164)))</formula>
    </cfRule>
    <cfRule type="containsText" dxfId="13632" priority="2342" stopIfTrue="1" operator="containsText" text="lynxx_">
      <formula>NOT(ISERROR(SEARCH("lynxx_",A164)))</formula>
    </cfRule>
    <cfRule type="containsText" dxfId="13631" priority="2343" operator="containsText" text="_">
      <formula>NOT(ISERROR(SEARCH("_",A164)))</formula>
    </cfRule>
  </conditionalFormatting>
  <conditionalFormatting sqref="Y164:AE164">
    <cfRule type="cellIs" dxfId="13630" priority="2334" operator="equal">
      <formula>1</formula>
    </cfRule>
    <cfRule type="cellIs" dxfId="13629" priority="2335" operator="equal">
      <formula>2</formula>
    </cfRule>
    <cfRule type="cellIs" dxfId="13628" priority="2336" operator="equal">
      <formula>3</formula>
    </cfRule>
    <cfRule type="cellIs" dxfId="13627" priority="2337" operator="equal">
      <formula>4</formula>
    </cfRule>
    <cfRule type="cellIs" dxfId="13626" priority="2344" operator="equal">
      <formula>5</formula>
    </cfRule>
  </conditionalFormatting>
  <conditionalFormatting sqref="A165">
    <cfRule type="containsBlanks" priority="2327" stopIfTrue="1">
      <formula>LEN(TRIM(A165))=0</formula>
    </cfRule>
    <cfRule type="containsText" dxfId="13625" priority="2328" stopIfTrue="1" operator="containsText" text="fcd">
      <formula>NOT(ISERROR(SEARCH("fcd",A165)))</formula>
    </cfRule>
    <cfRule type="containsText" dxfId="13624" priority="2329" stopIfTrue="1" operator="containsText" text="server">
      <formula>NOT(ISERROR(SEARCH("server",A165)))</formula>
    </cfRule>
    <cfRule type="containsText" dxfId="13623" priority="2330" stopIfTrue="1" operator="containsText" text="ft">
      <formula>NOT(ISERROR(SEARCH("ft",A165)))</formula>
    </cfRule>
    <cfRule type="containsText" dxfId="13622" priority="2331" stopIfTrue="1" operator="containsText" text="lynxx_">
      <formula>NOT(ISERROR(SEARCH("lynxx_",A165)))</formula>
    </cfRule>
    <cfRule type="containsText" dxfId="13621" priority="2332" operator="containsText" text="_">
      <formula>NOT(ISERROR(SEARCH("_",A165)))</formula>
    </cfRule>
  </conditionalFormatting>
  <conditionalFormatting sqref="Y165:AE165">
    <cfRule type="cellIs" dxfId="13620" priority="2323" operator="equal">
      <formula>1</formula>
    </cfRule>
    <cfRule type="cellIs" dxfId="13619" priority="2324" operator="equal">
      <formula>2</formula>
    </cfRule>
    <cfRule type="cellIs" dxfId="13618" priority="2325" operator="equal">
      <formula>3</formula>
    </cfRule>
    <cfRule type="cellIs" dxfId="13617" priority="2326" operator="equal">
      <formula>4</formula>
    </cfRule>
    <cfRule type="cellIs" dxfId="13616" priority="2333" operator="equal">
      <formula>5</formula>
    </cfRule>
  </conditionalFormatting>
  <conditionalFormatting sqref="A166">
    <cfRule type="containsBlanks" priority="2316" stopIfTrue="1">
      <formula>LEN(TRIM(A166))=0</formula>
    </cfRule>
    <cfRule type="containsText" dxfId="13615" priority="2317" stopIfTrue="1" operator="containsText" text="fcd">
      <formula>NOT(ISERROR(SEARCH("fcd",A166)))</formula>
    </cfRule>
    <cfRule type="containsText" dxfId="13614" priority="2318" stopIfTrue="1" operator="containsText" text="server">
      <formula>NOT(ISERROR(SEARCH("server",A166)))</formula>
    </cfRule>
    <cfRule type="containsText" dxfId="13613" priority="2319" stopIfTrue="1" operator="containsText" text="ft">
      <formula>NOT(ISERROR(SEARCH("ft",A166)))</formula>
    </cfRule>
    <cfRule type="containsText" dxfId="13612" priority="2320" stopIfTrue="1" operator="containsText" text="lynxx_">
      <formula>NOT(ISERROR(SEARCH("lynxx_",A166)))</formula>
    </cfRule>
    <cfRule type="containsText" dxfId="13611" priority="2321" operator="containsText" text="_">
      <formula>NOT(ISERROR(SEARCH("_",A166)))</formula>
    </cfRule>
  </conditionalFormatting>
  <conditionalFormatting sqref="Y166:AE166">
    <cfRule type="cellIs" dxfId="13610" priority="2312" operator="equal">
      <formula>1</formula>
    </cfRule>
    <cfRule type="cellIs" dxfId="13609" priority="2313" operator="equal">
      <formula>2</formula>
    </cfRule>
    <cfRule type="cellIs" dxfId="13608" priority="2314" operator="equal">
      <formula>3</formula>
    </cfRule>
    <cfRule type="cellIs" dxfId="13607" priority="2315" operator="equal">
      <formula>4</formula>
    </cfRule>
    <cfRule type="cellIs" dxfId="13606" priority="2322" operator="equal">
      <formula>5</formula>
    </cfRule>
  </conditionalFormatting>
  <conditionalFormatting sqref="A167">
    <cfRule type="containsBlanks" priority="2305" stopIfTrue="1">
      <formula>LEN(TRIM(A167))=0</formula>
    </cfRule>
    <cfRule type="containsText" dxfId="13605" priority="2306" stopIfTrue="1" operator="containsText" text="fcd">
      <formula>NOT(ISERROR(SEARCH("fcd",A167)))</formula>
    </cfRule>
    <cfRule type="containsText" dxfId="13604" priority="2307" stopIfTrue="1" operator="containsText" text="server">
      <formula>NOT(ISERROR(SEARCH("server",A167)))</formula>
    </cfRule>
    <cfRule type="containsText" dxfId="13603" priority="2308" stopIfTrue="1" operator="containsText" text="ft">
      <formula>NOT(ISERROR(SEARCH("ft",A167)))</formula>
    </cfRule>
    <cfRule type="containsText" dxfId="13602" priority="2309" stopIfTrue="1" operator="containsText" text="lynxx_">
      <formula>NOT(ISERROR(SEARCH("lynxx_",A167)))</formula>
    </cfRule>
    <cfRule type="containsText" dxfId="13601" priority="2310" operator="containsText" text="_">
      <formula>NOT(ISERROR(SEARCH("_",A167)))</formula>
    </cfRule>
  </conditionalFormatting>
  <conditionalFormatting sqref="Y167:AE167">
    <cfRule type="cellIs" dxfId="13600" priority="2301" operator="equal">
      <formula>1</formula>
    </cfRule>
    <cfRule type="cellIs" dxfId="13599" priority="2302" operator="equal">
      <formula>2</formula>
    </cfRule>
    <cfRule type="cellIs" dxfId="13598" priority="2303" operator="equal">
      <formula>3</formula>
    </cfRule>
    <cfRule type="cellIs" dxfId="13597" priority="2304" operator="equal">
      <formula>4</formula>
    </cfRule>
    <cfRule type="cellIs" dxfId="13596" priority="2311" operator="equal">
      <formula>5</formula>
    </cfRule>
  </conditionalFormatting>
  <conditionalFormatting sqref="W14">
    <cfRule type="containsBlanks" priority="2295" stopIfTrue="1">
      <formula>LEN(TRIM(W14))=0</formula>
    </cfRule>
    <cfRule type="cellIs" dxfId="13595" priority="2296" operator="equal">
      <formula>"N/A"</formula>
    </cfRule>
    <cfRule type="cellIs" dxfId="13594" priority="2297" operator="equal">
      <formula>"OK"</formula>
    </cfRule>
    <cfRule type="containsText" dxfId="13593" priority="2298" operator="containsText" text="Unsure">
      <formula>NOT(ISERROR(SEARCH("Unsure",W14)))</formula>
    </cfRule>
    <cfRule type="containsText" dxfId="13592" priority="2299" operator="containsText" text="Can't See">
      <formula>NOT(ISERROR(SEARCH("Can't See",W14)))</formula>
    </cfRule>
    <cfRule type="notContainsText" dxfId="13591" priority="2300" operator="notContains" text="OK&amp;N/A">
      <formula>ISERROR(SEARCH("OK&amp;N/A",W14))</formula>
    </cfRule>
  </conditionalFormatting>
  <conditionalFormatting sqref="W116:W120">
    <cfRule type="containsBlanks" priority="2289" stopIfTrue="1">
      <formula>LEN(TRIM(W116))=0</formula>
    </cfRule>
    <cfRule type="containsText" dxfId="13590" priority="2290" stopIfTrue="1" operator="containsText" text="fcd">
      <formula>NOT(ISERROR(SEARCH("fcd",W116)))</formula>
    </cfRule>
    <cfRule type="containsText" dxfId="13589" priority="2291" stopIfTrue="1" operator="containsText" text="server">
      <formula>NOT(ISERROR(SEARCH("server",W116)))</formula>
    </cfRule>
    <cfRule type="containsText" dxfId="13588" priority="2292" stopIfTrue="1" operator="containsText" text="ft">
      <formula>NOT(ISERROR(SEARCH("ft",W116)))</formula>
    </cfRule>
    <cfRule type="containsText" dxfId="13587" priority="2293" stopIfTrue="1" operator="containsText" text="lynxx_">
      <formula>NOT(ISERROR(SEARCH("lynxx_",W116)))</formula>
    </cfRule>
    <cfRule type="containsText" dxfId="13586" priority="2294" operator="containsText" text="_">
      <formula>NOT(ISERROR(SEARCH("_",W116)))</formula>
    </cfRule>
  </conditionalFormatting>
  <conditionalFormatting sqref="W112">
    <cfRule type="containsBlanks" priority="2283" stopIfTrue="1">
      <formula>LEN(TRIM(W112))=0</formula>
    </cfRule>
    <cfRule type="containsText" dxfId="13585" priority="2284" stopIfTrue="1" operator="containsText" text="fcd">
      <formula>NOT(ISERROR(SEARCH("fcd",W112)))</formula>
    </cfRule>
    <cfRule type="containsText" dxfId="13584" priority="2285" stopIfTrue="1" operator="containsText" text="server">
      <formula>NOT(ISERROR(SEARCH("server",W112)))</formula>
    </cfRule>
    <cfRule type="containsText" dxfId="13583" priority="2286" stopIfTrue="1" operator="containsText" text="ft">
      <formula>NOT(ISERROR(SEARCH("ft",W112)))</formula>
    </cfRule>
    <cfRule type="containsText" dxfId="13582" priority="2287" stopIfTrue="1" operator="containsText" text="lynxx_">
      <formula>NOT(ISERROR(SEARCH("lynxx_",W112)))</formula>
    </cfRule>
    <cfRule type="containsText" dxfId="13581" priority="2288" operator="containsText" text="_">
      <formula>NOT(ISERROR(SEARCH("_",W112)))</formula>
    </cfRule>
  </conditionalFormatting>
  <conditionalFormatting sqref="U156">
    <cfRule type="containsBlanks" priority="2277" stopIfTrue="1">
      <formula>LEN(TRIM(U156))=0</formula>
    </cfRule>
    <cfRule type="containsText" dxfId="13580" priority="2278" stopIfTrue="1" operator="containsText" text="fcd">
      <formula>NOT(ISERROR(SEARCH("fcd",U156)))</formula>
    </cfRule>
    <cfRule type="containsText" dxfId="13579" priority="2279" stopIfTrue="1" operator="containsText" text="server">
      <formula>NOT(ISERROR(SEARCH("server",U156)))</formula>
    </cfRule>
    <cfRule type="containsText" dxfId="13578" priority="2280" stopIfTrue="1" operator="containsText" text="ft">
      <formula>NOT(ISERROR(SEARCH("ft",U156)))</formula>
    </cfRule>
    <cfRule type="containsText" dxfId="13577" priority="2281" stopIfTrue="1" operator="containsText" text="lynxx_">
      <formula>NOT(ISERROR(SEARCH("lynxx_",U156)))</formula>
    </cfRule>
    <cfRule type="containsText" dxfId="13576" priority="2282" operator="containsText" text="_">
      <formula>NOT(ISERROR(SEARCH("_",U156)))</formula>
    </cfRule>
  </conditionalFormatting>
  <conditionalFormatting sqref="W151">
    <cfRule type="containsBlanks" priority="2271" stopIfTrue="1">
      <formula>LEN(TRIM(W151))=0</formula>
    </cfRule>
    <cfRule type="containsText" dxfId="13575" priority="2272" stopIfTrue="1" operator="containsText" text="fcd">
      <formula>NOT(ISERROR(SEARCH("fcd",W151)))</formula>
    </cfRule>
    <cfRule type="containsText" dxfId="13574" priority="2273" stopIfTrue="1" operator="containsText" text="server">
      <formula>NOT(ISERROR(SEARCH("server",W151)))</formula>
    </cfRule>
    <cfRule type="containsText" dxfId="13573" priority="2274" stopIfTrue="1" operator="containsText" text="ft">
      <formula>NOT(ISERROR(SEARCH("ft",W151)))</formula>
    </cfRule>
    <cfRule type="containsText" dxfId="13572" priority="2275" stopIfTrue="1" operator="containsText" text="lynxx_">
      <formula>NOT(ISERROR(SEARCH("lynxx_",W151)))</formula>
    </cfRule>
    <cfRule type="containsText" dxfId="13571" priority="2276" operator="containsText" text="_">
      <formula>NOT(ISERROR(SEARCH("_",W151)))</formula>
    </cfRule>
  </conditionalFormatting>
  <conditionalFormatting sqref="W128:W129">
    <cfRule type="containsBlanks" priority="2265" stopIfTrue="1">
      <formula>LEN(TRIM(W128))=0</formula>
    </cfRule>
    <cfRule type="containsText" dxfId="13570" priority="2266" stopIfTrue="1" operator="containsText" text="fcd">
      <formula>NOT(ISERROR(SEARCH("fcd",W128)))</formula>
    </cfRule>
    <cfRule type="containsText" dxfId="13569" priority="2267" stopIfTrue="1" operator="containsText" text="server">
      <formula>NOT(ISERROR(SEARCH("server",W128)))</formula>
    </cfRule>
    <cfRule type="containsText" dxfId="13568" priority="2268" stopIfTrue="1" operator="containsText" text="ft">
      <formula>NOT(ISERROR(SEARCH("ft",W128)))</formula>
    </cfRule>
    <cfRule type="containsText" dxfId="13567" priority="2269" stopIfTrue="1" operator="containsText" text="lynxx_">
      <formula>NOT(ISERROR(SEARCH("lynxx_",W128)))</formula>
    </cfRule>
    <cfRule type="containsText" dxfId="13566" priority="2270" operator="containsText" text="_">
      <formula>NOT(ISERROR(SEARCH("_",W128)))</formula>
    </cfRule>
  </conditionalFormatting>
  <conditionalFormatting sqref="W149">
    <cfRule type="containsBlanks" priority="2259" stopIfTrue="1">
      <formula>LEN(TRIM(W149))=0</formula>
    </cfRule>
    <cfRule type="containsText" dxfId="13565" priority="2260" stopIfTrue="1" operator="containsText" text="fcd">
      <formula>NOT(ISERROR(SEARCH("fcd",W149)))</formula>
    </cfRule>
    <cfRule type="containsText" dxfId="13564" priority="2261" stopIfTrue="1" operator="containsText" text="server">
      <formula>NOT(ISERROR(SEARCH("server",W149)))</formula>
    </cfRule>
    <cfRule type="containsText" dxfId="13563" priority="2262" stopIfTrue="1" operator="containsText" text="ft">
      <formula>NOT(ISERROR(SEARCH("ft",W149)))</formula>
    </cfRule>
    <cfRule type="containsText" dxfId="13562" priority="2263" stopIfTrue="1" operator="containsText" text="lynxx_">
      <formula>NOT(ISERROR(SEARCH("lynxx_",W149)))</formula>
    </cfRule>
    <cfRule type="containsText" dxfId="13561" priority="2264" operator="containsText" text="_">
      <formula>NOT(ISERROR(SEARCH("_",W149)))</formula>
    </cfRule>
  </conditionalFormatting>
  <conditionalFormatting sqref="W150">
    <cfRule type="containsBlanks" priority="2253" stopIfTrue="1">
      <formula>LEN(TRIM(W150))=0</formula>
    </cfRule>
    <cfRule type="containsText" dxfId="13560" priority="2254" stopIfTrue="1" operator="containsText" text="fcd">
      <formula>NOT(ISERROR(SEARCH("fcd",W150)))</formula>
    </cfRule>
    <cfRule type="containsText" dxfId="13559" priority="2255" stopIfTrue="1" operator="containsText" text="server">
      <formula>NOT(ISERROR(SEARCH("server",W150)))</formula>
    </cfRule>
    <cfRule type="containsText" dxfId="13558" priority="2256" stopIfTrue="1" operator="containsText" text="ft">
      <formula>NOT(ISERROR(SEARCH("ft",W150)))</formula>
    </cfRule>
    <cfRule type="containsText" dxfId="13557" priority="2257" stopIfTrue="1" operator="containsText" text="lynxx_">
      <formula>NOT(ISERROR(SEARCH("lynxx_",W150)))</formula>
    </cfRule>
    <cfRule type="containsText" dxfId="13556" priority="2258" operator="containsText" text="_">
      <formula>NOT(ISERROR(SEARCH("_",W150)))</formula>
    </cfRule>
  </conditionalFormatting>
  <conditionalFormatting sqref="B169:D169">
    <cfRule type="colorScale" priority="224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169">
    <cfRule type="containsBlanks" priority="2245" stopIfTrue="1">
      <formula>LEN(TRIM(A169))=0</formula>
    </cfRule>
    <cfRule type="containsText" dxfId="13555" priority="2247" stopIfTrue="1" operator="containsText" text="fcd">
      <formula>NOT(ISERROR(SEARCH("fcd",A169)))</formula>
    </cfRule>
    <cfRule type="containsText" dxfId="13554" priority="2248" stopIfTrue="1" operator="containsText" text="server">
      <formula>NOT(ISERROR(SEARCH("server",A169)))</formula>
    </cfRule>
    <cfRule type="containsText" dxfId="13553" priority="2249" stopIfTrue="1" operator="containsText" text="ft">
      <formula>NOT(ISERROR(SEARCH("ft",A169)))</formula>
    </cfRule>
    <cfRule type="containsText" dxfId="13552" priority="2250" stopIfTrue="1" operator="containsText" text="lynxx_">
      <formula>NOT(ISERROR(SEARCH("lynxx_",A169)))</formula>
    </cfRule>
    <cfRule type="containsText" dxfId="13551" priority="2251" operator="containsText" text="_">
      <formula>NOT(ISERROR(SEARCH("_",A169)))</formula>
    </cfRule>
  </conditionalFormatting>
  <conditionalFormatting sqref="Y169:AE169">
    <cfRule type="cellIs" dxfId="13550" priority="2241" operator="equal">
      <formula>1</formula>
    </cfRule>
    <cfRule type="cellIs" dxfId="13549" priority="2242" operator="equal">
      <formula>2</formula>
    </cfRule>
    <cfRule type="cellIs" dxfId="13548" priority="2243" operator="equal">
      <formula>3</formula>
    </cfRule>
    <cfRule type="cellIs" dxfId="13547" priority="2244" operator="equal">
      <formula>4</formula>
    </cfRule>
    <cfRule type="cellIs" dxfId="13546" priority="2252" operator="equal">
      <formula>5</formula>
    </cfRule>
  </conditionalFormatting>
  <conditionalFormatting sqref="U169:X169">
    <cfRule type="containsBlanks" priority="2235" stopIfTrue="1">
      <formula>LEN(TRIM(U169))=0</formula>
    </cfRule>
    <cfRule type="cellIs" dxfId="13545" priority="2236" operator="equal">
      <formula>"N/A"</formula>
    </cfRule>
    <cfRule type="cellIs" dxfId="13544" priority="2237" operator="equal">
      <formula>"OK"</formula>
    </cfRule>
    <cfRule type="containsText" dxfId="13543" priority="2238" operator="containsText" text="Unsure">
      <formula>NOT(ISERROR(SEARCH("Unsure",U169)))</formula>
    </cfRule>
    <cfRule type="containsText" dxfId="13542" priority="2239" operator="containsText" text="Can't See">
      <formula>NOT(ISERROR(SEARCH("Can't See",U169)))</formula>
    </cfRule>
    <cfRule type="notContainsText" dxfId="13541" priority="2240" operator="notContains" text="OK&amp;N/A">
      <formula>ISERROR(SEARCH("OK&amp;N/A",U169))</formula>
    </cfRule>
  </conditionalFormatting>
  <conditionalFormatting sqref="F169:I169">
    <cfRule type="colorScale" priority="223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169:M169">
    <cfRule type="colorScale" priority="223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W142">
    <cfRule type="containsBlanks" priority="2227" stopIfTrue="1">
      <formula>LEN(TRIM(W142))=0</formula>
    </cfRule>
    <cfRule type="containsText" dxfId="13540" priority="2228" stopIfTrue="1" operator="containsText" text="fcd">
      <formula>NOT(ISERROR(SEARCH("fcd",W142)))</formula>
    </cfRule>
    <cfRule type="containsText" dxfId="13539" priority="2229" stopIfTrue="1" operator="containsText" text="server">
      <formula>NOT(ISERROR(SEARCH("server",W142)))</formula>
    </cfRule>
    <cfRule type="containsText" dxfId="13538" priority="2230" stopIfTrue="1" operator="containsText" text="ft">
      <formula>NOT(ISERROR(SEARCH("ft",W142)))</formula>
    </cfRule>
    <cfRule type="containsText" dxfId="13537" priority="2231" stopIfTrue="1" operator="containsText" text="lynxx_">
      <formula>NOT(ISERROR(SEARCH("lynxx_",W142)))</formula>
    </cfRule>
    <cfRule type="containsText" dxfId="13536" priority="2232" operator="containsText" text="_">
      <formula>NOT(ISERROR(SEARCH("_",W142)))</formula>
    </cfRule>
  </conditionalFormatting>
  <conditionalFormatting sqref="V111">
    <cfRule type="containsBlanks" priority="2221" stopIfTrue="1">
      <formula>LEN(TRIM(V111))=0</formula>
    </cfRule>
    <cfRule type="containsText" dxfId="13535" priority="2222" stopIfTrue="1" operator="containsText" text="fcd">
      <formula>NOT(ISERROR(SEARCH("fcd",V111)))</formula>
    </cfRule>
    <cfRule type="containsText" dxfId="13534" priority="2223" stopIfTrue="1" operator="containsText" text="server">
      <formula>NOT(ISERROR(SEARCH("server",V111)))</formula>
    </cfRule>
    <cfRule type="containsText" dxfId="13533" priority="2224" stopIfTrue="1" operator="containsText" text="ft">
      <formula>NOT(ISERROR(SEARCH("ft",V111)))</formula>
    </cfRule>
    <cfRule type="containsText" dxfId="13532" priority="2225" stopIfTrue="1" operator="containsText" text="lynxx_">
      <formula>NOT(ISERROR(SEARCH("lynxx_",V111)))</formula>
    </cfRule>
    <cfRule type="containsText" dxfId="13531" priority="2226" operator="containsText" text="_">
      <formula>NOT(ISERROR(SEARCH("_",V111)))</formula>
    </cfRule>
  </conditionalFormatting>
  <conditionalFormatting sqref="V113">
    <cfRule type="containsBlanks" priority="2215" stopIfTrue="1">
      <formula>LEN(TRIM(V113))=0</formula>
    </cfRule>
    <cfRule type="containsText" dxfId="13530" priority="2216" stopIfTrue="1" operator="containsText" text="fcd">
      <formula>NOT(ISERROR(SEARCH("fcd",V113)))</formula>
    </cfRule>
    <cfRule type="containsText" dxfId="13529" priority="2217" stopIfTrue="1" operator="containsText" text="server">
      <formula>NOT(ISERROR(SEARCH("server",V113)))</formula>
    </cfRule>
    <cfRule type="containsText" dxfId="13528" priority="2218" stopIfTrue="1" operator="containsText" text="ft">
      <formula>NOT(ISERROR(SEARCH("ft",V113)))</formula>
    </cfRule>
    <cfRule type="containsText" dxfId="13527" priority="2219" stopIfTrue="1" operator="containsText" text="lynxx_">
      <formula>NOT(ISERROR(SEARCH("lynxx_",V113)))</formula>
    </cfRule>
    <cfRule type="containsText" dxfId="13526" priority="2220" operator="containsText" text="_">
      <formula>NOT(ISERROR(SEARCH("_",V113)))</formula>
    </cfRule>
  </conditionalFormatting>
  <conditionalFormatting sqref="U133">
    <cfRule type="containsBlanks" priority="2209" stopIfTrue="1">
      <formula>LEN(TRIM(U133))=0</formula>
    </cfRule>
    <cfRule type="containsText" dxfId="13525" priority="2210" stopIfTrue="1" operator="containsText" text="fcd">
      <formula>NOT(ISERROR(SEARCH("fcd",U133)))</formula>
    </cfRule>
    <cfRule type="containsText" dxfId="13524" priority="2211" stopIfTrue="1" operator="containsText" text="server">
      <formula>NOT(ISERROR(SEARCH("server",U133)))</formula>
    </cfRule>
    <cfRule type="containsText" dxfId="13523" priority="2212" stopIfTrue="1" operator="containsText" text="ft">
      <formula>NOT(ISERROR(SEARCH("ft",U133)))</formula>
    </cfRule>
    <cfRule type="containsText" dxfId="13522" priority="2213" stopIfTrue="1" operator="containsText" text="lynxx_">
      <formula>NOT(ISERROR(SEARCH("lynxx_",U133)))</formula>
    </cfRule>
    <cfRule type="containsText" dxfId="13521" priority="2214" operator="containsText" text="_">
      <formula>NOT(ISERROR(SEARCH("_",U133)))</formula>
    </cfRule>
  </conditionalFormatting>
  <conditionalFormatting sqref="V47">
    <cfRule type="containsBlanks" priority="2203" stopIfTrue="1">
      <formula>LEN(TRIM(V47))=0</formula>
    </cfRule>
    <cfRule type="containsText" dxfId="13520" priority="2204" stopIfTrue="1" operator="containsText" text="fcd">
      <formula>NOT(ISERROR(SEARCH("fcd",V47)))</formula>
    </cfRule>
    <cfRule type="containsText" dxfId="13519" priority="2205" stopIfTrue="1" operator="containsText" text="server">
      <formula>NOT(ISERROR(SEARCH("server",V47)))</formula>
    </cfRule>
    <cfRule type="containsText" dxfId="13518" priority="2206" stopIfTrue="1" operator="containsText" text="ft">
      <formula>NOT(ISERROR(SEARCH("ft",V47)))</formula>
    </cfRule>
    <cfRule type="containsText" dxfId="13517" priority="2207" stopIfTrue="1" operator="containsText" text="lynxx_">
      <formula>NOT(ISERROR(SEARCH("lynxx_",V47)))</formula>
    </cfRule>
    <cfRule type="containsText" dxfId="13516" priority="2208" operator="containsText" text="_">
      <formula>NOT(ISERROR(SEARCH("_",V47)))</formula>
    </cfRule>
  </conditionalFormatting>
  <conditionalFormatting sqref="V49">
    <cfRule type="containsBlanks" priority="2197" stopIfTrue="1">
      <formula>LEN(TRIM(V49))=0</formula>
    </cfRule>
    <cfRule type="containsText" dxfId="13515" priority="2198" stopIfTrue="1" operator="containsText" text="fcd">
      <formula>NOT(ISERROR(SEARCH("fcd",V49)))</formula>
    </cfRule>
    <cfRule type="containsText" dxfId="13514" priority="2199" stopIfTrue="1" operator="containsText" text="server">
      <formula>NOT(ISERROR(SEARCH("server",V49)))</formula>
    </cfRule>
    <cfRule type="containsText" dxfId="13513" priority="2200" stopIfTrue="1" operator="containsText" text="ft">
      <formula>NOT(ISERROR(SEARCH("ft",V49)))</formula>
    </cfRule>
    <cfRule type="containsText" dxfId="13512" priority="2201" stopIfTrue="1" operator="containsText" text="lynxx_">
      <formula>NOT(ISERROR(SEARCH("lynxx_",V49)))</formula>
    </cfRule>
    <cfRule type="containsText" dxfId="13511" priority="2202" operator="containsText" text="_">
      <formula>NOT(ISERROR(SEARCH("_",V49)))</formula>
    </cfRule>
  </conditionalFormatting>
  <conditionalFormatting sqref="W130:W131">
    <cfRule type="containsBlanks" priority="2191" stopIfTrue="1">
      <formula>LEN(TRIM(W130))=0</formula>
    </cfRule>
    <cfRule type="containsText" dxfId="13510" priority="2192" stopIfTrue="1" operator="containsText" text="fcd">
      <formula>NOT(ISERROR(SEARCH("fcd",W130)))</formula>
    </cfRule>
    <cfRule type="containsText" dxfId="13509" priority="2193" stopIfTrue="1" operator="containsText" text="server">
      <formula>NOT(ISERROR(SEARCH("server",W130)))</formula>
    </cfRule>
    <cfRule type="containsText" dxfId="13508" priority="2194" stopIfTrue="1" operator="containsText" text="ft">
      <formula>NOT(ISERROR(SEARCH("ft",W130)))</formula>
    </cfRule>
    <cfRule type="containsText" dxfId="13507" priority="2195" stopIfTrue="1" operator="containsText" text="lynxx_">
      <formula>NOT(ISERROR(SEARCH("lynxx_",W130)))</formula>
    </cfRule>
    <cfRule type="containsText" dxfId="13506" priority="2196" operator="containsText" text="_">
      <formula>NOT(ISERROR(SEARCH("_",W130)))</formula>
    </cfRule>
  </conditionalFormatting>
  <conditionalFormatting sqref="W18">
    <cfRule type="containsBlanks" priority="2185" stopIfTrue="1">
      <formula>LEN(TRIM(W18))=0</formula>
    </cfRule>
    <cfRule type="containsText" dxfId="13505" priority="2186" stopIfTrue="1" operator="containsText" text="fcd">
      <formula>NOT(ISERROR(SEARCH("fcd",W18)))</formula>
    </cfRule>
    <cfRule type="containsText" dxfId="13504" priority="2187" stopIfTrue="1" operator="containsText" text="server">
      <formula>NOT(ISERROR(SEARCH("server",W18)))</formula>
    </cfRule>
    <cfRule type="containsText" dxfId="13503" priority="2188" stopIfTrue="1" operator="containsText" text="ft">
      <formula>NOT(ISERROR(SEARCH("ft",W18)))</formula>
    </cfRule>
    <cfRule type="containsText" dxfId="13502" priority="2189" stopIfTrue="1" operator="containsText" text="lynxx_">
      <formula>NOT(ISERROR(SEARCH("lynxx_",W18)))</formula>
    </cfRule>
    <cfRule type="containsText" dxfId="13501" priority="2190" operator="containsText" text="_">
      <formula>NOT(ISERROR(SEARCH("_",W18)))</formula>
    </cfRule>
  </conditionalFormatting>
  <conditionalFormatting sqref="B203:E203">
    <cfRule type="colorScale" priority="217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03">
    <cfRule type="containsBlanks" priority="2177" stopIfTrue="1">
      <formula>LEN(TRIM(A203))=0</formula>
    </cfRule>
    <cfRule type="containsText" dxfId="13500" priority="2179" stopIfTrue="1" operator="containsText" text="fcd">
      <formula>NOT(ISERROR(SEARCH("fcd",A203)))</formula>
    </cfRule>
    <cfRule type="containsText" dxfId="13499" priority="2180" stopIfTrue="1" operator="containsText" text="server">
      <formula>NOT(ISERROR(SEARCH("server",A203)))</formula>
    </cfRule>
    <cfRule type="containsText" dxfId="13498" priority="2181" stopIfTrue="1" operator="containsText" text="ft">
      <formula>NOT(ISERROR(SEARCH("ft",A203)))</formula>
    </cfRule>
    <cfRule type="containsText" dxfId="13497" priority="2182" stopIfTrue="1" operator="containsText" text="lynxx_">
      <formula>NOT(ISERROR(SEARCH("lynxx_",A203)))</formula>
    </cfRule>
    <cfRule type="containsText" dxfId="13496" priority="2183" operator="containsText" text="_">
      <formula>NOT(ISERROR(SEARCH("_",A203)))</formula>
    </cfRule>
  </conditionalFormatting>
  <conditionalFormatting sqref="Y203:AE203">
    <cfRule type="cellIs" dxfId="13495" priority="2173" operator="equal">
      <formula>1</formula>
    </cfRule>
    <cfRule type="cellIs" dxfId="13494" priority="2174" operator="equal">
      <formula>2</formula>
    </cfRule>
    <cfRule type="cellIs" dxfId="13493" priority="2175" operator="equal">
      <formula>3</formula>
    </cfRule>
    <cfRule type="cellIs" dxfId="13492" priority="2176" operator="equal">
      <formula>4</formula>
    </cfRule>
    <cfRule type="cellIs" dxfId="13491" priority="2184" operator="equal">
      <formula>5</formula>
    </cfRule>
  </conditionalFormatting>
  <conditionalFormatting sqref="U203:X203">
    <cfRule type="containsBlanks" priority="2167" stopIfTrue="1">
      <formula>LEN(TRIM(U203))=0</formula>
    </cfRule>
    <cfRule type="cellIs" dxfId="13490" priority="2168" operator="equal">
      <formula>"N/A"</formula>
    </cfRule>
    <cfRule type="cellIs" dxfId="13489" priority="2169" operator="equal">
      <formula>"OK"</formula>
    </cfRule>
    <cfRule type="containsText" dxfId="13488" priority="2170" operator="containsText" text="Unsure">
      <formula>NOT(ISERROR(SEARCH("Unsure",U203)))</formula>
    </cfRule>
    <cfRule type="containsText" dxfId="13487" priority="2171" operator="containsText" text="Can't See">
      <formula>NOT(ISERROR(SEARCH("Can't See",U203)))</formula>
    </cfRule>
    <cfRule type="notContainsText" dxfId="13486" priority="2172" operator="notContains" text="OK&amp;N/A">
      <formula>ISERROR(SEARCH("OK&amp;N/A",U203))</formula>
    </cfRule>
  </conditionalFormatting>
  <conditionalFormatting sqref="F203:I203">
    <cfRule type="colorScale" priority="216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03:M203">
    <cfRule type="colorScale" priority="216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204:E204">
    <cfRule type="colorScale" priority="215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04">
    <cfRule type="containsBlanks" priority="2157" stopIfTrue="1">
      <formula>LEN(TRIM(A204))=0</formula>
    </cfRule>
    <cfRule type="containsText" dxfId="13485" priority="2159" stopIfTrue="1" operator="containsText" text="fcd">
      <formula>NOT(ISERROR(SEARCH("fcd",A204)))</formula>
    </cfRule>
    <cfRule type="containsText" dxfId="13484" priority="2160" stopIfTrue="1" operator="containsText" text="server">
      <formula>NOT(ISERROR(SEARCH("server",A204)))</formula>
    </cfRule>
    <cfRule type="containsText" dxfId="13483" priority="2161" stopIfTrue="1" operator="containsText" text="ft">
      <formula>NOT(ISERROR(SEARCH("ft",A204)))</formula>
    </cfRule>
    <cfRule type="containsText" dxfId="13482" priority="2162" stopIfTrue="1" operator="containsText" text="lynxx_">
      <formula>NOT(ISERROR(SEARCH("lynxx_",A204)))</formula>
    </cfRule>
    <cfRule type="containsText" dxfId="13481" priority="2163" operator="containsText" text="_">
      <formula>NOT(ISERROR(SEARCH("_",A204)))</formula>
    </cfRule>
  </conditionalFormatting>
  <conditionalFormatting sqref="Y204:AE204">
    <cfRule type="cellIs" dxfId="13480" priority="2153" operator="equal">
      <formula>1</formula>
    </cfRule>
    <cfRule type="cellIs" dxfId="13479" priority="2154" operator="equal">
      <formula>2</formula>
    </cfRule>
    <cfRule type="cellIs" dxfId="13478" priority="2155" operator="equal">
      <formula>3</formula>
    </cfRule>
    <cfRule type="cellIs" dxfId="13477" priority="2156" operator="equal">
      <formula>4</formula>
    </cfRule>
    <cfRule type="cellIs" dxfId="13476" priority="2164" operator="equal">
      <formula>5</formula>
    </cfRule>
  </conditionalFormatting>
  <conditionalFormatting sqref="U204:X204">
    <cfRule type="containsBlanks" priority="2147" stopIfTrue="1">
      <formula>LEN(TRIM(U204))=0</formula>
    </cfRule>
    <cfRule type="cellIs" dxfId="13475" priority="2148" operator="equal">
      <formula>"N/A"</formula>
    </cfRule>
    <cfRule type="cellIs" dxfId="13474" priority="2149" operator="equal">
      <formula>"OK"</formula>
    </cfRule>
    <cfRule type="containsText" dxfId="13473" priority="2150" operator="containsText" text="Unsure">
      <formula>NOT(ISERROR(SEARCH("Unsure",U204)))</formula>
    </cfRule>
    <cfRule type="containsText" dxfId="13472" priority="2151" operator="containsText" text="Can't See">
      <formula>NOT(ISERROR(SEARCH("Can't See",U204)))</formula>
    </cfRule>
    <cfRule type="notContainsText" dxfId="13471" priority="2152" operator="notContains" text="OK&amp;N/A">
      <formula>ISERROR(SEARCH("OK&amp;N/A",U204))</formula>
    </cfRule>
  </conditionalFormatting>
  <conditionalFormatting sqref="F204:I204">
    <cfRule type="colorScale" priority="214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04:M204">
    <cfRule type="colorScale" priority="214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205:E205">
    <cfRule type="colorScale" priority="213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05">
    <cfRule type="containsBlanks" priority="2137" stopIfTrue="1">
      <formula>LEN(TRIM(A205))=0</formula>
    </cfRule>
    <cfRule type="containsText" dxfId="13470" priority="2139" stopIfTrue="1" operator="containsText" text="fcd">
      <formula>NOT(ISERROR(SEARCH("fcd",A205)))</formula>
    </cfRule>
    <cfRule type="containsText" dxfId="13469" priority="2140" stopIfTrue="1" operator="containsText" text="server">
      <formula>NOT(ISERROR(SEARCH("server",A205)))</formula>
    </cfRule>
    <cfRule type="containsText" dxfId="13468" priority="2141" stopIfTrue="1" operator="containsText" text="ft">
      <formula>NOT(ISERROR(SEARCH("ft",A205)))</formula>
    </cfRule>
    <cfRule type="containsText" dxfId="13467" priority="2142" stopIfTrue="1" operator="containsText" text="lynxx_">
      <formula>NOT(ISERROR(SEARCH("lynxx_",A205)))</formula>
    </cfRule>
    <cfRule type="containsText" dxfId="13466" priority="2143" operator="containsText" text="_">
      <formula>NOT(ISERROR(SEARCH("_",A205)))</formula>
    </cfRule>
  </conditionalFormatting>
  <conditionalFormatting sqref="Y205:AE205">
    <cfRule type="cellIs" dxfId="13465" priority="2133" operator="equal">
      <formula>1</formula>
    </cfRule>
    <cfRule type="cellIs" dxfId="13464" priority="2134" operator="equal">
      <formula>2</formula>
    </cfRule>
    <cfRule type="cellIs" dxfId="13463" priority="2135" operator="equal">
      <formula>3</formula>
    </cfRule>
    <cfRule type="cellIs" dxfId="13462" priority="2136" operator="equal">
      <formula>4</formula>
    </cfRule>
    <cfRule type="cellIs" dxfId="13461" priority="2144" operator="equal">
      <formula>5</formula>
    </cfRule>
  </conditionalFormatting>
  <conditionalFormatting sqref="U205:X205">
    <cfRule type="containsBlanks" priority="2127" stopIfTrue="1">
      <formula>LEN(TRIM(U205))=0</formula>
    </cfRule>
    <cfRule type="cellIs" dxfId="13460" priority="2128" operator="equal">
      <formula>"N/A"</formula>
    </cfRule>
    <cfRule type="cellIs" dxfId="13459" priority="2129" operator="equal">
      <formula>"OK"</formula>
    </cfRule>
    <cfRule type="containsText" dxfId="13458" priority="2130" operator="containsText" text="Unsure">
      <formula>NOT(ISERROR(SEARCH("Unsure",U205)))</formula>
    </cfRule>
    <cfRule type="containsText" dxfId="13457" priority="2131" operator="containsText" text="Can't See">
      <formula>NOT(ISERROR(SEARCH("Can't See",U205)))</formula>
    </cfRule>
    <cfRule type="notContainsText" dxfId="13456" priority="2132" operator="notContains" text="OK&amp;N/A">
      <formula>ISERROR(SEARCH("OK&amp;N/A",U205))</formula>
    </cfRule>
  </conditionalFormatting>
  <conditionalFormatting sqref="F205:I205">
    <cfRule type="colorScale" priority="212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05:M205">
    <cfRule type="colorScale" priority="212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09">
    <cfRule type="containsBlanks" priority="2118" stopIfTrue="1">
      <formula>LEN(TRIM(A209))=0</formula>
    </cfRule>
    <cfRule type="containsText" dxfId="13455" priority="2119" stopIfTrue="1" operator="containsText" text="fcd">
      <formula>NOT(ISERROR(SEARCH("fcd",A209)))</formula>
    </cfRule>
    <cfRule type="containsText" dxfId="13454" priority="2120" stopIfTrue="1" operator="containsText" text="server">
      <formula>NOT(ISERROR(SEARCH("server",A209)))</formula>
    </cfRule>
    <cfRule type="containsText" dxfId="13453" priority="2121" stopIfTrue="1" operator="containsText" text="ft">
      <formula>NOT(ISERROR(SEARCH("ft",A209)))</formula>
    </cfRule>
    <cfRule type="containsText" dxfId="13452" priority="2122" stopIfTrue="1" operator="containsText" text="lynxx_">
      <formula>NOT(ISERROR(SEARCH("lynxx_",A209)))</formula>
    </cfRule>
    <cfRule type="containsText" dxfId="13451" priority="2123" operator="containsText" text="_">
      <formula>NOT(ISERROR(SEARCH("_",A209)))</formula>
    </cfRule>
  </conditionalFormatting>
  <conditionalFormatting sqref="Y209:AE209">
    <cfRule type="cellIs" dxfId="13450" priority="2114" operator="equal">
      <formula>1</formula>
    </cfRule>
    <cfRule type="cellIs" dxfId="13449" priority="2115" operator="equal">
      <formula>2</formula>
    </cfRule>
    <cfRule type="cellIs" dxfId="13448" priority="2116" operator="equal">
      <formula>3</formula>
    </cfRule>
    <cfRule type="cellIs" dxfId="13447" priority="2117" operator="equal">
      <formula>4</formula>
    </cfRule>
    <cfRule type="cellIs" dxfId="13446" priority="2124" operator="equal">
      <formula>5</formula>
    </cfRule>
  </conditionalFormatting>
  <conditionalFormatting sqref="U209:X209">
    <cfRule type="containsBlanks" priority="2108" stopIfTrue="1">
      <formula>LEN(TRIM(U209))=0</formula>
    </cfRule>
    <cfRule type="cellIs" dxfId="13445" priority="2109" operator="equal">
      <formula>"N/A"</formula>
    </cfRule>
    <cfRule type="cellIs" dxfId="13444" priority="2110" operator="equal">
      <formula>"OK"</formula>
    </cfRule>
    <cfRule type="containsText" dxfId="13443" priority="2111" operator="containsText" text="Unsure">
      <formula>NOT(ISERROR(SEARCH("Unsure",U209)))</formula>
    </cfRule>
    <cfRule type="containsText" dxfId="13442" priority="2112" operator="containsText" text="Can't See">
      <formula>NOT(ISERROR(SEARCH("Can't See",U209)))</formula>
    </cfRule>
    <cfRule type="notContainsText" dxfId="13441" priority="2113" operator="notContains" text="OK&amp;N/A">
      <formula>ISERROR(SEARCH("OK&amp;N/A",U209))</formula>
    </cfRule>
  </conditionalFormatting>
  <conditionalFormatting sqref="B209:E209">
    <cfRule type="colorScale" priority="210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09:I209">
    <cfRule type="colorScale" priority="210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07">
    <cfRule type="containsBlanks" priority="2099" stopIfTrue="1">
      <formula>LEN(TRIM(A207))=0</formula>
    </cfRule>
    <cfRule type="containsText" dxfId="13440" priority="2100" stopIfTrue="1" operator="containsText" text="fcd">
      <formula>NOT(ISERROR(SEARCH("fcd",A207)))</formula>
    </cfRule>
    <cfRule type="containsText" dxfId="13439" priority="2101" stopIfTrue="1" operator="containsText" text="server">
      <formula>NOT(ISERROR(SEARCH("server",A207)))</formula>
    </cfRule>
    <cfRule type="containsText" dxfId="13438" priority="2102" stopIfTrue="1" operator="containsText" text="ft">
      <formula>NOT(ISERROR(SEARCH("ft",A207)))</formula>
    </cfRule>
    <cfRule type="containsText" dxfId="13437" priority="2103" stopIfTrue="1" operator="containsText" text="lynxx_">
      <formula>NOT(ISERROR(SEARCH("lynxx_",A207)))</formula>
    </cfRule>
    <cfRule type="containsText" dxfId="13436" priority="2104" operator="containsText" text="_">
      <formula>NOT(ISERROR(SEARCH("_",A207)))</formula>
    </cfRule>
  </conditionalFormatting>
  <conditionalFormatting sqref="Y207:AE207">
    <cfRule type="cellIs" dxfId="13435" priority="2095" operator="equal">
      <formula>1</formula>
    </cfRule>
    <cfRule type="cellIs" dxfId="13434" priority="2096" operator="equal">
      <formula>2</formula>
    </cfRule>
    <cfRule type="cellIs" dxfId="13433" priority="2097" operator="equal">
      <formula>3</formula>
    </cfRule>
    <cfRule type="cellIs" dxfId="13432" priority="2098" operator="equal">
      <formula>4</formula>
    </cfRule>
    <cfRule type="cellIs" dxfId="13431" priority="2105" operator="equal">
      <formula>5</formula>
    </cfRule>
  </conditionalFormatting>
  <conditionalFormatting sqref="U207:X207">
    <cfRule type="containsBlanks" priority="2089" stopIfTrue="1">
      <formula>LEN(TRIM(U207))=0</formula>
    </cfRule>
    <cfRule type="cellIs" dxfId="13430" priority="2090" operator="equal">
      <formula>"N/A"</formula>
    </cfRule>
    <cfRule type="cellIs" dxfId="13429" priority="2091" operator="equal">
      <formula>"OK"</formula>
    </cfRule>
    <cfRule type="containsText" dxfId="13428" priority="2092" operator="containsText" text="Unsure">
      <formula>NOT(ISERROR(SEARCH("Unsure",U207)))</formula>
    </cfRule>
    <cfRule type="containsText" dxfId="13427" priority="2093" operator="containsText" text="Can't See">
      <formula>NOT(ISERROR(SEARCH("Can't See",U207)))</formula>
    </cfRule>
    <cfRule type="notContainsText" dxfId="13426" priority="2094" operator="notContains" text="OK&amp;N/A">
      <formula>ISERROR(SEARCH("OK&amp;N/A",U207))</formula>
    </cfRule>
  </conditionalFormatting>
  <conditionalFormatting sqref="B207:E207">
    <cfRule type="colorScale" priority="208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07:I207">
    <cfRule type="colorScale" priority="208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08">
    <cfRule type="containsBlanks" priority="2080" stopIfTrue="1">
      <formula>LEN(TRIM(A208))=0</formula>
    </cfRule>
    <cfRule type="containsText" dxfId="13425" priority="2081" stopIfTrue="1" operator="containsText" text="fcd">
      <formula>NOT(ISERROR(SEARCH("fcd",A208)))</formula>
    </cfRule>
    <cfRule type="containsText" dxfId="13424" priority="2082" stopIfTrue="1" operator="containsText" text="server">
      <formula>NOT(ISERROR(SEARCH("server",A208)))</formula>
    </cfRule>
    <cfRule type="containsText" dxfId="13423" priority="2083" stopIfTrue="1" operator="containsText" text="ft">
      <formula>NOT(ISERROR(SEARCH("ft",A208)))</formula>
    </cfRule>
    <cfRule type="containsText" dxfId="13422" priority="2084" stopIfTrue="1" operator="containsText" text="lynxx_">
      <formula>NOT(ISERROR(SEARCH("lynxx_",A208)))</formula>
    </cfRule>
    <cfRule type="containsText" dxfId="13421" priority="2085" operator="containsText" text="_">
      <formula>NOT(ISERROR(SEARCH("_",A208)))</formula>
    </cfRule>
  </conditionalFormatting>
  <conditionalFormatting sqref="Y208:AE208">
    <cfRule type="cellIs" dxfId="13420" priority="2076" operator="equal">
      <formula>1</formula>
    </cfRule>
    <cfRule type="cellIs" dxfId="13419" priority="2077" operator="equal">
      <formula>2</formula>
    </cfRule>
    <cfRule type="cellIs" dxfId="13418" priority="2078" operator="equal">
      <formula>3</formula>
    </cfRule>
    <cfRule type="cellIs" dxfId="13417" priority="2079" operator="equal">
      <formula>4</formula>
    </cfRule>
    <cfRule type="cellIs" dxfId="13416" priority="2086" operator="equal">
      <formula>5</formula>
    </cfRule>
  </conditionalFormatting>
  <conditionalFormatting sqref="U208:X208">
    <cfRule type="containsBlanks" priority="2070" stopIfTrue="1">
      <formula>LEN(TRIM(U208))=0</formula>
    </cfRule>
    <cfRule type="cellIs" dxfId="13415" priority="2071" operator="equal">
      <formula>"N/A"</formula>
    </cfRule>
    <cfRule type="cellIs" dxfId="13414" priority="2072" operator="equal">
      <formula>"OK"</formula>
    </cfRule>
    <cfRule type="containsText" dxfId="13413" priority="2073" operator="containsText" text="Unsure">
      <formula>NOT(ISERROR(SEARCH("Unsure",U208)))</formula>
    </cfRule>
    <cfRule type="containsText" dxfId="13412" priority="2074" operator="containsText" text="Can't See">
      <formula>NOT(ISERROR(SEARCH("Can't See",U208)))</formula>
    </cfRule>
    <cfRule type="notContainsText" dxfId="13411" priority="2075" operator="notContains" text="OK&amp;N/A">
      <formula>ISERROR(SEARCH("OK&amp;N/A",U208))</formula>
    </cfRule>
  </conditionalFormatting>
  <conditionalFormatting sqref="B208:E208">
    <cfRule type="colorScale" priority="206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08:I208">
    <cfRule type="colorScale" priority="206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U240:X240">
    <cfRule type="containsBlanks" priority="2062" stopIfTrue="1">
      <formula>LEN(TRIM(U240))=0</formula>
    </cfRule>
    <cfRule type="cellIs" dxfId="13410" priority="2063" operator="equal">
      <formula>"N/A"</formula>
    </cfRule>
    <cfRule type="cellIs" dxfId="13409" priority="2064" operator="equal">
      <formula>"OK"</formula>
    </cfRule>
    <cfRule type="containsText" dxfId="13408" priority="2065" operator="containsText" text="Unsure">
      <formula>NOT(ISERROR(SEARCH("Unsure",U240)))</formula>
    </cfRule>
    <cfRule type="containsText" dxfId="13407" priority="2066" operator="containsText" text="Can't See">
      <formula>NOT(ISERROR(SEARCH("Can't See",U240)))</formula>
    </cfRule>
    <cfRule type="notContainsText" dxfId="13406" priority="2067" operator="notContains" text="OK&amp;N/A">
      <formula>ISERROR(SEARCH("OK&amp;N/A",U240))</formula>
    </cfRule>
  </conditionalFormatting>
  <conditionalFormatting sqref="AD240">
    <cfRule type="cellIs" dxfId="13405" priority="2057" operator="equal">
      <formula>1</formula>
    </cfRule>
    <cfRule type="cellIs" dxfId="13404" priority="2058" operator="equal">
      <formula>2</formula>
    </cfRule>
    <cfRule type="cellIs" dxfId="13403" priority="2059" operator="equal">
      <formula>3</formula>
    </cfRule>
    <cfRule type="cellIs" dxfId="13402" priority="2060" operator="equal">
      <formula>4</formula>
    </cfRule>
    <cfRule type="cellIs" dxfId="13401" priority="2061" operator="equal">
      <formula>5</formula>
    </cfRule>
  </conditionalFormatting>
  <conditionalFormatting sqref="B240:E240">
    <cfRule type="colorScale" priority="205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40">
    <cfRule type="containsBlanks" priority="2050" stopIfTrue="1">
      <formula>LEN(TRIM(A240))=0</formula>
    </cfRule>
    <cfRule type="containsText" dxfId="13400" priority="2052" stopIfTrue="1" operator="containsText" text="fcd">
      <formula>NOT(ISERROR(SEARCH("fcd",A240)))</formula>
    </cfRule>
    <cfRule type="containsText" dxfId="13399" priority="2053" stopIfTrue="1" operator="containsText" text="server">
      <formula>NOT(ISERROR(SEARCH("server",A240)))</formula>
    </cfRule>
    <cfRule type="containsText" dxfId="13398" priority="2054" stopIfTrue="1" operator="containsText" text="ft">
      <formula>NOT(ISERROR(SEARCH("ft",A240)))</formula>
    </cfRule>
    <cfRule type="containsText" dxfId="13397" priority="2055" stopIfTrue="1" operator="containsText" text="lynxx_">
      <formula>NOT(ISERROR(SEARCH("lynxx_",A240)))</formula>
    </cfRule>
    <cfRule type="containsText" dxfId="13396" priority="2056" operator="containsText" text="_">
      <formula>NOT(ISERROR(SEARCH("_",A240)))</formula>
    </cfRule>
  </conditionalFormatting>
  <conditionalFormatting sqref="F240:I240">
    <cfRule type="colorScale" priority="204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E240">
    <cfRule type="cellIs" dxfId="13395" priority="2044" operator="equal">
      <formula>1</formula>
    </cfRule>
    <cfRule type="cellIs" dxfId="13394" priority="2045" operator="equal">
      <formula>2</formula>
    </cfRule>
    <cfRule type="cellIs" dxfId="13393" priority="2046" operator="equal">
      <formula>3</formula>
    </cfRule>
    <cfRule type="cellIs" dxfId="13392" priority="2047" operator="equal">
      <formula>4</formula>
    </cfRule>
    <cfRule type="cellIs" dxfId="13391" priority="2048" operator="equal">
      <formula>5</formula>
    </cfRule>
  </conditionalFormatting>
  <conditionalFormatting sqref="Y240:AC240">
    <cfRule type="cellIs" dxfId="13390" priority="2039" operator="equal">
      <formula>1</formula>
    </cfRule>
    <cfRule type="cellIs" dxfId="13389" priority="2040" operator="equal">
      <formula>2</formula>
    </cfRule>
    <cfRule type="cellIs" dxfId="13388" priority="2041" operator="equal">
      <formula>3</formula>
    </cfRule>
    <cfRule type="cellIs" dxfId="13387" priority="2042" operator="equal">
      <formula>4</formula>
    </cfRule>
    <cfRule type="cellIs" dxfId="13386" priority="2043" operator="equal">
      <formula>5</formula>
    </cfRule>
  </conditionalFormatting>
  <conditionalFormatting sqref="K240:M240">
    <cfRule type="colorScale" priority="203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E1">
    <cfRule type="notContainsBlanks" dxfId="13385" priority="2987">
      <formula>LEN(TRIM(#REF!))&gt;0</formula>
    </cfRule>
  </conditionalFormatting>
  <conditionalFormatting sqref="AD25:AE25">
    <cfRule type="cellIs" dxfId="13384" priority="2033" operator="equal">
      <formula>1</formula>
    </cfRule>
    <cfRule type="cellIs" dxfId="13383" priority="2034" operator="equal">
      <formula>2</formula>
    </cfRule>
    <cfRule type="cellIs" dxfId="13382" priority="2035" operator="equal">
      <formula>3</formula>
    </cfRule>
    <cfRule type="cellIs" dxfId="13381" priority="2036" operator="equal">
      <formula>4</formula>
    </cfRule>
    <cfRule type="cellIs" dxfId="13380" priority="2037" operator="equal">
      <formula>5</formula>
    </cfRule>
  </conditionalFormatting>
  <conditionalFormatting sqref="U25:X25">
    <cfRule type="containsBlanks" priority="2027" stopIfTrue="1">
      <formula>LEN(TRIM(U25))=0</formula>
    </cfRule>
    <cfRule type="cellIs" dxfId="13379" priority="2028" operator="equal">
      <formula>"N/A"</formula>
    </cfRule>
    <cfRule type="cellIs" dxfId="13378" priority="2029" operator="equal">
      <formula>"OK"</formula>
    </cfRule>
    <cfRule type="containsText" dxfId="13377" priority="2030" operator="containsText" text="Unsure">
      <formula>NOT(ISERROR(SEARCH("Unsure",U25)))</formula>
    </cfRule>
    <cfRule type="containsText" dxfId="13376" priority="2031" operator="containsText" text="Can't See">
      <formula>NOT(ISERROR(SEARCH("Can't See",U25)))</formula>
    </cfRule>
    <cfRule type="notContainsText" dxfId="13375" priority="2032" operator="notContains" text="OK&amp;N/A">
      <formula>ISERROR(SEARCH("OK&amp;N/A",U25))</formula>
    </cfRule>
  </conditionalFormatting>
  <conditionalFormatting sqref="B25:E25">
    <cfRule type="colorScale" priority="202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5">
    <cfRule type="containsBlanks" priority="2020" stopIfTrue="1">
      <formula>LEN(TRIM(A25))=0</formula>
    </cfRule>
    <cfRule type="containsText" dxfId="13374" priority="2022" stopIfTrue="1" operator="containsText" text="fcd">
      <formula>NOT(ISERROR(SEARCH("fcd",A25)))</formula>
    </cfRule>
    <cfRule type="containsText" dxfId="13373" priority="2023" stopIfTrue="1" operator="containsText" text="server">
      <formula>NOT(ISERROR(SEARCH("server",A25)))</formula>
    </cfRule>
    <cfRule type="containsText" dxfId="13372" priority="2024" stopIfTrue="1" operator="containsText" text="ft">
      <formula>NOT(ISERROR(SEARCH("ft",A25)))</formula>
    </cfRule>
    <cfRule type="containsText" dxfId="13371" priority="2025" stopIfTrue="1" operator="containsText" text="lynxx_">
      <formula>NOT(ISERROR(SEARCH("lynxx_",A25)))</formula>
    </cfRule>
    <cfRule type="containsText" dxfId="13370" priority="2026" operator="containsText" text="_">
      <formula>NOT(ISERROR(SEARCH("_",A25)))</formula>
    </cfRule>
  </conditionalFormatting>
  <conditionalFormatting sqref="F25:I25">
    <cfRule type="colorScale" priority="201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5:M25">
    <cfRule type="colorScale" priority="201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07">
    <cfRule type="colorScale" priority="201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L208">
    <cfRule type="colorScale" priority="201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M207:M209 K208:K209 K207:L207 L209">
    <cfRule type="colorScale" priority="201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08">
    <cfRule type="colorScale" priority="201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09">
    <cfRule type="colorScale" priority="201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U242:X242">
    <cfRule type="containsBlanks" priority="2007" stopIfTrue="1">
      <formula>LEN(TRIM(U242))=0</formula>
    </cfRule>
    <cfRule type="cellIs" dxfId="13369" priority="2008" operator="equal">
      <formula>"N/A"</formula>
    </cfRule>
    <cfRule type="cellIs" dxfId="13368" priority="2009" operator="equal">
      <formula>"OK"</formula>
    </cfRule>
    <cfRule type="containsText" dxfId="13367" priority="2010" operator="containsText" text="Unsure">
      <formula>NOT(ISERROR(SEARCH("Unsure",U242)))</formula>
    </cfRule>
    <cfRule type="containsText" dxfId="13366" priority="2011" operator="containsText" text="Can't See">
      <formula>NOT(ISERROR(SEARCH("Can't See",U242)))</formula>
    </cfRule>
    <cfRule type="notContainsText" dxfId="13365" priority="2012" operator="notContains" text="OK&amp;N/A">
      <formula>ISERROR(SEARCH("OK&amp;N/A",U242))</formula>
    </cfRule>
  </conditionalFormatting>
  <conditionalFormatting sqref="AD242">
    <cfRule type="cellIs" dxfId="13364" priority="2002" operator="equal">
      <formula>1</formula>
    </cfRule>
    <cfRule type="cellIs" dxfId="13363" priority="2003" operator="equal">
      <formula>2</formula>
    </cfRule>
    <cfRule type="cellIs" dxfId="13362" priority="2004" operator="equal">
      <formula>3</formula>
    </cfRule>
    <cfRule type="cellIs" dxfId="13361" priority="2005" operator="equal">
      <formula>4</formula>
    </cfRule>
    <cfRule type="cellIs" dxfId="13360" priority="2006" operator="equal">
      <formula>5</formula>
    </cfRule>
  </conditionalFormatting>
  <conditionalFormatting sqref="B242:D242">
    <cfRule type="colorScale" priority="199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42">
    <cfRule type="containsBlanks" priority="1995" stopIfTrue="1">
      <formula>LEN(TRIM(A242))=0</formula>
    </cfRule>
    <cfRule type="containsText" dxfId="13359" priority="1997" stopIfTrue="1" operator="containsText" text="fcd">
      <formula>NOT(ISERROR(SEARCH("fcd",A242)))</formula>
    </cfRule>
    <cfRule type="containsText" dxfId="13358" priority="1998" stopIfTrue="1" operator="containsText" text="server">
      <formula>NOT(ISERROR(SEARCH("server",A242)))</formula>
    </cfRule>
    <cfRule type="containsText" dxfId="13357" priority="1999" stopIfTrue="1" operator="containsText" text="ft">
      <formula>NOT(ISERROR(SEARCH("ft",A242)))</formula>
    </cfRule>
    <cfRule type="containsText" dxfId="13356" priority="2000" stopIfTrue="1" operator="containsText" text="lynxx_">
      <formula>NOT(ISERROR(SEARCH("lynxx_",A242)))</formula>
    </cfRule>
    <cfRule type="containsText" dxfId="13355" priority="2001" operator="containsText" text="_">
      <formula>NOT(ISERROR(SEARCH("_",A242)))</formula>
    </cfRule>
  </conditionalFormatting>
  <conditionalFormatting sqref="E242:I242">
    <cfRule type="colorScale" priority="199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E242">
    <cfRule type="cellIs" dxfId="13354" priority="1989" operator="equal">
      <formula>1</formula>
    </cfRule>
    <cfRule type="cellIs" dxfId="13353" priority="1990" operator="equal">
      <formula>2</formula>
    </cfRule>
    <cfRule type="cellIs" dxfId="13352" priority="1991" operator="equal">
      <formula>3</formula>
    </cfRule>
    <cfRule type="cellIs" dxfId="13351" priority="1992" operator="equal">
      <formula>4</formula>
    </cfRule>
    <cfRule type="cellIs" dxfId="13350" priority="1993" operator="equal">
      <formula>5</formula>
    </cfRule>
  </conditionalFormatting>
  <conditionalFormatting sqref="Y242:AC242">
    <cfRule type="cellIs" dxfId="13349" priority="1984" operator="equal">
      <formula>1</formula>
    </cfRule>
    <cfRule type="cellIs" dxfId="13348" priority="1985" operator="equal">
      <formula>2</formula>
    </cfRule>
    <cfRule type="cellIs" dxfId="13347" priority="1986" operator="equal">
      <formula>3</formula>
    </cfRule>
    <cfRule type="cellIs" dxfId="13346" priority="1987" operator="equal">
      <formula>4</formula>
    </cfRule>
    <cfRule type="cellIs" dxfId="13345" priority="1988" operator="equal">
      <formula>5</formula>
    </cfRule>
  </conditionalFormatting>
  <conditionalFormatting sqref="J242:M242">
    <cfRule type="containsBlanks" priority="1978" stopIfTrue="1">
      <formula>LEN(TRIM(J242))=0</formula>
    </cfRule>
    <cfRule type="cellIs" dxfId="13344" priority="1979" operator="equal">
      <formula>"N/A"</formula>
    </cfRule>
    <cfRule type="cellIs" dxfId="13343" priority="1980" operator="equal">
      <formula>"OK"</formula>
    </cfRule>
    <cfRule type="containsText" dxfId="13342" priority="1981" operator="containsText" text="Unsure">
      <formula>NOT(ISERROR(SEARCH("Unsure",J242)))</formula>
    </cfRule>
    <cfRule type="containsText" dxfId="13341" priority="1982" operator="containsText" text="Can't See">
      <formula>NOT(ISERROR(SEARCH("Can't See",J242)))</formula>
    </cfRule>
    <cfRule type="notContainsText" dxfId="13340" priority="1983" operator="notContains" text="OK&amp;N/A">
      <formula>ISERROR(SEARCH("OK&amp;N/A",J242))</formula>
    </cfRule>
  </conditionalFormatting>
  <conditionalFormatting sqref="G63">
    <cfRule type="colorScale" priority="197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U281:X281">
    <cfRule type="containsBlanks" priority="1971" stopIfTrue="1">
      <formula>LEN(TRIM(U281))=0</formula>
    </cfRule>
    <cfRule type="cellIs" dxfId="13339" priority="1972" operator="equal">
      <formula>"N/A"</formula>
    </cfRule>
    <cfRule type="cellIs" dxfId="13338" priority="1973" operator="equal">
      <formula>"OK"</formula>
    </cfRule>
    <cfRule type="containsText" dxfId="13337" priority="1974" operator="containsText" text="Unsure">
      <formula>NOT(ISERROR(SEARCH("Unsure",U281)))</formula>
    </cfRule>
    <cfRule type="containsText" dxfId="13336" priority="1975" operator="containsText" text="Can't See">
      <formula>NOT(ISERROR(SEARCH("Can't See",U281)))</formula>
    </cfRule>
    <cfRule type="notContainsText" dxfId="13335" priority="1976" operator="notContains" text="OK&amp;N/A">
      <formula>ISERROR(SEARCH("OK&amp;N/A",U281))</formula>
    </cfRule>
  </conditionalFormatting>
  <conditionalFormatting sqref="A281">
    <cfRule type="containsBlanks" priority="1964" stopIfTrue="1">
      <formula>LEN(TRIM(A281))=0</formula>
    </cfRule>
    <cfRule type="containsText" dxfId="13334" priority="1965" stopIfTrue="1" operator="containsText" text="fcd">
      <formula>NOT(ISERROR(SEARCH("fcd",A281)))</formula>
    </cfRule>
    <cfRule type="containsText" dxfId="13333" priority="1966" stopIfTrue="1" operator="containsText" text="server">
      <formula>NOT(ISERROR(SEARCH("server",A281)))</formula>
    </cfRule>
    <cfRule type="containsText" dxfId="13332" priority="1967" stopIfTrue="1" operator="containsText" text="ft">
      <formula>NOT(ISERROR(SEARCH("ft",A281)))</formula>
    </cfRule>
    <cfRule type="containsText" dxfId="13331" priority="1968" stopIfTrue="1" operator="containsText" text="lynxx_">
      <formula>NOT(ISERROR(SEARCH("lynxx_",A281)))</formula>
    </cfRule>
    <cfRule type="containsText" dxfId="13330" priority="1969" operator="containsText" text="_">
      <formula>NOT(ISERROR(SEARCH("_",A281)))</formula>
    </cfRule>
  </conditionalFormatting>
  <conditionalFormatting sqref="AD281">
    <cfRule type="cellIs" dxfId="13329" priority="1960" operator="equal">
      <formula>1</formula>
    </cfRule>
    <cfRule type="cellIs" dxfId="13328" priority="1961" operator="equal">
      <formula>2</formula>
    </cfRule>
    <cfRule type="cellIs" dxfId="13327" priority="1962" operator="equal">
      <formula>3</formula>
    </cfRule>
    <cfRule type="cellIs" dxfId="13326" priority="1963" operator="equal">
      <formula>4</formula>
    </cfRule>
    <cfRule type="cellIs" dxfId="13325" priority="1970" operator="equal">
      <formula>5</formula>
    </cfRule>
  </conditionalFormatting>
  <conditionalFormatting sqref="B281:E281">
    <cfRule type="colorScale" priority="195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81:I281">
    <cfRule type="colorScale" priority="195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81:M281">
    <cfRule type="colorScale" priority="195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81">
    <cfRule type="containsBlanks" priority="1951" stopIfTrue="1">
      <formula>LEN(TRIM(A281))=0</formula>
    </cfRule>
    <cfRule type="containsText" dxfId="13324" priority="1952" stopIfTrue="1" operator="containsText" text="fcd">
      <formula>NOT(ISERROR(SEARCH("fcd",A281)))</formula>
    </cfRule>
    <cfRule type="containsText" dxfId="13323" priority="1953" stopIfTrue="1" operator="containsText" text="server">
      <formula>NOT(ISERROR(SEARCH("server",A281)))</formula>
    </cfRule>
    <cfRule type="containsText" dxfId="13322" priority="1954" stopIfTrue="1" operator="containsText" text="ft">
      <formula>NOT(ISERROR(SEARCH("ft",A281)))</formula>
    </cfRule>
    <cfRule type="containsText" dxfId="13321" priority="1955" stopIfTrue="1" operator="containsText" text="lynxx_">
      <formula>NOT(ISERROR(SEARCH("lynxx_",A281)))</formula>
    </cfRule>
    <cfRule type="containsText" dxfId="13320" priority="1956" operator="containsText" text="_">
      <formula>NOT(ISERROR(SEARCH("_",A281)))</formula>
    </cfRule>
  </conditionalFormatting>
  <conditionalFormatting sqref="Y281:AC281">
    <cfRule type="cellIs" dxfId="13319" priority="1946" operator="equal">
      <formula>1</formula>
    </cfRule>
    <cfRule type="cellIs" dxfId="13318" priority="1947" operator="equal">
      <formula>2</formula>
    </cfRule>
    <cfRule type="cellIs" dxfId="13317" priority="1948" operator="equal">
      <formula>3</formula>
    </cfRule>
    <cfRule type="cellIs" dxfId="13316" priority="1949" operator="equal">
      <formula>4</formula>
    </cfRule>
    <cfRule type="cellIs" dxfId="13315" priority="1950" operator="equal">
      <formula>5</formula>
    </cfRule>
  </conditionalFormatting>
  <conditionalFormatting sqref="U285:X285">
    <cfRule type="containsBlanks" priority="1940" stopIfTrue="1">
      <formula>LEN(TRIM(U285))=0</formula>
    </cfRule>
    <cfRule type="cellIs" dxfId="13314" priority="1941" operator="equal">
      <formula>"N/A"</formula>
    </cfRule>
    <cfRule type="cellIs" dxfId="13313" priority="1942" operator="equal">
      <formula>"OK"</formula>
    </cfRule>
    <cfRule type="containsText" dxfId="13312" priority="1943" operator="containsText" text="Unsure">
      <formula>NOT(ISERROR(SEARCH("Unsure",U285)))</formula>
    </cfRule>
    <cfRule type="containsText" dxfId="13311" priority="1944" operator="containsText" text="Can't See">
      <formula>NOT(ISERROR(SEARCH("Can't See",U285)))</formula>
    </cfRule>
    <cfRule type="notContainsText" dxfId="13310" priority="1945" operator="notContains" text="OK&amp;N/A">
      <formula>ISERROR(SEARCH("OK&amp;N/A",U285))</formula>
    </cfRule>
  </conditionalFormatting>
  <conditionalFormatting sqref="A285">
    <cfRule type="containsBlanks" priority="1933" stopIfTrue="1">
      <formula>LEN(TRIM(A285))=0</formula>
    </cfRule>
    <cfRule type="containsText" dxfId="13309" priority="1934" stopIfTrue="1" operator="containsText" text="fcd">
      <formula>NOT(ISERROR(SEARCH("fcd",A285)))</formula>
    </cfRule>
    <cfRule type="containsText" dxfId="13308" priority="1935" stopIfTrue="1" operator="containsText" text="server">
      <formula>NOT(ISERROR(SEARCH("server",A285)))</formula>
    </cfRule>
    <cfRule type="containsText" dxfId="13307" priority="1936" stopIfTrue="1" operator="containsText" text="ft">
      <formula>NOT(ISERROR(SEARCH("ft",A285)))</formula>
    </cfRule>
    <cfRule type="containsText" dxfId="13306" priority="1937" stopIfTrue="1" operator="containsText" text="lynxx_">
      <formula>NOT(ISERROR(SEARCH("lynxx_",A285)))</formula>
    </cfRule>
    <cfRule type="containsText" dxfId="13305" priority="1938" operator="containsText" text="_">
      <formula>NOT(ISERROR(SEARCH("_",A285)))</formula>
    </cfRule>
  </conditionalFormatting>
  <conditionalFormatting sqref="AD285">
    <cfRule type="cellIs" dxfId="13304" priority="1929" operator="equal">
      <formula>1</formula>
    </cfRule>
    <cfRule type="cellIs" dxfId="13303" priority="1930" operator="equal">
      <formula>2</formula>
    </cfRule>
    <cfRule type="cellIs" dxfId="13302" priority="1931" operator="equal">
      <formula>3</formula>
    </cfRule>
    <cfRule type="cellIs" dxfId="13301" priority="1932" operator="equal">
      <formula>4</formula>
    </cfRule>
    <cfRule type="cellIs" dxfId="13300" priority="1939" operator="equal">
      <formula>5</formula>
    </cfRule>
  </conditionalFormatting>
  <conditionalFormatting sqref="B285:E285">
    <cfRule type="colorScale" priority="192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85:I285">
    <cfRule type="colorScale" priority="192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85:M285">
    <cfRule type="colorScale" priority="192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85">
    <cfRule type="containsBlanks" priority="1920" stopIfTrue="1">
      <formula>LEN(TRIM(A285))=0</formula>
    </cfRule>
    <cfRule type="containsText" dxfId="13299" priority="1921" stopIfTrue="1" operator="containsText" text="fcd">
      <formula>NOT(ISERROR(SEARCH("fcd",A285)))</formula>
    </cfRule>
    <cfRule type="containsText" dxfId="13298" priority="1922" stopIfTrue="1" operator="containsText" text="server">
      <formula>NOT(ISERROR(SEARCH("server",A285)))</formula>
    </cfRule>
    <cfRule type="containsText" dxfId="13297" priority="1923" stopIfTrue="1" operator="containsText" text="ft">
      <formula>NOT(ISERROR(SEARCH("ft",A285)))</formula>
    </cfRule>
    <cfRule type="containsText" dxfId="13296" priority="1924" stopIfTrue="1" operator="containsText" text="lynxx_">
      <formula>NOT(ISERROR(SEARCH("lynxx_",A285)))</formula>
    </cfRule>
    <cfRule type="containsText" dxfId="13295" priority="1925" operator="containsText" text="_">
      <formula>NOT(ISERROR(SEARCH("_",A285)))</formula>
    </cfRule>
  </conditionalFormatting>
  <conditionalFormatting sqref="Y285:AC285">
    <cfRule type="cellIs" dxfId="13294" priority="1915" operator="equal">
      <formula>1</formula>
    </cfRule>
    <cfRule type="cellIs" dxfId="13293" priority="1916" operator="equal">
      <formula>2</formula>
    </cfRule>
    <cfRule type="cellIs" dxfId="13292" priority="1917" operator="equal">
      <formula>3</formula>
    </cfRule>
    <cfRule type="cellIs" dxfId="13291" priority="1918" operator="equal">
      <formula>4</formula>
    </cfRule>
    <cfRule type="cellIs" dxfId="13290" priority="1919" operator="equal">
      <formula>5</formula>
    </cfRule>
  </conditionalFormatting>
  <conditionalFormatting sqref="U286:X286">
    <cfRule type="containsBlanks" priority="1909" stopIfTrue="1">
      <formula>LEN(TRIM(U286))=0</formula>
    </cfRule>
    <cfRule type="cellIs" dxfId="13289" priority="1910" operator="equal">
      <formula>"N/A"</formula>
    </cfRule>
    <cfRule type="cellIs" dxfId="13288" priority="1911" operator="equal">
      <formula>"OK"</formula>
    </cfRule>
    <cfRule type="containsText" dxfId="13287" priority="1912" operator="containsText" text="Unsure">
      <formula>NOT(ISERROR(SEARCH("Unsure",U286)))</formula>
    </cfRule>
    <cfRule type="containsText" dxfId="13286" priority="1913" operator="containsText" text="Can't See">
      <formula>NOT(ISERROR(SEARCH("Can't See",U286)))</formula>
    </cfRule>
    <cfRule type="notContainsText" dxfId="13285" priority="1914" operator="notContains" text="OK&amp;N/A">
      <formula>ISERROR(SEARCH("OK&amp;N/A",U286))</formula>
    </cfRule>
  </conditionalFormatting>
  <conditionalFormatting sqref="A286">
    <cfRule type="containsBlanks" priority="1902" stopIfTrue="1">
      <formula>LEN(TRIM(A286))=0</formula>
    </cfRule>
    <cfRule type="containsText" dxfId="13284" priority="1903" stopIfTrue="1" operator="containsText" text="fcd">
      <formula>NOT(ISERROR(SEARCH("fcd",A286)))</formula>
    </cfRule>
    <cfRule type="containsText" dxfId="13283" priority="1904" stopIfTrue="1" operator="containsText" text="server">
      <formula>NOT(ISERROR(SEARCH("server",A286)))</formula>
    </cfRule>
    <cfRule type="containsText" dxfId="13282" priority="1905" stopIfTrue="1" operator="containsText" text="ft">
      <formula>NOT(ISERROR(SEARCH("ft",A286)))</formula>
    </cfRule>
    <cfRule type="containsText" dxfId="13281" priority="1906" stopIfTrue="1" operator="containsText" text="lynxx_">
      <formula>NOT(ISERROR(SEARCH("lynxx_",A286)))</formula>
    </cfRule>
    <cfRule type="containsText" dxfId="13280" priority="1907" operator="containsText" text="_">
      <formula>NOT(ISERROR(SEARCH("_",A286)))</formula>
    </cfRule>
  </conditionalFormatting>
  <conditionalFormatting sqref="AD286">
    <cfRule type="cellIs" dxfId="13279" priority="1898" operator="equal">
      <formula>1</formula>
    </cfRule>
    <cfRule type="cellIs" dxfId="13278" priority="1899" operator="equal">
      <formula>2</formula>
    </cfRule>
    <cfRule type="cellIs" dxfId="13277" priority="1900" operator="equal">
      <formula>3</formula>
    </cfRule>
    <cfRule type="cellIs" dxfId="13276" priority="1901" operator="equal">
      <formula>4</formula>
    </cfRule>
    <cfRule type="cellIs" dxfId="13275" priority="1908" operator="equal">
      <formula>5</formula>
    </cfRule>
  </conditionalFormatting>
  <conditionalFormatting sqref="B286:E286">
    <cfRule type="colorScale" priority="189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86:I286">
    <cfRule type="colorScale" priority="189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86:M286">
    <cfRule type="colorScale" priority="189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86">
    <cfRule type="containsBlanks" priority="1889" stopIfTrue="1">
      <formula>LEN(TRIM(A286))=0</formula>
    </cfRule>
    <cfRule type="containsText" dxfId="13274" priority="1890" stopIfTrue="1" operator="containsText" text="fcd">
      <formula>NOT(ISERROR(SEARCH("fcd",A286)))</formula>
    </cfRule>
    <cfRule type="containsText" dxfId="13273" priority="1891" stopIfTrue="1" operator="containsText" text="server">
      <formula>NOT(ISERROR(SEARCH("server",A286)))</formula>
    </cfRule>
    <cfRule type="containsText" dxfId="13272" priority="1892" stopIfTrue="1" operator="containsText" text="ft">
      <formula>NOT(ISERROR(SEARCH("ft",A286)))</formula>
    </cfRule>
    <cfRule type="containsText" dxfId="13271" priority="1893" stopIfTrue="1" operator="containsText" text="lynxx_">
      <formula>NOT(ISERROR(SEARCH("lynxx_",A286)))</formula>
    </cfRule>
    <cfRule type="containsText" dxfId="13270" priority="1894" operator="containsText" text="_">
      <formula>NOT(ISERROR(SEARCH("_",A286)))</formula>
    </cfRule>
  </conditionalFormatting>
  <conditionalFormatting sqref="Y286:AC286">
    <cfRule type="cellIs" dxfId="13269" priority="1884" operator="equal">
      <formula>1</formula>
    </cfRule>
    <cfRule type="cellIs" dxfId="13268" priority="1885" operator="equal">
      <formula>2</formula>
    </cfRule>
    <cfRule type="cellIs" dxfId="13267" priority="1886" operator="equal">
      <formula>3</formula>
    </cfRule>
    <cfRule type="cellIs" dxfId="13266" priority="1887" operator="equal">
      <formula>4</formula>
    </cfRule>
    <cfRule type="cellIs" dxfId="13265" priority="1888" operator="equal">
      <formula>5</formula>
    </cfRule>
  </conditionalFormatting>
  <conditionalFormatting sqref="U283:X283">
    <cfRule type="containsBlanks" priority="1878" stopIfTrue="1">
      <formula>LEN(TRIM(U283))=0</formula>
    </cfRule>
    <cfRule type="cellIs" dxfId="13264" priority="1879" operator="equal">
      <formula>"N/A"</formula>
    </cfRule>
    <cfRule type="cellIs" dxfId="13263" priority="1880" operator="equal">
      <formula>"OK"</formula>
    </cfRule>
    <cfRule type="containsText" dxfId="13262" priority="1881" operator="containsText" text="Unsure">
      <formula>NOT(ISERROR(SEARCH("Unsure",U283)))</formula>
    </cfRule>
    <cfRule type="containsText" dxfId="13261" priority="1882" operator="containsText" text="Can't See">
      <formula>NOT(ISERROR(SEARCH("Can't See",U283)))</formula>
    </cfRule>
    <cfRule type="notContainsText" dxfId="13260" priority="1883" operator="notContains" text="OK&amp;N/A">
      <formula>ISERROR(SEARCH("OK&amp;N/A",U283))</formula>
    </cfRule>
  </conditionalFormatting>
  <conditionalFormatting sqref="A283">
    <cfRule type="containsBlanks" priority="1871" stopIfTrue="1">
      <formula>LEN(TRIM(A283))=0</formula>
    </cfRule>
    <cfRule type="containsText" dxfId="13259" priority="1872" stopIfTrue="1" operator="containsText" text="fcd">
      <formula>NOT(ISERROR(SEARCH("fcd",A283)))</formula>
    </cfRule>
    <cfRule type="containsText" dxfId="13258" priority="1873" stopIfTrue="1" operator="containsText" text="server">
      <formula>NOT(ISERROR(SEARCH("server",A283)))</formula>
    </cfRule>
    <cfRule type="containsText" dxfId="13257" priority="1874" stopIfTrue="1" operator="containsText" text="ft">
      <formula>NOT(ISERROR(SEARCH("ft",A283)))</formula>
    </cfRule>
    <cfRule type="containsText" dxfId="13256" priority="1875" stopIfTrue="1" operator="containsText" text="lynxx_">
      <formula>NOT(ISERROR(SEARCH("lynxx_",A283)))</formula>
    </cfRule>
    <cfRule type="containsText" dxfId="13255" priority="1876" operator="containsText" text="_">
      <formula>NOT(ISERROR(SEARCH("_",A283)))</formula>
    </cfRule>
  </conditionalFormatting>
  <conditionalFormatting sqref="AD283">
    <cfRule type="cellIs" dxfId="13254" priority="1867" operator="equal">
      <formula>1</formula>
    </cfRule>
    <cfRule type="cellIs" dxfId="13253" priority="1868" operator="equal">
      <formula>2</formula>
    </cfRule>
    <cfRule type="cellIs" dxfId="13252" priority="1869" operator="equal">
      <formula>3</formula>
    </cfRule>
    <cfRule type="cellIs" dxfId="13251" priority="1870" operator="equal">
      <formula>4</formula>
    </cfRule>
    <cfRule type="cellIs" dxfId="13250" priority="1877" operator="equal">
      <formula>5</formula>
    </cfRule>
  </conditionalFormatting>
  <conditionalFormatting sqref="B283:E283">
    <cfRule type="colorScale" priority="186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83:I283">
    <cfRule type="colorScale" priority="186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83:M283">
    <cfRule type="colorScale" priority="186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83">
    <cfRule type="containsBlanks" priority="1858" stopIfTrue="1">
      <formula>LEN(TRIM(A283))=0</formula>
    </cfRule>
    <cfRule type="containsText" dxfId="13249" priority="1859" stopIfTrue="1" operator="containsText" text="fcd">
      <formula>NOT(ISERROR(SEARCH("fcd",A283)))</formula>
    </cfRule>
    <cfRule type="containsText" dxfId="13248" priority="1860" stopIfTrue="1" operator="containsText" text="server">
      <formula>NOT(ISERROR(SEARCH("server",A283)))</formula>
    </cfRule>
    <cfRule type="containsText" dxfId="13247" priority="1861" stopIfTrue="1" operator="containsText" text="ft">
      <formula>NOT(ISERROR(SEARCH("ft",A283)))</formula>
    </cfRule>
    <cfRule type="containsText" dxfId="13246" priority="1862" stopIfTrue="1" operator="containsText" text="lynxx_">
      <formula>NOT(ISERROR(SEARCH("lynxx_",A283)))</formula>
    </cfRule>
    <cfRule type="containsText" dxfId="13245" priority="1863" operator="containsText" text="_">
      <formula>NOT(ISERROR(SEARCH("_",A283)))</formula>
    </cfRule>
  </conditionalFormatting>
  <conditionalFormatting sqref="Y283:AC283">
    <cfRule type="cellIs" dxfId="13244" priority="1853" operator="equal">
      <formula>1</formula>
    </cfRule>
    <cfRule type="cellIs" dxfId="13243" priority="1854" operator="equal">
      <formula>2</formula>
    </cfRule>
    <cfRule type="cellIs" dxfId="13242" priority="1855" operator="equal">
      <formula>3</formula>
    </cfRule>
    <cfRule type="cellIs" dxfId="13241" priority="1856" operator="equal">
      <formula>4</formula>
    </cfRule>
    <cfRule type="cellIs" dxfId="13240" priority="1857" operator="equal">
      <formula>5</formula>
    </cfRule>
  </conditionalFormatting>
  <conditionalFormatting sqref="U284:X284">
    <cfRule type="containsBlanks" priority="1847" stopIfTrue="1">
      <formula>LEN(TRIM(U284))=0</formula>
    </cfRule>
    <cfRule type="cellIs" dxfId="13239" priority="1848" operator="equal">
      <formula>"N/A"</formula>
    </cfRule>
    <cfRule type="cellIs" dxfId="13238" priority="1849" operator="equal">
      <formula>"OK"</formula>
    </cfRule>
    <cfRule type="containsText" dxfId="13237" priority="1850" operator="containsText" text="Unsure">
      <formula>NOT(ISERROR(SEARCH("Unsure",U284)))</formula>
    </cfRule>
    <cfRule type="containsText" dxfId="13236" priority="1851" operator="containsText" text="Can't See">
      <formula>NOT(ISERROR(SEARCH("Can't See",U284)))</formula>
    </cfRule>
    <cfRule type="notContainsText" dxfId="13235" priority="1852" operator="notContains" text="OK&amp;N/A">
      <formula>ISERROR(SEARCH("OK&amp;N/A",U284))</formula>
    </cfRule>
  </conditionalFormatting>
  <conditionalFormatting sqref="A284">
    <cfRule type="containsBlanks" priority="1840" stopIfTrue="1">
      <formula>LEN(TRIM(A284))=0</formula>
    </cfRule>
    <cfRule type="containsText" dxfId="13234" priority="1841" stopIfTrue="1" operator="containsText" text="fcd">
      <formula>NOT(ISERROR(SEARCH("fcd",A284)))</formula>
    </cfRule>
    <cfRule type="containsText" dxfId="13233" priority="1842" stopIfTrue="1" operator="containsText" text="server">
      <formula>NOT(ISERROR(SEARCH("server",A284)))</formula>
    </cfRule>
    <cfRule type="containsText" dxfId="13232" priority="1843" stopIfTrue="1" operator="containsText" text="ft">
      <formula>NOT(ISERROR(SEARCH("ft",A284)))</formula>
    </cfRule>
    <cfRule type="containsText" dxfId="13231" priority="1844" stopIfTrue="1" operator="containsText" text="lynxx_">
      <formula>NOT(ISERROR(SEARCH("lynxx_",A284)))</formula>
    </cfRule>
    <cfRule type="containsText" dxfId="13230" priority="1845" operator="containsText" text="_">
      <formula>NOT(ISERROR(SEARCH("_",A284)))</formula>
    </cfRule>
  </conditionalFormatting>
  <conditionalFormatting sqref="AD284">
    <cfRule type="cellIs" dxfId="13229" priority="1836" operator="equal">
      <formula>1</formula>
    </cfRule>
    <cfRule type="cellIs" dxfId="13228" priority="1837" operator="equal">
      <formula>2</formula>
    </cfRule>
    <cfRule type="cellIs" dxfId="13227" priority="1838" operator="equal">
      <formula>3</formula>
    </cfRule>
    <cfRule type="cellIs" dxfId="13226" priority="1839" operator="equal">
      <formula>4</formula>
    </cfRule>
    <cfRule type="cellIs" dxfId="13225" priority="1846" operator="equal">
      <formula>5</formula>
    </cfRule>
  </conditionalFormatting>
  <conditionalFormatting sqref="B284:E284">
    <cfRule type="colorScale" priority="183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84">
    <cfRule type="colorScale" priority="183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84">
    <cfRule type="containsBlanks" priority="1828" stopIfTrue="1">
      <formula>LEN(TRIM(A284))=0</formula>
    </cfRule>
    <cfRule type="containsText" dxfId="13224" priority="1829" stopIfTrue="1" operator="containsText" text="fcd">
      <formula>NOT(ISERROR(SEARCH("fcd",A284)))</formula>
    </cfRule>
    <cfRule type="containsText" dxfId="13223" priority="1830" stopIfTrue="1" operator="containsText" text="server">
      <formula>NOT(ISERROR(SEARCH("server",A284)))</formula>
    </cfRule>
    <cfRule type="containsText" dxfId="13222" priority="1831" stopIfTrue="1" operator="containsText" text="ft">
      <formula>NOT(ISERROR(SEARCH("ft",A284)))</formula>
    </cfRule>
    <cfRule type="containsText" dxfId="13221" priority="1832" stopIfTrue="1" operator="containsText" text="lynxx_">
      <formula>NOT(ISERROR(SEARCH("lynxx_",A284)))</formula>
    </cfRule>
    <cfRule type="containsText" dxfId="13220" priority="1833" operator="containsText" text="_">
      <formula>NOT(ISERROR(SEARCH("_",A284)))</formula>
    </cfRule>
  </conditionalFormatting>
  <conditionalFormatting sqref="Y284:AC284">
    <cfRule type="cellIs" dxfId="13219" priority="1823" operator="equal">
      <formula>1</formula>
    </cfRule>
    <cfRule type="cellIs" dxfId="13218" priority="1824" operator="equal">
      <formula>2</formula>
    </cfRule>
    <cfRule type="cellIs" dxfId="13217" priority="1825" operator="equal">
      <formula>3</formula>
    </cfRule>
    <cfRule type="cellIs" dxfId="13216" priority="1826" operator="equal">
      <formula>4</formula>
    </cfRule>
    <cfRule type="cellIs" dxfId="13215" priority="1827" operator="equal">
      <formula>5</formula>
    </cfRule>
  </conditionalFormatting>
  <conditionalFormatting sqref="I63">
    <cfRule type="colorScale" priority="182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H63">
    <cfRule type="colorScale" priority="182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D63">
    <cfRule type="colorScale" priority="182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C63">
    <cfRule type="colorScale" priority="181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63">
    <cfRule type="colorScale" priority="181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51">
    <cfRule type="colorScale" priority="181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46">
    <cfRule type="colorScale" priority="181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I26">
    <cfRule type="colorScale" priority="181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H26">
    <cfRule type="colorScale" priority="181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G26">
    <cfRule type="colorScale" priority="181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40">
    <cfRule type="colorScale" priority="181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K241">
    <cfRule type="colorScale" priority="181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L241">
    <cfRule type="colorScale" priority="181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C210">
    <cfRule type="colorScale" priority="180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D210">
    <cfRule type="colorScale" priority="180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E210">
    <cfRule type="colorScale" priority="180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210">
    <cfRule type="colorScale" priority="180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U276:X276">
    <cfRule type="containsBlanks" priority="1800" stopIfTrue="1">
      <formula>LEN(TRIM(U276))=0</formula>
    </cfRule>
    <cfRule type="cellIs" dxfId="13214" priority="1801" operator="equal">
      <formula>"N/A"</formula>
    </cfRule>
    <cfRule type="cellIs" dxfId="13213" priority="1802" operator="equal">
      <formula>"OK"</formula>
    </cfRule>
    <cfRule type="containsText" dxfId="13212" priority="1803" operator="containsText" text="Unsure">
      <formula>NOT(ISERROR(SEARCH("Unsure",U276)))</formula>
    </cfRule>
    <cfRule type="containsText" dxfId="13211" priority="1804" operator="containsText" text="Can't See">
      <formula>NOT(ISERROR(SEARCH("Can't See",U276)))</formula>
    </cfRule>
    <cfRule type="notContainsText" dxfId="13210" priority="1805" operator="notContains" text="OK&amp;N/A">
      <formula>ISERROR(SEARCH("OK&amp;N/A",U276))</formula>
    </cfRule>
  </conditionalFormatting>
  <conditionalFormatting sqref="A276">
    <cfRule type="containsBlanks" priority="1794" stopIfTrue="1">
      <formula>LEN(TRIM(A276))=0</formula>
    </cfRule>
    <cfRule type="containsText" dxfId="13209" priority="1795" stopIfTrue="1" operator="containsText" text="fcd">
      <formula>NOT(ISERROR(SEARCH("fcd",A276)))</formula>
    </cfRule>
    <cfRule type="containsText" dxfId="13208" priority="1796" stopIfTrue="1" operator="containsText" text="server">
      <formula>NOT(ISERROR(SEARCH("server",A276)))</formula>
    </cfRule>
    <cfRule type="containsText" dxfId="13207" priority="1797" stopIfTrue="1" operator="containsText" text="ft">
      <formula>NOT(ISERROR(SEARCH("ft",A276)))</formula>
    </cfRule>
    <cfRule type="containsText" dxfId="13206" priority="1798" stopIfTrue="1" operator="containsText" text="lynxx_">
      <formula>NOT(ISERROR(SEARCH("lynxx_",A276)))</formula>
    </cfRule>
    <cfRule type="containsText" dxfId="13205" priority="1799" operator="containsText" text="_">
      <formula>NOT(ISERROR(SEARCH("_",A276)))</formula>
    </cfRule>
  </conditionalFormatting>
  <conditionalFormatting sqref="A265">
    <cfRule type="containsBlanks" priority="1777" stopIfTrue="1">
      <formula>LEN(TRIM(A265))=0</formula>
    </cfRule>
    <cfRule type="containsText" dxfId="13204" priority="1778" stopIfTrue="1" operator="containsText" text="fcd">
      <formula>NOT(ISERROR(SEARCH("fcd",A265)))</formula>
    </cfRule>
    <cfRule type="containsText" dxfId="13203" priority="1779" stopIfTrue="1" operator="containsText" text="server">
      <formula>NOT(ISERROR(SEARCH("server",A265)))</formula>
    </cfRule>
    <cfRule type="containsText" dxfId="13202" priority="1780" stopIfTrue="1" operator="containsText" text="ft">
      <formula>NOT(ISERROR(SEARCH("ft",A265)))</formula>
    </cfRule>
    <cfRule type="containsText" dxfId="13201" priority="1781" stopIfTrue="1" operator="containsText" text="lynxx_">
      <formula>NOT(ISERROR(SEARCH("lynxx_",A265)))</formula>
    </cfRule>
    <cfRule type="containsText" dxfId="13200" priority="1782" operator="containsText" text="_">
      <formula>NOT(ISERROR(SEARCH("_",A265)))</formula>
    </cfRule>
  </conditionalFormatting>
  <conditionalFormatting sqref="Y265:AD265">
    <cfRule type="cellIs" dxfId="13199" priority="1789" operator="equal">
      <formula>1</formula>
    </cfRule>
    <cfRule type="cellIs" dxfId="13198" priority="1790" operator="equal">
      <formula>2</formula>
    </cfRule>
    <cfRule type="cellIs" dxfId="13197" priority="1791" operator="equal">
      <formula>3</formula>
    </cfRule>
    <cfRule type="cellIs" dxfId="13196" priority="1792" operator="equal">
      <formula>4</formula>
    </cfRule>
    <cfRule type="cellIs" dxfId="13195" priority="1793" operator="equal">
      <formula>5</formula>
    </cfRule>
  </conditionalFormatting>
  <conditionalFormatting sqref="U265:X265">
    <cfRule type="containsBlanks" priority="1783" stopIfTrue="1">
      <formula>LEN(TRIM(U265))=0</formula>
    </cfRule>
    <cfRule type="cellIs" dxfId="13194" priority="1784" operator="equal">
      <formula>"N/A"</formula>
    </cfRule>
    <cfRule type="cellIs" dxfId="13193" priority="1785" operator="equal">
      <formula>"OK"</formula>
    </cfRule>
    <cfRule type="containsText" dxfId="13192" priority="1786" operator="containsText" text="Unsure">
      <formula>NOT(ISERROR(SEARCH("Unsure",U265)))</formula>
    </cfRule>
    <cfRule type="containsText" dxfId="13191" priority="1787" operator="containsText" text="Can't See">
      <formula>NOT(ISERROR(SEARCH("Can't See",U265)))</formula>
    </cfRule>
    <cfRule type="notContainsText" dxfId="13190" priority="1788" operator="notContains" text="OK&amp;N/A">
      <formula>ISERROR(SEARCH("OK&amp;N/A",U265))</formula>
    </cfRule>
  </conditionalFormatting>
  <conditionalFormatting sqref="M284">
    <cfRule type="colorScale" priority="177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L284">
    <cfRule type="colorScale" priority="177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K284">
    <cfRule type="colorScale" priority="177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84">
    <cfRule type="colorScale" priority="177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I284">
    <cfRule type="colorScale" priority="177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H284">
    <cfRule type="colorScale" priority="177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G284">
    <cfRule type="colorScale" priority="177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C251">
    <cfRule type="colorScale" priority="176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C252">
    <cfRule type="colorScale" priority="176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C253:C254">
    <cfRule type="colorScale" priority="176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C254">
    <cfRule type="colorScale" priority="176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U123:V123 X123 U124 W124:X124 U122:X122 W126:X126 U126 U125:V125 X125">
    <cfRule type="containsBlanks" priority="1760" stopIfTrue="1">
      <formula>LEN(TRIM(U122))=0</formula>
    </cfRule>
    <cfRule type="cellIs" dxfId="13189" priority="1761" operator="equal">
      <formula>"N/A"</formula>
    </cfRule>
    <cfRule type="cellIs" dxfId="13188" priority="1762" operator="equal">
      <formula>"OK"</formula>
    </cfRule>
    <cfRule type="containsText" dxfId="13187" priority="1763" operator="containsText" text="Unsure">
      <formula>NOT(ISERROR(SEARCH("Unsure",U122)))</formula>
    </cfRule>
    <cfRule type="containsText" dxfId="13186" priority="1764" operator="containsText" text="Can't See">
      <formula>NOT(ISERROR(SEARCH("Can't See",U122)))</formula>
    </cfRule>
    <cfRule type="notContainsText" dxfId="13185" priority="1765" operator="notContains" text="OK&amp;N/A">
      <formula>ISERROR(SEARCH("OK&amp;N/A",U122))</formula>
    </cfRule>
  </conditionalFormatting>
  <conditionalFormatting sqref="AH122">
    <cfRule type="containsBlanks" priority="1754" stopIfTrue="1">
      <formula>LEN(TRIM(AH122))=0</formula>
    </cfRule>
    <cfRule type="containsText" dxfId="13184" priority="1755" stopIfTrue="1" operator="containsText" text="fcd">
      <formula>NOT(ISERROR(SEARCH("fcd",AH122)))</formula>
    </cfRule>
    <cfRule type="containsText" dxfId="13183" priority="1756" stopIfTrue="1" operator="containsText" text="server">
      <formula>NOT(ISERROR(SEARCH("server",AH122)))</formula>
    </cfRule>
    <cfRule type="containsText" dxfId="13182" priority="1757" stopIfTrue="1" operator="containsText" text="ft">
      <formula>NOT(ISERROR(SEARCH("ft",AH122)))</formula>
    </cfRule>
    <cfRule type="containsText" dxfId="13181" priority="1758" stopIfTrue="1" operator="containsText" text="lynxx_">
      <formula>NOT(ISERROR(SEARCH("lynxx_",AH122)))</formula>
    </cfRule>
    <cfRule type="containsText" dxfId="13180" priority="1759" operator="containsText" text="_">
      <formula>NOT(ISERROR(SEARCH("_",AH122)))</formula>
    </cfRule>
  </conditionalFormatting>
  <conditionalFormatting sqref="AF122">
    <cfRule type="containsBlanks" priority="1748" stopIfTrue="1">
      <formula>LEN(TRIM(AF122))=0</formula>
    </cfRule>
    <cfRule type="containsText" dxfId="13179" priority="1749" stopIfTrue="1" operator="containsText" text="fcd">
      <formula>NOT(ISERROR(SEARCH("fcd",AF122)))</formula>
    </cfRule>
    <cfRule type="containsText" dxfId="13178" priority="1750" stopIfTrue="1" operator="containsText" text="server">
      <formula>NOT(ISERROR(SEARCH("server",AF122)))</formula>
    </cfRule>
    <cfRule type="containsText" dxfId="13177" priority="1751" stopIfTrue="1" operator="containsText" text="ft">
      <formula>NOT(ISERROR(SEARCH("ft",AF122)))</formula>
    </cfRule>
    <cfRule type="containsText" dxfId="13176" priority="1752" stopIfTrue="1" operator="containsText" text="lynxx_">
      <formula>NOT(ISERROR(SEARCH("lynxx_",AF122)))</formula>
    </cfRule>
    <cfRule type="containsText" dxfId="13175" priority="1753" operator="containsText" text="_">
      <formula>NOT(ISERROR(SEARCH("_",AF122)))</formula>
    </cfRule>
  </conditionalFormatting>
  <conditionalFormatting sqref="W123">
    <cfRule type="containsBlanks" priority="1742" stopIfTrue="1">
      <formula>LEN(TRIM(W123))=0</formula>
    </cfRule>
    <cfRule type="containsText" dxfId="13174" priority="1743" stopIfTrue="1" operator="containsText" text="fcd">
      <formula>NOT(ISERROR(SEARCH("fcd",W123)))</formula>
    </cfRule>
    <cfRule type="containsText" dxfId="13173" priority="1744" stopIfTrue="1" operator="containsText" text="server">
      <formula>NOT(ISERROR(SEARCH("server",W123)))</formula>
    </cfRule>
    <cfRule type="containsText" dxfId="13172" priority="1745" stopIfTrue="1" operator="containsText" text="ft">
      <formula>NOT(ISERROR(SEARCH("ft",W123)))</formula>
    </cfRule>
    <cfRule type="containsText" dxfId="13171" priority="1746" stopIfTrue="1" operator="containsText" text="lynxx_">
      <formula>NOT(ISERROR(SEARCH("lynxx_",W123)))</formula>
    </cfRule>
    <cfRule type="containsText" dxfId="13170" priority="1747" operator="containsText" text="_">
      <formula>NOT(ISERROR(SEARCH("_",W123)))</formula>
    </cfRule>
  </conditionalFormatting>
  <conditionalFormatting sqref="V126">
    <cfRule type="containsBlanks" priority="1736" stopIfTrue="1">
      <formula>LEN(TRIM(V126))=0</formula>
    </cfRule>
    <cfRule type="containsText" dxfId="13169" priority="1737" stopIfTrue="1" operator="containsText" text="fcd">
      <formula>NOT(ISERROR(SEARCH("fcd",V126)))</formula>
    </cfRule>
    <cfRule type="containsText" dxfId="13168" priority="1738" stopIfTrue="1" operator="containsText" text="server">
      <formula>NOT(ISERROR(SEARCH("server",V126)))</formula>
    </cfRule>
    <cfRule type="containsText" dxfId="13167" priority="1739" stopIfTrue="1" operator="containsText" text="ft">
      <formula>NOT(ISERROR(SEARCH("ft",V126)))</formula>
    </cfRule>
    <cfRule type="containsText" dxfId="13166" priority="1740" stopIfTrue="1" operator="containsText" text="lynxx_">
      <formula>NOT(ISERROR(SEARCH("lynxx_",V126)))</formula>
    </cfRule>
    <cfRule type="containsText" dxfId="13165" priority="1741" operator="containsText" text="_">
      <formula>NOT(ISERROR(SEARCH("_",V126)))</formula>
    </cfRule>
  </conditionalFormatting>
  <conditionalFormatting sqref="V124 V126">
    <cfRule type="containsBlanks" priority="1730" stopIfTrue="1">
      <formula>LEN(TRIM(V124))=0</formula>
    </cfRule>
    <cfRule type="containsText" dxfId="13164" priority="1731" stopIfTrue="1" operator="containsText" text="fcd">
      <formula>NOT(ISERROR(SEARCH("fcd",V124)))</formula>
    </cfRule>
    <cfRule type="containsText" dxfId="13163" priority="1732" stopIfTrue="1" operator="containsText" text="server">
      <formula>NOT(ISERROR(SEARCH("server",V124)))</formula>
    </cfRule>
    <cfRule type="containsText" dxfId="13162" priority="1733" stopIfTrue="1" operator="containsText" text="ft">
      <formula>NOT(ISERROR(SEARCH("ft",V124)))</formula>
    </cfRule>
    <cfRule type="containsText" dxfId="13161" priority="1734" stopIfTrue="1" operator="containsText" text="lynxx_">
      <formula>NOT(ISERROR(SEARCH("lynxx_",V124)))</formula>
    </cfRule>
    <cfRule type="containsText" dxfId="13160" priority="1735" operator="containsText" text="_">
      <formula>NOT(ISERROR(SEARCH("_",V124)))</formula>
    </cfRule>
  </conditionalFormatting>
  <conditionalFormatting sqref="B277:E277">
    <cfRule type="colorScale" priority="172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77:I277">
    <cfRule type="colorScale" priority="172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77:M277">
    <cfRule type="colorScale" priority="172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161:E161 B160:D160">
    <cfRule type="colorScale" priority="172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160:A161">
    <cfRule type="containsBlanks" priority="1719" stopIfTrue="1">
      <formula>LEN(TRIM(A160))=0</formula>
    </cfRule>
    <cfRule type="containsText" dxfId="13159" priority="1721" stopIfTrue="1" operator="containsText" text="fcd">
      <formula>NOT(ISERROR(SEARCH("fcd",A160)))</formula>
    </cfRule>
    <cfRule type="containsText" dxfId="13158" priority="1722" stopIfTrue="1" operator="containsText" text="server">
      <formula>NOT(ISERROR(SEARCH("server",A160)))</formula>
    </cfRule>
    <cfRule type="containsText" dxfId="13157" priority="1723" stopIfTrue="1" operator="containsText" text="ft">
      <formula>NOT(ISERROR(SEARCH("ft",A160)))</formula>
    </cfRule>
    <cfRule type="containsText" dxfId="13156" priority="1724" stopIfTrue="1" operator="containsText" text="lynxx_">
      <formula>NOT(ISERROR(SEARCH("lynxx_",A160)))</formula>
    </cfRule>
    <cfRule type="containsText" dxfId="13155" priority="1725" operator="containsText" text="_">
      <formula>NOT(ISERROR(SEARCH("_",A160)))</formula>
    </cfRule>
  </conditionalFormatting>
  <conditionalFormatting sqref="Y160:AE161">
    <cfRule type="cellIs" dxfId="13154" priority="1715" operator="equal">
      <formula>1</formula>
    </cfRule>
    <cfRule type="cellIs" dxfId="13153" priority="1716" operator="equal">
      <formula>2</formula>
    </cfRule>
    <cfRule type="cellIs" dxfId="13152" priority="1717" operator="equal">
      <formula>3</formula>
    </cfRule>
    <cfRule type="cellIs" dxfId="13151" priority="1718" operator="equal">
      <formula>4</formula>
    </cfRule>
    <cfRule type="cellIs" dxfId="13150" priority="1726" operator="equal">
      <formula>5</formula>
    </cfRule>
  </conditionalFormatting>
  <conditionalFormatting sqref="U160:X161">
    <cfRule type="containsBlanks" priority="1709" stopIfTrue="1">
      <formula>LEN(TRIM(U160))=0</formula>
    </cfRule>
    <cfRule type="cellIs" dxfId="13149" priority="1710" operator="equal">
      <formula>"N/A"</formula>
    </cfRule>
    <cfRule type="cellIs" dxfId="13148" priority="1711" operator="equal">
      <formula>"OK"</formula>
    </cfRule>
    <cfRule type="containsText" dxfId="13147" priority="1712" operator="containsText" text="Unsure">
      <formula>NOT(ISERROR(SEARCH("Unsure",U160)))</formula>
    </cfRule>
    <cfRule type="containsText" dxfId="13146" priority="1713" operator="containsText" text="Can't See">
      <formula>NOT(ISERROR(SEARCH("Can't See",U160)))</formula>
    </cfRule>
    <cfRule type="notContainsText" dxfId="13145" priority="1714" operator="notContains" text="OK&amp;N/A">
      <formula>ISERROR(SEARCH("OK&amp;N/A",U160))</formula>
    </cfRule>
  </conditionalFormatting>
  <conditionalFormatting sqref="F160:I161">
    <cfRule type="colorScale" priority="170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160:M161">
    <cfRule type="colorScale" priority="170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Y211:AE211 AD213:AE221">
    <cfRule type="cellIs" dxfId="13144" priority="1702" operator="equal">
      <formula>1</formula>
    </cfRule>
    <cfRule type="cellIs" dxfId="13143" priority="1703" operator="equal">
      <formula>2</formula>
    </cfRule>
    <cfRule type="cellIs" dxfId="13142" priority="1704" operator="equal">
      <formula>3</formula>
    </cfRule>
    <cfRule type="cellIs" dxfId="13141" priority="1705" operator="equal">
      <formula>4</formula>
    </cfRule>
    <cfRule type="cellIs" dxfId="13140" priority="1706" operator="equal">
      <formula>5</formula>
    </cfRule>
  </conditionalFormatting>
  <conditionalFormatting sqref="U211:X211">
    <cfRule type="containsBlanks" priority="1696" stopIfTrue="1">
      <formula>LEN(TRIM(U211))=0</formula>
    </cfRule>
    <cfRule type="cellIs" dxfId="13139" priority="1697" operator="equal">
      <formula>"N/A"</formula>
    </cfRule>
    <cfRule type="cellIs" dxfId="13138" priority="1698" operator="equal">
      <formula>"OK"</formula>
    </cfRule>
    <cfRule type="containsText" dxfId="13137" priority="1699" operator="containsText" text="Unsure">
      <formula>NOT(ISERROR(SEARCH("Unsure",U211)))</formula>
    </cfRule>
    <cfRule type="containsText" dxfId="13136" priority="1700" operator="containsText" text="Can't See">
      <formula>NOT(ISERROR(SEARCH("Can't See",U211)))</formula>
    </cfRule>
    <cfRule type="notContainsText" dxfId="13135" priority="1701" operator="notContains" text="OK&amp;N/A">
      <formula>ISERROR(SEARCH("OK&amp;N/A",U211))</formula>
    </cfRule>
  </conditionalFormatting>
  <conditionalFormatting sqref="J211:M211 J221:M221">
    <cfRule type="containsBlanks" priority="1690" stopIfTrue="1">
      <formula>LEN(TRIM(J211))=0</formula>
    </cfRule>
    <cfRule type="cellIs" dxfId="13134" priority="1691" operator="equal">
      <formula>"N/A"</formula>
    </cfRule>
    <cfRule type="cellIs" dxfId="13133" priority="1692" operator="equal">
      <formula>"OK"</formula>
    </cfRule>
    <cfRule type="containsText" dxfId="13132" priority="1693" operator="containsText" text="Unsure">
      <formula>NOT(ISERROR(SEARCH("Unsure",J211)))</formula>
    </cfRule>
    <cfRule type="containsText" dxfId="13131" priority="1694" operator="containsText" text="Can't See">
      <formula>NOT(ISERROR(SEARCH("Can't See",J211)))</formula>
    </cfRule>
    <cfRule type="notContainsText" dxfId="13130" priority="1695" operator="notContains" text="OK&amp;N/A">
      <formula>ISERROR(SEARCH("OK&amp;N/A",J211))</formula>
    </cfRule>
  </conditionalFormatting>
  <conditionalFormatting sqref="F211:I211 F221:I221">
    <cfRule type="colorScale" priority="168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C221 C211">
    <cfRule type="colorScale" priority="168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D221 D211">
    <cfRule type="colorScale" priority="168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E221 E211">
    <cfRule type="colorScale" priority="168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221 B211">
    <cfRule type="colorScale" priority="168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11 A213:A221">
    <cfRule type="containsBlanks" priority="1679" stopIfTrue="1">
      <formula>LEN(TRIM(A211))=0</formula>
    </cfRule>
    <cfRule type="containsText" dxfId="13129" priority="1680" stopIfTrue="1" operator="containsText" text="fcd">
      <formula>NOT(ISERROR(SEARCH("fcd",A211)))</formula>
    </cfRule>
    <cfRule type="containsText" dxfId="13128" priority="1681" stopIfTrue="1" operator="containsText" text="server">
      <formula>NOT(ISERROR(SEARCH("server",A211)))</formula>
    </cfRule>
    <cfRule type="containsText" dxfId="13127" priority="1682" stopIfTrue="1" operator="containsText" text="ft">
      <formula>NOT(ISERROR(SEARCH("ft",A211)))</formula>
    </cfRule>
    <cfRule type="containsText" dxfId="13126" priority="1683" stopIfTrue="1" operator="containsText" text="lynxx_">
      <formula>NOT(ISERROR(SEARCH("lynxx_",A211)))</formula>
    </cfRule>
    <cfRule type="containsText" dxfId="13125" priority="1684" operator="containsText" text="_">
      <formula>NOT(ISERROR(SEARCH("_",A211)))</formula>
    </cfRule>
  </conditionalFormatting>
  <conditionalFormatting sqref="B278">
    <cfRule type="containsBlanks" priority="1673" stopIfTrue="1">
      <formula>LEN(TRIM(B278))=0</formula>
    </cfRule>
    <cfRule type="cellIs" dxfId="13124" priority="1674" operator="equal">
      <formula>"N/A"</formula>
    </cfRule>
    <cfRule type="cellIs" dxfId="13123" priority="1675" operator="equal">
      <formula>"OK"</formula>
    </cfRule>
    <cfRule type="containsText" dxfId="13122" priority="1676" operator="containsText" text="Unsure">
      <formula>NOT(ISERROR(SEARCH("Unsure",B278)))</formula>
    </cfRule>
    <cfRule type="containsText" dxfId="13121" priority="1677" operator="containsText" text="Can't See">
      <formula>NOT(ISERROR(SEARCH("Can't See",B278)))</formula>
    </cfRule>
    <cfRule type="notContainsText" dxfId="13120" priority="1678" operator="notContains" text="OK&amp;N/A">
      <formula>ISERROR(SEARCH("OK&amp;N/A",B278))</formula>
    </cfRule>
  </conditionalFormatting>
  <conditionalFormatting sqref="A64">
    <cfRule type="containsBlanks" priority="1666" stopIfTrue="1">
      <formula>LEN(TRIM(A64))=0</formula>
    </cfRule>
    <cfRule type="containsText" dxfId="13119" priority="1667" stopIfTrue="1" operator="containsText" text="fcd">
      <formula>NOT(ISERROR(SEARCH("fcd",A64)))</formula>
    </cfRule>
    <cfRule type="containsText" dxfId="13118" priority="1668" stopIfTrue="1" operator="containsText" text="server">
      <formula>NOT(ISERROR(SEARCH("server",A64)))</formula>
    </cfRule>
    <cfRule type="containsText" dxfId="13117" priority="1669" stopIfTrue="1" operator="containsText" text="ft">
      <formula>NOT(ISERROR(SEARCH("ft",A64)))</formula>
    </cfRule>
    <cfRule type="containsText" dxfId="13116" priority="1670" stopIfTrue="1" operator="containsText" text="lynxx_">
      <formula>NOT(ISERROR(SEARCH("lynxx_",A64)))</formula>
    </cfRule>
    <cfRule type="containsText" dxfId="13115" priority="1671" operator="containsText" text="_">
      <formula>NOT(ISERROR(SEARCH("_",A64)))</formula>
    </cfRule>
  </conditionalFormatting>
  <conditionalFormatting sqref="Y64:AE64">
    <cfRule type="cellIs" dxfId="13114" priority="1662" operator="equal">
      <formula>1</formula>
    </cfRule>
    <cfRule type="cellIs" dxfId="13113" priority="1663" operator="equal">
      <formula>2</formula>
    </cfRule>
    <cfRule type="cellIs" dxfId="13112" priority="1664" operator="equal">
      <formula>3</formula>
    </cfRule>
    <cfRule type="cellIs" dxfId="13111" priority="1665" operator="equal">
      <formula>4</formula>
    </cfRule>
    <cfRule type="cellIs" dxfId="13110" priority="1672" operator="equal">
      <formula>5</formula>
    </cfRule>
  </conditionalFormatting>
  <conditionalFormatting sqref="U64:X64">
    <cfRule type="containsBlanks" priority="1656" stopIfTrue="1">
      <formula>LEN(TRIM(U64))=0</formula>
    </cfRule>
    <cfRule type="cellIs" dxfId="13109" priority="1657" operator="equal">
      <formula>"N/A"</formula>
    </cfRule>
    <cfRule type="cellIs" dxfId="13108" priority="1658" operator="equal">
      <formula>"OK"</formula>
    </cfRule>
    <cfRule type="containsText" dxfId="13107" priority="1659" operator="containsText" text="Unsure">
      <formula>NOT(ISERROR(SEARCH("Unsure",U64)))</formula>
    </cfRule>
    <cfRule type="containsText" dxfId="13106" priority="1660" operator="containsText" text="Can't See">
      <formula>NOT(ISERROR(SEARCH("Can't See",U64)))</formula>
    </cfRule>
    <cfRule type="notContainsText" dxfId="13105" priority="1661" operator="notContains" text="OK&amp;N/A">
      <formula>ISERROR(SEARCH("OK&amp;N/A",U64))</formula>
    </cfRule>
  </conditionalFormatting>
  <conditionalFormatting sqref="AH64">
    <cfRule type="containsBlanks" priority="1650" stopIfTrue="1">
      <formula>LEN(TRIM(AH64))=0</formula>
    </cfRule>
    <cfRule type="containsText" dxfId="13104" priority="1651" stopIfTrue="1" operator="containsText" text="fcd">
      <formula>NOT(ISERROR(SEARCH("fcd",AH64)))</formula>
    </cfRule>
    <cfRule type="containsText" dxfId="13103" priority="1652" stopIfTrue="1" operator="containsText" text="server">
      <formula>NOT(ISERROR(SEARCH("server",AH64)))</formula>
    </cfRule>
    <cfRule type="containsText" dxfId="13102" priority="1653" stopIfTrue="1" operator="containsText" text="ft">
      <formula>NOT(ISERROR(SEARCH("ft",AH64)))</formula>
    </cfRule>
    <cfRule type="containsText" dxfId="13101" priority="1654" stopIfTrue="1" operator="containsText" text="lynxx_">
      <formula>NOT(ISERROR(SEARCH("lynxx_",AH64)))</formula>
    </cfRule>
    <cfRule type="containsText" dxfId="13100" priority="1655" operator="containsText" text="_">
      <formula>NOT(ISERROR(SEARCH("_",AH64)))</formula>
    </cfRule>
  </conditionalFormatting>
  <conditionalFormatting sqref="AF64">
    <cfRule type="containsBlanks" priority="1644" stopIfTrue="1">
      <formula>LEN(TRIM(AF64))=0</formula>
    </cfRule>
    <cfRule type="containsText" dxfId="13099" priority="1645" stopIfTrue="1" operator="containsText" text="fcd">
      <formula>NOT(ISERROR(SEARCH("fcd",AF64)))</formula>
    </cfRule>
    <cfRule type="containsText" dxfId="13098" priority="1646" stopIfTrue="1" operator="containsText" text="server">
      <formula>NOT(ISERROR(SEARCH("server",AF64)))</formula>
    </cfRule>
    <cfRule type="containsText" dxfId="13097" priority="1647" stopIfTrue="1" operator="containsText" text="ft">
      <formula>NOT(ISERROR(SEARCH("ft",AF64)))</formula>
    </cfRule>
    <cfRule type="containsText" dxfId="13096" priority="1648" stopIfTrue="1" operator="containsText" text="lynxx_">
      <formula>NOT(ISERROR(SEARCH("lynxx_",AF64)))</formula>
    </cfRule>
    <cfRule type="containsText" dxfId="13095" priority="1649" operator="containsText" text="_">
      <formula>NOT(ISERROR(SEARCH("_",AF64)))</formula>
    </cfRule>
  </conditionalFormatting>
  <conditionalFormatting sqref="A65:A80">
    <cfRule type="containsBlanks" priority="1637" stopIfTrue="1">
      <formula>LEN(TRIM(A65))=0</formula>
    </cfRule>
    <cfRule type="containsText" dxfId="13094" priority="1638" stopIfTrue="1" operator="containsText" text="fcd">
      <formula>NOT(ISERROR(SEARCH("fcd",A65)))</formula>
    </cfRule>
    <cfRule type="containsText" dxfId="13093" priority="1639" stopIfTrue="1" operator="containsText" text="server">
      <formula>NOT(ISERROR(SEARCH("server",A65)))</formula>
    </cfRule>
    <cfRule type="containsText" dxfId="13092" priority="1640" stopIfTrue="1" operator="containsText" text="ft">
      <formula>NOT(ISERROR(SEARCH("ft",A65)))</formula>
    </cfRule>
    <cfRule type="containsText" dxfId="13091" priority="1641" stopIfTrue="1" operator="containsText" text="lynxx_">
      <formula>NOT(ISERROR(SEARCH("lynxx_",A65)))</formula>
    </cfRule>
    <cfRule type="containsText" dxfId="13090" priority="1642" operator="containsText" text="_">
      <formula>NOT(ISERROR(SEARCH("_",A65)))</formula>
    </cfRule>
  </conditionalFormatting>
  <conditionalFormatting sqref="Y65:AE80">
    <cfRule type="cellIs" dxfId="13089" priority="1633" operator="equal">
      <formula>1</formula>
    </cfRule>
    <cfRule type="cellIs" dxfId="13088" priority="1634" operator="equal">
      <formula>2</formula>
    </cfRule>
    <cfRule type="cellIs" dxfId="13087" priority="1635" operator="equal">
      <formula>3</formula>
    </cfRule>
    <cfRule type="cellIs" dxfId="13086" priority="1636" operator="equal">
      <formula>4</formula>
    </cfRule>
    <cfRule type="cellIs" dxfId="13085" priority="1643" operator="equal">
      <formula>5</formula>
    </cfRule>
  </conditionalFormatting>
  <conditionalFormatting sqref="U77:V77 X77 V68:X68 U65:V66 X65:X66 U67:X67 U69:X76 U78:X80">
    <cfRule type="containsBlanks" priority="1627" stopIfTrue="1">
      <formula>LEN(TRIM(U65))=0</formula>
    </cfRule>
    <cfRule type="cellIs" dxfId="13084" priority="1628" operator="equal">
      <formula>"N/A"</formula>
    </cfRule>
    <cfRule type="cellIs" dxfId="13083" priority="1629" operator="equal">
      <formula>"OK"</formula>
    </cfRule>
    <cfRule type="containsText" dxfId="13082" priority="1630" operator="containsText" text="Unsure">
      <formula>NOT(ISERROR(SEARCH("Unsure",U65)))</formula>
    </cfRule>
    <cfRule type="containsText" dxfId="13081" priority="1631" operator="containsText" text="Can't See">
      <formula>NOT(ISERROR(SEARCH("Can't See",U65)))</formula>
    </cfRule>
    <cfRule type="notContainsText" dxfId="13080" priority="1632" operator="notContains" text="OK&amp;N/A">
      <formula>ISERROR(SEARCH("OK&amp;N/A",U65))</formula>
    </cfRule>
  </conditionalFormatting>
  <conditionalFormatting sqref="W65">
    <cfRule type="containsBlanks" priority="1621" stopIfTrue="1">
      <formula>LEN(TRIM(W65))=0</formula>
    </cfRule>
    <cfRule type="containsText" dxfId="13079" priority="1622" stopIfTrue="1" operator="containsText" text="fcd">
      <formula>NOT(ISERROR(SEARCH("fcd",W65)))</formula>
    </cfRule>
    <cfRule type="containsText" dxfId="13078" priority="1623" stopIfTrue="1" operator="containsText" text="server">
      <formula>NOT(ISERROR(SEARCH("server",W65)))</formula>
    </cfRule>
    <cfRule type="containsText" dxfId="13077" priority="1624" stopIfTrue="1" operator="containsText" text="ft">
      <formula>NOT(ISERROR(SEARCH("ft",W65)))</formula>
    </cfRule>
    <cfRule type="containsText" dxfId="13076" priority="1625" stopIfTrue="1" operator="containsText" text="lynxx_">
      <formula>NOT(ISERROR(SEARCH("lynxx_",W65)))</formula>
    </cfRule>
    <cfRule type="containsText" dxfId="13075" priority="1626" operator="containsText" text="_">
      <formula>NOT(ISERROR(SEARCH("_",W65)))</formula>
    </cfRule>
  </conditionalFormatting>
  <conditionalFormatting sqref="W77">
    <cfRule type="containsBlanks" priority="1615" stopIfTrue="1">
      <formula>LEN(TRIM(W77))=0</formula>
    </cfRule>
    <cfRule type="containsText" dxfId="13074" priority="1616" stopIfTrue="1" operator="containsText" text="fcd">
      <formula>NOT(ISERROR(SEARCH("fcd",W77)))</formula>
    </cfRule>
    <cfRule type="containsText" dxfId="13073" priority="1617" stopIfTrue="1" operator="containsText" text="server">
      <formula>NOT(ISERROR(SEARCH("server",W77)))</formula>
    </cfRule>
    <cfRule type="containsText" dxfId="13072" priority="1618" stopIfTrue="1" operator="containsText" text="ft">
      <formula>NOT(ISERROR(SEARCH("ft",W77)))</formula>
    </cfRule>
    <cfRule type="containsText" dxfId="13071" priority="1619" stopIfTrue="1" operator="containsText" text="lynxx_">
      <formula>NOT(ISERROR(SEARCH("lynxx_",W77)))</formula>
    </cfRule>
    <cfRule type="containsText" dxfId="13070" priority="1620" operator="containsText" text="_">
      <formula>NOT(ISERROR(SEARCH("_",W77)))</formula>
    </cfRule>
  </conditionalFormatting>
  <conditionalFormatting sqref="U68">
    <cfRule type="containsBlanks" priority="1609" stopIfTrue="1">
      <formula>LEN(TRIM(U68))=0</formula>
    </cfRule>
    <cfRule type="containsText" dxfId="13069" priority="1610" stopIfTrue="1" operator="containsText" text="fcd">
      <formula>NOT(ISERROR(SEARCH("fcd",U68)))</formula>
    </cfRule>
    <cfRule type="containsText" dxfId="13068" priority="1611" stopIfTrue="1" operator="containsText" text="server">
      <formula>NOT(ISERROR(SEARCH("server",U68)))</formula>
    </cfRule>
    <cfRule type="containsText" dxfId="13067" priority="1612" stopIfTrue="1" operator="containsText" text="ft">
      <formula>NOT(ISERROR(SEARCH("ft",U68)))</formula>
    </cfRule>
    <cfRule type="containsText" dxfId="13066" priority="1613" stopIfTrue="1" operator="containsText" text="lynxx_">
      <formula>NOT(ISERROR(SEARCH("lynxx_",U68)))</formula>
    </cfRule>
    <cfRule type="containsText" dxfId="13065" priority="1614" operator="containsText" text="_">
      <formula>NOT(ISERROR(SEARCH("_",U68)))</formula>
    </cfRule>
  </conditionalFormatting>
  <conditionalFormatting sqref="W66">
    <cfRule type="containsBlanks" priority="1603" stopIfTrue="1">
      <formula>LEN(TRIM(W66))=0</formula>
    </cfRule>
    <cfRule type="containsText" dxfId="13064" priority="1604" stopIfTrue="1" operator="containsText" text="fcd">
      <formula>NOT(ISERROR(SEARCH("fcd",W66)))</formula>
    </cfRule>
    <cfRule type="containsText" dxfId="13063" priority="1605" stopIfTrue="1" operator="containsText" text="server">
      <formula>NOT(ISERROR(SEARCH("server",W66)))</formula>
    </cfRule>
    <cfRule type="containsText" dxfId="13062" priority="1606" stopIfTrue="1" operator="containsText" text="ft">
      <formula>NOT(ISERROR(SEARCH("ft",W66)))</formula>
    </cfRule>
    <cfRule type="containsText" dxfId="13061" priority="1607" stopIfTrue="1" operator="containsText" text="lynxx_">
      <formula>NOT(ISERROR(SEARCH("lynxx_",W66)))</formula>
    </cfRule>
    <cfRule type="containsText" dxfId="13060" priority="1608" operator="containsText" text="_">
      <formula>NOT(ISERROR(SEARCH("_",W66)))</formula>
    </cfRule>
  </conditionalFormatting>
  <conditionalFormatting sqref="E81">
    <cfRule type="colorScale" priority="159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81">
    <cfRule type="containsBlanks" priority="1595" stopIfTrue="1">
      <formula>LEN(TRIM(A81))=0</formula>
    </cfRule>
    <cfRule type="containsText" dxfId="13059" priority="1597" stopIfTrue="1" operator="containsText" text="fcd">
      <formula>NOT(ISERROR(SEARCH("fcd",A81)))</formula>
    </cfRule>
    <cfRule type="containsText" dxfId="13058" priority="1598" stopIfTrue="1" operator="containsText" text="server">
      <formula>NOT(ISERROR(SEARCH("server",A81)))</formula>
    </cfRule>
    <cfRule type="containsText" dxfId="13057" priority="1599" stopIfTrue="1" operator="containsText" text="ft">
      <formula>NOT(ISERROR(SEARCH("ft",A81)))</formula>
    </cfRule>
    <cfRule type="containsText" dxfId="13056" priority="1600" stopIfTrue="1" operator="containsText" text="lynxx_">
      <formula>NOT(ISERROR(SEARCH("lynxx_",A81)))</formula>
    </cfRule>
    <cfRule type="containsText" dxfId="13055" priority="1601" operator="containsText" text="_">
      <formula>NOT(ISERROR(SEARCH("_",A81)))</formula>
    </cfRule>
  </conditionalFormatting>
  <conditionalFormatting sqref="Y81:AE82">
    <cfRule type="cellIs" dxfId="13054" priority="1591" operator="equal">
      <formula>1</formula>
    </cfRule>
    <cfRule type="cellIs" dxfId="13053" priority="1592" operator="equal">
      <formula>2</formula>
    </cfRule>
    <cfRule type="cellIs" dxfId="13052" priority="1593" operator="equal">
      <formula>3</formula>
    </cfRule>
    <cfRule type="cellIs" dxfId="13051" priority="1594" operator="equal">
      <formula>4</formula>
    </cfRule>
    <cfRule type="cellIs" dxfId="13050" priority="1602" operator="equal">
      <formula>5</formula>
    </cfRule>
  </conditionalFormatting>
  <conditionalFormatting sqref="U81:X82">
    <cfRule type="containsBlanks" priority="1585" stopIfTrue="1">
      <formula>LEN(TRIM(U81))=0</formula>
    </cfRule>
    <cfRule type="cellIs" dxfId="13049" priority="1586" operator="equal">
      <formula>"N/A"</formula>
    </cfRule>
    <cfRule type="cellIs" dxfId="13048" priority="1587" operator="equal">
      <formula>"OK"</formula>
    </cfRule>
    <cfRule type="containsText" dxfId="13047" priority="1588" operator="containsText" text="Unsure">
      <formula>NOT(ISERROR(SEARCH("Unsure",U81)))</formula>
    </cfRule>
    <cfRule type="containsText" dxfId="13046" priority="1589" operator="containsText" text="Can't See">
      <formula>NOT(ISERROR(SEARCH("Can't See",U81)))</formula>
    </cfRule>
    <cfRule type="notContainsText" dxfId="13045" priority="1590" operator="notContains" text="OK&amp;N/A">
      <formula>ISERROR(SEARCH("OK&amp;N/A",U81))</formula>
    </cfRule>
  </conditionalFormatting>
  <conditionalFormatting sqref="F81">
    <cfRule type="colorScale" priority="158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81:L81">
    <cfRule type="containsBlanks" priority="1578" stopIfTrue="1">
      <formula>LEN(TRIM(J81))=0</formula>
    </cfRule>
    <cfRule type="cellIs" dxfId="13044" priority="1579" operator="equal">
      <formula>"N/A"</formula>
    </cfRule>
    <cfRule type="cellIs" dxfId="13043" priority="1580" operator="equal">
      <formula>"OK"</formula>
    </cfRule>
    <cfRule type="containsText" dxfId="13042" priority="1581" operator="containsText" text="Unsure">
      <formula>NOT(ISERROR(SEARCH("Unsure",J81)))</formula>
    </cfRule>
    <cfRule type="containsText" dxfId="13041" priority="1582" operator="containsText" text="Can't See">
      <formula>NOT(ISERROR(SEARCH("Can't See",J81)))</formula>
    </cfRule>
    <cfRule type="notContainsText" dxfId="13040" priority="1583" operator="notContains" text="OK&amp;N/A">
      <formula>ISERROR(SEARCH("OK&amp;N/A",J81))</formula>
    </cfRule>
  </conditionalFormatting>
  <conditionalFormatting sqref="G81">
    <cfRule type="colorScale" priority="157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I81">
    <cfRule type="colorScale" priority="157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H81">
    <cfRule type="colorScale" priority="157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D81">
    <cfRule type="colorScale" priority="157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C81">
    <cfRule type="colorScale" priority="157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81">
    <cfRule type="colorScale" priority="157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110">
    <cfRule type="containsBlanks" priority="1565" stopIfTrue="1">
      <formula>LEN(TRIM(A110))=0</formula>
    </cfRule>
    <cfRule type="containsText" dxfId="13039" priority="1566" stopIfTrue="1" operator="containsText" text="fcd">
      <formula>NOT(ISERROR(SEARCH("fcd",A110)))</formula>
    </cfRule>
    <cfRule type="containsText" dxfId="13038" priority="1567" stopIfTrue="1" operator="containsText" text="server">
      <formula>NOT(ISERROR(SEARCH("server",A110)))</formula>
    </cfRule>
    <cfRule type="containsText" dxfId="13037" priority="1568" stopIfTrue="1" operator="containsText" text="ft">
      <formula>NOT(ISERROR(SEARCH("ft",A110)))</formula>
    </cfRule>
    <cfRule type="containsText" dxfId="13036" priority="1569" stopIfTrue="1" operator="containsText" text="lynxx_">
      <formula>NOT(ISERROR(SEARCH("lynxx_",A110)))</formula>
    </cfRule>
    <cfRule type="containsText" dxfId="13035" priority="1570" operator="containsText" text="_">
      <formula>NOT(ISERROR(SEARCH("_",A110)))</formula>
    </cfRule>
  </conditionalFormatting>
  <conditionalFormatting sqref="Y110:AE110">
    <cfRule type="cellIs" dxfId="13034" priority="1561" operator="equal">
      <formula>1</formula>
    </cfRule>
    <cfRule type="cellIs" dxfId="13033" priority="1562" operator="equal">
      <formula>2</formula>
    </cfRule>
    <cfRule type="cellIs" dxfId="13032" priority="1563" operator="equal">
      <formula>3</formula>
    </cfRule>
    <cfRule type="cellIs" dxfId="13031" priority="1564" operator="equal">
      <formula>4</formula>
    </cfRule>
    <cfRule type="cellIs" dxfId="13030" priority="1571" operator="equal">
      <formula>5</formula>
    </cfRule>
  </conditionalFormatting>
  <conditionalFormatting sqref="U110:X110">
    <cfRule type="containsBlanks" priority="1555" stopIfTrue="1">
      <formula>LEN(TRIM(U110))=0</formula>
    </cfRule>
    <cfRule type="cellIs" dxfId="13029" priority="1556" operator="equal">
      <formula>"N/A"</formula>
    </cfRule>
    <cfRule type="cellIs" dxfId="13028" priority="1557" operator="equal">
      <formula>"OK"</formula>
    </cfRule>
    <cfRule type="containsText" dxfId="13027" priority="1558" operator="containsText" text="Unsure">
      <formula>NOT(ISERROR(SEARCH("Unsure",U110)))</formula>
    </cfRule>
    <cfRule type="containsText" dxfId="13026" priority="1559" operator="containsText" text="Can't See">
      <formula>NOT(ISERROR(SEARCH("Can't See",U110)))</formula>
    </cfRule>
    <cfRule type="notContainsText" dxfId="13025" priority="1560" operator="notContains" text="OK&amp;N/A">
      <formula>ISERROR(SEARCH("OK&amp;N/A",U110))</formula>
    </cfRule>
  </conditionalFormatting>
  <conditionalFormatting sqref="AH110">
    <cfRule type="containsBlanks" priority="1549" stopIfTrue="1">
      <formula>LEN(TRIM(AH110))=0</formula>
    </cfRule>
    <cfRule type="containsText" dxfId="13024" priority="1550" stopIfTrue="1" operator="containsText" text="fcd">
      <formula>NOT(ISERROR(SEARCH("fcd",AH110)))</formula>
    </cfRule>
    <cfRule type="containsText" dxfId="13023" priority="1551" stopIfTrue="1" operator="containsText" text="server">
      <formula>NOT(ISERROR(SEARCH("server",AH110)))</formula>
    </cfRule>
    <cfRule type="containsText" dxfId="13022" priority="1552" stopIfTrue="1" operator="containsText" text="ft">
      <formula>NOT(ISERROR(SEARCH("ft",AH110)))</formula>
    </cfRule>
    <cfRule type="containsText" dxfId="13021" priority="1553" stopIfTrue="1" operator="containsText" text="lynxx_">
      <formula>NOT(ISERROR(SEARCH("lynxx_",AH110)))</formula>
    </cfRule>
    <cfRule type="containsText" dxfId="13020" priority="1554" operator="containsText" text="_">
      <formula>NOT(ISERROR(SEARCH("_",AH110)))</formula>
    </cfRule>
  </conditionalFormatting>
  <conditionalFormatting sqref="AF110">
    <cfRule type="containsBlanks" priority="1543" stopIfTrue="1">
      <formula>LEN(TRIM(AF110))=0</formula>
    </cfRule>
    <cfRule type="containsText" dxfId="13019" priority="1544" stopIfTrue="1" operator="containsText" text="fcd">
      <formula>NOT(ISERROR(SEARCH("fcd",AF110)))</formula>
    </cfRule>
    <cfRule type="containsText" dxfId="13018" priority="1545" stopIfTrue="1" operator="containsText" text="server">
      <formula>NOT(ISERROR(SEARCH("server",AF110)))</formula>
    </cfRule>
    <cfRule type="containsText" dxfId="13017" priority="1546" stopIfTrue="1" operator="containsText" text="ft">
      <formula>NOT(ISERROR(SEARCH("ft",AF110)))</formula>
    </cfRule>
    <cfRule type="containsText" dxfId="13016" priority="1547" stopIfTrue="1" operator="containsText" text="lynxx_">
      <formula>NOT(ISERROR(SEARCH("lynxx_",AF110)))</formula>
    </cfRule>
    <cfRule type="containsText" dxfId="13015" priority="1548" operator="containsText" text="_">
      <formula>NOT(ISERROR(SEARCH("_",AF110)))</formula>
    </cfRule>
  </conditionalFormatting>
  <conditionalFormatting sqref="B65:M80">
    <cfRule type="colorScale" priority="154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70:E70">
    <cfRule type="colorScale" priority="154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70:I70">
    <cfRule type="colorScale" priority="154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70:M70">
    <cfRule type="colorScale" priority="153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U293:X293 U290:X291 U297:X297">
    <cfRule type="containsBlanks" priority="1533" stopIfTrue="1">
      <formula>LEN(TRIM(U290))=0</formula>
    </cfRule>
    <cfRule type="cellIs" dxfId="13014" priority="1534" operator="equal">
      <formula>"N/A"</formula>
    </cfRule>
    <cfRule type="cellIs" dxfId="13013" priority="1535" operator="equal">
      <formula>"OK"</formula>
    </cfRule>
    <cfRule type="containsText" dxfId="13012" priority="1536" operator="containsText" text="Unsure">
      <formula>NOT(ISERROR(SEARCH("Unsure",U290)))</formula>
    </cfRule>
    <cfRule type="containsText" dxfId="13011" priority="1537" operator="containsText" text="Can't See">
      <formula>NOT(ISERROR(SEARCH("Can't See",U290)))</formula>
    </cfRule>
    <cfRule type="notContainsText" dxfId="13010" priority="1538" operator="notContains" text="OK&amp;N/A">
      <formula>ISERROR(SEARCH("OK&amp;N/A",U290))</formula>
    </cfRule>
  </conditionalFormatting>
  <conditionalFormatting sqref="Y290:AD290">
    <cfRule type="cellIs" dxfId="13009" priority="1528" operator="equal">
      <formula>1</formula>
    </cfRule>
    <cfRule type="cellIs" dxfId="13008" priority="1529" operator="equal">
      <formula>2</formula>
    </cfRule>
    <cfRule type="cellIs" dxfId="13007" priority="1530" operator="equal">
      <formula>3</formula>
    </cfRule>
    <cfRule type="cellIs" dxfId="13006" priority="1531" operator="equal">
      <formula>4</formula>
    </cfRule>
    <cfRule type="cellIs" dxfId="13005" priority="1532" operator="equal">
      <formula>5</formula>
    </cfRule>
  </conditionalFormatting>
  <conditionalFormatting sqref="A290">
    <cfRule type="containsBlanks" priority="1522" stopIfTrue="1">
      <formula>LEN(TRIM(A290))=0</formula>
    </cfRule>
    <cfRule type="containsText" dxfId="13004" priority="1523" stopIfTrue="1" operator="containsText" text="fcd">
      <formula>NOT(ISERROR(SEARCH("fcd",A290)))</formula>
    </cfRule>
    <cfRule type="containsText" dxfId="13003" priority="1524" stopIfTrue="1" operator="containsText" text="server">
      <formula>NOT(ISERROR(SEARCH("server",A290)))</formula>
    </cfRule>
    <cfRule type="containsText" dxfId="13002" priority="1525" stopIfTrue="1" operator="containsText" text="ft">
      <formula>NOT(ISERROR(SEARCH("ft",A290)))</formula>
    </cfRule>
    <cfRule type="containsText" dxfId="13001" priority="1526" stopIfTrue="1" operator="containsText" text="lynxx_">
      <formula>NOT(ISERROR(SEARCH("lynxx_",A290)))</formula>
    </cfRule>
    <cfRule type="containsText" dxfId="13000" priority="1527" operator="containsText" text="_">
      <formula>NOT(ISERROR(SEARCH("_",A290)))</formula>
    </cfRule>
  </conditionalFormatting>
  <conditionalFormatting sqref="AD291">
    <cfRule type="cellIs" dxfId="12999" priority="1517" operator="equal">
      <formula>1</formula>
    </cfRule>
    <cfRule type="cellIs" dxfId="12998" priority="1518" operator="equal">
      <formula>2</formula>
    </cfRule>
    <cfRule type="cellIs" dxfId="12997" priority="1519" operator="equal">
      <formula>3</formula>
    </cfRule>
    <cfRule type="cellIs" dxfId="12996" priority="1520" operator="equal">
      <formula>4</formula>
    </cfRule>
    <cfRule type="cellIs" dxfId="12995" priority="1521" operator="equal">
      <formula>5</formula>
    </cfRule>
  </conditionalFormatting>
  <conditionalFormatting sqref="B291:E291">
    <cfRule type="colorScale" priority="151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91:I291">
    <cfRule type="colorScale" priority="151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91:M291">
    <cfRule type="colorScale" priority="151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Y291:AC291">
    <cfRule type="cellIs" dxfId="12994" priority="1509" operator="equal">
      <formula>1</formula>
    </cfRule>
    <cfRule type="cellIs" dxfId="12993" priority="1510" operator="equal">
      <formula>2</formula>
    </cfRule>
    <cfRule type="cellIs" dxfId="12992" priority="1511" operator="equal">
      <formula>3</formula>
    </cfRule>
    <cfRule type="cellIs" dxfId="12991" priority="1512" operator="equal">
      <formula>4</formula>
    </cfRule>
    <cfRule type="cellIs" dxfId="12990" priority="1513" operator="equal">
      <formula>5</formula>
    </cfRule>
  </conditionalFormatting>
  <conditionalFormatting sqref="AD293">
    <cfRule type="cellIs" dxfId="12989" priority="1504" operator="equal">
      <formula>1</formula>
    </cfRule>
    <cfRule type="cellIs" dxfId="12988" priority="1505" operator="equal">
      <formula>2</formula>
    </cfRule>
    <cfRule type="cellIs" dxfId="12987" priority="1506" operator="equal">
      <formula>3</formula>
    </cfRule>
    <cfRule type="cellIs" dxfId="12986" priority="1507" operator="equal">
      <formula>4</formula>
    </cfRule>
    <cfRule type="cellIs" dxfId="12985" priority="1508" operator="equal">
      <formula>5</formula>
    </cfRule>
  </conditionalFormatting>
  <conditionalFormatting sqref="B293:E293">
    <cfRule type="colorScale" priority="150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93:I293">
    <cfRule type="colorScale" priority="150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93:M293">
    <cfRule type="colorScale" priority="150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Y293:AC293">
    <cfRule type="cellIs" dxfId="12984" priority="1496" operator="equal">
      <formula>1</formula>
    </cfRule>
    <cfRule type="cellIs" dxfId="12983" priority="1497" operator="equal">
      <formula>2</formula>
    </cfRule>
    <cfRule type="cellIs" dxfId="12982" priority="1498" operator="equal">
      <formula>3</formula>
    </cfRule>
    <cfRule type="cellIs" dxfId="12981" priority="1499" operator="equal">
      <formula>4</formula>
    </cfRule>
    <cfRule type="cellIs" dxfId="12980" priority="1500" operator="equal">
      <formula>5</formula>
    </cfRule>
  </conditionalFormatting>
  <conditionalFormatting sqref="U292:X292">
    <cfRule type="containsBlanks" priority="1490" stopIfTrue="1">
      <formula>LEN(TRIM(U292))=0</formula>
    </cfRule>
    <cfRule type="cellIs" dxfId="12979" priority="1491" operator="equal">
      <formula>"N/A"</formula>
    </cfRule>
    <cfRule type="cellIs" dxfId="12978" priority="1492" operator="equal">
      <formula>"OK"</formula>
    </cfRule>
    <cfRule type="containsText" dxfId="12977" priority="1493" operator="containsText" text="Unsure">
      <formula>NOT(ISERROR(SEARCH("Unsure",U292)))</formula>
    </cfRule>
    <cfRule type="containsText" dxfId="12976" priority="1494" operator="containsText" text="Can't See">
      <formula>NOT(ISERROR(SEARCH("Can't See",U292)))</formula>
    </cfRule>
    <cfRule type="notContainsText" dxfId="12975" priority="1495" operator="notContains" text="OK&amp;N/A">
      <formula>ISERROR(SEARCH("OK&amp;N/A",U292))</formula>
    </cfRule>
  </conditionalFormatting>
  <conditionalFormatting sqref="AD292">
    <cfRule type="cellIs" dxfId="12974" priority="1485" operator="equal">
      <formula>1</formula>
    </cfRule>
    <cfRule type="cellIs" dxfId="12973" priority="1486" operator="equal">
      <formula>2</formula>
    </cfRule>
    <cfRule type="cellIs" dxfId="12972" priority="1487" operator="equal">
      <formula>3</formula>
    </cfRule>
    <cfRule type="cellIs" dxfId="12971" priority="1488" operator="equal">
      <formula>4</formula>
    </cfRule>
    <cfRule type="cellIs" dxfId="12970" priority="1489" operator="equal">
      <formula>5</formula>
    </cfRule>
  </conditionalFormatting>
  <conditionalFormatting sqref="B292:E292">
    <cfRule type="colorScale" priority="148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92:I292">
    <cfRule type="colorScale" priority="148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92:M292">
    <cfRule type="colorScale" priority="148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Y292:AC292">
    <cfRule type="cellIs" dxfId="12969" priority="1477" operator="equal">
      <formula>1</formula>
    </cfRule>
    <cfRule type="cellIs" dxfId="12968" priority="1478" operator="equal">
      <formula>2</formula>
    </cfRule>
    <cfRule type="cellIs" dxfId="12967" priority="1479" operator="equal">
      <formula>3</formula>
    </cfRule>
    <cfRule type="cellIs" dxfId="12966" priority="1480" operator="equal">
      <formula>4</formula>
    </cfRule>
    <cfRule type="cellIs" dxfId="12965" priority="1481" operator="equal">
      <formula>5</formula>
    </cfRule>
  </conditionalFormatting>
  <conditionalFormatting sqref="U296:X296">
    <cfRule type="containsBlanks" priority="1471" stopIfTrue="1">
      <formula>LEN(TRIM(U296))=0</formula>
    </cfRule>
    <cfRule type="cellIs" dxfId="12964" priority="1472" operator="equal">
      <formula>"N/A"</formula>
    </cfRule>
    <cfRule type="cellIs" dxfId="12963" priority="1473" operator="equal">
      <formula>"OK"</formula>
    </cfRule>
    <cfRule type="containsText" dxfId="12962" priority="1474" operator="containsText" text="Unsure">
      <formula>NOT(ISERROR(SEARCH("Unsure",U296)))</formula>
    </cfRule>
    <cfRule type="containsText" dxfId="12961" priority="1475" operator="containsText" text="Can't See">
      <formula>NOT(ISERROR(SEARCH("Can't See",U296)))</formula>
    </cfRule>
    <cfRule type="notContainsText" dxfId="12960" priority="1476" operator="notContains" text="OK&amp;N/A">
      <formula>ISERROR(SEARCH("OK&amp;N/A",U296))</formula>
    </cfRule>
  </conditionalFormatting>
  <conditionalFormatting sqref="AD296">
    <cfRule type="cellIs" dxfId="12959" priority="1466" operator="equal">
      <formula>1</formula>
    </cfRule>
    <cfRule type="cellIs" dxfId="12958" priority="1467" operator="equal">
      <formula>2</formula>
    </cfRule>
    <cfRule type="cellIs" dxfId="12957" priority="1468" operator="equal">
      <formula>3</formula>
    </cfRule>
    <cfRule type="cellIs" dxfId="12956" priority="1469" operator="equal">
      <formula>4</formula>
    </cfRule>
    <cfRule type="cellIs" dxfId="12955" priority="1470" operator="equal">
      <formula>5</formula>
    </cfRule>
  </conditionalFormatting>
  <conditionalFormatting sqref="B296:E296">
    <cfRule type="colorScale" priority="146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96:I296">
    <cfRule type="colorScale" priority="146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96:M296">
    <cfRule type="colorScale" priority="146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Y296:AC296">
    <cfRule type="cellIs" dxfId="12954" priority="1458" operator="equal">
      <formula>1</formula>
    </cfRule>
    <cfRule type="cellIs" dxfId="12953" priority="1459" operator="equal">
      <formula>2</formula>
    </cfRule>
    <cfRule type="cellIs" dxfId="12952" priority="1460" operator="equal">
      <formula>3</formula>
    </cfRule>
    <cfRule type="cellIs" dxfId="12951" priority="1461" operator="equal">
      <formula>4</formula>
    </cfRule>
    <cfRule type="cellIs" dxfId="12950" priority="1462" operator="equal">
      <formula>5</formula>
    </cfRule>
  </conditionalFormatting>
  <conditionalFormatting sqref="U294:X294">
    <cfRule type="containsBlanks" priority="1452" stopIfTrue="1">
      <formula>LEN(TRIM(U294))=0</formula>
    </cfRule>
    <cfRule type="cellIs" dxfId="12949" priority="1453" operator="equal">
      <formula>"N/A"</formula>
    </cfRule>
    <cfRule type="cellIs" dxfId="12948" priority="1454" operator="equal">
      <formula>"OK"</formula>
    </cfRule>
    <cfRule type="containsText" dxfId="12947" priority="1455" operator="containsText" text="Unsure">
      <formula>NOT(ISERROR(SEARCH("Unsure",U294)))</formula>
    </cfRule>
    <cfRule type="containsText" dxfId="12946" priority="1456" operator="containsText" text="Can't See">
      <formula>NOT(ISERROR(SEARCH("Can't See",U294)))</formula>
    </cfRule>
    <cfRule type="notContainsText" dxfId="12945" priority="1457" operator="notContains" text="OK&amp;N/A">
      <formula>ISERROR(SEARCH("OK&amp;N/A",U294))</formula>
    </cfRule>
  </conditionalFormatting>
  <conditionalFormatting sqref="AD294">
    <cfRule type="cellIs" dxfId="12944" priority="1447" operator="equal">
      <formula>1</formula>
    </cfRule>
    <cfRule type="cellIs" dxfId="12943" priority="1448" operator="equal">
      <formula>2</formula>
    </cfRule>
    <cfRule type="cellIs" dxfId="12942" priority="1449" operator="equal">
      <formula>3</formula>
    </cfRule>
    <cfRule type="cellIs" dxfId="12941" priority="1450" operator="equal">
      <formula>4</formula>
    </cfRule>
    <cfRule type="cellIs" dxfId="12940" priority="1451" operator="equal">
      <formula>5</formula>
    </cfRule>
  </conditionalFormatting>
  <conditionalFormatting sqref="B294:E294">
    <cfRule type="colorScale" priority="144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94:I294">
    <cfRule type="colorScale" priority="144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94:M294">
    <cfRule type="colorScale" priority="144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Y294:AC294">
    <cfRule type="cellIs" dxfId="12939" priority="1439" operator="equal">
      <formula>1</formula>
    </cfRule>
    <cfRule type="cellIs" dxfId="12938" priority="1440" operator="equal">
      <formula>2</formula>
    </cfRule>
    <cfRule type="cellIs" dxfId="12937" priority="1441" operator="equal">
      <formula>3</formula>
    </cfRule>
    <cfRule type="cellIs" dxfId="12936" priority="1442" operator="equal">
      <formula>4</formula>
    </cfRule>
    <cfRule type="cellIs" dxfId="12935" priority="1443" operator="equal">
      <formula>5</formula>
    </cfRule>
  </conditionalFormatting>
  <conditionalFormatting sqref="U295:X295">
    <cfRule type="containsBlanks" priority="1433" stopIfTrue="1">
      <formula>LEN(TRIM(U295))=0</formula>
    </cfRule>
    <cfRule type="cellIs" dxfId="12934" priority="1434" operator="equal">
      <formula>"N/A"</formula>
    </cfRule>
    <cfRule type="cellIs" dxfId="12933" priority="1435" operator="equal">
      <formula>"OK"</formula>
    </cfRule>
    <cfRule type="containsText" dxfId="12932" priority="1436" operator="containsText" text="Unsure">
      <formula>NOT(ISERROR(SEARCH("Unsure",U295)))</formula>
    </cfRule>
    <cfRule type="containsText" dxfId="12931" priority="1437" operator="containsText" text="Can't See">
      <formula>NOT(ISERROR(SEARCH("Can't See",U295)))</formula>
    </cfRule>
    <cfRule type="notContainsText" dxfId="12930" priority="1438" operator="notContains" text="OK&amp;N/A">
      <formula>ISERROR(SEARCH("OK&amp;N/A",U295))</formula>
    </cfRule>
  </conditionalFormatting>
  <conditionalFormatting sqref="AD295">
    <cfRule type="cellIs" dxfId="12929" priority="1428" operator="equal">
      <formula>1</formula>
    </cfRule>
    <cfRule type="cellIs" dxfId="12928" priority="1429" operator="equal">
      <formula>2</formula>
    </cfRule>
    <cfRule type="cellIs" dxfId="12927" priority="1430" operator="equal">
      <formula>3</formula>
    </cfRule>
    <cfRule type="cellIs" dxfId="12926" priority="1431" operator="equal">
      <formula>4</formula>
    </cfRule>
    <cfRule type="cellIs" dxfId="12925" priority="1432" operator="equal">
      <formula>5</formula>
    </cfRule>
  </conditionalFormatting>
  <conditionalFormatting sqref="B295:E295">
    <cfRule type="colorScale" priority="142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95">
    <cfRule type="colorScale" priority="142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Y295:AC295">
    <cfRule type="cellIs" dxfId="12924" priority="1421" operator="equal">
      <formula>1</formula>
    </cfRule>
    <cfRule type="cellIs" dxfId="12923" priority="1422" operator="equal">
      <formula>2</formula>
    </cfRule>
    <cfRule type="cellIs" dxfId="12922" priority="1423" operator="equal">
      <formula>3</formula>
    </cfRule>
    <cfRule type="cellIs" dxfId="12921" priority="1424" operator="equal">
      <formula>4</formula>
    </cfRule>
    <cfRule type="cellIs" dxfId="12920" priority="1425" operator="equal">
      <formula>5</formula>
    </cfRule>
  </conditionalFormatting>
  <conditionalFormatting sqref="M295">
    <cfRule type="colorScale" priority="142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L295">
    <cfRule type="colorScale" priority="141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K295">
    <cfRule type="colorScale" priority="141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95">
    <cfRule type="colorScale" priority="141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I295">
    <cfRule type="colorScale" priority="141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H295">
    <cfRule type="colorScale" priority="141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G295">
    <cfRule type="colorScale" priority="141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D297">
    <cfRule type="cellIs" dxfId="12919" priority="1409" operator="equal">
      <formula>1</formula>
    </cfRule>
    <cfRule type="cellIs" dxfId="12918" priority="1410" operator="equal">
      <formula>2</formula>
    </cfRule>
    <cfRule type="cellIs" dxfId="12917" priority="1411" operator="equal">
      <formula>3</formula>
    </cfRule>
    <cfRule type="cellIs" dxfId="12916" priority="1412" operator="equal">
      <formula>4</formula>
    </cfRule>
    <cfRule type="cellIs" dxfId="12915" priority="1413" operator="equal">
      <formula>5</formula>
    </cfRule>
  </conditionalFormatting>
  <conditionalFormatting sqref="Y297:AC297">
    <cfRule type="cellIs" dxfId="12914" priority="1404" operator="equal">
      <formula>1</formula>
    </cfRule>
    <cfRule type="cellIs" dxfId="12913" priority="1405" operator="equal">
      <formula>2</formula>
    </cfRule>
    <cfRule type="cellIs" dxfId="12912" priority="1406" operator="equal">
      <formula>3</formula>
    </cfRule>
    <cfRule type="cellIs" dxfId="12911" priority="1407" operator="equal">
      <formula>4</formula>
    </cfRule>
    <cfRule type="cellIs" dxfId="12910" priority="1408" operator="equal">
      <formula>5</formula>
    </cfRule>
  </conditionalFormatting>
  <conditionalFormatting sqref="B297:E297">
    <cfRule type="colorScale" priority="140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97:I297">
    <cfRule type="colorScale" priority="140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97:M297">
    <cfRule type="colorScale" priority="140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298:E299">
    <cfRule type="colorScale" priority="139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Y298:AD302">
    <cfRule type="cellIs" dxfId="12909" priority="1395" operator="equal">
      <formula>1</formula>
    </cfRule>
    <cfRule type="cellIs" dxfId="12908" priority="1396" operator="equal">
      <formula>2</formula>
    </cfRule>
    <cfRule type="cellIs" dxfId="12907" priority="1397" operator="equal">
      <formula>3</formula>
    </cfRule>
    <cfRule type="cellIs" dxfId="12906" priority="1398" operator="equal">
      <formula>4</formula>
    </cfRule>
    <cfRule type="cellIs" dxfId="12905" priority="1400" operator="equal">
      <formula>5</formula>
    </cfRule>
  </conditionalFormatting>
  <conditionalFormatting sqref="U298:X302">
    <cfRule type="containsBlanks" priority="1389" stopIfTrue="1">
      <formula>LEN(TRIM(U298))=0</formula>
    </cfRule>
    <cfRule type="cellIs" dxfId="12904" priority="1390" operator="equal">
      <formula>"N/A"</formula>
    </cfRule>
    <cfRule type="cellIs" dxfId="12903" priority="1391" operator="equal">
      <formula>"OK"</formula>
    </cfRule>
    <cfRule type="containsText" dxfId="12902" priority="1392" operator="containsText" text="Unsure">
      <formula>NOT(ISERROR(SEARCH("Unsure",U298)))</formula>
    </cfRule>
    <cfRule type="containsText" dxfId="12901" priority="1393" operator="containsText" text="Can't See">
      <formula>NOT(ISERROR(SEARCH("Can't See",U298)))</formula>
    </cfRule>
    <cfRule type="notContainsText" dxfId="12900" priority="1394" operator="notContains" text="OK&amp;N/A">
      <formula>ISERROR(SEARCH("OK&amp;N/A",U298))</formula>
    </cfRule>
  </conditionalFormatting>
  <conditionalFormatting sqref="F298:I299">
    <cfRule type="colorScale" priority="138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98:M299">
    <cfRule type="colorScale" priority="138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U300:X302">
    <cfRule type="containsBlanks" priority="1381" stopIfTrue="1">
      <formula>LEN(TRIM(U300))=0</formula>
    </cfRule>
    <cfRule type="cellIs" dxfId="12899" priority="1382" operator="equal">
      <formula>"N/A"</formula>
    </cfRule>
    <cfRule type="cellIs" dxfId="12898" priority="1383" operator="equal">
      <formula>"OK"</formula>
    </cfRule>
    <cfRule type="containsText" dxfId="12897" priority="1384" operator="containsText" text="Unsure">
      <formula>NOT(ISERROR(SEARCH("Unsure",U300)))</formula>
    </cfRule>
    <cfRule type="containsText" dxfId="12896" priority="1385" operator="containsText" text="Can't See">
      <formula>NOT(ISERROR(SEARCH("Can't See",U300)))</formula>
    </cfRule>
    <cfRule type="notContainsText" dxfId="12895" priority="1386" operator="notContains" text="OK&amp;N/A">
      <formula>ISERROR(SEARCH("OK&amp;N/A",U300))</formula>
    </cfRule>
  </conditionalFormatting>
  <conditionalFormatting sqref="AD300:AD302">
    <cfRule type="cellIs" dxfId="12894" priority="1376" operator="equal">
      <formula>1</formula>
    </cfRule>
    <cfRule type="cellIs" dxfId="12893" priority="1377" operator="equal">
      <formula>2</formula>
    </cfRule>
    <cfRule type="cellIs" dxfId="12892" priority="1378" operator="equal">
      <formula>3</formula>
    </cfRule>
    <cfRule type="cellIs" dxfId="12891" priority="1379" operator="equal">
      <formula>4</formula>
    </cfRule>
    <cfRule type="cellIs" dxfId="12890" priority="1380" operator="equal">
      <formula>5</formula>
    </cfRule>
  </conditionalFormatting>
  <conditionalFormatting sqref="Y300:AC302">
    <cfRule type="cellIs" dxfId="12889" priority="1371" operator="equal">
      <formula>1</formula>
    </cfRule>
    <cfRule type="cellIs" dxfId="12888" priority="1372" operator="equal">
      <formula>2</formula>
    </cfRule>
    <cfRule type="cellIs" dxfId="12887" priority="1373" operator="equal">
      <formula>3</formula>
    </cfRule>
    <cfRule type="cellIs" dxfId="12886" priority="1374" operator="equal">
      <formula>4</formula>
    </cfRule>
    <cfRule type="cellIs" dxfId="12885" priority="1375" operator="equal">
      <formula>5</formula>
    </cfRule>
  </conditionalFormatting>
  <conditionalFormatting sqref="U298:X298">
    <cfRule type="containsBlanks" priority="1365" stopIfTrue="1">
      <formula>LEN(TRIM(U298))=0</formula>
    </cfRule>
    <cfRule type="cellIs" dxfId="12884" priority="1366" operator="equal">
      <formula>"N/A"</formula>
    </cfRule>
    <cfRule type="cellIs" dxfId="12883" priority="1367" operator="equal">
      <formula>"OK"</formula>
    </cfRule>
    <cfRule type="containsText" dxfId="12882" priority="1368" operator="containsText" text="Unsure">
      <formula>NOT(ISERROR(SEARCH("Unsure",U298)))</formula>
    </cfRule>
    <cfRule type="containsText" dxfId="12881" priority="1369" operator="containsText" text="Can't See">
      <formula>NOT(ISERROR(SEARCH("Can't See",U298)))</formula>
    </cfRule>
    <cfRule type="notContainsText" dxfId="12880" priority="1370" operator="notContains" text="OK&amp;N/A">
      <formula>ISERROR(SEARCH("OK&amp;N/A",U298))</formula>
    </cfRule>
  </conditionalFormatting>
  <conditionalFormatting sqref="AD298">
    <cfRule type="cellIs" dxfId="12879" priority="1360" operator="equal">
      <formula>1</formula>
    </cfRule>
    <cfRule type="cellIs" dxfId="12878" priority="1361" operator="equal">
      <formula>2</formula>
    </cfRule>
    <cfRule type="cellIs" dxfId="12877" priority="1362" operator="equal">
      <formula>3</formula>
    </cfRule>
    <cfRule type="cellIs" dxfId="12876" priority="1363" operator="equal">
      <formula>4</formula>
    </cfRule>
    <cfRule type="cellIs" dxfId="12875" priority="1364" operator="equal">
      <formula>5</formula>
    </cfRule>
  </conditionalFormatting>
  <conditionalFormatting sqref="B298:E298">
    <cfRule type="colorScale" priority="135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98:I298">
    <cfRule type="colorScale" priority="135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98:M298">
    <cfRule type="colorScale" priority="135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Y298:AC298">
    <cfRule type="cellIs" dxfId="12874" priority="1352" operator="equal">
      <formula>1</formula>
    </cfRule>
    <cfRule type="cellIs" dxfId="12873" priority="1353" operator="equal">
      <formula>2</formula>
    </cfRule>
    <cfRule type="cellIs" dxfId="12872" priority="1354" operator="equal">
      <formula>3</formula>
    </cfRule>
    <cfRule type="cellIs" dxfId="12871" priority="1355" operator="equal">
      <formula>4</formula>
    </cfRule>
    <cfRule type="cellIs" dxfId="12870" priority="1356" operator="equal">
      <formula>5</formula>
    </cfRule>
  </conditionalFormatting>
  <conditionalFormatting sqref="U299:X299">
    <cfRule type="containsBlanks" priority="1346" stopIfTrue="1">
      <formula>LEN(TRIM(U299))=0</formula>
    </cfRule>
    <cfRule type="cellIs" dxfId="12869" priority="1347" operator="equal">
      <formula>"N/A"</formula>
    </cfRule>
    <cfRule type="cellIs" dxfId="12868" priority="1348" operator="equal">
      <formula>"OK"</formula>
    </cfRule>
    <cfRule type="containsText" dxfId="12867" priority="1349" operator="containsText" text="Unsure">
      <formula>NOT(ISERROR(SEARCH("Unsure",U299)))</formula>
    </cfRule>
    <cfRule type="containsText" dxfId="12866" priority="1350" operator="containsText" text="Can't See">
      <formula>NOT(ISERROR(SEARCH("Can't See",U299)))</formula>
    </cfRule>
    <cfRule type="notContainsText" dxfId="12865" priority="1351" operator="notContains" text="OK&amp;N/A">
      <formula>ISERROR(SEARCH("OK&amp;N/A",U299))</formula>
    </cfRule>
  </conditionalFormatting>
  <conditionalFormatting sqref="AD299">
    <cfRule type="cellIs" dxfId="12864" priority="1341" operator="equal">
      <formula>1</formula>
    </cfRule>
    <cfRule type="cellIs" dxfId="12863" priority="1342" operator="equal">
      <formula>2</formula>
    </cfRule>
    <cfRule type="cellIs" dxfId="12862" priority="1343" operator="equal">
      <formula>3</formula>
    </cfRule>
    <cfRule type="cellIs" dxfId="12861" priority="1344" operator="equal">
      <formula>4</formula>
    </cfRule>
    <cfRule type="cellIs" dxfId="12860" priority="1345" operator="equal">
      <formula>5</formula>
    </cfRule>
  </conditionalFormatting>
  <conditionalFormatting sqref="B299:E299">
    <cfRule type="colorScale" priority="134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99:I299">
    <cfRule type="colorScale" priority="133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99:M299">
    <cfRule type="colorScale" priority="133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Y299:AC299">
    <cfRule type="cellIs" dxfId="12859" priority="1333" operator="equal">
      <formula>1</formula>
    </cfRule>
    <cfRule type="cellIs" dxfId="12858" priority="1334" operator="equal">
      <formula>2</formula>
    </cfRule>
    <cfRule type="cellIs" dxfId="12857" priority="1335" operator="equal">
      <formula>3</formula>
    </cfRule>
    <cfRule type="cellIs" dxfId="12856" priority="1336" operator="equal">
      <formula>4</formula>
    </cfRule>
    <cfRule type="cellIs" dxfId="12855" priority="1337" operator="equal">
      <formula>5</formula>
    </cfRule>
  </conditionalFormatting>
  <conditionalFormatting sqref="A291">
    <cfRule type="containsBlanks" priority="1327" stopIfTrue="1">
      <formula>LEN(TRIM(A291))=0</formula>
    </cfRule>
    <cfRule type="containsText" dxfId="12854" priority="1328" stopIfTrue="1" operator="containsText" text="fcd">
      <formula>NOT(ISERROR(SEARCH("fcd",A291)))</formula>
    </cfRule>
    <cfRule type="containsText" dxfId="12853" priority="1329" stopIfTrue="1" operator="containsText" text="server">
      <formula>NOT(ISERROR(SEARCH("server",A291)))</formula>
    </cfRule>
    <cfRule type="containsText" dxfId="12852" priority="1330" stopIfTrue="1" operator="containsText" text="ft">
      <formula>NOT(ISERROR(SEARCH("ft",A291)))</formula>
    </cfRule>
    <cfRule type="containsText" dxfId="12851" priority="1331" stopIfTrue="1" operator="containsText" text="lynxx_">
      <formula>NOT(ISERROR(SEARCH("lynxx_",A291)))</formula>
    </cfRule>
    <cfRule type="containsText" dxfId="12850" priority="1332" operator="containsText" text="_">
      <formula>NOT(ISERROR(SEARCH("_",A291)))</formula>
    </cfRule>
  </conditionalFormatting>
  <conditionalFormatting sqref="A291">
    <cfRule type="containsBlanks" priority="1321" stopIfTrue="1">
      <formula>LEN(TRIM(A291))=0</formula>
    </cfRule>
    <cfRule type="containsText" dxfId="12849" priority="1322" stopIfTrue="1" operator="containsText" text="fcd">
      <formula>NOT(ISERROR(SEARCH("fcd",A291)))</formula>
    </cfRule>
    <cfRule type="containsText" dxfId="12848" priority="1323" stopIfTrue="1" operator="containsText" text="server">
      <formula>NOT(ISERROR(SEARCH("server",A291)))</formula>
    </cfRule>
    <cfRule type="containsText" dxfId="12847" priority="1324" stopIfTrue="1" operator="containsText" text="ft">
      <formula>NOT(ISERROR(SEARCH("ft",A291)))</formula>
    </cfRule>
    <cfRule type="containsText" dxfId="12846" priority="1325" stopIfTrue="1" operator="containsText" text="lynxx_">
      <formula>NOT(ISERROR(SEARCH("lynxx_",A291)))</formula>
    </cfRule>
    <cfRule type="containsText" dxfId="12845" priority="1326" operator="containsText" text="_">
      <formula>NOT(ISERROR(SEARCH("_",A291)))</formula>
    </cfRule>
  </conditionalFormatting>
  <conditionalFormatting sqref="F185">
    <cfRule type="colorScale" priority="132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G185">
    <cfRule type="colorScale" priority="131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H185">
    <cfRule type="colorScale" priority="131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I185">
    <cfRule type="colorScale" priority="131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K185:M185">
    <cfRule type="containsBlanks" priority="1311" stopIfTrue="1">
      <formula>LEN(TRIM(K185))=0</formula>
    </cfRule>
    <cfRule type="cellIs" dxfId="12844" priority="1312" operator="equal">
      <formula>"N/A"</formula>
    </cfRule>
    <cfRule type="cellIs" dxfId="12843" priority="1313" operator="equal">
      <formula>"OK"</formula>
    </cfRule>
    <cfRule type="containsText" dxfId="12842" priority="1314" operator="containsText" text="Unsure">
      <formula>NOT(ISERROR(SEARCH("Unsure",K185)))</formula>
    </cfRule>
    <cfRule type="containsText" dxfId="12841" priority="1315" operator="containsText" text="Can't See">
      <formula>NOT(ISERROR(SEARCH("Can't See",K185)))</formula>
    </cfRule>
    <cfRule type="notContainsText" dxfId="12840" priority="1316" operator="notContains" text="OK&amp;N/A">
      <formula>ISERROR(SEARCH("OK&amp;N/A",K185))</formula>
    </cfRule>
  </conditionalFormatting>
  <conditionalFormatting sqref="J185">
    <cfRule type="containsBlanks" priority="1305" stopIfTrue="1">
      <formula>LEN(TRIM(J185))=0</formula>
    </cfRule>
    <cfRule type="cellIs" dxfId="12839" priority="1306" operator="equal">
      <formula>"N/A"</formula>
    </cfRule>
    <cfRule type="cellIs" dxfId="12838" priority="1307" operator="equal">
      <formula>"OK"</formula>
    </cfRule>
    <cfRule type="containsText" dxfId="12837" priority="1308" operator="containsText" text="Unsure">
      <formula>NOT(ISERROR(SEARCH("Unsure",J185)))</formula>
    </cfRule>
    <cfRule type="containsText" dxfId="12836" priority="1309" operator="containsText" text="Can't See">
      <formula>NOT(ISERROR(SEARCH("Can't See",J185)))</formula>
    </cfRule>
    <cfRule type="notContainsText" dxfId="12835" priority="1310" operator="notContains" text="OK&amp;N/A">
      <formula>ISERROR(SEARCH("OK&amp;N/A",J185))</formula>
    </cfRule>
  </conditionalFormatting>
  <conditionalFormatting sqref="U273:X274">
    <cfRule type="containsBlanks" priority="1299" stopIfTrue="1">
      <formula>LEN(TRIM(U273))=0</formula>
    </cfRule>
    <cfRule type="cellIs" dxfId="12834" priority="1300" operator="equal">
      <formula>"N/A"</formula>
    </cfRule>
    <cfRule type="cellIs" dxfId="12833" priority="1301" operator="equal">
      <formula>"OK"</formula>
    </cfRule>
    <cfRule type="containsText" dxfId="12832" priority="1302" operator="containsText" text="Unsure">
      <formula>NOT(ISERROR(SEARCH("Unsure",U273)))</formula>
    </cfRule>
    <cfRule type="containsText" dxfId="12831" priority="1303" operator="containsText" text="Can't See">
      <formula>NOT(ISERROR(SEARCH("Can't See",U273)))</formula>
    </cfRule>
    <cfRule type="notContainsText" dxfId="12830" priority="1304" operator="notContains" text="OK&amp;N/A">
      <formula>ISERROR(SEARCH("OK&amp;N/A",U273))</formula>
    </cfRule>
  </conditionalFormatting>
  <conditionalFormatting sqref="A273:A274">
    <cfRule type="containsBlanks" priority="1292" stopIfTrue="1">
      <formula>LEN(TRIM(A273))=0</formula>
    </cfRule>
    <cfRule type="containsText" dxfId="12829" priority="1293" stopIfTrue="1" operator="containsText" text="fcd">
      <formula>NOT(ISERROR(SEARCH("fcd",A273)))</formula>
    </cfRule>
    <cfRule type="containsText" dxfId="12828" priority="1294" stopIfTrue="1" operator="containsText" text="server">
      <formula>NOT(ISERROR(SEARCH("server",A273)))</formula>
    </cfRule>
    <cfRule type="containsText" dxfId="12827" priority="1295" stopIfTrue="1" operator="containsText" text="ft">
      <formula>NOT(ISERROR(SEARCH("ft",A273)))</formula>
    </cfRule>
    <cfRule type="containsText" dxfId="12826" priority="1296" stopIfTrue="1" operator="containsText" text="lynxx_">
      <formula>NOT(ISERROR(SEARCH("lynxx_",A273)))</formula>
    </cfRule>
    <cfRule type="containsText" dxfId="12825" priority="1297" operator="containsText" text="_">
      <formula>NOT(ISERROR(SEARCH("_",A273)))</formula>
    </cfRule>
  </conditionalFormatting>
  <conditionalFormatting sqref="AD273:AD274">
    <cfRule type="cellIs" dxfId="12824" priority="1288" operator="equal">
      <formula>1</formula>
    </cfRule>
    <cfRule type="cellIs" dxfId="12823" priority="1289" operator="equal">
      <formula>2</formula>
    </cfRule>
    <cfRule type="cellIs" dxfId="12822" priority="1290" operator="equal">
      <formula>3</formula>
    </cfRule>
    <cfRule type="cellIs" dxfId="12821" priority="1291" operator="equal">
      <formula>4</formula>
    </cfRule>
    <cfRule type="cellIs" dxfId="12820" priority="1298" operator="equal">
      <formula>5</formula>
    </cfRule>
  </conditionalFormatting>
  <conditionalFormatting sqref="A273:A274">
    <cfRule type="containsBlanks" priority="1282" stopIfTrue="1">
      <formula>LEN(TRIM(A273))=0</formula>
    </cfRule>
    <cfRule type="containsText" dxfId="12819" priority="1283" stopIfTrue="1" operator="containsText" text="fcd">
      <formula>NOT(ISERROR(SEARCH("fcd",A273)))</formula>
    </cfRule>
    <cfRule type="containsText" dxfId="12818" priority="1284" stopIfTrue="1" operator="containsText" text="server">
      <formula>NOT(ISERROR(SEARCH("server",A273)))</formula>
    </cfRule>
    <cfRule type="containsText" dxfId="12817" priority="1285" stopIfTrue="1" operator="containsText" text="ft">
      <formula>NOT(ISERROR(SEARCH("ft",A273)))</formula>
    </cfRule>
    <cfRule type="containsText" dxfId="12816" priority="1286" stopIfTrue="1" operator="containsText" text="lynxx_">
      <formula>NOT(ISERROR(SEARCH("lynxx_",A273)))</formula>
    </cfRule>
    <cfRule type="containsText" dxfId="12815" priority="1287" operator="containsText" text="_">
      <formula>NOT(ISERROR(SEARCH("_",A273)))</formula>
    </cfRule>
  </conditionalFormatting>
  <conditionalFormatting sqref="Y273:AC274">
    <cfRule type="cellIs" dxfId="12814" priority="1277" operator="equal">
      <formula>1</formula>
    </cfRule>
    <cfRule type="cellIs" dxfId="12813" priority="1278" operator="equal">
      <formula>2</formula>
    </cfRule>
    <cfRule type="cellIs" dxfId="12812" priority="1279" operator="equal">
      <formula>3</formula>
    </cfRule>
    <cfRule type="cellIs" dxfId="12811" priority="1280" operator="equal">
      <formula>4</formula>
    </cfRule>
    <cfRule type="cellIs" dxfId="12810" priority="1281" operator="equal">
      <formula>5</formula>
    </cfRule>
  </conditionalFormatting>
  <conditionalFormatting sqref="B273:E274">
    <cfRule type="colorScale" priority="127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73:I274">
    <cfRule type="colorScale" priority="127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73:M274">
    <cfRule type="colorScale" priority="127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U272:X272">
    <cfRule type="containsBlanks" priority="1268" stopIfTrue="1">
      <formula>LEN(TRIM(U272))=0</formula>
    </cfRule>
    <cfRule type="cellIs" dxfId="12809" priority="1269" operator="equal">
      <formula>"N/A"</formula>
    </cfRule>
    <cfRule type="cellIs" dxfId="12808" priority="1270" operator="equal">
      <formula>"OK"</formula>
    </cfRule>
    <cfRule type="containsText" dxfId="12807" priority="1271" operator="containsText" text="Unsure">
      <formula>NOT(ISERROR(SEARCH("Unsure",U272)))</formula>
    </cfRule>
    <cfRule type="containsText" dxfId="12806" priority="1272" operator="containsText" text="Can't See">
      <formula>NOT(ISERROR(SEARCH("Can't See",U272)))</formula>
    </cfRule>
    <cfRule type="notContainsText" dxfId="12805" priority="1273" operator="notContains" text="OK&amp;N/A">
      <formula>ISERROR(SEARCH("OK&amp;N/A",U272))</formula>
    </cfRule>
  </conditionalFormatting>
  <conditionalFormatting sqref="A272">
    <cfRule type="containsBlanks" priority="1261" stopIfTrue="1">
      <formula>LEN(TRIM(A272))=0</formula>
    </cfRule>
    <cfRule type="containsText" dxfId="12804" priority="1262" stopIfTrue="1" operator="containsText" text="fcd">
      <formula>NOT(ISERROR(SEARCH("fcd",A272)))</formula>
    </cfRule>
    <cfRule type="containsText" dxfId="12803" priority="1263" stopIfTrue="1" operator="containsText" text="server">
      <formula>NOT(ISERROR(SEARCH("server",A272)))</formula>
    </cfRule>
    <cfRule type="containsText" dxfId="12802" priority="1264" stopIfTrue="1" operator="containsText" text="ft">
      <formula>NOT(ISERROR(SEARCH("ft",A272)))</formula>
    </cfRule>
    <cfRule type="containsText" dxfId="12801" priority="1265" stopIfTrue="1" operator="containsText" text="lynxx_">
      <formula>NOT(ISERROR(SEARCH("lynxx_",A272)))</formula>
    </cfRule>
    <cfRule type="containsText" dxfId="12800" priority="1266" operator="containsText" text="_">
      <formula>NOT(ISERROR(SEARCH("_",A272)))</formula>
    </cfRule>
  </conditionalFormatting>
  <conditionalFormatting sqref="AD272">
    <cfRule type="cellIs" dxfId="12799" priority="1257" operator="equal">
      <formula>1</formula>
    </cfRule>
    <cfRule type="cellIs" dxfId="12798" priority="1258" operator="equal">
      <formula>2</formula>
    </cfRule>
    <cfRule type="cellIs" dxfId="12797" priority="1259" operator="equal">
      <formula>3</formula>
    </cfRule>
    <cfRule type="cellIs" dxfId="12796" priority="1260" operator="equal">
      <formula>4</formula>
    </cfRule>
    <cfRule type="cellIs" dxfId="12795" priority="1267" operator="equal">
      <formula>5</formula>
    </cfRule>
  </conditionalFormatting>
  <conditionalFormatting sqref="A272">
    <cfRule type="containsBlanks" priority="1251" stopIfTrue="1">
      <formula>LEN(TRIM(A272))=0</formula>
    </cfRule>
    <cfRule type="containsText" dxfId="12794" priority="1252" stopIfTrue="1" operator="containsText" text="fcd">
      <formula>NOT(ISERROR(SEARCH("fcd",A272)))</formula>
    </cfRule>
    <cfRule type="containsText" dxfId="12793" priority="1253" stopIfTrue="1" operator="containsText" text="server">
      <formula>NOT(ISERROR(SEARCH("server",A272)))</formula>
    </cfRule>
    <cfRule type="containsText" dxfId="12792" priority="1254" stopIfTrue="1" operator="containsText" text="ft">
      <formula>NOT(ISERROR(SEARCH("ft",A272)))</formula>
    </cfRule>
    <cfRule type="containsText" dxfId="12791" priority="1255" stopIfTrue="1" operator="containsText" text="lynxx_">
      <formula>NOT(ISERROR(SEARCH("lynxx_",A272)))</formula>
    </cfRule>
    <cfRule type="containsText" dxfId="12790" priority="1256" operator="containsText" text="_">
      <formula>NOT(ISERROR(SEARCH("_",A272)))</formula>
    </cfRule>
  </conditionalFormatting>
  <conditionalFormatting sqref="Y272:AC272">
    <cfRule type="cellIs" dxfId="12789" priority="1246" operator="equal">
      <formula>1</formula>
    </cfRule>
    <cfRule type="cellIs" dxfId="12788" priority="1247" operator="equal">
      <formula>2</formula>
    </cfRule>
    <cfRule type="cellIs" dxfId="12787" priority="1248" operator="equal">
      <formula>3</formula>
    </cfRule>
    <cfRule type="cellIs" dxfId="12786" priority="1249" operator="equal">
      <formula>4</formula>
    </cfRule>
    <cfRule type="cellIs" dxfId="12785" priority="1250" operator="equal">
      <formula>5</formula>
    </cfRule>
  </conditionalFormatting>
  <conditionalFormatting sqref="B272:E272">
    <cfRule type="colorScale" priority="124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72:I272">
    <cfRule type="colorScale" priority="124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72:M272">
    <cfRule type="colorScale" priority="124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E62">
    <cfRule type="colorScale" priority="123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62">
    <cfRule type="containsBlanks" priority="1235" stopIfTrue="1">
      <formula>LEN(TRIM(A62))=0</formula>
    </cfRule>
    <cfRule type="containsText" dxfId="12784" priority="1237" stopIfTrue="1" operator="containsText" text="fcd">
      <formula>NOT(ISERROR(SEARCH("fcd",A62)))</formula>
    </cfRule>
    <cfRule type="containsText" dxfId="12783" priority="1238" stopIfTrue="1" operator="containsText" text="server">
      <formula>NOT(ISERROR(SEARCH("server",A62)))</formula>
    </cfRule>
    <cfRule type="containsText" dxfId="12782" priority="1239" stopIfTrue="1" operator="containsText" text="ft">
      <formula>NOT(ISERROR(SEARCH("ft",A62)))</formula>
    </cfRule>
    <cfRule type="containsText" dxfId="12781" priority="1240" stopIfTrue="1" operator="containsText" text="lynxx_">
      <formula>NOT(ISERROR(SEARCH("lynxx_",A62)))</formula>
    </cfRule>
    <cfRule type="containsText" dxfId="12780" priority="1241" operator="containsText" text="_">
      <formula>NOT(ISERROR(SEARCH("_",A62)))</formula>
    </cfRule>
  </conditionalFormatting>
  <conditionalFormatting sqref="Y62:AE62">
    <cfRule type="cellIs" dxfId="12779" priority="1231" operator="equal">
      <formula>1</formula>
    </cfRule>
    <cfRule type="cellIs" dxfId="12778" priority="1232" operator="equal">
      <formula>2</formula>
    </cfRule>
    <cfRule type="cellIs" dxfId="12777" priority="1233" operator="equal">
      <formula>3</formula>
    </cfRule>
    <cfRule type="cellIs" dxfId="12776" priority="1234" operator="equal">
      <formula>4</formula>
    </cfRule>
    <cfRule type="cellIs" dxfId="12775" priority="1242" operator="equal">
      <formula>5</formula>
    </cfRule>
  </conditionalFormatting>
  <conditionalFormatting sqref="U62:X62">
    <cfRule type="containsBlanks" priority="1225" stopIfTrue="1">
      <formula>LEN(TRIM(U62))=0</formula>
    </cfRule>
    <cfRule type="cellIs" dxfId="12774" priority="1226" operator="equal">
      <formula>"N/A"</formula>
    </cfRule>
    <cfRule type="cellIs" dxfId="12773" priority="1227" operator="equal">
      <formula>"OK"</formula>
    </cfRule>
    <cfRule type="containsText" dxfId="12772" priority="1228" operator="containsText" text="Unsure">
      <formula>NOT(ISERROR(SEARCH("Unsure",U62)))</formula>
    </cfRule>
    <cfRule type="containsText" dxfId="12771" priority="1229" operator="containsText" text="Can't See">
      <formula>NOT(ISERROR(SEARCH("Can't See",U62)))</formula>
    </cfRule>
    <cfRule type="notContainsText" dxfId="12770" priority="1230" operator="notContains" text="OK&amp;N/A">
      <formula>ISERROR(SEARCH("OK&amp;N/A",U62))</formula>
    </cfRule>
  </conditionalFormatting>
  <conditionalFormatting sqref="F62">
    <cfRule type="colorScale" priority="122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62:M62">
    <cfRule type="containsBlanks" priority="1218" stopIfTrue="1">
      <formula>LEN(TRIM(J62))=0</formula>
    </cfRule>
    <cfRule type="cellIs" dxfId="12769" priority="1219" operator="equal">
      <formula>"N/A"</formula>
    </cfRule>
    <cfRule type="cellIs" dxfId="12768" priority="1220" operator="equal">
      <formula>"OK"</formula>
    </cfRule>
    <cfRule type="containsText" dxfId="12767" priority="1221" operator="containsText" text="Unsure">
      <formula>NOT(ISERROR(SEARCH("Unsure",J62)))</formula>
    </cfRule>
    <cfRule type="containsText" dxfId="12766" priority="1222" operator="containsText" text="Can't See">
      <formula>NOT(ISERROR(SEARCH("Can't See",J62)))</formula>
    </cfRule>
    <cfRule type="notContainsText" dxfId="12765" priority="1223" operator="notContains" text="OK&amp;N/A">
      <formula>ISERROR(SEARCH("OK&amp;N/A",J62))</formula>
    </cfRule>
  </conditionalFormatting>
  <conditionalFormatting sqref="G62">
    <cfRule type="colorScale" priority="121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I62">
    <cfRule type="colorScale" priority="121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H62">
    <cfRule type="colorScale" priority="121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D62">
    <cfRule type="colorScale" priority="121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C62">
    <cfRule type="colorScale" priority="121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62">
    <cfRule type="colorScale" priority="121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U275:X275">
    <cfRule type="containsBlanks" priority="1206" stopIfTrue="1">
      <formula>LEN(TRIM(U275))=0</formula>
    </cfRule>
    <cfRule type="cellIs" dxfId="12764" priority="1207" operator="equal">
      <formula>"N/A"</formula>
    </cfRule>
    <cfRule type="cellIs" dxfId="12763" priority="1208" operator="equal">
      <formula>"OK"</formula>
    </cfRule>
    <cfRule type="containsText" dxfId="12762" priority="1209" operator="containsText" text="Unsure">
      <formula>NOT(ISERROR(SEARCH("Unsure",U275)))</formula>
    </cfRule>
    <cfRule type="containsText" dxfId="12761" priority="1210" operator="containsText" text="Can't See">
      <formula>NOT(ISERROR(SEARCH("Can't See",U275)))</formula>
    </cfRule>
    <cfRule type="notContainsText" dxfId="12760" priority="1211" operator="notContains" text="OK&amp;N/A">
      <formula>ISERROR(SEARCH("OK&amp;N/A",U275))</formula>
    </cfRule>
  </conditionalFormatting>
  <conditionalFormatting sqref="A275">
    <cfRule type="containsBlanks" priority="1199" stopIfTrue="1">
      <formula>LEN(TRIM(A275))=0</formula>
    </cfRule>
    <cfRule type="containsText" dxfId="12759" priority="1200" stopIfTrue="1" operator="containsText" text="fcd">
      <formula>NOT(ISERROR(SEARCH("fcd",A275)))</formula>
    </cfRule>
    <cfRule type="containsText" dxfId="12758" priority="1201" stopIfTrue="1" operator="containsText" text="server">
      <formula>NOT(ISERROR(SEARCH("server",A275)))</formula>
    </cfRule>
    <cfRule type="containsText" dxfId="12757" priority="1202" stopIfTrue="1" operator="containsText" text="ft">
      <formula>NOT(ISERROR(SEARCH("ft",A275)))</formula>
    </cfRule>
    <cfRule type="containsText" dxfId="12756" priority="1203" stopIfTrue="1" operator="containsText" text="lynxx_">
      <formula>NOT(ISERROR(SEARCH("lynxx_",A275)))</formula>
    </cfRule>
    <cfRule type="containsText" dxfId="12755" priority="1204" operator="containsText" text="_">
      <formula>NOT(ISERROR(SEARCH("_",A275)))</formula>
    </cfRule>
  </conditionalFormatting>
  <conditionalFormatting sqref="AD275">
    <cfRule type="cellIs" dxfId="12754" priority="1195" operator="equal">
      <formula>1</formula>
    </cfRule>
    <cfRule type="cellIs" dxfId="12753" priority="1196" operator="equal">
      <formula>2</formula>
    </cfRule>
    <cfRule type="cellIs" dxfId="12752" priority="1197" operator="equal">
      <formula>3</formula>
    </cfRule>
    <cfRule type="cellIs" dxfId="12751" priority="1198" operator="equal">
      <formula>4</formula>
    </cfRule>
    <cfRule type="cellIs" dxfId="12750" priority="1205" operator="equal">
      <formula>5</formula>
    </cfRule>
  </conditionalFormatting>
  <conditionalFormatting sqref="J275:M275">
    <cfRule type="containsBlanks" priority="1189" stopIfTrue="1">
      <formula>LEN(TRIM(J275))=0</formula>
    </cfRule>
    <cfRule type="cellIs" dxfId="12749" priority="1190" operator="equal">
      <formula>"N/A"</formula>
    </cfRule>
    <cfRule type="cellIs" dxfId="12748" priority="1191" operator="equal">
      <formula>"OK"</formula>
    </cfRule>
    <cfRule type="containsText" dxfId="12747" priority="1192" operator="containsText" text="Unsure">
      <formula>NOT(ISERROR(SEARCH("Unsure",J275)))</formula>
    </cfRule>
    <cfRule type="containsText" dxfId="12746" priority="1193" operator="containsText" text="Can't See">
      <formula>NOT(ISERROR(SEARCH("Can't See",J275)))</formula>
    </cfRule>
    <cfRule type="notContainsText" dxfId="12745" priority="1194" operator="notContains" text="OK&amp;N/A">
      <formula>ISERROR(SEARCH("OK&amp;N/A",J275))</formula>
    </cfRule>
  </conditionalFormatting>
  <conditionalFormatting sqref="Y275:AC275">
    <cfRule type="cellIs" dxfId="12744" priority="1184" operator="equal">
      <formula>1</formula>
    </cfRule>
    <cfRule type="cellIs" dxfId="12743" priority="1185" operator="equal">
      <formula>2</formula>
    </cfRule>
    <cfRule type="cellIs" dxfId="12742" priority="1186" operator="equal">
      <formula>3</formula>
    </cfRule>
    <cfRule type="cellIs" dxfId="12741" priority="1187" operator="equal">
      <formula>4</formula>
    </cfRule>
    <cfRule type="cellIs" dxfId="12740" priority="1188" operator="equal">
      <formula>5</formula>
    </cfRule>
  </conditionalFormatting>
  <conditionalFormatting sqref="B275">
    <cfRule type="colorScale" priority="118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C275:F275">
    <cfRule type="colorScale" priority="118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G275">
    <cfRule type="colorScale" priority="118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H275">
    <cfRule type="colorScale" priority="118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I275">
    <cfRule type="colorScale" priority="117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185">
    <cfRule type="colorScale" priority="117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C185">
    <cfRule type="colorScale" priority="117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D185">
    <cfRule type="colorScale" priority="117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E185">
    <cfRule type="colorScale" priority="117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Y197:AD197">
    <cfRule type="cellIs" dxfId="12739" priority="1170" operator="equal">
      <formula>1</formula>
    </cfRule>
    <cfRule type="cellIs" dxfId="12738" priority="1171" operator="equal">
      <formula>2</formula>
    </cfRule>
    <cfRule type="cellIs" dxfId="12737" priority="1172" operator="equal">
      <formula>3</formula>
    </cfRule>
    <cfRule type="cellIs" dxfId="12736" priority="1173" operator="equal">
      <formula>4</formula>
    </cfRule>
    <cfRule type="cellIs" dxfId="12735" priority="1174" operator="equal">
      <formula>5</formula>
    </cfRule>
  </conditionalFormatting>
  <conditionalFormatting sqref="U197:X197">
    <cfRule type="containsBlanks" priority="1164" stopIfTrue="1">
      <formula>LEN(TRIM(U197))=0</formula>
    </cfRule>
    <cfRule type="cellIs" dxfId="12734" priority="1165" operator="equal">
      <formula>"N/A"</formula>
    </cfRule>
    <cfRule type="cellIs" dxfId="12733" priority="1166" operator="equal">
      <formula>"OK"</formula>
    </cfRule>
    <cfRule type="containsText" dxfId="12732" priority="1167" operator="containsText" text="Unsure">
      <formula>NOT(ISERROR(SEARCH("Unsure",U197)))</formula>
    </cfRule>
    <cfRule type="containsText" dxfId="12731" priority="1168" operator="containsText" text="Can't See">
      <formula>NOT(ISERROR(SEARCH("Can't See",U197)))</formula>
    </cfRule>
    <cfRule type="notContainsText" dxfId="12730" priority="1169" operator="notContains" text="OK&amp;N/A">
      <formula>ISERROR(SEARCH("OK&amp;N/A",U197))</formula>
    </cfRule>
  </conditionalFormatting>
  <conditionalFormatting sqref="A197">
    <cfRule type="containsBlanks" priority="1158" stopIfTrue="1">
      <formula>LEN(TRIM(A197))=0</formula>
    </cfRule>
    <cfRule type="containsText" dxfId="12729" priority="1159" stopIfTrue="1" operator="containsText" text="fcd">
      <formula>NOT(ISERROR(SEARCH("fcd",A197)))</formula>
    </cfRule>
    <cfRule type="containsText" dxfId="12728" priority="1160" stopIfTrue="1" operator="containsText" text="server">
      <formula>NOT(ISERROR(SEARCH("server",A197)))</formula>
    </cfRule>
    <cfRule type="containsText" dxfId="12727" priority="1161" stopIfTrue="1" operator="containsText" text="ft">
      <formula>NOT(ISERROR(SEARCH("ft",A197)))</formula>
    </cfRule>
    <cfRule type="containsText" dxfId="12726" priority="1162" stopIfTrue="1" operator="containsText" text="lynxx_">
      <formula>NOT(ISERROR(SEARCH("lynxx_",A197)))</formula>
    </cfRule>
    <cfRule type="containsText" dxfId="12725" priority="1163" operator="containsText" text="_">
      <formula>NOT(ISERROR(SEARCH("_",A197)))</formula>
    </cfRule>
  </conditionalFormatting>
  <conditionalFormatting sqref="U200:X200">
    <cfRule type="containsBlanks" priority="1152" stopIfTrue="1">
      <formula>LEN(TRIM(U200))=0</formula>
    </cfRule>
    <cfRule type="cellIs" dxfId="12724" priority="1153" operator="equal">
      <formula>"N/A"</formula>
    </cfRule>
    <cfRule type="cellIs" dxfId="12723" priority="1154" operator="equal">
      <formula>"OK"</formula>
    </cfRule>
    <cfRule type="containsText" dxfId="12722" priority="1155" operator="containsText" text="Unsure">
      <formula>NOT(ISERROR(SEARCH("Unsure",U200)))</formula>
    </cfRule>
    <cfRule type="containsText" dxfId="12721" priority="1156" operator="containsText" text="Can't See">
      <formula>NOT(ISERROR(SEARCH("Can't See",U200)))</formula>
    </cfRule>
    <cfRule type="notContainsText" dxfId="12720" priority="1157" operator="notContains" text="OK&amp;N/A">
      <formula>ISERROR(SEARCH("OK&amp;N/A",U200))</formula>
    </cfRule>
  </conditionalFormatting>
  <conditionalFormatting sqref="Y200:AC200">
    <cfRule type="cellIs" dxfId="12719" priority="1147" operator="equal">
      <formula>1</formula>
    </cfRule>
    <cfRule type="cellIs" dxfId="12718" priority="1148" operator="equal">
      <formula>2</formula>
    </cfRule>
    <cfRule type="cellIs" dxfId="12717" priority="1149" operator="equal">
      <formula>3</formula>
    </cfRule>
    <cfRule type="cellIs" dxfId="12716" priority="1150" operator="equal">
      <formula>4</formula>
    </cfRule>
    <cfRule type="cellIs" dxfId="12715" priority="1151" operator="equal">
      <formula>5</formula>
    </cfRule>
  </conditionalFormatting>
  <conditionalFormatting sqref="I278">
    <cfRule type="colorScale" priority="114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H278">
    <cfRule type="colorScale" priority="114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G278">
    <cfRule type="colorScale" priority="114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78">
    <cfRule type="colorScale" priority="114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78:M278">
    <cfRule type="containsBlanks" priority="1137" stopIfTrue="1">
      <formula>LEN(TRIM(J278))=0</formula>
    </cfRule>
    <cfRule type="cellIs" dxfId="12714" priority="1138" operator="equal">
      <formula>"N/A"</formula>
    </cfRule>
    <cfRule type="cellIs" dxfId="12713" priority="1139" operator="equal">
      <formula>"OK"</formula>
    </cfRule>
    <cfRule type="containsText" dxfId="12712" priority="1140" operator="containsText" text="Unsure">
      <formula>NOT(ISERROR(SEARCH("Unsure",J278)))</formula>
    </cfRule>
    <cfRule type="containsText" dxfId="12711" priority="1141" operator="containsText" text="Can't See">
      <formula>NOT(ISERROR(SEARCH("Can't See",J278)))</formula>
    </cfRule>
    <cfRule type="notContainsText" dxfId="12710" priority="1142" operator="notContains" text="OK&amp;N/A">
      <formula>ISERROR(SEARCH("OK&amp;N/A",J278))</formula>
    </cfRule>
  </conditionalFormatting>
  <conditionalFormatting sqref="M178:M183">
    <cfRule type="colorScale" priority="113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M178:M183">
    <cfRule type="colorScale" priority="113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L178:L179">
    <cfRule type="colorScale" priority="113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L180">
    <cfRule type="colorScale" priority="113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L180">
    <cfRule type="colorScale" priority="113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L181">
    <cfRule type="colorScale" priority="113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L182">
    <cfRule type="colorScale" priority="113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L183">
    <cfRule type="colorScale" priority="112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L183">
    <cfRule type="colorScale" priority="112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K183">
    <cfRule type="colorScale" priority="112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K183">
    <cfRule type="colorScale" priority="112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K181:K182">
    <cfRule type="colorScale" priority="112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K180">
    <cfRule type="colorScale" priority="112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K180">
    <cfRule type="colorScale" priority="112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K179">
    <cfRule type="colorScale" priority="112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K179">
    <cfRule type="colorScale" priority="112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K178">
    <cfRule type="colorScale" priority="112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K178">
    <cfRule type="colorScale" priority="111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178">
    <cfRule type="colorScale" priority="111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179">
    <cfRule type="colorScale" priority="111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180">
    <cfRule type="colorScale" priority="111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180">
    <cfRule type="colorScale" priority="111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181">
    <cfRule type="colorScale" priority="111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182">
    <cfRule type="colorScale" priority="111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183">
    <cfRule type="colorScale" priority="111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183">
    <cfRule type="colorScale" priority="111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U271:X271">
    <cfRule type="containsBlanks" priority="1105" stopIfTrue="1">
      <formula>LEN(TRIM(U271))=0</formula>
    </cfRule>
    <cfRule type="cellIs" dxfId="12709" priority="1106" operator="equal">
      <formula>"N/A"</formula>
    </cfRule>
    <cfRule type="cellIs" dxfId="12708" priority="1107" operator="equal">
      <formula>"OK"</formula>
    </cfRule>
    <cfRule type="containsText" dxfId="12707" priority="1108" operator="containsText" text="Unsure">
      <formula>NOT(ISERROR(SEARCH("Unsure",U271)))</formula>
    </cfRule>
    <cfRule type="containsText" dxfId="12706" priority="1109" operator="containsText" text="Can't See">
      <formula>NOT(ISERROR(SEARCH("Can't See",U271)))</formula>
    </cfRule>
    <cfRule type="notContainsText" dxfId="12705" priority="1110" operator="notContains" text="OK&amp;N/A">
      <formula>ISERROR(SEARCH("OK&amp;N/A",U271))</formula>
    </cfRule>
  </conditionalFormatting>
  <conditionalFormatting sqref="A271">
    <cfRule type="containsBlanks" priority="1098" stopIfTrue="1">
      <formula>LEN(TRIM(A271))=0</formula>
    </cfRule>
    <cfRule type="containsText" dxfId="12704" priority="1099" stopIfTrue="1" operator="containsText" text="fcd">
      <formula>NOT(ISERROR(SEARCH("fcd",A271)))</formula>
    </cfRule>
    <cfRule type="containsText" dxfId="12703" priority="1100" stopIfTrue="1" operator="containsText" text="server">
      <formula>NOT(ISERROR(SEARCH("server",A271)))</formula>
    </cfRule>
    <cfRule type="containsText" dxfId="12702" priority="1101" stopIfTrue="1" operator="containsText" text="ft">
      <formula>NOT(ISERROR(SEARCH("ft",A271)))</formula>
    </cfRule>
    <cfRule type="containsText" dxfId="12701" priority="1102" stopIfTrue="1" operator="containsText" text="lynxx_">
      <formula>NOT(ISERROR(SEARCH("lynxx_",A271)))</formula>
    </cfRule>
    <cfRule type="containsText" dxfId="12700" priority="1103" operator="containsText" text="_">
      <formula>NOT(ISERROR(SEARCH("_",A271)))</formula>
    </cfRule>
  </conditionalFormatting>
  <conditionalFormatting sqref="AD271">
    <cfRule type="cellIs" dxfId="12699" priority="1094" operator="equal">
      <formula>1</formula>
    </cfRule>
    <cfRule type="cellIs" dxfId="12698" priority="1095" operator="equal">
      <formula>2</formula>
    </cfRule>
    <cfRule type="cellIs" dxfId="12697" priority="1096" operator="equal">
      <formula>3</formula>
    </cfRule>
    <cfRule type="cellIs" dxfId="12696" priority="1097" operator="equal">
      <formula>4</formula>
    </cfRule>
    <cfRule type="cellIs" dxfId="12695" priority="1104" operator="equal">
      <formula>5</formula>
    </cfRule>
  </conditionalFormatting>
  <conditionalFormatting sqref="A271">
    <cfRule type="containsBlanks" priority="1088" stopIfTrue="1">
      <formula>LEN(TRIM(A271))=0</formula>
    </cfRule>
    <cfRule type="containsText" dxfId="12694" priority="1089" stopIfTrue="1" operator="containsText" text="fcd">
      <formula>NOT(ISERROR(SEARCH("fcd",A271)))</formula>
    </cfRule>
    <cfRule type="containsText" dxfId="12693" priority="1090" stopIfTrue="1" operator="containsText" text="server">
      <formula>NOT(ISERROR(SEARCH("server",A271)))</formula>
    </cfRule>
    <cfRule type="containsText" dxfId="12692" priority="1091" stopIfTrue="1" operator="containsText" text="ft">
      <formula>NOT(ISERROR(SEARCH("ft",A271)))</formula>
    </cfRule>
    <cfRule type="containsText" dxfId="12691" priority="1092" stopIfTrue="1" operator="containsText" text="lynxx_">
      <formula>NOT(ISERROR(SEARCH("lynxx_",A271)))</formula>
    </cfRule>
    <cfRule type="containsText" dxfId="12690" priority="1093" operator="containsText" text="_">
      <formula>NOT(ISERROR(SEARCH("_",A271)))</formula>
    </cfRule>
  </conditionalFormatting>
  <conditionalFormatting sqref="Y271:AC271">
    <cfRule type="cellIs" dxfId="12689" priority="1083" operator="equal">
      <formula>1</formula>
    </cfRule>
    <cfRule type="cellIs" dxfId="12688" priority="1084" operator="equal">
      <formula>2</formula>
    </cfRule>
    <cfRule type="cellIs" dxfId="12687" priority="1085" operator="equal">
      <formula>3</formula>
    </cfRule>
    <cfRule type="cellIs" dxfId="12686" priority="1086" operator="equal">
      <formula>4</formula>
    </cfRule>
    <cfRule type="cellIs" dxfId="12685" priority="1087" operator="equal">
      <formula>5</formula>
    </cfRule>
  </conditionalFormatting>
  <conditionalFormatting sqref="B271:E271">
    <cfRule type="colorScale" priority="108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71:I271">
    <cfRule type="colorScale" priority="108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71:M271">
    <cfRule type="colorScale" priority="108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83:A88 A90:A96">
    <cfRule type="containsBlanks" priority="1073" stopIfTrue="1">
      <formula>LEN(TRIM(A83))=0</formula>
    </cfRule>
    <cfRule type="containsText" dxfId="12684" priority="1074" stopIfTrue="1" operator="containsText" text="fcd">
      <formula>NOT(ISERROR(SEARCH("fcd",A83)))</formula>
    </cfRule>
    <cfRule type="containsText" dxfId="12683" priority="1075" stopIfTrue="1" operator="containsText" text="server">
      <formula>NOT(ISERROR(SEARCH("server",A83)))</formula>
    </cfRule>
    <cfRule type="containsText" dxfId="12682" priority="1076" stopIfTrue="1" operator="containsText" text="ft">
      <formula>NOT(ISERROR(SEARCH("ft",A83)))</formula>
    </cfRule>
    <cfRule type="containsText" dxfId="12681" priority="1077" stopIfTrue="1" operator="containsText" text="lynxx_">
      <formula>NOT(ISERROR(SEARCH("lynxx_",A83)))</formula>
    </cfRule>
    <cfRule type="containsText" dxfId="12680" priority="1078" operator="containsText" text="_">
      <formula>NOT(ISERROR(SEARCH("_",A83)))</formula>
    </cfRule>
  </conditionalFormatting>
  <conditionalFormatting sqref="Y83:AE88 Y90:AE96">
    <cfRule type="cellIs" dxfId="12679" priority="1069" operator="equal">
      <formula>1</formula>
    </cfRule>
    <cfRule type="cellIs" dxfId="12678" priority="1070" operator="equal">
      <formula>2</formula>
    </cfRule>
    <cfRule type="cellIs" dxfId="12677" priority="1071" operator="equal">
      <formula>3</formula>
    </cfRule>
    <cfRule type="cellIs" dxfId="12676" priority="1072" operator="equal">
      <formula>4</formula>
    </cfRule>
    <cfRule type="cellIs" dxfId="12675" priority="1079" operator="equal">
      <formula>5</formula>
    </cfRule>
  </conditionalFormatting>
  <conditionalFormatting sqref="U86:V86 X86 U83:X85 U87:X88 U90:X96">
    <cfRule type="containsBlanks" priority="1063" stopIfTrue="1">
      <formula>LEN(TRIM(U83))=0</formula>
    </cfRule>
    <cfRule type="cellIs" dxfId="12674" priority="1064" operator="equal">
      <formula>"N/A"</formula>
    </cfRule>
    <cfRule type="cellIs" dxfId="12673" priority="1065" operator="equal">
      <formula>"OK"</formula>
    </cfRule>
    <cfRule type="containsText" dxfId="12672" priority="1066" operator="containsText" text="Unsure">
      <formula>NOT(ISERROR(SEARCH("Unsure",U83)))</formula>
    </cfRule>
    <cfRule type="containsText" dxfId="12671" priority="1067" operator="containsText" text="Can't See">
      <formula>NOT(ISERROR(SEARCH("Can't See",U83)))</formula>
    </cfRule>
    <cfRule type="notContainsText" dxfId="12670" priority="1068" operator="notContains" text="OK&amp;N/A">
      <formula>ISERROR(SEARCH("OK&amp;N/A",U83))</formula>
    </cfRule>
  </conditionalFormatting>
  <conditionalFormatting sqref="W86">
    <cfRule type="containsBlanks" priority="1057" stopIfTrue="1">
      <formula>LEN(TRIM(W86))=0</formula>
    </cfRule>
    <cfRule type="containsText" dxfId="12669" priority="1058" stopIfTrue="1" operator="containsText" text="fcd">
      <formula>NOT(ISERROR(SEARCH("fcd",W86)))</formula>
    </cfRule>
    <cfRule type="containsText" dxfId="12668" priority="1059" stopIfTrue="1" operator="containsText" text="server">
      <formula>NOT(ISERROR(SEARCH("server",W86)))</formula>
    </cfRule>
    <cfRule type="containsText" dxfId="12667" priority="1060" stopIfTrue="1" operator="containsText" text="ft">
      <formula>NOT(ISERROR(SEARCH("ft",W86)))</formula>
    </cfRule>
    <cfRule type="containsText" dxfId="12666" priority="1061" stopIfTrue="1" operator="containsText" text="lynxx_">
      <formula>NOT(ISERROR(SEARCH("lynxx_",W86)))</formula>
    </cfRule>
    <cfRule type="containsText" dxfId="12665" priority="1062" operator="containsText" text="_">
      <formula>NOT(ISERROR(SEARCH("_",W86)))</formula>
    </cfRule>
  </conditionalFormatting>
  <conditionalFormatting sqref="X100:X109">
    <cfRule type="containsBlanks" priority="1051" stopIfTrue="1">
      <formula>LEN(TRIM(X100))=0</formula>
    </cfRule>
    <cfRule type="cellIs" dxfId="12664" priority="1052" operator="equal">
      <formula>"N/A"</formula>
    </cfRule>
    <cfRule type="cellIs" dxfId="12663" priority="1053" operator="equal">
      <formula>"OK"</formula>
    </cfRule>
    <cfRule type="containsText" dxfId="12662" priority="1054" operator="containsText" text="Unsure">
      <formula>NOT(ISERROR(SEARCH("Unsure",X100)))</formula>
    </cfRule>
    <cfRule type="containsText" dxfId="12661" priority="1055" operator="containsText" text="Can't See">
      <formula>NOT(ISERROR(SEARCH("Can't See",X100)))</formula>
    </cfRule>
    <cfRule type="notContainsText" dxfId="12660" priority="1056" operator="notContains" text="OK&amp;N/A">
      <formula>ISERROR(SEARCH("OK&amp;N/A",X100))</formula>
    </cfRule>
  </conditionalFormatting>
  <conditionalFormatting sqref="J98:M99 J109:M109">
    <cfRule type="containsBlanks" priority="1045" stopIfTrue="1">
      <formula>LEN(TRIM(J98))=0</formula>
    </cfRule>
    <cfRule type="cellIs" dxfId="12659" priority="1046" operator="equal">
      <formula>"N/A"</formula>
    </cfRule>
    <cfRule type="cellIs" dxfId="12658" priority="1047" operator="equal">
      <formula>"OK"</formula>
    </cfRule>
    <cfRule type="containsText" dxfId="12657" priority="1048" operator="containsText" text="Unsure">
      <formula>NOT(ISERROR(SEARCH("Unsure",J98)))</formula>
    </cfRule>
    <cfRule type="containsText" dxfId="12656" priority="1049" operator="containsText" text="Can't See">
      <formula>NOT(ISERROR(SEARCH("Can't See",J98)))</formula>
    </cfRule>
    <cfRule type="notContainsText" dxfId="12655" priority="1050" operator="notContains" text="OK&amp;N/A">
      <formula>ISERROR(SEARCH("OK&amp;N/A",J98))</formula>
    </cfRule>
  </conditionalFormatting>
  <conditionalFormatting sqref="I90:K93 B83:C88 I84:K88 M83:M88 E84:G88 E90:G93 E83:K83 H84:H93 E94:K94 B90:C96 M90:M94 E95:M96">
    <cfRule type="colorScale" priority="104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82">
    <cfRule type="containsBlanks" priority="1038" stopIfTrue="1">
      <formula>LEN(TRIM(A82))=0</formula>
    </cfRule>
    <cfRule type="containsText" dxfId="12654" priority="1039" stopIfTrue="1" operator="containsText" text="fcd">
      <formula>NOT(ISERROR(SEARCH("fcd",A82)))</formula>
    </cfRule>
    <cfRule type="containsText" dxfId="12653" priority="1040" stopIfTrue="1" operator="containsText" text="server">
      <formula>NOT(ISERROR(SEARCH("server",A82)))</formula>
    </cfRule>
    <cfRule type="containsText" dxfId="12652" priority="1041" stopIfTrue="1" operator="containsText" text="ft">
      <formula>NOT(ISERROR(SEARCH("ft",A82)))</formula>
    </cfRule>
    <cfRule type="containsText" dxfId="12651" priority="1042" stopIfTrue="1" operator="containsText" text="lynxx_">
      <formula>NOT(ISERROR(SEARCH("lynxx_",A82)))</formula>
    </cfRule>
    <cfRule type="containsText" dxfId="12650" priority="1043" operator="containsText" text="_">
      <formula>NOT(ISERROR(SEARCH("_",A82)))</formula>
    </cfRule>
  </conditionalFormatting>
  <conditionalFormatting sqref="B82">
    <cfRule type="containsBlanks" priority="1032" stopIfTrue="1">
      <formula>LEN(TRIM(B82))=0</formula>
    </cfRule>
    <cfRule type="containsText" dxfId="12649" priority="1033" stopIfTrue="1" operator="containsText" text="fcd">
      <formula>NOT(ISERROR(SEARCH("fcd",B82)))</formula>
    </cfRule>
    <cfRule type="containsText" dxfId="12648" priority="1034" stopIfTrue="1" operator="containsText" text="server">
      <formula>NOT(ISERROR(SEARCH("server",B82)))</formula>
    </cfRule>
    <cfRule type="containsText" dxfId="12647" priority="1035" stopIfTrue="1" operator="containsText" text="ft">
      <formula>NOT(ISERROR(SEARCH("ft",B82)))</formula>
    </cfRule>
    <cfRule type="containsText" dxfId="12646" priority="1036" stopIfTrue="1" operator="containsText" text="lynxx_">
      <formula>NOT(ISERROR(SEARCH("lynxx_",B82)))</formula>
    </cfRule>
    <cfRule type="containsText" dxfId="12645" priority="1037" operator="containsText" text="_">
      <formula>NOT(ISERROR(SEARCH("_",B82)))</formula>
    </cfRule>
  </conditionalFormatting>
  <conditionalFormatting sqref="C82">
    <cfRule type="containsBlanks" priority="1026" stopIfTrue="1">
      <formula>LEN(TRIM(C82))=0</formula>
    </cfRule>
    <cfRule type="containsText" dxfId="12644" priority="1027" stopIfTrue="1" operator="containsText" text="fcd">
      <formula>NOT(ISERROR(SEARCH("fcd",C82)))</formula>
    </cfRule>
    <cfRule type="containsText" dxfId="12643" priority="1028" stopIfTrue="1" operator="containsText" text="server">
      <formula>NOT(ISERROR(SEARCH("server",C82)))</formula>
    </cfRule>
    <cfRule type="containsText" dxfId="12642" priority="1029" stopIfTrue="1" operator="containsText" text="ft">
      <formula>NOT(ISERROR(SEARCH("ft",C82)))</formula>
    </cfRule>
    <cfRule type="containsText" dxfId="12641" priority="1030" stopIfTrue="1" operator="containsText" text="lynxx_">
      <formula>NOT(ISERROR(SEARCH("lynxx_",C82)))</formula>
    </cfRule>
    <cfRule type="containsText" dxfId="12640" priority="1031" operator="containsText" text="_">
      <formula>NOT(ISERROR(SEARCH("_",C82)))</formula>
    </cfRule>
  </conditionalFormatting>
  <conditionalFormatting sqref="D82">
    <cfRule type="containsBlanks" priority="1020" stopIfTrue="1">
      <formula>LEN(TRIM(D82))=0</formula>
    </cfRule>
    <cfRule type="containsText" dxfId="12639" priority="1021" stopIfTrue="1" operator="containsText" text="fcd">
      <formula>NOT(ISERROR(SEARCH("fcd",D82)))</formula>
    </cfRule>
    <cfRule type="containsText" dxfId="12638" priority="1022" stopIfTrue="1" operator="containsText" text="server">
      <formula>NOT(ISERROR(SEARCH("server",D82)))</formula>
    </cfRule>
    <cfRule type="containsText" dxfId="12637" priority="1023" stopIfTrue="1" operator="containsText" text="ft">
      <formula>NOT(ISERROR(SEARCH("ft",D82)))</formula>
    </cfRule>
    <cfRule type="containsText" dxfId="12636" priority="1024" stopIfTrue="1" operator="containsText" text="lynxx_">
      <formula>NOT(ISERROR(SEARCH("lynxx_",D82)))</formula>
    </cfRule>
    <cfRule type="containsText" dxfId="12635" priority="1025" operator="containsText" text="_">
      <formula>NOT(ISERROR(SEARCH("_",D82)))</formula>
    </cfRule>
  </conditionalFormatting>
  <conditionalFormatting sqref="E82">
    <cfRule type="containsBlanks" priority="1014" stopIfTrue="1">
      <formula>LEN(TRIM(E82))=0</formula>
    </cfRule>
    <cfRule type="containsText" dxfId="12634" priority="1015" stopIfTrue="1" operator="containsText" text="fcd">
      <formula>NOT(ISERROR(SEARCH("fcd",E82)))</formula>
    </cfRule>
    <cfRule type="containsText" dxfId="12633" priority="1016" stopIfTrue="1" operator="containsText" text="server">
      <formula>NOT(ISERROR(SEARCH("server",E82)))</formula>
    </cfRule>
    <cfRule type="containsText" dxfId="12632" priority="1017" stopIfTrue="1" operator="containsText" text="ft">
      <formula>NOT(ISERROR(SEARCH("ft",E82)))</formula>
    </cfRule>
    <cfRule type="containsText" dxfId="12631" priority="1018" stopIfTrue="1" operator="containsText" text="lynxx_">
      <formula>NOT(ISERROR(SEARCH("lynxx_",E82)))</formula>
    </cfRule>
    <cfRule type="containsText" dxfId="12630" priority="1019" operator="containsText" text="_">
      <formula>NOT(ISERROR(SEARCH("_",E82)))</formula>
    </cfRule>
  </conditionalFormatting>
  <conditionalFormatting sqref="F82">
    <cfRule type="containsBlanks" priority="1008" stopIfTrue="1">
      <formula>LEN(TRIM(F82))=0</formula>
    </cfRule>
    <cfRule type="containsText" dxfId="12629" priority="1009" stopIfTrue="1" operator="containsText" text="fcd">
      <formula>NOT(ISERROR(SEARCH("fcd",F82)))</formula>
    </cfRule>
    <cfRule type="containsText" dxfId="12628" priority="1010" stopIfTrue="1" operator="containsText" text="server">
      <formula>NOT(ISERROR(SEARCH("server",F82)))</formula>
    </cfRule>
    <cfRule type="containsText" dxfId="12627" priority="1011" stopIfTrue="1" operator="containsText" text="ft">
      <formula>NOT(ISERROR(SEARCH("ft",F82)))</formula>
    </cfRule>
    <cfRule type="containsText" dxfId="12626" priority="1012" stopIfTrue="1" operator="containsText" text="lynxx_">
      <formula>NOT(ISERROR(SEARCH("lynxx_",F82)))</formula>
    </cfRule>
    <cfRule type="containsText" dxfId="12625" priority="1013" operator="containsText" text="_">
      <formula>NOT(ISERROR(SEARCH("_",F82)))</formula>
    </cfRule>
  </conditionalFormatting>
  <conditionalFormatting sqref="G82">
    <cfRule type="containsBlanks" priority="1002" stopIfTrue="1">
      <formula>LEN(TRIM(G82))=0</formula>
    </cfRule>
    <cfRule type="containsText" dxfId="12624" priority="1003" stopIfTrue="1" operator="containsText" text="fcd">
      <formula>NOT(ISERROR(SEARCH("fcd",G82)))</formula>
    </cfRule>
    <cfRule type="containsText" dxfId="12623" priority="1004" stopIfTrue="1" operator="containsText" text="server">
      <formula>NOT(ISERROR(SEARCH("server",G82)))</formula>
    </cfRule>
    <cfRule type="containsText" dxfId="12622" priority="1005" stopIfTrue="1" operator="containsText" text="ft">
      <formula>NOT(ISERROR(SEARCH("ft",G82)))</formula>
    </cfRule>
    <cfRule type="containsText" dxfId="12621" priority="1006" stopIfTrue="1" operator="containsText" text="lynxx_">
      <formula>NOT(ISERROR(SEARCH("lynxx_",G82)))</formula>
    </cfRule>
    <cfRule type="containsText" dxfId="12620" priority="1007" operator="containsText" text="_">
      <formula>NOT(ISERROR(SEARCH("_",G82)))</formula>
    </cfRule>
  </conditionalFormatting>
  <conditionalFormatting sqref="H82">
    <cfRule type="containsBlanks" priority="996" stopIfTrue="1">
      <formula>LEN(TRIM(H82))=0</formula>
    </cfRule>
    <cfRule type="containsText" dxfId="12619" priority="997" stopIfTrue="1" operator="containsText" text="fcd">
      <formula>NOT(ISERROR(SEARCH("fcd",H82)))</formula>
    </cfRule>
    <cfRule type="containsText" dxfId="12618" priority="998" stopIfTrue="1" operator="containsText" text="server">
      <formula>NOT(ISERROR(SEARCH("server",H82)))</formula>
    </cfRule>
    <cfRule type="containsText" dxfId="12617" priority="999" stopIfTrue="1" operator="containsText" text="ft">
      <formula>NOT(ISERROR(SEARCH("ft",H82)))</formula>
    </cfRule>
    <cfRule type="containsText" dxfId="12616" priority="1000" stopIfTrue="1" operator="containsText" text="lynxx_">
      <formula>NOT(ISERROR(SEARCH("lynxx_",H82)))</formula>
    </cfRule>
    <cfRule type="containsText" dxfId="12615" priority="1001" operator="containsText" text="_">
      <formula>NOT(ISERROR(SEARCH("_",H82)))</formula>
    </cfRule>
  </conditionalFormatting>
  <conditionalFormatting sqref="I82">
    <cfRule type="containsBlanks" priority="990" stopIfTrue="1">
      <formula>LEN(TRIM(I82))=0</formula>
    </cfRule>
    <cfRule type="containsText" dxfId="12614" priority="991" stopIfTrue="1" operator="containsText" text="fcd">
      <formula>NOT(ISERROR(SEARCH("fcd",I82)))</formula>
    </cfRule>
    <cfRule type="containsText" dxfId="12613" priority="992" stopIfTrue="1" operator="containsText" text="server">
      <formula>NOT(ISERROR(SEARCH("server",I82)))</formula>
    </cfRule>
    <cfRule type="containsText" dxfId="12612" priority="993" stopIfTrue="1" operator="containsText" text="ft">
      <formula>NOT(ISERROR(SEARCH("ft",I82)))</formula>
    </cfRule>
    <cfRule type="containsText" dxfId="12611" priority="994" stopIfTrue="1" operator="containsText" text="lynxx_">
      <formula>NOT(ISERROR(SEARCH("lynxx_",I82)))</formula>
    </cfRule>
    <cfRule type="containsText" dxfId="12610" priority="995" operator="containsText" text="_">
      <formula>NOT(ISERROR(SEARCH("_",I82)))</formula>
    </cfRule>
  </conditionalFormatting>
  <conditionalFormatting sqref="J82">
    <cfRule type="containsBlanks" priority="984" stopIfTrue="1">
      <formula>LEN(TRIM(J82))=0</formula>
    </cfRule>
    <cfRule type="containsText" dxfId="12609" priority="985" stopIfTrue="1" operator="containsText" text="fcd">
      <formula>NOT(ISERROR(SEARCH("fcd",J82)))</formula>
    </cfRule>
    <cfRule type="containsText" dxfId="12608" priority="986" stopIfTrue="1" operator="containsText" text="server">
      <formula>NOT(ISERROR(SEARCH("server",J82)))</formula>
    </cfRule>
    <cfRule type="containsText" dxfId="12607" priority="987" stopIfTrue="1" operator="containsText" text="ft">
      <formula>NOT(ISERROR(SEARCH("ft",J82)))</formula>
    </cfRule>
    <cfRule type="containsText" dxfId="12606" priority="988" stopIfTrue="1" operator="containsText" text="lynxx_">
      <formula>NOT(ISERROR(SEARCH("lynxx_",J82)))</formula>
    </cfRule>
    <cfRule type="containsText" dxfId="12605" priority="989" operator="containsText" text="_">
      <formula>NOT(ISERROR(SEARCH("_",J82)))</formula>
    </cfRule>
  </conditionalFormatting>
  <conditionalFormatting sqref="L82">
    <cfRule type="containsBlanks" priority="978" stopIfTrue="1">
      <formula>LEN(TRIM(L82))=0</formula>
    </cfRule>
    <cfRule type="containsText" dxfId="12604" priority="979" stopIfTrue="1" operator="containsText" text="fcd">
      <formula>NOT(ISERROR(SEARCH("fcd",L82)))</formula>
    </cfRule>
    <cfRule type="containsText" dxfId="12603" priority="980" stopIfTrue="1" operator="containsText" text="server">
      <formula>NOT(ISERROR(SEARCH("server",L82)))</formula>
    </cfRule>
    <cfRule type="containsText" dxfId="12602" priority="981" stopIfTrue="1" operator="containsText" text="ft">
      <formula>NOT(ISERROR(SEARCH("ft",L82)))</formula>
    </cfRule>
    <cfRule type="containsText" dxfId="12601" priority="982" stopIfTrue="1" operator="containsText" text="lynxx_">
      <formula>NOT(ISERROR(SEARCH("lynxx_",L82)))</formula>
    </cfRule>
    <cfRule type="containsText" dxfId="12600" priority="983" operator="containsText" text="_">
      <formula>NOT(ISERROR(SEARCH("_",L82)))</formula>
    </cfRule>
  </conditionalFormatting>
  <conditionalFormatting sqref="M81">
    <cfRule type="containsBlanks" priority="972" stopIfTrue="1">
      <formula>LEN(TRIM(M81))=0</formula>
    </cfRule>
    <cfRule type="containsText" dxfId="12599" priority="973" stopIfTrue="1" operator="containsText" text="fcd">
      <formula>NOT(ISERROR(SEARCH("fcd",M81)))</formula>
    </cfRule>
    <cfRule type="containsText" dxfId="12598" priority="974" stopIfTrue="1" operator="containsText" text="server">
      <formula>NOT(ISERROR(SEARCH("server",M81)))</formula>
    </cfRule>
    <cfRule type="containsText" dxfId="12597" priority="975" stopIfTrue="1" operator="containsText" text="ft">
      <formula>NOT(ISERROR(SEARCH("ft",M81)))</formula>
    </cfRule>
    <cfRule type="containsText" dxfId="12596" priority="976" stopIfTrue="1" operator="containsText" text="lynxx_">
      <formula>NOT(ISERROR(SEARCH("lynxx_",M81)))</formula>
    </cfRule>
    <cfRule type="containsText" dxfId="12595" priority="977" operator="containsText" text="_">
      <formula>NOT(ISERROR(SEARCH("_",M81)))</formula>
    </cfRule>
  </conditionalFormatting>
  <conditionalFormatting sqref="O82">
    <cfRule type="containsBlanks" priority="966" stopIfTrue="1">
      <formula>LEN(TRIM(O82))=0</formula>
    </cfRule>
    <cfRule type="containsText" dxfId="12594" priority="967" stopIfTrue="1" operator="containsText" text="fcd">
      <formula>NOT(ISERROR(SEARCH("fcd",O82)))</formula>
    </cfRule>
    <cfRule type="containsText" dxfId="12593" priority="968" stopIfTrue="1" operator="containsText" text="server">
      <formula>NOT(ISERROR(SEARCH("server",O82)))</formula>
    </cfRule>
    <cfRule type="containsText" dxfId="12592" priority="969" stopIfTrue="1" operator="containsText" text="ft">
      <formula>NOT(ISERROR(SEARCH("ft",O82)))</formula>
    </cfRule>
    <cfRule type="containsText" dxfId="12591" priority="970" stopIfTrue="1" operator="containsText" text="lynxx_">
      <formula>NOT(ISERROR(SEARCH("lynxx_",O82)))</formula>
    </cfRule>
    <cfRule type="containsText" dxfId="12590" priority="971" operator="containsText" text="_">
      <formula>NOT(ISERROR(SEARCH("_",O82)))</formula>
    </cfRule>
  </conditionalFormatting>
  <conditionalFormatting sqref="Q82">
    <cfRule type="containsBlanks" priority="960" stopIfTrue="1">
      <formula>LEN(TRIM(Q82))=0</formula>
    </cfRule>
    <cfRule type="containsText" dxfId="12589" priority="961" stopIfTrue="1" operator="containsText" text="fcd">
      <formula>NOT(ISERROR(SEARCH("fcd",Q82)))</formula>
    </cfRule>
    <cfRule type="containsText" dxfId="12588" priority="962" stopIfTrue="1" operator="containsText" text="server">
      <formula>NOT(ISERROR(SEARCH("server",Q82)))</formula>
    </cfRule>
    <cfRule type="containsText" dxfId="12587" priority="963" stopIfTrue="1" operator="containsText" text="ft">
      <formula>NOT(ISERROR(SEARCH("ft",Q82)))</formula>
    </cfRule>
    <cfRule type="containsText" dxfId="12586" priority="964" stopIfTrue="1" operator="containsText" text="lynxx_">
      <formula>NOT(ISERROR(SEARCH("lynxx_",Q82)))</formula>
    </cfRule>
    <cfRule type="containsText" dxfId="12585" priority="965" operator="containsText" text="_">
      <formula>NOT(ISERROR(SEARCH("_",Q82)))</formula>
    </cfRule>
  </conditionalFormatting>
  <conditionalFormatting sqref="R82">
    <cfRule type="containsBlanks" priority="954" stopIfTrue="1">
      <formula>LEN(TRIM(R82))=0</formula>
    </cfRule>
    <cfRule type="containsText" dxfId="12584" priority="955" stopIfTrue="1" operator="containsText" text="fcd">
      <formula>NOT(ISERROR(SEARCH("fcd",R82)))</formula>
    </cfRule>
    <cfRule type="containsText" dxfId="12583" priority="956" stopIfTrue="1" operator="containsText" text="server">
      <formula>NOT(ISERROR(SEARCH("server",R82)))</formula>
    </cfRule>
    <cfRule type="containsText" dxfId="12582" priority="957" stopIfTrue="1" operator="containsText" text="ft">
      <formula>NOT(ISERROR(SEARCH("ft",R82)))</formula>
    </cfRule>
    <cfRule type="containsText" dxfId="12581" priority="958" stopIfTrue="1" operator="containsText" text="lynxx_">
      <formula>NOT(ISERROR(SEARCH("lynxx_",R82)))</formula>
    </cfRule>
    <cfRule type="containsText" dxfId="12580" priority="959" operator="containsText" text="_">
      <formula>NOT(ISERROR(SEARCH("_",R82)))</formula>
    </cfRule>
  </conditionalFormatting>
  <conditionalFormatting sqref="S82:T82">
    <cfRule type="containsBlanks" priority="948" stopIfTrue="1">
      <formula>LEN(TRIM(S82))=0</formula>
    </cfRule>
    <cfRule type="containsText" dxfId="12579" priority="949" stopIfTrue="1" operator="containsText" text="fcd">
      <formula>NOT(ISERROR(SEARCH("fcd",S82)))</formula>
    </cfRule>
    <cfRule type="containsText" dxfId="12578" priority="950" stopIfTrue="1" operator="containsText" text="server">
      <formula>NOT(ISERROR(SEARCH("server",S82)))</formula>
    </cfRule>
    <cfRule type="containsText" dxfId="12577" priority="951" stopIfTrue="1" operator="containsText" text="ft">
      <formula>NOT(ISERROR(SEARCH("ft",S82)))</formula>
    </cfRule>
    <cfRule type="containsText" dxfId="12576" priority="952" stopIfTrue="1" operator="containsText" text="lynxx_">
      <formula>NOT(ISERROR(SEARCH("lynxx_",S82)))</formula>
    </cfRule>
    <cfRule type="containsText" dxfId="12575" priority="953" operator="containsText" text="_">
      <formula>NOT(ISERROR(SEARCH("_",S82)))</formula>
    </cfRule>
  </conditionalFormatting>
  <conditionalFormatting sqref="A89">
    <cfRule type="containsBlanks" priority="941" stopIfTrue="1">
      <formula>LEN(TRIM(A89))=0</formula>
    </cfRule>
    <cfRule type="containsText" dxfId="12574" priority="942" stopIfTrue="1" operator="containsText" text="fcd">
      <formula>NOT(ISERROR(SEARCH("fcd",A89)))</formula>
    </cfRule>
    <cfRule type="containsText" dxfId="12573" priority="943" stopIfTrue="1" operator="containsText" text="server">
      <formula>NOT(ISERROR(SEARCH("server",A89)))</formula>
    </cfRule>
    <cfRule type="containsText" dxfId="12572" priority="944" stopIfTrue="1" operator="containsText" text="ft">
      <formula>NOT(ISERROR(SEARCH("ft",A89)))</formula>
    </cfRule>
    <cfRule type="containsText" dxfId="12571" priority="945" stopIfTrue="1" operator="containsText" text="lynxx_">
      <formula>NOT(ISERROR(SEARCH("lynxx_",A89)))</formula>
    </cfRule>
    <cfRule type="containsText" dxfId="12570" priority="946" operator="containsText" text="_">
      <formula>NOT(ISERROR(SEARCH("_",A89)))</formula>
    </cfRule>
  </conditionalFormatting>
  <conditionalFormatting sqref="Y89:AE89">
    <cfRule type="cellIs" dxfId="12569" priority="937" operator="equal">
      <formula>1</formula>
    </cfRule>
    <cfRule type="cellIs" dxfId="12568" priority="938" operator="equal">
      <formula>2</formula>
    </cfRule>
    <cfRule type="cellIs" dxfId="12567" priority="939" operator="equal">
      <formula>3</formula>
    </cfRule>
    <cfRule type="cellIs" dxfId="12566" priority="940" operator="equal">
      <formula>4</formula>
    </cfRule>
    <cfRule type="cellIs" dxfId="12565" priority="947" operator="equal">
      <formula>5</formula>
    </cfRule>
  </conditionalFormatting>
  <conditionalFormatting sqref="U89:X89">
    <cfRule type="containsBlanks" priority="931" stopIfTrue="1">
      <formula>LEN(TRIM(U89))=0</formula>
    </cfRule>
    <cfRule type="cellIs" dxfId="12564" priority="932" operator="equal">
      <formula>"N/A"</formula>
    </cfRule>
    <cfRule type="cellIs" dxfId="12563" priority="933" operator="equal">
      <formula>"OK"</formula>
    </cfRule>
    <cfRule type="containsText" dxfId="12562" priority="934" operator="containsText" text="Unsure">
      <formula>NOT(ISERROR(SEARCH("Unsure",U89)))</formula>
    </cfRule>
    <cfRule type="containsText" dxfId="12561" priority="935" operator="containsText" text="Can't See">
      <formula>NOT(ISERROR(SEARCH("Can't See",U89)))</formula>
    </cfRule>
    <cfRule type="notContainsText" dxfId="12560" priority="936" operator="notContains" text="OK&amp;N/A">
      <formula>ISERROR(SEARCH("OK&amp;N/A",U89))</formula>
    </cfRule>
  </conditionalFormatting>
  <conditionalFormatting sqref="B89:C89 I89:K89 M89 E89:G89">
    <cfRule type="colorScale" priority="93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K82">
    <cfRule type="containsBlanks" priority="924" stopIfTrue="1">
      <formula>LEN(TRIM(K82))=0</formula>
    </cfRule>
    <cfRule type="containsText" dxfId="12559" priority="925" stopIfTrue="1" operator="containsText" text="fcd">
      <formula>NOT(ISERROR(SEARCH("fcd",K82)))</formula>
    </cfRule>
    <cfRule type="containsText" dxfId="12558" priority="926" stopIfTrue="1" operator="containsText" text="server">
      <formula>NOT(ISERROR(SEARCH("server",K82)))</formula>
    </cfRule>
    <cfRule type="containsText" dxfId="12557" priority="927" stopIfTrue="1" operator="containsText" text="ft">
      <formula>NOT(ISERROR(SEARCH("ft",K82)))</formula>
    </cfRule>
    <cfRule type="containsText" dxfId="12556" priority="928" stopIfTrue="1" operator="containsText" text="lynxx_">
      <formula>NOT(ISERROR(SEARCH("lynxx_",K82)))</formula>
    </cfRule>
    <cfRule type="containsText" dxfId="12555" priority="929" operator="containsText" text="_">
      <formula>NOT(ISERROR(SEARCH("_",K82)))</formula>
    </cfRule>
  </conditionalFormatting>
  <conditionalFormatting sqref="M82">
    <cfRule type="containsBlanks" priority="918" stopIfTrue="1">
      <formula>LEN(TRIM(M82))=0</formula>
    </cfRule>
    <cfRule type="containsText" dxfId="12554" priority="919" stopIfTrue="1" operator="containsText" text="fcd">
      <formula>NOT(ISERROR(SEARCH("fcd",M82)))</formula>
    </cfRule>
    <cfRule type="containsText" dxfId="12553" priority="920" stopIfTrue="1" operator="containsText" text="server">
      <formula>NOT(ISERROR(SEARCH("server",M82)))</formula>
    </cfRule>
    <cfRule type="containsText" dxfId="12552" priority="921" stopIfTrue="1" operator="containsText" text="ft">
      <formula>NOT(ISERROR(SEARCH("ft",M82)))</formula>
    </cfRule>
    <cfRule type="containsText" dxfId="12551" priority="922" stopIfTrue="1" operator="containsText" text="lynxx_">
      <formula>NOT(ISERROR(SEARCH("lynxx_",M82)))</formula>
    </cfRule>
    <cfRule type="containsText" dxfId="12550" priority="923" operator="containsText" text="_">
      <formula>NOT(ISERROR(SEARCH("_",M82)))</formula>
    </cfRule>
  </conditionalFormatting>
  <conditionalFormatting sqref="P41:P43 P45 P28:P35 P22:P25">
    <cfRule type="colorScale" priority="9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4:P175 P168 P162:P165 P177:P183">
    <cfRule type="colorScale" priority="9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87">
    <cfRule type="colorScale" priority="9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05:P206">
    <cfRule type="colorScale" priority="9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07:P210">
    <cfRule type="colorScale" priority="9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40:P241">
    <cfRule type="colorScale" priority="9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42">
    <cfRule type="colorScale" priority="9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69:P270 P272">
    <cfRule type="colorScale" priority="9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73">
    <cfRule type="colorScale" priority="90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71">
    <cfRule type="colorScale" priority="90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93 P291">
    <cfRule type="colorScale" priority="90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117 A119:A120">
    <cfRule type="containsBlanks" priority="901" stopIfTrue="1">
      <formula>LEN(TRIM(A117))=0</formula>
    </cfRule>
    <cfRule type="containsText" dxfId="12549" priority="902" stopIfTrue="1" operator="containsText" text="fcd">
      <formula>NOT(ISERROR(SEARCH("fcd",A117)))</formula>
    </cfRule>
    <cfRule type="containsText" dxfId="12548" priority="903" stopIfTrue="1" operator="containsText" text="server">
      <formula>NOT(ISERROR(SEARCH("server",A117)))</formula>
    </cfRule>
    <cfRule type="containsText" dxfId="12547" priority="904" stopIfTrue="1" operator="containsText" text="ft">
      <formula>NOT(ISERROR(SEARCH("ft",A117)))</formula>
    </cfRule>
    <cfRule type="containsText" dxfId="12546" priority="905" stopIfTrue="1" operator="containsText" text="lynxx_">
      <formula>NOT(ISERROR(SEARCH("lynxx_",A117)))</formula>
    </cfRule>
    <cfRule type="containsText" dxfId="12545" priority="906" operator="containsText" text="_">
      <formula>NOT(ISERROR(SEARCH("_",A117)))</formula>
    </cfRule>
  </conditionalFormatting>
  <conditionalFormatting sqref="P203:P204">
    <cfRule type="colorScale" priority="90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13:P221 P211">
    <cfRule type="colorScale" priority="89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7">
    <cfRule type="colorScale" priority="89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82">
    <cfRule type="colorScale" priority="89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1 S3 S223 S111:S119 S178:S183 S225 S229 S237 S240:S241 S269:S273 S277 S187:S193 S280:S288 S384:S1048576 S232:S234 S22:S60 S198 S123:S125 S244:S254 S266:S267 S5 S8 S11:S20">
    <cfRule type="cellIs" dxfId="12544" priority="896" operator="equal">
      <formula>FALSE</formula>
    </cfRule>
  </conditionalFormatting>
  <conditionalFormatting sqref="T260:T263 T384:T1048576 T222:T254 T265:T328 T1:T5 T10:T183 T7:T8 T185:T211">
    <cfRule type="cellIs" dxfId="12543" priority="895" operator="equal">
      <formula>FALSE</formula>
    </cfRule>
  </conditionalFormatting>
  <conditionalFormatting sqref="O1">
    <cfRule type="colorScale" priority="894">
      <colorScale>
        <cfvo type="num" val="0"/>
        <cfvo type="num" val="0.6"/>
        <cfvo type="num" val="1"/>
        <color rgb="FFF8696B"/>
        <color theme="7" tint="0.59999389629810485"/>
        <color rgb="FF63BE7B"/>
      </colorScale>
    </cfRule>
  </conditionalFormatting>
  <conditionalFormatting sqref="P268">
    <cfRule type="colorScale" priority="89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4:P15">
    <cfRule type="colorScale" priority="31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83:L94">
    <cfRule type="colorScale" priority="89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P176">
    <cfRule type="colorScale" priority="89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109">
    <cfRule type="cellIs" dxfId="12542" priority="890" operator="equal">
      <formula>FALSE</formula>
    </cfRule>
  </conditionalFormatting>
  <conditionalFormatting sqref="T100 T104 T108">
    <cfRule type="containsBlanks" priority="884" stopIfTrue="1">
      <formula>LEN(TRIM(T100))=0</formula>
    </cfRule>
    <cfRule type="containsText" dxfId="12541" priority="885" stopIfTrue="1" operator="containsText" text="fcd">
      <formula>NOT(ISERROR(SEARCH("fcd",T100)))</formula>
    </cfRule>
    <cfRule type="containsText" dxfId="12540" priority="886" stopIfTrue="1" operator="containsText" text="server">
      <formula>NOT(ISERROR(SEARCH("server",T100)))</formula>
    </cfRule>
    <cfRule type="containsText" dxfId="12539" priority="887" stopIfTrue="1" operator="containsText" text="ft">
      <formula>NOT(ISERROR(SEARCH("ft",T100)))</formula>
    </cfRule>
    <cfRule type="containsText" dxfId="12538" priority="888" stopIfTrue="1" operator="containsText" text="lynxx_">
      <formula>NOT(ISERROR(SEARCH("lynxx_",T100)))</formula>
    </cfRule>
    <cfRule type="containsText" dxfId="12537" priority="889" operator="containsText" text="_">
      <formula>NOT(ISERROR(SEARCH("_",T100)))</formula>
    </cfRule>
  </conditionalFormatting>
  <conditionalFormatting sqref="U100:W102 U103:V103 U104:W109">
    <cfRule type="containsBlanks" priority="878" stopIfTrue="1">
      <formula>LEN(TRIM(U100))=0</formula>
    </cfRule>
    <cfRule type="cellIs" dxfId="12536" priority="879" operator="equal">
      <formula>"N/A"</formula>
    </cfRule>
    <cfRule type="cellIs" dxfId="12535" priority="880" operator="equal">
      <formula>"OK"</formula>
    </cfRule>
    <cfRule type="containsText" dxfId="12534" priority="881" operator="containsText" text="Unsure">
      <formula>NOT(ISERROR(SEARCH("Unsure",U100)))</formula>
    </cfRule>
    <cfRule type="containsText" dxfId="12533" priority="882" operator="containsText" text="Can't See">
      <formula>NOT(ISERROR(SEARCH("Can't See",U100)))</formula>
    </cfRule>
    <cfRule type="notContainsText" dxfId="12532" priority="883" operator="notContains" text="OK&amp;N/A">
      <formula>ISERROR(SEARCH("OK&amp;N/A",U100))</formula>
    </cfRule>
  </conditionalFormatting>
  <conditionalFormatting sqref="W103">
    <cfRule type="containsBlanks" priority="872" stopIfTrue="1">
      <formula>LEN(TRIM(W103))=0</formula>
    </cfRule>
    <cfRule type="cellIs" dxfId="12531" priority="873" operator="equal">
      <formula>"N/A"</formula>
    </cfRule>
    <cfRule type="cellIs" dxfId="12530" priority="874" operator="equal">
      <formula>"OK"</formula>
    </cfRule>
    <cfRule type="containsText" dxfId="12529" priority="875" operator="containsText" text="Unsure">
      <formula>NOT(ISERROR(SEARCH("Unsure",W103)))</formula>
    </cfRule>
    <cfRule type="containsText" dxfId="12528" priority="876" operator="containsText" text="Can't See">
      <formula>NOT(ISERROR(SEARCH("Can't See",W103)))</formula>
    </cfRule>
    <cfRule type="notContainsText" dxfId="12527" priority="877" operator="notContains" text="OK&amp;N/A">
      <formula>ISERROR(SEARCH("OK&amp;N/A",W103))</formula>
    </cfRule>
  </conditionalFormatting>
  <conditionalFormatting sqref="P99">
    <cfRule type="colorScale" priority="8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00:M108">
    <cfRule type="colorScale" priority="87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P44">
    <cfRule type="colorScale" priority="86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57:P161 P130:P155">
    <cfRule type="colorScale" priority="31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40">
    <cfRule type="colorScale" priority="8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66:P167">
    <cfRule type="colorScale" priority="8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212">
    <cfRule type="containsBlanks" priority="860" stopIfTrue="1">
      <formula>LEN(TRIM(A212))=0</formula>
    </cfRule>
    <cfRule type="containsText" dxfId="12526" priority="861" stopIfTrue="1" operator="containsText" text="fcd">
      <formula>NOT(ISERROR(SEARCH("fcd",A212)))</formula>
    </cfRule>
    <cfRule type="containsText" dxfId="12525" priority="862" stopIfTrue="1" operator="containsText" text="server">
      <formula>NOT(ISERROR(SEARCH("server",A212)))</formula>
    </cfRule>
    <cfRule type="containsText" dxfId="12524" priority="863" stopIfTrue="1" operator="containsText" text="ft">
      <formula>NOT(ISERROR(SEARCH("ft",A212)))</formula>
    </cfRule>
    <cfRule type="containsText" dxfId="12523" priority="864" stopIfTrue="1" operator="containsText" text="lynxx_">
      <formula>NOT(ISERROR(SEARCH("lynxx_",A212)))</formula>
    </cfRule>
    <cfRule type="containsText" dxfId="12522" priority="865" operator="containsText" text="_">
      <formula>NOT(ISERROR(SEARCH("_",A212)))</formula>
    </cfRule>
  </conditionalFormatting>
  <conditionalFormatting sqref="Y212:AE212">
    <cfRule type="cellIs" dxfId="12521" priority="856" operator="equal">
      <formula>1</formula>
    </cfRule>
    <cfRule type="cellIs" dxfId="12520" priority="857" operator="equal">
      <formula>2</formula>
    </cfRule>
    <cfRule type="cellIs" dxfId="12519" priority="858" operator="equal">
      <formula>3</formula>
    </cfRule>
    <cfRule type="cellIs" dxfId="12518" priority="859" operator="equal">
      <formula>4</formula>
    </cfRule>
    <cfRule type="cellIs" dxfId="12517" priority="866" operator="equal">
      <formula>5</formula>
    </cfRule>
  </conditionalFormatting>
  <conditionalFormatting sqref="U212:X212">
    <cfRule type="containsBlanks" priority="850" stopIfTrue="1">
      <formula>LEN(TRIM(U212))=0</formula>
    </cfRule>
    <cfRule type="cellIs" dxfId="12516" priority="851" operator="equal">
      <formula>"N/A"</formula>
    </cfRule>
    <cfRule type="cellIs" dxfId="12515" priority="852" operator="equal">
      <formula>"OK"</formula>
    </cfRule>
    <cfRule type="containsText" dxfId="12514" priority="853" operator="containsText" text="Unsure">
      <formula>NOT(ISERROR(SEARCH("Unsure",U212)))</formula>
    </cfRule>
    <cfRule type="containsText" dxfId="12513" priority="854" operator="containsText" text="Can't See">
      <formula>NOT(ISERROR(SEARCH("Can't See",U212)))</formula>
    </cfRule>
    <cfRule type="notContainsText" dxfId="12512" priority="855" operator="notContains" text="OK&amp;N/A">
      <formula>ISERROR(SEARCH("OK&amp;N/A",U212))</formula>
    </cfRule>
  </conditionalFormatting>
  <conditionalFormatting sqref="AH212">
    <cfRule type="containsBlanks" priority="844" stopIfTrue="1">
      <formula>LEN(TRIM(AH212))=0</formula>
    </cfRule>
    <cfRule type="containsText" dxfId="12511" priority="845" stopIfTrue="1" operator="containsText" text="fcd">
      <formula>NOT(ISERROR(SEARCH("fcd",AH212)))</formula>
    </cfRule>
    <cfRule type="containsText" dxfId="12510" priority="846" stopIfTrue="1" operator="containsText" text="server">
      <formula>NOT(ISERROR(SEARCH("server",AH212)))</formula>
    </cfRule>
    <cfRule type="containsText" dxfId="12509" priority="847" stopIfTrue="1" operator="containsText" text="ft">
      <formula>NOT(ISERROR(SEARCH("ft",AH212)))</formula>
    </cfRule>
    <cfRule type="containsText" dxfId="12508" priority="848" stopIfTrue="1" operator="containsText" text="lynxx_">
      <formula>NOT(ISERROR(SEARCH("lynxx_",AH212)))</formula>
    </cfRule>
    <cfRule type="containsText" dxfId="12507" priority="849" operator="containsText" text="_">
      <formula>NOT(ISERROR(SEARCH("_",AH212)))</formula>
    </cfRule>
  </conditionalFormatting>
  <conditionalFormatting sqref="T212">
    <cfRule type="cellIs" dxfId="12506" priority="843" operator="equal">
      <formula>FALSE</formula>
    </cfRule>
  </conditionalFormatting>
  <conditionalFormatting sqref="Y221:AC221">
    <cfRule type="cellIs" dxfId="12505" priority="838" operator="equal">
      <formula>1</formula>
    </cfRule>
    <cfRule type="cellIs" dxfId="12504" priority="839" operator="equal">
      <formula>2</formula>
    </cfRule>
    <cfRule type="cellIs" dxfId="12503" priority="840" operator="equal">
      <formula>3</formula>
    </cfRule>
    <cfRule type="cellIs" dxfId="12502" priority="841" operator="equal">
      <formula>4</formula>
    </cfRule>
    <cfRule type="cellIs" dxfId="12501" priority="842" operator="equal">
      <formula>5</formula>
    </cfRule>
  </conditionalFormatting>
  <conditionalFormatting sqref="U221:X221">
    <cfRule type="containsBlanks" priority="832" stopIfTrue="1">
      <formula>LEN(TRIM(U221))=0</formula>
    </cfRule>
    <cfRule type="cellIs" dxfId="12500" priority="833" operator="equal">
      <formula>"N/A"</formula>
    </cfRule>
    <cfRule type="cellIs" dxfId="12499" priority="834" operator="equal">
      <formula>"OK"</formula>
    </cfRule>
    <cfRule type="containsText" dxfId="12498" priority="835" operator="containsText" text="Unsure">
      <formula>NOT(ISERROR(SEARCH("Unsure",U221)))</formula>
    </cfRule>
    <cfRule type="containsText" dxfId="12497" priority="836" operator="containsText" text="Can't See">
      <formula>NOT(ISERROR(SEARCH("Can't See",U221)))</formula>
    </cfRule>
    <cfRule type="notContainsText" dxfId="12496" priority="837" operator="notContains" text="OK&amp;N/A">
      <formula>ISERROR(SEARCH("OK&amp;N/A",U221))</formula>
    </cfRule>
  </conditionalFormatting>
  <conditionalFormatting sqref="U215:X215 U220:X220 U213:X213">
    <cfRule type="containsBlanks" priority="826" stopIfTrue="1">
      <formula>LEN(TRIM(U213))=0</formula>
    </cfRule>
    <cfRule type="cellIs" dxfId="12495" priority="827" operator="equal">
      <formula>"N/A"</formula>
    </cfRule>
    <cfRule type="cellIs" dxfId="12494" priority="828" operator="equal">
      <formula>"OK"</formula>
    </cfRule>
    <cfRule type="containsText" dxfId="12493" priority="829" operator="containsText" text="Unsure">
      <formula>NOT(ISERROR(SEARCH("Unsure",U213)))</formula>
    </cfRule>
    <cfRule type="containsText" dxfId="12492" priority="830" operator="containsText" text="Can't See">
      <formula>NOT(ISERROR(SEARCH("Can't See",U213)))</formula>
    </cfRule>
    <cfRule type="notContainsText" dxfId="12491" priority="831" operator="notContains" text="OK&amp;N/A">
      <formula>ISERROR(SEARCH("OK&amp;N/A",U213))</formula>
    </cfRule>
  </conditionalFormatting>
  <conditionalFormatting sqref="Y213:AC213">
    <cfRule type="cellIs" dxfId="12490" priority="821" operator="equal">
      <formula>1</formula>
    </cfRule>
    <cfRule type="cellIs" dxfId="12489" priority="822" operator="equal">
      <formula>2</formula>
    </cfRule>
    <cfRule type="cellIs" dxfId="12488" priority="823" operator="equal">
      <formula>3</formula>
    </cfRule>
    <cfRule type="cellIs" dxfId="12487" priority="824" operator="equal">
      <formula>4</formula>
    </cfRule>
    <cfRule type="cellIs" dxfId="12486" priority="825" operator="equal">
      <formula>5</formula>
    </cfRule>
  </conditionalFormatting>
  <conditionalFormatting sqref="Y220:AC220">
    <cfRule type="cellIs" dxfId="12485" priority="816" operator="equal">
      <formula>1</formula>
    </cfRule>
    <cfRule type="cellIs" dxfId="12484" priority="817" operator="equal">
      <formula>2</formula>
    </cfRule>
    <cfRule type="cellIs" dxfId="12483" priority="818" operator="equal">
      <formula>3</formula>
    </cfRule>
    <cfRule type="cellIs" dxfId="12482" priority="819" operator="equal">
      <formula>4</formula>
    </cfRule>
    <cfRule type="cellIs" dxfId="12481" priority="820" operator="equal">
      <formula>5</formula>
    </cfRule>
  </conditionalFormatting>
  <conditionalFormatting sqref="Y215:AC215">
    <cfRule type="cellIs" dxfId="12480" priority="811" operator="equal">
      <formula>1</formula>
    </cfRule>
    <cfRule type="cellIs" dxfId="12479" priority="812" operator="equal">
      <formula>2</formula>
    </cfRule>
    <cfRule type="cellIs" dxfId="12478" priority="813" operator="equal">
      <formula>3</formula>
    </cfRule>
    <cfRule type="cellIs" dxfId="12477" priority="814" operator="equal">
      <formula>4</formula>
    </cfRule>
    <cfRule type="cellIs" dxfId="12476" priority="815" operator="equal">
      <formula>5</formula>
    </cfRule>
  </conditionalFormatting>
  <conditionalFormatting sqref="U214:X214">
    <cfRule type="containsBlanks" priority="805" stopIfTrue="1">
      <formula>LEN(TRIM(U214))=0</formula>
    </cfRule>
    <cfRule type="cellIs" dxfId="12475" priority="806" operator="equal">
      <formula>"N/A"</formula>
    </cfRule>
    <cfRule type="cellIs" dxfId="12474" priority="807" operator="equal">
      <formula>"OK"</formula>
    </cfRule>
    <cfRule type="containsText" dxfId="12473" priority="808" operator="containsText" text="Unsure">
      <formula>NOT(ISERROR(SEARCH("Unsure",U214)))</formula>
    </cfRule>
    <cfRule type="containsText" dxfId="12472" priority="809" operator="containsText" text="Can't See">
      <formula>NOT(ISERROR(SEARCH("Can't See",U214)))</formula>
    </cfRule>
    <cfRule type="notContainsText" dxfId="12471" priority="810" operator="notContains" text="OK&amp;N/A">
      <formula>ISERROR(SEARCH("OK&amp;N/A",U214))</formula>
    </cfRule>
  </conditionalFormatting>
  <conditionalFormatting sqref="Y214:AC214">
    <cfRule type="cellIs" dxfId="12470" priority="800" operator="equal">
      <formula>1</formula>
    </cfRule>
    <cfRule type="cellIs" dxfId="12469" priority="801" operator="equal">
      <formula>2</formula>
    </cfRule>
    <cfRule type="cellIs" dxfId="12468" priority="802" operator="equal">
      <formula>3</formula>
    </cfRule>
    <cfRule type="cellIs" dxfId="12467" priority="803" operator="equal">
      <formula>4</formula>
    </cfRule>
    <cfRule type="cellIs" dxfId="12466" priority="804" operator="equal">
      <formula>5</formula>
    </cfRule>
  </conditionalFormatting>
  <conditionalFormatting sqref="U218:X218">
    <cfRule type="containsBlanks" priority="794" stopIfTrue="1">
      <formula>LEN(TRIM(U218))=0</formula>
    </cfRule>
    <cfRule type="cellIs" dxfId="12465" priority="795" operator="equal">
      <formula>"N/A"</formula>
    </cfRule>
    <cfRule type="cellIs" dxfId="12464" priority="796" operator="equal">
      <formula>"OK"</formula>
    </cfRule>
    <cfRule type="containsText" dxfId="12463" priority="797" operator="containsText" text="Unsure">
      <formula>NOT(ISERROR(SEARCH("Unsure",U218)))</formula>
    </cfRule>
    <cfRule type="containsText" dxfId="12462" priority="798" operator="containsText" text="Can't See">
      <formula>NOT(ISERROR(SEARCH("Can't See",U218)))</formula>
    </cfRule>
    <cfRule type="notContainsText" dxfId="12461" priority="799" operator="notContains" text="OK&amp;N/A">
      <formula>ISERROR(SEARCH("OK&amp;N/A",U218))</formula>
    </cfRule>
  </conditionalFormatting>
  <conditionalFormatting sqref="Y218:AC218">
    <cfRule type="cellIs" dxfId="12460" priority="789" operator="equal">
      <formula>1</formula>
    </cfRule>
    <cfRule type="cellIs" dxfId="12459" priority="790" operator="equal">
      <formula>2</formula>
    </cfRule>
    <cfRule type="cellIs" dxfId="12458" priority="791" operator="equal">
      <formula>3</formula>
    </cfRule>
    <cfRule type="cellIs" dxfId="12457" priority="792" operator="equal">
      <formula>4</formula>
    </cfRule>
    <cfRule type="cellIs" dxfId="12456" priority="793" operator="equal">
      <formula>5</formula>
    </cfRule>
  </conditionalFormatting>
  <conditionalFormatting sqref="U219:X219">
    <cfRule type="containsBlanks" priority="783" stopIfTrue="1">
      <formula>LEN(TRIM(U219))=0</formula>
    </cfRule>
    <cfRule type="cellIs" dxfId="12455" priority="784" operator="equal">
      <formula>"N/A"</formula>
    </cfRule>
    <cfRule type="cellIs" dxfId="12454" priority="785" operator="equal">
      <formula>"OK"</formula>
    </cfRule>
    <cfRule type="containsText" dxfId="12453" priority="786" operator="containsText" text="Unsure">
      <formula>NOT(ISERROR(SEARCH("Unsure",U219)))</formula>
    </cfRule>
    <cfRule type="containsText" dxfId="12452" priority="787" operator="containsText" text="Can't See">
      <formula>NOT(ISERROR(SEARCH("Can't See",U219)))</formula>
    </cfRule>
    <cfRule type="notContainsText" dxfId="12451" priority="788" operator="notContains" text="OK&amp;N/A">
      <formula>ISERROR(SEARCH("OK&amp;N/A",U219))</formula>
    </cfRule>
  </conditionalFormatting>
  <conditionalFormatting sqref="Y219:AC219">
    <cfRule type="cellIs" dxfId="12450" priority="778" operator="equal">
      <formula>1</formula>
    </cfRule>
    <cfRule type="cellIs" dxfId="12449" priority="779" operator="equal">
      <formula>2</formula>
    </cfRule>
    <cfRule type="cellIs" dxfId="12448" priority="780" operator="equal">
      <formula>3</formula>
    </cfRule>
    <cfRule type="cellIs" dxfId="12447" priority="781" operator="equal">
      <formula>4</formula>
    </cfRule>
    <cfRule type="cellIs" dxfId="12446" priority="782" operator="equal">
      <formula>5</formula>
    </cfRule>
  </conditionalFormatting>
  <conditionalFormatting sqref="U216:X216">
    <cfRule type="containsBlanks" priority="772" stopIfTrue="1">
      <formula>LEN(TRIM(U216))=0</formula>
    </cfRule>
    <cfRule type="cellIs" dxfId="12445" priority="773" operator="equal">
      <formula>"N/A"</formula>
    </cfRule>
    <cfRule type="cellIs" dxfId="12444" priority="774" operator="equal">
      <formula>"OK"</formula>
    </cfRule>
    <cfRule type="containsText" dxfId="12443" priority="775" operator="containsText" text="Unsure">
      <formula>NOT(ISERROR(SEARCH("Unsure",U216)))</formula>
    </cfRule>
    <cfRule type="containsText" dxfId="12442" priority="776" operator="containsText" text="Can't See">
      <formula>NOT(ISERROR(SEARCH("Can't See",U216)))</formula>
    </cfRule>
    <cfRule type="notContainsText" dxfId="12441" priority="777" operator="notContains" text="OK&amp;N/A">
      <formula>ISERROR(SEARCH("OK&amp;N/A",U216))</formula>
    </cfRule>
  </conditionalFormatting>
  <conditionalFormatting sqref="Y216:AC216">
    <cfRule type="cellIs" dxfId="12440" priority="767" operator="equal">
      <formula>1</formula>
    </cfRule>
    <cfRule type="cellIs" dxfId="12439" priority="768" operator="equal">
      <formula>2</formula>
    </cfRule>
    <cfRule type="cellIs" dxfId="12438" priority="769" operator="equal">
      <formula>3</formula>
    </cfRule>
    <cfRule type="cellIs" dxfId="12437" priority="770" operator="equal">
      <formula>4</formula>
    </cfRule>
    <cfRule type="cellIs" dxfId="12436" priority="771" operator="equal">
      <formula>5</formula>
    </cfRule>
  </conditionalFormatting>
  <conditionalFormatting sqref="U217:X217">
    <cfRule type="containsBlanks" priority="761" stopIfTrue="1">
      <formula>LEN(TRIM(U217))=0</formula>
    </cfRule>
    <cfRule type="cellIs" dxfId="12435" priority="762" operator="equal">
      <formula>"N/A"</formula>
    </cfRule>
    <cfRule type="cellIs" dxfId="12434" priority="763" operator="equal">
      <formula>"OK"</formula>
    </cfRule>
    <cfRule type="containsText" dxfId="12433" priority="764" operator="containsText" text="Unsure">
      <formula>NOT(ISERROR(SEARCH("Unsure",U217)))</formula>
    </cfRule>
    <cfRule type="containsText" dxfId="12432" priority="765" operator="containsText" text="Can't See">
      <formula>NOT(ISERROR(SEARCH("Can't See",U217)))</formula>
    </cfRule>
    <cfRule type="notContainsText" dxfId="12431" priority="766" operator="notContains" text="OK&amp;N/A">
      <formula>ISERROR(SEARCH("OK&amp;N/A",U217))</formula>
    </cfRule>
  </conditionalFormatting>
  <conditionalFormatting sqref="Y217:AC217">
    <cfRule type="cellIs" dxfId="12430" priority="756" operator="equal">
      <formula>1</formula>
    </cfRule>
    <cfRule type="cellIs" dxfId="12429" priority="757" operator="equal">
      <formula>2</formula>
    </cfRule>
    <cfRule type="cellIs" dxfId="12428" priority="758" operator="equal">
      <formula>3</formula>
    </cfRule>
    <cfRule type="cellIs" dxfId="12427" priority="759" operator="equal">
      <formula>4</formula>
    </cfRule>
    <cfRule type="cellIs" dxfId="12426" priority="760" operator="equal">
      <formula>5</formula>
    </cfRule>
  </conditionalFormatting>
  <conditionalFormatting sqref="P212">
    <cfRule type="colorScale" priority="7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216:E216">
    <cfRule type="colorScale" priority="75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16:I216">
    <cfRule type="colorScale" priority="75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16:M216">
    <cfRule type="colorScale" priority="75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213:E213 B220:E220">
    <cfRule type="colorScale" priority="75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13:I213 F220:I220">
    <cfRule type="colorScale" priority="75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13:M213 J220:M220">
    <cfRule type="colorScale" priority="74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214:E214">
    <cfRule type="colorScale" priority="74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14:I214">
    <cfRule type="colorScale" priority="74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14:M214">
    <cfRule type="colorScale" priority="74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215:E215">
    <cfRule type="colorScale" priority="74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15:I215">
    <cfRule type="colorScale" priority="74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15:M215">
    <cfRule type="colorScale" priority="74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219:E219">
    <cfRule type="colorScale" priority="74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19:I219">
    <cfRule type="colorScale" priority="74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217:E217">
    <cfRule type="colorScale" priority="74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17:I217">
    <cfRule type="colorScale" priority="73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218:E218">
    <cfRule type="colorScale" priority="73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18:I218">
    <cfRule type="colorScale" priority="73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17">
    <cfRule type="colorScale" priority="73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L218">
    <cfRule type="colorScale" priority="73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M217:M219 K218:K219 K217:L217 L219">
    <cfRule type="colorScale" priority="73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18">
    <cfRule type="colorScale" priority="73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19">
    <cfRule type="colorScale" priority="73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118">
    <cfRule type="containsBlanks" priority="726" stopIfTrue="1">
      <formula>LEN(TRIM(J118))=0</formula>
    </cfRule>
    <cfRule type="cellIs" dxfId="12425" priority="727" operator="equal">
      <formula>"N/A"</formula>
    </cfRule>
    <cfRule type="cellIs" dxfId="12424" priority="728" operator="equal">
      <formula>"OK"</formula>
    </cfRule>
    <cfRule type="containsText" dxfId="12423" priority="729" operator="containsText" text="Unsure">
      <formula>NOT(ISERROR(SEARCH("Unsure",J118)))</formula>
    </cfRule>
    <cfRule type="containsText" dxfId="12422" priority="730" operator="containsText" text="Can't See">
      <formula>NOT(ISERROR(SEARCH("Can't See",J118)))</formula>
    </cfRule>
    <cfRule type="notContainsText" dxfId="12421" priority="731" operator="notContains" text="OK&amp;N/A">
      <formula>ISERROR(SEARCH("OK&amp;N/A",J118))</formula>
    </cfRule>
  </conditionalFormatting>
  <conditionalFormatting sqref="M11:M18">
    <cfRule type="colorScale" priority="72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T213:T221">
    <cfRule type="cellIs" dxfId="12420" priority="724" operator="equal">
      <formula>FALSE</formula>
    </cfRule>
  </conditionalFormatting>
  <conditionalFormatting sqref="P169:P173">
    <cfRule type="colorScale" priority="7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232:M234">
    <cfRule type="colorScale" priority="72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L232:L234">
    <cfRule type="colorScale" priority="72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S65:S80">
    <cfRule type="cellIs" dxfId="12419" priority="720" operator="equal">
      <formula>FALSE</formula>
    </cfRule>
  </conditionalFormatting>
  <conditionalFormatting sqref="S83:S96">
    <cfRule type="cellIs" dxfId="12418" priority="719" operator="equal">
      <formula>FALSE</formula>
    </cfRule>
  </conditionalFormatting>
  <conditionalFormatting sqref="S100:S108">
    <cfRule type="cellIs" dxfId="12417" priority="718" operator="equal">
      <formula>FALSE</formula>
    </cfRule>
  </conditionalFormatting>
  <conditionalFormatting sqref="S128:S177">
    <cfRule type="cellIs" dxfId="12416" priority="717" operator="equal">
      <formula>FALSE</formula>
    </cfRule>
  </conditionalFormatting>
  <conditionalFormatting sqref="S203:S209">
    <cfRule type="cellIs" dxfId="12415" priority="716" operator="equal">
      <formula>FALSE</formula>
    </cfRule>
  </conditionalFormatting>
  <conditionalFormatting sqref="S213:S220">
    <cfRule type="cellIs" dxfId="12414" priority="715" operator="equal">
      <formula>FALSE</formula>
    </cfRule>
  </conditionalFormatting>
  <conditionalFormatting sqref="A308:A310">
    <cfRule type="containsBlanks" priority="709" stopIfTrue="1">
      <formula>LEN(TRIM(A308))=0</formula>
    </cfRule>
    <cfRule type="containsText" dxfId="12413" priority="710" stopIfTrue="1" operator="containsText" text="fcd">
      <formula>NOT(ISERROR(SEARCH("fcd",A308)))</formula>
    </cfRule>
    <cfRule type="containsText" dxfId="12412" priority="711" stopIfTrue="1" operator="containsText" text="server">
      <formula>NOT(ISERROR(SEARCH("server",A308)))</formula>
    </cfRule>
    <cfRule type="containsText" dxfId="12411" priority="712" stopIfTrue="1" operator="containsText" text="ft">
      <formula>NOT(ISERROR(SEARCH("ft",A308)))</formula>
    </cfRule>
    <cfRule type="containsText" dxfId="12410" priority="713" stopIfTrue="1" operator="containsText" text="lynxx_">
      <formula>NOT(ISERROR(SEARCH("lynxx_",A308)))</formula>
    </cfRule>
    <cfRule type="containsText" dxfId="12409" priority="714" operator="containsText" text="_">
      <formula>NOT(ISERROR(SEARCH("_",A308)))</formula>
    </cfRule>
  </conditionalFormatting>
  <conditionalFormatting sqref="U307:X307">
    <cfRule type="containsBlanks" priority="703" stopIfTrue="1">
      <formula>LEN(TRIM(U307))=0</formula>
    </cfRule>
    <cfRule type="cellIs" dxfId="12408" priority="704" operator="equal">
      <formula>"N/A"</formula>
    </cfRule>
    <cfRule type="cellIs" dxfId="12407" priority="705" operator="equal">
      <formula>"OK"</formula>
    </cfRule>
    <cfRule type="containsText" dxfId="12406" priority="706" operator="containsText" text="Unsure">
      <formula>NOT(ISERROR(SEARCH("Unsure",U307)))</formula>
    </cfRule>
    <cfRule type="containsText" dxfId="12405" priority="707" operator="containsText" text="Can't See">
      <formula>NOT(ISERROR(SEARCH("Can't See",U307)))</formula>
    </cfRule>
    <cfRule type="notContainsText" dxfId="12404" priority="708" operator="notContains" text="OK&amp;N/A">
      <formula>ISERROR(SEARCH("OK&amp;N/A",U307))</formula>
    </cfRule>
  </conditionalFormatting>
  <conditionalFormatting sqref="A307">
    <cfRule type="containsBlanks" priority="697" stopIfTrue="1">
      <formula>LEN(TRIM(A307))=0</formula>
    </cfRule>
    <cfRule type="containsText" dxfId="12403" priority="698" stopIfTrue="1" operator="containsText" text="fcd">
      <formula>NOT(ISERROR(SEARCH("fcd",A307)))</formula>
    </cfRule>
    <cfRule type="containsText" dxfId="12402" priority="699" stopIfTrue="1" operator="containsText" text="server">
      <formula>NOT(ISERROR(SEARCH("server",A307)))</formula>
    </cfRule>
    <cfRule type="containsText" dxfId="12401" priority="700" stopIfTrue="1" operator="containsText" text="ft">
      <formula>NOT(ISERROR(SEARCH("ft",A307)))</formula>
    </cfRule>
    <cfRule type="containsText" dxfId="12400" priority="701" stopIfTrue="1" operator="containsText" text="lynxx_">
      <formula>NOT(ISERROR(SEARCH("lynxx_",A307)))</formula>
    </cfRule>
    <cfRule type="containsText" dxfId="12399" priority="702" operator="containsText" text="_">
      <formula>NOT(ISERROR(SEARCH("_",A307)))</formula>
    </cfRule>
  </conditionalFormatting>
  <conditionalFormatting sqref="U310:X310 U308:V309 X308:X309">
    <cfRule type="containsBlanks" priority="691" stopIfTrue="1">
      <formula>LEN(TRIM(U308))=0</formula>
    </cfRule>
    <cfRule type="cellIs" dxfId="12398" priority="692" operator="equal">
      <formula>"N/A"</formula>
    </cfRule>
    <cfRule type="cellIs" dxfId="12397" priority="693" operator="equal">
      <formula>"OK"</formula>
    </cfRule>
    <cfRule type="containsText" dxfId="12396" priority="694" operator="containsText" text="Unsure">
      <formula>NOT(ISERROR(SEARCH("Unsure",U308)))</formula>
    </cfRule>
    <cfRule type="containsText" dxfId="12395" priority="695" operator="containsText" text="Can't See">
      <formula>NOT(ISERROR(SEARCH("Can't See",U308)))</formula>
    </cfRule>
    <cfRule type="notContainsText" dxfId="12394" priority="696" operator="notContains" text="OK&amp;N/A">
      <formula>ISERROR(SEARCH("OK&amp;N/A",U308))</formula>
    </cfRule>
  </conditionalFormatting>
  <conditionalFormatting sqref="Y309:AC310">
    <cfRule type="cellIs" dxfId="12393" priority="686" operator="equal">
      <formula>1</formula>
    </cfRule>
    <cfRule type="cellIs" dxfId="12392" priority="687" operator="equal">
      <formula>2</formula>
    </cfRule>
    <cfRule type="cellIs" dxfId="12391" priority="688" operator="equal">
      <formula>3</formula>
    </cfRule>
    <cfRule type="cellIs" dxfId="12390" priority="689" operator="equal">
      <formula>4</formula>
    </cfRule>
    <cfRule type="cellIs" dxfId="12389" priority="690" operator="equal">
      <formula>5</formula>
    </cfRule>
  </conditionalFormatting>
  <conditionalFormatting sqref="Y308:AC308">
    <cfRule type="cellIs" dxfId="12388" priority="681" operator="equal">
      <formula>1</formula>
    </cfRule>
    <cfRule type="cellIs" dxfId="12387" priority="682" operator="equal">
      <formula>2</formula>
    </cfRule>
    <cfRule type="cellIs" dxfId="12386" priority="683" operator="equal">
      <formula>3</formula>
    </cfRule>
    <cfRule type="cellIs" dxfId="12385" priority="684" operator="equal">
      <formula>4</formula>
    </cfRule>
    <cfRule type="cellIs" dxfId="12384" priority="685" operator="equal">
      <formula>5</formula>
    </cfRule>
  </conditionalFormatting>
  <conditionalFormatting sqref="P307">
    <cfRule type="colorScale" priority="68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08:P310">
    <cfRule type="colorScale" priority="67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308:S310">
    <cfRule type="cellIs" dxfId="12383" priority="678" operator="equal">
      <formula>FALSE</formula>
    </cfRule>
  </conditionalFormatting>
  <conditionalFormatting sqref="A305">
    <cfRule type="containsBlanks" priority="672" stopIfTrue="1">
      <formula>LEN(TRIM(A305))=0</formula>
    </cfRule>
    <cfRule type="containsText" dxfId="12382" priority="673" stopIfTrue="1" operator="containsText" text="fcd">
      <formula>NOT(ISERROR(SEARCH("fcd",A305)))</formula>
    </cfRule>
    <cfRule type="containsText" dxfId="12381" priority="674" stopIfTrue="1" operator="containsText" text="server">
      <formula>NOT(ISERROR(SEARCH("server",A305)))</formula>
    </cfRule>
    <cfRule type="containsText" dxfId="12380" priority="675" stopIfTrue="1" operator="containsText" text="ft">
      <formula>NOT(ISERROR(SEARCH("ft",A305)))</formula>
    </cfRule>
    <cfRule type="containsText" dxfId="12379" priority="676" stopIfTrue="1" operator="containsText" text="lynxx_">
      <formula>NOT(ISERROR(SEARCH("lynxx_",A305)))</formula>
    </cfRule>
    <cfRule type="containsText" dxfId="12378" priority="677" operator="containsText" text="_">
      <formula>NOT(ISERROR(SEARCH("_",A305)))</formula>
    </cfRule>
  </conditionalFormatting>
  <conditionalFormatting sqref="U304:X304">
    <cfRule type="containsBlanks" priority="666" stopIfTrue="1">
      <formula>LEN(TRIM(U304))=0</formula>
    </cfRule>
    <cfRule type="cellIs" dxfId="12377" priority="667" operator="equal">
      <formula>"N/A"</formula>
    </cfRule>
    <cfRule type="cellIs" dxfId="12376" priority="668" operator="equal">
      <formula>"OK"</formula>
    </cfRule>
    <cfRule type="containsText" dxfId="12375" priority="669" operator="containsText" text="Unsure">
      <formula>NOT(ISERROR(SEARCH("Unsure",U304)))</formula>
    </cfRule>
    <cfRule type="containsText" dxfId="12374" priority="670" operator="containsText" text="Can't See">
      <formula>NOT(ISERROR(SEARCH("Can't See",U304)))</formula>
    </cfRule>
    <cfRule type="notContainsText" dxfId="12373" priority="671" operator="notContains" text="OK&amp;N/A">
      <formula>ISERROR(SEARCH("OK&amp;N/A",U304))</formula>
    </cfRule>
  </conditionalFormatting>
  <conditionalFormatting sqref="A304">
    <cfRule type="containsBlanks" priority="660" stopIfTrue="1">
      <formula>LEN(TRIM(A304))=0</formula>
    </cfRule>
    <cfRule type="containsText" dxfId="12372" priority="661" stopIfTrue="1" operator="containsText" text="fcd">
      <formula>NOT(ISERROR(SEARCH("fcd",A304)))</formula>
    </cfRule>
    <cfRule type="containsText" dxfId="12371" priority="662" stopIfTrue="1" operator="containsText" text="server">
      <formula>NOT(ISERROR(SEARCH("server",A304)))</formula>
    </cfRule>
    <cfRule type="containsText" dxfId="12370" priority="663" stopIfTrue="1" operator="containsText" text="ft">
      <formula>NOT(ISERROR(SEARCH("ft",A304)))</formula>
    </cfRule>
    <cfRule type="containsText" dxfId="12369" priority="664" stopIfTrue="1" operator="containsText" text="lynxx_">
      <formula>NOT(ISERROR(SEARCH("lynxx_",A304)))</formula>
    </cfRule>
    <cfRule type="containsText" dxfId="12368" priority="665" operator="containsText" text="_">
      <formula>NOT(ISERROR(SEARCH("_",A304)))</formula>
    </cfRule>
  </conditionalFormatting>
  <conditionalFormatting sqref="U305:V305 X305">
    <cfRule type="containsBlanks" priority="654" stopIfTrue="1">
      <formula>LEN(TRIM(U305))=0</formula>
    </cfRule>
    <cfRule type="cellIs" dxfId="12367" priority="655" operator="equal">
      <formula>"N/A"</formula>
    </cfRule>
    <cfRule type="cellIs" dxfId="12366" priority="656" operator="equal">
      <formula>"OK"</formula>
    </cfRule>
    <cfRule type="containsText" dxfId="12365" priority="657" operator="containsText" text="Unsure">
      <formula>NOT(ISERROR(SEARCH("Unsure",U305)))</formula>
    </cfRule>
    <cfRule type="containsText" dxfId="12364" priority="658" operator="containsText" text="Can't See">
      <formula>NOT(ISERROR(SEARCH("Can't See",U305)))</formula>
    </cfRule>
    <cfRule type="notContainsText" dxfId="12363" priority="659" operator="notContains" text="OK&amp;N/A">
      <formula>ISERROR(SEARCH("OK&amp;N/A",U305))</formula>
    </cfRule>
  </conditionalFormatting>
  <conditionalFormatting sqref="Y305:AC305">
    <cfRule type="cellIs" dxfId="12362" priority="649" operator="equal">
      <formula>1</formula>
    </cfRule>
    <cfRule type="cellIs" dxfId="12361" priority="650" operator="equal">
      <formula>2</formula>
    </cfRule>
    <cfRule type="cellIs" dxfId="12360" priority="651" operator="equal">
      <formula>3</formula>
    </cfRule>
    <cfRule type="cellIs" dxfId="12359" priority="652" operator="equal">
      <formula>4</formula>
    </cfRule>
    <cfRule type="cellIs" dxfId="12358" priority="653" operator="equal">
      <formula>5</formula>
    </cfRule>
  </conditionalFormatting>
  <conditionalFormatting sqref="P304">
    <cfRule type="colorScale" priority="6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05">
    <cfRule type="colorScale" priority="6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305">
    <cfRule type="cellIs" dxfId="12357" priority="646" operator="equal">
      <formula>FALSE</formula>
    </cfRule>
  </conditionalFormatting>
  <conditionalFormatting sqref="P156">
    <cfRule type="colorScale" priority="6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306">
    <cfRule type="containsBlanks" priority="639" stopIfTrue="1">
      <formula>LEN(TRIM(A306))=0</formula>
    </cfRule>
    <cfRule type="containsText" dxfId="12356" priority="640" stopIfTrue="1" operator="containsText" text="fcd">
      <formula>NOT(ISERROR(SEARCH("fcd",A306)))</formula>
    </cfRule>
    <cfRule type="containsText" dxfId="12355" priority="641" stopIfTrue="1" operator="containsText" text="server">
      <formula>NOT(ISERROR(SEARCH("server",A306)))</formula>
    </cfRule>
    <cfRule type="containsText" dxfId="12354" priority="642" stopIfTrue="1" operator="containsText" text="ft">
      <formula>NOT(ISERROR(SEARCH("ft",A306)))</formula>
    </cfRule>
    <cfRule type="containsText" dxfId="12353" priority="643" stopIfTrue="1" operator="containsText" text="lynxx_">
      <formula>NOT(ISERROR(SEARCH("lynxx_",A306)))</formula>
    </cfRule>
    <cfRule type="containsText" dxfId="12352" priority="644" operator="containsText" text="_">
      <formula>NOT(ISERROR(SEARCH("_",A306)))</formula>
    </cfRule>
  </conditionalFormatting>
  <conditionalFormatting sqref="U306:X306 J306:M306">
    <cfRule type="containsBlanks" priority="633" stopIfTrue="1">
      <formula>LEN(TRIM(J306))=0</formula>
    </cfRule>
    <cfRule type="cellIs" dxfId="12351" priority="634" operator="equal">
      <formula>"N/A"</formula>
    </cfRule>
    <cfRule type="cellIs" dxfId="12350" priority="635" operator="equal">
      <formula>"OK"</formula>
    </cfRule>
    <cfRule type="containsText" dxfId="12349" priority="636" operator="containsText" text="Unsure">
      <formula>NOT(ISERROR(SEARCH("Unsure",J306)))</formula>
    </cfRule>
    <cfRule type="containsText" dxfId="12348" priority="637" operator="containsText" text="Can't See">
      <formula>NOT(ISERROR(SEARCH("Can't See",J306)))</formula>
    </cfRule>
    <cfRule type="notContainsText" dxfId="12347" priority="638" operator="notContains" text="OK&amp;N/A">
      <formula>ISERROR(SEARCH("OK&amp;N/A",J306))</formula>
    </cfRule>
  </conditionalFormatting>
  <conditionalFormatting sqref="B184:I184">
    <cfRule type="colorScale" priority="63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Y184:AE184">
    <cfRule type="cellIs" dxfId="12346" priority="626" operator="equal">
      <formula>1</formula>
    </cfRule>
    <cfRule type="cellIs" dxfId="12345" priority="627" operator="equal">
      <formula>2</formula>
    </cfRule>
    <cfRule type="cellIs" dxfId="12344" priority="628" operator="equal">
      <formula>3</formula>
    </cfRule>
    <cfRule type="cellIs" dxfId="12343" priority="629" operator="equal">
      <formula>4</formula>
    </cfRule>
    <cfRule type="cellIs" dxfId="12342" priority="631" operator="equal">
      <formula>5</formula>
    </cfRule>
  </conditionalFormatting>
  <conditionalFormatting sqref="U184:X184">
    <cfRule type="containsBlanks" priority="620" stopIfTrue="1">
      <formula>LEN(TRIM(U184))=0</formula>
    </cfRule>
    <cfRule type="cellIs" dxfId="12341" priority="621" operator="equal">
      <formula>"N/A"</formula>
    </cfRule>
    <cfRule type="cellIs" dxfId="12340" priority="622" operator="equal">
      <formula>"OK"</formula>
    </cfRule>
    <cfRule type="containsText" dxfId="12339" priority="623" operator="containsText" text="Unsure">
      <formula>NOT(ISERROR(SEARCH("Unsure",U184)))</formula>
    </cfRule>
    <cfRule type="containsText" dxfId="12338" priority="624" operator="containsText" text="Can't See">
      <formula>NOT(ISERROR(SEARCH("Can't See",U184)))</formula>
    </cfRule>
    <cfRule type="notContainsText" dxfId="12337" priority="625" operator="notContains" text="OK&amp;N/A">
      <formula>ISERROR(SEARCH("OK&amp;N/A",U184))</formula>
    </cfRule>
  </conditionalFormatting>
  <conditionalFormatting sqref="F184:I184">
    <cfRule type="colorScale" priority="61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Y184:AE184">
    <cfRule type="cellIs" dxfId="12336" priority="614" operator="equal">
      <formula>1</formula>
    </cfRule>
    <cfRule type="cellIs" dxfId="12335" priority="615" operator="equal">
      <formula>2</formula>
    </cfRule>
    <cfRule type="cellIs" dxfId="12334" priority="616" operator="equal">
      <formula>3</formula>
    </cfRule>
    <cfRule type="cellIs" dxfId="12333" priority="617" operator="equal">
      <formula>4</formula>
    </cfRule>
    <cfRule type="cellIs" dxfId="12332" priority="618" operator="equal">
      <formula>5</formula>
    </cfRule>
  </conditionalFormatting>
  <conditionalFormatting sqref="M184">
    <cfRule type="colorScale" priority="61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M184">
    <cfRule type="colorScale" priority="61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L184">
    <cfRule type="colorScale" priority="61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L184">
    <cfRule type="colorScale" priority="61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K184">
    <cfRule type="colorScale" priority="60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K184">
    <cfRule type="colorScale" priority="60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184">
    <cfRule type="colorScale" priority="60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184">
    <cfRule type="colorScale" priority="60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S184">
    <cfRule type="cellIs" dxfId="12331" priority="605" operator="equal">
      <formula>FALSE</formula>
    </cfRule>
  </conditionalFormatting>
  <conditionalFormatting sqref="T184">
    <cfRule type="cellIs" dxfId="12330" priority="604" operator="equal">
      <formula>FALSE</formula>
    </cfRule>
  </conditionalFormatting>
  <conditionalFormatting sqref="P184">
    <cfRule type="colorScale" priority="6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0">
    <cfRule type="colorScale" priority="60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94:E194">
    <cfRule type="colorScale" priority="60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194:M194">
    <cfRule type="containsBlanks" priority="596" stopIfTrue="1">
      <formula>LEN(TRIM(J194))=0</formula>
    </cfRule>
    <cfRule type="cellIs" dxfId="12329" priority="597" operator="equal">
      <formula>"N/A"</formula>
    </cfRule>
    <cfRule type="cellIs" dxfId="12328" priority="598" operator="equal">
      <formula>"OK"</formula>
    </cfRule>
    <cfRule type="containsText" dxfId="12327" priority="599" operator="containsText" text="Unsure">
      <formula>NOT(ISERROR(SEARCH("Unsure",J194)))</formula>
    </cfRule>
    <cfRule type="containsText" dxfId="12326" priority="600" operator="containsText" text="Can't See">
      <formula>NOT(ISERROR(SEARCH("Can't See",J194)))</formula>
    </cfRule>
    <cfRule type="notContainsText" dxfId="12325" priority="601" operator="notContains" text="OK&amp;N/A">
      <formula>ISERROR(SEARCH("OK&amp;N/A",J194))</formula>
    </cfRule>
  </conditionalFormatting>
  <conditionalFormatting sqref="F194:I194">
    <cfRule type="colorScale" priority="59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W125">
    <cfRule type="containsBlanks" priority="589" stopIfTrue="1">
      <formula>LEN(TRIM(W125))=0</formula>
    </cfRule>
    <cfRule type="containsText" dxfId="12324" priority="590" stopIfTrue="1" operator="containsText" text="fcd">
      <formula>NOT(ISERROR(SEARCH("fcd",W125)))</formula>
    </cfRule>
    <cfRule type="containsText" dxfId="12323" priority="591" stopIfTrue="1" operator="containsText" text="server">
      <formula>NOT(ISERROR(SEARCH("server",W125)))</formula>
    </cfRule>
    <cfRule type="containsText" dxfId="12322" priority="592" stopIfTrue="1" operator="containsText" text="ft">
      <formula>NOT(ISERROR(SEARCH("ft",W125)))</formula>
    </cfRule>
    <cfRule type="containsText" dxfId="12321" priority="593" stopIfTrue="1" operator="containsText" text="lynxx_">
      <formula>NOT(ISERROR(SEARCH("lynxx_",W125)))</formula>
    </cfRule>
    <cfRule type="containsText" dxfId="12320" priority="594" operator="containsText" text="_">
      <formula>NOT(ISERROR(SEARCH("_",W125)))</formula>
    </cfRule>
  </conditionalFormatting>
  <conditionalFormatting sqref="A118">
    <cfRule type="containsBlanks" priority="583" stopIfTrue="1">
      <formula>LEN(TRIM(A118))=0</formula>
    </cfRule>
    <cfRule type="containsText" dxfId="12319" priority="584" stopIfTrue="1" operator="containsText" text="fcd">
      <formula>NOT(ISERROR(SEARCH("fcd",A118)))</formula>
    </cfRule>
    <cfRule type="containsText" dxfId="12318" priority="585" stopIfTrue="1" operator="containsText" text="server">
      <formula>NOT(ISERROR(SEARCH("server",A118)))</formula>
    </cfRule>
    <cfRule type="containsText" dxfId="12317" priority="586" stopIfTrue="1" operator="containsText" text="ft">
      <formula>NOT(ISERROR(SEARCH("ft",A118)))</formula>
    </cfRule>
    <cfRule type="containsText" dxfId="12316" priority="587" stopIfTrue="1" operator="containsText" text="lynxx_">
      <formula>NOT(ISERROR(SEARCH("lynxx_",A118)))</formula>
    </cfRule>
    <cfRule type="containsText" dxfId="12315" priority="588" operator="containsText" text="_">
      <formula>NOT(ISERROR(SEARCH("_",A118)))</formula>
    </cfRule>
  </conditionalFormatting>
  <conditionalFormatting sqref="A311 A328">
    <cfRule type="containsBlanks" priority="577" stopIfTrue="1">
      <formula>LEN(TRIM(A311))=0</formula>
    </cfRule>
    <cfRule type="containsText" dxfId="12314" priority="578" stopIfTrue="1" operator="containsText" text="fcd">
      <formula>NOT(ISERROR(SEARCH("fcd",A311)))</formula>
    </cfRule>
    <cfRule type="containsText" dxfId="12313" priority="579" stopIfTrue="1" operator="containsText" text="server">
      <formula>NOT(ISERROR(SEARCH("server",A311)))</formula>
    </cfRule>
    <cfRule type="containsText" dxfId="12312" priority="580" stopIfTrue="1" operator="containsText" text="ft">
      <formula>NOT(ISERROR(SEARCH("ft",A311)))</formula>
    </cfRule>
    <cfRule type="containsText" dxfId="12311" priority="581" stopIfTrue="1" operator="containsText" text="lynxx_">
      <formula>NOT(ISERROR(SEARCH("lynxx_",A311)))</formula>
    </cfRule>
    <cfRule type="containsText" dxfId="12310" priority="582" operator="containsText" text="_">
      <formula>NOT(ISERROR(SEARCH("_",A311)))</formula>
    </cfRule>
  </conditionalFormatting>
  <conditionalFormatting sqref="U311:X311 B328:M328 U328:X328">
    <cfRule type="containsBlanks" priority="571" stopIfTrue="1">
      <formula>LEN(TRIM(B311))=0</formula>
    </cfRule>
    <cfRule type="cellIs" dxfId="12309" priority="572" operator="equal">
      <formula>"N/A"</formula>
    </cfRule>
    <cfRule type="cellIs" dxfId="12308" priority="573" operator="equal">
      <formula>"OK"</formula>
    </cfRule>
    <cfRule type="containsText" dxfId="12307" priority="574" operator="containsText" text="Unsure">
      <formula>NOT(ISERROR(SEARCH("Unsure",B311)))</formula>
    </cfRule>
    <cfRule type="containsText" dxfId="12306" priority="575" operator="containsText" text="Can't See">
      <formula>NOT(ISERROR(SEARCH("Can't See",B311)))</formula>
    </cfRule>
    <cfRule type="notContainsText" dxfId="12305" priority="576" operator="notContains" text="OK&amp;N/A">
      <formula>ISERROR(SEARCH("OK&amp;N/A",B311))</formula>
    </cfRule>
  </conditionalFormatting>
  <conditionalFormatting sqref="U312:X327">
    <cfRule type="containsBlanks" priority="565" stopIfTrue="1">
      <formula>LEN(TRIM(U312))=0</formula>
    </cfRule>
    <cfRule type="cellIs" dxfId="12304" priority="566" operator="equal">
      <formula>"N/A"</formula>
    </cfRule>
    <cfRule type="cellIs" dxfId="12303" priority="567" operator="equal">
      <formula>"OK"</formula>
    </cfRule>
    <cfRule type="containsText" dxfId="12302" priority="568" operator="containsText" text="Unsure">
      <formula>NOT(ISERROR(SEARCH("Unsure",U312)))</formula>
    </cfRule>
    <cfRule type="containsText" dxfId="12301" priority="569" operator="containsText" text="Can't See">
      <formula>NOT(ISERROR(SEARCH("Can't See",U312)))</formula>
    </cfRule>
    <cfRule type="notContainsText" dxfId="12300" priority="570" operator="notContains" text="OK&amp;N/A">
      <formula>ISERROR(SEARCH("OK&amp;N/A",U312))</formula>
    </cfRule>
  </conditionalFormatting>
  <conditionalFormatting sqref="Y312:AD312">
    <cfRule type="cellIs" dxfId="12299" priority="560" operator="equal">
      <formula>1</formula>
    </cfRule>
    <cfRule type="cellIs" dxfId="12298" priority="561" operator="equal">
      <formula>2</formula>
    </cfRule>
    <cfRule type="cellIs" dxfId="12297" priority="562" operator="equal">
      <formula>3</formula>
    </cfRule>
    <cfRule type="cellIs" dxfId="12296" priority="563" operator="equal">
      <formula>4</formula>
    </cfRule>
    <cfRule type="cellIs" dxfId="12295" priority="564" operator="equal">
      <formula>5</formula>
    </cfRule>
  </conditionalFormatting>
  <conditionalFormatting sqref="A312">
    <cfRule type="containsBlanks" priority="554" stopIfTrue="1">
      <formula>LEN(TRIM(A312))=0</formula>
    </cfRule>
    <cfRule type="containsText" dxfId="12294" priority="555" stopIfTrue="1" operator="containsText" text="fcd">
      <formula>NOT(ISERROR(SEARCH("fcd",A312)))</formula>
    </cfRule>
    <cfRule type="containsText" dxfId="12293" priority="556" stopIfTrue="1" operator="containsText" text="server">
      <formula>NOT(ISERROR(SEARCH("server",A312)))</formula>
    </cfRule>
    <cfRule type="containsText" dxfId="12292" priority="557" stopIfTrue="1" operator="containsText" text="ft">
      <formula>NOT(ISERROR(SEARCH("ft",A312)))</formula>
    </cfRule>
    <cfRule type="containsText" dxfId="12291" priority="558" stopIfTrue="1" operator="containsText" text="lynxx_">
      <formula>NOT(ISERROR(SEARCH("lynxx_",A312)))</formula>
    </cfRule>
    <cfRule type="containsText" dxfId="12290" priority="559" operator="containsText" text="_">
      <formula>NOT(ISERROR(SEARCH("_",A312)))</formula>
    </cfRule>
  </conditionalFormatting>
  <conditionalFormatting sqref="AD313:AD327">
    <cfRule type="cellIs" dxfId="12289" priority="549" operator="equal">
      <formula>1</formula>
    </cfRule>
    <cfRule type="cellIs" dxfId="12288" priority="550" operator="equal">
      <formula>2</formula>
    </cfRule>
    <cfRule type="cellIs" dxfId="12287" priority="551" operator="equal">
      <formula>3</formula>
    </cfRule>
    <cfRule type="cellIs" dxfId="12286" priority="552" operator="equal">
      <formula>4</formula>
    </cfRule>
    <cfRule type="cellIs" dxfId="12285" priority="553" operator="equal">
      <formula>5</formula>
    </cfRule>
  </conditionalFormatting>
  <conditionalFormatting sqref="B313:E313">
    <cfRule type="colorScale" priority="54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313:H313">
    <cfRule type="colorScale" priority="54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Y313:AC313">
    <cfRule type="cellIs" dxfId="12284" priority="542" operator="equal">
      <formula>1</formula>
    </cfRule>
    <cfRule type="cellIs" dxfId="12283" priority="543" operator="equal">
      <formula>2</formula>
    </cfRule>
    <cfRule type="cellIs" dxfId="12282" priority="544" operator="equal">
      <formula>3</formula>
    </cfRule>
    <cfRule type="cellIs" dxfId="12281" priority="545" operator="equal">
      <formula>4</formula>
    </cfRule>
    <cfRule type="cellIs" dxfId="12280" priority="546" operator="equal">
      <formula>5</formula>
    </cfRule>
  </conditionalFormatting>
  <conditionalFormatting sqref="P312">
    <cfRule type="colorScale" priority="5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313:S327">
    <cfRule type="cellIs" dxfId="12279" priority="540" operator="equal">
      <formula>FALSE</formula>
    </cfRule>
  </conditionalFormatting>
  <conditionalFormatting sqref="A313:A327">
    <cfRule type="containsBlanks" priority="534" stopIfTrue="1">
      <formula>LEN(TRIM(A313))=0</formula>
    </cfRule>
    <cfRule type="containsText" dxfId="12278" priority="535" stopIfTrue="1" operator="containsText" text="fcd">
      <formula>NOT(ISERROR(SEARCH("fcd",A313)))</formula>
    </cfRule>
    <cfRule type="containsText" dxfId="12277" priority="536" stopIfTrue="1" operator="containsText" text="server">
      <formula>NOT(ISERROR(SEARCH("server",A313)))</formula>
    </cfRule>
    <cfRule type="containsText" dxfId="12276" priority="537" stopIfTrue="1" operator="containsText" text="ft">
      <formula>NOT(ISERROR(SEARCH("ft",A313)))</formula>
    </cfRule>
    <cfRule type="containsText" dxfId="12275" priority="538" stopIfTrue="1" operator="containsText" text="lynxx_">
      <formula>NOT(ISERROR(SEARCH("lynxx_",A313)))</formula>
    </cfRule>
    <cfRule type="containsText" dxfId="12274" priority="539" operator="containsText" text="_">
      <formula>NOT(ISERROR(SEARCH("_",A313)))</formula>
    </cfRule>
  </conditionalFormatting>
  <conditionalFormatting sqref="B314:E327">
    <cfRule type="colorScale" priority="53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314:H327">
    <cfRule type="colorScale" priority="53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Y314:AC327">
    <cfRule type="cellIs" dxfId="12273" priority="527" operator="equal">
      <formula>1</formula>
    </cfRule>
    <cfRule type="cellIs" dxfId="12272" priority="528" operator="equal">
      <formula>2</formula>
    </cfRule>
    <cfRule type="cellIs" dxfId="12271" priority="529" operator="equal">
      <formula>3</formula>
    </cfRule>
    <cfRule type="cellIs" dxfId="12270" priority="530" operator="equal">
      <formula>4</formula>
    </cfRule>
    <cfRule type="cellIs" dxfId="12269" priority="531" operator="equal">
      <formula>5</formula>
    </cfRule>
  </conditionalFormatting>
  <conditionalFormatting sqref="U287:X287">
    <cfRule type="containsBlanks" priority="521" stopIfTrue="1">
      <formula>LEN(TRIM(U287))=0</formula>
    </cfRule>
    <cfRule type="cellIs" dxfId="12268" priority="522" operator="equal">
      <formula>"N/A"</formula>
    </cfRule>
    <cfRule type="cellIs" dxfId="12267" priority="523" operator="equal">
      <formula>"OK"</formula>
    </cfRule>
    <cfRule type="containsText" dxfId="12266" priority="524" operator="containsText" text="Unsure">
      <formula>NOT(ISERROR(SEARCH("Unsure",U287)))</formula>
    </cfRule>
    <cfRule type="containsText" dxfId="12265" priority="525" operator="containsText" text="Can't See">
      <formula>NOT(ISERROR(SEARCH("Can't See",U287)))</formula>
    </cfRule>
    <cfRule type="notContainsText" dxfId="12264" priority="526" operator="notContains" text="OK&amp;N/A">
      <formula>ISERROR(SEARCH("OK&amp;N/A",U287))</formula>
    </cfRule>
  </conditionalFormatting>
  <conditionalFormatting sqref="A287">
    <cfRule type="containsBlanks" priority="514" stopIfTrue="1">
      <formula>LEN(TRIM(A287))=0</formula>
    </cfRule>
    <cfRule type="containsText" dxfId="12263" priority="515" stopIfTrue="1" operator="containsText" text="fcd">
      <formula>NOT(ISERROR(SEARCH("fcd",A287)))</formula>
    </cfRule>
    <cfRule type="containsText" dxfId="12262" priority="516" stopIfTrue="1" operator="containsText" text="server">
      <formula>NOT(ISERROR(SEARCH("server",A287)))</formula>
    </cfRule>
    <cfRule type="containsText" dxfId="12261" priority="517" stopIfTrue="1" operator="containsText" text="ft">
      <formula>NOT(ISERROR(SEARCH("ft",A287)))</formula>
    </cfRule>
    <cfRule type="containsText" dxfId="12260" priority="518" stopIfTrue="1" operator="containsText" text="lynxx_">
      <formula>NOT(ISERROR(SEARCH("lynxx_",A287)))</formula>
    </cfRule>
    <cfRule type="containsText" dxfId="12259" priority="519" operator="containsText" text="_">
      <formula>NOT(ISERROR(SEARCH("_",A287)))</formula>
    </cfRule>
  </conditionalFormatting>
  <conditionalFormatting sqref="AD287">
    <cfRule type="cellIs" dxfId="12258" priority="510" operator="equal">
      <formula>1</formula>
    </cfRule>
    <cfRule type="cellIs" dxfId="12257" priority="511" operator="equal">
      <formula>2</formula>
    </cfRule>
    <cfRule type="cellIs" dxfId="12256" priority="512" operator="equal">
      <formula>3</formula>
    </cfRule>
    <cfRule type="cellIs" dxfId="12255" priority="513" operator="equal">
      <formula>4</formula>
    </cfRule>
    <cfRule type="cellIs" dxfId="12254" priority="520" operator="equal">
      <formula>5</formula>
    </cfRule>
  </conditionalFormatting>
  <conditionalFormatting sqref="B287:E287">
    <cfRule type="colorScale" priority="50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87:I287">
    <cfRule type="colorScale" priority="50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87:M287">
    <cfRule type="colorScale" priority="50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87">
    <cfRule type="containsBlanks" priority="501" stopIfTrue="1">
      <formula>LEN(TRIM(A287))=0</formula>
    </cfRule>
    <cfRule type="containsText" dxfId="12253" priority="502" stopIfTrue="1" operator="containsText" text="fcd">
      <formula>NOT(ISERROR(SEARCH("fcd",A287)))</formula>
    </cfRule>
    <cfRule type="containsText" dxfId="12252" priority="503" stopIfTrue="1" operator="containsText" text="server">
      <formula>NOT(ISERROR(SEARCH("server",A287)))</formula>
    </cfRule>
    <cfRule type="containsText" dxfId="12251" priority="504" stopIfTrue="1" operator="containsText" text="ft">
      <formula>NOT(ISERROR(SEARCH("ft",A287)))</formula>
    </cfRule>
    <cfRule type="containsText" dxfId="12250" priority="505" stopIfTrue="1" operator="containsText" text="lynxx_">
      <formula>NOT(ISERROR(SEARCH("lynxx_",A287)))</formula>
    </cfRule>
    <cfRule type="containsText" dxfId="12249" priority="506" operator="containsText" text="_">
      <formula>NOT(ISERROR(SEARCH("_",A287)))</formula>
    </cfRule>
  </conditionalFormatting>
  <conditionalFormatting sqref="Y287:AC287">
    <cfRule type="cellIs" dxfId="12248" priority="496" operator="equal">
      <formula>1</formula>
    </cfRule>
    <cfRule type="cellIs" dxfId="12247" priority="497" operator="equal">
      <formula>2</formula>
    </cfRule>
    <cfRule type="cellIs" dxfId="12246" priority="498" operator="equal">
      <formula>3</formula>
    </cfRule>
    <cfRule type="cellIs" dxfId="12245" priority="499" operator="equal">
      <formula>4</formula>
    </cfRule>
    <cfRule type="cellIs" dxfId="12244" priority="500" operator="equal">
      <formula>5</formula>
    </cfRule>
  </conditionalFormatting>
  <conditionalFormatting sqref="W308:W309">
    <cfRule type="containsBlanks" priority="490" stopIfTrue="1">
      <formula>LEN(TRIM(W308))=0</formula>
    </cfRule>
    <cfRule type="cellIs" dxfId="12243" priority="491" operator="equal">
      <formula>"N/A"</formula>
    </cfRule>
    <cfRule type="cellIs" dxfId="12242" priority="492" operator="equal">
      <formula>"OK"</formula>
    </cfRule>
    <cfRule type="containsText" dxfId="12241" priority="493" operator="containsText" text="Unsure">
      <formula>NOT(ISERROR(SEARCH("Unsure",W308)))</formula>
    </cfRule>
    <cfRule type="containsText" dxfId="12240" priority="494" operator="containsText" text="Can't See">
      <formula>NOT(ISERROR(SEARCH("Can't See",W308)))</formula>
    </cfRule>
    <cfRule type="notContainsText" dxfId="12239" priority="495" operator="notContains" text="OK&amp;N/A">
      <formula>ISERROR(SEARCH("OK&amp;N/A",W308))</formula>
    </cfRule>
  </conditionalFormatting>
  <conditionalFormatting sqref="W305">
    <cfRule type="containsBlanks" priority="484" stopIfTrue="1">
      <formula>LEN(TRIM(W305))=0</formula>
    </cfRule>
    <cfRule type="cellIs" dxfId="12238" priority="485" operator="equal">
      <formula>"N/A"</formula>
    </cfRule>
    <cfRule type="cellIs" dxfId="12237" priority="486" operator="equal">
      <formula>"OK"</formula>
    </cfRule>
    <cfRule type="containsText" dxfId="12236" priority="487" operator="containsText" text="Unsure">
      <formula>NOT(ISERROR(SEARCH("Unsure",W305)))</formula>
    </cfRule>
    <cfRule type="containsText" dxfId="12235" priority="488" operator="containsText" text="Can't See">
      <formula>NOT(ISERROR(SEARCH("Can't See",W305)))</formula>
    </cfRule>
    <cfRule type="notContainsText" dxfId="12234" priority="489" operator="notContains" text="OK&amp;N/A">
      <formula>ISERROR(SEARCH("OK&amp;N/A",W305))</formula>
    </cfRule>
  </conditionalFormatting>
  <conditionalFormatting sqref="AD255:AD259">
    <cfRule type="cellIs" dxfId="12233" priority="479" operator="equal">
      <formula>1</formula>
    </cfRule>
    <cfRule type="cellIs" dxfId="12232" priority="480" operator="equal">
      <formula>2</formula>
    </cfRule>
    <cfRule type="cellIs" dxfId="12231" priority="481" operator="equal">
      <formula>3</formula>
    </cfRule>
    <cfRule type="cellIs" dxfId="12230" priority="482" operator="equal">
      <formula>4</formula>
    </cfRule>
    <cfRule type="cellIs" dxfId="12229" priority="483" operator="equal">
      <formula>5</formula>
    </cfRule>
  </conditionalFormatting>
  <conditionalFormatting sqref="U255:X259">
    <cfRule type="containsBlanks" priority="473" stopIfTrue="1">
      <formula>LEN(TRIM(U255))=0</formula>
    </cfRule>
    <cfRule type="cellIs" dxfId="12228" priority="474" operator="equal">
      <formula>"N/A"</formula>
    </cfRule>
    <cfRule type="cellIs" dxfId="12227" priority="475" operator="equal">
      <formula>"OK"</formula>
    </cfRule>
    <cfRule type="containsText" dxfId="12226" priority="476" operator="containsText" text="Unsure">
      <formula>NOT(ISERROR(SEARCH("Unsure",U255)))</formula>
    </cfRule>
    <cfRule type="containsText" dxfId="12225" priority="477" operator="containsText" text="Can't See">
      <formula>NOT(ISERROR(SEARCH("Can't See",U255)))</formula>
    </cfRule>
    <cfRule type="notContainsText" dxfId="12224" priority="478" operator="notContains" text="OK&amp;N/A">
      <formula>ISERROR(SEARCH("OK&amp;N/A",U255))</formula>
    </cfRule>
  </conditionalFormatting>
  <conditionalFormatting sqref="B257:B259 D257:D259">
    <cfRule type="colorScale" priority="47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57:H259">
    <cfRule type="colorScale" priority="47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57:L259">
    <cfRule type="colorScale" priority="47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55:A259">
    <cfRule type="containsBlanks" priority="464" stopIfTrue="1">
      <formula>LEN(TRIM(A255))=0</formula>
    </cfRule>
    <cfRule type="containsText" dxfId="12223" priority="465" stopIfTrue="1" operator="containsText" text="fcd">
      <formula>NOT(ISERROR(SEARCH("fcd",A255)))</formula>
    </cfRule>
    <cfRule type="containsText" dxfId="12222" priority="466" stopIfTrue="1" operator="containsText" text="server">
      <formula>NOT(ISERROR(SEARCH("server",A255)))</formula>
    </cfRule>
    <cfRule type="containsText" dxfId="12221" priority="467" stopIfTrue="1" operator="containsText" text="ft">
      <formula>NOT(ISERROR(SEARCH("ft",A255)))</formula>
    </cfRule>
    <cfRule type="containsText" dxfId="12220" priority="468" stopIfTrue="1" operator="containsText" text="lynxx_">
      <formula>NOT(ISERROR(SEARCH("lynxx_",A255)))</formula>
    </cfRule>
    <cfRule type="containsText" dxfId="12219" priority="469" operator="containsText" text="_">
      <formula>NOT(ISERROR(SEARCH("_",A255)))</formula>
    </cfRule>
  </conditionalFormatting>
  <conditionalFormatting sqref="Y255:AC259">
    <cfRule type="cellIs" dxfId="12218" priority="459" operator="equal">
      <formula>1</formula>
    </cfRule>
    <cfRule type="cellIs" dxfId="12217" priority="460" operator="equal">
      <formula>2</formula>
    </cfRule>
    <cfRule type="cellIs" dxfId="12216" priority="461" operator="equal">
      <formula>3</formula>
    </cfRule>
    <cfRule type="cellIs" dxfId="12215" priority="462" operator="equal">
      <formula>4</formula>
    </cfRule>
    <cfRule type="cellIs" dxfId="12214" priority="463" operator="equal">
      <formula>5</formula>
    </cfRule>
  </conditionalFormatting>
  <conditionalFormatting sqref="C258:C259">
    <cfRule type="colorScale" priority="45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S255:S259">
    <cfRule type="cellIs" dxfId="12213" priority="457" operator="equal">
      <formula>FALSE</formula>
    </cfRule>
  </conditionalFormatting>
  <conditionalFormatting sqref="T255:T259">
    <cfRule type="cellIs" dxfId="12212" priority="456" operator="equal">
      <formula>FALSE</formula>
    </cfRule>
  </conditionalFormatting>
  <conditionalFormatting sqref="E255:E259">
    <cfRule type="colorScale" priority="45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I255:I259">
    <cfRule type="colorScale" priority="45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M255:M259">
    <cfRule type="colorScale" priority="45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255:B256 D255:D256">
    <cfRule type="colorScale" priority="45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56:H256 G255:H255">
    <cfRule type="colorScale" priority="45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55:L256">
    <cfRule type="colorScale" priority="45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55">
    <cfRule type="colorScale" priority="44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C255">
    <cfRule type="colorScale" priority="44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C256">
    <cfRule type="colorScale" priority="44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C257">
    <cfRule type="colorScale" priority="44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264:D264">
    <cfRule type="colorScale" priority="44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D264">
    <cfRule type="cellIs" dxfId="12211" priority="440" operator="equal">
      <formula>1</formula>
    </cfRule>
    <cfRule type="cellIs" dxfId="12210" priority="441" operator="equal">
      <formula>2</formula>
    </cfRule>
    <cfRule type="cellIs" dxfId="12209" priority="442" operator="equal">
      <formula>3</formula>
    </cfRule>
    <cfRule type="cellIs" dxfId="12208" priority="443" operator="equal">
      <formula>4</formula>
    </cfRule>
    <cfRule type="cellIs" dxfId="12207" priority="445" operator="equal">
      <formula>5</formula>
    </cfRule>
  </conditionalFormatting>
  <conditionalFormatting sqref="J264:M264 U264:X264">
    <cfRule type="containsBlanks" priority="434" stopIfTrue="1">
      <formula>LEN(TRIM(J264))=0</formula>
    </cfRule>
    <cfRule type="cellIs" dxfId="12206" priority="435" operator="equal">
      <formula>"N/A"</formula>
    </cfRule>
    <cfRule type="cellIs" dxfId="12205" priority="436" operator="equal">
      <formula>"OK"</formula>
    </cfRule>
    <cfRule type="containsText" dxfId="12204" priority="437" operator="containsText" text="Unsure">
      <formula>NOT(ISERROR(SEARCH("Unsure",J264)))</formula>
    </cfRule>
    <cfRule type="containsText" dxfId="12203" priority="438" operator="containsText" text="Can't See">
      <formula>NOT(ISERROR(SEARCH("Can't See",J264)))</formula>
    </cfRule>
    <cfRule type="notContainsText" dxfId="12202" priority="439" operator="notContains" text="OK&amp;N/A">
      <formula>ISERROR(SEARCH("OK&amp;N/A",J264))</formula>
    </cfRule>
  </conditionalFormatting>
  <conditionalFormatting sqref="F264:H264">
    <cfRule type="colorScale" priority="43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T264">
    <cfRule type="cellIs" dxfId="12201" priority="432" operator="equal">
      <formula>FALSE</formula>
    </cfRule>
  </conditionalFormatting>
  <conditionalFormatting sqref="E264">
    <cfRule type="colorScale" priority="43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I264">
    <cfRule type="colorScale" priority="43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Y264:AC264">
    <cfRule type="cellIs" dxfId="12200" priority="425" operator="equal">
      <formula>1</formula>
    </cfRule>
    <cfRule type="cellIs" dxfId="12199" priority="426" operator="equal">
      <formula>2</formula>
    </cfRule>
    <cfRule type="cellIs" dxfId="12198" priority="427" operator="equal">
      <formula>3</formula>
    </cfRule>
    <cfRule type="cellIs" dxfId="12197" priority="428" operator="equal">
      <formula>4</formula>
    </cfRule>
    <cfRule type="cellIs" dxfId="12196" priority="429" operator="equal">
      <formula>5</formula>
    </cfRule>
  </conditionalFormatting>
  <conditionalFormatting sqref="B305:E305">
    <cfRule type="colorScale" priority="42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305:I305">
    <cfRule type="colorScale" priority="42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305:E305">
    <cfRule type="colorScale" priority="42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305:I305">
    <cfRule type="colorScale" priority="42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308:E310">
    <cfRule type="colorScale" priority="42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308:I310">
    <cfRule type="colorScale" priority="41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308:E310">
    <cfRule type="colorScale" priority="41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308:I310">
    <cfRule type="colorScale" priority="41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P297">
    <cfRule type="colorScale" priority="4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291:S297">
    <cfRule type="cellIs" dxfId="12195" priority="415" operator="equal">
      <formula>FALSE</formula>
    </cfRule>
  </conditionalFormatting>
  <conditionalFormatting sqref="S298:S299">
    <cfRule type="cellIs" dxfId="12194" priority="414" operator="equal">
      <formula>FALSE</formula>
    </cfRule>
  </conditionalFormatting>
  <conditionalFormatting sqref="S300:S301">
    <cfRule type="cellIs" dxfId="12193" priority="413" operator="equal">
      <formula>FALSE</formula>
    </cfRule>
  </conditionalFormatting>
  <conditionalFormatting sqref="S302">
    <cfRule type="cellIs" dxfId="12192" priority="412" operator="equal">
      <formula>FALSE</formula>
    </cfRule>
  </conditionalFormatting>
  <conditionalFormatting sqref="P299">
    <cfRule type="colorScale" priority="4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01">
    <cfRule type="colorScale" priority="4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18:M118">
    <cfRule type="colorScale" priority="40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K232:K234">
    <cfRule type="colorScale" priority="40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343:A347">
    <cfRule type="containsBlanks" priority="401" stopIfTrue="1">
      <formula>LEN(TRIM(A343))=0</formula>
    </cfRule>
    <cfRule type="containsText" dxfId="12191" priority="402" stopIfTrue="1" operator="containsText" text="fcd">
      <formula>NOT(ISERROR(SEARCH("fcd",A343)))</formula>
    </cfRule>
    <cfRule type="containsText" dxfId="12190" priority="403" stopIfTrue="1" operator="containsText" text="server">
      <formula>NOT(ISERROR(SEARCH("server",A343)))</formula>
    </cfRule>
    <cfRule type="containsText" dxfId="12189" priority="404" stopIfTrue="1" operator="containsText" text="ft">
      <formula>NOT(ISERROR(SEARCH("ft",A343)))</formula>
    </cfRule>
    <cfRule type="containsText" dxfId="12188" priority="405" stopIfTrue="1" operator="containsText" text="lynxx_">
      <formula>NOT(ISERROR(SEARCH("lynxx_",A343)))</formula>
    </cfRule>
    <cfRule type="containsText" dxfId="12187" priority="406" operator="containsText" text="_">
      <formula>NOT(ISERROR(SEARCH("_",A343)))</formula>
    </cfRule>
  </conditionalFormatting>
  <conditionalFormatting sqref="Y343:AD347">
    <cfRule type="cellIs" dxfId="12186" priority="397" operator="equal">
      <formula>1</formula>
    </cfRule>
    <cfRule type="cellIs" dxfId="12185" priority="398" operator="equal">
      <formula>2</formula>
    </cfRule>
    <cfRule type="cellIs" dxfId="12184" priority="399" operator="equal">
      <formula>3</formula>
    </cfRule>
    <cfRule type="cellIs" dxfId="12183" priority="400" operator="equal">
      <formula>4</formula>
    </cfRule>
    <cfRule type="cellIs" dxfId="12182" priority="407" operator="equal">
      <formula>5</formula>
    </cfRule>
  </conditionalFormatting>
  <conditionalFormatting sqref="U343:X347">
    <cfRule type="containsBlanks" priority="391" stopIfTrue="1">
      <formula>LEN(TRIM(U343))=0</formula>
    </cfRule>
    <cfRule type="cellIs" dxfId="12181" priority="392" operator="equal">
      <formula>"N/A"</formula>
    </cfRule>
    <cfRule type="cellIs" dxfId="12180" priority="393" operator="equal">
      <formula>"OK"</formula>
    </cfRule>
    <cfRule type="containsText" dxfId="12179" priority="394" operator="containsText" text="Unsure">
      <formula>NOT(ISERROR(SEARCH("Unsure",U343)))</formula>
    </cfRule>
    <cfRule type="containsText" dxfId="12178" priority="395" operator="containsText" text="Can't See">
      <formula>NOT(ISERROR(SEARCH("Can't See",U343)))</formula>
    </cfRule>
    <cfRule type="notContainsText" dxfId="12177" priority="396" operator="notContains" text="OK&amp;N/A">
      <formula>ISERROR(SEARCH("OK&amp;N/A",U343))</formula>
    </cfRule>
  </conditionalFormatting>
  <conditionalFormatting sqref="B331:E331">
    <cfRule type="colorScale" priority="39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331:I331">
    <cfRule type="colorScale" priority="38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333:E333">
    <cfRule type="colorScale" priority="38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333:I333">
    <cfRule type="colorScale" priority="38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334:E335">
    <cfRule type="colorScale" priority="38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334:I335">
    <cfRule type="colorScale" priority="38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P191">
    <cfRule type="colorScale" priority="38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3">
    <cfRule type="colorScale" priority="38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2">
    <cfRule type="colorScale" priority="38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278">
    <cfRule type="colorScale" priority="38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D278">
    <cfRule type="colorScale" priority="38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C278">
    <cfRule type="colorScale" priority="37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S330">
    <cfRule type="cellIs" dxfId="12176" priority="378" operator="equal">
      <formula>FALSE</formula>
    </cfRule>
  </conditionalFormatting>
  <conditionalFormatting sqref="S331">
    <cfRule type="cellIs" dxfId="12175" priority="377" operator="equal">
      <formula>FALSE</formula>
    </cfRule>
  </conditionalFormatting>
  <conditionalFormatting sqref="S333">
    <cfRule type="cellIs" dxfId="12174" priority="376" operator="equal">
      <formula>FALSE</formula>
    </cfRule>
  </conditionalFormatting>
  <conditionalFormatting sqref="S334">
    <cfRule type="cellIs" dxfId="12173" priority="375" operator="equal">
      <formula>FALSE</formula>
    </cfRule>
  </conditionalFormatting>
  <conditionalFormatting sqref="S335">
    <cfRule type="cellIs" dxfId="12172" priority="374" operator="equal">
      <formula>FALSE</formula>
    </cfRule>
  </conditionalFormatting>
  <conditionalFormatting sqref="B306:I306">
    <cfRule type="colorScale" priority="37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311:I311">
    <cfRule type="colorScale" priority="37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U336:AC337">
    <cfRule type="containsBlanks" priority="366" stopIfTrue="1">
      <formula>LEN(TRIM(U336))=0</formula>
    </cfRule>
    <cfRule type="cellIs" dxfId="12171" priority="367" operator="equal">
      <formula>"N/A"</formula>
    </cfRule>
    <cfRule type="cellIs" dxfId="12170" priority="368" operator="equal">
      <formula>"OK"</formula>
    </cfRule>
    <cfRule type="containsText" dxfId="12169" priority="369" operator="containsText" text="Unsure">
      <formula>NOT(ISERROR(SEARCH("Unsure",U336)))</formula>
    </cfRule>
    <cfRule type="containsText" dxfId="12168" priority="370" operator="containsText" text="Can't See">
      <formula>NOT(ISERROR(SEARCH("Can't See",U336)))</formula>
    </cfRule>
    <cfRule type="notContainsText" dxfId="12167" priority="371" operator="notContains" text="OK&amp;N/A">
      <formula>ISERROR(SEARCH("OK&amp;N/A",U336))</formula>
    </cfRule>
  </conditionalFormatting>
  <conditionalFormatting sqref="AD336:AD342">
    <cfRule type="cellIs" dxfId="12166" priority="361" operator="equal">
      <formula>1</formula>
    </cfRule>
    <cfRule type="cellIs" dxfId="12165" priority="362" operator="equal">
      <formula>2</formula>
    </cfRule>
    <cfRule type="cellIs" dxfId="12164" priority="363" operator="equal">
      <formula>3</formula>
    </cfRule>
    <cfRule type="cellIs" dxfId="12163" priority="364" operator="equal">
      <formula>4</formula>
    </cfRule>
    <cfRule type="cellIs" dxfId="12162" priority="365" operator="equal">
      <formula>5</formula>
    </cfRule>
  </conditionalFormatting>
  <conditionalFormatting sqref="A336:A337">
    <cfRule type="containsBlanks" priority="355" stopIfTrue="1">
      <formula>LEN(TRIM(A336))=0</formula>
    </cfRule>
    <cfRule type="containsText" dxfId="12161" priority="356" stopIfTrue="1" operator="containsText" text="fcd">
      <formula>NOT(ISERROR(SEARCH("fcd",A336)))</formula>
    </cfRule>
    <cfRule type="containsText" dxfId="12160" priority="357" stopIfTrue="1" operator="containsText" text="server">
      <formula>NOT(ISERROR(SEARCH("server",A336)))</formula>
    </cfRule>
    <cfRule type="containsText" dxfId="12159" priority="358" stopIfTrue="1" operator="containsText" text="ft">
      <formula>NOT(ISERROR(SEARCH("ft",A336)))</formula>
    </cfRule>
    <cfRule type="containsText" dxfId="12158" priority="359" stopIfTrue="1" operator="containsText" text="lynxx_">
      <formula>NOT(ISERROR(SEARCH("lynxx_",A336)))</formula>
    </cfRule>
    <cfRule type="containsText" dxfId="12157" priority="360" operator="containsText" text="_">
      <formula>NOT(ISERROR(SEARCH("_",A336)))</formula>
    </cfRule>
  </conditionalFormatting>
  <conditionalFormatting sqref="A338:A342">
    <cfRule type="containsBlanks" priority="349" stopIfTrue="1">
      <formula>LEN(TRIM(A338))=0</formula>
    </cfRule>
    <cfRule type="containsText" dxfId="12156" priority="350" stopIfTrue="1" operator="containsText" text="fcd">
      <formula>NOT(ISERROR(SEARCH("fcd",A338)))</formula>
    </cfRule>
    <cfRule type="containsText" dxfId="12155" priority="351" stopIfTrue="1" operator="containsText" text="server">
      <formula>NOT(ISERROR(SEARCH("server",A338)))</formula>
    </cfRule>
    <cfRule type="containsText" dxfId="12154" priority="352" stopIfTrue="1" operator="containsText" text="ft">
      <formula>NOT(ISERROR(SEARCH("ft",A338)))</formula>
    </cfRule>
    <cfRule type="containsText" dxfId="12153" priority="353" stopIfTrue="1" operator="containsText" text="lynxx_">
      <formula>NOT(ISERROR(SEARCH("lynxx_",A338)))</formula>
    </cfRule>
    <cfRule type="containsText" dxfId="12152" priority="354" operator="containsText" text="_">
      <formula>NOT(ISERROR(SEARCH("_",A338)))</formula>
    </cfRule>
  </conditionalFormatting>
  <conditionalFormatting sqref="S338 S340:S369">
    <cfRule type="cellIs" dxfId="12151" priority="348" operator="equal">
      <formula>FALSE</formula>
    </cfRule>
  </conditionalFormatting>
  <conditionalFormatting sqref="J123:M125">
    <cfRule type="colorScale" priority="34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T334:T335 T330:T331 T338:T369">
    <cfRule type="cellIs" dxfId="12150" priority="346" operator="equal">
      <formula>FALSE</formula>
    </cfRule>
  </conditionalFormatting>
  <conditionalFormatting sqref="P329">
    <cfRule type="colorScale" priority="3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32">
    <cfRule type="colorScale" priority="3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36:P337">
    <cfRule type="colorScale" priority="3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98:I198">
    <cfRule type="colorScale" priority="34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Y198:AC198">
    <cfRule type="cellIs" dxfId="12149" priority="331" operator="equal">
      <formula>1</formula>
    </cfRule>
    <cfRule type="cellIs" dxfId="12148" priority="332" operator="equal">
      <formula>2</formula>
    </cfRule>
    <cfRule type="cellIs" dxfId="12147" priority="333" operator="equal">
      <formula>3</formula>
    </cfRule>
    <cfRule type="cellIs" dxfId="12146" priority="334" operator="equal">
      <formula>4</formula>
    </cfRule>
    <cfRule type="cellIs" dxfId="12145" priority="335" operator="equal">
      <formula>5</formula>
    </cfRule>
  </conditionalFormatting>
  <conditionalFormatting sqref="U198:X198">
    <cfRule type="containsBlanks" priority="336" stopIfTrue="1">
      <formula>LEN(TRIM(U198))=0</formula>
    </cfRule>
    <cfRule type="cellIs" dxfId="12144" priority="337" operator="equal">
      <formula>"N/A"</formula>
    </cfRule>
    <cfRule type="cellIs" dxfId="12143" priority="338" operator="equal">
      <formula>"OK"</formula>
    </cfRule>
    <cfRule type="containsText" dxfId="12142" priority="339" operator="containsText" text="Unsure">
      <formula>NOT(ISERROR(SEARCH("Unsure",U198)))</formula>
    </cfRule>
    <cfRule type="containsText" dxfId="12141" priority="340" operator="containsText" text="Can't See">
      <formula>NOT(ISERROR(SEARCH("Can't See",U198)))</formula>
    </cfRule>
    <cfRule type="notContainsText" dxfId="12140" priority="341" operator="notContains" text="OK&amp;N/A">
      <formula>ISERROR(SEARCH("OK&amp;N/A",U198))</formula>
    </cfRule>
  </conditionalFormatting>
  <conditionalFormatting sqref="J198:M198">
    <cfRule type="colorScale" priority="33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199:M199">
    <cfRule type="containsBlanks" priority="324" stopIfTrue="1">
      <formula>LEN(TRIM(J199))=0</formula>
    </cfRule>
    <cfRule type="cellIs" dxfId="12139" priority="325" operator="equal">
      <formula>"N/A"</formula>
    </cfRule>
    <cfRule type="cellIs" dxfId="12138" priority="326" operator="equal">
      <formula>"OK"</formula>
    </cfRule>
    <cfRule type="containsText" dxfId="12137" priority="327" operator="containsText" text="Unsure">
      <formula>NOT(ISERROR(SEARCH("Unsure",J199)))</formula>
    </cfRule>
    <cfRule type="containsText" dxfId="12136" priority="328" operator="containsText" text="Can't See">
      <formula>NOT(ISERROR(SEARCH("Can't See",J199)))</formula>
    </cfRule>
    <cfRule type="notContainsText" dxfId="12135" priority="329" operator="notContains" text="OK&amp;N/A">
      <formula>ISERROR(SEARCH("OK&amp;N/A",J199))</formula>
    </cfRule>
  </conditionalFormatting>
  <conditionalFormatting sqref="Y97:AE97">
    <cfRule type="cellIs" dxfId="12134" priority="319" operator="equal">
      <formula>1</formula>
    </cfRule>
    <cfRule type="cellIs" dxfId="12133" priority="320" operator="equal">
      <formula>2</formula>
    </cfRule>
    <cfRule type="cellIs" dxfId="12132" priority="321" operator="equal">
      <formula>3</formula>
    </cfRule>
    <cfRule type="cellIs" dxfId="12131" priority="322" operator="equal">
      <formula>4</formula>
    </cfRule>
    <cfRule type="cellIs" dxfId="12130" priority="323" operator="equal">
      <formula>5</formula>
    </cfRule>
  </conditionalFormatting>
  <conditionalFormatting sqref="U97:X97">
    <cfRule type="containsBlanks" priority="313" stopIfTrue="1">
      <formula>LEN(TRIM(U97))=0</formula>
    </cfRule>
    <cfRule type="cellIs" dxfId="12129" priority="314" operator="equal">
      <formula>"N/A"</formula>
    </cfRule>
    <cfRule type="cellIs" dxfId="12128" priority="315" operator="equal">
      <formula>"OK"</formula>
    </cfRule>
    <cfRule type="containsText" dxfId="12127" priority="316" operator="containsText" text="Unsure">
      <formula>NOT(ISERROR(SEARCH("Unsure",U97)))</formula>
    </cfRule>
    <cfRule type="containsText" dxfId="12126" priority="317" operator="containsText" text="Can't See">
      <formula>NOT(ISERROR(SEARCH("Can't See",U97)))</formula>
    </cfRule>
    <cfRule type="notContainsText" dxfId="12125" priority="318" operator="notContains" text="OK&amp;N/A">
      <formula>ISERROR(SEARCH("OK&amp;N/A",U97))</formula>
    </cfRule>
  </conditionalFormatting>
  <conditionalFormatting sqref="J97:M97">
    <cfRule type="containsBlanks" priority="307" stopIfTrue="1">
      <formula>LEN(TRIM(J97))=0</formula>
    </cfRule>
    <cfRule type="cellIs" dxfId="12124" priority="308" operator="equal">
      <formula>"N/A"</formula>
    </cfRule>
    <cfRule type="cellIs" dxfId="12123" priority="309" operator="equal">
      <formula>"OK"</formula>
    </cfRule>
    <cfRule type="containsText" dxfId="12122" priority="310" operator="containsText" text="Unsure">
      <formula>NOT(ISERROR(SEARCH("Unsure",J97)))</formula>
    </cfRule>
    <cfRule type="containsText" dxfId="12121" priority="311" operator="containsText" text="Can't See">
      <formula>NOT(ISERROR(SEARCH("Can't See",J97)))</formula>
    </cfRule>
    <cfRule type="notContainsText" dxfId="12120" priority="312" operator="notContains" text="OK&amp;N/A">
      <formula>ISERROR(SEARCH("OK&amp;N/A",J97))</formula>
    </cfRule>
  </conditionalFormatting>
  <conditionalFormatting sqref="B303:I303">
    <cfRule type="colorScale" priority="30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303:I303">
    <cfRule type="colorScale" priority="30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P290 P279 P243 P222 P202 P127 P110 P64 P21 P10 P4 P122 P186 P197 P224 P228 P231 P236 P239 P265 P276 P7">
    <cfRule type="colorScale" priority="316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330:I330">
    <cfRule type="colorScale" priority="30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330:L330 J331:M331">
    <cfRule type="colorScale" priority="30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330:L330 J331:M331">
    <cfRule type="containsBlanks" priority="297" stopIfTrue="1">
      <formula>LEN(TRIM(J330))=0</formula>
    </cfRule>
    <cfRule type="cellIs" dxfId="12119" priority="298" operator="equal">
      <formula>"N/A"</formula>
    </cfRule>
    <cfRule type="cellIs" dxfId="12118" priority="299" operator="equal">
      <formula>"OK"</formula>
    </cfRule>
    <cfRule type="containsText" dxfId="12117" priority="300" operator="containsText" text="Unsure">
      <formula>NOT(ISERROR(SEARCH("Unsure",J330)))</formula>
    </cfRule>
    <cfRule type="containsText" dxfId="12116" priority="301" operator="containsText" text="Can't See">
      <formula>NOT(ISERROR(SEARCH("Can't See",J330)))</formula>
    </cfRule>
    <cfRule type="notContainsText" dxfId="12115" priority="302" operator="notContains" text="OK&amp;N/A">
      <formula>ISERROR(SEARCH("OK&amp;N/A",J330))</formula>
    </cfRule>
  </conditionalFormatting>
  <conditionalFormatting sqref="J303:M303">
    <cfRule type="colorScale" priority="29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303:M303">
    <cfRule type="containsBlanks" priority="290" stopIfTrue="1">
      <formula>LEN(TRIM(J303))=0</formula>
    </cfRule>
    <cfRule type="cellIs" dxfId="12114" priority="291" operator="equal">
      <formula>"N/A"</formula>
    </cfRule>
    <cfRule type="cellIs" dxfId="12113" priority="292" operator="equal">
      <formula>"OK"</formula>
    </cfRule>
    <cfRule type="containsText" dxfId="12112" priority="293" operator="containsText" text="Unsure">
      <formula>NOT(ISERROR(SEARCH("Unsure",J303)))</formula>
    </cfRule>
    <cfRule type="containsText" dxfId="12111" priority="294" operator="containsText" text="Can't See">
      <formula>NOT(ISERROR(SEARCH("Can't See",J303)))</formula>
    </cfRule>
    <cfRule type="notContainsText" dxfId="12110" priority="295" operator="notContains" text="OK&amp;N/A">
      <formula>ISERROR(SEARCH("OK&amp;N/A",J303))</formula>
    </cfRule>
  </conditionalFormatting>
  <conditionalFormatting sqref="J311:M311">
    <cfRule type="containsBlanks" priority="284" stopIfTrue="1">
      <formula>LEN(TRIM(J311))=0</formula>
    </cfRule>
    <cfRule type="cellIs" dxfId="12109" priority="285" operator="equal">
      <formula>"N/A"</formula>
    </cfRule>
    <cfRule type="cellIs" dxfId="12108" priority="286" operator="equal">
      <formula>"OK"</formula>
    </cfRule>
    <cfRule type="containsText" dxfId="12107" priority="287" operator="containsText" text="Unsure">
      <formula>NOT(ISERROR(SEARCH("Unsure",J311)))</formula>
    </cfRule>
    <cfRule type="containsText" dxfId="12106" priority="288" operator="containsText" text="Can't See">
      <formula>NOT(ISERROR(SEARCH("Can't See",J311)))</formula>
    </cfRule>
    <cfRule type="notContainsText" dxfId="12105" priority="289" operator="notContains" text="OK&amp;N/A">
      <formula>ISERROR(SEARCH("OK&amp;N/A",J311))</formula>
    </cfRule>
  </conditionalFormatting>
  <conditionalFormatting sqref="B300:M302">
    <cfRule type="colorScale" priority="28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300:M302">
    <cfRule type="colorScale" priority="28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M334">
    <cfRule type="colorScale" priority="28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M334">
    <cfRule type="containsBlanks" priority="275" stopIfTrue="1">
      <formula>LEN(TRIM(M334))=0</formula>
    </cfRule>
    <cfRule type="cellIs" dxfId="12104" priority="276" operator="equal">
      <formula>"N/A"</formula>
    </cfRule>
    <cfRule type="cellIs" dxfId="12103" priority="277" operator="equal">
      <formula>"OK"</formula>
    </cfRule>
    <cfRule type="containsText" dxfId="12102" priority="278" operator="containsText" text="Unsure">
      <formula>NOT(ISERROR(SEARCH("Unsure",M334)))</formula>
    </cfRule>
    <cfRule type="containsText" dxfId="12101" priority="279" operator="containsText" text="Can't See">
      <formula>NOT(ISERROR(SEARCH("Can't See",M334)))</formula>
    </cfRule>
    <cfRule type="notContainsText" dxfId="12100" priority="280" operator="notContains" text="OK&amp;N/A">
      <formula>ISERROR(SEARCH("OK&amp;N/A",M334))</formula>
    </cfRule>
  </conditionalFormatting>
  <conditionalFormatting sqref="L334">
    <cfRule type="colorScale" priority="27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L334">
    <cfRule type="containsBlanks" priority="268" stopIfTrue="1">
      <formula>LEN(TRIM(L334))=0</formula>
    </cfRule>
    <cfRule type="cellIs" dxfId="12099" priority="269" operator="equal">
      <formula>"N/A"</formula>
    </cfRule>
    <cfRule type="cellIs" dxfId="12098" priority="270" operator="equal">
      <formula>"OK"</formula>
    </cfRule>
    <cfRule type="containsText" dxfId="12097" priority="271" operator="containsText" text="Unsure">
      <formula>NOT(ISERROR(SEARCH("Unsure",L334)))</formula>
    </cfRule>
    <cfRule type="containsText" dxfId="12096" priority="272" operator="containsText" text="Can't See">
      <formula>NOT(ISERROR(SEARCH("Can't See",L334)))</formula>
    </cfRule>
    <cfRule type="notContainsText" dxfId="12095" priority="273" operator="notContains" text="OK&amp;N/A">
      <formula>ISERROR(SEARCH("OK&amp;N/A",L334))</formula>
    </cfRule>
  </conditionalFormatting>
  <conditionalFormatting sqref="K334">
    <cfRule type="colorScale" priority="26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K334">
    <cfRule type="containsBlanks" priority="261" stopIfTrue="1">
      <formula>LEN(TRIM(K334))=0</formula>
    </cfRule>
    <cfRule type="cellIs" dxfId="12094" priority="262" operator="equal">
      <formula>"N/A"</formula>
    </cfRule>
    <cfRule type="cellIs" dxfId="12093" priority="263" operator="equal">
      <formula>"OK"</formula>
    </cfRule>
    <cfRule type="containsText" dxfId="12092" priority="264" operator="containsText" text="Unsure">
      <formula>NOT(ISERROR(SEARCH("Unsure",K334)))</formula>
    </cfRule>
    <cfRule type="containsText" dxfId="12091" priority="265" operator="containsText" text="Can't See">
      <formula>NOT(ISERROR(SEARCH("Can't See",K334)))</formula>
    </cfRule>
    <cfRule type="notContainsText" dxfId="12090" priority="266" operator="notContains" text="OK&amp;N/A">
      <formula>ISERROR(SEARCH("OK&amp;N/A",K334))</formula>
    </cfRule>
  </conditionalFormatting>
  <conditionalFormatting sqref="K335">
    <cfRule type="colorScale" priority="26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K335">
    <cfRule type="containsBlanks" priority="254" stopIfTrue="1">
      <formula>LEN(TRIM(K335))=0</formula>
    </cfRule>
    <cfRule type="cellIs" dxfId="12089" priority="255" operator="equal">
      <formula>"N/A"</formula>
    </cfRule>
    <cfRule type="cellIs" dxfId="12088" priority="256" operator="equal">
      <formula>"OK"</formula>
    </cfRule>
    <cfRule type="containsText" dxfId="12087" priority="257" operator="containsText" text="Unsure">
      <formula>NOT(ISERROR(SEARCH("Unsure",K335)))</formula>
    </cfRule>
    <cfRule type="containsText" dxfId="12086" priority="258" operator="containsText" text="Can't See">
      <formula>NOT(ISERROR(SEARCH("Can't See",K335)))</formula>
    </cfRule>
    <cfRule type="notContainsText" dxfId="12085" priority="259" operator="notContains" text="OK&amp;N/A">
      <formula>ISERROR(SEARCH("OK&amp;N/A",K335))</formula>
    </cfRule>
  </conditionalFormatting>
  <conditionalFormatting sqref="J334:J335">
    <cfRule type="colorScale" priority="25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334:J335">
    <cfRule type="containsBlanks" priority="247" stopIfTrue="1">
      <formula>LEN(TRIM(J334))=0</formula>
    </cfRule>
    <cfRule type="cellIs" dxfId="12084" priority="248" operator="equal">
      <formula>"N/A"</formula>
    </cfRule>
    <cfRule type="cellIs" dxfId="12083" priority="249" operator="equal">
      <formula>"OK"</formula>
    </cfRule>
    <cfRule type="containsText" dxfId="12082" priority="250" operator="containsText" text="Unsure">
      <formula>NOT(ISERROR(SEARCH("Unsure",J334)))</formula>
    </cfRule>
    <cfRule type="containsText" dxfId="12081" priority="251" operator="containsText" text="Can't See">
      <formula>NOT(ISERROR(SEARCH("Can't See",J334)))</formula>
    </cfRule>
    <cfRule type="notContainsText" dxfId="12080" priority="252" operator="notContains" text="OK&amp;N/A">
      <formula>ISERROR(SEARCH("OK&amp;N/A",J334))</formula>
    </cfRule>
  </conditionalFormatting>
  <conditionalFormatting sqref="J333">
    <cfRule type="colorScale" priority="24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333">
    <cfRule type="containsBlanks" priority="240" stopIfTrue="1">
      <formula>LEN(TRIM(J333))=0</formula>
    </cfRule>
    <cfRule type="cellIs" dxfId="12079" priority="241" operator="equal">
      <formula>"N/A"</formula>
    </cfRule>
    <cfRule type="cellIs" dxfId="12078" priority="242" operator="equal">
      <formula>"OK"</formula>
    </cfRule>
    <cfRule type="containsText" dxfId="12077" priority="243" operator="containsText" text="Unsure">
      <formula>NOT(ISERROR(SEARCH("Unsure",J333)))</formula>
    </cfRule>
    <cfRule type="containsText" dxfId="12076" priority="244" operator="containsText" text="Can't See">
      <formula>NOT(ISERROR(SEARCH("Can't See",J333)))</formula>
    </cfRule>
    <cfRule type="notContainsText" dxfId="12075" priority="245" operator="notContains" text="OK&amp;N/A">
      <formula>ISERROR(SEARCH("OK&amp;N/A",J333))</formula>
    </cfRule>
  </conditionalFormatting>
  <conditionalFormatting sqref="K333">
    <cfRule type="colorScale" priority="23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K333">
    <cfRule type="containsBlanks" priority="233" stopIfTrue="1">
      <formula>LEN(TRIM(K333))=0</formula>
    </cfRule>
    <cfRule type="cellIs" dxfId="12074" priority="234" operator="equal">
      <formula>"N/A"</formula>
    </cfRule>
    <cfRule type="cellIs" dxfId="12073" priority="235" operator="equal">
      <formula>"OK"</formula>
    </cfRule>
    <cfRule type="containsText" dxfId="12072" priority="236" operator="containsText" text="Unsure">
      <formula>NOT(ISERROR(SEARCH("Unsure",K333)))</formula>
    </cfRule>
    <cfRule type="containsText" dxfId="12071" priority="237" operator="containsText" text="Can't See">
      <formula>NOT(ISERROR(SEARCH("Can't See",K333)))</formula>
    </cfRule>
    <cfRule type="notContainsText" dxfId="12070" priority="238" operator="notContains" text="OK&amp;N/A">
      <formula>ISERROR(SEARCH("OK&amp;N/A",K333))</formula>
    </cfRule>
  </conditionalFormatting>
  <conditionalFormatting sqref="L333">
    <cfRule type="colorScale" priority="23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L333">
    <cfRule type="containsBlanks" priority="226" stopIfTrue="1">
      <formula>LEN(TRIM(L333))=0</formula>
    </cfRule>
    <cfRule type="cellIs" dxfId="12069" priority="227" operator="equal">
      <formula>"N/A"</formula>
    </cfRule>
    <cfRule type="cellIs" dxfId="12068" priority="228" operator="equal">
      <formula>"OK"</formula>
    </cfRule>
    <cfRule type="containsText" dxfId="12067" priority="229" operator="containsText" text="Unsure">
      <formula>NOT(ISERROR(SEARCH("Unsure",L333)))</formula>
    </cfRule>
    <cfRule type="containsText" dxfId="12066" priority="230" operator="containsText" text="Can't See">
      <formula>NOT(ISERROR(SEARCH("Can't See",L333)))</formula>
    </cfRule>
    <cfRule type="notContainsText" dxfId="12065" priority="231" operator="notContains" text="OK&amp;N/A">
      <formula>ISERROR(SEARCH("OK&amp;N/A",L333))</formula>
    </cfRule>
  </conditionalFormatting>
  <conditionalFormatting sqref="J237">
    <cfRule type="colorScale" priority="22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K237">
    <cfRule type="colorScale" priority="22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L237">
    <cfRule type="colorScale" priority="22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M237">
    <cfRule type="colorScale" priority="22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330:K330">
    <cfRule type="colorScale" priority="22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330:K330">
    <cfRule type="containsBlanks" priority="215" stopIfTrue="1">
      <formula>LEN(TRIM(J330))=0</formula>
    </cfRule>
    <cfRule type="cellIs" dxfId="12064" priority="216" operator="equal">
      <formula>"N/A"</formula>
    </cfRule>
    <cfRule type="cellIs" dxfId="12063" priority="217" operator="equal">
      <formula>"OK"</formula>
    </cfRule>
    <cfRule type="containsText" dxfId="12062" priority="218" operator="containsText" text="Unsure">
      <formula>NOT(ISERROR(SEARCH("Unsure",J330)))</formula>
    </cfRule>
    <cfRule type="containsText" dxfId="12061" priority="219" operator="containsText" text="Can't See">
      <formula>NOT(ISERROR(SEARCH("Can't See",J330)))</formula>
    </cfRule>
    <cfRule type="notContainsText" dxfId="12060" priority="220" operator="notContains" text="OK&amp;N/A">
      <formula>ISERROR(SEARCH("OK&amp;N/A",J330))</formula>
    </cfRule>
  </conditionalFormatting>
  <conditionalFormatting sqref="M333">
    <cfRule type="colorScale" priority="21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M335">
    <cfRule type="colorScale" priority="21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L335">
    <cfRule type="colorScale" priority="21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308:M310">
    <cfRule type="colorScale" priority="21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308:M310">
    <cfRule type="containsBlanks" priority="205" stopIfTrue="1">
      <formula>LEN(TRIM(J308))=0</formula>
    </cfRule>
    <cfRule type="cellIs" dxfId="12059" priority="206" operator="equal">
      <formula>"N/A"</formula>
    </cfRule>
    <cfRule type="cellIs" dxfId="12058" priority="207" operator="equal">
      <formula>"OK"</formula>
    </cfRule>
    <cfRule type="containsText" dxfId="12057" priority="208" operator="containsText" text="Unsure">
      <formula>NOT(ISERROR(SEARCH("Unsure",J308)))</formula>
    </cfRule>
    <cfRule type="containsText" dxfId="12056" priority="209" operator="containsText" text="Can't See">
      <formula>NOT(ISERROR(SEARCH("Can't See",J308)))</formula>
    </cfRule>
    <cfRule type="notContainsText" dxfId="12055" priority="210" operator="notContains" text="OK&amp;N/A">
      <formula>ISERROR(SEARCH("OK&amp;N/A",J308))</formula>
    </cfRule>
  </conditionalFormatting>
  <conditionalFormatting sqref="J305:M305">
    <cfRule type="colorScale" priority="20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305:M305">
    <cfRule type="containsBlanks" priority="198" stopIfTrue="1">
      <formula>LEN(TRIM(J305))=0</formula>
    </cfRule>
    <cfRule type="cellIs" dxfId="12054" priority="199" operator="equal">
      <formula>"N/A"</formula>
    </cfRule>
    <cfRule type="cellIs" dxfId="12053" priority="200" operator="equal">
      <formula>"OK"</formula>
    </cfRule>
    <cfRule type="containsText" dxfId="12052" priority="201" operator="containsText" text="Unsure">
      <formula>NOT(ISERROR(SEARCH("Unsure",J305)))</formula>
    </cfRule>
    <cfRule type="containsText" dxfId="12051" priority="202" operator="containsText" text="Can't See">
      <formula>NOT(ISERROR(SEARCH("Can't See",J305)))</formula>
    </cfRule>
    <cfRule type="notContainsText" dxfId="12050" priority="203" operator="notContains" text="OK&amp;N/A">
      <formula>ISERROR(SEARCH("OK&amp;N/A",J305))</formula>
    </cfRule>
  </conditionalFormatting>
  <conditionalFormatting sqref="J338:M352">
    <cfRule type="colorScale" priority="19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338:M352">
    <cfRule type="containsBlanks" priority="191" stopIfTrue="1">
      <formula>LEN(TRIM(J338))=0</formula>
    </cfRule>
    <cfRule type="cellIs" dxfId="12049" priority="192" operator="equal">
      <formula>"N/A"</formula>
    </cfRule>
    <cfRule type="cellIs" dxfId="12048" priority="193" operator="equal">
      <formula>"OK"</formula>
    </cfRule>
    <cfRule type="containsText" dxfId="12047" priority="194" operator="containsText" text="Unsure">
      <formula>NOT(ISERROR(SEARCH("Unsure",J338)))</formula>
    </cfRule>
    <cfRule type="containsText" dxfId="12046" priority="195" operator="containsText" text="Can't See">
      <formula>NOT(ISERROR(SEARCH("Can't See",J338)))</formula>
    </cfRule>
    <cfRule type="notContainsText" dxfId="12045" priority="196" operator="notContains" text="OK&amp;N/A">
      <formula>ISERROR(SEARCH("OK&amp;N/A",J338))</formula>
    </cfRule>
  </conditionalFormatting>
  <conditionalFormatting sqref="J353:M367">
    <cfRule type="colorScale" priority="19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353:M367">
    <cfRule type="containsBlanks" priority="184" stopIfTrue="1">
      <formula>LEN(TRIM(J353))=0</formula>
    </cfRule>
    <cfRule type="cellIs" dxfId="12044" priority="185" operator="equal">
      <formula>"N/A"</formula>
    </cfRule>
    <cfRule type="cellIs" dxfId="12043" priority="186" operator="equal">
      <formula>"OK"</formula>
    </cfRule>
    <cfRule type="containsText" dxfId="12042" priority="187" operator="containsText" text="Unsure">
      <formula>NOT(ISERROR(SEARCH("Unsure",J353)))</formula>
    </cfRule>
    <cfRule type="containsText" dxfId="12041" priority="188" operator="containsText" text="Can't See">
      <formula>NOT(ISERROR(SEARCH("Can't See",J353)))</formula>
    </cfRule>
    <cfRule type="notContainsText" dxfId="12040" priority="189" operator="notContains" text="OK&amp;N/A">
      <formula>ISERROR(SEARCH("OK&amp;N/A",J353))</formula>
    </cfRule>
  </conditionalFormatting>
  <conditionalFormatting sqref="J368:M369">
    <cfRule type="colorScale" priority="18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368:M369">
    <cfRule type="containsBlanks" priority="177" stopIfTrue="1">
      <formula>LEN(TRIM(J368))=0</formula>
    </cfRule>
    <cfRule type="cellIs" dxfId="12039" priority="178" operator="equal">
      <formula>"N/A"</formula>
    </cfRule>
    <cfRule type="cellIs" dxfId="12038" priority="179" operator="equal">
      <formula>"OK"</formula>
    </cfRule>
    <cfRule type="containsText" dxfId="12037" priority="180" operator="containsText" text="Unsure">
      <formula>NOT(ISERROR(SEARCH("Unsure",J368)))</formula>
    </cfRule>
    <cfRule type="containsText" dxfId="12036" priority="181" operator="containsText" text="Can't See">
      <formula>NOT(ISERROR(SEARCH("Can't See",J368)))</formula>
    </cfRule>
    <cfRule type="notContainsText" dxfId="12035" priority="182" operator="notContains" text="OK&amp;N/A">
      <formula>ISERROR(SEARCH("OK&amp;N/A",J368))</formula>
    </cfRule>
  </conditionalFormatting>
  <conditionalFormatting sqref="S339">
    <cfRule type="cellIs" dxfId="12034" priority="176" operator="equal">
      <formula>FALSE</formula>
    </cfRule>
  </conditionalFormatting>
  <conditionalFormatting sqref="B338:I369">
    <cfRule type="colorScale" priority="17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M330">
    <cfRule type="colorScale" priority="17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M330">
    <cfRule type="containsBlanks" priority="168" stopIfTrue="1">
      <formula>LEN(TRIM(M330))=0</formula>
    </cfRule>
    <cfRule type="cellIs" dxfId="12033" priority="169" operator="equal">
      <formula>"N/A"</formula>
    </cfRule>
    <cfRule type="cellIs" dxfId="12032" priority="170" operator="equal">
      <formula>"OK"</formula>
    </cfRule>
    <cfRule type="containsText" dxfId="12031" priority="171" operator="containsText" text="Unsure">
      <formula>NOT(ISERROR(SEARCH("Unsure",M330)))</formula>
    </cfRule>
    <cfRule type="containsText" dxfId="12030" priority="172" operator="containsText" text="Can't See">
      <formula>NOT(ISERROR(SEARCH("Can't See",M330)))</formula>
    </cfRule>
    <cfRule type="notContainsText" dxfId="12029" priority="173" operator="notContains" text="OK&amp;N/A">
      <formula>ISERROR(SEARCH("OK&amp;N/A",M330))</formula>
    </cfRule>
  </conditionalFormatting>
  <conditionalFormatting sqref="B372:E372">
    <cfRule type="colorScale" priority="16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372:I372">
    <cfRule type="colorScale" priority="16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S371">
    <cfRule type="cellIs" dxfId="12028" priority="165" operator="equal">
      <formula>FALSE</formula>
    </cfRule>
  </conditionalFormatting>
  <conditionalFormatting sqref="S372">
    <cfRule type="cellIs" dxfId="12027" priority="164" operator="equal">
      <formula>FALSE</formula>
    </cfRule>
  </conditionalFormatting>
  <conditionalFormatting sqref="T371:T372">
    <cfRule type="cellIs" dxfId="12026" priority="163" operator="equal">
      <formula>FALSE</formula>
    </cfRule>
  </conditionalFormatting>
  <conditionalFormatting sqref="P370">
    <cfRule type="colorScale" priority="1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371:I371">
    <cfRule type="colorScale" priority="16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375:E375">
    <cfRule type="colorScale" priority="16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375:I375">
    <cfRule type="colorScale" priority="15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S374">
    <cfRule type="cellIs" dxfId="12025" priority="158" operator="equal">
      <formula>FALSE</formula>
    </cfRule>
  </conditionalFormatting>
  <conditionalFormatting sqref="S375">
    <cfRule type="cellIs" dxfId="12024" priority="157" operator="equal">
      <formula>FALSE</formula>
    </cfRule>
  </conditionalFormatting>
  <conditionalFormatting sqref="T374:T375">
    <cfRule type="cellIs" dxfId="12023" priority="156" operator="equal">
      <formula>FALSE</formula>
    </cfRule>
  </conditionalFormatting>
  <conditionalFormatting sqref="P373">
    <cfRule type="colorScale" priority="1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374:H374">
    <cfRule type="colorScale" priority="15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375:M375">
    <cfRule type="colorScale" priority="15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375:M375">
    <cfRule type="containsBlanks" priority="147" stopIfTrue="1">
      <formula>LEN(TRIM(J375))=0</formula>
    </cfRule>
    <cfRule type="cellIs" dxfId="12022" priority="148" operator="equal">
      <formula>"N/A"</formula>
    </cfRule>
    <cfRule type="cellIs" dxfId="12021" priority="149" operator="equal">
      <formula>"OK"</formula>
    </cfRule>
    <cfRule type="containsText" dxfId="12020" priority="150" operator="containsText" text="Unsure">
      <formula>NOT(ISERROR(SEARCH("Unsure",J375)))</formula>
    </cfRule>
    <cfRule type="containsText" dxfId="12019" priority="151" operator="containsText" text="Can't See">
      <formula>NOT(ISERROR(SEARCH("Can't See",J375)))</formula>
    </cfRule>
    <cfRule type="notContainsText" dxfId="12018" priority="152" operator="notContains" text="OK&amp;N/A">
      <formula>ISERROR(SEARCH("OK&amp;N/A",J375))</formula>
    </cfRule>
  </conditionalFormatting>
  <conditionalFormatting sqref="B378:E378">
    <cfRule type="colorScale" priority="14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378:I378">
    <cfRule type="colorScale" priority="14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S377">
    <cfRule type="cellIs" dxfId="12017" priority="144" operator="equal">
      <formula>FALSE</formula>
    </cfRule>
  </conditionalFormatting>
  <conditionalFormatting sqref="S378">
    <cfRule type="cellIs" dxfId="12016" priority="143" operator="equal">
      <formula>FALSE</formula>
    </cfRule>
  </conditionalFormatting>
  <conditionalFormatting sqref="T377:T378">
    <cfRule type="cellIs" dxfId="12015" priority="142" operator="equal">
      <formula>FALSE</formula>
    </cfRule>
  </conditionalFormatting>
  <conditionalFormatting sqref="P376">
    <cfRule type="colorScale" priority="1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377:I377">
    <cfRule type="colorScale" priority="14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S380">
    <cfRule type="cellIs" dxfId="12014" priority="139" operator="equal">
      <formula>FALSE</formula>
    </cfRule>
  </conditionalFormatting>
  <conditionalFormatting sqref="T380">
    <cfRule type="cellIs" dxfId="12013" priority="138" operator="equal">
      <formula>FALSE</formula>
    </cfRule>
  </conditionalFormatting>
  <conditionalFormatting sqref="B380:K380">
    <cfRule type="colorScale" priority="13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383:E383">
    <cfRule type="colorScale" priority="13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383:I383">
    <cfRule type="colorScale" priority="13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S382">
    <cfRule type="cellIs" dxfId="12012" priority="134" operator="equal">
      <formula>FALSE</formula>
    </cfRule>
  </conditionalFormatting>
  <conditionalFormatting sqref="S383">
    <cfRule type="cellIs" dxfId="12011" priority="133" operator="equal">
      <formula>FALSE</formula>
    </cfRule>
  </conditionalFormatting>
  <conditionalFormatting sqref="T382:T383">
    <cfRule type="cellIs" dxfId="12010" priority="132" operator="equal">
      <formula>FALSE</formula>
    </cfRule>
  </conditionalFormatting>
  <conditionalFormatting sqref="P381">
    <cfRule type="colorScale" priority="1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382:H382">
    <cfRule type="colorScale" priority="13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383:M383">
    <cfRule type="colorScale" priority="12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383:M383">
    <cfRule type="containsBlanks" priority="123" stopIfTrue="1">
      <formula>LEN(TRIM(J383))=0</formula>
    </cfRule>
    <cfRule type="cellIs" dxfId="12009" priority="124" operator="equal">
      <formula>"N/A"</formula>
    </cfRule>
    <cfRule type="cellIs" dxfId="12008" priority="125" operator="equal">
      <formula>"OK"</formula>
    </cfRule>
    <cfRule type="containsText" dxfId="12007" priority="126" operator="containsText" text="Unsure">
      <formula>NOT(ISERROR(SEARCH("Unsure",J383)))</formula>
    </cfRule>
    <cfRule type="containsText" dxfId="12006" priority="127" operator="containsText" text="Can't See">
      <formula>NOT(ISERROR(SEARCH("Can't See",J383)))</formula>
    </cfRule>
    <cfRule type="notContainsText" dxfId="12005" priority="128" operator="notContains" text="OK&amp;N/A">
      <formula>ISERROR(SEARCH("OK&amp;N/A",J383))</formula>
    </cfRule>
  </conditionalFormatting>
  <conditionalFormatting sqref="M381">
    <cfRule type="colorScale" priority="12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M380">
    <cfRule type="colorScale" priority="12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L380">
    <cfRule type="colorScale" priority="12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377:M378">
    <cfRule type="colorScale" priority="11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I374:M374">
    <cfRule type="colorScale" priority="11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P379">
    <cfRule type="colorScale" priority="1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382">
    <cfRule type="colorScale" priority="11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M382">
    <cfRule type="colorScale" priority="11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M382">
    <cfRule type="containsBlanks" priority="109" stopIfTrue="1">
      <formula>LEN(TRIM(M382))=0</formula>
    </cfRule>
    <cfRule type="cellIs" dxfId="12004" priority="110" operator="equal">
      <formula>"N/A"</formula>
    </cfRule>
    <cfRule type="cellIs" dxfId="12003" priority="111" operator="equal">
      <formula>"OK"</formula>
    </cfRule>
    <cfRule type="containsText" dxfId="12002" priority="112" operator="containsText" text="Unsure">
      <formula>NOT(ISERROR(SEARCH("Unsure",M382)))</formula>
    </cfRule>
    <cfRule type="containsText" dxfId="12001" priority="113" operator="containsText" text="Can't See">
      <formula>NOT(ISERROR(SEARCH("Can't See",M382)))</formula>
    </cfRule>
    <cfRule type="notContainsText" dxfId="12000" priority="114" operator="notContains" text="OK&amp;N/A">
      <formula>ISERROR(SEARCH("OK&amp;N/A",M382))</formula>
    </cfRule>
  </conditionalFormatting>
  <conditionalFormatting sqref="L382">
    <cfRule type="colorScale" priority="10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L382">
    <cfRule type="containsBlanks" priority="102" stopIfTrue="1">
      <formula>LEN(TRIM(L382))=0</formula>
    </cfRule>
    <cfRule type="cellIs" dxfId="11999" priority="103" operator="equal">
      <formula>"N/A"</formula>
    </cfRule>
    <cfRule type="cellIs" dxfId="11998" priority="104" operator="equal">
      <formula>"OK"</formula>
    </cfRule>
    <cfRule type="containsText" dxfId="11997" priority="105" operator="containsText" text="Unsure">
      <formula>NOT(ISERROR(SEARCH("Unsure",L382)))</formula>
    </cfRule>
    <cfRule type="containsText" dxfId="11996" priority="106" operator="containsText" text="Can't See">
      <formula>NOT(ISERROR(SEARCH("Can't See",L382)))</formula>
    </cfRule>
    <cfRule type="notContainsText" dxfId="11995" priority="107" operator="notContains" text="OK&amp;N/A">
      <formula>ISERROR(SEARCH("OK&amp;N/A",L382))</formula>
    </cfRule>
  </conditionalFormatting>
  <conditionalFormatting sqref="K382">
    <cfRule type="colorScale" priority="10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K382">
    <cfRule type="containsBlanks" priority="95" stopIfTrue="1">
      <formula>LEN(TRIM(K382))=0</formula>
    </cfRule>
    <cfRule type="cellIs" dxfId="11994" priority="96" operator="equal">
      <formula>"N/A"</formula>
    </cfRule>
    <cfRule type="cellIs" dxfId="11993" priority="97" operator="equal">
      <formula>"OK"</formula>
    </cfRule>
    <cfRule type="containsText" dxfId="11992" priority="98" operator="containsText" text="Unsure">
      <formula>NOT(ISERROR(SEARCH("Unsure",K382)))</formula>
    </cfRule>
    <cfRule type="containsText" dxfId="11991" priority="99" operator="containsText" text="Can't See">
      <formula>NOT(ISERROR(SEARCH("Can't See",K382)))</formula>
    </cfRule>
    <cfRule type="notContainsText" dxfId="11990" priority="100" operator="notContains" text="OK&amp;N/A">
      <formula>ISERROR(SEARCH("OK&amp;N/A",K382))</formula>
    </cfRule>
  </conditionalFormatting>
  <conditionalFormatting sqref="J382">
    <cfRule type="colorScale" priority="9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382">
    <cfRule type="containsBlanks" priority="88" stopIfTrue="1">
      <formula>LEN(TRIM(J382))=0</formula>
    </cfRule>
    <cfRule type="cellIs" dxfId="11989" priority="89" operator="equal">
      <formula>"N/A"</formula>
    </cfRule>
    <cfRule type="cellIs" dxfId="11988" priority="90" operator="equal">
      <formula>"OK"</formula>
    </cfRule>
    <cfRule type="containsText" dxfId="11987" priority="91" operator="containsText" text="Unsure">
      <formula>NOT(ISERROR(SEARCH("Unsure",J382)))</formula>
    </cfRule>
    <cfRule type="containsText" dxfId="11986" priority="92" operator="containsText" text="Can't See">
      <formula>NOT(ISERROR(SEARCH("Can't See",J382)))</formula>
    </cfRule>
    <cfRule type="notContainsText" dxfId="11985" priority="93" operator="notContains" text="OK&amp;N/A">
      <formula>ISERROR(SEARCH("OK&amp;N/A",J382))</formula>
    </cfRule>
  </conditionalFormatting>
  <conditionalFormatting sqref="I313:I327">
    <cfRule type="colorScale" priority="8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I313:I327">
    <cfRule type="containsBlanks" priority="81" stopIfTrue="1">
      <formula>LEN(TRIM(I313))=0</formula>
    </cfRule>
    <cfRule type="cellIs" dxfId="11984" priority="82" operator="equal">
      <formula>"N/A"</formula>
    </cfRule>
    <cfRule type="cellIs" dxfId="11983" priority="83" operator="equal">
      <formula>"OK"</formula>
    </cfRule>
    <cfRule type="containsText" dxfId="11982" priority="84" operator="containsText" text="Unsure">
      <formula>NOT(ISERROR(SEARCH("Unsure",I313)))</formula>
    </cfRule>
    <cfRule type="containsText" dxfId="11981" priority="85" operator="containsText" text="Can't See">
      <formula>NOT(ISERROR(SEARCH("Can't See",I313)))</formula>
    </cfRule>
    <cfRule type="notContainsText" dxfId="11980" priority="86" operator="notContains" text="OK&amp;N/A">
      <formula>ISERROR(SEARCH("OK&amp;N/A",I313))</formula>
    </cfRule>
  </conditionalFormatting>
  <conditionalFormatting sqref="M313:M327">
    <cfRule type="containsBlanks" priority="75" stopIfTrue="1">
      <formula>LEN(TRIM(M313))=0</formula>
    </cfRule>
    <cfRule type="cellIs" dxfId="11979" priority="76" operator="equal">
      <formula>"N/A"</formula>
    </cfRule>
    <cfRule type="cellIs" dxfId="11978" priority="77" operator="equal">
      <formula>"OK"</formula>
    </cfRule>
    <cfRule type="containsText" dxfId="11977" priority="78" operator="containsText" text="Unsure">
      <formula>NOT(ISERROR(SEARCH("Unsure",M313)))</formula>
    </cfRule>
    <cfRule type="containsText" dxfId="11976" priority="79" operator="containsText" text="Can't See">
      <formula>NOT(ISERROR(SEARCH("Can't See",M313)))</formula>
    </cfRule>
    <cfRule type="notContainsText" dxfId="11975" priority="80" operator="notContains" text="OK&amp;N/A">
      <formula>ISERROR(SEARCH("OK&amp;N/A",M313))</formula>
    </cfRule>
  </conditionalFormatting>
  <conditionalFormatting sqref="L313:L327">
    <cfRule type="containsBlanks" priority="69" stopIfTrue="1">
      <formula>LEN(TRIM(L313))=0</formula>
    </cfRule>
    <cfRule type="cellIs" dxfId="11974" priority="70" operator="equal">
      <formula>"N/A"</formula>
    </cfRule>
    <cfRule type="cellIs" dxfId="11973" priority="71" operator="equal">
      <formula>"OK"</formula>
    </cfRule>
    <cfRule type="containsText" dxfId="11972" priority="72" operator="containsText" text="Unsure">
      <formula>NOT(ISERROR(SEARCH("Unsure",L313)))</formula>
    </cfRule>
    <cfRule type="containsText" dxfId="11971" priority="73" operator="containsText" text="Can't See">
      <formula>NOT(ISERROR(SEARCH("Can't See",L313)))</formula>
    </cfRule>
    <cfRule type="notContainsText" dxfId="11970" priority="74" operator="notContains" text="OK&amp;N/A">
      <formula>ISERROR(SEARCH("OK&amp;N/A",L313))</formula>
    </cfRule>
  </conditionalFormatting>
  <conditionalFormatting sqref="K313:K327">
    <cfRule type="containsBlanks" priority="63" stopIfTrue="1">
      <formula>LEN(TRIM(K313))=0</formula>
    </cfRule>
    <cfRule type="cellIs" dxfId="11969" priority="64" operator="equal">
      <formula>"N/A"</formula>
    </cfRule>
    <cfRule type="cellIs" dxfId="11968" priority="65" operator="equal">
      <formula>"OK"</formula>
    </cfRule>
    <cfRule type="containsText" dxfId="11967" priority="66" operator="containsText" text="Unsure">
      <formula>NOT(ISERROR(SEARCH("Unsure",K313)))</formula>
    </cfRule>
    <cfRule type="containsText" dxfId="11966" priority="67" operator="containsText" text="Can't See">
      <formula>NOT(ISERROR(SEARCH("Can't See",K313)))</formula>
    </cfRule>
    <cfRule type="notContainsText" dxfId="11965" priority="68" operator="notContains" text="OK&amp;N/A">
      <formula>ISERROR(SEARCH("OK&amp;N/A",K313))</formula>
    </cfRule>
  </conditionalFormatting>
  <conditionalFormatting sqref="J313:J327">
    <cfRule type="containsBlanks" priority="57" stopIfTrue="1">
      <formula>LEN(TRIM(J313))=0</formula>
    </cfRule>
    <cfRule type="cellIs" dxfId="11964" priority="58" operator="equal">
      <formula>"N/A"</formula>
    </cfRule>
    <cfRule type="cellIs" dxfId="11963" priority="59" operator="equal">
      <formula>"OK"</formula>
    </cfRule>
    <cfRule type="containsText" dxfId="11962" priority="60" operator="containsText" text="Unsure">
      <formula>NOT(ISERROR(SEARCH("Unsure",J313)))</formula>
    </cfRule>
    <cfRule type="containsText" dxfId="11961" priority="61" operator="containsText" text="Can't See">
      <formula>NOT(ISERROR(SEARCH("Can't See",J313)))</formula>
    </cfRule>
    <cfRule type="notContainsText" dxfId="11960" priority="62" operator="notContains" text="OK&amp;N/A">
      <formula>ISERROR(SEARCH("OK&amp;N/A",J313))</formula>
    </cfRule>
  </conditionalFormatting>
  <conditionalFormatting sqref="M371">
    <cfRule type="colorScale" priority="5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M371">
    <cfRule type="containsBlanks" priority="50" stopIfTrue="1">
      <formula>LEN(TRIM(M371))=0</formula>
    </cfRule>
    <cfRule type="cellIs" dxfId="11959" priority="51" operator="equal">
      <formula>"N/A"</formula>
    </cfRule>
    <cfRule type="cellIs" dxfId="11958" priority="52" operator="equal">
      <formula>"OK"</formula>
    </cfRule>
    <cfRule type="containsText" dxfId="11957" priority="53" operator="containsText" text="Unsure">
      <formula>NOT(ISERROR(SEARCH("Unsure",M371)))</formula>
    </cfRule>
    <cfRule type="containsText" dxfId="11956" priority="54" operator="containsText" text="Can't See">
      <formula>NOT(ISERROR(SEARCH("Can't See",M371)))</formula>
    </cfRule>
    <cfRule type="notContainsText" dxfId="11955" priority="55" operator="notContains" text="OK&amp;N/A">
      <formula>ISERROR(SEARCH("OK&amp;N/A",M371))</formula>
    </cfRule>
  </conditionalFormatting>
  <conditionalFormatting sqref="L371">
    <cfRule type="colorScale" priority="4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L371">
    <cfRule type="containsBlanks" priority="43" stopIfTrue="1">
      <formula>LEN(TRIM(L371))=0</formula>
    </cfRule>
    <cfRule type="cellIs" dxfId="11954" priority="44" operator="equal">
      <formula>"N/A"</formula>
    </cfRule>
    <cfRule type="cellIs" dxfId="11953" priority="45" operator="equal">
      <formula>"OK"</formula>
    </cfRule>
    <cfRule type="containsText" dxfId="11952" priority="46" operator="containsText" text="Unsure">
      <formula>NOT(ISERROR(SEARCH("Unsure",L371)))</formula>
    </cfRule>
    <cfRule type="containsText" dxfId="11951" priority="47" operator="containsText" text="Can't See">
      <formula>NOT(ISERROR(SEARCH("Can't See",L371)))</formula>
    </cfRule>
    <cfRule type="notContainsText" dxfId="11950" priority="48" operator="notContains" text="OK&amp;N/A">
      <formula>ISERROR(SEARCH("OK&amp;N/A",L371))</formula>
    </cfRule>
  </conditionalFormatting>
  <conditionalFormatting sqref="K371">
    <cfRule type="colorScale" priority="4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K371">
    <cfRule type="containsBlanks" priority="36" stopIfTrue="1">
      <formula>LEN(TRIM(K371))=0</formula>
    </cfRule>
    <cfRule type="cellIs" dxfId="11949" priority="37" operator="equal">
      <formula>"N/A"</formula>
    </cfRule>
    <cfRule type="cellIs" dxfId="11948" priority="38" operator="equal">
      <formula>"OK"</formula>
    </cfRule>
    <cfRule type="containsText" dxfId="11947" priority="39" operator="containsText" text="Unsure">
      <formula>NOT(ISERROR(SEARCH("Unsure",K371)))</formula>
    </cfRule>
    <cfRule type="containsText" dxfId="11946" priority="40" operator="containsText" text="Can't See">
      <formula>NOT(ISERROR(SEARCH("Can't See",K371)))</formula>
    </cfRule>
    <cfRule type="notContainsText" dxfId="11945" priority="41" operator="notContains" text="OK&amp;N/A">
      <formula>ISERROR(SEARCH("OK&amp;N/A",K371))</formula>
    </cfRule>
  </conditionalFormatting>
  <conditionalFormatting sqref="J371">
    <cfRule type="colorScale" priority="3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371">
    <cfRule type="containsBlanks" priority="29" stopIfTrue="1">
      <formula>LEN(TRIM(J371))=0</formula>
    </cfRule>
    <cfRule type="cellIs" dxfId="11944" priority="30" operator="equal">
      <formula>"N/A"</formula>
    </cfRule>
    <cfRule type="cellIs" dxfId="11943" priority="31" operator="equal">
      <formula>"OK"</formula>
    </cfRule>
    <cfRule type="containsText" dxfId="11942" priority="32" operator="containsText" text="Unsure">
      <formula>NOT(ISERROR(SEARCH("Unsure",J371)))</formula>
    </cfRule>
    <cfRule type="containsText" dxfId="11941" priority="33" operator="containsText" text="Can't See">
      <formula>NOT(ISERROR(SEARCH("Can't See",J371)))</formula>
    </cfRule>
    <cfRule type="notContainsText" dxfId="11940" priority="34" operator="notContains" text="OK&amp;N/A">
      <formula>ISERROR(SEARCH("OK&amp;N/A",J371))</formula>
    </cfRule>
  </conditionalFormatting>
  <conditionalFormatting sqref="J372">
    <cfRule type="colorScale" priority="2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372">
    <cfRule type="containsBlanks" priority="22" stopIfTrue="1">
      <formula>LEN(TRIM(J372))=0</formula>
    </cfRule>
    <cfRule type="cellIs" dxfId="11939" priority="23" operator="equal">
      <formula>"N/A"</formula>
    </cfRule>
    <cfRule type="cellIs" dxfId="11938" priority="24" operator="equal">
      <formula>"OK"</formula>
    </cfRule>
    <cfRule type="containsText" dxfId="11937" priority="25" operator="containsText" text="Unsure">
      <formula>NOT(ISERROR(SEARCH("Unsure",J372)))</formula>
    </cfRule>
    <cfRule type="containsText" dxfId="11936" priority="26" operator="containsText" text="Can't See">
      <formula>NOT(ISERROR(SEARCH("Can't See",J372)))</formula>
    </cfRule>
    <cfRule type="notContainsText" dxfId="11935" priority="27" operator="notContains" text="OK&amp;N/A">
      <formula>ISERROR(SEARCH("OK&amp;N/A",J372))</formula>
    </cfRule>
  </conditionalFormatting>
  <conditionalFormatting sqref="K372">
    <cfRule type="colorScale" priority="2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K372">
    <cfRule type="containsBlanks" priority="15" stopIfTrue="1">
      <formula>LEN(TRIM(K372))=0</formula>
    </cfRule>
    <cfRule type="cellIs" dxfId="11934" priority="16" operator="equal">
      <formula>"N/A"</formula>
    </cfRule>
    <cfRule type="cellIs" dxfId="11933" priority="17" operator="equal">
      <formula>"OK"</formula>
    </cfRule>
    <cfRule type="containsText" dxfId="11932" priority="18" operator="containsText" text="Unsure">
      <formula>NOT(ISERROR(SEARCH("Unsure",K372)))</formula>
    </cfRule>
    <cfRule type="containsText" dxfId="11931" priority="19" operator="containsText" text="Can't See">
      <formula>NOT(ISERROR(SEARCH("Can't See",K372)))</formula>
    </cfRule>
    <cfRule type="notContainsText" dxfId="11930" priority="20" operator="notContains" text="OK&amp;N/A">
      <formula>ISERROR(SEARCH("OK&amp;N/A",K372))</formula>
    </cfRule>
  </conditionalFormatting>
  <conditionalFormatting sqref="L372">
    <cfRule type="colorScale" priority="1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L372">
    <cfRule type="containsBlanks" priority="8" stopIfTrue="1">
      <formula>LEN(TRIM(L372))=0</formula>
    </cfRule>
    <cfRule type="cellIs" dxfId="11929" priority="9" operator="equal">
      <formula>"N/A"</formula>
    </cfRule>
    <cfRule type="cellIs" dxfId="11928" priority="10" operator="equal">
      <formula>"OK"</formula>
    </cfRule>
    <cfRule type="containsText" dxfId="11927" priority="11" operator="containsText" text="Unsure">
      <formula>NOT(ISERROR(SEARCH("Unsure",L372)))</formula>
    </cfRule>
    <cfRule type="containsText" dxfId="11926" priority="12" operator="containsText" text="Can't See">
      <formula>NOT(ISERROR(SEARCH("Can't See",L372)))</formula>
    </cfRule>
    <cfRule type="notContainsText" dxfId="11925" priority="13" operator="notContains" text="OK&amp;N/A">
      <formula>ISERROR(SEARCH("OK&amp;N/A",L372))</formula>
    </cfRule>
  </conditionalFormatting>
  <conditionalFormatting sqref="M372">
    <cfRule type="colorScale" priority="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M372">
    <cfRule type="containsBlanks" priority="1" stopIfTrue="1">
      <formula>LEN(TRIM(M372))=0</formula>
    </cfRule>
    <cfRule type="cellIs" dxfId="11924" priority="2" operator="equal">
      <formula>"N/A"</formula>
    </cfRule>
    <cfRule type="cellIs" dxfId="11923" priority="3" operator="equal">
      <formula>"OK"</formula>
    </cfRule>
    <cfRule type="containsText" dxfId="11922" priority="4" operator="containsText" text="Unsure">
      <formula>NOT(ISERROR(SEARCH("Unsure",M372)))</formula>
    </cfRule>
    <cfRule type="containsText" dxfId="11921" priority="5" operator="containsText" text="Can't See">
      <formula>NOT(ISERROR(SEARCH("Can't See",M372)))</formula>
    </cfRule>
    <cfRule type="notContainsText" dxfId="11920" priority="6" operator="notContains" text="OK&amp;N/A">
      <formula>ISERROR(SEARCH("OK&amp;N/A",M372))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41FEEF-72F9-4E07-A9A0-7C555355E484}">
  <sheetPr codeName="Sheet283"/>
  <dimension ref="A1:AQ398"/>
  <sheetViews>
    <sheetView topLeftCell="B62" zoomScaleNormal="100" workbookViewId="0">
      <selection activeCell="K16" sqref="K16"/>
    </sheetView>
  </sheetViews>
  <sheetFormatPr defaultColWidth="9.453125" defaultRowHeight="14.5" x14ac:dyDescent="0.35"/>
  <cols>
    <col min="1" max="1" width="41.1796875" style="26" customWidth="1"/>
    <col min="2" max="2" width="6.54296875" style="26" customWidth="1"/>
    <col min="3" max="3" width="6.1796875" style="26" customWidth="1"/>
    <col min="4" max="4" width="6.54296875" style="26" customWidth="1"/>
    <col min="5" max="5" width="6.453125" style="26" customWidth="1"/>
    <col min="6" max="6" width="6.54296875" style="26" customWidth="1"/>
    <col min="7" max="7" width="7.453125" style="26" customWidth="1"/>
    <col min="8" max="8" width="6.54296875" style="26" customWidth="1"/>
    <col min="9" max="9" width="7" style="26" customWidth="1"/>
    <col min="10" max="10" width="6.81640625" style="26" customWidth="1"/>
    <col min="11" max="13" width="6.54296875" style="26" customWidth="1"/>
    <col min="14" max="14" width="40.453125" style="33" customWidth="1"/>
    <col min="15" max="15" width="11.81640625" style="26" customWidth="1"/>
    <col min="16" max="16" width="43.1796875" style="35" bestFit="1" customWidth="1"/>
    <col min="17" max="18" width="8.54296875" style="31" customWidth="1"/>
    <col min="19" max="19" width="11.54296875" style="26" bestFit="1" customWidth="1"/>
    <col min="20" max="20" width="12.453125" style="26" bestFit="1" customWidth="1"/>
    <col min="21" max="21" width="14.54296875" style="26" customWidth="1"/>
    <col min="22" max="22" width="13.54296875" style="26" customWidth="1"/>
    <col min="23" max="23" width="19.81640625" style="26" bestFit="1" customWidth="1"/>
    <col min="24" max="24" width="13.54296875" style="26" customWidth="1"/>
    <col min="25" max="26" width="4.453125" style="26" customWidth="1"/>
    <col min="27" max="27" width="4.54296875" style="26" customWidth="1"/>
    <col min="28" max="28" width="4.453125" style="26" customWidth="1"/>
    <col min="29" max="29" width="4.54296875" style="26" customWidth="1"/>
    <col min="30" max="30" width="24.453125" style="26" customWidth="1"/>
    <col min="31" max="31" width="21.1796875" style="26" customWidth="1"/>
    <col min="32" max="32" width="84.453125" style="26" customWidth="1"/>
    <col min="33" max="33" width="67.453125" style="26" customWidth="1"/>
    <col min="34" max="34" width="4.453125" style="26" customWidth="1"/>
    <col min="35" max="35" width="16.453125" style="26" customWidth="1"/>
    <col min="36" max="36" width="9.453125" style="26"/>
    <col min="37" max="37" width="10.453125" style="26" customWidth="1"/>
    <col min="38" max="38" width="19.54296875" style="26" customWidth="1"/>
    <col min="39" max="39" width="23.54296875" style="26" customWidth="1"/>
    <col min="40" max="40" width="52.453125" style="26" customWidth="1"/>
    <col min="41" max="41" width="14.54296875" style="26" customWidth="1"/>
    <col min="42" max="42" width="19.453125" style="26" customWidth="1"/>
    <col min="43" max="16384" width="9.453125" style="26"/>
  </cols>
  <sheetData>
    <row r="1" spans="1:43" ht="20.5" customHeight="1" x14ac:dyDescent="0.5">
      <c r="A1" s="1" t="s">
        <v>0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3" t="s">
        <v>1</v>
      </c>
      <c r="O1" s="4">
        <f>SUMIF(S5:S340,TRUE,Q5:Q340)/SUM(Q5:Q340)</f>
        <v>0.72538860103626945</v>
      </c>
      <c r="P1" s="5"/>
      <c r="Q1" s="2">
        <v>85</v>
      </c>
      <c r="R1" s="2">
        <v>95</v>
      </c>
      <c r="S1" s="2">
        <v>95</v>
      </c>
      <c r="T1" s="2"/>
      <c r="U1" s="2"/>
      <c r="V1" s="105">
        <v>42766.45703125</v>
      </c>
      <c r="W1" s="105"/>
      <c r="X1" s="105"/>
      <c r="Y1" s="6">
        <v>1</v>
      </c>
      <c r="Z1" s="6">
        <v>2</v>
      </c>
      <c r="AA1" s="6">
        <v>3</v>
      </c>
      <c r="AB1" s="6">
        <v>4</v>
      </c>
      <c r="AC1" s="6">
        <v>5</v>
      </c>
      <c r="AD1" s="7"/>
      <c r="AE1" s="7"/>
      <c r="AF1" s="8"/>
      <c r="AG1" s="8"/>
      <c r="AH1" s="8"/>
      <c r="AI1" s="8"/>
      <c r="AJ1" s="8"/>
      <c r="AK1" s="8"/>
      <c r="AL1" s="8"/>
      <c r="AM1" s="8"/>
      <c r="AN1" s="8"/>
      <c r="AO1" s="8"/>
      <c r="AP1" s="8"/>
      <c r="AQ1" s="8"/>
    </row>
    <row r="2" spans="1:43" ht="18.5" x14ac:dyDescent="0.45">
      <c r="A2" s="9"/>
      <c r="B2" s="9"/>
      <c r="C2" s="9"/>
      <c r="D2" s="9" t="s">
        <v>2</v>
      </c>
      <c r="E2" s="9"/>
      <c r="F2" s="9"/>
      <c r="G2" s="9"/>
      <c r="H2" s="9" t="s">
        <v>3</v>
      </c>
      <c r="I2" s="9"/>
      <c r="J2" s="9"/>
      <c r="K2" s="9"/>
      <c r="L2" s="9" t="s">
        <v>4</v>
      </c>
      <c r="M2" s="9"/>
      <c r="N2" s="10"/>
      <c r="O2" s="9"/>
      <c r="P2" s="11"/>
      <c r="Q2" s="12" t="s">
        <v>5</v>
      </c>
      <c r="R2" s="13"/>
      <c r="S2" s="14"/>
      <c r="T2" s="14"/>
      <c r="U2" s="9"/>
      <c r="V2" s="15"/>
      <c r="W2" s="15"/>
      <c r="X2" s="15"/>
      <c r="Y2" s="7"/>
      <c r="Z2" s="7"/>
      <c r="AA2" s="7"/>
      <c r="AB2" s="7"/>
      <c r="AC2" s="7"/>
      <c r="AD2" s="7"/>
      <c r="AE2" s="1"/>
      <c r="AF2" s="8"/>
      <c r="AG2" s="8"/>
      <c r="AH2" s="8"/>
      <c r="AI2" s="8"/>
      <c r="AJ2" s="8"/>
      <c r="AK2" s="8"/>
      <c r="AL2" s="8"/>
      <c r="AM2" s="8"/>
      <c r="AN2" s="8"/>
      <c r="AO2" s="8"/>
      <c r="AP2" s="8"/>
      <c r="AQ2" s="8"/>
    </row>
    <row r="3" spans="1:43" x14ac:dyDescent="0.35">
      <c r="A3" s="16" t="s">
        <v>6</v>
      </c>
      <c r="B3" s="17" t="s">
        <v>7</v>
      </c>
      <c r="C3" s="17" t="s">
        <v>8</v>
      </c>
      <c r="D3" s="17" t="s">
        <v>9</v>
      </c>
      <c r="E3" s="17" t="s">
        <v>10</v>
      </c>
      <c r="F3" s="17" t="s">
        <v>7</v>
      </c>
      <c r="G3" s="17" t="s">
        <v>8</v>
      </c>
      <c r="H3" s="17" t="s">
        <v>9</v>
      </c>
      <c r="I3" s="17" t="s">
        <v>10</v>
      </c>
      <c r="J3" s="17" t="s">
        <v>7</v>
      </c>
      <c r="K3" s="17" t="s">
        <v>8</v>
      </c>
      <c r="L3" s="17" t="s">
        <v>9</v>
      </c>
      <c r="M3" s="17" t="s">
        <v>10</v>
      </c>
      <c r="N3" s="17" t="s">
        <v>11</v>
      </c>
      <c r="O3" s="16" t="s">
        <v>12</v>
      </c>
      <c r="P3" s="18" t="s">
        <v>13</v>
      </c>
      <c r="Q3" s="19" t="s">
        <v>14</v>
      </c>
      <c r="R3" s="19" t="s">
        <v>15</v>
      </c>
      <c r="S3" s="17" t="s">
        <v>16</v>
      </c>
      <c r="T3" s="17" t="s">
        <v>17</v>
      </c>
      <c r="U3" s="16" t="s">
        <v>18</v>
      </c>
      <c r="V3" s="16" t="s">
        <v>19</v>
      </c>
      <c r="W3" s="16" t="s">
        <v>20</v>
      </c>
      <c r="X3" s="16" t="s">
        <v>21</v>
      </c>
      <c r="Y3" s="106" t="s">
        <v>22</v>
      </c>
      <c r="Z3" s="107"/>
      <c r="AA3" s="107"/>
      <c r="AB3" s="107"/>
      <c r="AC3" s="107"/>
      <c r="AD3" s="16" t="s">
        <v>23</v>
      </c>
      <c r="AE3" s="16" t="s">
        <v>24</v>
      </c>
      <c r="AF3" s="16" t="s">
        <v>25</v>
      </c>
      <c r="AG3" s="16" t="s">
        <v>26</v>
      </c>
      <c r="AH3" s="16" t="s">
        <v>27</v>
      </c>
      <c r="AI3" s="16" t="s">
        <v>28</v>
      </c>
      <c r="AJ3" s="16" t="s">
        <v>29</v>
      </c>
      <c r="AK3" s="16" t="s">
        <v>30</v>
      </c>
      <c r="AL3" s="16" t="s">
        <v>31</v>
      </c>
      <c r="AM3" s="16" t="s">
        <v>32</v>
      </c>
      <c r="AN3" s="16" t="s">
        <v>33</v>
      </c>
      <c r="AO3" s="16" t="s">
        <v>34</v>
      </c>
      <c r="AP3" s="16" t="s">
        <v>35</v>
      </c>
      <c r="AQ3" s="16" t="s">
        <v>36</v>
      </c>
    </row>
    <row r="4" spans="1:43" s="43" customFormat="1" ht="15.5" x14ac:dyDescent="0.35">
      <c r="A4" s="20" t="s">
        <v>37</v>
      </c>
      <c r="B4" s="21"/>
      <c r="C4" s="21"/>
      <c r="D4" s="21"/>
      <c r="E4" s="22"/>
      <c r="F4" s="21"/>
      <c r="G4" s="21"/>
      <c r="H4" s="21"/>
      <c r="I4" s="21"/>
      <c r="J4" s="21"/>
      <c r="K4" s="21"/>
      <c r="L4" s="21"/>
      <c r="M4" s="21"/>
      <c r="N4" s="23" t="s">
        <v>38</v>
      </c>
      <c r="O4" s="21"/>
      <c r="P4" s="24" t="e">
        <f ca="1">SUMIF(S5:S6,TRUE, Q5)/SUM(Q5:Q6)</f>
        <v>#DIV/0!</v>
      </c>
      <c r="Q4" s="21"/>
      <c r="R4" s="21"/>
      <c r="S4" s="21"/>
      <c r="T4" s="21"/>
      <c r="U4" s="21"/>
      <c r="V4" s="21"/>
      <c r="W4" s="21"/>
      <c r="X4" s="21"/>
      <c r="Y4" s="108"/>
      <c r="Z4" s="109"/>
      <c r="AA4" s="109"/>
      <c r="AB4" s="109"/>
      <c r="AC4" s="110"/>
      <c r="AD4" s="25"/>
      <c r="AE4" s="25"/>
      <c r="AF4" s="108"/>
      <c r="AG4" s="110"/>
      <c r="AH4" s="108" t="s">
        <v>38</v>
      </c>
      <c r="AI4" s="111"/>
      <c r="AJ4" s="111"/>
      <c r="AK4" s="111"/>
      <c r="AL4" s="111"/>
      <c r="AM4" s="111"/>
      <c r="AN4" s="111"/>
      <c r="AO4" s="111"/>
      <c r="AP4" s="111"/>
      <c r="AQ4" s="112"/>
    </row>
    <row r="5" spans="1:43" x14ac:dyDescent="0.35">
      <c r="A5" s="26" t="s">
        <v>39</v>
      </c>
      <c r="B5" s="27">
        <v>44.025444030761719</v>
      </c>
      <c r="C5" s="27">
        <v>92.92889404296875</v>
      </c>
      <c r="D5" s="27">
        <v>85.492637634277344</v>
      </c>
      <c r="E5" s="27">
        <v>94.999427795410156</v>
      </c>
      <c r="F5" s="27">
        <v>89.057212829589844</v>
      </c>
      <c r="G5" s="27">
        <v>60.286205291748047</v>
      </c>
      <c r="H5" s="27">
        <v>93.555015563964844</v>
      </c>
      <c r="I5" s="27">
        <v>90.560958862304688</v>
      </c>
      <c r="J5" s="27">
        <v>52.614421844482422</v>
      </c>
      <c r="K5" s="27">
        <v>99.990226745605469</v>
      </c>
      <c r="L5" s="27">
        <v>99.978981018066406</v>
      </c>
      <c r="M5" s="27">
        <v>99.925926208496094</v>
      </c>
      <c r="N5" s="28" t="s">
        <v>512</v>
      </c>
      <c r="O5" s="29" t="s">
        <v>513</v>
      </c>
      <c r="P5" s="30" t="s">
        <v>514</v>
      </c>
      <c r="Q5" s="31">
        <v>0</v>
      </c>
      <c r="R5" s="31" t="s">
        <v>41</v>
      </c>
      <c r="S5" s="26" t="b">
        <f>NOT(OR((D5&lt;=$Q$1),(H5&lt;=$R$1),(L5&lt;=$S$1)))</f>
        <v>0</v>
      </c>
      <c r="T5" s="26" t="b">
        <f>NOT(OR((C5&lt;=$Q$1),(G5&lt;=$R$1),(K5&lt;=$S$1)))</f>
        <v>0</v>
      </c>
      <c r="U5" s="32" t="s">
        <v>42</v>
      </c>
      <c r="V5" s="32" t="s">
        <v>42</v>
      </c>
      <c r="W5" s="32" t="s">
        <v>42</v>
      </c>
      <c r="X5" s="32" t="s">
        <v>42</v>
      </c>
      <c r="Y5" s="85">
        <v>4</v>
      </c>
      <c r="Z5" s="85"/>
      <c r="AA5" s="85"/>
      <c r="AB5" s="85"/>
      <c r="AC5" s="85"/>
      <c r="AD5" s="26" t="s">
        <v>43</v>
      </c>
      <c r="AE5" s="33" t="s">
        <v>7</v>
      </c>
      <c r="AF5" s="26" t="s">
        <v>44</v>
      </c>
      <c r="AL5" s="26" t="s">
        <v>45</v>
      </c>
      <c r="AN5" s="26" t="s">
        <v>46</v>
      </c>
      <c r="AP5" s="26" t="s">
        <v>47</v>
      </c>
    </row>
    <row r="6" spans="1:43" x14ac:dyDescent="0.35">
      <c r="A6" s="26" t="s">
        <v>48</v>
      </c>
      <c r="B6" s="27">
        <v>68.691818237304688</v>
      </c>
      <c r="C6" s="27">
        <v>90.650344848632813</v>
      </c>
      <c r="D6" s="27">
        <v>80.930557250976563</v>
      </c>
      <c r="E6" s="27">
        <v>94.178237915039063</v>
      </c>
      <c r="F6" s="27">
        <v>98.917976379394531</v>
      </c>
      <c r="G6" s="27">
        <v>99.999961853027344</v>
      </c>
      <c r="H6" s="27">
        <v>99.999832153320313</v>
      </c>
      <c r="I6" s="27">
        <v>99.99884033203125</v>
      </c>
      <c r="J6" s="32" t="s">
        <v>49</v>
      </c>
      <c r="K6" s="32" t="s">
        <v>49</v>
      </c>
      <c r="L6" s="32" t="s">
        <v>49</v>
      </c>
      <c r="M6" s="32" t="s">
        <v>49</v>
      </c>
      <c r="N6" s="34"/>
      <c r="S6" s="31"/>
      <c r="T6" s="31"/>
      <c r="U6" s="32" t="s">
        <v>49</v>
      </c>
      <c r="V6" s="32" t="s">
        <v>49</v>
      </c>
      <c r="W6" s="32" t="s">
        <v>49</v>
      </c>
      <c r="X6" s="32" t="s">
        <v>49</v>
      </c>
      <c r="Y6" s="86"/>
      <c r="Z6" s="86"/>
      <c r="AA6" s="86"/>
      <c r="AB6" s="86"/>
      <c r="AC6" s="86"/>
    </row>
    <row r="7" spans="1:43" x14ac:dyDescent="0.35">
      <c r="B7" s="36"/>
      <c r="C7" s="36"/>
      <c r="D7" s="36"/>
      <c r="E7" s="36"/>
      <c r="F7" s="36"/>
      <c r="G7" s="36"/>
      <c r="H7" s="36"/>
      <c r="I7" s="36"/>
      <c r="J7" s="36"/>
      <c r="K7" s="36"/>
      <c r="L7" s="36"/>
      <c r="M7" s="36"/>
      <c r="N7" s="37" t="s">
        <v>50</v>
      </c>
      <c r="O7" s="36"/>
      <c r="P7" s="24">
        <f ca="1">SUMIF(S8:S9,TRUE, Q8)/SUM(Q8:Q9)</f>
        <v>0</v>
      </c>
      <c r="Q7" s="36"/>
      <c r="R7" s="36"/>
      <c r="S7" s="36"/>
      <c r="T7" s="36"/>
      <c r="U7" s="36"/>
      <c r="V7" s="36"/>
      <c r="W7" s="36"/>
      <c r="X7" s="36"/>
      <c r="Y7" s="87"/>
      <c r="Z7" s="87"/>
      <c r="AA7" s="87"/>
      <c r="AB7" s="87"/>
      <c r="AC7" s="87"/>
      <c r="AD7" s="38"/>
      <c r="AE7" s="38"/>
      <c r="AF7" s="87"/>
      <c r="AG7" s="87"/>
      <c r="AH7" s="87" t="s">
        <v>50</v>
      </c>
      <c r="AI7" s="88"/>
      <c r="AJ7" s="88"/>
      <c r="AK7" s="88"/>
      <c r="AL7" s="88"/>
      <c r="AM7" s="88"/>
      <c r="AN7" s="88"/>
      <c r="AO7" s="88"/>
      <c r="AP7" s="88"/>
      <c r="AQ7" s="88"/>
    </row>
    <row r="8" spans="1:43" x14ac:dyDescent="0.35">
      <c r="A8" s="26" t="s">
        <v>51</v>
      </c>
      <c r="B8" s="27">
        <v>89.611480712890625</v>
      </c>
      <c r="C8" s="27">
        <v>93.694351196289063</v>
      </c>
      <c r="D8" s="27">
        <v>87.420112609863281</v>
      </c>
      <c r="E8" s="27">
        <v>95.832832336425781</v>
      </c>
      <c r="F8" s="27">
        <v>99.705101013183594</v>
      </c>
      <c r="G8" s="27">
        <v>99.989509582519531</v>
      </c>
      <c r="H8" s="27">
        <v>99.999832153320313</v>
      </c>
      <c r="I8" s="27">
        <v>99.99884033203125</v>
      </c>
      <c r="J8" s="27">
        <v>96.94287109375</v>
      </c>
      <c r="K8" s="27">
        <v>68.435676574707031</v>
      </c>
      <c r="L8" s="27">
        <v>81.984283447265625</v>
      </c>
      <c r="M8" s="27">
        <v>99.99884033203125</v>
      </c>
      <c r="Q8" s="31">
        <v>1</v>
      </c>
      <c r="R8" s="39" t="s">
        <v>41</v>
      </c>
      <c r="S8" s="26" t="b">
        <f>NOT(OR((D8&lt;=$Q$1),(H8&lt;=$R$1),(L8&lt;=$S$1)))</f>
        <v>0</v>
      </c>
      <c r="T8" s="26" t="b">
        <f>NOT(OR((C8&lt;=$Q$1),(G8&lt;=$R$1),(K8&lt;=$S$1)))</f>
        <v>0</v>
      </c>
      <c r="U8" s="32" t="s">
        <v>42</v>
      </c>
      <c r="V8" s="32" t="s">
        <v>42</v>
      </c>
      <c r="W8" s="32" t="s">
        <v>42</v>
      </c>
      <c r="X8" s="32" t="s">
        <v>49</v>
      </c>
      <c r="Y8" s="85">
        <v>4</v>
      </c>
      <c r="Z8" s="85"/>
      <c r="AA8" s="85"/>
      <c r="AB8" s="85"/>
      <c r="AC8" s="85"/>
      <c r="AI8" s="31">
        <v>42795</v>
      </c>
      <c r="AM8" s="26" t="s">
        <v>52</v>
      </c>
      <c r="AP8" s="26" t="s">
        <v>53</v>
      </c>
    </row>
    <row r="9" spans="1:43" x14ac:dyDescent="0.35">
      <c r="A9" s="26" t="s">
        <v>54</v>
      </c>
      <c r="B9" s="27">
        <v>89.765777587890625</v>
      </c>
      <c r="C9" s="27">
        <v>91.042709350585938</v>
      </c>
      <c r="D9" s="27">
        <v>83.052413940429688</v>
      </c>
      <c r="E9" s="27">
        <v>95.091438293457031</v>
      </c>
      <c r="F9" s="27">
        <v>100</v>
      </c>
      <c r="G9" s="27">
        <v>99.999961853027344</v>
      </c>
      <c r="H9" s="27">
        <v>99.999832153320313</v>
      </c>
      <c r="I9" s="27">
        <v>99.99884033203125</v>
      </c>
      <c r="J9" s="32" t="s">
        <v>49</v>
      </c>
      <c r="K9" s="32" t="s">
        <v>49</v>
      </c>
      <c r="L9" s="32" t="s">
        <v>49</v>
      </c>
      <c r="M9" s="32" t="s">
        <v>49</v>
      </c>
      <c r="S9" s="31"/>
      <c r="T9" s="31"/>
      <c r="U9" s="31"/>
      <c r="V9" s="31"/>
      <c r="W9" s="31"/>
      <c r="X9" s="31"/>
      <c r="Y9" s="86"/>
      <c r="Z9" s="86"/>
      <c r="AA9" s="86"/>
      <c r="AB9" s="86"/>
      <c r="AC9" s="86"/>
    </row>
    <row r="10" spans="1:43" x14ac:dyDescent="0.35">
      <c r="A10" s="36"/>
      <c r="B10" s="36"/>
      <c r="C10" s="36"/>
      <c r="D10" s="36"/>
      <c r="E10" s="36"/>
      <c r="F10" s="36"/>
      <c r="G10" s="36"/>
      <c r="H10" s="36"/>
      <c r="I10" s="36"/>
      <c r="J10" s="36"/>
      <c r="K10" s="36"/>
      <c r="L10" s="36"/>
      <c r="M10" s="36"/>
      <c r="N10" s="37" t="s">
        <v>55</v>
      </c>
      <c r="O10" s="36" t="str">
        <f>SUM(Q11:Q20) &amp;" Sensors"</f>
        <v>6 Sensors</v>
      </c>
      <c r="P10" s="24">
        <f>SUMIF(S11:S18,TRUE, Q11:Q18)/SUM(Q11:Q18)</f>
        <v>0.66666666666666663</v>
      </c>
      <c r="Q10" s="36"/>
      <c r="R10" s="36"/>
      <c r="S10" s="36"/>
      <c r="T10" s="36"/>
      <c r="U10" s="36"/>
      <c r="V10" s="36"/>
      <c r="W10" s="36"/>
      <c r="X10" s="36"/>
      <c r="Y10" s="87"/>
      <c r="Z10" s="87"/>
      <c r="AA10" s="87"/>
      <c r="AB10" s="87"/>
      <c r="AC10" s="87"/>
      <c r="AD10" s="38"/>
      <c r="AE10" s="38"/>
      <c r="AF10" s="38"/>
      <c r="AG10" s="38"/>
      <c r="AH10" s="87" t="s">
        <v>55</v>
      </c>
      <c r="AI10" s="88"/>
      <c r="AJ10" s="88"/>
      <c r="AK10" s="88"/>
      <c r="AL10" s="88"/>
      <c r="AM10" s="88"/>
      <c r="AN10" s="88"/>
      <c r="AO10" s="88"/>
      <c r="AP10" s="88"/>
      <c r="AQ10" s="88"/>
    </row>
    <row r="11" spans="1:43" x14ac:dyDescent="0.35">
      <c r="A11" s="26" t="s">
        <v>56</v>
      </c>
      <c r="B11" s="27">
        <v>86.889381408691406</v>
      </c>
      <c r="C11" s="27">
        <v>95.619789123535156</v>
      </c>
      <c r="D11" s="27">
        <v>94.63507080078125</v>
      </c>
      <c r="E11" s="27">
        <v>95.826034545898438</v>
      </c>
      <c r="F11" s="27">
        <v>99.401840209960938</v>
      </c>
      <c r="G11" s="27">
        <v>99.964698791503906</v>
      </c>
      <c r="H11" s="27">
        <v>99.963592529296875</v>
      </c>
      <c r="I11" s="27">
        <v>99.99884033203125</v>
      </c>
      <c r="J11" s="27">
        <v>98.850357055664063</v>
      </c>
      <c r="K11" s="27">
        <v>99.966255187988281</v>
      </c>
      <c r="L11" s="27">
        <v>99.948127746582031</v>
      </c>
      <c r="M11" s="27">
        <v>99.99884033203125</v>
      </c>
      <c r="N11" s="35"/>
      <c r="Q11" s="31">
        <v>1</v>
      </c>
      <c r="R11" s="26" t="s">
        <v>41</v>
      </c>
      <c r="S11" s="26" t="b">
        <f>NOT(OR((D11&lt;=$Q$1),(H11&lt;=$R$1),(L11&lt;=$S$1)))</f>
        <v>1</v>
      </c>
      <c r="T11" s="26" t="b">
        <f>NOT(OR((C11&lt;=$Q$1),(G11&lt;=$R$1),(K11&lt;=$S$1)))</f>
        <v>1</v>
      </c>
      <c r="U11" s="32" t="s">
        <v>42</v>
      </c>
      <c r="V11" s="32" t="s">
        <v>42</v>
      </c>
      <c r="W11" s="32" t="s">
        <v>42</v>
      </c>
      <c r="X11" s="32" t="s">
        <v>57</v>
      </c>
      <c r="Y11" s="85">
        <v>5</v>
      </c>
      <c r="Z11" s="85"/>
      <c r="AA11" s="85"/>
      <c r="AB11" s="85"/>
      <c r="AC11" s="85"/>
      <c r="AD11" s="26" t="s">
        <v>43</v>
      </c>
      <c r="AE11" s="33"/>
      <c r="AH11" s="33" t="s">
        <v>58</v>
      </c>
      <c r="AI11" s="31">
        <v>0</v>
      </c>
      <c r="AJ11" s="31">
        <v>0</v>
      </c>
      <c r="AK11" s="31">
        <v>0</v>
      </c>
      <c r="AL11" s="26" t="s">
        <v>59</v>
      </c>
      <c r="AM11" s="31">
        <v>0</v>
      </c>
      <c r="AN11" s="31">
        <v>0</v>
      </c>
      <c r="AO11" s="31">
        <v>0</v>
      </c>
      <c r="AP11" s="31">
        <v>0</v>
      </c>
      <c r="AQ11" s="31">
        <v>0</v>
      </c>
    </row>
    <row r="12" spans="1:43" x14ac:dyDescent="0.35">
      <c r="A12" s="26" t="s">
        <v>60</v>
      </c>
      <c r="B12" s="27">
        <v>86.850418090820313</v>
      </c>
      <c r="C12" s="27">
        <v>95.568222045898438</v>
      </c>
      <c r="D12" s="27">
        <v>94.508987426757813</v>
      </c>
      <c r="E12" s="27">
        <v>95.213470458984375</v>
      </c>
      <c r="F12" s="27">
        <v>97.770034790039063</v>
      </c>
      <c r="G12" s="27">
        <v>93.585411071777344</v>
      </c>
      <c r="H12" s="27">
        <v>89.84490966796875</v>
      </c>
      <c r="I12" s="27">
        <v>99.99884033203125</v>
      </c>
      <c r="J12" s="27">
        <v>98.825836181640625</v>
      </c>
      <c r="K12" s="27">
        <v>99.930130004882813</v>
      </c>
      <c r="L12" s="27">
        <v>99.927330017089844</v>
      </c>
      <c r="M12" s="27">
        <v>99.926300048828125</v>
      </c>
      <c r="N12" s="34"/>
      <c r="Q12" s="31">
        <v>1</v>
      </c>
      <c r="R12" s="26" t="s">
        <v>41</v>
      </c>
      <c r="S12" s="26" t="b">
        <f t="shared" ref="S12:S17" si="0">NOT(OR((D12&lt;=$Q$1),(H12&lt;=$R$1),(L12&lt;=$S$1)))</f>
        <v>0</v>
      </c>
      <c r="T12" s="26" t="b">
        <f>NOT(OR((C12&lt;=$Q$1),(G12&lt;=$R$1),(K12&lt;=$S$1)))</f>
        <v>0</v>
      </c>
      <c r="U12" s="32" t="s">
        <v>42</v>
      </c>
      <c r="V12" s="32" t="s">
        <v>42</v>
      </c>
      <c r="W12" s="32" t="s">
        <v>42</v>
      </c>
      <c r="X12" s="32" t="s">
        <v>57</v>
      </c>
      <c r="Y12" s="85">
        <v>5</v>
      </c>
      <c r="Z12" s="85"/>
      <c r="AA12" s="85"/>
      <c r="AB12" s="85"/>
      <c r="AC12" s="85"/>
      <c r="AD12" s="26" t="s">
        <v>43</v>
      </c>
      <c r="AE12" s="33"/>
    </row>
    <row r="13" spans="1:43" x14ac:dyDescent="0.35">
      <c r="A13" s="26" t="s">
        <v>61</v>
      </c>
      <c r="B13" s="27">
        <v>86.346244812011719</v>
      </c>
      <c r="C13" s="27">
        <v>95.587181091308594</v>
      </c>
      <c r="D13" s="27">
        <v>94.531410217285156</v>
      </c>
      <c r="E13" s="27">
        <v>95.086257934570313</v>
      </c>
      <c r="F13" s="27">
        <v>99.381866455078125</v>
      </c>
      <c r="G13" s="27">
        <v>99.962928771972656</v>
      </c>
      <c r="H13" s="27">
        <v>99.958419799804688</v>
      </c>
      <c r="I13" s="27">
        <v>99.99884033203125</v>
      </c>
      <c r="J13" s="27">
        <v>98.829193115234375</v>
      </c>
      <c r="K13" s="27">
        <v>99.946998596191406</v>
      </c>
      <c r="L13" s="27">
        <v>99.906715393066406</v>
      </c>
      <c r="M13" s="27">
        <v>99.853973388671875</v>
      </c>
      <c r="Q13" s="31">
        <v>1</v>
      </c>
      <c r="R13" s="26" t="s">
        <v>41</v>
      </c>
      <c r="S13" s="26" t="b">
        <f t="shared" si="0"/>
        <v>1</v>
      </c>
      <c r="T13" s="26" t="b">
        <f t="shared" ref="T13:T18" si="1">NOT(OR((C13&lt;=$Q$1),(G13&lt;=$R$1),(K13&lt;=$S$1)))</f>
        <v>1</v>
      </c>
      <c r="U13" s="32" t="s">
        <v>42</v>
      </c>
      <c r="V13" s="32" t="s">
        <v>42</v>
      </c>
      <c r="W13" s="32" t="s">
        <v>42</v>
      </c>
      <c r="X13" s="32" t="s">
        <v>42</v>
      </c>
      <c r="Y13" s="85">
        <v>5</v>
      </c>
      <c r="Z13" s="85"/>
      <c r="AA13" s="85"/>
      <c r="AB13" s="85"/>
      <c r="AC13" s="85"/>
      <c r="AD13" s="26" t="s">
        <v>43</v>
      </c>
      <c r="AE13" s="33"/>
    </row>
    <row r="14" spans="1:43" x14ac:dyDescent="0.35">
      <c r="A14" s="26" t="s">
        <v>62</v>
      </c>
      <c r="B14" s="27">
        <v>86.871627807617188</v>
      </c>
      <c r="C14" s="27">
        <v>95.568603515625</v>
      </c>
      <c r="D14" s="27">
        <v>94.53033447265625</v>
      </c>
      <c r="E14" s="27">
        <v>95.210655212402344</v>
      </c>
      <c r="F14" s="27">
        <v>99.461685180664063</v>
      </c>
      <c r="G14" s="27">
        <v>99.966552734375</v>
      </c>
      <c r="H14" s="27">
        <v>99.965316772460938</v>
      </c>
      <c r="I14" s="27">
        <v>99.99884033203125</v>
      </c>
      <c r="J14" s="27">
        <v>98.692344665527344</v>
      </c>
      <c r="K14" s="27">
        <v>99.939292907714844</v>
      </c>
      <c r="L14" s="27">
        <v>99.906654357910156</v>
      </c>
      <c r="M14" s="27">
        <v>99.854011535644531</v>
      </c>
      <c r="Q14" s="31">
        <v>1</v>
      </c>
      <c r="R14" s="26" t="s">
        <v>41</v>
      </c>
      <c r="S14" s="26" t="b">
        <f t="shared" si="0"/>
        <v>1</v>
      </c>
      <c r="T14" s="26" t="b">
        <f t="shared" si="1"/>
        <v>1</v>
      </c>
      <c r="U14" s="32" t="s">
        <v>42</v>
      </c>
      <c r="V14" s="32" t="s">
        <v>42</v>
      </c>
      <c r="W14" s="32" t="s">
        <v>42</v>
      </c>
      <c r="X14" s="32" t="s">
        <v>42</v>
      </c>
      <c r="Y14" s="85">
        <v>5</v>
      </c>
      <c r="Z14" s="85"/>
      <c r="AA14" s="85"/>
      <c r="AB14" s="85"/>
      <c r="AC14" s="85"/>
      <c r="AD14" s="26" t="s">
        <v>43</v>
      </c>
      <c r="AE14" s="33"/>
    </row>
    <row r="15" spans="1:43" x14ac:dyDescent="0.35">
      <c r="A15" s="26" t="s">
        <v>63</v>
      </c>
      <c r="B15" s="27">
        <v>86.850410461425781</v>
      </c>
      <c r="C15" s="27">
        <v>95.607192993164063</v>
      </c>
      <c r="D15" s="27">
        <v>94.509384155273438</v>
      </c>
      <c r="E15" s="27">
        <v>95.227165222167969</v>
      </c>
      <c r="F15" s="27">
        <v>78.728485107421875</v>
      </c>
      <c r="G15" s="27">
        <v>99.957870483398438</v>
      </c>
      <c r="H15" s="27">
        <v>99.953231811523438</v>
      </c>
      <c r="I15" s="27">
        <v>99.99884033203125</v>
      </c>
      <c r="J15" s="27">
        <v>98.983360290527344</v>
      </c>
      <c r="K15" s="27">
        <v>99.958122253417969</v>
      </c>
      <c r="L15" s="27">
        <v>99.927345275878906</v>
      </c>
      <c r="M15" s="27">
        <v>99.926414489746094</v>
      </c>
      <c r="Q15" s="31">
        <v>1</v>
      </c>
      <c r="R15" s="26" t="s">
        <v>41</v>
      </c>
      <c r="S15" s="26" t="b">
        <f t="shared" si="0"/>
        <v>1</v>
      </c>
      <c r="T15" s="26" t="b">
        <f t="shared" si="1"/>
        <v>1</v>
      </c>
      <c r="U15" s="32" t="s">
        <v>42</v>
      </c>
      <c r="V15" s="32" t="s">
        <v>42</v>
      </c>
      <c r="W15" s="32" t="s">
        <v>42</v>
      </c>
      <c r="X15" s="32" t="s">
        <v>42</v>
      </c>
      <c r="Y15" s="85">
        <v>5</v>
      </c>
      <c r="Z15" s="85"/>
      <c r="AA15" s="85"/>
      <c r="AB15" s="85"/>
      <c r="AC15" s="85"/>
      <c r="AD15" s="26" t="s">
        <v>43</v>
      </c>
      <c r="AE15" s="33"/>
    </row>
    <row r="16" spans="1:43" x14ac:dyDescent="0.35">
      <c r="A16" s="26" t="s">
        <v>64</v>
      </c>
      <c r="B16" s="27">
        <v>86.327346801757813</v>
      </c>
      <c r="C16" s="27">
        <v>95.536384582519531</v>
      </c>
      <c r="D16" s="27">
        <v>94.472091674804688</v>
      </c>
      <c r="E16" s="27">
        <v>95.132591247558594</v>
      </c>
      <c r="F16" s="27">
        <v>90.549758911132813</v>
      </c>
      <c r="G16" s="27">
        <v>5.2245216369628906</v>
      </c>
      <c r="H16" s="27">
        <v>0</v>
      </c>
      <c r="I16" s="27">
        <v>0</v>
      </c>
      <c r="J16" s="27">
        <v>98.69317626953125</v>
      </c>
      <c r="K16" s="27">
        <v>99.962005615234375</v>
      </c>
      <c r="L16" s="27">
        <v>99.979148864746094</v>
      </c>
      <c r="M16" s="27">
        <v>99.926414489746094</v>
      </c>
      <c r="O16" s="26" t="s">
        <v>65</v>
      </c>
      <c r="P16" s="35" t="s">
        <v>66</v>
      </c>
      <c r="Q16" s="31">
        <v>1</v>
      </c>
      <c r="R16" s="26" t="s">
        <v>41</v>
      </c>
      <c r="S16" s="26" t="b">
        <f t="shared" si="0"/>
        <v>0</v>
      </c>
      <c r="T16" s="26" t="b">
        <f t="shared" si="1"/>
        <v>0</v>
      </c>
      <c r="U16" s="32" t="s">
        <v>42</v>
      </c>
      <c r="V16" s="32" t="s">
        <v>42</v>
      </c>
      <c r="W16" s="32" t="s">
        <v>42</v>
      </c>
      <c r="X16" s="32" t="s">
        <v>42</v>
      </c>
      <c r="Y16" s="85">
        <v>5</v>
      </c>
      <c r="Z16" s="85"/>
      <c r="AA16" s="85"/>
      <c r="AB16" s="85"/>
      <c r="AC16" s="85"/>
      <c r="AD16" s="26" t="s">
        <v>43</v>
      </c>
      <c r="AE16" s="33"/>
    </row>
    <row r="17" spans="1:43" x14ac:dyDescent="0.35">
      <c r="A17" s="26" t="s">
        <v>67</v>
      </c>
      <c r="B17" s="27">
        <v>83.163764953613281</v>
      </c>
      <c r="C17" s="27">
        <v>95.659317016601563</v>
      </c>
      <c r="D17" s="27">
        <v>94.646469116210938</v>
      </c>
      <c r="E17" s="27">
        <v>95.960159301757813</v>
      </c>
      <c r="F17" s="27">
        <v>27.693525314331055</v>
      </c>
      <c r="G17" s="27">
        <v>0</v>
      </c>
      <c r="H17" s="27">
        <v>0</v>
      </c>
      <c r="I17" s="27">
        <v>0</v>
      </c>
      <c r="J17" s="27">
        <v>97.700004577636719</v>
      </c>
      <c r="K17" s="27">
        <v>99.987899780273438</v>
      </c>
      <c r="L17" s="27">
        <v>99.999832153320313</v>
      </c>
      <c r="M17" s="27">
        <v>99.99884033203125</v>
      </c>
      <c r="N17" s="33" t="s">
        <v>68</v>
      </c>
      <c r="O17" s="26" t="s">
        <v>69</v>
      </c>
      <c r="P17" s="35" t="s">
        <v>515</v>
      </c>
      <c r="Q17" s="31">
        <v>0</v>
      </c>
      <c r="R17" s="26" t="s">
        <v>41</v>
      </c>
      <c r="S17" s="26" t="b">
        <f t="shared" si="0"/>
        <v>0</v>
      </c>
      <c r="T17" s="26" t="b">
        <f t="shared" si="1"/>
        <v>0</v>
      </c>
      <c r="U17" s="32" t="s">
        <v>42</v>
      </c>
      <c r="V17" s="32" t="s">
        <v>42</v>
      </c>
      <c r="W17" s="32" t="s">
        <v>42</v>
      </c>
      <c r="X17" s="32" t="s">
        <v>42</v>
      </c>
      <c r="Y17" s="85">
        <v>3</v>
      </c>
      <c r="Z17" s="85"/>
      <c r="AA17" s="85"/>
      <c r="AB17" s="85"/>
      <c r="AC17" s="85"/>
      <c r="AD17" s="26" t="s">
        <v>43</v>
      </c>
      <c r="AE17" s="33"/>
    </row>
    <row r="18" spans="1:43" x14ac:dyDescent="0.35">
      <c r="A18" s="26" t="s">
        <v>71</v>
      </c>
      <c r="B18" s="27">
        <v>83.208305358886719</v>
      </c>
      <c r="C18" s="27">
        <v>95.668548583984375</v>
      </c>
      <c r="D18" s="27">
        <v>94.623756408691406</v>
      </c>
      <c r="E18" s="27">
        <v>95.95135498046875</v>
      </c>
      <c r="F18" s="27">
        <v>18.442876815795898</v>
      </c>
      <c r="G18" s="27">
        <v>0</v>
      </c>
      <c r="H18" s="27">
        <v>0</v>
      </c>
      <c r="I18" s="27">
        <v>0</v>
      </c>
      <c r="J18" s="27">
        <v>97.756683349609375</v>
      </c>
      <c r="K18" s="27">
        <v>99.980667114257813</v>
      </c>
      <c r="L18" s="27">
        <v>99.979171752929688</v>
      </c>
      <c r="M18" s="27">
        <v>99.99884033203125</v>
      </c>
      <c r="N18" s="33" t="s">
        <v>68</v>
      </c>
      <c r="O18" s="26" t="s">
        <v>72</v>
      </c>
      <c r="P18" s="35" t="s">
        <v>515</v>
      </c>
      <c r="Q18" s="31">
        <v>0</v>
      </c>
      <c r="R18" s="26" t="s">
        <v>41</v>
      </c>
      <c r="S18" s="26" t="b">
        <f>NOT(OR((D18&lt;=$Q$1),(H18&lt;=$R$1),(L18&lt;=$S$1)))</f>
        <v>0</v>
      </c>
      <c r="T18" s="26" t="b">
        <f t="shared" si="1"/>
        <v>0</v>
      </c>
      <c r="U18" s="32" t="s">
        <v>42</v>
      </c>
      <c r="V18" s="32" t="s">
        <v>42</v>
      </c>
      <c r="W18" s="40" t="s">
        <v>20</v>
      </c>
      <c r="X18" s="32" t="s">
        <v>42</v>
      </c>
      <c r="Y18" s="85">
        <v>3</v>
      </c>
      <c r="Z18" s="85"/>
      <c r="AA18" s="85"/>
      <c r="AB18" s="85"/>
      <c r="AC18" s="85"/>
      <c r="AD18" s="26" t="s">
        <v>43</v>
      </c>
      <c r="AE18" s="33"/>
    </row>
    <row r="19" spans="1:43" x14ac:dyDescent="0.35">
      <c r="A19" s="26" t="s">
        <v>73</v>
      </c>
      <c r="B19" s="27">
        <v>84.453826904296875</v>
      </c>
      <c r="C19" s="27">
        <v>95.253700256347656</v>
      </c>
      <c r="D19" s="27">
        <v>94.1795654296875</v>
      </c>
      <c r="E19" s="27">
        <v>95.892364501953125</v>
      </c>
      <c r="F19" s="27">
        <v>93.184440612792969</v>
      </c>
      <c r="G19" s="27">
        <v>99.999961853027344</v>
      </c>
      <c r="H19" s="27">
        <v>99.999832153320313</v>
      </c>
      <c r="I19" s="27">
        <v>99.99884033203125</v>
      </c>
      <c r="J19" s="32" t="s">
        <v>49</v>
      </c>
      <c r="K19" s="32" t="s">
        <v>49</v>
      </c>
      <c r="L19" s="32" t="s">
        <v>49</v>
      </c>
      <c r="M19" s="32" t="s">
        <v>49</v>
      </c>
      <c r="R19" s="26"/>
      <c r="U19" s="32"/>
      <c r="V19" s="32"/>
      <c r="W19" s="32"/>
      <c r="X19" s="32"/>
      <c r="Y19" s="86"/>
      <c r="Z19" s="86"/>
      <c r="AA19" s="86"/>
      <c r="AB19" s="86"/>
      <c r="AC19" s="86"/>
      <c r="AE19" s="33"/>
    </row>
    <row r="20" spans="1:43" x14ac:dyDescent="0.35">
      <c r="A20" s="26" t="s">
        <v>74</v>
      </c>
      <c r="B20" s="27">
        <v>86.485275268554688</v>
      </c>
      <c r="C20" s="27">
        <v>95.262191772460938</v>
      </c>
      <c r="D20" s="27">
        <v>94.194938659667969</v>
      </c>
      <c r="E20" s="27">
        <v>95.921295166015625</v>
      </c>
      <c r="F20" s="27">
        <v>99.594001770019531</v>
      </c>
      <c r="G20" s="27">
        <v>99.999961853027344</v>
      </c>
      <c r="H20" s="27">
        <v>99.999832153320313</v>
      </c>
      <c r="I20" s="27">
        <v>99.99884033203125</v>
      </c>
      <c r="J20" s="32" t="s">
        <v>49</v>
      </c>
      <c r="K20" s="32" t="s">
        <v>49</v>
      </c>
      <c r="L20" s="32" t="s">
        <v>49</v>
      </c>
      <c r="M20" s="32" t="s">
        <v>49</v>
      </c>
      <c r="R20" s="26"/>
      <c r="U20" s="32"/>
      <c r="V20" s="32"/>
      <c r="W20" s="32"/>
      <c r="X20" s="32"/>
      <c r="Y20" s="86"/>
      <c r="Z20" s="86"/>
      <c r="AA20" s="86"/>
      <c r="AB20" s="86"/>
      <c r="AC20" s="86"/>
      <c r="AE20" s="33"/>
    </row>
    <row r="21" spans="1:43" x14ac:dyDescent="0.35">
      <c r="A21" s="36" t="s">
        <v>75</v>
      </c>
      <c r="B21" s="36"/>
      <c r="C21" s="36"/>
      <c r="D21" s="36"/>
      <c r="E21" s="36"/>
      <c r="F21" s="36"/>
      <c r="G21" s="36"/>
      <c r="H21" s="36"/>
      <c r="I21" s="36"/>
      <c r="J21" s="36"/>
      <c r="K21" s="36"/>
      <c r="L21" s="36"/>
      <c r="M21" s="36"/>
      <c r="N21" s="38" t="s">
        <v>75</v>
      </c>
      <c r="O21" s="36" t="str">
        <f>SUM(Q22:Q63) &amp;" Sensors"</f>
        <v>39 Sensors</v>
      </c>
      <c r="P21" s="24">
        <f>SUMIF(S22:S63,TRUE, Q22:Q63)/SUM(Q22:Q63)</f>
        <v>0.84615384615384615</v>
      </c>
      <c r="Q21" s="36"/>
      <c r="R21" s="36"/>
      <c r="S21" s="36"/>
      <c r="T21" s="36"/>
      <c r="U21" s="36"/>
      <c r="V21" s="36"/>
      <c r="W21" s="36"/>
      <c r="X21" s="36"/>
      <c r="Y21" s="87"/>
      <c r="Z21" s="87"/>
      <c r="AA21" s="87"/>
      <c r="AB21" s="87"/>
      <c r="AC21" s="87"/>
      <c r="AD21" s="38"/>
      <c r="AE21" s="38"/>
      <c r="AF21" s="38"/>
      <c r="AG21" s="36"/>
      <c r="AH21" s="36"/>
      <c r="AI21" s="36"/>
      <c r="AJ21" s="87" t="s">
        <v>75</v>
      </c>
      <c r="AK21" s="88"/>
      <c r="AL21" s="88"/>
      <c r="AM21" s="88"/>
      <c r="AN21" s="88"/>
      <c r="AO21" s="88"/>
      <c r="AP21" s="88"/>
      <c r="AQ21" s="88"/>
    </row>
    <row r="22" spans="1:43" x14ac:dyDescent="0.35">
      <c r="A22" s="26" t="s">
        <v>76</v>
      </c>
      <c r="B22" s="27">
        <v>90.672988891601563</v>
      </c>
      <c r="C22" s="27">
        <v>95.784561157226563</v>
      </c>
      <c r="D22" s="27">
        <v>94.820976257324219</v>
      </c>
      <c r="E22" s="27">
        <v>96.0946044921875</v>
      </c>
      <c r="F22" s="27">
        <v>97.723548889160156</v>
      </c>
      <c r="G22" s="27">
        <v>99.999961853027344</v>
      </c>
      <c r="H22" s="27">
        <v>99.999832153320313</v>
      </c>
      <c r="I22" s="27">
        <v>99.99884033203125</v>
      </c>
      <c r="J22" s="27">
        <v>90.831573486328125</v>
      </c>
      <c r="K22" s="27">
        <v>99.170867919921875</v>
      </c>
      <c r="L22" s="27">
        <v>99.586532592773438</v>
      </c>
      <c r="M22" s="27">
        <v>99.528854370117188</v>
      </c>
      <c r="Q22" s="31">
        <v>1</v>
      </c>
      <c r="R22" s="26" t="s">
        <v>41</v>
      </c>
      <c r="S22" s="26" t="b">
        <f t="shared" ref="S22:S60" si="2">NOT(OR((D22&lt;=$Q$1),(H22&lt;=$R$1),(L22&lt;=$S$1)))</f>
        <v>1</v>
      </c>
      <c r="T22" s="26" t="b">
        <f>NOT(OR((C22&lt;=$Q$1),(G22&lt;=$R$1),(K22&lt;=$S$1)))</f>
        <v>1</v>
      </c>
      <c r="U22" s="32" t="s">
        <v>49</v>
      </c>
      <c r="V22" s="32" t="s">
        <v>49</v>
      </c>
      <c r="W22" s="32" t="s">
        <v>49</v>
      </c>
      <c r="X22" s="32" t="s">
        <v>42</v>
      </c>
      <c r="Y22" s="85">
        <v>5</v>
      </c>
      <c r="Z22" s="85"/>
      <c r="AA22" s="85"/>
      <c r="AB22" s="85"/>
      <c r="AC22" s="85"/>
      <c r="AE22" s="33"/>
      <c r="AH22" s="33" t="s">
        <v>58</v>
      </c>
      <c r="AI22" s="31">
        <v>42767</v>
      </c>
      <c r="AL22" s="26" t="s">
        <v>59</v>
      </c>
    </row>
    <row r="23" spans="1:43" x14ac:dyDescent="0.35">
      <c r="A23" s="26" t="s">
        <v>77</v>
      </c>
      <c r="B23" s="27">
        <v>90.639930725097656</v>
      </c>
      <c r="C23" s="27">
        <v>95.771812438964844</v>
      </c>
      <c r="D23" s="27">
        <v>94.770065307617188</v>
      </c>
      <c r="E23" s="27">
        <v>96.098007202148438</v>
      </c>
      <c r="F23" s="27">
        <v>93.176338195800781</v>
      </c>
      <c r="G23" s="27">
        <v>98.860466003417969</v>
      </c>
      <c r="H23" s="27">
        <v>99.12823486328125</v>
      </c>
      <c r="I23" s="27">
        <v>97.45611572265625</v>
      </c>
      <c r="J23" s="27">
        <v>94.387626647949219</v>
      </c>
      <c r="K23" s="27">
        <v>99.6446533203125</v>
      </c>
      <c r="L23" s="27">
        <v>99.850494384765625</v>
      </c>
      <c r="M23" s="27">
        <v>99.926567077636719</v>
      </c>
      <c r="Q23" s="31">
        <v>1</v>
      </c>
      <c r="R23" s="26" t="s">
        <v>41</v>
      </c>
      <c r="S23" s="26" t="b">
        <f t="shared" si="2"/>
        <v>1</v>
      </c>
      <c r="T23" s="26" t="b">
        <f t="shared" ref="T23:T60" si="3">NOT(OR((C23&lt;=$Q$1),(G23&lt;=$R$1),(K23&lt;=$S$1)))</f>
        <v>1</v>
      </c>
      <c r="U23" s="32" t="s">
        <v>42</v>
      </c>
      <c r="V23" s="32" t="s">
        <v>42</v>
      </c>
      <c r="W23" s="32" t="s">
        <v>42</v>
      </c>
      <c r="X23" s="32" t="s">
        <v>42</v>
      </c>
      <c r="Y23" s="85">
        <v>5</v>
      </c>
      <c r="Z23" s="85"/>
      <c r="AA23" s="85"/>
      <c r="AB23" s="85"/>
      <c r="AC23" s="85"/>
      <c r="AE23" s="33"/>
    </row>
    <row r="24" spans="1:43" x14ac:dyDescent="0.35">
      <c r="A24" s="26" t="s">
        <v>78</v>
      </c>
      <c r="B24" s="27">
        <v>90.349685668945313</v>
      </c>
      <c r="C24" s="27">
        <v>95.705528259277344</v>
      </c>
      <c r="D24" s="27">
        <v>94.612831115722656</v>
      </c>
      <c r="E24" s="27">
        <v>96.090232849121094</v>
      </c>
      <c r="F24" s="27">
        <v>94.255508422851563</v>
      </c>
      <c r="G24" s="27">
        <v>99.050025939941406</v>
      </c>
      <c r="H24" s="27">
        <v>98.449928283691406</v>
      </c>
      <c r="I24" s="27">
        <v>97.103164672851563</v>
      </c>
      <c r="J24" s="27">
        <v>63.929431915283203</v>
      </c>
      <c r="K24" s="27">
        <v>99.838981628417969</v>
      </c>
      <c r="L24" s="27">
        <v>99.795944213867188</v>
      </c>
      <c r="M24" s="27">
        <v>99.99884033203125</v>
      </c>
      <c r="Q24" s="31">
        <v>1</v>
      </c>
      <c r="R24" s="26" t="s">
        <v>41</v>
      </c>
      <c r="S24" s="26" t="b">
        <f t="shared" si="2"/>
        <v>1</v>
      </c>
      <c r="T24" s="26" t="b">
        <f t="shared" si="3"/>
        <v>1</v>
      </c>
      <c r="U24" s="32" t="s">
        <v>42</v>
      </c>
      <c r="V24" s="32" t="s">
        <v>42</v>
      </c>
      <c r="W24" s="32" t="s">
        <v>42</v>
      </c>
      <c r="X24" s="32" t="s">
        <v>42</v>
      </c>
      <c r="Y24" s="85">
        <v>5</v>
      </c>
      <c r="Z24" s="85"/>
      <c r="AA24" s="85"/>
      <c r="AB24" s="85"/>
      <c r="AC24" s="85"/>
      <c r="AE24" s="33"/>
    </row>
    <row r="25" spans="1:43" x14ac:dyDescent="0.35">
      <c r="A25" s="26" t="s">
        <v>79</v>
      </c>
      <c r="B25" s="27">
        <v>90.32305908203125</v>
      </c>
      <c r="C25" s="27">
        <v>95.769721984863281</v>
      </c>
      <c r="D25" s="27">
        <v>94.810462951660156</v>
      </c>
      <c r="E25" s="27">
        <v>96.108528137207031</v>
      </c>
      <c r="F25" s="27">
        <v>91.651336669921875</v>
      </c>
      <c r="G25" s="27">
        <v>98.984893798828125</v>
      </c>
      <c r="H25" s="27">
        <v>98.764816284179688</v>
      </c>
      <c r="I25" s="27">
        <v>99.99884033203125</v>
      </c>
      <c r="J25" s="27">
        <v>89.964042663574219</v>
      </c>
      <c r="K25" s="27">
        <v>99.822540283203125</v>
      </c>
      <c r="L25" s="27">
        <v>99.895050048828125</v>
      </c>
      <c r="M25" s="27">
        <v>99.99884033203125</v>
      </c>
      <c r="Q25" s="31">
        <v>1</v>
      </c>
      <c r="R25" s="26" t="s">
        <v>41</v>
      </c>
      <c r="S25" s="26" t="b">
        <f t="shared" si="2"/>
        <v>1</v>
      </c>
      <c r="T25" s="26" t="b">
        <f t="shared" si="3"/>
        <v>1</v>
      </c>
      <c r="U25" s="32" t="s">
        <v>57</v>
      </c>
      <c r="V25" s="32" t="s">
        <v>42</v>
      </c>
      <c r="W25" s="32" t="s">
        <v>42</v>
      </c>
      <c r="X25" s="32" t="s">
        <v>42</v>
      </c>
      <c r="Y25" s="85">
        <v>5</v>
      </c>
      <c r="Z25" s="85"/>
      <c r="AA25" s="85"/>
      <c r="AB25" s="85"/>
      <c r="AC25" s="85"/>
      <c r="AE25" s="33"/>
    </row>
    <row r="26" spans="1:43" x14ac:dyDescent="0.35">
      <c r="A26" s="26" t="s">
        <v>80</v>
      </c>
      <c r="B26" s="27">
        <v>90.192253112792969</v>
      </c>
      <c r="C26" s="27">
        <v>95.812400817871094</v>
      </c>
      <c r="D26" s="27">
        <v>94.841575622558594</v>
      </c>
      <c r="E26" s="27">
        <v>96.241569519042969</v>
      </c>
      <c r="F26" s="27">
        <v>49.192752838134766</v>
      </c>
      <c r="G26" s="27">
        <v>34.049942016601563</v>
      </c>
      <c r="H26" s="27">
        <v>0</v>
      </c>
      <c r="I26" s="27">
        <v>0</v>
      </c>
      <c r="J26" s="27">
        <v>72.840606689453125</v>
      </c>
      <c r="K26" s="27">
        <v>99.987892150878906</v>
      </c>
      <c r="L26" s="27">
        <v>99.999832153320313</v>
      </c>
      <c r="M26" s="27">
        <v>99.99884033203125</v>
      </c>
      <c r="N26" s="33" t="s">
        <v>81</v>
      </c>
      <c r="O26" s="26" t="s">
        <v>82</v>
      </c>
      <c r="P26" s="33"/>
      <c r="Q26" s="31">
        <v>1</v>
      </c>
      <c r="R26" s="39" t="s">
        <v>83</v>
      </c>
      <c r="S26" s="26" t="b">
        <f t="shared" si="2"/>
        <v>0</v>
      </c>
      <c r="T26" s="26" t="b">
        <f t="shared" si="3"/>
        <v>0</v>
      </c>
      <c r="U26" s="32" t="s">
        <v>42</v>
      </c>
      <c r="V26" s="32" t="s">
        <v>19</v>
      </c>
      <c r="W26" s="32" t="s">
        <v>42</v>
      </c>
      <c r="X26" s="32" t="s">
        <v>42</v>
      </c>
      <c r="Y26" s="85">
        <v>5</v>
      </c>
      <c r="Z26" s="85"/>
      <c r="AA26" s="85"/>
      <c r="AB26" s="85"/>
      <c r="AC26" s="85"/>
      <c r="AE26" s="33"/>
    </row>
    <row r="27" spans="1:43" x14ac:dyDescent="0.35">
      <c r="A27" s="26" t="s">
        <v>84</v>
      </c>
      <c r="B27" s="27">
        <v>90.419273376464844</v>
      </c>
      <c r="C27" s="27">
        <v>95.761039733886719</v>
      </c>
      <c r="D27" s="27">
        <v>94.698982238769531</v>
      </c>
      <c r="E27" s="27">
        <v>95.965339660644531</v>
      </c>
      <c r="F27" s="27">
        <v>96.306358337402344</v>
      </c>
      <c r="G27" s="27">
        <v>99.426651000976563</v>
      </c>
      <c r="H27" s="27">
        <v>99.999832153320313</v>
      </c>
      <c r="I27" s="27">
        <v>99.99884033203125</v>
      </c>
      <c r="J27" s="27">
        <v>69.045982360839844</v>
      </c>
      <c r="K27" s="27">
        <v>0.23699143528938293</v>
      </c>
      <c r="L27" s="27">
        <v>1.0156763792037964</v>
      </c>
      <c r="M27" s="27">
        <v>0</v>
      </c>
      <c r="N27" s="33" t="s">
        <v>85</v>
      </c>
      <c r="P27" s="35" t="s">
        <v>86</v>
      </c>
      <c r="Q27" s="31">
        <v>1</v>
      </c>
      <c r="R27" s="26" t="s">
        <v>41</v>
      </c>
      <c r="S27" s="26" t="b">
        <f t="shared" si="2"/>
        <v>0</v>
      </c>
      <c r="T27" s="26" t="b">
        <f t="shared" si="3"/>
        <v>0</v>
      </c>
      <c r="U27" s="32" t="s">
        <v>42</v>
      </c>
      <c r="V27" s="32" t="s">
        <v>42</v>
      </c>
      <c r="W27" s="32" t="s">
        <v>42</v>
      </c>
      <c r="X27" s="32" t="s">
        <v>42</v>
      </c>
      <c r="Y27" s="104">
        <v>5</v>
      </c>
      <c r="Z27" s="104"/>
      <c r="AA27" s="104"/>
      <c r="AB27" s="104"/>
      <c r="AC27" s="104"/>
      <c r="AE27" s="33"/>
    </row>
    <row r="28" spans="1:43" x14ac:dyDescent="0.35">
      <c r="A28" s="26" t="s">
        <v>87</v>
      </c>
      <c r="B28" s="27">
        <v>90.515663146972656</v>
      </c>
      <c r="C28" s="27">
        <v>96.060089111328125</v>
      </c>
      <c r="D28" s="27">
        <v>96.0098876953125</v>
      </c>
      <c r="E28" s="27">
        <v>96.234840393066406</v>
      </c>
      <c r="F28" s="27">
        <v>90.638626098632813</v>
      </c>
      <c r="G28" s="27">
        <v>93.997543334960938</v>
      </c>
      <c r="H28" s="27">
        <v>95.599159240722656</v>
      </c>
      <c r="I28" s="27">
        <v>99.261039733886719</v>
      </c>
      <c r="J28" s="27">
        <v>92.007827758789063</v>
      </c>
      <c r="K28" s="27">
        <v>99.830169677734375</v>
      </c>
      <c r="L28" s="27">
        <v>99.829612731933594</v>
      </c>
      <c r="M28" s="27">
        <v>99.99884033203125</v>
      </c>
      <c r="Q28" s="31">
        <v>1</v>
      </c>
      <c r="R28" s="26" t="s">
        <v>41</v>
      </c>
      <c r="S28" s="26" t="b">
        <f t="shared" si="2"/>
        <v>1</v>
      </c>
      <c r="T28" s="26" t="b">
        <f t="shared" si="3"/>
        <v>0</v>
      </c>
      <c r="U28" s="32" t="s">
        <v>42</v>
      </c>
      <c r="V28" s="32" t="s">
        <v>42</v>
      </c>
      <c r="W28" s="32" t="s">
        <v>42</v>
      </c>
      <c r="X28" s="32" t="s">
        <v>42</v>
      </c>
      <c r="Y28" s="85">
        <v>5</v>
      </c>
      <c r="Z28" s="85"/>
      <c r="AA28" s="85"/>
      <c r="AB28" s="85"/>
      <c r="AC28" s="85"/>
      <c r="AE28" s="33"/>
    </row>
    <row r="29" spans="1:43" x14ac:dyDescent="0.35">
      <c r="A29" s="26" t="s">
        <v>88</v>
      </c>
      <c r="B29" s="27">
        <v>84.968116760253906</v>
      </c>
      <c r="C29" s="27">
        <v>89.939132690429688</v>
      </c>
      <c r="D29" s="27">
        <v>88.981086730957031</v>
      </c>
      <c r="E29" s="27">
        <v>88.165603637695313</v>
      </c>
      <c r="F29" s="27">
        <v>97.489509582519531</v>
      </c>
      <c r="G29" s="27">
        <v>99.850112915039063</v>
      </c>
      <c r="H29" s="27">
        <v>99.806236267089844</v>
      </c>
      <c r="I29" s="27">
        <v>99.474395751953125</v>
      </c>
      <c r="J29" s="27">
        <v>95.085868835449219</v>
      </c>
      <c r="K29" s="27">
        <v>86.089714050292969</v>
      </c>
      <c r="L29" s="27">
        <v>93.58782958984375</v>
      </c>
      <c r="M29" s="27">
        <v>97.469085693359375</v>
      </c>
      <c r="Q29" s="31">
        <v>1</v>
      </c>
      <c r="R29" s="26" t="s">
        <v>41</v>
      </c>
      <c r="S29" s="26" t="b">
        <f t="shared" si="2"/>
        <v>0</v>
      </c>
      <c r="T29" s="26" t="b">
        <f t="shared" si="3"/>
        <v>0</v>
      </c>
      <c r="U29" s="32" t="s">
        <v>42</v>
      </c>
      <c r="V29" s="32" t="s">
        <v>42</v>
      </c>
      <c r="W29" s="32" t="s">
        <v>42</v>
      </c>
      <c r="X29" s="32" t="s">
        <v>42</v>
      </c>
      <c r="Y29" s="85">
        <v>5</v>
      </c>
      <c r="Z29" s="85"/>
      <c r="AA29" s="85"/>
      <c r="AB29" s="85"/>
      <c r="AC29" s="85"/>
      <c r="AE29" s="33"/>
    </row>
    <row r="30" spans="1:43" x14ac:dyDescent="0.35">
      <c r="A30" s="26" t="s">
        <v>89</v>
      </c>
      <c r="B30" s="27">
        <v>89.864479064941406</v>
      </c>
      <c r="C30" s="27">
        <v>96.066032409667969</v>
      </c>
      <c r="D30" s="27">
        <v>96.054122924804688</v>
      </c>
      <c r="E30" s="27">
        <v>96.24786376953125</v>
      </c>
      <c r="F30" s="27">
        <v>93.302543640136719</v>
      </c>
      <c r="G30" s="27">
        <v>98.71563720703125</v>
      </c>
      <c r="H30" s="27">
        <v>98.837562561035156</v>
      </c>
      <c r="I30" s="27">
        <v>98.2603759765625</v>
      </c>
      <c r="J30" s="27">
        <v>92.711753845214844</v>
      </c>
      <c r="K30" s="27">
        <v>99.723007202148438</v>
      </c>
      <c r="L30" s="27">
        <v>99.839942932128906</v>
      </c>
      <c r="M30" s="27">
        <v>99.926666259765625</v>
      </c>
      <c r="Q30" s="31">
        <v>1</v>
      </c>
      <c r="R30" s="26" t="s">
        <v>41</v>
      </c>
      <c r="S30" s="26" t="b">
        <f t="shared" si="2"/>
        <v>1</v>
      </c>
      <c r="T30" s="26" t="b">
        <f t="shared" si="3"/>
        <v>1</v>
      </c>
      <c r="U30" s="32" t="s">
        <v>42</v>
      </c>
      <c r="V30" s="32" t="s">
        <v>42</v>
      </c>
      <c r="W30" s="32" t="s">
        <v>42</v>
      </c>
      <c r="X30" s="32" t="s">
        <v>42</v>
      </c>
      <c r="Y30" s="85">
        <v>5</v>
      </c>
      <c r="Z30" s="85"/>
      <c r="AA30" s="85"/>
      <c r="AB30" s="85"/>
      <c r="AC30" s="85"/>
      <c r="AE30" s="33"/>
    </row>
    <row r="31" spans="1:43" x14ac:dyDescent="0.35">
      <c r="A31" s="26" t="s">
        <v>90</v>
      </c>
      <c r="B31" s="27">
        <v>90.370155334472656</v>
      </c>
      <c r="C31" s="27">
        <v>95.823326110839844</v>
      </c>
      <c r="D31" s="27">
        <v>94.844924926757813</v>
      </c>
      <c r="E31" s="27">
        <v>96.10723876953125</v>
      </c>
      <c r="F31" s="27">
        <v>96.917884826660156</v>
      </c>
      <c r="G31" s="27">
        <v>99.402572631835938</v>
      </c>
      <c r="H31" s="27">
        <v>99.431961059570313</v>
      </c>
      <c r="I31" s="27">
        <v>99.922996520996094</v>
      </c>
      <c r="J31" s="27">
        <v>94.873870849609375</v>
      </c>
      <c r="K31" s="27">
        <v>99.714523315429688</v>
      </c>
      <c r="L31" s="27">
        <v>99.870651245117188</v>
      </c>
      <c r="M31" s="27">
        <v>99.890411376953125</v>
      </c>
      <c r="Q31" s="31">
        <v>1</v>
      </c>
      <c r="R31" s="26" t="s">
        <v>41</v>
      </c>
      <c r="S31" s="26" t="b">
        <f t="shared" si="2"/>
        <v>1</v>
      </c>
      <c r="T31" s="26" t="b">
        <f t="shared" si="3"/>
        <v>1</v>
      </c>
      <c r="U31" s="32" t="s">
        <v>42</v>
      </c>
      <c r="V31" s="32" t="s">
        <v>42</v>
      </c>
      <c r="W31" s="32" t="s">
        <v>42</v>
      </c>
      <c r="X31" s="32" t="s">
        <v>42</v>
      </c>
      <c r="Y31" s="85">
        <v>5</v>
      </c>
      <c r="Z31" s="85"/>
      <c r="AA31" s="85"/>
      <c r="AB31" s="85"/>
      <c r="AC31" s="85"/>
      <c r="AE31" s="33"/>
    </row>
    <row r="32" spans="1:43" x14ac:dyDescent="0.35">
      <c r="A32" s="26" t="s">
        <v>91</v>
      </c>
      <c r="B32" s="27">
        <v>89.64068603515625</v>
      </c>
      <c r="C32" s="27">
        <v>95.779808044433594</v>
      </c>
      <c r="D32" s="27">
        <v>94.793434143066406</v>
      </c>
      <c r="E32" s="27">
        <v>96.10113525390625</v>
      </c>
      <c r="F32" s="27">
        <v>97.891448974609375</v>
      </c>
      <c r="G32" s="27">
        <v>99.99267578125</v>
      </c>
      <c r="H32" s="27">
        <v>99.968597412109375</v>
      </c>
      <c r="I32" s="27">
        <v>99.99884033203125</v>
      </c>
      <c r="J32" s="27">
        <v>79.841636657714844</v>
      </c>
      <c r="K32" s="27">
        <v>87.251655578613281</v>
      </c>
      <c r="L32" s="27">
        <v>97.060020446777344</v>
      </c>
      <c r="M32" s="27">
        <v>93.645126342773438</v>
      </c>
      <c r="Q32" s="31">
        <v>1</v>
      </c>
      <c r="R32" s="39" t="s">
        <v>83</v>
      </c>
      <c r="S32" s="26" t="b">
        <f t="shared" si="2"/>
        <v>1</v>
      </c>
      <c r="T32" s="26" t="b">
        <f t="shared" si="3"/>
        <v>0</v>
      </c>
      <c r="U32" s="32" t="s">
        <v>42</v>
      </c>
      <c r="V32" s="32" t="s">
        <v>42</v>
      </c>
      <c r="W32" s="32" t="s">
        <v>42</v>
      </c>
      <c r="X32" s="32" t="s">
        <v>42</v>
      </c>
      <c r="Y32" s="85">
        <v>5</v>
      </c>
      <c r="Z32" s="85"/>
      <c r="AA32" s="85"/>
      <c r="AB32" s="85"/>
      <c r="AC32" s="85"/>
    </row>
    <row r="33" spans="1:31" x14ac:dyDescent="0.35">
      <c r="A33" s="26" t="s">
        <v>92</v>
      </c>
      <c r="B33" s="27">
        <v>90.660140991210938</v>
      </c>
      <c r="C33" s="27">
        <v>96.096420288085938</v>
      </c>
      <c r="D33" s="27">
        <v>96.066017150878906</v>
      </c>
      <c r="E33" s="27">
        <v>96.105148315429688</v>
      </c>
      <c r="F33" s="27">
        <v>97.917900085449219</v>
      </c>
      <c r="G33" s="27">
        <v>99.999961853027344</v>
      </c>
      <c r="H33" s="27">
        <v>99.999832153320313</v>
      </c>
      <c r="I33" s="27">
        <v>99.99884033203125</v>
      </c>
      <c r="J33" s="27">
        <v>90.610191345214844</v>
      </c>
      <c r="K33" s="27">
        <v>94.282295227050781</v>
      </c>
      <c r="L33" s="27">
        <v>98.532463073730469</v>
      </c>
      <c r="M33" s="27">
        <v>99.854446411132813</v>
      </c>
      <c r="Q33" s="31">
        <v>1</v>
      </c>
      <c r="R33" s="39" t="s">
        <v>83</v>
      </c>
      <c r="S33" s="26" t="b">
        <f t="shared" si="2"/>
        <v>1</v>
      </c>
      <c r="T33" s="26" t="b">
        <f t="shared" si="3"/>
        <v>0</v>
      </c>
      <c r="U33" s="32" t="s">
        <v>49</v>
      </c>
      <c r="V33" s="32" t="s">
        <v>49</v>
      </c>
      <c r="W33" s="32" t="s">
        <v>49</v>
      </c>
      <c r="X33" s="32" t="s">
        <v>42</v>
      </c>
      <c r="Y33" s="85">
        <v>5</v>
      </c>
      <c r="Z33" s="85"/>
      <c r="AA33" s="85"/>
      <c r="AB33" s="85"/>
      <c r="AC33" s="85"/>
    </row>
    <row r="34" spans="1:31" x14ac:dyDescent="0.35">
      <c r="A34" s="26" t="s">
        <v>93</v>
      </c>
      <c r="B34" s="27">
        <v>90.642707824707031</v>
      </c>
      <c r="C34" s="27">
        <v>95.787307739257813</v>
      </c>
      <c r="D34" s="27">
        <v>94.848335266113281</v>
      </c>
      <c r="E34" s="27">
        <v>96.10186767578125</v>
      </c>
      <c r="F34" s="27">
        <v>98.362594604492188</v>
      </c>
      <c r="G34" s="27">
        <v>99.950630187988281</v>
      </c>
      <c r="H34" s="27">
        <v>99.966293334960938</v>
      </c>
      <c r="I34" s="27">
        <v>99.99884033203125</v>
      </c>
      <c r="J34" s="27">
        <v>79.018936157226563</v>
      </c>
      <c r="K34" s="27">
        <v>52.371719360351563</v>
      </c>
      <c r="L34" s="27">
        <v>76.614837646484375</v>
      </c>
      <c r="M34" s="27">
        <v>99.99884033203125</v>
      </c>
      <c r="N34" s="33" t="s">
        <v>94</v>
      </c>
      <c r="O34" s="26" t="s">
        <v>95</v>
      </c>
      <c r="Q34" s="31">
        <v>1</v>
      </c>
      <c r="R34" s="39" t="s">
        <v>83</v>
      </c>
      <c r="S34" s="26" t="b">
        <f t="shared" si="2"/>
        <v>0</v>
      </c>
      <c r="T34" s="26" t="b">
        <f t="shared" si="3"/>
        <v>0</v>
      </c>
      <c r="U34" s="31">
        <v>0</v>
      </c>
      <c r="V34" s="31">
        <v>0</v>
      </c>
      <c r="W34" s="31">
        <v>0</v>
      </c>
      <c r="X34" s="31">
        <v>0</v>
      </c>
    </row>
    <row r="35" spans="1:31" x14ac:dyDescent="0.35">
      <c r="A35" s="26" t="s">
        <v>96</v>
      </c>
      <c r="B35" s="27">
        <v>89.090232849121094</v>
      </c>
      <c r="C35" s="27">
        <v>95.492515563964844</v>
      </c>
      <c r="D35" s="27">
        <v>93.032821655273438</v>
      </c>
      <c r="E35" s="27">
        <v>96.247100830078125</v>
      </c>
      <c r="F35" s="27">
        <v>98.272872924804688</v>
      </c>
      <c r="G35" s="27">
        <v>99.999519348144531</v>
      </c>
      <c r="H35" s="27">
        <v>99.998825073242188</v>
      </c>
      <c r="I35" s="27">
        <v>99.99884033203125</v>
      </c>
      <c r="J35" s="27">
        <v>97.994415283203125</v>
      </c>
      <c r="K35" s="27">
        <v>99.999961853027344</v>
      </c>
      <c r="L35" s="27">
        <v>99.999832153320313</v>
      </c>
      <c r="M35" s="27">
        <v>99.99884033203125</v>
      </c>
      <c r="Q35" s="31">
        <v>1</v>
      </c>
      <c r="R35" s="39" t="s">
        <v>83</v>
      </c>
      <c r="S35" s="26" t="b">
        <f t="shared" si="2"/>
        <v>1</v>
      </c>
      <c r="T35" s="26" t="b">
        <f t="shared" si="3"/>
        <v>1</v>
      </c>
      <c r="U35" s="32" t="s">
        <v>42</v>
      </c>
      <c r="V35" s="32" t="s">
        <v>42</v>
      </c>
      <c r="W35" s="32" t="s">
        <v>42</v>
      </c>
      <c r="X35" s="32" t="s">
        <v>42</v>
      </c>
      <c r="Y35" s="85">
        <v>5</v>
      </c>
      <c r="Z35" s="85"/>
      <c r="AA35" s="85"/>
      <c r="AB35" s="85"/>
      <c r="AC35" s="85"/>
      <c r="AE35" s="33" t="s">
        <v>7</v>
      </c>
    </row>
    <row r="36" spans="1:31" x14ac:dyDescent="0.35">
      <c r="A36" s="26" t="s">
        <v>97</v>
      </c>
      <c r="B36" s="27">
        <v>89.683692932128906</v>
      </c>
      <c r="C36" s="27">
        <v>95.487457275390625</v>
      </c>
      <c r="D36" s="27">
        <v>93.032516479492188</v>
      </c>
      <c r="E36" s="27">
        <v>96.384902954101563</v>
      </c>
      <c r="F36" s="27">
        <v>97.782211303710938</v>
      </c>
      <c r="G36" s="27">
        <v>99.999519348144531</v>
      </c>
      <c r="H36" s="27">
        <v>99.998558044433594</v>
      </c>
      <c r="I36" s="27">
        <v>99.99884033203125</v>
      </c>
      <c r="J36" s="27">
        <v>98.944175720214844</v>
      </c>
      <c r="K36" s="27">
        <v>99.999961853027344</v>
      </c>
      <c r="L36" s="27">
        <v>99.999832153320313</v>
      </c>
      <c r="M36" s="27">
        <v>99.99884033203125</v>
      </c>
      <c r="Q36" s="31">
        <v>1</v>
      </c>
      <c r="R36" s="39" t="s">
        <v>83</v>
      </c>
      <c r="S36" s="26" t="b">
        <f t="shared" si="2"/>
        <v>1</v>
      </c>
      <c r="T36" s="26" t="b">
        <f t="shared" si="3"/>
        <v>1</v>
      </c>
      <c r="U36" s="32" t="s">
        <v>42</v>
      </c>
      <c r="V36" s="32" t="s">
        <v>42</v>
      </c>
      <c r="W36" s="32" t="s">
        <v>42</v>
      </c>
      <c r="X36" s="32" t="s">
        <v>42</v>
      </c>
      <c r="Y36" s="85">
        <v>5</v>
      </c>
      <c r="Z36" s="85"/>
      <c r="AA36" s="85"/>
      <c r="AB36" s="85"/>
      <c r="AC36" s="85"/>
      <c r="AE36" s="33" t="s">
        <v>7</v>
      </c>
    </row>
    <row r="37" spans="1:31" x14ac:dyDescent="0.35">
      <c r="A37" s="26" t="s">
        <v>98</v>
      </c>
      <c r="B37" s="27">
        <v>89.025810241699219</v>
      </c>
      <c r="C37" s="27">
        <v>95.484878540039063</v>
      </c>
      <c r="D37" s="27">
        <v>93.050697326660156</v>
      </c>
      <c r="E37" s="27">
        <v>96.386299133300781</v>
      </c>
      <c r="F37" s="27">
        <v>98.459892272949219</v>
      </c>
      <c r="G37" s="27">
        <v>99.999519348144531</v>
      </c>
      <c r="H37" s="27">
        <v>99.99853515625</v>
      </c>
      <c r="I37" s="27">
        <v>99.99884033203125</v>
      </c>
      <c r="J37" s="27">
        <v>98.914649963378906</v>
      </c>
      <c r="K37" s="27">
        <v>99.999961853027344</v>
      </c>
      <c r="L37" s="27">
        <v>99.999832153320313</v>
      </c>
      <c r="M37" s="27">
        <v>99.99884033203125</v>
      </c>
      <c r="Q37" s="31">
        <v>1</v>
      </c>
      <c r="R37" s="39" t="s">
        <v>83</v>
      </c>
      <c r="S37" s="26" t="b">
        <f t="shared" si="2"/>
        <v>1</v>
      </c>
      <c r="T37" s="26" t="b">
        <f t="shared" si="3"/>
        <v>1</v>
      </c>
      <c r="U37" s="32" t="s">
        <v>42</v>
      </c>
      <c r="V37" s="32" t="s">
        <v>42</v>
      </c>
      <c r="W37" s="32" t="s">
        <v>42</v>
      </c>
      <c r="X37" s="32" t="s">
        <v>42</v>
      </c>
      <c r="Y37" s="85">
        <v>5</v>
      </c>
      <c r="Z37" s="85"/>
      <c r="AA37" s="85"/>
      <c r="AB37" s="85"/>
      <c r="AC37" s="85"/>
      <c r="AE37" s="33" t="s">
        <v>7</v>
      </c>
    </row>
    <row r="38" spans="1:31" x14ac:dyDescent="0.35">
      <c r="A38" s="26" t="s">
        <v>99</v>
      </c>
      <c r="B38" s="27">
        <v>89.112319946289063</v>
      </c>
      <c r="C38" s="27">
        <v>95.498756408691406</v>
      </c>
      <c r="D38" s="27">
        <v>93.031448364257813</v>
      </c>
      <c r="E38" s="27">
        <v>96.248260498046875</v>
      </c>
      <c r="F38" s="27">
        <v>99.174446105957031</v>
      </c>
      <c r="G38" s="27">
        <v>99.998619079589844</v>
      </c>
      <c r="H38" s="27">
        <v>99.998519897460938</v>
      </c>
      <c r="I38" s="27">
        <v>99.99884033203125</v>
      </c>
      <c r="J38" s="27">
        <v>98.44976806640625</v>
      </c>
      <c r="K38" s="27">
        <v>99.999961853027344</v>
      </c>
      <c r="L38" s="27">
        <v>99.999832153320313</v>
      </c>
      <c r="M38" s="27">
        <v>99.99884033203125</v>
      </c>
      <c r="Q38" s="31">
        <v>1</v>
      </c>
      <c r="R38" s="39" t="s">
        <v>83</v>
      </c>
      <c r="S38" s="26" t="b">
        <f t="shared" si="2"/>
        <v>1</v>
      </c>
      <c r="T38" s="26" t="b">
        <f t="shared" si="3"/>
        <v>1</v>
      </c>
      <c r="U38" s="32" t="s">
        <v>42</v>
      </c>
      <c r="V38" s="32" t="s">
        <v>42</v>
      </c>
      <c r="W38" s="32" t="s">
        <v>42</v>
      </c>
      <c r="X38" s="32" t="s">
        <v>42</v>
      </c>
      <c r="Y38" s="85">
        <v>5</v>
      </c>
      <c r="Z38" s="85"/>
      <c r="AA38" s="85"/>
      <c r="AB38" s="85"/>
      <c r="AC38" s="85"/>
      <c r="AE38" s="33" t="s">
        <v>7</v>
      </c>
    </row>
    <row r="39" spans="1:31" x14ac:dyDescent="0.35">
      <c r="A39" s="26" t="s">
        <v>100</v>
      </c>
      <c r="B39" s="27">
        <v>89.614555358886719</v>
      </c>
      <c r="C39" s="27">
        <v>95.491477966308594</v>
      </c>
      <c r="D39" s="27">
        <v>92.971595764160156</v>
      </c>
      <c r="E39" s="27">
        <v>96.247161865234375</v>
      </c>
      <c r="F39" s="27">
        <v>98.130462646484375</v>
      </c>
      <c r="G39" s="27">
        <v>99.98553466796875</v>
      </c>
      <c r="H39" s="27">
        <v>99.998344421386719</v>
      </c>
      <c r="I39" s="27">
        <v>99.99884033203125</v>
      </c>
      <c r="J39" s="27">
        <v>98.817886352539063</v>
      </c>
      <c r="K39" s="27">
        <v>99.999961853027344</v>
      </c>
      <c r="L39" s="27">
        <v>99.999832153320313</v>
      </c>
      <c r="M39" s="27">
        <v>99.99884033203125</v>
      </c>
      <c r="Q39" s="31">
        <v>1</v>
      </c>
      <c r="R39" s="39" t="s">
        <v>83</v>
      </c>
      <c r="S39" s="26" t="b">
        <f t="shared" si="2"/>
        <v>1</v>
      </c>
      <c r="T39" s="26" t="b">
        <f t="shared" si="3"/>
        <v>1</v>
      </c>
      <c r="U39" s="32" t="s">
        <v>42</v>
      </c>
      <c r="V39" s="32" t="s">
        <v>42</v>
      </c>
      <c r="W39" s="32" t="s">
        <v>42</v>
      </c>
      <c r="X39" s="32" t="s">
        <v>42</v>
      </c>
      <c r="Y39" s="85">
        <v>5</v>
      </c>
      <c r="Z39" s="85"/>
      <c r="AA39" s="85"/>
      <c r="AB39" s="85"/>
      <c r="AC39" s="85"/>
      <c r="AE39" s="33" t="s">
        <v>7</v>
      </c>
    </row>
    <row r="40" spans="1:31" x14ac:dyDescent="0.35">
      <c r="A40" s="26" t="s">
        <v>101</v>
      </c>
      <c r="B40" s="27">
        <v>89.723289489746094</v>
      </c>
      <c r="C40" s="27">
        <v>94.945968627929688</v>
      </c>
      <c r="D40" s="27">
        <v>93.071983337402344</v>
      </c>
      <c r="E40" s="27">
        <v>96.383323669433594</v>
      </c>
      <c r="F40" s="27">
        <v>99.470809936523438</v>
      </c>
      <c r="G40" s="27">
        <v>99.99212646484375</v>
      </c>
      <c r="H40" s="27">
        <v>99.998298645019531</v>
      </c>
      <c r="I40" s="27">
        <v>99.99884033203125</v>
      </c>
      <c r="J40" s="27">
        <v>98.704498291015625</v>
      </c>
      <c r="K40" s="27">
        <v>99.542060852050781</v>
      </c>
      <c r="L40" s="27">
        <v>99.999832153320313</v>
      </c>
      <c r="M40" s="27">
        <v>99.99884033203125</v>
      </c>
      <c r="Q40" s="31">
        <v>1</v>
      </c>
      <c r="R40" s="39" t="s">
        <v>83</v>
      </c>
      <c r="S40" s="26" t="b">
        <f t="shared" si="2"/>
        <v>1</v>
      </c>
      <c r="T40" s="26" t="b">
        <f t="shared" si="3"/>
        <v>1</v>
      </c>
      <c r="U40" s="32" t="s">
        <v>42</v>
      </c>
      <c r="V40" s="32" t="s">
        <v>42</v>
      </c>
      <c r="W40" s="32" t="s">
        <v>42</v>
      </c>
      <c r="X40" s="32" t="s">
        <v>42</v>
      </c>
      <c r="Y40" s="85">
        <v>5</v>
      </c>
      <c r="Z40" s="85"/>
      <c r="AA40" s="85"/>
      <c r="AB40" s="85"/>
      <c r="AC40" s="85"/>
      <c r="AE40" s="33" t="s">
        <v>7</v>
      </c>
    </row>
    <row r="41" spans="1:31" x14ac:dyDescent="0.35">
      <c r="A41" s="26" t="s">
        <v>102</v>
      </c>
      <c r="B41" s="27">
        <v>89.671684265136719</v>
      </c>
      <c r="C41" s="27">
        <v>95.385047912597656</v>
      </c>
      <c r="D41" s="27">
        <v>92.891654968261719</v>
      </c>
      <c r="E41" s="27">
        <v>96.246101379394531</v>
      </c>
      <c r="F41" s="27">
        <v>97.901954650878906</v>
      </c>
      <c r="G41" s="27">
        <v>99.952033996582031</v>
      </c>
      <c r="H41" s="27">
        <v>99.958152770996094</v>
      </c>
      <c r="I41" s="27">
        <v>99.99884033203125</v>
      </c>
      <c r="J41" s="27">
        <v>99.998489379882813</v>
      </c>
      <c r="K41" s="27">
        <v>99.999961853027344</v>
      </c>
      <c r="L41" s="27">
        <v>99.999832153320313</v>
      </c>
      <c r="M41" s="27">
        <v>99.99884033203125</v>
      </c>
      <c r="Q41" s="31">
        <v>1</v>
      </c>
      <c r="R41" s="39" t="s">
        <v>83</v>
      </c>
      <c r="S41" s="26" t="b">
        <f t="shared" si="2"/>
        <v>1</v>
      </c>
      <c r="T41" s="26" t="b">
        <f t="shared" si="3"/>
        <v>1</v>
      </c>
      <c r="U41" s="32" t="s">
        <v>42</v>
      </c>
      <c r="V41" s="32" t="s">
        <v>42</v>
      </c>
      <c r="W41" s="32" t="s">
        <v>42</v>
      </c>
      <c r="X41" s="32" t="s">
        <v>42</v>
      </c>
      <c r="Y41" s="85">
        <v>5</v>
      </c>
      <c r="Z41" s="85"/>
      <c r="AA41" s="85"/>
      <c r="AB41" s="85"/>
      <c r="AC41" s="85"/>
      <c r="AE41" s="33"/>
    </row>
    <row r="42" spans="1:31" x14ac:dyDescent="0.35">
      <c r="A42" s="26" t="s">
        <v>103</v>
      </c>
      <c r="B42" s="27">
        <v>89.666839599609375</v>
      </c>
      <c r="C42" s="27">
        <v>95.399177551269531</v>
      </c>
      <c r="D42" s="27">
        <v>92.891990661621094</v>
      </c>
      <c r="E42" s="27">
        <v>96.246574401855469</v>
      </c>
      <c r="F42" s="27">
        <v>97.974945068359375</v>
      </c>
      <c r="G42" s="27">
        <v>99.953277587890625</v>
      </c>
      <c r="H42" s="27">
        <v>99.957168579101563</v>
      </c>
      <c r="I42" s="27">
        <v>99.99884033203125</v>
      </c>
      <c r="J42" s="27">
        <v>99.992683410644531</v>
      </c>
      <c r="K42" s="27">
        <v>99.999961853027344</v>
      </c>
      <c r="L42" s="27">
        <v>99.999832153320313</v>
      </c>
      <c r="M42" s="27">
        <v>99.99884033203125</v>
      </c>
      <c r="Q42" s="31">
        <v>1</v>
      </c>
      <c r="R42" s="39" t="s">
        <v>83</v>
      </c>
      <c r="S42" s="26" t="b">
        <f t="shared" si="2"/>
        <v>1</v>
      </c>
      <c r="T42" s="26" t="b">
        <f t="shared" si="3"/>
        <v>1</v>
      </c>
      <c r="U42" s="32" t="s">
        <v>42</v>
      </c>
      <c r="V42" s="32" t="s">
        <v>42</v>
      </c>
      <c r="W42" s="32" t="s">
        <v>42</v>
      </c>
      <c r="X42" s="32" t="s">
        <v>42</v>
      </c>
      <c r="Y42" s="85">
        <v>5</v>
      </c>
      <c r="Z42" s="85"/>
      <c r="AA42" s="85"/>
      <c r="AB42" s="85"/>
      <c r="AC42" s="85"/>
      <c r="AE42" s="33"/>
    </row>
    <row r="43" spans="1:31" x14ac:dyDescent="0.35">
      <c r="A43" s="26" t="s">
        <v>104</v>
      </c>
      <c r="B43" s="27">
        <v>89.705970764160156</v>
      </c>
      <c r="C43" s="27">
        <v>95.394981384277344</v>
      </c>
      <c r="D43" s="27">
        <v>92.892646789550781</v>
      </c>
      <c r="E43" s="27">
        <v>96.246780395507813</v>
      </c>
      <c r="F43" s="27">
        <v>97.935195922851563</v>
      </c>
      <c r="G43" s="27">
        <v>99.95245361328125</v>
      </c>
      <c r="H43" s="27">
        <v>99.956016540527344</v>
      </c>
      <c r="I43" s="27">
        <v>99.99884033203125</v>
      </c>
      <c r="J43" s="27">
        <v>99.992752075195313</v>
      </c>
      <c r="K43" s="27">
        <v>99.999961853027344</v>
      </c>
      <c r="L43" s="27">
        <v>99.999832153320313</v>
      </c>
      <c r="M43" s="27">
        <v>99.99884033203125</v>
      </c>
      <c r="Q43" s="31">
        <v>1</v>
      </c>
      <c r="R43" s="39" t="s">
        <v>83</v>
      </c>
      <c r="S43" s="26" t="b">
        <f t="shared" si="2"/>
        <v>1</v>
      </c>
      <c r="T43" s="26" t="b">
        <f t="shared" si="3"/>
        <v>1</v>
      </c>
      <c r="U43" s="32" t="s">
        <v>42</v>
      </c>
      <c r="V43" s="32" t="s">
        <v>42</v>
      </c>
      <c r="W43" s="32" t="s">
        <v>42</v>
      </c>
      <c r="X43" s="32" t="s">
        <v>42</v>
      </c>
      <c r="Y43" s="85">
        <v>5</v>
      </c>
      <c r="Z43" s="85"/>
      <c r="AA43" s="85"/>
      <c r="AB43" s="85"/>
      <c r="AC43" s="85"/>
      <c r="AE43" s="33"/>
    </row>
    <row r="44" spans="1:31" x14ac:dyDescent="0.35">
      <c r="A44" s="26" t="s">
        <v>105</v>
      </c>
      <c r="B44" s="27">
        <v>89.649459838867188</v>
      </c>
      <c r="C44" s="27">
        <v>95.408714294433594</v>
      </c>
      <c r="D44" s="27">
        <v>92.912490844726563</v>
      </c>
      <c r="E44" s="27">
        <v>96.246788024902344</v>
      </c>
      <c r="F44" s="27">
        <v>97.883895874023438</v>
      </c>
      <c r="G44" s="27">
        <v>99.952728271484375</v>
      </c>
      <c r="H44" s="27">
        <v>99.945549011230469</v>
      </c>
      <c r="I44" s="27">
        <v>99.99884033203125</v>
      </c>
      <c r="J44" s="27">
        <v>99.992660522460938</v>
      </c>
      <c r="K44" s="27">
        <v>99.999961853027344</v>
      </c>
      <c r="L44" s="27">
        <v>99.999832153320313</v>
      </c>
      <c r="M44" s="27">
        <v>99.99884033203125</v>
      </c>
      <c r="Q44" s="31">
        <v>1</v>
      </c>
      <c r="R44" s="39" t="s">
        <v>83</v>
      </c>
      <c r="S44" s="26" t="b">
        <f t="shared" si="2"/>
        <v>1</v>
      </c>
      <c r="T44" s="26" t="b">
        <f t="shared" si="3"/>
        <v>1</v>
      </c>
      <c r="U44" s="32" t="s">
        <v>42</v>
      </c>
      <c r="V44" s="32" t="s">
        <v>42</v>
      </c>
      <c r="W44" s="32" t="s">
        <v>42</v>
      </c>
      <c r="X44" s="32" t="s">
        <v>42</v>
      </c>
      <c r="Y44" s="85">
        <v>5</v>
      </c>
      <c r="Z44" s="85"/>
      <c r="AA44" s="85"/>
      <c r="AB44" s="85"/>
      <c r="AC44" s="85"/>
      <c r="AE44" s="33"/>
    </row>
    <row r="45" spans="1:31" x14ac:dyDescent="0.35">
      <c r="A45" s="26" t="s">
        <v>106</v>
      </c>
      <c r="B45" s="27">
        <v>89.572982788085938</v>
      </c>
      <c r="C45" s="27">
        <v>95.4044189453125</v>
      </c>
      <c r="D45" s="27">
        <v>92.932571411132813</v>
      </c>
      <c r="E45" s="27">
        <v>96.247993469238281</v>
      </c>
      <c r="F45" s="27">
        <v>97.3714599609375</v>
      </c>
      <c r="G45" s="27">
        <v>99.950202941894531</v>
      </c>
      <c r="H45" s="27">
        <v>99.95263671875</v>
      </c>
      <c r="I45" s="27">
        <v>99.99884033203125</v>
      </c>
      <c r="J45" s="27">
        <v>99.99273681640625</v>
      </c>
      <c r="K45" s="27">
        <v>99.999961853027344</v>
      </c>
      <c r="L45" s="27">
        <v>99.999832153320313</v>
      </c>
      <c r="M45" s="27">
        <v>99.99884033203125</v>
      </c>
      <c r="Q45" s="31">
        <v>1</v>
      </c>
      <c r="R45" s="39" t="s">
        <v>83</v>
      </c>
      <c r="S45" s="26" t="b">
        <f t="shared" si="2"/>
        <v>1</v>
      </c>
      <c r="T45" s="26" t="b">
        <f t="shared" si="3"/>
        <v>1</v>
      </c>
      <c r="U45" s="32" t="s">
        <v>49</v>
      </c>
      <c r="V45" s="32" t="s">
        <v>42</v>
      </c>
      <c r="W45" s="32" t="s">
        <v>42</v>
      </c>
      <c r="X45" s="32" t="s">
        <v>42</v>
      </c>
      <c r="Y45" s="85">
        <v>5</v>
      </c>
      <c r="Z45" s="85"/>
      <c r="AA45" s="85"/>
      <c r="AB45" s="85"/>
      <c r="AC45" s="85"/>
      <c r="AE45" s="33"/>
    </row>
    <row r="46" spans="1:31" x14ac:dyDescent="0.35">
      <c r="A46" s="26" t="s">
        <v>107</v>
      </c>
      <c r="B46" s="27">
        <v>89.5345458984375</v>
      </c>
      <c r="C46" s="27">
        <v>95.370010375976563</v>
      </c>
      <c r="D46" s="27">
        <v>92.892471313476563</v>
      </c>
      <c r="E46" s="27">
        <v>96.24700927734375</v>
      </c>
      <c r="F46" s="27">
        <v>97.560867309570313</v>
      </c>
      <c r="G46" s="27">
        <v>99.96124267578125</v>
      </c>
      <c r="H46" s="27">
        <v>99.947174072265625</v>
      </c>
      <c r="I46" s="27">
        <v>99.99884033203125</v>
      </c>
      <c r="J46" s="27">
        <v>99.992752075195313</v>
      </c>
      <c r="K46" s="27">
        <v>99.999961853027344</v>
      </c>
      <c r="L46" s="27">
        <v>99.999832153320313</v>
      </c>
      <c r="M46" s="27">
        <v>99.99884033203125</v>
      </c>
      <c r="Q46" s="31">
        <v>1</v>
      </c>
      <c r="R46" s="39" t="s">
        <v>83</v>
      </c>
      <c r="S46" s="26" t="b">
        <f t="shared" si="2"/>
        <v>1</v>
      </c>
      <c r="T46" s="26" t="b">
        <f t="shared" si="3"/>
        <v>1</v>
      </c>
      <c r="U46" s="32" t="s">
        <v>42</v>
      </c>
      <c r="V46" s="32" t="s">
        <v>42</v>
      </c>
      <c r="W46" s="32" t="s">
        <v>42</v>
      </c>
      <c r="X46" s="32" t="s">
        <v>42</v>
      </c>
      <c r="Y46" s="85">
        <v>5</v>
      </c>
      <c r="Z46" s="85"/>
      <c r="AA46" s="85"/>
      <c r="AB46" s="85"/>
      <c r="AC46" s="85"/>
      <c r="AE46" s="33"/>
    </row>
    <row r="47" spans="1:31" x14ac:dyDescent="0.35">
      <c r="A47" s="26" t="s">
        <v>108</v>
      </c>
      <c r="B47" s="27">
        <v>82.014923095703125</v>
      </c>
      <c r="C47" s="27">
        <v>40.506198883056641</v>
      </c>
      <c r="D47" s="27">
        <v>61.927547454833984</v>
      </c>
      <c r="E47" s="27">
        <v>96.245643615722656</v>
      </c>
      <c r="F47" s="27">
        <v>99.38409423828125</v>
      </c>
      <c r="G47" s="27">
        <v>99.973678588867188</v>
      </c>
      <c r="H47" s="27">
        <v>99.929145812988281</v>
      </c>
      <c r="I47" s="27">
        <v>99.99884033203125</v>
      </c>
      <c r="J47" s="27">
        <v>90.762847900390625</v>
      </c>
      <c r="K47" s="27">
        <v>42.355670928955078</v>
      </c>
      <c r="L47" s="27">
        <v>64.237113952636719</v>
      </c>
      <c r="M47" s="27">
        <v>99.99884033203125</v>
      </c>
      <c r="Q47" s="31">
        <v>1</v>
      </c>
      <c r="R47" s="39" t="s">
        <v>83</v>
      </c>
      <c r="S47" s="26" t="b">
        <f t="shared" si="2"/>
        <v>0</v>
      </c>
      <c r="T47" s="26" t="b">
        <f t="shared" si="3"/>
        <v>0</v>
      </c>
      <c r="U47" s="32" t="s">
        <v>42</v>
      </c>
      <c r="V47" s="40" t="s">
        <v>19</v>
      </c>
      <c r="W47" s="32" t="s">
        <v>42</v>
      </c>
      <c r="X47" s="32" t="s">
        <v>42</v>
      </c>
      <c r="Y47" s="85">
        <v>5</v>
      </c>
      <c r="Z47" s="85"/>
      <c r="AA47" s="85"/>
      <c r="AB47" s="85"/>
      <c r="AC47" s="85"/>
      <c r="AE47" s="33"/>
    </row>
    <row r="48" spans="1:31" x14ac:dyDescent="0.35">
      <c r="A48" s="26" t="s">
        <v>109</v>
      </c>
      <c r="B48" s="27">
        <v>89.747306823730469</v>
      </c>
      <c r="C48" s="27">
        <v>95.453315734863281</v>
      </c>
      <c r="D48" s="27">
        <v>92.99493408203125</v>
      </c>
      <c r="E48" s="27">
        <v>96.248664855957031</v>
      </c>
      <c r="F48" s="27">
        <v>94.284797668457031</v>
      </c>
      <c r="G48" s="27">
        <v>99.920242309570313</v>
      </c>
      <c r="H48" s="27">
        <v>99.989219665527344</v>
      </c>
      <c r="I48" s="27">
        <v>99.971176147460938</v>
      </c>
      <c r="J48" s="27">
        <v>99.998489379882813</v>
      </c>
      <c r="K48" s="27">
        <v>99.999961853027344</v>
      </c>
      <c r="L48" s="27">
        <v>99.999832153320313</v>
      </c>
      <c r="M48" s="27">
        <v>99.99884033203125</v>
      </c>
      <c r="Q48" s="31">
        <v>1</v>
      </c>
      <c r="R48" s="39" t="s">
        <v>83</v>
      </c>
      <c r="S48" s="26" t="b">
        <f t="shared" si="2"/>
        <v>1</v>
      </c>
      <c r="T48" s="26" t="b">
        <f t="shared" si="3"/>
        <v>1</v>
      </c>
      <c r="U48" s="32" t="s">
        <v>42</v>
      </c>
      <c r="V48" s="32" t="s">
        <v>42</v>
      </c>
      <c r="W48" s="32" t="s">
        <v>42</v>
      </c>
      <c r="X48" s="32" t="s">
        <v>42</v>
      </c>
      <c r="Y48" s="85">
        <v>5</v>
      </c>
      <c r="Z48" s="85"/>
      <c r="AA48" s="85"/>
      <c r="AB48" s="85"/>
      <c r="AC48" s="85"/>
      <c r="AE48" s="33"/>
    </row>
    <row r="49" spans="1:43" x14ac:dyDescent="0.35">
      <c r="A49" s="26" t="s">
        <v>110</v>
      </c>
      <c r="B49" s="27">
        <v>89.699516296386719</v>
      </c>
      <c r="C49" s="27">
        <v>95.461143493652344</v>
      </c>
      <c r="D49" s="27">
        <v>93.013084411621094</v>
      </c>
      <c r="E49" s="27">
        <v>96.248260498046875</v>
      </c>
      <c r="F49" s="27">
        <v>98.004592895507813</v>
      </c>
      <c r="G49" s="27">
        <v>99.978424072265625</v>
      </c>
      <c r="H49" s="27">
        <v>99.998443603515625</v>
      </c>
      <c r="I49" s="27">
        <v>99.99884033203125</v>
      </c>
      <c r="J49" s="27">
        <v>99.992012023925781</v>
      </c>
      <c r="K49" s="27">
        <v>99.999961853027344</v>
      </c>
      <c r="L49" s="27">
        <v>99.999832153320313</v>
      </c>
      <c r="M49" s="27">
        <v>99.99884033203125</v>
      </c>
      <c r="Q49" s="31">
        <v>1</v>
      </c>
      <c r="R49" s="39" t="s">
        <v>83</v>
      </c>
      <c r="S49" s="26" t="b">
        <f t="shared" si="2"/>
        <v>1</v>
      </c>
      <c r="T49" s="26" t="b">
        <f t="shared" si="3"/>
        <v>1</v>
      </c>
      <c r="U49" s="32" t="s">
        <v>42</v>
      </c>
      <c r="V49" s="40" t="s">
        <v>19</v>
      </c>
      <c r="W49" s="32" t="s">
        <v>42</v>
      </c>
      <c r="X49" s="32" t="s">
        <v>42</v>
      </c>
      <c r="Y49" s="85">
        <v>5</v>
      </c>
      <c r="Z49" s="85"/>
      <c r="AA49" s="85"/>
      <c r="AB49" s="85"/>
      <c r="AC49" s="85"/>
      <c r="AE49" s="33"/>
    </row>
    <row r="50" spans="1:43" x14ac:dyDescent="0.35">
      <c r="A50" s="26" t="s">
        <v>111</v>
      </c>
      <c r="B50" s="27">
        <v>89.552177429199219</v>
      </c>
      <c r="C50" s="27">
        <v>95.48291015625</v>
      </c>
      <c r="D50" s="27">
        <v>93.05419921875</v>
      </c>
      <c r="E50" s="27">
        <v>96.387245178222656</v>
      </c>
      <c r="F50" s="27">
        <v>99.384765625</v>
      </c>
      <c r="G50" s="27">
        <v>99.963081359863281</v>
      </c>
      <c r="H50" s="27">
        <v>99.960128784179688</v>
      </c>
      <c r="I50" s="27">
        <v>99.909934997558594</v>
      </c>
      <c r="J50" s="27">
        <v>99.991790771484375</v>
      </c>
      <c r="K50" s="27">
        <v>99.999961853027344</v>
      </c>
      <c r="L50" s="27">
        <v>99.999832153320313</v>
      </c>
      <c r="M50" s="27">
        <v>99.99884033203125</v>
      </c>
      <c r="Q50" s="31">
        <v>1</v>
      </c>
      <c r="R50" s="39" t="s">
        <v>83</v>
      </c>
      <c r="S50" s="26" t="b">
        <f t="shared" si="2"/>
        <v>1</v>
      </c>
      <c r="T50" s="26" t="b">
        <f t="shared" si="3"/>
        <v>1</v>
      </c>
      <c r="U50" s="32" t="s">
        <v>42</v>
      </c>
      <c r="V50" s="32" t="s">
        <v>42</v>
      </c>
      <c r="W50" s="32" t="s">
        <v>42</v>
      </c>
      <c r="X50" s="32" t="s">
        <v>42</v>
      </c>
      <c r="Y50" s="85">
        <v>5</v>
      </c>
      <c r="Z50" s="85"/>
      <c r="AA50" s="85"/>
      <c r="AB50" s="85"/>
      <c r="AC50" s="85"/>
    </row>
    <row r="51" spans="1:43" x14ac:dyDescent="0.35">
      <c r="A51" s="26" t="s">
        <v>112</v>
      </c>
      <c r="B51" s="27">
        <v>91.063888549804688</v>
      </c>
      <c r="C51" s="27">
        <v>95.380828857421875</v>
      </c>
      <c r="D51" s="27">
        <v>92.833419799804688</v>
      </c>
      <c r="E51" s="27">
        <v>96.107017517089844</v>
      </c>
      <c r="F51" s="27">
        <v>99.612373352050781</v>
      </c>
      <c r="G51" s="27">
        <v>99.997817993164063</v>
      </c>
      <c r="H51" s="27">
        <v>99.994369506835938</v>
      </c>
      <c r="I51" s="27">
        <v>99.99884033203125</v>
      </c>
      <c r="J51" s="27">
        <v>99.759025573730469</v>
      </c>
      <c r="K51" s="27">
        <v>99.999961853027344</v>
      </c>
      <c r="L51" s="27">
        <v>99.999832153320313</v>
      </c>
      <c r="M51" s="27">
        <v>99.99884033203125</v>
      </c>
      <c r="Q51" s="31">
        <v>1</v>
      </c>
      <c r="R51" s="39"/>
      <c r="S51" s="26" t="b">
        <f t="shared" si="2"/>
        <v>1</v>
      </c>
      <c r="T51" s="26" t="b">
        <f t="shared" si="3"/>
        <v>1</v>
      </c>
      <c r="U51" s="32"/>
      <c r="V51" s="32"/>
      <c r="W51" s="32"/>
      <c r="X51" s="32"/>
      <c r="Y51" s="31"/>
      <c r="Z51" s="31"/>
      <c r="AA51" s="31"/>
      <c r="AB51" s="31"/>
      <c r="AC51" s="31"/>
    </row>
    <row r="52" spans="1:43" x14ac:dyDescent="0.35">
      <c r="A52" s="26" t="s">
        <v>113</v>
      </c>
      <c r="B52" s="27">
        <v>91.118934631347656</v>
      </c>
      <c r="C52" s="27">
        <v>95.39434814453125</v>
      </c>
      <c r="D52" s="27">
        <v>92.933120727539063</v>
      </c>
      <c r="E52" s="27">
        <v>96.249481201171875</v>
      </c>
      <c r="F52" s="27">
        <v>99.611076354980469</v>
      </c>
      <c r="G52" s="27">
        <v>99.997314453125</v>
      </c>
      <c r="H52" s="27">
        <v>99.997833251953125</v>
      </c>
      <c r="I52" s="27">
        <v>99.99884033203125</v>
      </c>
      <c r="J52" s="27">
        <v>99.758987426757813</v>
      </c>
      <c r="K52" s="27">
        <v>99.999961853027344</v>
      </c>
      <c r="L52" s="27">
        <v>99.999832153320313</v>
      </c>
      <c r="M52" s="27">
        <v>99.99884033203125</v>
      </c>
      <c r="Q52" s="31">
        <v>1</v>
      </c>
      <c r="R52" s="39"/>
      <c r="S52" s="26" t="b">
        <f t="shared" si="2"/>
        <v>1</v>
      </c>
      <c r="T52" s="26" t="b">
        <f t="shared" si="3"/>
        <v>1</v>
      </c>
      <c r="U52" s="32"/>
      <c r="V52" s="32"/>
      <c r="W52" s="32"/>
      <c r="X52" s="32"/>
      <c r="Y52" s="31"/>
      <c r="Z52" s="31"/>
      <c r="AA52" s="31"/>
      <c r="AB52" s="31"/>
      <c r="AC52" s="31"/>
    </row>
    <row r="53" spans="1:43" x14ac:dyDescent="0.35">
      <c r="A53" s="26" t="s">
        <v>114</v>
      </c>
      <c r="B53" s="27">
        <v>91.1380615234375</v>
      </c>
      <c r="C53" s="27">
        <v>95.400711059570313</v>
      </c>
      <c r="D53" s="27">
        <v>92.933403015136719</v>
      </c>
      <c r="E53" s="27">
        <v>96.246627807617188</v>
      </c>
      <c r="F53" s="27">
        <v>99.609664916992188</v>
      </c>
      <c r="G53" s="27">
        <v>99.996261596679688</v>
      </c>
      <c r="H53" s="27">
        <v>99.996757507324219</v>
      </c>
      <c r="I53" s="27">
        <v>99.99884033203125</v>
      </c>
      <c r="J53" s="27">
        <v>99.75897216796875</v>
      </c>
      <c r="K53" s="27">
        <v>99.999961853027344</v>
      </c>
      <c r="L53" s="27">
        <v>99.999832153320313</v>
      </c>
      <c r="M53" s="27">
        <v>99.99884033203125</v>
      </c>
      <c r="Q53" s="31">
        <v>1</v>
      </c>
      <c r="R53" s="39"/>
      <c r="S53" s="26" t="b">
        <f t="shared" si="2"/>
        <v>1</v>
      </c>
      <c r="T53" s="26" t="b">
        <f t="shared" si="3"/>
        <v>1</v>
      </c>
      <c r="U53" s="32"/>
      <c r="V53" s="32"/>
      <c r="W53" s="32"/>
      <c r="X53" s="32"/>
      <c r="Y53" s="31"/>
      <c r="Z53" s="31"/>
      <c r="AA53" s="31"/>
      <c r="AB53" s="31"/>
      <c r="AC53" s="31"/>
    </row>
    <row r="54" spans="1:43" x14ac:dyDescent="0.35">
      <c r="A54" s="26" t="s">
        <v>115</v>
      </c>
      <c r="B54" s="27">
        <v>91.154983520507813</v>
      </c>
      <c r="C54" s="27">
        <v>95.399169921875</v>
      </c>
      <c r="D54" s="27">
        <v>92.892822265625</v>
      </c>
      <c r="E54" s="27">
        <v>96.105781555175781</v>
      </c>
      <c r="F54" s="27">
        <v>99.613800048828125</v>
      </c>
      <c r="G54" s="27">
        <v>99.996002197265625</v>
      </c>
      <c r="H54" s="27">
        <v>99.99810791015625</v>
      </c>
      <c r="I54" s="27">
        <v>99.99884033203125</v>
      </c>
      <c r="J54" s="27">
        <v>99.758941650390625</v>
      </c>
      <c r="K54" s="27">
        <v>99.999961853027344</v>
      </c>
      <c r="L54" s="27">
        <v>99.999832153320313</v>
      </c>
      <c r="M54" s="27">
        <v>99.99884033203125</v>
      </c>
      <c r="Q54" s="31">
        <v>1</v>
      </c>
      <c r="R54" s="39"/>
      <c r="S54" s="26" t="b">
        <f t="shared" si="2"/>
        <v>1</v>
      </c>
      <c r="T54" s="26" t="b">
        <f t="shared" si="3"/>
        <v>1</v>
      </c>
      <c r="U54" s="32"/>
      <c r="V54" s="32"/>
      <c r="W54" s="32"/>
      <c r="X54" s="32"/>
      <c r="Y54" s="31"/>
      <c r="Z54" s="31"/>
      <c r="AA54" s="31"/>
      <c r="AB54" s="31"/>
      <c r="AC54" s="31"/>
    </row>
    <row r="55" spans="1:43" x14ac:dyDescent="0.35">
      <c r="A55" s="26" t="s">
        <v>116</v>
      </c>
      <c r="B55" s="27">
        <v>91.215744018554688</v>
      </c>
      <c r="C55" s="27">
        <v>95.418533325195313</v>
      </c>
      <c r="D55" s="27">
        <v>92.953384399414063</v>
      </c>
      <c r="E55" s="27">
        <v>96.247161865234375</v>
      </c>
      <c r="F55" s="27">
        <v>99.609451293945313</v>
      </c>
      <c r="G55" s="27">
        <v>99.994895935058594</v>
      </c>
      <c r="H55" s="27">
        <v>99.988372802734375</v>
      </c>
      <c r="I55" s="27">
        <v>99.99884033203125</v>
      </c>
      <c r="J55" s="27">
        <v>99.758941650390625</v>
      </c>
      <c r="K55" s="27">
        <v>99.999961853027344</v>
      </c>
      <c r="L55" s="27">
        <v>99.999832153320313</v>
      </c>
      <c r="M55" s="27">
        <v>99.99884033203125</v>
      </c>
      <c r="Q55" s="31">
        <v>1</v>
      </c>
      <c r="R55" s="39"/>
      <c r="S55" s="26" t="b">
        <f t="shared" si="2"/>
        <v>1</v>
      </c>
      <c r="T55" s="26" t="b">
        <f t="shared" si="3"/>
        <v>1</v>
      </c>
      <c r="U55" s="32"/>
      <c r="V55" s="32"/>
      <c r="W55" s="32"/>
      <c r="X55" s="32"/>
      <c r="Y55" s="31"/>
      <c r="Z55" s="31"/>
      <c r="AA55" s="31"/>
      <c r="AB55" s="31"/>
      <c r="AC55" s="31"/>
    </row>
    <row r="56" spans="1:43" x14ac:dyDescent="0.35">
      <c r="A56" s="26" t="s">
        <v>117</v>
      </c>
      <c r="B56" s="27">
        <v>91.284255981445313</v>
      </c>
      <c r="C56" s="27">
        <v>95.412643432617188</v>
      </c>
      <c r="D56" s="27">
        <v>92.914527893066406</v>
      </c>
      <c r="E56" s="27">
        <v>96.110855102539063</v>
      </c>
      <c r="F56" s="27">
        <v>99.67242431640625</v>
      </c>
      <c r="G56" s="27">
        <v>99.99835205078125</v>
      </c>
      <c r="H56" s="27">
        <v>99.998878479003906</v>
      </c>
      <c r="I56" s="27">
        <v>99.99884033203125</v>
      </c>
      <c r="J56" s="27">
        <v>99.7589111328125</v>
      </c>
      <c r="K56" s="27">
        <v>99.999961853027344</v>
      </c>
      <c r="L56" s="27">
        <v>99.999832153320313</v>
      </c>
      <c r="M56" s="27">
        <v>99.99884033203125</v>
      </c>
      <c r="Q56" s="31">
        <v>1</v>
      </c>
      <c r="R56" s="39"/>
      <c r="S56" s="26" t="b">
        <f t="shared" si="2"/>
        <v>1</v>
      </c>
      <c r="T56" s="26" t="b">
        <f t="shared" si="3"/>
        <v>1</v>
      </c>
      <c r="U56" s="32"/>
      <c r="V56" s="32"/>
      <c r="W56" s="32"/>
      <c r="X56" s="32"/>
      <c r="Y56" s="31"/>
      <c r="Z56" s="31"/>
      <c r="AA56" s="31"/>
      <c r="AB56" s="31"/>
      <c r="AC56" s="31"/>
    </row>
    <row r="57" spans="1:43" x14ac:dyDescent="0.35">
      <c r="A57" s="26" t="s">
        <v>118</v>
      </c>
      <c r="B57" s="27">
        <v>91.254829406738281</v>
      </c>
      <c r="C57" s="27">
        <v>95.434494018554688</v>
      </c>
      <c r="D57" s="27">
        <v>92.975189208984375</v>
      </c>
      <c r="E57" s="27">
        <v>96.249519348144531</v>
      </c>
      <c r="F57" s="27">
        <v>99.673782348632813</v>
      </c>
      <c r="G57" s="27">
        <v>99.991455078125</v>
      </c>
      <c r="H57" s="27">
        <v>99.999702453613281</v>
      </c>
      <c r="I57" s="27">
        <v>99.99884033203125</v>
      </c>
      <c r="J57" s="27">
        <v>99.758689880371094</v>
      </c>
      <c r="K57" s="27">
        <v>99.999961853027344</v>
      </c>
      <c r="L57" s="27">
        <v>99.999832153320313</v>
      </c>
      <c r="M57" s="27">
        <v>99.99884033203125</v>
      </c>
      <c r="Q57" s="31">
        <v>1</v>
      </c>
      <c r="R57" s="39"/>
      <c r="S57" s="26" t="b">
        <f t="shared" si="2"/>
        <v>1</v>
      </c>
      <c r="T57" s="26" t="b">
        <f t="shared" si="3"/>
        <v>1</v>
      </c>
      <c r="U57" s="32"/>
      <c r="V57" s="32"/>
      <c r="W57" s="32"/>
      <c r="X57" s="32"/>
      <c r="Y57" s="31"/>
      <c r="Z57" s="31"/>
      <c r="AA57" s="31"/>
      <c r="AB57" s="31"/>
      <c r="AC57" s="31"/>
    </row>
    <row r="58" spans="1:43" x14ac:dyDescent="0.35">
      <c r="A58" s="26" t="s">
        <v>119</v>
      </c>
      <c r="B58" s="27">
        <v>91.273597717285156</v>
      </c>
      <c r="C58" s="27">
        <v>95.418952941894531</v>
      </c>
      <c r="D58" s="27">
        <v>92.994277954101563</v>
      </c>
      <c r="E58" s="27">
        <v>96.247901916503906</v>
      </c>
      <c r="F58" s="27">
        <v>98.167976379394531</v>
      </c>
      <c r="G58" s="27">
        <v>99.967857360839844</v>
      </c>
      <c r="H58" s="27">
        <v>99.955940246582031</v>
      </c>
      <c r="I58" s="27">
        <v>99.99884033203125</v>
      </c>
      <c r="J58" s="27">
        <v>99.7586669921875</v>
      </c>
      <c r="K58" s="27">
        <v>99.999961853027344</v>
      </c>
      <c r="L58" s="27">
        <v>99.999832153320313</v>
      </c>
      <c r="M58" s="27">
        <v>99.99884033203125</v>
      </c>
      <c r="Q58" s="31">
        <v>1</v>
      </c>
      <c r="R58" s="39"/>
      <c r="S58" s="26" t="b">
        <f t="shared" si="2"/>
        <v>1</v>
      </c>
      <c r="T58" s="26" t="b">
        <f t="shared" si="3"/>
        <v>1</v>
      </c>
      <c r="U58" s="32"/>
      <c r="V58" s="32"/>
      <c r="W58" s="32"/>
      <c r="X58" s="32"/>
      <c r="Y58" s="31"/>
      <c r="Z58" s="31"/>
      <c r="AA58" s="31"/>
      <c r="AB58" s="31"/>
      <c r="AC58" s="31"/>
    </row>
    <row r="59" spans="1:43" x14ac:dyDescent="0.35">
      <c r="A59" s="26" t="s">
        <v>120</v>
      </c>
      <c r="B59" s="27">
        <v>91.3492431640625</v>
      </c>
      <c r="C59" s="27">
        <v>95.436531066894531</v>
      </c>
      <c r="D59" s="27">
        <v>92.9110107421875</v>
      </c>
      <c r="E59" s="27">
        <v>96.3876953125</v>
      </c>
      <c r="F59" s="27">
        <v>98.671722412109375</v>
      </c>
      <c r="G59" s="27">
        <v>92.797447204589844</v>
      </c>
      <c r="H59" s="27">
        <v>69.144989013671875</v>
      </c>
      <c r="I59" s="27">
        <v>99.99884033203125</v>
      </c>
      <c r="J59" s="27">
        <v>99.758644104003906</v>
      </c>
      <c r="K59" s="27">
        <v>99.999961853027344</v>
      </c>
      <c r="L59" s="27">
        <v>99.999832153320313</v>
      </c>
      <c r="M59" s="27">
        <v>99.99884033203125</v>
      </c>
      <c r="Q59" s="31">
        <v>1</v>
      </c>
      <c r="R59" s="39"/>
      <c r="S59" s="26" t="b">
        <f t="shared" si="2"/>
        <v>0</v>
      </c>
      <c r="T59" s="26" t="b">
        <f t="shared" si="3"/>
        <v>0</v>
      </c>
      <c r="U59" s="32"/>
      <c r="V59" s="32"/>
      <c r="W59" s="32"/>
      <c r="X59" s="32"/>
      <c r="Y59" s="31"/>
      <c r="Z59" s="31"/>
      <c r="AA59" s="31"/>
      <c r="AB59" s="31"/>
      <c r="AC59" s="31"/>
    </row>
    <row r="60" spans="1:43" x14ac:dyDescent="0.35">
      <c r="A60" s="26" t="s">
        <v>121</v>
      </c>
      <c r="B60" s="27">
        <v>91.377532958984375</v>
      </c>
      <c r="C60" s="27">
        <v>95.469390869140625</v>
      </c>
      <c r="D60" s="27">
        <v>92.994461059570313</v>
      </c>
      <c r="E60" s="27">
        <v>96.248687744140625</v>
      </c>
      <c r="F60" s="27">
        <v>99.618934631347656</v>
      </c>
      <c r="G60" s="27">
        <v>99.994224548339844</v>
      </c>
      <c r="H60" s="27">
        <v>99.992034912109375</v>
      </c>
      <c r="I60" s="27">
        <v>99.99884033203125</v>
      </c>
      <c r="J60" s="27">
        <v>99.75860595703125</v>
      </c>
      <c r="K60" s="27">
        <v>99.999961853027344</v>
      </c>
      <c r="L60" s="27">
        <v>99.999832153320313</v>
      </c>
      <c r="M60" s="27">
        <v>99.99884033203125</v>
      </c>
      <c r="Q60" s="31">
        <v>1</v>
      </c>
      <c r="R60" s="39"/>
      <c r="S60" s="26" t="b">
        <f t="shared" si="2"/>
        <v>1</v>
      </c>
      <c r="T60" s="26" t="b">
        <f t="shared" si="3"/>
        <v>1</v>
      </c>
      <c r="U60" s="32"/>
      <c r="V60" s="32"/>
      <c r="W60" s="32"/>
      <c r="X60" s="32"/>
      <c r="Y60" s="31"/>
      <c r="Z60" s="31"/>
      <c r="AA60" s="31"/>
      <c r="AB60" s="31"/>
      <c r="AC60" s="31"/>
    </row>
    <row r="61" spans="1:43" x14ac:dyDescent="0.35">
      <c r="A61" s="26" t="s">
        <v>122</v>
      </c>
      <c r="B61" s="27">
        <v>88.840621948242188</v>
      </c>
      <c r="C61" s="27">
        <v>95.219367980957031</v>
      </c>
      <c r="D61" s="27">
        <v>92.856315612792969</v>
      </c>
      <c r="E61" s="27">
        <v>96.283561706542969</v>
      </c>
      <c r="F61" s="27">
        <v>99.344688415527344</v>
      </c>
      <c r="G61" s="27">
        <v>99.999961853027344</v>
      </c>
      <c r="H61" s="27">
        <v>99.999832153320313</v>
      </c>
      <c r="I61" s="27">
        <v>99.99884033203125</v>
      </c>
      <c r="J61" s="32" t="s">
        <v>49</v>
      </c>
      <c r="K61" s="32" t="s">
        <v>49</v>
      </c>
      <c r="L61" s="32" t="s">
        <v>49</v>
      </c>
      <c r="M61" s="32" t="s">
        <v>49</v>
      </c>
      <c r="Q61" s="26"/>
      <c r="R61" s="26"/>
      <c r="U61" s="32" t="s">
        <v>49</v>
      </c>
      <c r="V61" s="32" t="s">
        <v>49</v>
      </c>
      <c r="W61" s="32" t="s">
        <v>49</v>
      </c>
      <c r="X61" s="32" t="s">
        <v>49</v>
      </c>
      <c r="Y61" s="86"/>
      <c r="Z61" s="86"/>
      <c r="AA61" s="86"/>
      <c r="AB61" s="86"/>
      <c r="AC61" s="86"/>
      <c r="AE61" s="33"/>
    </row>
    <row r="62" spans="1:43" x14ac:dyDescent="0.35">
      <c r="A62" s="26" t="s">
        <v>123</v>
      </c>
      <c r="B62" s="27">
        <v>89.64373779296875</v>
      </c>
      <c r="C62" s="27">
        <v>95.631134033203125</v>
      </c>
      <c r="D62" s="27">
        <v>94.666999816894531</v>
      </c>
      <c r="E62" s="27">
        <v>96.056709289550781</v>
      </c>
      <c r="F62" s="27">
        <v>100</v>
      </c>
      <c r="G62" s="27">
        <v>99.999961853027344</v>
      </c>
      <c r="H62" s="27">
        <v>99.999832153320313</v>
      </c>
      <c r="I62" s="27">
        <v>99.99884033203125</v>
      </c>
      <c r="J62" s="32" t="s">
        <v>49</v>
      </c>
      <c r="K62" s="32" t="s">
        <v>49</v>
      </c>
      <c r="L62" s="32" t="s">
        <v>49</v>
      </c>
      <c r="M62" s="32" t="s">
        <v>49</v>
      </c>
      <c r="Q62" s="26"/>
      <c r="R62" s="26"/>
      <c r="U62" s="32" t="s">
        <v>49</v>
      </c>
      <c r="V62" s="32" t="s">
        <v>49</v>
      </c>
      <c r="W62" s="32" t="s">
        <v>49</v>
      </c>
      <c r="X62" s="32" t="s">
        <v>49</v>
      </c>
      <c r="AE62" s="33"/>
    </row>
    <row r="63" spans="1:43" x14ac:dyDescent="0.35">
      <c r="A63" s="26" t="s">
        <v>124</v>
      </c>
      <c r="B63" s="27">
        <v>89.880279541015625</v>
      </c>
      <c r="C63" s="27">
        <v>95.533912658691406</v>
      </c>
      <c r="D63" s="27">
        <v>94.646659851074219</v>
      </c>
      <c r="E63" s="27">
        <v>95.388885498046875</v>
      </c>
      <c r="F63" s="27">
        <v>98.211463928222656</v>
      </c>
      <c r="G63" s="27">
        <v>99.999961853027344</v>
      </c>
      <c r="H63" s="27">
        <v>99.999832153320313</v>
      </c>
      <c r="I63" s="27">
        <v>99.99884033203125</v>
      </c>
      <c r="J63" s="32" t="s">
        <v>49</v>
      </c>
      <c r="K63" s="32" t="s">
        <v>49</v>
      </c>
      <c r="L63" s="32" t="s">
        <v>49</v>
      </c>
      <c r="M63" s="32" t="s">
        <v>49</v>
      </c>
      <c r="Q63" s="26"/>
      <c r="R63" s="26"/>
      <c r="U63" s="32" t="s">
        <v>49</v>
      </c>
      <c r="V63" s="32" t="s">
        <v>49</v>
      </c>
      <c r="W63" s="32" t="s">
        <v>49</v>
      </c>
      <c r="X63" s="32" t="s">
        <v>49</v>
      </c>
      <c r="AE63" s="33"/>
    </row>
    <row r="64" spans="1:43" x14ac:dyDescent="0.35">
      <c r="A64" s="36"/>
      <c r="B64" s="36"/>
      <c r="C64" s="36"/>
      <c r="D64" s="36"/>
      <c r="E64" s="36"/>
      <c r="F64" s="36"/>
      <c r="G64" s="36"/>
      <c r="H64" s="36"/>
      <c r="I64" s="36"/>
      <c r="J64" s="36"/>
      <c r="K64" s="36"/>
      <c r="L64" s="36"/>
      <c r="M64" s="36"/>
      <c r="N64" s="38" t="s">
        <v>125</v>
      </c>
      <c r="O64" s="36" t="str">
        <f>SUM(Q65:Q81) &amp;" Sensors"</f>
        <v>16 Sensors</v>
      </c>
      <c r="P64" s="24">
        <f>SUMIF(S65:S81,TRUE, Q65:Q81)/SUM(Q65:Q81)</f>
        <v>0</v>
      </c>
      <c r="Q64" s="36"/>
      <c r="R64" s="36"/>
      <c r="S64" s="36"/>
      <c r="T64" s="36"/>
      <c r="U64" s="36"/>
      <c r="V64" s="36"/>
      <c r="W64" s="36"/>
      <c r="X64" s="36"/>
      <c r="Y64" s="87"/>
      <c r="Z64" s="87"/>
      <c r="AA64" s="87"/>
      <c r="AB64" s="87"/>
      <c r="AC64" s="87"/>
      <c r="AD64" s="38"/>
      <c r="AE64" s="38"/>
      <c r="AF64" s="87"/>
      <c r="AG64" s="87"/>
      <c r="AH64" s="87" t="s">
        <v>126</v>
      </c>
      <c r="AI64" s="88"/>
      <c r="AJ64" s="88"/>
      <c r="AK64" s="88"/>
      <c r="AL64" s="88"/>
      <c r="AM64" s="88"/>
      <c r="AN64" s="88"/>
      <c r="AO64" s="88"/>
      <c r="AP64" s="88"/>
      <c r="AQ64" s="88"/>
    </row>
    <row r="65" spans="1:42" x14ac:dyDescent="0.35">
      <c r="A65" s="26" t="s">
        <v>127</v>
      </c>
      <c r="B65" s="27">
        <v>90.70025634765625</v>
      </c>
      <c r="C65" s="27">
        <v>92.769813537597656</v>
      </c>
      <c r="D65" s="27">
        <v>85.235946655273438</v>
      </c>
      <c r="E65" s="27">
        <v>95.413047790527344</v>
      </c>
      <c r="F65" s="27">
        <v>94.416938781738281</v>
      </c>
      <c r="G65" s="27">
        <v>79.916366577148438</v>
      </c>
      <c r="H65" s="27">
        <v>38.502040863037109</v>
      </c>
      <c r="I65" s="27">
        <v>99.99884033203125</v>
      </c>
      <c r="J65" s="27">
        <v>99.027580261230469</v>
      </c>
      <c r="K65" s="27">
        <v>98.614936828613281</v>
      </c>
      <c r="L65" s="27">
        <v>94.064010620117188</v>
      </c>
      <c r="M65" s="27">
        <v>58.448490142822266</v>
      </c>
      <c r="P65" s="35" t="s">
        <v>128</v>
      </c>
      <c r="Q65" s="31">
        <v>1</v>
      </c>
      <c r="R65" s="39" t="s">
        <v>83</v>
      </c>
      <c r="S65" s="26" t="b">
        <f t="shared" ref="S65:S80" si="4">NOT(OR((D65&lt;=$Q$1),(H65&lt;=$R$1),(L65&lt;=$S$1)))</f>
        <v>0</v>
      </c>
      <c r="T65" s="26" t="b">
        <f t="shared" ref="T65:T80" si="5">NOT(OR((C65&lt;=$Q$1),(G65&lt;=$R$1),(K65&lt;=$S$1)))</f>
        <v>0</v>
      </c>
      <c r="U65" s="32" t="s">
        <v>42</v>
      </c>
      <c r="V65" s="32" t="s">
        <v>42</v>
      </c>
      <c r="W65" s="40" t="s">
        <v>20</v>
      </c>
      <c r="X65" s="41" t="s">
        <v>129</v>
      </c>
      <c r="Y65" s="85">
        <v>4</v>
      </c>
      <c r="Z65" s="85"/>
      <c r="AA65" s="85"/>
      <c r="AB65" s="85"/>
      <c r="AC65" s="85"/>
      <c r="AE65" s="33" t="s">
        <v>7</v>
      </c>
      <c r="AL65" s="26" t="s">
        <v>130</v>
      </c>
      <c r="AN65" s="26" t="s">
        <v>131</v>
      </c>
      <c r="AO65" s="31">
        <v>42767</v>
      </c>
      <c r="AP65" s="26" t="s">
        <v>47</v>
      </c>
    </row>
    <row r="66" spans="1:42" x14ac:dyDescent="0.35">
      <c r="A66" s="26" t="s">
        <v>132</v>
      </c>
      <c r="B66" s="27">
        <v>90.427078247070313</v>
      </c>
      <c r="C66" s="27">
        <v>92.836669921875</v>
      </c>
      <c r="D66" s="27">
        <v>85.381256103515625</v>
      </c>
      <c r="E66" s="27">
        <v>94.994270324707031</v>
      </c>
      <c r="F66" s="27">
        <v>84.952049255371094</v>
      </c>
      <c r="G66" s="27">
        <v>83.054389953613281</v>
      </c>
      <c r="H66" s="27">
        <v>38.495429992675781</v>
      </c>
      <c r="I66" s="27">
        <v>99.99884033203125</v>
      </c>
      <c r="J66" s="27">
        <v>98.240310668945313</v>
      </c>
      <c r="K66" s="27">
        <v>97.56976318359375</v>
      </c>
      <c r="L66" s="27">
        <v>89.584724426269531</v>
      </c>
      <c r="M66" s="27">
        <v>27.093809127807617</v>
      </c>
      <c r="Q66" s="31">
        <v>1</v>
      </c>
      <c r="R66" s="39" t="s">
        <v>83</v>
      </c>
      <c r="S66" s="26" t="b">
        <f t="shared" si="4"/>
        <v>0</v>
      </c>
      <c r="T66" s="26" t="b">
        <f t="shared" si="5"/>
        <v>0</v>
      </c>
      <c r="U66" s="32" t="s">
        <v>42</v>
      </c>
      <c r="V66" s="32" t="s">
        <v>42</v>
      </c>
      <c r="W66" s="40" t="s">
        <v>20</v>
      </c>
      <c r="X66" s="41" t="s">
        <v>129</v>
      </c>
      <c r="Y66" s="85">
        <v>4</v>
      </c>
      <c r="Z66" s="85"/>
      <c r="AA66" s="85"/>
      <c r="AB66" s="85"/>
      <c r="AC66" s="85"/>
      <c r="AE66" s="33" t="s">
        <v>7</v>
      </c>
    </row>
    <row r="67" spans="1:42" x14ac:dyDescent="0.35">
      <c r="A67" s="26" t="s">
        <v>133</v>
      </c>
      <c r="B67" s="27">
        <v>91.377220153808594</v>
      </c>
      <c r="C67" s="27">
        <v>92.85125732421875</v>
      </c>
      <c r="D67" s="27">
        <v>85.2825927734375</v>
      </c>
      <c r="E67" s="27">
        <v>95.413162231445313</v>
      </c>
      <c r="F67" s="27">
        <v>96.005287170410156</v>
      </c>
      <c r="G67" s="27">
        <v>83.93359375</v>
      </c>
      <c r="H67" s="27">
        <v>38.495216369628906</v>
      </c>
      <c r="I67" s="27">
        <v>99.99884033203125</v>
      </c>
      <c r="J67" s="27">
        <v>99.012611389160156</v>
      </c>
      <c r="K67" s="27">
        <v>97.572196960449219</v>
      </c>
      <c r="L67" s="27">
        <v>89.595130920410156</v>
      </c>
      <c r="M67" s="27">
        <v>27.166652679443359</v>
      </c>
      <c r="Q67" s="31">
        <v>1</v>
      </c>
      <c r="R67" s="39" t="s">
        <v>83</v>
      </c>
      <c r="S67" s="26" t="b">
        <f t="shared" si="4"/>
        <v>0</v>
      </c>
      <c r="T67" s="26" t="b">
        <f t="shared" si="5"/>
        <v>0</v>
      </c>
      <c r="U67" s="32" t="s">
        <v>42</v>
      </c>
      <c r="V67" s="32" t="s">
        <v>42</v>
      </c>
      <c r="W67" s="32" t="s">
        <v>42</v>
      </c>
      <c r="X67" s="41" t="s">
        <v>129</v>
      </c>
      <c r="Y67" s="85">
        <v>4</v>
      </c>
      <c r="Z67" s="85"/>
      <c r="AA67" s="85"/>
      <c r="AB67" s="85"/>
      <c r="AC67" s="85"/>
      <c r="AE67" s="33" t="s">
        <v>7</v>
      </c>
    </row>
    <row r="68" spans="1:42" x14ac:dyDescent="0.35">
      <c r="A68" s="26" t="s">
        <v>134</v>
      </c>
      <c r="B68" s="27">
        <v>91.511062622070313</v>
      </c>
      <c r="C68" s="27">
        <v>92.89300537109375</v>
      </c>
      <c r="D68" s="27">
        <v>85.425041198730469</v>
      </c>
      <c r="E68" s="27">
        <v>95.277778625488281</v>
      </c>
      <c r="F68" s="27">
        <v>95.601142883300781</v>
      </c>
      <c r="G68" s="27">
        <v>88.616081237792969</v>
      </c>
      <c r="H68" s="27">
        <v>51.262561798095703</v>
      </c>
      <c r="I68" s="27">
        <v>99.99884033203125</v>
      </c>
      <c r="J68" s="27">
        <v>98.973419189453125</v>
      </c>
      <c r="K68" s="27">
        <v>97.569770812988281</v>
      </c>
      <c r="L68" s="27">
        <v>89.584732055664063</v>
      </c>
      <c r="M68" s="27">
        <v>27.093826293945313</v>
      </c>
      <c r="Q68" s="31">
        <v>1</v>
      </c>
      <c r="R68" s="39" t="s">
        <v>83</v>
      </c>
      <c r="S68" s="26" t="b">
        <f t="shared" si="4"/>
        <v>0</v>
      </c>
      <c r="T68" s="26" t="b">
        <f t="shared" si="5"/>
        <v>0</v>
      </c>
      <c r="U68" s="40" t="s">
        <v>135</v>
      </c>
      <c r="V68" s="32" t="s">
        <v>42</v>
      </c>
      <c r="W68" s="32" t="s">
        <v>42</v>
      </c>
      <c r="X68" s="41" t="s">
        <v>129</v>
      </c>
      <c r="Y68" s="85">
        <v>3</v>
      </c>
      <c r="Z68" s="85"/>
      <c r="AA68" s="85"/>
      <c r="AB68" s="85"/>
      <c r="AC68" s="85"/>
      <c r="AE68" s="33" t="s">
        <v>7</v>
      </c>
    </row>
    <row r="69" spans="1:42" x14ac:dyDescent="0.35">
      <c r="A69" s="26" t="s">
        <v>136</v>
      </c>
      <c r="B69" s="27">
        <v>91.41424560546875</v>
      </c>
      <c r="C69" s="27">
        <v>92.903678894042969</v>
      </c>
      <c r="D69" s="27">
        <v>85.410469055175781</v>
      </c>
      <c r="E69" s="27">
        <v>95.27423095703125</v>
      </c>
      <c r="F69" s="27">
        <v>99.955062866210938</v>
      </c>
      <c r="G69" s="27">
        <v>99.988555908203125</v>
      </c>
      <c r="H69" s="27">
        <v>99.961387634277344</v>
      </c>
      <c r="I69" s="27">
        <v>99.99884033203125</v>
      </c>
      <c r="J69" s="27">
        <v>99.445549011230469</v>
      </c>
      <c r="K69" s="27">
        <v>97.574623107910156</v>
      </c>
      <c r="L69" s="27">
        <v>89.605537414550781</v>
      </c>
      <c r="M69" s="27">
        <v>27.239480972290039</v>
      </c>
      <c r="Q69" s="31">
        <v>1</v>
      </c>
      <c r="R69" s="39" t="s">
        <v>83</v>
      </c>
      <c r="S69" s="26" t="b">
        <f t="shared" si="4"/>
        <v>0</v>
      </c>
      <c r="T69" s="26" t="b">
        <f t="shared" si="5"/>
        <v>1</v>
      </c>
      <c r="U69" s="32" t="s">
        <v>42</v>
      </c>
      <c r="V69" s="32" t="s">
        <v>42</v>
      </c>
      <c r="W69" s="32" t="s">
        <v>42</v>
      </c>
      <c r="X69" s="41" t="s">
        <v>129</v>
      </c>
      <c r="Y69" s="85">
        <v>4</v>
      </c>
      <c r="Z69" s="85"/>
      <c r="AA69" s="85"/>
      <c r="AB69" s="85"/>
      <c r="AC69" s="85"/>
      <c r="AE69" s="33" t="s">
        <v>7</v>
      </c>
    </row>
    <row r="70" spans="1:42" x14ac:dyDescent="0.35">
      <c r="A70" s="26" t="s">
        <v>137</v>
      </c>
      <c r="B70" s="27">
        <v>91.491851806640625</v>
      </c>
      <c r="C70" s="27">
        <v>92.9000244140625</v>
      </c>
      <c r="D70" s="27">
        <v>85.412246704101563</v>
      </c>
      <c r="E70" s="27">
        <v>95.276100158691406</v>
      </c>
      <c r="F70" s="27">
        <v>99.950698852539063</v>
      </c>
      <c r="G70" s="27">
        <v>99.99151611328125</v>
      </c>
      <c r="H70" s="27">
        <v>99.968124389648438</v>
      </c>
      <c r="I70" s="27">
        <v>99.99884033203125</v>
      </c>
      <c r="J70" s="27">
        <v>99.578498840332031</v>
      </c>
      <c r="K70" s="27">
        <v>97.56976318359375</v>
      </c>
      <c r="L70" s="27">
        <v>89.584716796875</v>
      </c>
      <c r="M70" s="27">
        <v>27.09373664855957</v>
      </c>
      <c r="Q70" s="31">
        <v>1</v>
      </c>
      <c r="R70" s="39" t="s">
        <v>83</v>
      </c>
      <c r="S70" s="26" t="b">
        <f t="shared" si="4"/>
        <v>0</v>
      </c>
      <c r="T70" s="26" t="b">
        <f>NOT(OR((C70&lt;=$Q$1),(G70&lt;=$R$1),(K70&lt;=$S$1)))</f>
        <v>1</v>
      </c>
      <c r="U70" s="32" t="s">
        <v>42</v>
      </c>
      <c r="V70" s="32" t="s">
        <v>42</v>
      </c>
      <c r="W70" s="32" t="s">
        <v>42</v>
      </c>
      <c r="X70" s="41" t="s">
        <v>129</v>
      </c>
      <c r="Y70" s="85">
        <v>3</v>
      </c>
      <c r="Z70" s="85"/>
      <c r="AA70" s="85"/>
      <c r="AB70" s="85"/>
      <c r="AC70" s="85"/>
      <c r="AE70" s="33" t="s">
        <v>7</v>
      </c>
    </row>
    <row r="71" spans="1:42" x14ac:dyDescent="0.35">
      <c r="A71" s="26" t="s">
        <v>138</v>
      </c>
      <c r="B71" s="27">
        <v>91.615226745605469</v>
      </c>
      <c r="C71" s="27">
        <v>92.822021484375</v>
      </c>
      <c r="D71" s="27">
        <v>85.137779235839844</v>
      </c>
      <c r="E71" s="27">
        <v>95.272560119628906</v>
      </c>
      <c r="F71" s="27">
        <v>95.937477111816406</v>
      </c>
      <c r="G71" s="27">
        <v>83.312057495117188</v>
      </c>
      <c r="H71" s="27">
        <v>38.501384735107422</v>
      </c>
      <c r="I71" s="27">
        <v>99.99884033203125</v>
      </c>
      <c r="J71" s="27">
        <v>99.363265991210938</v>
      </c>
      <c r="K71" s="27">
        <v>99.956260681152344</v>
      </c>
      <c r="L71" s="27">
        <v>99.812545776367188</v>
      </c>
      <c r="M71" s="27">
        <v>98.687850952148438</v>
      </c>
      <c r="Q71" s="31">
        <v>1</v>
      </c>
      <c r="R71" s="39" t="s">
        <v>83</v>
      </c>
      <c r="S71" s="26" t="b">
        <f t="shared" si="4"/>
        <v>0</v>
      </c>
      <c r="T71" s="26" t="b">
        <f t="shared" si="5"/>
        <v>0</v>
      </c>
      <c r="U71" s="32" t="s">
        <v>42</v>
      </c>
      <c r="V71" s="32" t="s">
        <v>42</v>
      </c>
      <c r="W71" s="32" t="s">
        <v>42</v>
      </c>
      <c r="X71" s="41" t="s">
        <v>129</v>
      </c>
      <c r="Y71" s="85">
        <v>4</v>
      </c>
      <c r="Z71" s="85"/>
      <c r="AA71" s="85"/>
      <c r="AB71" s="85"/>
      <c r="AC71" s="85"/>
      <c r="AE71" s="33" t="s">
        <v>7</v>
      </c>
    </row>
    <row r="72" spans="1:42" x14ac:dyDescent="0.35">
      <c r="A72" s="26" t="s">
        <v>139</v>
      </c>
      <c r="B72" s="27">
        <v>86.587791442871094</v>
      </c>
      <c r="C72" s="27">
        <v>32.4249267578125</v>
      </c>
      <c r="D72" s="27">
        <v>41.766380310058594</v>
      </c>
      <c r="E72" s="27">
        <v>95.415229797363281</v>
      </c>
      <c r="F72" s="27">
        <v>64.040000915527344</v>
      </c>
      <c r="G72" s="27">
        <v>99.988433837890625</v>
      </c>
      <c r="H72" s="27">
        <v>99.946037292480469</v>
      </c>
      <c r="I72" s="27">
        <v>99.99884033203125</v>
      </c>
      <c r="J72" s="27">
        <v>99.923484802246094</v>
      </c>
      <c r="K72" s="27">
        <v>99.999961853027344</v>
      </c>
      <c r="L72" s="27">
        <v>99.999832153320313</v>
      </c>
      <c r="M72" s="27">
        <v>99.99884033203125</v>
      </c>
      <c r="N72" s="33" t="s">
        <v>537</v>
      </c>
      <c r="O72" s="26" t="s">
        <v>538</v>
      </c>
      <c r="Q72" s="31">
        <v>1</v>
      </c>
      <c r="R72" s="39" t="s">
        <v>83</v>
      </c>
      <c r="S72" s="26" t="b">
        <f t="shared" si="4"/>
        <v>0</v>
      </c>
      <c r="T72" s="26" t="b">
        <f t="shared" si="5"/>
        <v>0</v>
      </c>
      <c r="U72" s="32" t="s">
        <v>42</v>
      </c>
      <c r="V72" s="32" t="s">
        <v>42</v>
      </c>
      <c r="W72" s="32" t="s">
        <v>42</v>
      </c>
      <c r="X72" s="41" t="s">
        <v>129</v>
      </c>
      <c r="Y72" s="85">
        <v>4</v>
      </c>
      <c r="Z72" s="85"/>
      <c r="AA72" s="85"/>
      <c r="AB72" s="85"/>
      <c r="AC72" s="85"/>
      <c r="AE72" s="33" t="s">
        <v>7</v>
      </c>
    </row>
    <row r="73" spans="1:42" x14ac:dyDescent="0.35">
      <c r="A73" s="26" t="s">
        <v>140</v>
      </c>
      <c r="B73" s="27">
        <v>91.640510559082031</v>
      </c>
      <c r="C73" s="27">
        <v>92.882919311523438</v>
      </c>
      <c r="D73" s="27">
        <v>85.30322265625</v>
      </c>
      <c r="E73" s="27">
        <v>95.416397094726563</v>
      </c>
      <c r="F73" s="27">
        <v>95.968360900878906</v>
      </c>
      <c r="G73" s="27">
        <v>82.062919616699219</v>
      </c>
      <c r="H73" s="27">
        <v>38.542774200439453</v>
      </c>
      <c r="I73" s="27">
        <v>99.99884033203125</v>
      </c>
      <c r="J73" s="27">
        <v>98.91314697265625</v>
      </c>
      <c r="K73" s="27">
        <v>97.572189331054688</v>
      </c>
      <c r="L73" s="27">
        <v>89.595115661621094</v>
      </c>
      <c r="M73" s="27">
        <v>27.166524887084961</v>
      </c>
      <c r="Q73" s="31">
        <v>1</v>
      </c>
      <c r="R73" s="39" t="s">
        <v>83</v>
      </c>
      <c r="S73" s="26" t="b">
        <f t="shared" si="4"/>
        <v>0</v>
      </c>
      <c r="T73" s="26" t="b">
        <f t="shared" si="5"/>
        <v>0</v>
      </c>
      <c r="U73" s="32" t="s">
        <v>42</v>
      </c>
      <c r="V73" s="32" t="s">
        <v>42</v>
      </c>
      <c r="W73" s="32" t="s">
        <v>42</v>
      </c>
      <c r="X73" s="41" t="s">
        <v>129</v>
      </c>
      <c r="Y73" s="85">
        <v>4</v>
      </c>
      <c r="Z73" s="85"/>
      <c r="AA73" s="85"/>
      <c r="AB73" s="85"/>
      <c r="AC73" s="85"/>
      <c r="AE73" s="33" t="s">
        <v>7</v>
      </c>
    </row>
    <row r="74" spans="1:42" x14ac:dyDescent="0.35">
      <c r="A74" s="26" t="s">
        <v>141</v>
      </c>
      <c r="B74" s="27">
        <v>91.546142578125</v>
      </c>
      <c r="C74" s="27">
        <v>92.90509033203125</v>
      </c>
      <c r="D74" s="27">
        <v>85.375144958496094</v>
      </c>
      <c r="E74" s="27">
        <v>95.411491394042969</v>
      </c>
      <c r="F74" s="27">
        <v>96.836967468261719</v>
      </c>
      <c r="G74" s="27">
        <v>80.342216491699219</v>
      </c>
      <c r="H74" s="27">
        <v>38.541397094726563</v>
      </c>
      <c r="I74" s="27">
        <v>99.99884033203125</v>
      </c>
      <c r="J74" s="27">
        <v>98.944038391113281</v>
      </c>
      <c r="K74" s="27">
        <v>97.56976318359375</v>
      </c>
      <c r="L74" s="27">
        <v>89.584709167480469</v>
      </c>
      <c r="M74" s="27">
        <v>27.093711853027344</v>
      </c>
      <c r="Q74" s="31">
        <v>1</v>
      </c>
      <c r="R74" s="39" t="s">
        <v>83</v>
      </c>
      <c r="S74" s="26" t="b">
        <f t="shared" si="4"/>
        <v>0</v>
      </c>
      <c r="T74" s="26" t="b">
        <f t="shared" si="5"/>
        <v>0</v>
      </c>
      <c r="U74" s="32" t="s">
        <v>42</v>
      </c>
      <c r="V74" s="32" t="s">
        <v>42</v>
      </c>
      <c r="W74" s="32" t="s">
        <v>42</v>
      </c>
      <c r="X74" s="41" t="s">
        <v>129</v>
      </c>
      <c r="Y74" s="85">
        <v>4</v>
      </c>
      <c r="Z74" s="85"/>
      <c r="AA74" s="85"/>
      <c r="AB74" s="85"/>
      <c r="AC74" s="85"/>
      <c r="AE74" s="33" t="s">
        <v>7</v>
      </c>
    </row>
    <row r="75" spans="1:42" x14ac:dyDescent="0.35">
      <c r="A75" s="26" t="s">
        <v>142</v>
      </c>
      <c r="B75" s="27">
        <v>91.645301818847656</v>
      </c>
      <c r="C75" s="27">
        <v>92.919448852539063</v>
      </c>
      <c r="D75" s="27">
        <v>85.397514343261719</v>
      </c>
      <c r="E75" s="27">
        <v>95.411972045898438</v>
      </c>
      <c r="F75" s="27">
        <v>96.813560485839844</v>
      </c>
      <c r="G75" s="27">
        <v>83.812767028808594</v>
      </c>
      <c r="H75" s="27">
        <v>38.537544250488281</v>
      </c>
      <c r="I75" s="27">
        <v>99.99884033203125</v>
      </c>
      <c r="J75" s="27">
        <v>98.972000122070313</v>
      </c>
      <c r="K75" s="27">
        <v>97.571083068847656</v>
      </c>
      <c r="L75" s="27">
        <v>89.590377807617188</v>
      </c>
      <c r="M75" s="27">
        <v>27.133363723754883</v>
      </c>
      <c r="Q75" s="31">
        <v>1</v>
      </c>
      <c r="R75" s="39" t="s">
        <v>83</v>
      </c>
      <c r="S75" s="26" t="b">
        <f t="shared" si="4"/>
        <v>0</v>
      </c>
      <c r="T75" s="26" t="b">
        <f t="shared" si="5"/>
        <v>0</v>
      </c>
      <c r="U75" s="32" t="s">
        <v>42</v>
      </c>
      <c r="V75" s="32" t="s">
        <v>42</v>
      </c>
      <c r="W75" s="32" t="s">
        <v>42</v>
      </c>
      <c r="X75" s="41" t="s">
        <v>129</v>
      </c>
      <c r="Y75" s="85">
        <v>4</v>
      </c>
      <c r="Z75" s="85"/>
      <c r="AA75" s="85"/>
      <c r="AB75" s="85"/>
      <c r="AC75" s="85"/>
      <c r="AE75" s="33" t="s">
        <v>7</v>
      </c>
    </row>
    <row r="76" spans="1:42" x14ac:dyDescent="0.35">
      <c r="A76" s="26" t="s">
        <v>143</v>
      </c>
      <c r="B76" s="27">
        <v>91.451156616210938</v>
      </c>
      <c r="C76" s="27">
        <v>92.937004089355469</v>
      </c>
      <c r="D76" s="27">
        <v>85.457466125488281</v>
      </c>
      <c r="E76" s="27">
        <v>95.413932800292969</v>
      </c>
      <c r="F76" s="27">
        <v>96.5179443359375</v>
      </c>
      <c r="G76" s="27">
        <v>78.034645080566406</v>
      </c>
      <c r="H76" s="27">
        <v>38.530487060546875</v>
      </c>
      <c r="I76" s="27">
        <v>99.99884033203125</v>
      </c>
      <c r="J76" s="27">
        <v>99.125343322753906</v>
      </c>
      <c r="K76" s="27">
        <v>98.696784973144531</v>
      </c>
      <c r="L76" s="27">
        <v>94.414810180664063</v>
      </c>
      <c r="M76" s="27">
        <v>60.904033660888672</v>
      </c>
      <c r="Q76" s="31">
        <v>1</v>
      </c>
      <c r="R76" s="39" t="s">
        <v>83</v>
      </c>
      <c r="S76" s="26" t="b">
        <f t="shared" si="4"/>
        <v>0</v>
      </c>
      <c r="T76" s="26" t="b">
        <f t="shared" si="5"/>
        <v>0</v>
      </c>
      <c r="U76" s="32" t="s">
        <v>42</v>
      </c>
      <c r="V76" s="32" t="s">
        <v>42</v>
      </c>
      <c r="W76" s="32" t="s">
        <v>42</v>
      </c>
      <c r="X76" s="41" t="s">
        <v>129</v>
      </c>
      <c r="Y76" s="85">
        <v>4</v>
      </c>
      <c r="Z76" s="85"/>
      <c r="AA76" s="85"/>
      <c r="AB76" s="85"/>
      <c r="AC76" s="85"/>
      <c r="AE76" s="33" t="s">
        <v>7</v>
      </c>
    </row>
    <row r="77" spans="1:42" x14ac:dyDescent="0.35">
      <c r="A77" s="26" t="s">
        <v>144</v>
      </c>
      <c r="B77" s="27">
        <v>91.481735229492188</v>
      </c>
      <c r="C77" s="27">
        <v>92.961151123046875</v>
      </c>
      <c r="D77" s="27">
        <v>85.49334716796875</v>
      </c>
      <c r="E77" s="27">
        <v>95.399734497070313</v>
      </c>
      <c r="F77" s="27">
        <v>78.363197326660156</v>
      </c>
      <c r="G77" s="27">
        <v>0</v>
      </c>
      <c r="H77" s="27">
        <v>0</v>
      </c>
      <c r="I77" s="27">
        <v>0</v>
      </c>
      <c r="J77" s="27">
        <v>99.892929077148438</v>
      </c>
      <c r="K77" s="27">
        <v>99.999961853027344</v>
      </c>
      <c r="L77" s="27">
        <v>99.999832153320313</v>
      </c>
      <c r="M77" s="27">
        <v>99.99884033203125</v>
      </c>
      <c r="N77" s="33" t="s">
        <v>145</v>
      </c>
      <c r="O77" s="26" t="s">
        <v>146</v>
      </c>
      <c r="P77" s="35" t="s">
        <v>517</v>
      </c>
      <c r="Q77" s="31">
        <v>1</v>
      </c>
      <c r="R77" s="39" t="s">
        <v>83</v>
      </c>
      <c r="S77" s="26" t="b">
        <f t="shared" si="4"/>
        <v>0</v>
      </c>
      <c r="T77" s="26" t="b">
        <f t="shared" si="5"/>
        <v>0</v>
      </c>
      <c r="U77" s="32" t="s">
        <v>42</v>
      </c>
      <c r="V77" s="32" t="s">
        <v>42</v>
      </c>
      <c r="W77" s="40" t="s">
        <v>20</v>
      </c>
      <c r="X77" s="41" t="s">
        <v>129</v>
      </c>
      <c r="Y77" s="85">
        <v>4</v>
      </c>
      <c r="Z77" s="85"/>
      <c r="AA77" s="85"/>
      <c r="AB77" s="85"/>
      <c r="AC77" s="85"/>
      <c r="AE77" s="33" t="s">
        <v>7</v>
      </c>
    </row>
    <row r="78" spans="1:42" x14ac:dyDescent="0.35">
      <c r="A78" s="26" t="s">
        <v>148</v>
      </c>
      <c r="B78" s="27">
        <v>91.569999694824219</v>
      </c>
      <c r="C78" s="27">
        <v>92.91400146484375</v>
      </c>
      <c r="D78" s="27">
        <v>85.375633239746094</v>
      </c>
      <c r="E78" s="27">
        <v>95.272491455078125</v>
      </c>
      <c r="F78" s="27">
        <v>97.555831909179688</v>
      </c>
      <c r="G78" s="27">
        <v>90.212760925292969</v>
      </c>
      <c r="H78" s="27">
        <v>58.064476013183594</v>
      </c>
      <c r="I78" s="27">
        <v>99.99884033203125</v>
      </c>
      <c r="J78" s="27">
        <v>99.759384155273438</v>
      </c>
      <c r="K78" s="27">
        <v>97.571083068847656</v>
      </c>
      <c r="L78" s="27">
        <v>89.590362548828125</v>
      </c>
      <c r="M78" s="27">
        <v>27.133279800415039</v>
      </c>
      <c r="Q78" s="31">
        <v>1</v>
      </c>
      <c r="R78" s="39" t="s">
        <v>83</v>
      </c>
      <c r="S78" s="26" t="b">
        <f t="shared" si="4"/>
        <v>0</v>
      </c>
      <c r="T78" s="26" t="b">
        <f t="shared" si="5"/>
        <v>0</v>
      </c>
      <c r="U78" s="32" t="s">
        <v>42</v>
      </c>
      <c r="V78" s="32" t="s">
        <v>42</v>
      </c>
      <c r="W78" s="32" t="s">
        <v>42</v>
      </c>
      <c r="X78" s="41" t="s">
        <v>129</v>
      </c>
      <c r="Y78" s="85">
        <v>4</v>
      </c>
      <c r="Z78" s="85"/>
      <c r="AA78" s="85"/>
      <c r="AB78" s="85"/>
      <c r="AC78" s="85"/>
      <c r="AE78" s="33" t="s">
        <v>7</v>
      </c>
    </row>
    <row r="79" spans="1:42" x14ac:dyDescent="0.35">
      <c r="A79" s="26" t="s">
        <v>149</v>
      </c>
      <c r="B79" s="27">
        <v>91.571502685546875</v>
      </c>
      <c r="C79" s="27">
        <v>93.00152587890625</v>
      </c>
      <c r="D79" s="27">
        <v>85.730987548828125</v>
      </c>
      <c r="E79" s="27">
        <v>95.272628784179688</v>
      </c>
      <c r="F79" s="27">
        <v>96.810867309570313</v>
      </c>
      <c r="G79" s="27">
        <v>83.530494689941406</v>
      </c>
      <c r="H79" s="27">
        <v>38.536182403564453</v>
      </c>
      <c r="I79" s="27">
        <v>99.99884033203125</v>
      </c>
      <c r="J79" s="27">
        <v>99.208396911621094</v>
      </c>
      <c r="K79" s="27">
        <v>97.571083068847656</v>
      </c>
      <c r="L79" s="27">
        <v>89.590362548828125</v>
      </c>
      <c r="M79" s="27">
        <v>27.133274078369141</v>
      </c>
      <c r="Q79" s="31">
        <v>1</v>
      </c>
      <c r="R79" s="39" t="s">
        <v>83</v>
      </c>
      <c r="S79" s="26" t="b">
        <f t="shared" si="4"/>
        <v>0</v>
      </c>
      <c r="T79" s="26" t="b">
        <f t="shared" si="5"/>
        <v>0</v>
      </c>
      <c r="U79" s="32" t="s">
        <v>42</v>
      </c>
      <c r="V79" s="32" t="s">
        <v>150</v>
      </c>
      <c r="W79" s="32" t="s">
        <v>42</v>
      </c>
      <c r="X79" s="41" t="s">
        <v>129</v>
      </c>
      <c r="Y79" s="85">
        <v>4</v>
      </c>
      <c r="Z79" s="85"/>
      <c r="AA79" s="85"/>
      <c r="AB79" s="85"/>
      <c r="AC79" s="85"/>
      <c r="AE79" s="33" t="s">
        <v>7</v>
      </c>
    </row>
    <row r="80" spans="1:42" x14ac:dyDescent="0.35">
      <c r="A80" s="26" t="s">
        <v>151</v>
      </c>
      <c r="B80" s="27">
        <v>87.897346496582031</v>
      </c>
      <c r="C80" s="27">
        <v>92.97747802734375</v>
      </c>
      <c r="D80" s="27">
        <v>85.608222961425781</v>
      </c>
      <c r="E80" s="27">
        <v>95.274398803710938</v>
      </c>
      <c r="F80" s="27">
        <v>89.247650146484375</v>
      </c>
      <c r="G80" s="27">
        <v>88.988273620605469</v>
      </c>
      <c r="H80" s="27">
        <v>52.818088531494141</v>
      </c>
      <c r="I80" s="27">
        <v>99.99884033203125</v>
      </c>
      <c r="J80" s="27">
        <v>99.370681762695313</v>
      </c>
      <c r="K80" s="27">
        <v>99.999961853027344</v>
      </c>
      <c r="L80" s="27">
        <v>99.999832153320313</v>
      </c>
      <c r="M80" s="27">
        <v>99.99884033203125</v>
      </c>
      <c r="Q80" s="31">
        <v>1</v>
      </c>
      <c r="R80" s="39" t="s">
        <v>83</v>
      </c>
      <c r="S80" s="26" t="b">
        <f t="shared" si="4"/>
        <v>0</v>
      </c>
      <c r="T80" s="26" t="b">
        <f t="shared" si="5"/>
        <v>0</v>
      </c>
      <c r="U80" s="32" t="s">
        <v>42</v>
      </c>
      <c r="V80" s="32" t="s">
        <v>42</v>
      </c>
      <c r="W80" s="32" t="s">
        <v>42</v>
      </c>
      <c r="X80" s="41" t="s">
        <v>129</v>
      </c>
      <c r="Y80" s="85">
        <v>4</v>
      </c>
      <c r="Z80" s="85"/>
      <c r="AA80" s="85"/>
      <c r="AB80" s="85"/>
      <c r="AC80" s="85"/>
      <c r="AE80" s="33" t="s">
        <v>7</v>
      </c>
    </row>
    <row r="81" spans="1:31" x14ac:dyDescent="0.35">
      <c r="A81" s="26" t="s">
        <v>152</v>
      </c>
      <c r="B81" s="27">
        <v>88.314682006835938</v>
      </c>
      <c r="C81" s="27">
        <v>89.889503479003906</v>
      </c>
      <c r="D81" s="27">
        <v>79.568290710449219</v>
      </c>
      <c r="E81" s="27">
        <v>93.872688293457031</v>
      </c>
      <c r="F81" s="27">
        <v>99.552108764648438</v>
      </c>
      <c r="G81" s="27">
        <v>99.999961853027344</v>
      </c>
      <c r="H81" s="27">
        <v>99.999832153320313</v>
      </c>
      <c r="I81" s="27">
        <v>99.99884033203125</v>
      </c>
      <c r="J81" s="32" t="s">
        <v>49</v>
      </c>
      <c r="K81" s="32" t="s">
        <v>49</v>
      </c>
      <c r="L81" s="32" t="s">
        <v>49</v>
      </c>
      <c r="M81" s="36"/>
      <c r="Q81" s="26"/>
      <c r="R81" s="26"/>
      <c r="U81" s="32" t="s">
        <v>49</v>
      </c>
      <c r="V81" s="32" t="s">
        <v>49</v>
      </c>
      <c r="W81" s="32" t="s">
        <v>49</v>
      </c>
      <c r="X81" s="32" t="s">
        <v>49</v>
      </c>
      <c r="Y81" s="86"/>
      <c r="Z81" s="86"/>
      <c r="AA81" s="86"/>
      <c r="AB81" s="86"/>
      <c r="AC81" s="86"/>
      <c r="AE81" s="33"/>
    </row>
    <row r="82" spans="1:31" x14ac:dyDescent="0.35">
      <c r="A82" s="36"/>
      <c r="B82" s="36"/>
      <c r="C82" s="36"/>
      <c r="D82" s="36"/>
      <c r="E82" s="36"/>
      <c r="F82" s="36"/>
      <c r="G82" s="36"/>
      <c r="H82" s="36"/>
      <c r="I82" s="36"/>
      <c r="J82" s="36"/>
      <c r="K82" s="36"/>
      <c r="L82" s="36"/>
      <c r="M82" s="36"/>
      <c r="N82" s="38" t="s">
        <v>153</v>
      </c>
      <c r="O82" s="36"/>
      <c r="P82" s="24">
        <f>SUMIF(S83:S96,TRUE, Q83:Q96)/SUM(Q83:Q96)</f>
        <v>0.9285714285714286</v>
      </c>
      <c r="Q82" s="36"/>
      <c r="R82" s="36"/>
      <c r="S82" s="36"/>
      <c r="U82" s="32"/>
      <c r="V82" s="32"/>
      <c r="W82" s="32"/>
      <c r="X82" s="32"/>
      <c r="AE82" s="33"/>
    </row>
    <row r="83" spans="1:31" x14ac:dyDescent="0.35">
      <c r="A83" s="42" t="s">
        <v>154</v>
      </c>
      <c r="B83" s="27">
        <v>90.870033264160156</v>
      </c>
      <c r="C83" s="27">
        <v>90.438858032226563</v>
      </c>
      <c r="D83" s="27">
        <v>89.364059448242188</v>
      </c>
      <c r="E83" s="27">
        <v>90.554702758789063</v>
      </c>
      <c r="F83" s="27">
        <v>98.206886291503906</v>
      </c>
      <c r="G83" s="27">
        <v>99.784957885742188</v>
      </c>
      <c r="H83" s="27">
        <v>99.857048034667969</v>
      </c>
      <c r="I83" s="27">
        <v>99.99884033203125</v>
      </c>
      <c r="J83" s="27">
        <v>100</v>
      </c>
      <c r="K83" s="27">
        <v>99.999961853027344</v>
      </c>
      <c r="L83" s="27">
        <v>99.999832153320313</v>
      </c>
      <c r="M83" s="27">
        <v>99.99884033203125</v>
      </c>
      <c r="Q83" s="31">
        <v>1</v>
      </c>
      <c r="R83" s="26" t="s">
        <v>155</v>
      </c>
      <c r="S83" s="26" t="b">
        <f t="shared" ref="S83:S96" si="6">NOT(OR((D83&lt;=$Q$1),(H83&lt;=$R$1),(L83&lt;=$S$1)))</f>
        <v>1</v>
      </c>
      <c r="T83" s="26" t="b">
        <f t="shared" ref="T83:T96" si="7">NOT(OR((C83&lt;=$Q$1),(G83&lt;=$R$1),(K83&lt;=$S$1)))</f>
        <v>1</v>
      </c>
      <c r="U83" s="32" t="s">
        <v>42</v>
      </c>
      <c r="V83" s="32" t="s">
        <v>42</v>
      </c>
      <c r="W83" s="32" t="s">
        <v>42</v>
      </c>
      <c r="X83" s="41" t="s">
        <v>129</v>
      </c>
      <c r="Y83" s="85">
        <v>4</v>
      </c>
      <c r="Z83" s="85"/>
      <c r="AA83" s="85"/>
      <c r="AB83" s="85"/>
      <c r="AC83" s="85"/>
      <c r="AE83" s="33" t="s">
        <v>7</v>
      </c>
    </row>
    <row r="84" spans="1:31" x14ac:dyDescent="0.35">
      <c r="A84" s="42" t="s">
        <v>156</v>
      </c>
      <c r="B84" s="27">
        <v>91.87310791015625</v>
      </c>
      <c r="C84" s="27">
        <v>90.628944396972656</v>
      </c>
      <c r="D84" s="27">
        <v>89.721298217773438</v>
      </c>
      <c r="E84" s="27">
        <v>91.11016845703125</v>
      </c>
      <c r="F84" s="27">
        <v>95.387947082519531</v>
      </c>
      <c r="G84" s="27">
        <v>99.782417297363281</v>
      </c>
      <c r="H84" s="27">
        <v>99.860038757324219</v>
      </c>
      <c r="I84" s="27">
        <v>99.99884033203125</v>
      </c>
      <c r="J84" s="27">
        <v>99.398536682128906</v>
      </c>
      <c r="K84" s="27">
        <v>99.999961853027344</v>
      </c>
      <c r="L84" s="27">
        <v>99.999832153320313</v>
      </c>
      <c r="M84" s="27">
        <v>99.99884033203125</v>
      </c>
      <c r="Q84" s="31">
        <v>1</v>
      </c>
      <c r="R84" s="26" t="s">
        <v>155</v>
      </c>
      <c r="S84" s="26" t="b">
        <f t="shared" si="6"/>
        <v>1</v>
      </c>
      <c r="T84" s="26" t="b">
        <f t="shared" si="7"/>
        <v>1</v>
      </c>
      <c r="U84" s="32" t="s">
        <v>42</v>
      </c>
      <c r="V84" s="32" t="s">
        <v>42</v>
      </c>
      <c r="W84" s="32" t="s">
        <v>42</v>
      </c>
      <c r="X84" s="41" t="s">
        <v>129</v>
      </c>
      <c r="Y84" s="85">
        <v>4</v>
      </c>
      <c r="Z84" s="85"/>
      <c r="AA84" s="85"/>
      <c r="AB84" s="85"/>
      <c r="AC84" s="85"/>
      <c r="AE84" s="33" t="s">
        <v>7</v>
      </c>
    </row>
    <row r="85" spans="1:31" x14ac:dyDescent="0.35">
      <c r="A85" s="42" t="s">
        <v>157</v>
      </c>
      <c r="B85" s="27">
        <v>91.887535095214844</v>
      </c>
      <c r="C85" s="27">
        <v>90.647331237792969</v>
      </c>
      <c r="D85" s="27">
        <v>89.761077880859375</v>
      </c>
      <c r="E85" s="27">
        <v>91.109893798828125</v>
      </c>
      <c r="F85" s="27">
        <v>95.385879516601563</v>
      </c>
      <c r="G85" s="27">
        <v>99.78619384765625</v>
      </c>
      <c r="H85" s="27">
        <v>99.860282897949219</v>
      </c>
      <c r="I85" s="27">
        <v>99.99884033203125</v>
      </c>
      <c r="J85" s="27">
        <v>99.398345947265625</v>
      </c>
      <c r="K85" s="27">
        <v>99.999961853027344</v>
      </c>
      <c r="L85" s="27">
        <v>99.999832153320313</v>
      </c>
      <c r="M85" s="27">
        <v>99.99884033203125</v>
      </c>
      <c r="Q85" s="31">
        <v>1</v>
      </c>
      <c r="R85" s="26" t="s">
        <v>155</v>
      </c>
      <c r="S85" s="26" t="b">
        <f t="shared" si="6"/>
        <v>1</v>
      </c>
      <c r="T85" s="26" t="b">
        <f t="shared" si="7"/>
        <v>1</v>
      </c>
      <c r="U85" s="32" t="s">
        <v>42</v>
      </c>
      <c r="V85" s="32" t="s">
        <v>42</v>
      </c>
      <c r="W85" s="32" t="s">
        <v>42</v>
      </c>
      <c r="X85" s="41" t="s">
        <v>129</v>
      </c>
      <c r="Y85" s="85">
        <v>4</v>
      </c>
      <c r="Z85" s="85"/>
      <c r="AA85" s="85"/>
      <c r="AB85" s="85"/>
      <c r="AC85" s="85"/>
      <c r="AE85" s="33" t="s">
        <v>7</v>
      </c>
    </row>
    <row r="86" spans="1:31" x14ac:dyDescent="0.35">
      <c r="A86" s="42" t="s">
        <v>158</v>
      </c>
      <c r="B86" s="27">
        <v>91.905723571777344</v>
      </c>
      <c r="C86" s="27">
        <v>90.661285400390625</v>
      </c>
      <c r="D86" s="27">
        <v>89.760810852050781</v>
      </c>
      <c r="E86" s="27">
        <v>91.110130310058594</v>
      </c>
      <c r="F86" s="27">
        <v>95.389312744140625</v>
      </c>
      <c r="G86" s="27">
        <v>99.78521728515625</v>
      </c>
      <c r="H86" s="27">
        <v>99.856910705566406</v>
      </c>
      <c r="I86" s="27">
        <v>99.99884033203125</v>
      </c>
      <c r="J86" s="27">
        <v>99.398391723632813</v>
      </c>
      <c r="K86" s="27">
        <v>99.999961853027344</v>
      </c>
      <c r="L86" s="27">
        <v>99.999832153320313</v>
      </c>
      <c r="M86" s="27">
        <v>99.99884033203125</v>
      </c>
      <c r="Q86" s="31">
        <v>1</v>
      </c>
      <c r="R86" s="26" t="s">
        <v>155</v>
      </c>
      <c r="S86" s="26" t="b">
        <f t="shared" si="6"/>
        <v>1</v>
      </c>
      <c r="T86" s="26" t="b">
        <f t="shared" si="7"/>
        <v>1</v>
      </c>
      <c r="U86" s="32" t="s">
        <v>42</v>
      </c>
      <c r="V86" s="32" t="s">
        <v>42</v>
      </c>
      <c r="W86" s="40" t="s">
        <v>20</v>
      </c>
      <c r="X86" s="41" t="s">
        <v>129</v>
      </c>
      <c r="Y86" s="85">
        <v>4</v>
      </c>
      <c r="Z86" s="85"/>
      <c r="AA86" s="85"/>
      <c r="AB86" s="85"/>
      <c r="AC86" s="85"/>
      <c r="AE86" s="33" t="s">
        <v>7</v>
      </c>
    </row>
    <row r="87" spans="1:31" x14ac:dyDescent="0.35">
      <c r="A87" s="42" t="s">
        <v>159</v>
      </c>
      <c r="B87" s="27">
        <v>91.913734436035156</v>
      </c>
      <c r="C87" s="27">
        <v>90.707633972167969</v>
      </c>
      <c r="D87" s="27">
        <v>89.741081237792969</v>
      </c>
      <c r="E87" s="27">
        <v>91.109870910644531</v>
      </c>
      <c r="F87" s="27">
        <v>95.389518737792969</v>
      </c>
      <c r="G87" s="27">
        <v>99.785102844238281</v>
      </c>
      <c r="H87" s="27">
        <v>99.857246398925781</v>
      </c>
      <c r="I87" s="27">
        <v>99.99884033203125</v>
      </c>
      <c r="J87" s="27">
        <v>99.398612976074219</v>
      </c>
      <c r="K87" s="27">
        <v>99.999961853027344</v>
      </c>
      <c r="L87" s="27">
        <v>99.999832153320313</v>
      </c>
      <c r="M87" s="27">
        <v>99.99884033203125</v>
      </c>
      <c r="Q87" s="31">
        <v>1</v>
      </c>
      <c r="R87" s="26" t="s">
        <v>155</v>
      </c>
      <c r="S87" s="26" t="b">
        <f t="shared" si="6"/>
        <v>1</v>
      </c>
      <c r="T87" s="26" t="b">
        <f t="shared" si="7"/>
        <v>1</v>
      </c>
      <c r="U87" s="32" t="s">
        <v>42</v>
      </c>
      <c r="V87" s="32" t="s">
        <v>42</v>
      </c>
      <c r="W87" s="32" t="s">
        <v>42</v>
      </c>
      <c r="X87" s="41" t="s">
        <v>129</v>
      </c>
      <c r="Y87" s="85">
        <v>4</v>
      </c>
      <c r="Z87" s="85"/>
      <c r="AA87" s="85"/>
      <c r="AB87" s="85"/>
      <c r="AC87" s="85"/>
      <c r="AE87" s="33" t="s">
        <v>7</v>
      </c>
    </row>
    <row r="88" spans="1:31" x14ac:dyDescent="0.35">
      <c r="A88" s="42" t="s">
        <v>160</v>
      </c>
      <c r="B88" s="27">
        <v>91.920783996582031</v>
      </c>
      <c r="C88" s="27">
        <v>90.712371826171875</v>
      </c>
      <c r="D88" s="27">
        <v>89.840530395507813</v>
      </c>
      <c r="E88" s="27">
        <v>91.248611450195313</v>
      </c>
      <c r="F88" s="27">
        <v>93.251632690429688</v>
      </c>
      <c r="G88" s="27">
        <v>99.782928466796875</v>
      </c>
      <c r="H88" s="27">
        <v>99.857093811035156</v>
      </c>
      <c r="I88" s="27">
        <v>99.99884033203125</v>
      </c>
      <c r="J88" s="27">
        <v>99.398681640625</v>
      </c>
      <c r="K88" s="27">
        <v>99.999961853027344</v>
      </c>
      <c r="L88" s="27">
        <v>99.999832153320313</v>
      </c>
      <c r="M88" s="27">
        <v>99.99884033203125</v>
      </c>
      <c r="Q88" s="31">
        <v>1</v>
      </c>
      <c r="R88" s="26" t="s">
        <v>155</v>
      </c>
      <c r="S88" s="26" t="b">
        <f t="shared" si="6"/>
        <v>1</v>
      </c>
      <c r="T88" s="26" t="b">
        <f t="shared" si="7"/>
        <v>1</v>
      </c>
      <c r="U88" s="32" t="s">
        <v>42</v>
      </c>
      <c r="V88" s="32" t="s">
        <v>150</v>
      </c>
      <c r="W88" s="32" t="s">
        <v>42</v>
      </c>
      <c r="X88" s="41" t="s">
        <v>129</v>
      </c>
      <c r="Y88" s="85">
        <v>4</v>
      </c>
      <c r="Z88" s="85"/>
      <c r="AA88" s="85"/>
      <c r="AB88" s="85"/>
      <c r="AC88" s="85"/>
      <c r="AE88" s="33" t="s">
        <v>7</v>
      </c>
    </row>
    <row r="89" spans="1:31" x14ac:dyDescent="0.35">
      <c r="A89" s="42" t="s">
        <v>161</v>
      </c>
      <c r="B89" s="27">
        <v>91.9031982421875</v>
      </c>
      <c r="C89" s="27">
        <v>90.7540283203125</v>
      </c>
      <c r="D89" s="27">
        <v>89.880447387695313</v>
      </c>
      <c r="E89" s="27">
        <v>91.110885620117188</v>
      </c>
      <c r="F89" s="27">
        <v>95.389007568359375</v>
      </c>
      <c r="G89" s="27">
        <v>99.785552978515625</v>
      </c>
      <c r="H89" s="27">
        <v>99.856773376464844</v>
      </c>
      <c r="I89" s="27">
        <v>99.99884033203125</v>
      </c>
      <c r="J89" s="27">
        <v>99.398948669433594</v>
      </c>
      <c r="K89" s="27">
        <v>99.999961853027344</v>
      </c>
      <c r="L89" s="27">
        <v>99.999832153320313</v>
      </c>
      <c r="M89" s="27">
        <v>99.99884033203125</v>
      </c>
      <c r="Q89" s="31">
        <v>1</v>
      </c>
      <c r="R89" s="26" t="s">
        <v>155</v>
      </c>
      <c r="S89" s="26" t="b">
        <f t="shared" si="6"/>
        <v>1</v>
      </c>
      <c r="T89" s="26" t="b">
        <f t="shared" si="7"/>
        <v>1</v>
      </c>
      <c r="U89" s="32" t="s">
        <v>42</v>
      </c>
      <c r="V89" s="32" t="s">
        <v>42</v>
      </c>
      <c r="W89" s="32" t="s">
        <v>42</v>
      </c>
      <c r="X89" s="41" t="s">
        <v>129</v>
      </c>
      <c r="Y89" s="85">
        <v>4</v>
      </c>
      <c r="Z89" s="85"/>
      <c r="AA89" s="85"/>
      <c r="AB89" s="85"/>
      <c r="AC89" s="85"/>
      <c r="AE89" s="33" t="s">
        <v>7</v>
      </c>
    </row>
    <row r="90" spans="1:31" x14ac:dyDescent="0.35">
      <c r="A90" s="42" t="s">
        <v>162</v>
      </c>
      <c r="B90" s="27">
        <v>91.910118103027344</v>
      </c>
      <c r="C90" s="27">
        <v>90.744735717773438</v>
      </c>
      <c r="D90" s="27">
        <v>89.8802490234375</v>
      </c>
      <c r="E90" s="27">
        <v>91.248886108398438</v>
      </c>
      <c r="F90" s="27">
        <v>95.387931823730469</v>
      </c>
      <c r="G90" s="27">
        <v>99.786094665527344</v>
      </c>
      <c r="H90" s="27">
        <v>99.857009887695313</v>
      </c>
      <c r="I90" s="27">
        <v>99.99884033203125</v>
      </c>
      <c r="J90" s="27">
        <v>99.398529052734375</v>
      </c>
      <c r="K90" s="27">
        <v>99.999961853027344</v>
      </c>
      <c r="L90" s="27">
        <v>99.999832153320313</v>
      </c>
      <c r="M90" s="27">
        <v>99.99884033203125</v>
      </c>
      <c r="Q90" s="31">
        <v>1</v>
      </c>
      <c r="R90" s="26" t="s">
        <v>155</v>
      </c>
      <c r="S90" s="26" t="b">
        <f t="shared" si="6"/>
        <v>1</v>
      </c>
      <c r="T90" s="26" t="b">
        <f t="shared" si="7"/>
        <v>1</v>
      </c>
      <c r="U90" s="32"/>
      <c r="V90" s="32"/>
      <c r="W90" s="32"/>
      <c r="X90" s="41"/>
      <c r="AE90" s="33"/>
    </row>
    <row r="91" spans="1:31" x14ac:dyDescent="0.35">
      <c r="A91" s="42" t="s">
        <v>163</v>
      </c>
      <c r="B91" s="27">
        <v>91.913116455078125</v>
      </c>
      <c r="C91" s="27">
        <v>90.744621276855469</v>
      </c>
      <c r="D91" s="27">
        <v>89.820396423339844</v>
      </c>
      <c r="E91" s="27">
        <v>91.10980224609375</v>
      </c>
      <c r="F91" s="27">
        <v>95.388870239257813</v>
      </c>
      <c r="G91" s="27">
        <v>99.785652160644531</v>
      </c>
      <c r="H91" s="27">
        <v>99.8570556640625</v>
      </c>
      <c r="I91" s="27">
        <v>99.99884033203125</v>
      </c>
      <c r="J91" s="27">
        <v>99.398963928222656</v>
      </c>
      <c r="K91" s="27">
        <v>99.999961853027344</v>
      </c>
      <c r="L91" s="27">
        <v>99.999832153320313</v>
      </c>
      <c r="M91" s="27">
        <v>99.99884033203125</v>
      </c>
      <c r="Q91" s="31">
        <v>1</v>
      </c>
      <c r="R91" s="26" t="s">
        <v>155</v>
      </c>
      <c r="S91" s="26" t="b">
        <f t="shared" si="6"/>
        <v>1</v>
      </c>
      <c r="T91" s="26" t="b">
        <f t="shared" si="7"/>
        <v>1</v>
      </c>
      <c r="U91" s="32" t="s">
        <v>42</v>
      </c>
      <c r="V91" s="32" t="s">
        <v>42</v>
      </c>
      <c r="W91" s="32" t="s">
        <v>42</v>
      </c>
      <c r="X91" s="41" t="s">
        <v>129</v>
      </c>
      <c r="Y91" s="85">
        <v>4</v>
      </c>
      <c r="Z91" s="85"/>
      <c r="AA91" s="85"/>
      <c r="AB91" s="85"/>
      <c r="AC91" s="85"/>
      <c r="AE91" s="33" t="s">
        <v>7</v>
      </c>
    </row>
    <row r="92" spans="1:31" x14ac:dyDescent="0.35">
      <c r="A92" s="42" t="s">
        <v>164</v>
      </c>
      <c r="B92" s="27">
        <v>91.099830627441406</v>
      </c>
      <c r="C92" s="27">
        <v>90.763275146484375</v>
      </c>
      <c r="D92" s="27">
        <v>89.880332946777344</v>
      </c>
      <c r="E92" s="27">
        <v>91.249435424804688</v>
      </c>
      <c r="F92" s="27">
        <v>95.365455627441406</v>
      </c>
      <c r="G92" s="27">
        <v>99.785072326660156</v>
      </c>
      <c r="H92" s="27">
        <v>99.860427856445313</v>
      </c>
      <c r="I92" s="27">
        <v>99.99884033203125</v>
      </c>
      <c r="J92" s="27">
        <v>100</v>
      </c>
      <c r="K92" s="27">
        <v>99.999961853027344</v>
      </c>
      <c r="L92" s="27">
        <v>99.999832153320313</v>
      </c>
      <c r="M92" s="27">
        <v>99.99884033203125</v>
      </c>
      <c r="Q92" s="31">
        <v>1</v>
      </c>
      <c r="R92" s="26" t="s">
        <v>155</v>
      </c>
      <c r="S92" s="26" t="b">
        <f t="shared" si="6"/>
        <v>1</v>
      </c>
      <c r="T92" s="26" t="b">
        <f t="shared" si="7"/>
        <v>1</v>
      </c>
      <c r="U92" s="32"/>
      <c r="V92" s="32"/>
      <c r="W92" s="32"/>
      <c r="X92" s="41"/>
      <c r="AE92" s="33"/>
    </row>
    <row r="93" spans="1:31" x14ac:dyDescent="0.35">
      <c r="A93" s="42" t="s">
        <v>165</v>
      </c>
      <c r="B93" s="27">
        <v>91.939453125</v>
      </c>
      <c r="C93" s="27">
        <v>90.767776489257813</v>
      </c>
      <c r="D93" s="27">
        <v>89.84033203125</v>
      </c>
      <c r="E93" s="27">
        <v>91.110130310058594</v>
      </c>
      <c r="F93" s="27">
        <v>95.389991760253906</v>
      </c>
      <c r="G93" s="27">
        <v>99.785835266113281</v>
      </c>
      <c r="H93" s="27">
        <v>99.857070922851563</v>
      </c>
      <c r="I93" s="27">
        <v>99.99884033203125</v>
      </c>
      <c r="J93" s="27">
        <v>99.398704528808594</v>
      </c>
      <c r="K93" s="27">
        <v>99.999961853027344</v>
      </c>
      <c r="L93" s="27">
        <v>99.999832153320313</v>
      </c>
      <c r="M93" s="27">
        <v>99.99884033203125</v>
      </c>
      <c r="Q93" s="31">
        <v>1</v>
      </c>
      <c r="R93" s="26" t="s">
        <v>155</v>
      </c>
      <c r="S93" s="26" t="b">
        <f t="shared" si="6"/>
        <v>1</v>
      </c>
      <c r="T93" s="26" t="b">
        <f t="shared" si="7"/>
        <v>1</v>
      </c>
      <c r="U93" s="32"/>
      <c r="V93" s="32"/>
      <c r="W93" s="32"/>
      <c r="X93" s="41"/>
      <c r="AE93" s="33"/>
    </row>
    <row r="94" spans="1:31" x14ac:dyDescent="0.35">
      <c r="A94" s="42" t="s">
        <v>166</v>
      </c>
      <c r="B94" s="27">
        <v>91.946701049804688</v>
      </c>
      <c r="C94" s="27">
        <v>90.781623840332031</v>
      </c>
      <c r="D94" s="27">
        <v>89.899772644042969</v>
      </c>
      <c r="E94" s="27">
        <v>91.249183654785156</v>
      </c>
      <c r="F94" s="27">
        <v>95.386161804199219</v>
      </c>
      <c r="G94" s="27">
        <v>99.785125732421875</v>
      </c>
      <c r="H94" s="27">
        <v>99.857162475585938</v>
      </c>
      <c r="I94" s="27">
        <v>99.99884033203125</v>
      </c>
      <c r="J94" s="27">
        <v>100</v>
      </c>
      <c r="K94" s="27">
        <v>99.999961853027344</v>
      </c>
      <c r="L94" s="27">
        <v>99.999832153320313</v>
      </c>
      <c r="M94" s="27">
        <v>99.99884033203125</v>
      </c>
      <c r="Q94" s="31">
        <v>1</v>
      </c>
      <c r="R94" s="26" t="s">
        <v>155</v>
      </c>
      <c r="S94" s="26" t="b">
        <f t="shared" si="6"/>
        <v>1</v>
      </c>
      <c r="T94" s="26" t="b">
        <f t="shared" si="7"/>
        <v>1</v>
      </c>
      <c r="U94" s="32"/>
      <c r="V94" s="32"/>
      <c r="W94" s="32"/>
      <c r="X94" s="41"/>
      <c r="AE94" s="33"/>
    </row>
    <row r="95" spans="1:31" x14ac:dyDescent="0.35">
      <c r="A95" s="42" t="s">
        <v>167</v>
      </c>
      <c r="B95" s="27">
        <v>85.452827453613281</v>
      </c>
      <c r="C95" s="27">
        <v>90.41864013671875</v>
      </c>
      <c r="D95" s="27">
        <v>89.416114807128906</v>
      </c>
      <c r="E95" s="27">
        <v>90.545860290527344</v>
      </c>
      <c r="F95" s="27">
        <v>99.992958068847656</v>
      </c>
      <c r="G95" s="27">
        <v>99.992057800292969</v>
      </c>
      <c r="H95" s="27">
        <v>99.971839904785156</v>
      </c>
      <c r="I95" s="27">
        <v>99.99884033203125</v>
      </c>
      <c r="J95" s="27">
        <v>94.663078308105469</v>
      </c>
      <c r="K95" s="27">
        <v>99.998687744140625</v>
      </c>
      <c r="L95" s="27">
        <v>99.994369506835938</v>
      </c>
      <c r="M95" s="27">
        <v>99.99884033203125</v>
      </c>
      <c r="Q95" s="31">
        <v>1</v>
      </c>
      <c r="R95" s="26" t="s">
        <v>155</v>
      </c>
      <c r="S95" s="26" t="b">
        <f t="shared" si="6"/>
        <v>1</v>
      </c>
      <c r="T95" s="26" t="b">
        <f t="shared" si="7"/>
        <v>1</v>
      </c>
      <c r="U95" s="32"/>
      <c r="V95" s="32"/>
      <c r="W95" s="32"/>
      <c r="X95" s="41"/>
      <c r="AE95" s="33"/>
    </row>
    <row r="96" spans="1:31" x14ac:dyDescent="0.35">
      <c r="A96" s="42" t="s">
        <v>168</v>
      </c>
      <c r="B96" s="27">
        <v>88.133720397949219</v>
      </c>
      <c r="C96" s="27">
        <v>87.971122741699219</v>
      </c>
      <c r="D96" s="27">
        <v>81.9166259765625</v>
      </c>
      <c r="E96" s="27">
        <v>75.724143981933594</v>
      </c>
      <c r="F96" s="27">
        <v>99.992767333984375</v>
      </c>
      <c r="G96" s="27">
        <v>99.992561340332031</v>
      </c>
      <c r="H96" s="27">
        <v>99.973274230957031</v>
      </c>
      <c r="I96" s="27">
        <v>99.99884033203125</v>
      </c>
      <c r="J96" s="27">
        <v>94.663398742675781</v>
      </c>
      <c r="K96" s="27">
        <v>99.999961853027344</v>
      </c>
      <c r="L96" s="27">
        <v>99.999832153320313</v>
      </c>
      <c r="M96" s="27">
        <v>99.99884033203125</v>
      </c>
      <c r="Q96" s="31">
        <v>1</v>
      </c>
      <c r="R96" s="26" t="s">
        <v>155</v>
      </c>
      <c r="S96" s="26" t="b">
        <f t="shared" si="6"/>
        <v>0</v>
      </c>
      <c r="T96" s="26" t="b">
        <f t="shared" si="7"/>
        <v>1</v>
      </c>
      <c r="U96" s="32"/>
      <c r="V96" s="32"/>
      <c r="W96" s="32"/>
      <c r="X96" s="41"/>
      <c r="AE96" s="33"/>
    </row>
    <row r="97" spans="1:43" x14ac:dyDescent="0.35">
      <c r="A97" s="42" t="s">
        <v>169</v>
      </c>
      <c r="B97" s="27">
        <v>91.292556762695313</v>
      </c>
      <c r="C97" s="27">
        <v>90.374267578125</v>
      </c>
      <c r="D97" s="27">
        <v>89.508926391601563</v>
      </c>
      <c r="E97" s="27">
        <v>91.075233459472656</v>
      </c>
      <c r="F97" s="27">
        <v>100</v>
      </c>
      <c r="G97" s="27">
        <v>99.999961853027344</v>
      </c>
      <c r="H97" s="27">
        <v>99.999832153320313</v>
      </c>
      <c r="I97" s="27">
        <v>99.99884033203125</v>
      </c>
      <c r="J97" s="32" t="s">
        <v>49</v>
      </c>
      <c r="K97" s="32" t="s">
        <v>49</v>
      </c>
      <c r="L97" s="32" t="s">
        <v>49</v>
      </c>
      <c r="M97" s="32" t="s">
        <v>49</v>
      </c>
      <c r="R97" s="26"/>
      <c r="U97" s="32" t="s">
        <v>49</v>
      </c>
      <c r="V97" s="32" t="s">
        <v>49</v>
      </c>
      <c r="W97" s="32" t="s">
        <v>49</v>
      </c>
      <c r="X97" s="32" t="s">
        <v>49</v>
      </c>
      <c r="Y97" s="86"/>
      <c r="Z97" s="86"/>
      <c r="AA97" s="86"/>
      <c r="AB97" s="86"/>
      <c r="AC97" s="86"/>
      <c r="AE97" s="33"/>
    </row>
    <row r="98" spans="1:43" x14ac:dyDescent="0.35">
      <c r="A98" s="42"/>
      <c r="B98" s="27"/>
      <c r="C98" s="27"/>
      <c r="D98" s="27"/>
      <c r="E98" s="27"/>
      <c r="F98" s="27"/>
      <c r="G98" s="27"/>
      <c r="H98" s="27"/>
      <c r="I98" s="27"/>
      <c r="J98" s="32"/>
      <c r="K98" s="32"/>
      <c r="L98" s="32"/>
      <c r="M98" s="32"/>
      <c r="R98" s="26"/>
      <c r="U98" s="32"/>
      <c r="V98" s="32"/>
      <c r="W98" s="32"/>
      <c r="X98" s="32"/>
      <c r="AE98" s="33"/>
    </row>
    <row r="99" spans="1:43" x14ac:dyDescent="0.35">
      <c r="A99" s="36"/>
      <c r="B99" s="36"/>
      <c r="C99" s="36"/>
      <c r="D99" s="36"/>
      <c r="E99" s="36"/>
      <c r="F99" s="36"/>
      <c r="G99" s="36"/>
      <c r="H99" s="36"/>
      <c r="I99" s="36"/>
      <c r="J99" s="36"/>
      <c r="K99" s="36"/>
      <c r="L99" s="36"/>
      <c r="M99" s="36"/>
      <c r="N99" s="38" t="s">
        <v>170</v>
      </c>
      <c r="O99" s="36" t="str">
        <f>SUM(Q100:Q109) &amp;" Sensors"</f>
        <v>9 Sensors</v>
      </c>
      <c r="P99" s="24">
        <f>SUMIF(S100:S109,TRUE, Q100:Q109)/SUM(Q100:Q109)</f>
        <v>0.66666666666666663</v>
      </c>
      <c r="Q99" s="36"/>
      <c r="R99" s="36"/>
      <c r="S99" s="36"/>
      <c r="T99" s="36"/>
      <c r="U99" s="36"/>
      <c r="V99" s="36"/>
      <c r="W99" s="36"/>
      <c r="X99" s="36"/>
      <c r="Y99" s="87"/>
      <c r="Z99" s="87"/>
      <c r="AA99" s="87"/>
      <c r="AB99" s="87"/>
      <c r="AC99" s="87"/>
      <c r="AD99" s="38"/>
      <c r="AE99" s="38"/>
      <c r="AF99" s="87"/>
      <c r="AG99" s="87"/>
      <c r="AH99" s="87" t="s">
        <v>170</v>
      </c>
      <c r="AI99" s="88"/>
      <c r="AJ99" s="88"/>
      <c r="AK99" s="88"/>
      <c r="AL99" s="88"/>
      <c r="AM99" s="88"/>
      <c r="AN99" s="88"/>
      <c r="AO99" s="88"/>
      <c r="AP99" s="88"/>
      <c r="AQ99" s="88"/>
    </row>
    <row r="100" spans="1:43" x14ac:dyDescent="0.35">
      <c r="A100" s="44" t="s">
        <v>171</v>
      </c>
      <c r="B100" s="27">
        <v>91.7685546875</v>
      </c>
      <c r="C100" s="27">
        <v>94.531562805175781</v>
      </c>
      <c r="D100" s="27">
        <v>93.470382690429688</v>
      </c>
      <c r="E100" s="27">
        <v>94.581619262695313</v>
      </c>
      <c r="F100" s="27">
        <v>99.263214111328125</v>
      </c>
      <c r="G100" s="27">
        <v>99.92633056640625</v>
      </c>
      <c r="H100" s="27">
        <v>99.891120910644531</v>
      </c>
      <c r="I100" s="27">
        <v>99.99884033203125</v>
      </c>
      <c r="J100" s="27">
        <v>100</v>
      </c>
      <c r="K100" s="27">
        <v>99.999961853027344</v>
      </c>
      <c r="L100" s="27">
        <v>99.999832153320313</v>
      </c>
      <c r="M100" s="27">
        <v>99.99884033203125</v>
      </c>
      <c r="O100" s="44"/>
      <c r="P100" s="44"/>
      <c r="Q100" s="31">
        <v>1</v>
      </c>
      <c r="R100" s="26" t="s">
        <v>155</v>
      </c>
      <c r="S100" s="26" t="b">
        <f t="shared" ref="S100:S108" si="8">NOT(OR((D100&lt;=$Q$1),(H100&lt;=$R$1),(L100&lt;=$S$1)))</f>
        <v>1</v>
      </c>
      <c r="T100" s="26" t="b">
        <f t="shared" ref="T100:T108" si="9">NOT(OR((C100&lt;=$Q$1),(G100&lt;=$R$1),(K100&lt;=$S$1)))</f>
        <v>1</v>
      </c>
      <c r="U100" s="32" t="s">
        <v>42</v>
      </c>
      <c r="V100" s="32" t="s">
        <v>42</v>
      </c>
      <c r="W100" s="32" t="s">
        <v>42</v>
      </c>
      <c r="X100" s="32"/>
      <c r="AD100"/>
      <c r="AE100" s="33"/>
      <c r="AF100"/>
      <c r="AG100"/>
      <c r="AH100"/>
      <c r="AI100"/>
      <c r="AJ100"/>
      <c r="AK100"/>
      <c r="AL100"/>
      <c r="AM100"/>
      <c r="AN100"/>
      <c r="AO100"/>
      <c r="AP100"/>
      <c r="AQ100"/>
    </row>
    <row r="101" spans="1:43" x14ac:dyDescent="0.35">
      <c r="A101" s="44" t="s">
        <v>172</v>
      </c>
      <c r="B101" s="27">
        <v>93.064453125</v>
      </c>
      <c r="C101" s="27">
        <v>94.738723754882813</v>
      </c>
      <c r="D101" s="27">
        <v>93.747756958007813</v>
      </c>
      <c r="E101" s="27">
        <v>95.13592529296875</v>
      </c>
      <c r="F101" s="27">
        <v>99.268333435058594</v>
      </c>
      <c r="G101" s="27">
        <v>99.92425537109375</v>
      </c>
      <c r="H101" s="27">
        <v>99.883766174316406</v>
      </c>
      <c r="I101" s="27">
        <v>99.99884033203125</v>
      </c>
      <c r="J101" s="27">
        <v>100</v>
      </c>
      <c r="K101" s="27">
        <v>99.999961853027344</v>
      </c>
      <c r="L101" s="27">
        <v>99.999832153320313</v>
      </c>
      <c r="M101" s="27">
        <v>99.99884033203125</v>
      </c>
      <c r="N101" s="44"/>
      <c r="O101" s="44"/>
      <c r="P101" s="44"/>
      <c r="Q101" s="31">
        <v>1</v>
      </c>
      <c r="R101" s="26" t="s">
        <v>155</v>
      </c>
      <c r="S101" s="26" t="b">
        <f t="shared" si="8"/>
        <v>1</v>
      </c>
      <c r="T101" s="26" t="b">
        <f t="shared" si="9"/>
        <v>1</v>
      </c>
      <c r="U101" s="32" t="s">
        <v>42</v>
      </c>
      <c r="V101" s="32" t="s">
        <v>42</v>
      </c>
      <c r="W101" s="32" t="s">
        <v>42</v>
      </c>
      <c r="X101" s="32"/>
      <c r="AD101"/>
      <c r="AE101" s="33"/>
      <c r="AF101"/>
      <c r="AG101"/>
      <c r="AH101"/>
      <c r="AI101"/>
      <c r="AJ101"/>
      <c r="AK101"/>
      <c r="AL101"/>
      <c r="AM101"/>
      <c r="AN101"/>
      <c r="AO101"/>
      <c r="AP101"/>
      <c r="AQ101"/>
    </row>
    <row r="102" spans="1:43" x14ac:dyDescent="0.35">
      <c r="A102" s="44" t="s">
        <v>173</v>
      </c>
      <c r="B102" s="27">
        <v>93.116920471191406</v>
      </c>
      <c r="C102" s="27">
        <v>94.738517761230469</v>
      </c>
      <c r="D102" s="27">
        <v>93.746986389160156</v>
      </c>
      <c r="E102" s="27">
        <v>95.135292053222656</v>
      </c>
      <c r="F102" s="27">
        <v>99.269050598144531</v>
      </c>
      <c r="G102" s="27">
        <v>99.923934936523438</v>
      </c>
      <c r="H102" s="27">
        <v>99.881942749023438</v>
      </c>
      <c r="I102" s="27">
        <v>99.99884033203125</v>
      </c>
      <c r="J102" s="27">
        <v>99.999183654785156</v>
      </c>
      <c r="K102" s="27">
        <v>99.999961853027344</v>
      </c>
      <c r="L102" s="27">
        <v>99.999832153320313</v>
      </c>
      <c r="M102" s="27">
        <v>99.99884033203125</v>
      </c>
      <c r="N102" s="44"/>
      <c r="O102" s="44"/>
      <c r="P102" s="44"/>
      <c r="Q102" s="31">
        <v>1</v>
      </c>
      <c r="R102" s="26" t="s">
        <v>155</v>
      </c>
      <c r="S102" s="26" t="b">
        <f t="shared" si="8"/>
        <v>1</v>
      </c>
      <c r="T102" s="26" t="b">
        <f t="shared" si="9"/>
        <v>1</v>
      </c>
      <c r="U102" s="32" t="s">
        <v>42</v>
      </c>
      <c r="V102" s="32" t="s">
        <v>42</v>
      </c>
      <c r="W102" s="32" t="s">
        <v>42</v>
      </c>
      <c r="X102" s="32"/>
      <c r="AD102"/>
      <c r="AE102" s="33"/>
      <c r="AF102"/>
      <c r="AG102"/>
      <c r="AH102"/>
      <c r="AI102"/>
      <c r="AJ102"/>
      <c r="AK102"/>
      <c r="AL102"/>
      <c r="AM102"/>
      <c r="AN102"/>
      <c r="AO102"/>
      <c r="AP102"/>
      <c r="AQ102"/>
    </row>
    <row r="103" spans="1:43" x14ac:dyDescent="0.35">
      <c r="A103" s="44" t="s">
        <v>174</v>
      </c>
      <c r="B103" s="27">
        <v>93.217247009277344</v>
      </c>
      <c r="C103" s="27">
        <v>94.720176696777344</v>
      </c>
      <c r="D103" s="27">
        <v>93.706924438476563</v>
      </c>
      <c r="E103" s="27">
        <v>95.138870239257813</v>
      </c>
      <c r="F103" s="27">
        <v>99.269950866699219</v>
      </c>
      <c r="G103" s="27">
        <v>99.925926208496094</v>
      </c>
      <c r="H103" s="27">
        <v>99.886100769042969</v>
      </c>
      <c r="I103" s="27">
        <v>99.99884033203125</v>
      </c>
      <c r="J103" s="27">
        <v>99.999183654785156</v>
      </c>
      <c r="K103" s="27">
        <v>99.999961853027344</v>
      </c>
      <c r="L103" s="27">
        <v>99.999832153320313</v>
      </c>
      <c r="M103" s="27">
        <v>99.99884033203125</v>
      </c>
      <c r="N103" s="44"/>
      <c r="O103" s="44"/>
      <c r="P103" s="44"/>
      <c r="Q103" s="31">
        <v>1</v>
      </c>
      <c r="R103" s="26" t="s">
        <v>155</v>
      </c>
      <c r="S103" s="26" t="b">
        <f t="shared" si="8"/>
        <v>1</v>
      </c>
      <c r="T103" s="26" t="b">
        <f t="shared" si="9"/>
        <v>1</v>
      </c>
      <c r="U103" s="32" t="s">
        <v>42</v>
      </c>
      <c r="V103" s="32" t="s">
        <v>42</v>
      </c>
      <c r="W103" s="32" t="s">
        <v>42</v>
      </c>
      <c r="X103" s="32"/>
      <c r="AD103"/>
      <c r="AE103" s="33"/>
      <c r="AF103"/>
      <c r="AG103"/>
      <c r="AH103"/>
      <c r="AI103"/>
      <c r="AJ103"/>
      <c r="AK103"/>
      <c r="AL103"/>
      <c r="AM103"/>
      <c r="AN103"/>
      <c r="AO103"/>
      <c r="AP103"/>
      <c r="AQ103"/>
    </row>
    <row r="104" spans="1:43" x14ac:dyDescent="0.35">
      <c r="A104" s="44" t="s">
        <v>175</v>
      </c>
      <c r="B104" s="27">
        <v>93.152984619140625</v>
      </c>
      <c r="C104" s="27">
        <v>94.776557922363281</v>
      </c>
      <c r="D104" s="27">
        <v>93.807876586914063</v>
      </c>
      <c r="E104" s="27">
        <v>95.138214111328125</v>
      </c>
      <c r="F104" s="27">
        <v>98.358558654785156</v>
      </c>
      <c r="G104" s="27">
        <v>99.924148559570313</v>
      </c>
      <c r="H104" s="27">
        <v>99.877456665039063</v>
      </c>
      <c r="I104" s="27">
        <v>99.99884033203125</v>
      </c>
      <c r="J104" s="27">
        <v>99.999183654785156</v>
      </c>
      <c r="K104" s="27">
        <v>99.999961853027344</v>
      </c>
      <c r="L104" s="27">
        <v>99.999832153320313</v>
      </c>
      <c r="M104" s="27">
        <v>99.99884033203125</v>
      </c>
      <c r="N104" s="44"/>
      <c r="O104" s="44"/>
      <c r="Q104" s="31">
        <v>1</v>
      </c>
      <c r="R104" s="26" t="s">
        <v>155</v>
      </c>
      <c r="S104" s="26" t="b">
        <f t="shared" si="8"/>
        <v>1</v>
      </c>
      <c r="T104" s="26" t="b">
        <f t="shared" si="9"/>
        <v>1</v>
      </c>
      <c r="U104" s="32" t="s">
        <v>42</v>
      </c>
      <c r="V104" s="32" t="s">
        <v>42</v>
      </c>
      <c r="W104" s="32" t="s">
        <v>42</v>
      </c>
      <c r="X104" s="32"/>
      <c r="AD104"/>
      <c r="AE104" s="33"/>
      <c r="AF104"/>
      <c r="AG104"/>
      <c r="AH104"/>
      <c r="AI104"/>
      <c r="AJ104"/>
      <c r="AK104"/>
      <c r="AL104"/>
      <c r="AM104"/>
      <c r="AN104"/>
      <c r="AO104"/>
      <c r="AP104"/>
      <c r="AQ104"/>
    </row>
    <row r="105" spans="1:43" x14ac:dyDescent="0.35">
      <c r="A105" s="44" t="s">
        <v>176</v>
      </c>
      <c r="B105" s="27">
        <v>93.367095947265625</v>
      </c>
      <c r="C105" s="27">
        <v>94.784889221191406</v>
      </c>
      <c r="D105" s="27">
        <v>93.806373596191406</v>
      </c>
      <c r="E105" s="27">
        <v>95.137687683105469</v>
      </c>
      <c r="F105" s="27">
        <v>98.366554260253906</v>
      </c>
      <c r="G105" s="27">
        <v>99.92218017578125</v>
      </c>
      <c r="H105" s="27">
        <v>99.87933349609375</v>
      </c>
      <c r="I105" s="27">
        <v>99.99884033203125</v>
      </c>
      <c r="J105" s="27">
        <v>99.999183654785156</v>
      </c>
      <c r="K105" s="27">
        <v>99.999961853027344</v>
      </c>
      <c r="L105" s="27">
        <v>99.999832153320313</v>
      </c>
      <c r="M105" s="27">
        <v>99.99884033203125</v>
      </c>
      <c r="N105" s="44"/>
      <c r="O105" s="44"/>
      <c r="P105" s="44"/>
      <c r="Q105" s="31">
        <v>1</v>
      </c>
      <c r="R105" s="26" t="s">
        <v>155</v>
      </c>
      <c r="S105" s="26" t="b">
        <f t="shared" si="8"/>
        <v>1</v>
      </c>
      <c r="T105" s="26" t="b">
        <f t="shared" si="9"/>
        <v>1</v>
      </c>
      <c r="U105" s="32" t="s">
        <v>42</v>
      </c>
      <c r="V105" s="32" t="s">
        <v>42</v>
      </c>
      <c r="W105" s="32" t="s">
        <v>42</v>
      </c>
      <c r="X105" s="32"/>
      <c r="AD105"/>
      <c r="AE105" s="33"/>
      <c r="AF105"/>
      <c r="AG105"/>
      <c r="AH105"/>
      <c r="AI105"/>
      <c r="AJ105"/>
      <c r="AK105"/>
      <c r="AL105"/>
      <c r="AM105"/>
      <c r="AN105"/>
      <c r="AO105"/>
      <c r="AP105"/>
      <c r="AQ105"/>
    </row>
    <row r="106" spans="1:43" x14ac:dyDescent="0.35">
      <c r="A106" s="44" t="s">
        <v>177</v>
      </c>
      <c r="B106" s="27">
        <v>92.936805725097656</v>
      </c>
      <c r="C106" s="27">
        <v>94.776641845703125</v>
      </c>
      <c r="D106" s="27">
        <v>93.807418823242188</v>
      </c>
      <c r="E106" s="27">
        <v>95.137771606445313</v>
      </c>
      <c r="F106" s="27">
        <v>96.849266052246094</v>
      </c>
      <c r="G106" s="27">
        <v>96.099319458007813</v>
      </c>
      <c r="H106" s="27">
        <v>93.537818908691406</v>
      </c>
      <c r="I106" s="27">
        <v>99.99884033203125</v>
      </c>
      <c r="J106" s="27">
        <v>99.173309326171875</v>
      </c>
      <c r="K106" s="27">
        <v>99.999961853027344</v>
      </c>
      <c r="L106" s="27">
        <v>99.999832153320313</v>
      </c>
      <c r="M106" s="27">
        <v>99.99884033203125</v>
      </c>
      <c r="N106" s="44"/>
      <c r="O106" s="44"/>
      <c r="P106" s="44"/>
      <c r="Q106" s="31">
        <v>1</v>
      </c>
      <c r="R106" s="26" t="s">
        <v>155</v>
      </c>
      <c r="S106" s="26" t="b">
        <f t="shared" si="8"/>
        <v>0</v>
      </c>
      <c r="T106" s="26" t="b">
        <f t="shared" si="9"/>
        <v>1</v>
      </c>
      <c r="U106" s="32" t="s">
        <v>42</v>
      </c>
      <c r="V106" s="32" t="s">
        <v>42</v>
      </c>
      <c r="W106" s="32" t="s">
        <v>42</v>
      </c>
      <c r="X106" s="32"/>
      <c r="AD106"/>
      <c r="AE106" s="33"/>
      <c r="AF106"/>
      <c r="AG106"/>
      <c r="AH106"/>
      <c r="AI106"/>
      <c r="AJ106"/>
      <c r="AK106"/>
      <c r="AL106"/>
      <c r="AM106"/>
      <c r="AN106"/>
      <c r="AO106"/>
      <c r="AP106"/>
      <c r="AQ106"/>
    </row>
    <row r="107" spans="1:43" x14ac:dyDescent="0.35">
      <c r="A107" s="44" t="s">
        <v>178</v>
      </c>
      <c r="B107" s="27">
        <v>92.532417297363281</v>
      </c>
      <c r="C107" s="27">
        <v>94.809013366699219</v>
      </c>
      <c r="D107" s="27">
        <v>93.84722900390625</v>
      </c>
      <c r="E107" s="27">
        <v>95.277755737304688</v>
      </c>
      <c r="F107" s="27">
        <v>96.848907470703125</v>
      </c>
      <c r="G107" s="27">
        <v>96.104766845703125</v>
      </c>
      <c r="H107" s="27">
        <v>93.5614013671875</v>
      </c>
      <c r="I107" s="27">
        <v>99.99884033203125</v>
      </c>
      <c r="J107" s="27">
        <v>98.862419128417969</v>
      </c>
      <c r="K107" s="27">
        <v>99.999961853027344</v>
      </c>
      <c r="L107" s="27">
        <v>99.999832153320313</v>
      </c>
      <c r="M107" s="27">
        <v>99.99884033203125</v>
      </c>
      <c r="N107" s="45"/>
      <c r="O107" s="44"/>
      <c r="P107" s="44"/>
      <c r="Q107" s="31">
        <v>1</v>
      </c>
      <c r="R107" s="26" t="s">
        <v>155</v>
      </c>
      <c r="S107" s="26" t="b">
        <f t="shared" si="8"/>
        <v>0</v>
      </c>
      <c r="T107" s="26" t="b">
        <f t="shared" si="9"/>
        <v>1</v>
      </c>
      <c r="U107" s="32" t="s">
        <v>42</v>
      </c>
      <c r="V107" s="32" t="s">
        <v>42</v>
      </c>
      <c r="W107" s="32" t="s">
        <v>42</v>
      </c>
      <c r="X107" s="32"/>
      <c r="AD107"/>
      <c r="AE107" s="33"/>
      <c r="AF107"/>
      <c r="AG107"/>
      <c r="AH107"/>
      <c r="AI107"/>
      <c r="AJ107"/>
      <c r="AK107"/>
      <c r="AL107"/>
      <c r="AM107"/>
      <c r="AN107"/>
      <c r="AO107"/>
      <c r="AP107"/>
      <c r="AQ107"/>
    </row>
    <row r="108" spans="1:43" x14ac:dyDescent="0.35">
      <c r="A108" s="44" t="s">
        <v>179</v>
      </c>
      <c r="B108" s="27">
        <v>92.860359191894531</v>
      </c>
      <c r="C108" s="27">
        <v>94.846443176269531</v>
      </c>
      <c r="D108" s="27">
        <v>93.887702941894531</v>
      </c>
      <c r="E108" s="27">
        <v>95.138824462890625</v>
      </c>
      <c r="F108" s="27">
        <v>98.977546691894531</v>
      </c>
      <c r="G108" s="27">
        <v>96.100723266601563</v>
      </c>
      <c r="H108" s="27">
        <v>93.540382385253906</v>
      </c>
      <c r="I108" s="27">
        <v>99.99884033203125</v>
      </c>
      <c r="J108" s="27">
        <v>99.686485290527344</v>
      </c>
      <c r="K108" s="27">
        <v>99.999961853027344</v>
      </c>
      <c r="L108" s="27">
        <v>99.999832153320313</v>
      </c>
      <c r="M108" s="27">
        <v>99.99884033203125</v>
      </c>
      <c r="N108" s="44"/>
      <c r="O108" s="44"/>
      <c r="P108" s="44"/>
      <c r="Q108" s="31">
        <v>1</v>
      </c>
      <c r="R108" s="26" t="s">
        <v>155</v>
      </c>
      <c r="S108" s="26" t="b">
        <f t="shared" si="8"/>
        <v>0</v>
      </c>
      <c r="T108" s="26" t="b">
        <f t="shared" si="9"/>
        <v>1</v>
      </c>
      <c r="U108" s="32" t="s">
        <v>42</v>
      </c>
      <c r="V108" s="32" t="s">
        <v>42</v>
      </c>
      <c r="W108" s="32" t="s">
        <v>42</v>
      </c>
      <c r="X108" s="32"/>
      <c r="AD108"/>
      <c r="AE108" s="33"/>
      <c r="AF108"/>
      <c r="AG108"/>
      <c r="AH108"/>
      <c r="AI108"/>
      <c r="AJ108"/>
      <c r="AK108"/>
      <c r="AL108"/>
      <c r="AM108"/>
      <c r="AN108"/>
      <c r="AO108"/>
      <c r="AP108"/>
      <c r="AQ108"/>
    </row>
    <row r="109" spans="1:43" x14ac:dyDescent="0.35">
      <c r="A109" s="44" t="s">
        <v>180</v>
      </c>
      <c r="B109" s="27">
        <v>92.493942260742188</v>
      </c>
      <c r="C109" s="27">
        <v>94.379127502441406</v>
      </c>
      <c r="D109" s="27">
        <v>93.341598510742188</v>
      </c>
      <c r="E109" s="27">
        <v>95.038192749023438</v>
      </c>
      <c r="F109" s="27">
        <v>95.512596130371094</v>
      </c>
      <c r="G109" s="27">
        <v>92.488410949707031</v>
      </c>
      <c r="H109" s="27">
        <v>68.296905517578125</v>
      </c>
      <c r="I109" s="27">
        <v>0</v>
      </c>
      <c r="J109" s="32"/>
      <c r="K109" s="32"/>
      <c r="L109" s="32"/>
      <c r="M109" s="46"/>
      <c r="N109" s="44"/>
      <c r="O109" s="44"/>
      <c r="P109" s="44"/>
      <c r="R109" s="26"/>
      <c r="U109" s="32" t="s">
        <v>42</v>
      </c>
      <c r="V109" s="32" t="s">
        <v>42</v>
      </c>
      <c r="W109" s="32" t="s">
        <v>42</v>
      </c>
      <c r="X109" s="32"/>
      <c r="AD109"/>
      <c r="AE109" s="33"/>
      <c r="AF109"/>
      <c r="AG109"/>
      <c r="AH109"/>
      <c r="AI109"/>
      <c r="AJ109"/>
      <c r="AK109"/>
      <c r="AL109"/>
      <c r="AM109"/>
      <c r="AN109"/>
      <c r="AO109"/>
      <c r="AP109"/>
      <c r="AQ109"/>
    </row>
    <row r="110" spans="1:43" x14ac:dyDescent="0.35">
      <c r="A110" s="36"/>
      <c r="B110" s="36"/>
      <c r="C110" s="36"/>
      <c r="D110" s="36"/>
      <c r="E110" s="36"/>
      <c r="F110" s="36"/>
      <c r="G110" s="36"/>
      <c r="H110" s="36"/>
      <c r="I110" s="36"/>
      <c r="J110" s="36"/>
      <c r="K110" s="36"/>
      <c r="L110" s="36"/>
      <c r="M110" s="36"/>
      <c r="N110" s="38" t="s">
        <v>126</v>
      </c>
      <c r="O110" s="36" t="str">
        <f>SUM(Q111:Q121) &amp;" Sensors"</f>
        <v>8 Sensors</v>
      </c>
      <c r="P110" s="24">
        <f>SUMIF(S111:S121,TRUE, Q111:Q121)/SUM(Q111:Q121)</f>
        <v>0.875</v>
      </c>
      <c r="Q110" s="36"/>
      <c r="R110" s="36"/>
      <c r="S110" s="36"/>
      <c r="T110" s="36"/>
      <c r="U110" s="36"/>
      <c r="V110" s="36"/>
      <c r="W110" s="36"/>
      <c r="X110" s="36"/>
      <c r="Y110" s="87"/>
      <c r="Z110" s="87"/>
      <c r="AA110" s="87"/>
      <c r="AB110" s="87"/>
      <c r="AC110" s="87"/>
      <c r="AD110" s="38"/>
      <c r="AE110" s="38"/>
      <c r="AF110" s="87"/>
      <c r="AG110" s="87"/>
      <c r="AH110" s="87" t="s">
        <v>126</v>
      </c>
      <c r="AI110" s="88"/>
      <c r="AJ110" s="88"/>
      <c r="AK110" s="88"/>
      <c r="AL110" s="88"/>
      <c r="AM110" s="88"/>
      <c r="AN110" s="88"/>
      <c r="AO110" s="88"/>
      <c r="AP110" s="88"/>
      <c r="AQ110" s="88"/>
    </row>
    <row r="111" spans="1:43" x14ac:dyDescent="0.35">
      <c r="A111" s="44" t="s">
        <v>183</v>
      </c>
      <c r="B111" s="27">
        <v>92.093490600585938</v>
      </c>
      <c r="C111" s="27">
        <v>94.210136413574219</v>
      </c>
      <c r="D111" s="27">
        <v>87.595054626464844</v>
      </c>
      <c r="E111" s="27">
        <v>96.110107421875</v>
      </c>
      <c r="F111" s="27">
        <v>93.087203979492188</v>
      </c>
      <c r="G111" s="27">
        <v>98.314369201660156</v>
      </c>
      <c r="H111" s="27">
        <v>99.996391296386719</v>
      </c>
      <c r="I111" s="27">
        <v>99.99884033203125</v>
      </c>
      <c r="J111" s="27">
        <v>100</v>
      </c>
      <c r="K111" s="27">
        <v>99.999961853027344</v>
      </c>
      <c r="L111" s="27">
        <v>99.999832153320313</v>
      </c>
      <c r="M111" s="27">
        <v>99.99884033203125</v>
      </c>
      <c r="Q111" s="31">
        <v>1</v>
      </c>
      <c r="R111" s="26" t="s">
        <v>155</v>
      </c>
      <c r="S111" s="26" t="b">
        <f t="shared" ref="S111:S119" si="10">NOT(OR((D111&lt;=$Q$1),(H111&lt;=$R$1),(L111&lt;=$S$1)))</f>
        <v>1</v>
      </c>
      <c r="T111" s="26" t="b">
        <f t="shared" ref="T111:T119" si="11">NOT(OR((C111&lt;=$Q$1),(G111&lt;=$R$1),(K111&lt;=$S$1)))</f>
        <v>1</v>
      </c>
      <c r="U111" s="32" t="s">
        <v>42</v>
      </c>
      <c r="V111" s="40" t="s">
        <v>184</v>
      </c>
      <c r="W111" s="32" t="s">
        <v>42</v>
      </c>
      <c r="X111" s="32" t="s">
        <v>42</v>
      </c>
      <c r="Y111" s="85">
        <v>5</v>
      </c>
      <c r="Z111" s="85"/>
      <c r="AA111" s="85"/>
      <c r="AB111" s="85"/>
      <c r="AC111" s="85"/>
      <c r="AE111" s="33" t="s">
        <v>7</v>
      </c>
      <c r="AF111" s="26" t="s">
        <v>185</v>
      </c>
      <c r="AI111" s="31">
        <v>42736</v>
      </c>
      <c r="AL111" s="26" t="s">
        <v>186</v>
      </c>
    </row>
    <row r="112" spans="1:43" x14ac:dyDescent="0.35">
      <c r="A112" s="44" t="s">
        <v>187</v>
      </c>
      <c r="B112" s="27">
        <v>92.16021728515625</v>
      </c>
      <c r="C112" s="27">
        <v>94.224250793457031</v>
      </c>
      <c r="D112" s="27">
        <v>87.655838012695313</v>
      </c>
      <c r="E112" s="27">
        <v>96.110092163085938</v>
      </c>
      <c r="F112" s="27">
        <v>88.090431213378906</v>
      </c>
      <c r="G112" s="27">
        <v>98.442253112792969</v>
      </c>
      <c r="H112" s="27">
        <v>99.995712280273438</v>
      </c>
      <c r="I112" s="27">
        <v>99.99884033203125</v>
      </c>
      <c r="J112" s="27">
        <v>100</v>
      </c>
      <c r="K112" s="27">
        <v>99.999961853027344</v>
      </c>
      <c r="L112" s="27">
        <v>99.999832153320313</v>
      </c>
      <c r="M112" s="27">
        <v>99.99884033203125</v>
      </c>
      <c r="Q112" s="31">
        <v>1</v>
      </c>
      <c r="R112" s="26" t="s">
        <v>155</v>
      </c>
      <c r="S112" s="26" t="b">
        <f t="shared" si="10"/>
        <v>1</v>
      </c>
      <c r="T112" s="26" t="b">
        <f t="shared" si="11"/>
        <v>1</v>
      </c>
      <c r="U112" s="47">
        <v>0</v>
      </c>
      <c r="V112" s="32" t="s">
        <v>42</v>
      </c>
      <c r="W112" s="40" t="s">
        <v>20</v>
      </c>
      <c r="X112" s="32" t="s">
        <v>42</v>
      </c>
      <c r="Y112" s="85">
        <v>5</v>
      </c>
      <c r="Z112" s="85"/>
      <c r="AA112" s="85"/>
      <c r="AB112" s="85"/>
      <c r="AC112" s="85"/>
      <c r="AE112" s="33" t="s">
        <v>7</v>
      </c>
    </row>
    <row r="113" spans="1:43" x14ac:dyDescent="0.35">
      <c r="A113" s="44" t="s">
        <v>188</v>
      </c>
      <c r="B113" s="27">
        <v>92.244056701660156</v>
      </c>
      <c r="C113" s="27">
        <v>94.229202270507813</v>
      </c>
      <c r="D113" s="27">
        <v>87.655921936035156</v>
      </c>
      <c r="E113" s="27">
        <v>96.110076904296875</v>
      </c>
      <c r="F113" s="27">
        <v>99.861595153808594</v>
      </c>
      <c r="G113" s="27">
        <v>99.148231506347656</v>
      </c>
      <c r="H113" s="27">
        <v>99.999832153320313</v>
      </c>
      <c r="I113" s="27">
        <v>99.99884033203125</v>
      </c>
      <c r="J113" s="27">
        <v>99.181083679199219</v>
      </c>
      <c r="K113" s="27">
        <v>99.97589111328125</v>
      </c>
      <c r="L113" s="27">
        <v>99.958518981933594</v>
      </c>
      <c r="M113" s="27">
        <v>99.99884033203125</v>
      </c>
      <c r="Q113" s="31">
        <v>1</v>
      </c>
      <c r="R113" s="26" t="s">
        <v>155</v>
      </c>
      <c r="S113" s="26" t="b">
        <f t="shared" si="10"/>
        <v>1</v>
      </c>
      <c r="T113" s="26" t="b">
        <f t="shared" si="11"/>
        <v>1</v>
      </c>
      <c r="U113" s="47">
        <v>0</v>
      </c>
      <c r="V113" s="40" t="s">
        <v>184</v>
      </c>
      <c r="W113" s="32" t="s">
        <v>42</v>
      </c>
      <c r="X113" s="32" t="s">
        <v>42</v>
      </c>
      <c r="Y113" s="85">
        <v>5</v>
      </c>
      <c r="Z113" s="85"/>
      <c r="AA113" s="85"/>
      <c r="AB113" s="85"/>
      <c r="AC113" s="85"/>
      <c r="AE113" s="33" t="s">
        <v>7</v>
      </c>
    </row>
    <row r="114" spans="1:43" x14ac:dyDescent="0.35">
      <c r="A114" s="44" t="s">
        <v>189</v>
      </c>
      <c r="B114" s="27">
        <v>92.162467956542969</v>
      </c>
      <c r="C114" s="27">
        <v>94.242469787597656</v>
      </c>
      <c r="D114" s="27">
        <v>87.653999328613281</v>
      </c>
      <c r="E114" s="27">
        <v>96.108619689941406</v>
      </c>
      <c r="F114" s="27">
        <v>98.928230285644531</v>
      </c>
      <c r="G114" s="27">
        <v>99.151054382324219</v>
      </c>
      <c r="H114" s="27">
        <v>99.997772216796875</v>
      </c>
      <c r="I114" s="27">
        <v>99.99884033203125</v>
      </c>
      <c r="J114" s="27">
        <v>99.53662109375</v>
      </c>
      <c r="K114" s="27">
        <v>99.643264770507813</v>
      </c>
      <c r="L114" s="27">
        <v>99.989524841308594</v>
      </c>
      <c r="M114" s="27">
        <v>99.99884033203125</v>
      </c>
      <c r="Q114" s="31">
        <v>1</v>
      </c>
      <c r="R114" s="26" t="s">
        <v>155</v>
      </c>
      <c r="S114" s="26" t="b">
        <f t="shared" si="10"/>
        <v>1</v>
      </c>
      <c r="T114" s="26" t="b">
        <f t="shared" si="11"/>
        <v>1</v>
      </c>
      <c r="U114" s="47">
        <v>0</v>
      </c>
      <c r="V114" s="32" t="s">
        <v>42</v>
      </c>
      <c r="W114" s="32" t="s">
        <v>42</v>
      </c>
      <c r="X114" s="32" t="s">
        <v>42</v>
      </c>
      <c r="Y114" s="85">
        <v>5</v>
      </c>
      <c r="Z114" s="85"/>
      <c r="AA114" s="85"/>
      <c r="AB114" s="85"/>
      <c r="AC114" s="85"/>
      <c r="AE114" s="33" t="s">
        <v>7</v>
      </c>
    </row>
    <row r="115" spans="1:43" x14ac:dyDescent="0.35">
      <c r="A115" s="26" t="s">
        <v>190</v>
      </c>
      <c r="B115" s="27">
        <v>92.191238403320313</v>
      </c>
      <c r="C115" s="27">
        <v>94.298370361328125</v>
      </c>
      <c r="D115" s="27">
        <v>87.795181274414063</v>
      </c>
      <c r="E115" s="27">
        <v>96.387924194335938</v>
      </c>
      <c r="F115" s="27">
        <v>98.488021850585938</v>
      </c>
      <c r="G115" s="27">
        <v>96.452056884765625</v>
      </c>
      <c r="H115" s="27">
        <v>99.999832153320313</v>
      </c>
      <c r="I115" s="27">
        <v>99.99884033203125</v>
      </c>
      <c r="J115" s="27">
        <v>99.811363220214844</v>
      </c>
      <c r="K115" s="27">
        <v>99.999961853027344</v>
      </c>
      <c r="L115" s="27">
        <v>99.999832153320313</v>
      </c>
      <c r="M115" s="27">
        <v>99.99884033203125</v>
      </c>
      <c r="Q115" s="31">
        <v>1</v>
      </c>
      <c r="R115" s="26" t="s">
        <v>155</v>
      </c>
      <c r="S115" s="26" t="b">
        <f t="shared" si="10"/>
        <v>1</v>
      </c>
      <c r="T115" s="26" t="b">
        <f t="shared" si="11"/>
        <v>1</v>
      </c>
      <c r="U115" s="47">
        <v>0</v>
      </c>
      <c r="V115" s="32" t="s">
        <v>42</v>
      </c>
      <c r="W115" s="32" t="s">
        <v>42</v>
      </c>
      <c r="X115" s="32" t="s">
        <v>42</v>
      </c>
      <c r="Y115" s="85">
        <v>4</v>
      </c>
      <c r="Z115" s="85"/>
      <c r="AA115" s="85"/>
      <c r="AB115" s="85"/>
      <c r="AC115" s="85"/>
      <c r="AE115" s="33" t="s">
        <v>7</v>
      </c>
      <c r="AI115" s="31">
        <v>42736</v>
      </c>
    </row>
    <row r="116" spans="1:43" x14ac:dyDescent="0.35">
      <c r="A116" s="44" t="s">
        <v>191</v>
      </c>
      <c r="B116" s="27">
        <v>90.654579162597656</v>
      </c>
      <c r="C116" s="27">
        <v>93.743263244628906</v>
      </c>
      <c r="D116" s="27">
        <v>87.912994384765625</v>
      </c>
      <c r="E116" s="27">
        <v>96.108909606933594</v>
      </c>
      <c r="F116" s="27">
        <v>95.387931823730469</v>
      </c>
      <c r="G116" s="27">
        <v>99.143455505371094</v>
      </c>
      <c r="H116" s="27">
        <v>99.9940185546875</v>
      </c>
      <c r="I116" s="27">
        <v>99.99884033203125</v>
      </c>
      <c r="J116" s="27">
        <v>97.981163024902344</v>
      </c>
      <c r="K116" s="27">
        <v>99.878936767578125</v>
      </c>
      <c r="L116" s="27">
        <v>99.79034423828125</v>
      </c>
      <c r="M116" s="27">
        <v>99.926544189453125</v>
      </c>
      <c r="Q116" s="31">
        <v>1</v>
      </c>
      <c r="R116" s="26" t="s">
        <v>155</v>
      </c>
      <c r="S116" s="26" t="b">
        <f t="shared" si="10"/>
        <v>1</v>
      </c>
      <c r="T116" s="26" t="b">
        <f t="shared" si="11"/>
        <v>1</v>
      </c>
      <c r="U116" s="47">
        <v>0</v>
      </c>
      <c r="V116" s="32" t="s">
        <v>42</v>
      </c>
      <c r="W116" s="40" t="s">
        <v>20</v>
      </c>
      <c r="X116" s="32" t="s">
        <v>42</v>
      </c>
      <c r="Y116" s="85">
        <v>4</v>
      </c>
      <c r="Z116" s="85"/>
      <c r="AA116" s="85"/>
      <c r="AB116" s="85"/>
      <c r="AC116" s="85"/>
      <c r="AE116" s="33" t="s">
        <v>7</v>
      </c>
    </row>
    <row r="117" spans="1:43" x14ac:dyDescent="0.35">
      <c r="A117" s="44" t="s">
        <v>192</v>
      </c>
      <c r="B117" s="27">
        <v>78.22174072265625</v>
      </c>
      <c r="C117" s="27">
        <v>94.151039123535156</v>
      </c>
      <c r="D117" s="27">
        <v>87.630790710449219</v>
      </c>
      <c r="E117" s="27">
        <v>96.248176574707031</v>
      </c>
      <c r="F117" s="27">
        <v>96.849151611328125</v>
      </c>
      <c r="G117" s="27">
        <v>97.762443542480469</v>
      </c>
      <c r="H117" s="27">
        <v>99.7384033203125</v>
      </c>
      <c r="I117" s="27">
        <v>99.99884033203125</v>
      </c>
      <c r="J117" s="27">
        <v>87.705535888671875</v>
      </c>
      <c r="K117" s="27">
        <v>99.999961853027344</v>
      </c>
      <c r="L117" s="27">
        <v>99.999832153320313</v>
      </c>
      <c r="M117" s="27">
        <v>99.99884033203125</v>
      </c>
      <c r="Q117" s="31">
        <v>1</v>
      </c>
      <c r="R117" s="26" t="s">
        <v>155</v>
      </c>
      <c r="S117" s="26" t="b">
        <f t="shared" si="10"/>
        <v>1</v>
      </c>
      <c r="T117" s="26" t="b">
        <f t="shared" si="11"/>
        <v>1</v>
      </c>
      <c r="U117" s="47"/>
      <c r="V117" s="32"/>
      <c r="W117" s="40"/>
      <c r="X117" s="32"/>
      <c r="Y117" s="31"/>
      <c r="Z117" s="31"/>
      <c r="AA117" s="31"/>
      <c r="AB117" s="31"/>
      <c r="AC117" s="31"/>
      <c r="AE117" s="33"/>
    </row>
    <row r="118" spans="1:43" x14ac:dyDescent="0.35">
      <c r="A118" s="44" t="s">
        <v>193</v>
      </c>
      <c r="B118" s="27">
        <v>79.54449462890625</v>
      </c>
      <c r="C118" s="27">
        <v>94.029281616210938</v>
      </c>
      <c r="D118" s="27">
        <v>87.457649230957031</v>
      </c>
      <c r="E118" s="27">
        <v>96.175216674804688</v>
      </c>
      <c r="F118" s="27">
        <v>62.38360595703125</v>
      </c>
      <c r="G118" s="27">
        <v>19.063224792480469</v>
      </c>
      <c r="H118" s="27">
        <v>26.551059722900391</v>
      </c>
      <c r="I118" s="27">
        <v>42.529792785644531</v>
      </c>
      <c r="J118" s="27">
        <v>60.673225402832031</v>
      </c>
      <c r="K118" s="27">
        <v>94.150047302246094</v>
      </c>
      <c r="L118" s="27">
        <v>89.4066162109375</v>
      </c>
      <c r="M118" s="27">
        <v>79.060386657714844</v>
      </c>
      <c r="N118" s="48" t="s">
        <v>194</v>
      </c>
      <c r="O118" s="26" t="s">
        <v>195</v>
      </c>
      <c r="P118" s="35" t="s">
        <v>196</v>
      </c>
      <c r="Q118" s="31">
        <v>0</v>
      </c>
      <c r="R118" s="26" t="s">
        <v>155</v>
      </c>
      <c r="S118" s="26" t="b">
        <f t="shared" si="10"/>
        <v>0</v>
      </c>
      <c r="T118" s="26" t="b">
        <f t="shared" si="11"/>
        <v>0</v>
      </c>
      <c r="U118" s="47"/>
      <c r="V118" s="32"/>
      <c r="W118" s="40"/>
      <c r="X118" s="32"/>
      <c r="Y118" s="31"/>
      <c r="Z118" s="31"/>
      <c r="AA118" s="31"/>
      <c r="AB118" s="31"/>
      <c r="AC118" s="31"/>
      <c r="AE118" s="33"/>
    </row>
    <row r="119" spans="1:43" x14ac:dyDescent="0.35">
      <c r="A119" s="44" t="s">
        <v>197</v>
      </c>
      <c r="B119" s="27">
        <v>77.833854675292969</v>
      </c>
      <c r="C119" s="27">
        <v>86.242782592773438</v>
      </c>
      <c r="D119" s="27">
        <v>74.339553833007813</v>
      </c>
      <c r="E119" s="27">
        <v>96.247383117675781</v>
      </c>
      <c r="F119" s="27">
        <v>96.728775024414063</v>
      </c>
      <c r="G119" s="27">
        <v>97.642868041992188</v>
      </c>
      <c r="H119" s="27">
        <v>99.304946899414063</v>
      </c>
      <c r="I119" s="27">
        <v>99.396636962890625</v>
      </c>
      <c r="J119" s="27">
        <v>87.621025085449219</v>
      </c>
      <c r="K119" s="27">
        <v>99.999961853027344</v>
      </c>
      <c r="L119" s="27">
        <v>99.999809265136719</v>
      </c>
      <c r="M119" s="27">
        <v>99.99884033203125</v>
      </c>
      <c r="Q119" s="31">
        <v>1</v>
      </c>
      <c r="R119" s="26" t="s">
        <v>155</v>
      </c>
      <c r="S119" s="26" t="b">
        <f t="shared" si="10"/>
        <v>0</v>
      </c>
      <c r="T119" s="26" t="b">
        <f t="shared" si="11"/>
        <v>1</v>
      </c>
      <c r="U119" s="47"/>
      <c r="V119" s="32"/>
      <c r="W119" s="40"/>
      <c r="X119" s="32"/>
      <c r="Y119" s="31"/>
      <c r="Z119" s="31"/>
      <c r="AA119" s="31"/>
      <c r="AB119" s="31"/>
      <c r="AC119" s="31"/>
      <c r="AE119" s="33"/>
    </row>
    <row r="120" spans="1:43" x14ac:dyDescent="0.35">
      <c r="A120" s="44" t="s">
        <v>198</v>
      </c>
      <c r="B120" s="27">
        <v>79.106475830078125</v>
      </c>
      <c r="C120" s="27">
        <v>93.329780578613281</v>
      </c>
      <c r="D120" s="27">
        <v>85.120864868164063</v>
      </c>
      <c r="E120" s="27">
        <v>95.527778625488281</v>
      </c>
      <c r="F120" s="27">
        <v>100</v>
      </c>
      <c r="G120" s="27">
        <v>99.999961853027344</v>
      </c>
      <c r="H120" s="27">
        <v>99.999832153320313</v>
      </c>
      <c r="I120" s="27">
        <v>99.99884033203125</v>
      </c>
      <c r="J120" s="32" t="s">
        <v>49</v>
      </c>
      <c r="K120" s="32" t="s">
        <v>49</v>
      </c>
      <c r="L120" s="32" t="s">
        <v>49</v>
      </c>
      <c r="M120" s="32" t="s">
        <v>49</v>
      </c>
      <c r="R120" s="26"/>
      <c r="U120" s="47"/>
      <c r="V120" s="32"/>
      <c r="W120" s="40"/>
      <c r="X120" s="32"/>
      <c r="Y120" s="31"/>
      <c r="Z120" s="31"/>
      <c r="AA120" s="31"/>
      <c r="AB120" s="31"/>
      <c r="AC120" s="31"/>
      <c r="AE120" s="33"/>
    </row>
    <row r="121" spans="1:43" x14ac:dyDescent="0.35">
      <c r="A121" s="44" t="s">
        <v>199</v>
      </c>
      <c r="B121" s="27">
        <v>89.652992248535156</v>
      </c>
      <c r="C121" s="27">
        <v>91.603744506835938</v>
      </c>
      <c r="D121" s="27">
        <v>83.486274719238281</v>
      </c>
      <c r="E121" s="27">
        <v>95.365737915039063</v>
      </c>
      <c r="F121" s="27">
        <v>100</v>
      </c>
      <c r="G121" s="27">
        <v>99.999961853027344</v>
      </c>
      <c r="H121" s="27">
        <v>99.999832153320313</v>
      </c>
      <c r="I121" s="27">
        <v>99.99884033203125</v>
      </c>
      <c r="J121" s="32" t="s">
        <v>49</v>
      </c>
      <c r="K121" s="32" t="s">
        <v>49</v>
      </c>
      <c r="L121" s="32" t="s">
        <v>49</v>
      </c>
      <c r="M121" s="32" t="s">
        <v>49</v>
      </c>
      <c r="P121" s="49"/>
      <c r="R121" s="50"/>
      <c r="S121" s="50"/>
      <c r="T121" s="50"/>
      <c r="U121" s="50"/>
      <c r="V121" s="32" t="s">
        <v>49</v>
      </c>
      <c r="W121" s="32" t="s">
        <v>49</v>
      </c>
      <c r="X121" s="32" t="s">
        <v>49</v>
      </c>
      <c r="Y121" s="86"/>
      <c r="Z121" s="86"/>
      <c r="AA121" s="86"/>
      <c r="AB121" s="86"/>
      <c r="AC121" s="86"/>
    </row>
    <row r="122" spans="1:43" x14ac:dyDescent="0.35">
      <c r="A122" s="36"/>
      <c r="B122" s="36"/>
      <c r="C122" s="36"/>
      <c r="D122" s="36"/>
      <c r="E122" s="36"/>
      <c r="F122" s="36"/>
      <c r="G122" s="36"/>
      <c r="H122" s="36"/>
      <c r="I122" s="36"/>
      <c r="N122" s="38" t="s">
        <v>200</v>
      </c>
      <c r="O122" s="36"/>
      <c r="P122" s="24">
        <f>SUMIF(S123:S124,TRUE, Q123:Q124)/SUM(Q123:Q124)</f>
        <v>0</v>
      </c>
      <c r="Q122" s="36"/>
      <c r="R122" s="36"/>
      <c r="S122" s="36"/>
      <c r="T122" s="36"/>
      <c r="U122" s="36"/>
      <c r="V122" s="36"/>
      <c r="W122" s="36"/>
      <c r="X122" s="36"/>
      <c r="Y122" s="87"/>
      <c r="Z122" s="87"/>
      <c r="AA122" s="87"/>
      <c r="AB122" s="87"/>
      <c r="AC122" s="87"/>
      <c r="AD122" s="38"/>
      <c r="AE122" s="38"/>
      <c r="AF122" s="87"/>
      <c r="AG122" s="87"/>
      <c r="AH122" s="87" t="s">
        <v>126</v>
      </c>
      <c r="AI122" s="88"/>
      <c r="AJ122" s="88"/>
      <c r="AK122" s="88"/>
      <c r="AL122" s="88"/>
      <c r="AM122" s="88"/>
      <c r="AN122" s="88"/>
      <c r="AO122" s="88"/>
      <c r="AP122" s="88"/>
      <c r="AQ122" s="88"/>
    </row>
    <row r="123" spans="1:43" x14ac:dyDescent="0.35">
      <c r="A123" s="26" t="s">
        <v>201</v>
      </c>
      <c r="B123" s="27">
        <v>82.52423095703125</v>
      </c>
      <c r="C123" s="27">
        <v>78.660552978515625</v>
      </c>
      <c r="D123" s="27">
        <v>94.178375244140625</v>
      </c>
      <c r="E123" s="27">
        <v>95.410026550292969</v>
      </c>
      <c r="F123" s="27">
        <v>66.839775085449219</v>
      </c>
      <c r="G123" s="27">
        <v>74.313323974609375</v>
      </c>
      <c r="H123" s="27">
        <v>79.550888061523438</v>
      </c>
      <c r="I123" s="27">
        <v>99.287261962890625</v>
      </c>
      <c r="J123" s="27">
        <v>99.017257690429688</v>
      </c>
      <c r="K123" s="27">
        <v>99.999954223632813</v>
      </c>
      <c r="L123" s="27">
        <v>99.999832153320313</v>
      </c>
      <c r="M123" s="27">
        <v>99.99884033203125</v>
      </c>
      <c r="N123" s="33" t="s">
        <v>518</v>
      </c>
      <c r="P123" s="35" t="s">
        <v>519</v>
      </c>
      <c r="Q123" s="31">
        <v>1</v>
      </c>
      <c r="R123" s="26" t="s">
        <v>155</v>
      </c>
      <c r="S123" s="26" t="b">
        <f>NOT(OR((D123&lt;=$Q$1),(H123&lt;=$R$1),(L123&lt;=$S$1)))</f>
        <v>0</v>
      </c>
      <c r="T123" s="26" t="b">
        <f>NOT(OR((C123&lt;=$Q$1),(G123&lt;=$R$1),(K123&lt;=$S$1)))</f>
        <v>0</v>
      </c>
      <c r="U123" s="32" t="s">
        <v>42</v>
      </c>
      <c r="V123" s="32" t="s">
        <v>42</v>
      </c>
      <c r="W123" s="40" t="s">
        <v>20</v>
      </c>
      <c r="X123" s="32" t="s">
        <v>42</v>
      </c>
      <c r="Y123" s="85">
        <v>5</v>
      </c>
      <c r="Z123" s="85"/>
      <c r="AA123" s="85"/>
      <c r="AB123" s="85"/>
      <c r="AC123" s="85"/>
      <c r="AE123" s="33" t="s">
        <v>7</v>
      </c>
    </row>
    <row r="124" spans="1:43" x14ac:dyDescent="0.35">
      <c r="A124" s="26" t="s">
        <v>202</v>
      </c>
      <c r="B124" s="27">
        <v>84.610176086425781</v>
      </c>
      <c r="C124" s="27">
        <v>78.674919128417969</v>
      </c>
      <c r="D124" s="27">
        <v>94.19927978515625</v>
      </c>
      <c r="E124" s="27">
        <v>95.413803100585938</v>
      </c>
      <c r="F124" s="27">
        <v>89.558181762695313</v>
      </c>
      <c r="G124" s="27">
        <v>74.03070068359375</v>
      </c>
      <c r="H124" s="27">
        <v>79.221534729003906</v>
      </c>
      <c r="I124" s="27">
        <v>98.124641418457031</v>
      </c>
      <c r="J124" s="27">
        <v>90.49755859375</v>
      </c>
      <c r="K124" s="27">
        <v>88.152870178222656</v>
      </c>
      <c r="L124" s="27">
        <v>99.999832153320313</v>
      </c>
      <c r="M124" s="27">
        <v>99.99884033203125</v>
      </c>
      <c r="Q124" s="31">
        <v>1</v>
      </c>
      <c r="R124" s="26" t="s">
        <v>155</v>
      </c>
      <c r="S124" s="26" t="b">
        <f t="shared" ref="S124:S125" si="12">NOT(OR((D124&lt;=$Q$1),(H124&lt;=$R$1),(L124&lt;=$S$1)))</f>
        <v>0</v>
      </c>
      <c r="T124" s="26" t="b">
        <f>NOT(OR((C124&lt;=$Q$1),(G124&lt;=$R$1),(K124&lt;=$S$1)))</f>
        <v>0</v>
      </c>
      <c r="U124" s="32" t="s">
        <v>42</v>
      </c>
      <c r="V124" s="40" t="s">
        <v>184</v>
      </c>
      <c r="W124" s="32" t="s">
        <v>42</v>
      </c>
      <c r="X124" s="32" t="s">
        <v>42</v>
      </c>
      <c r="Y124" s="85">
        <v>5</v>
      </c>
      <c r="Z124" s="85"/>
      <c r="AA124" s="85"/>
      <c r="AB124" s="85"/>
      <c r="AC124" s="85"/>
      <c r="AE124" s="33" t="s">
        <v>7</v>
      </c>
    </row>
    <row r="125" spans="1:43" x14ac:dyDescent="0.35">
      <c r="A125" s="26" t="s">
        <v>203</v>
      </c>
      <c r="B125" s="27">
        <v>78.919563293457031</v>
      </c>
      <c r="C125" s="27">
        <v>78.635353088378906</v>
      </c>
      <c r="D125" s="27">
        <v>94.160873413085938</v>
      </c>
      <c r="E125" s="27">
        <v>95.392715454101563</v>
      </c>
      <c r="F125" s="27">
        <v>57.091670989990234</v>
      </c>
      <c r="G125" s="27">
        <v>2.9665944576263428</v>
      </c>
      <c r="H125" s="27">
        <v>11.018766403198242</v>
      </c>
      <c r="I125" s="27">
        <v>7.5740699768066406</v>
      </c>
      <c r="J125" s="27">
        <v>45.303852081298828</v>
      </c>
      <c r="K125" s="27">
        <v>97.829750061035156</v>
      </c>
      <c r="L125" s="27">
        <v>91.939094543457031</v>
      </c>
      <c r="M125" s="27">
        <v>94.611175537109375</v>
      </c>
      <c r="N125" s="33" t="s">
        <v>204</v>
      </c>
      <c r="Q125" s="31">
        <v>0</v>
      </c>
      <c r="R125" s="26" t="s">
        <v>155</v>
      </c>
      <c r="S125" s="26" t="b">
        <f t="shared" si="12"/>
        <v>0</v>
      </c>
      <c r="T125" s="26" t="b">
        <f t="shared" ref="T125" si="13">NOT(OR((C125&lt;=$Q$1),(G125&lt;=$R$1),(K125&lt;=$S$1)))</f>
        <v>0</v>
      </c>
      <c r="U125" s="32" t="s">
        <v>42</v>
      </c>
      <c r="V125" s="32" t="s">
        <v>42</v>
      </c>
      <c r="W125" s="40" t="s">
        <v>20</v>
      </c>
      <c r="X125" s="32" t="s">
        <v>42</v>
      </c>
      <c r="Y125" s="85">
        <v>5</v>
      </c>
      <c r="Z125" s="85"/>
      <c r="AA125" s="85"/>
      <c r="AB125" s="85"/>
      <c r="AC125" s="85"/>
      <c r="AE125" s="33" t="s">
        <v>7</v>
      </c>
    </row>
    <row r="126" spans="1:43" x14ac:dyDescent="0.35">
      <c r="A126" s="26" t="s">
        <v>205</v>
      </c>
      <c r="B126" s="27">
        <v>82.448829650878906</v>
      </c>
      <c r="C126" s="27">
        <v>78.455131530761719</v>
      </c>
      <c r="D126" s="27">
        <v>93.912368774414063</v>
      </c>
      <c r="E126" s="27">
        <v>95.3125</v>
      </c>
      <c r="F126" s="27">
        <v>98.351425170898438</v>
      </c>
      <c r="G126" s="27">
        <v>99.999954223632813</v>
      </c>
      <c r="H126" s="27">
        <v>99.999832153320313</v>
      </c>
      <c r="I126" s="27">
        <v>99.99884033203125</v>
      </c>
      <c r="Q126" s="26" t="s">
        <v>37</v>
      </c>
      <c r="R126" s="26"/>
      <c r="U126" s="32" t="s">
        <v>42</v>
      </c>
      <c r="V126" s="40" t="s">
        <v>184</v>
      </c>
      <c r="W126" s="32" t="s">
        <v>42</v>
      </c>
      <c r="X126" s="32" t="s">
        <v>42</v>
      </c>
      <c r="Y126" s="85">
        <v>5</v>
      </c>
      <c r="Z126" s="85"/>
      <c r="AA126" s="85"/>
      <c r="AB126" s="85"/>
      <c r="AC126" s="85"/>
      <c r="AE126" s="33" t="s">
        <v>7</v>
      </c>
      <c r="AF126" s="26" t="s">
        <v>185</v>
      </c>
      <c r="AI126" s="31">
        <v>42736</v>
      </c>
      <c r="AL126" s="26" t="s">
        <v>186</v>
      </c>
    </row>
    <row r="127" spans="1:43" x14ac:dyDescent="0.35">
      <c r="A127" s="36"/>
      <c r="B127" s="36"/>
      <c r="C127" s="36"/>
      <c r="D127" s="36"/>
      <c r="E127" s="36"/>
      <c r="F127" s="36"/>
      <c r="G127" s="36"/>
      <c r="H127" s="36"/>
      <c r="I127" s="36"/>
      <c r="J127" s="36"/>
      <c r="K127" s="36"/>
      <c r="L127" s="36"/>
      <c r="M127" s="36"/>
      <c r="N127" s="38" t="s">
        <v>206</v>
      </c>
      <c r="O127" s="36" t="str">
        <f>SUM(Q128:Q183) &amp;" Sensors"</f>
        <v>42 Sensors</v>
      </c>
      <c r="P127" s="24">
        <f>SUMIF(S128:S183,TRUE, Q128:Q183)/SUM(Q128:Q183)</f>
        <v>0.83333333333333337</v>
      </c>
      <c r="Q127" s="36"/>
      <c r="R127" s="36"/>
      <c r="S127" s="36"/>
      <c r="T127" s="36"/>
      <c r="U127" s="36"/>
      <c r="V127" s="36"/>
      <c r="W127" s="36"/>
      <c r="X127" s="36"/>
      <c r="Y127" s="87"/>
      <c r="Z127" s="87"/>
      <c r="AA127" s="87"/>
      <c r="AB127" s="87"/>
      <c r="AC127" s="87"/>
      <c r="AD127" s="38"/>
      <c r="AE127" s="38"/>
      <c r="AF127" s="87"/>
      <c r="AG127" s="87"/>
      <c r="AH127" s="87" t="s">
        <v>206</v>
      </c>
      <c r="AI127" s="88"/>
      <c r="AJ127" s="88"/>
      <c r="AK127" s="88"/>
      <c r="AL127" s="88"/>
      <c r="AM127" s="88"/>
      <c r="AN127" s="88"/>
      <c r="AO127" s="88"/>
      <c r="AP127" s="88"/>
      <c r="AQ127" s="88"/>
    </row>
    <row r="128" spans="1:43" x14ac:dyDescent="0.35">
      <c r="A128" s="26" t="s">
        <v>207</v>
      </c>
      <c r="B128" s="27">
        <v>90.757583618164063</v>
      </c>
      <c r="C128" s="27">
        <v>82.724609375</v>
      </c>
      <c r="D128" s="27">
        <v>86.261024475097656</v>
      </c>
      <c r="E128" s="27">
        <v>95.274009704589844</v>
      </c>
      <c r="F128" s="27">
        <v>96.989860534667969</v>
      </c>
      <c r="G128" s="27">
        <v>99.998847961425781</v>
      </c>
      <c r="H128" s="27">
        <v>99.999832153320313</v>
      </c>
      <c r="I128" s="27">
        <v>99.99884033203125</v>
      </c>
      <c r="J128" s="27">
        <v>92.833473205566406</v>
      </c>
      <c r="K128" s="27">
        <v>99.999961853027344</v>
      </c>
      <c r="L128" s="27">
        <v>99.999832153320313</v>
      </c>
      <c r="M128" s="27">
        <v>99.99884033203125</v>
      </c>
      <c r="Q128" s="31">
        <v>1</v>
      </c>
      <c r="R128" s="39" t="s">
        <v>83</v>
      </c>
      <c r="S128" s="26" t="b">
        <f t="shared" ref="S128:S173" si="14">NOT(OR((D128&lt;=$Q$1),(H128&lt;=$R$1),(L128&lt;=$S$1)))</f>
        <v>1</v>
      </c>
      <c r="T128" s="26" t="b">
        <f t="shared" ref="T128:T173" si="15">NOT(OR((C128&lt;=$Q$1),(G128&lt;=$R$1),(K128&lt;=$S$1)))</f>
        <v>0</v>
      </c>
      <c r="U128" s="32" t="s">
        <v>42</v>
      </c>
      <c r="V128" s="32" t="s">
        <v>42</v>
      </c>
      <c r="W128" s="40" t="s">
        <v>20</v>
      </c>
      <c r="X128" s="41" t="s">
        <v>129</v>
      </c>
      <c r="Y128" s="85">
        <v>4</v>
      </c>
      <c r="Z128" s="85"/>
      <c r="AA128" s="85"/>
      <c r="AB128" s="85"/>
      <c r="AC128" s="85"/>
      <c r="AE128" s="33" t="s">
        <v>7</v>
      </c>
      <c r="AL128" s="26" t="s">
        <v>130</v>
      </c>
      <c r="AN128" s="26" t="s">
        <v>131</v>
      </c>
      <c r="AO128" s="31">
        <v>42767</v>
      </c>
      <c r="AP128" s="26" t="s">
        <v>47</v>
      </c>
    </row>
    <row r="129" spans="1:31" x14ac:dyDescent="0.35">
      <c r="A129" s="26" t="s">
        <v>208</v>
      </c>
      <c r="B129" s="27">
        <v>90.896194458007813</v>
      </c>
      <c r="C129" s="27">
        <v>82.790550231933594</v>
      </c>
      <c r="D129" s="27">
        <v>86.324394226074219</v>
      </c>
      <c r="E129" s="27">
        <v>95.277053833007813</v>
      </c>
      <c r="F129" s="27">
        <v>92.895965576171875</v>
      </c>
      <c r="G129" s="27">
        <v>99.999961853027344</v>
      </c>
      <c r="H129" s="27">
        <v>99.999832153320313</v>
      </c>
      <c r="I129" s="27">
        <v>99.99884033203125</v>
      </c>
      <c r="J129" s="27">
        <v>96.781707763671875</v>
      </c>
      <c r="K129" s="27">
        <v>59.196624755859375</v>
      </c>
      <c r="L129" s="27">
        <v>65.357917785644531</v>
      </c>
      <c r="M129" s="27">
        <v>99.99884033203125</v>
      </c>
      <c r="Q129" s="31">
        <v>1</v>
      </c>
      <c r="R129" s="26" t="s">
        <v>41</v>
      </c>
      <c r="S129" s="26" t="b">
        <f t="shared" si="14"/>
        <v>0</v>
      </c>
      <c r="T129" s="26" t="b">
        <f t="shared" si="15"/>
        <v>0</v>
      </c>
      <c r="U129" s="32"/>
      <c r="V129" s="32"/>
      <c r="W129" s="40"/>
      <c r="X129" s="41"/>
      <c r="AE129" s="33"/>
    </row>
    <row r="130" spans="1:31" x14ac:dyDescent="0.35">
      <c r="A130" s="26" t="s">
        <v>209</v>
      </c>
      <c r="B130" s="27">
        <v>91.076927185058594</v>
      </c>
      <c r="C130" s="27">
        <v>82.812324523925781</v>
      </c>
      <c r="D130" s="27">
        <v>86.541610717773438</v>
      </c>
      <c r="E130" s="27">
        <v>95.2738037109375</v>
      </c>
      <c r="F130" s="27">
        <v>98.43096923828125</v>
      </c>
      <c r="G130" s="27">
        <v>99.999435424804688</v>
      </c>
      <c r="H130" s="27">
        <v>99.999832153320313</v>
      </c>
      <c r="I130" s="27">
        <v>99.99884033203125</v>
      </c>
      <c r="J130" s="27">
        <v>92.909873962402344</v>
      </c>
      <c r="K130" s="27">
        <v>99.999961853027344</v>
      </c>
      <c r="L130" s="27">
        <v>99.999832153320313</v>
      </c>
      <c r="M130" s="27">
        <v>99.99884033203125</v>
      </c>
      <c r="Q130" s="31">
        <v>1</v>
      </c>
      <c r="R130" s="39" t="s">
        <v>83</v>
      </c>
      <c r="S130" s="26" t="b">
        <f t="shared" si="14"/>
        <v>1</v>
      </c>
      <c r="T130" s="26" t="b">
        <f t="shared" si="15"/>
        <v>0</v>
      </c>
      <c r="U130" s="32" t="s">
        <v>42</v>
      </c>
      <c r="V130" s="32" t="s">
        <v>42</v>
      </c>
      <c r="W130" s="40" t="s">
        <v>20</v>
      </c>
      <c r="X130" s="41" t="s">
        <v>129</v>
      </c>
      <c r="Y130" s="85">
        <v>4</v>
      </c>
      <c r="Z130" s="85"/>
      <c r="AA130" s="85"/>
      <c r="AB130" s="85"/>
      <c r="AC130" s="85"/>
      <c r="AE130" s="33" t="s">
        <v>7</v>
      </c>
    </row>
    <row r="131" spans="1:31" x14ac:dyDescent="0.35">
      <c r="A131" s="26" t="s">
        <v>210</v>
      </c>
      <c r="B131" s="27">
        <v>91.024696350097656</v>
      </c>
      <c r="C131" s="27">
        <v>82.769691467285156</v>
      </c>
      <c r="D131" s="27">
        <v>86.102371215820313</v>
      </c>
      <c r="E131" s="27">
        <v>95.274070739746094</v>
      </c>
      <c r="F131" s="27">
        <v>95.19232177734375</v>
      </c>
      <c r="G131" s="27">
        <v>99.999412536621094</v>
      </c>
      <c r="H131" s="27">
        <v>99.999832153320313</v>
      </c>
      <c r="I131" s="27">
        <v>99.99884033203125</v>
      </c>
      <c r="J131" s="27">
        <v>96.781875610351563</v>
      </c>
      <c r="K131" s="27">
        <v>59.198802947998047</v>
      </c>
      <c r="L131" s="27">
        <v>65.366622924804688</v>
      </c>
      <c r="M131" s="27">
        <v>99.99884033203125</v>
      </c>
      <c r="Q131" s="31">
        <v>1</v>
      </c>
      <c r="R131" s="26" t="s">
        <v>41</v>
      </c>
      <c r="S131" s="26" t="b">
        <f t="shared" si="14"/>
        <v>0</v>
      </c>
      <c r="T131" s="26" t="b">
        <f t="shared" si="15"/>
        <v>0</v>
      </c>
      <c r="U131" s="32"/>
      <c r="V131" s="32"/>
      <c r="W131" s="40"/>
      <c r="X131" s="41"/>
      <c r="AE131" s="33"/>
    </row>
    <row r="132" spans="1:31" x14ac:dyDescent="0.35">
      <c r="A132" s="26" t="s">
        <v>211</v>
      </c>
      <c r="B132" s="27">
        <v>91.152847290039063</v>
      </c>
      <c r="C132" s="27">
        <v>82.747772216796875</v>
      </c>
      <c r="D132" s="27">
        <v>86.2802734375</v>
      </c>
      <c r="E132" s="27">
        <v>95.413314819335938</v>
      </c>
      <c r="F132" s="27">
        <v>98.420196533203125</v>
      </c>
      <c r="G132" s="27">
        <v>99.999427795410156</v>
      </c>
      <c r="H132" s="27">
        <v>99.999832153320313</v>
      </c>
      <c r="I132" s="27">
        <v>99.99884033203125</v>
      </c>
      <c r="J132" s="27">
        <v>92.920135498046875</v>
      </c>
      <c r="K132" s="27">
        <v>99.999961853027344</v>
      </c>
      <c r="L132" s="27">
        <v>99.999832153320313</v>
      </c>
      <c r="M132" s="27">
        <v>99.99884033203125</v>
      </c>
      <c r="Q132" s="31">
        <v>1</v>
      </c>
      <c r="R132" s="39" t="s">
        <v>83</v>
      </c>
      <c r="S132" s="26" t="b">
        <f t="shared" si="14"/>
        <v>1</v>
      </c>
      <c r="T132" s="26" t="b">
        <f t="shared" si="15"/>
        <v>0</v>
      </c>
      <c r="U132" s="32" t="s">
        <v>42</v>
      </c>
      <c r="V132" s="32" t="s">
        <v>42</v>
      </c>
      <c r="W132" s="32" t="s">
        <v>42</v>
      </c>
      <c r="X132" s="41" t="s">
        <v>129</v>
      </c>
      <c r="Y132" s="85">
        <v>4</v>
      </c>
      <c r="Z132" s="85"/>
      <c r="AA132" s="85"/>
      <c r="AB132" s="85"/>
      <c r="AC132" s="85"/>
      <c r="AE132" s="33" t="s">
        <v>7</v>
      </c>
    </row>
    <row r="133" spans="1:31" x14ac:dyDescent="0.35">
      <c r="A133" s="26" t="s">
        <v>212</v>
      </c>
      <c r="B133" s="27">
        <v>91.095924377441406</v>
      </c>
      <c r="C133" s="27">
        <v>82.7894287109375</v>
      </c>
      <c r="D133" s="27">
        <v>86.441749572753906</v>
      </c>
      <c r="E133" s="27">
        <v>95.412208557128906</v>
      </c>
      <c r="F133" s="27">
        <v>76.8321533203125</v>
      </c>
      <c r="G133" s="27">
        <v>99.99932861328125</v>
      </c>
      <c r="H133" s="27">
        <v>99.999832153320313</v>
      </c>
      <c r="I133" s="27">
        <v>99.99884033203125</v>
      </c>
      <c r="J133" s="27">
        <v>96.805931091308594</v>
      </c>
      <c r="K133" s="27">
        <v>99.999961853027344</v>
      </c>
      <c r="L133" s="27">
        <v>99.999832153320313</v>
      </c>
      <c r="M133" s="27">
        <v>99.99884033203125</v>
      </c>
      <c r="Q133" s="31">
        <v>1</v>
      </c>
      <c r="R133" s="39" t="s">
        <v>83</v>
      </c>
      <c r="S133" s="26" t="b">
        <f t="shared" si="14"/>
        <v>1</v>
      </c>
      <c r="T133" s="26" t="b">
        <f t="shared" si="15"/>
        <v>0</v>
      </c>
      <c r="U133" s="40" t="s">
        <v>135</v>
      </c>
      <c r="V133" s="32" t="s">
        <v>42</v>
      </c>
      <c r="W133" s="32" t="s">
        <v>42</v>
      </c>
      <c r="X133" s="41" t="s">
        <v>129</v>
      </c>
      <c r="Y133" s="85">
        <v>3</v>
      </c>
      <c r="Z133" s="85"/>
      <c r="AA133" s="85"/>
      <c r="AB133" s="85"/>
      <c r="AC133" s="85"/>
      <c r="AE133" s="33" t="s">
        <v>7</v>
      </c>
    </row>
    <row r="134" spans="1:31" x14ac:dyDescent="0.35">
      <c r="A134" s="26" t="s">
        <v>213</v>
      </c>
      <c r="B134" s="27">
        <v>91.048011779785156</v>
      </c>
      <c r="C134" s="27">
        <v>82.762199401855469</v>
      </c>
      <c r="D134" s="27">
        <v>86.382118225097656</v>
      </c>
      <c r="E134" s="27">
        <v>95.414527893066406</v>
      </c>
      <c r="F134" s="27">
        <v>96.55926513671875</v>
      </c>
      <c r="G134" s="27">
        <v>99.999366760253906</v>
      </c>
      <c r="H134" s="27">
        <v>99.999832153320313</v>
      </c>
      <c r="I134" s="27">
        <v>99.99884033203125</v>
      </c>
      <c r="J134" s="27">
        <v>89.410049438476563</v>
      </c>
      <c r="K134" s="27">
        <v>80.197151184082031</v>
      </c>
      <c r="L134" s="27">
        <v>99.999832153320313</v>
      </c>
      <c r="M134" s="27">
        <v>99.99884033203125</v>
      </c>
      <c r="Q134" s="31">
        <v>1</v>
      </c>
      <c r="R134" s="39" t="s">
        <v>83</v>
      </c>
      <c r="S134" s="26" t="b">
        <f t="shared" si="14"/>
        <v>1</v>
      </c>
      <c r="T134" s="26" t="b">
        <f t="shared" si="15"/>
        <v>0</v>
      </c>
      <c r="U134" s="32" t="s">
        <v>42</v>
      </c>
      <c r="V134" s="32" t="s">
        <v>42</v>
      </c>
      <c r="W134" s="32" t="s">
        <v>42</v>
      </c>
      <c r="X134" s="41" t="s">
        <v>129</v>
      </c>
      <c r="Y134" s="85">
        <v>4</v>
      </c>
      <c r="Z134" s="85"/>
      <c r="AA134" s="85"/>
      <c r="AB134" s="85"/>
      <c r="AC134" s="85"/>
      <c r="AE134" s="33" t="s">
        <v>7</v>
      </c>
    </row>
    <row r="135" spans="1:31" x14ac:dyDescent="0.35">
      <c r="A135" s="26" t="s">
        <v>214</v>
      </c>
      <c r="B135" s="27">
        <v>91.195030212402344</v>
      </c>
      <c r="C135" s="27">
        <v>82.783744812011719</v>
      </c>
      <c r="D135" s="27">
        <v>86.4228515625</v>
      </c>
      <c r="E135" s="27">
        <v>95.276268005371094</v>
      </c>
      <c r="F135" s="27">
        <v>98.860061645507813</v>
      </c>
      <c r="G135" s="27">
        <v>99.999229431152344</v>
      </c>
      <c r="H135" s="27">
        <v>99.999832153320313</v>
      </c>
      <c r="I135" s="27">
        <v>99.99884033203125</v>
      </c>
      <c r="J135" s="27">
        <v>89.241531372070313</v>
      </c>
      <c r="K135" s="27">
        <v>88.5814208984375</v>
      </c>
      <c r="L135" s="27">
        <v>99.999832153320313</v>
      </c>
      <c r="M135" s="27">
        <v>99.99884033203125</v>
      </c>
      <c r="Q135" s="31">
        <v>1</v>
      </c>
      <c r="R135" s="39" t="s">
        <v>83</v>
      </c>
      <c r="S135" s="26" t="b">
        <f t="shared" si="14"/>
        <v>1</v>
      </c>
      <c r="T135" s="26" t="b">
        <f t="shared" si="15"/>
        <v>0</v>
      </c>
      <c r="U135" s="32" t="s">
        <v>42</v>
      </c>
      <c r="V135" s="32" t="s">
        <v>42</v>
      </c>
      <c r="W135" s="32" t="s">
        <v>42</v>
      </c>
      <c r="X135" s="41" t="s">
        <v>129</v>
      </c>
      <c r="Y135" s="85">
        <v>3</v>
      </c>
      <c r="Z135" s="85"/>
      <c r="AA135" s="85"/>
      <c r="AB135" s="85"/>
      <c r="AC135" s="85"/>
      <c r="AE135" s="33" t="s">
        <v>7</v>
      </c>
    </row>
    <row r="136" spans="1:31" x14ac:dyDescent="0.35">
      <c r="A136" s="26" t="s">
        <v>215</v>
      </c>
      <c r="B136" s="27">
        <v>91.047561645507813</v>
      </c>
      <c r="C136" s="27">
        <v>82.821517944335938</v>
      </c>
      <c r="D136" s="27">
        <v>86.501220703125</v>
      </c>
      <c r="E136" s="27">
        <v>95.275146484375</v>
      </c>
      <c r="F136" s="27">
        <v>97.850975036621094</v>
      </c>
      <c r="G136" s="27">
        <v>99.998306274414063</v>
      </c>
      <c r="H136" s="27">
        <v>99.999832153320313</v>
      </c>
      <c r="I136" s="27">
        <v>99.99884033203125</v>
      </c>
      <c r="J136" s="27">
        <v>90.279678344726563</v>
      </c>
      <c r="K136" s="27">
        <v>99.999961853027344</v>
      </c>
      <c r="L136" s="27">
        <v>99.999832153320313</v>
      </c>
      <c r="M136" s="27">
        <v>99.99884033203125</v>
      </c>
      <c r="Q136" s="31">
        <v>1</v>
      </c>
      <c r="R136" s="39" t="s">
        <v>83</v>
      </c>
      <c r="S136" s="26" t="b">
        <f t="shared" si="14"/>
        <v>1</v>
      </c>
      <c r="T136" s="26" t="b">
        <f t="shared" si="15"/>
        <v>0</v>
      </c>
      <c r="U136" s="32" t="s">
        <v>42</v>
      </c>
      <c r="V136" s="32" t="s">
        <v>42</v>
      </c>
      <c r="W136" s="32" t="s">
        <v>42</v>
      </c>
      <c r="X136" s="41" t="s">
        <v>129</v>
      </c>
      <c r="Y136" s="85">
        <v>4</v>
      </c>
      <c r="Z136" s="85"/>
      <c r="AA136" s="85"/>
      <c r="AB136" s="85"/>
      <c r="AC136" s="85"/>
      <c r="AE136" s="33" t="s">
        <v>7</v>
      </c>
    </row>
    <row r="137" spans="1:31" x14ac:dyDescent="0.35">
      <c r="A137" s="26" t="s">
        <v>216</v>
      </c>
      <c r="B137" s="27">
        <v>91.054542541503906</v>
      </c>
      <c r="C137" s="27">
        <v>82.854011535644531</v>
      </c>
      <c r="D137" s="27">
        <v>86.723243713378906</v>
      </c>
      <c r="E137" s="27">
        <v>95.276962280273438</v>
      </c>
      <c r="F137" s="27">
        <v>98.458641052246094</v>
      </c>
      <c r="G137" s="27">
        <v>99.999008178710938</v>
      </c>
      <c r="H137" s="27">
        <v>99.999832153320313</v>
      </c>
      <c r="I137" s="27">
        <v>99.99884033203125</v>
      </c>
      <c r="J137" s="27">
        <v>93.391548156738281</v>
      </c>
      <c r="K137" s="27">
        <v>99.989547729492188</v>
      </c>
      <c r="L137" s="27">
        <v>99.979026794433594</v>
      </c>
      <c r="M137" s="27">
        <v>99.9259033203125</v>
      </c>
      <c r="Q137" s="31">
        <v>1</v>
      </c>
      <c r="R137" s="39" t="s">
        <v>83</v>
      </c>
      <c r="S137" s="26" t="b">
        <f t="shared" si="14"/>
        <v>1</v>
      </c>
      <c r="T137" s="26" t="b">
        <f t="shared" si="15"/>
        <v>0</v>
      </c>
      <c r="U137" s="32" t="s">
        <v>42</v>
      </c>
      <c r="V137" s="32" t="s">
        <v>42</v>
      </c>
      <c r="W137" s="32" t="s">
        <v>42</v>
      </c>
      <c r="X137" s="41" t="s">
        <v>129</v>
      </c>
      <c r="Y137" s="85">
        <v>4</v>
      </c>
      <c r="Z137" s="85"/>
      <c r="AA137" s="85"/>
      <c r="AB137" s="85"/>
      <c r="AC137" s="85"/>
      <c r="AE137" s="33" t="s">
        <v>7</v>
      </c>
    </row>
    <row r="138" spans="1:31" x14ac:dyDescent="0.35">
      <c r="A138" s="26" t="s">
        <v>217</v>
      </c>
      <c r="B138" s="27">
        <v>91.14019775390625</v>
      </c>
      <c r="C138" s="27">
        <v>82.825912475585938</v>
      </c>
      <c r="D138" s="27">
        <v>86.56182861328125</v>
      </c>
      <c r="E138" s="27">
        <v>95.277267456054688</v>
      </c>
      <c r="F138" s="27">
        <v>95.7816162109375</v>
      </c>
      <c r="G138" s="27">
        <v>99.998992919921875</v>
      </c>
      <c r="H138" s="27">
        <v>99.999832153320313</v>
      </c>
      <c r="I138" s="27">
        <v>99.99884033203125</v>
      </c>
      <c r="J138" s="27">
        <v>92.504104614257813</v>
      </c>
      <c r="K138" s="27">
        <v>99.999961853027344</v>
      </c>
      <c r="L138" s="27">
        <v>99.999832153320313</v>
      </c>
      <c r="M138" s="27">
        <v>99.99884033203125</v>
      </c>
      <c r="Q138" s="31">
        <v>1</v>
      </c>
      <c r="R138" s="39" t="s">
        <v>83</v>
      </c>
      <c r="S138" s="26" t="b">
        <f t="shared" si="14"/>
        <v>1</v>
      </c>
      <c r="T138" s="26" t="b">
        <f t="shared" si="15"/>
        <v>0</v>
      </c>
      <c r="U138" s="32" t="s">
        <v>42</v>
      </c>
      <c r="V138" s="32" t="s">
        <v>42</v>
      </c>
      <c r="W138" s="32" t="s">
        <v>42</v>
      </c>
      <c r="X138" s="41" t="s">
        <v>129</v>
      </c>
      <c r="Y138" s="85">
        <v>4</v>
      </c>
      <c r="Z138" s="85"/>
      <c r="AA138" s="85"/>
      <c r="AB138" s="85"/>
      <c r="AC138" s="85"/>
      <c r="AE138" s="33" t="s">
        <v>7</v>
      </c>
    </row>
    <row r="139" spans="1:31" x14ac:dyDescent="0.35">
      <c r="A139" s="26" t="s">
        <v>218</v>
      </c>
      <c r="B139" s="27">
        <v>91.086341857910156</v>
      </c>
      <c r="C139" s="27">
        <v>82.826423645019531</v>
      </c>
      <c r="D139" s="27">
        <v>86.523139953613281</v>
      </c>
      <c r="E139" s="27">
        <v>95.277641296386719</v>
      </c>
      <c r="F139" s="27">
        <v>95.844108581542969</v>
      </c>
      <c r="G139" s="27">
        <v>99.999534606933594</v>
      </c>
      <c r="H139" s="27">
        <v>99.999832153320313</v>
      </c>
      <c r="I139" s="27">
        <v>99.99884033203125</v>
      </c>
      <c r="J139" s="27">
        <v>90.837059020996094</v>
      </c>
      <c r="K139" s="27">
        <v>88.246864318847656</v>
      </c>
      <c r="L139" s="27">
        <v>99.999832153320313</v>
      </c>
      <c r="M139" s="27">
        <v>99.99884033203125</v>
      </c>
      <c r="Q139" s="31">
        <v>1</v>
      </c>
      <c r="R139" s="39" t="s">
        <v>83</v>
      </c>
      <c r="S139" s="26" t="b">
        <f t="shared" si="14"/>
        <v>1</v>
      </c>
      <c r="T139" s="26" t="b">
        <f t="shared" si="15"/>
        <v>0</v>
      </c>
      <c r="U139" s="32" t="s">
        <v>42</v>
      </c>
      <c r="V139" s="32" t="s">
        <v>42</v>
      </c>
      <c r="W139" s="32" t="s">
        <v>42</v>
      </c>
      <c r="X139" s="41" t="s">
        <v>129</v>
      </c>
      <c r="Y139" s="85">
        <v>4</v>
      </c>
      <c r="Z139" s="85"/>
      <c r="AA139" s="85"/>
      <c r="AB139" s="85"/>
      <c r="AC139" s="85"/>
      <c r="AE139" s="33" t="s">
        <v>7</v>
      </c>
    </row>
    <row r="140" spans="1:31" x14ac:dyDescent="0.35">
      <c r="A140" s="26" t="s">
        <v>219</v>
      </c>
      <c r="B140" s="27">
        <v>91.104110717773438</v>
      </c>
      <c r="C140" s="27">
        <v>82.844833374023438</v>
      </c>
      <c r="D140" s="27">
        <v>86.601303100585938</v>
      </c>
      <c r="E140" s="27">
        <v>95.276275634765625</v>
      </c>
      <c r="F140" s="27">
        <v>95.541961669921875</v>
      </c>
      <c r="G140" s="27">
        <v>99.999382019042969</v>
      </c>
      <c r="H140" s="27">
        <v>99.997520446777344</v>
      </c>
      <c r="I140" s="27">
        <v>99.99884033203125</v>
      </c>
      <c r="J140" s="27">
        <v>93.352821350097656</v>
      </c>
      <c r="K140" s="27">
        <v>99.999961853027344</v>
      </c>
      <c r="L140" s="27">
        <v>99.999832153320313</v>
      </c>
      <c r="M140" s="27">
        <v>99.99884033203125</v>
      </c>
      <c r="Q140" s="31">
        <v>1</v>
      </c>
      <c r="R140" s="39" t="s">
        <v>83</v>
      </c>
      <c r="S140" s="26" t="b">
        <f t="shared" si="14"/>
        <v>1</v>
      </c>
      <c r="T140" s="26" t="b">
        <f t="shared" si="15"/>
        <v>0</v>
      </c>
      <c r="U140" s="32" t="s">
        <v>42</v>
      </c>
      <c r="V140" s="32" t="s">
        <v>42</v>
      </c>
      <c r="W140" s="32" t="s">
        <v>42</v>
      </c>
      <c r="X140" s="41" t="s">
        <v>129</v>
      </c>
      <c r="Y140" s="85">
        <v>4</v>
      </c>
      <c r="Z140" s="85"/>
      <c r="AA140" s="85"/>
      <c r="AB140" s="85"/>
      <c r="AC140" s="85"/>
      <c r="AE140" s="33" t="s">
        <v>7</v>
      </c>
    </row>
    <row r="141" spans="1:31" x14ac:dyDescent="0.35">
      <c r="A141" s="26" t="s">
        <v>220</v>
      </c>
      <c r="B141" s="27">
        <v>91.181205749511719</v>
      </c>
      <c r="C141" s="27">
        <v>82.867591857910156</v>
      </c>
      <c r="D141" s="27">
        <v>86.64007568359375</v>
      </c>
      <c r="E141" s="27">
        <v>95.272499084472656</v>
      </c>
      <c r="F141" s="27">
        <v>98.877159118652344</v>
      </c>
      <c r="G141" s="27">
        <v>99.998573303222656</v>
      </c>
      <c r="H141" s="27">
        <v>99.999832153320313</v>
      </c>
      <c r="I141" s="27">
        <v>99.99884033203125</v>
      </c>
      <c r="J141" s="27">
        <v>91.257179260253906</v>
      </c>
      <c r="K141" s="27">
        <v>88.395431518554688</v>
      </c>
      <c r="L141" s="27">
        <v>99.999832153320313</v>
      </c>
      <c r="M141" s="27">
        <v>99.99884033203125</v>
      </c>
      <c r="Q141" s="31">
        <v>1</v>
      </c>
      <c r="R141" s="39" t="s">
        <v>83</v>
      </c>
      <c r="S141" s="26" t="b">
        <f t="shared" si="14"/>
        <v>1</v>
      </c>
      <c r="T141" s="26" t="b">
        <f t="shared" si="15"/>
        <v>0</v>
      </c>
      <c r="U141" s="32" t="s">
        <v>42</v>
      </c>
      <c r="V141" s="32" t="s">
        <v>42</v>
      </c>
      <c r="W141" s="32" t="s">
        <v>42</v>
      </c>
      <c r="X141" s="41" t="s">
        <v>129</v>
      </c>
      <c r="Y141" s="85">
        <v>4</v>
      </c>
      <c r="Z141" s="85"/>
      <c r="AA141" s="85"/>
      <c r="AB141" s="85"/>
      <c r="AC141" s="85"/>
      <c r="AE141" s="33" t="s">
        <v>7</v>
      </c>
    </row>
    <row r="142" spans="1:31" x14ac:dyDescent="0.35">
      <c r="A142" s="26" t="s">
        <v>221</v>
      </c>
      <c r="B142" s="27">
        <v>91.173187255859375</v>
      </c>
      <c r="C142" s="27">
        <v>82.807594299316406</v>
      </c>
      <c r="D142" s="27">
        <v>86.420402526855469</v>
      </c>
      <c r="E142" s="27">
        <v>95.411537170410156</v>
      </c>
      <c r="F142" s="27">
        <v>97.002510070800781</v>
      </c>
      <c r="G142" s="27">
        <v>99.999137878417969</v>
      </c>
      <c r="H142" s="27">
        <v>99.999832153320313</v>
      </c>
      <c r="I142" s="27">
        <v>99.99884033203125</v>
      </c>
      <c r="J142" s="27">
        <v>93.074325561523438</v>
      </c>
      <c r="K142" s="27">
        <v>99.999961853027344</v>
      </c>
      <c r="L142" s="27">
        <v>99.999832153320313</v>
      </c>
      <c r="M142" s="27">
        <v>99.99884033203125</v>
      </c>
      <c r="Q142" s="31">
        <v>1</v>
      </c>
      <c r="R142" s="39" t="s">
        <v>83</v>
      </c>
      <c r="S142" s="26" t="b">
        <f t="shared" si="14"/>
        <v>1</v>
      </c>
      <c r="T142" s="26" t="b">
        <f t="shared" si="15"/>
        <v>0</v>
      </c>
      <c r="U142" s="32" t="s">
        <v>42</v>
      </c>
      <c r="V142" s="32" t="s">
        <v>42</v>
      </c>
      <c r="W142" s="40" t="s">
        <v>20</v>
      </c>
      <c r="X142" s="41" t="s">
        <v>129</v>
      </c>
      <c r="Y142" s="85">
        <v>4</v>
      </c>
      <c r="Z142" s="85"/>
      <c r="AA142" s="85"/>
      <c r="AB142" s="85"/>
      <c r="AC142" s="85"/>
      <c r="AE142" s="33" t="s">
        <v>7</v>
      </c>
    </row>
    <row r="143" spans="1:31" x14ac:dyDescent="0.35">
      <c r="A143" s="26" t="s">
        <v>222</v>
      </c>
      <c r="B143" s="27">
        <v>91.089546203613281</v>
      </c>
      <c r="C143" s="27">
        <v>82.808181762695313</v>
      </c>
      <c r="D143" s="27">
        <v>86.419868469238281</v>
      </c>
      <c r="E143" s="27">
        <v>95.273208618164063</v>
      </c>
      <c r="F143" s="27">
        <v>98.277801513671875</v>
      </c>
      <c r="G143" s="27">
        <v>99.998214721679688</v>
      </c>
      <c r="H143" s="27">
        <v>99.999832153320313</v>
      </c>
      <c r="I143" s="27">
        <v>99.99884033203125</v>
      </c>
      <c r="J143" s="27">
        <v>92.011634826660156</v>
      </c>
      <c r="K143" s="27">
        <v>99.999961853027344</v>
      </c>
      <c r="L143" s="27">
        <v>99.999832153320313</v>
      </c>
      <c r="M143" s="27">
        <v>99.99884033203125</v>
      </c>
      <c r="Q143" s="31">
        <v>1</v>
      </c>
      <c r="R143" s="39" t="s">
        <v>83</v>
      </c>
      <c r="S143" s="26" t="b">
        <f t="shared" si="14"/>
        <v>1</v>
      </c>
      <c r="T143" s="26" t="b">
        <f t="shared" si="15"/>
        <v>0</v>
      </c>
      <c r="U143" s="32" t="s">
        <v>42</v>
      </c>
      <c r="V143" s="32" t="s">
        <v>42</v>
      </c>
      <c r="W143" s="32" t="s">
        <v>42</v>
      </c>
      <c r="X143" s="41" t="s">
        <v>129</v>
      </c>
      <c r="Y143" s="85">
        <v>4</v>
      </c>
      <c r="Z143" s="85"/>
      <c r="AA143" s="85"/>
      <c r="AB143" s="85"/>
      <c r="AC143" s="85"/>
      <c r="AE143" s="33" t="s">
        <v>7</v>
      </c>
    </row>
    <row r="144" spans="1:31" x14ac:dyDescent="0.35">
      <c r="A144" s="26" t="s">
        <v>223</v>
      </c>
      <c r="B144" s="27">
        <v>91.100028991699219</v>
      </c>
      <c r="C144" s="27">
        <v>82.85321044921875</v>
      </c>
      <c r="D144" s="27">
        <v>86.599586486816406</v>
      </c>
      <c r="E144" s="27">
        <v>95.272697448730469</v>
      </c>
      <c r="F144" s="27">
        <v>79.188087463378906</v>
      </c>
      <c r="G144" s="27">
        <v>99.999961853027344</v>
      </c>
      <c r="H144" s="27">
        <v>99.999832153320313</v>
      </c>
      <c r="I144" s="27">
        <v>99.99884033203125</v>
      </c>
      <c r="J144" s="27">
        <v>91.899642944335938</v>
      </c>
      <c r="K144" s="27">
        <v>80.197174072265625</v>
      </c>
      <c r="L144" s="27">
        <v>99.999832153320313</v>
      </c>
      <c r="M144" s="27">
        <v>99.99884033203125</v>
      </c>
      <c r="Q144" s="31">
        <v>1</v>
      </c>
      <c r="R144" s="39" t="s">
        <v>83</v>
      </c>
      <c r="S144" s="26" t="b">
        <f t="shared" si="14"/>
        <v>1</v>
      </c>
      <c r="T144" s="26" t="b">
        <f t="shared" si="15"/>
        <v>0</v>
      </c>
      <c r="U144" s="32" t="s">
        <v>42</v>
      </c>
      <c r="V144" s="32" t="s">
        <v>150</v>
      </c>
      <c r="W144" s="32" t="s">
        <v>42</v>
      </c>
      <c r="X144" s="41" t="s">
        <v>129</v>
      </c>
      <c r="Y144" s="85">
        <v>4</v>
      </c>
      <c r="Z144" s="85"/>
      <c r="AA144" s="85"/>
      <c r="AB144" s="85"/>
      <c r="AC144" s="85"/>
      <c r="AE144" s="33" t="s">
        <v>7</v>
      </c>
    </row>
    <row r="145" spans="1:31" x14ac:dyDescent="0.35">
      <c r="A145" s="26" t="s">
        <v>224</v>
      </c>
      <c r="B145" s="27">
        <v>91.004631042480469</v>
      </c>
      <c r="C145" s="27">
        <v>82.858612060546875</v>
      </c>
      <c r="D145" s="27">
        <v>86.620201110839844</v>
      </c>
      <c r="E145" s="27">
        <v>95.273231506347656</v>
      </c>
      <c r="F145" s="27">
        <v>97.254165649414063</v>
      </c>
      <c r="G145" s="27">
        <v>99.998138427734375</v>
      </c>
      <c r="H145" s="27">
        <v>99.999832153320313</v>
      </c>
      <c r="I145" s="27">
        <v>99.99884033203125</v>
      </c>
      <c r="J145" s="27">
        <v>91.11114501953125</v>
      </c>
      <c r="K145" s="27">
        <v>99.999961853027344</v>
      </c>
      <c r="L145" s="27">
        <v>99.999832153320313</v>
      </c>
      <c r="M145" s="27">
        <v>99.99884033203125</v>
      </c>
      <c r="Q145" s="31">
        <v>1</v>
      </c>
      <c r="R145" s="39" t="s">
        <v>83</v>
      </c>
      <c r="S145" s="26" t="b">
        <f t="shared" si="14"/>
        <v>1</v>
      </c>
      <c r="T145" s="26" t="b">
        <f t="shared" si="15"/>
        <v>0</v>
      </c>
      <c r="U145" s="32" t="s">
        <v>42</v>
      </c>
      <c r="V145" s="32" t="s">
        <v>42</v>
      </c>
      <c r="W145" s="32" t="s">
        <v>42</v>
      </c>
      <c r="X145" s="41" t="s">
        <v>129</v>
      </c>
      <c r="Y145" s="85">
        <v>4</v>
      </c>
      <c r="Z145" s="85"/>
      <c r="AA145" s="85"/>
      <c r="AB145" s="85"/>
      <c r="AC145" s="85"/>
      <c r="AE145" s="33" t="s">
        <v>7</v>
      </c>
    </row>
    <row r="146" spans="1:31" x14ac:dyDescent="0.35">
      <c r="A146" s="26" t="s">
        <v>225</v>
      </c>
      <c r="B146" s="27">
        <v>91.231498718261719</v>
      </c>
      <c r="C146" s="27">
        <v>82.928886413574219</v>
      </c>
      <c r="D146" s="27">
        <v>86.919181823730469</v>
      </c>
      <c r="E146" s="27">
        <v>95.274497985839844</v>
      </c>
      <c r="F146" s="27">
        <v>98.431632995605469</v>
      </c>
      <c r="G146" s="27">
        <v>99.999351501464844</v>
      </c>
      <c r="H146" s="27">
        <v>99.999832153320313</v>
      </c>
      <c r="I146" s="27">
        <v>99.99884033203125</v>
      </c>
      <c r="J146" s="27">
        <v>91.393684387207031</v>
      </c>
      <c r="K146" s="27">
        <v>89.238792419433594</v>
      </c>
      <c r="L146" s="27">
        <v>99.999832153320313</v>
      </c>
      <c r="M146" s="27">
        <v>99.99884033203125</v>
      </c>
      <c r="Q146" s="31">
        <v>1</v>
      </c>
      <c r="R146" s="39" t="s">
        <v>83</v>
      </c>
      <c r="S146" s="26" t="b">
        <f t="shared" si="14"/>
        <v>1</v>
      </c>
      <c r="T146" s="26" t="b">
        <f t="shared" si="15"/>
        <v>0</v>
      </c>
      <c r="U146" s="32" t="s">
        <v>42</v>
      </c>
      <c r="V146" s="32" t="s">
        <v>42</v>
      </c>
      <c r="W146" s="32" t="s">
        <v>42</v>
      </c>
      <c r="X146" s="41" t="s">
        <v>129</v>
      </c>
      <c r="Y146" s="85">
        <v>4</v>
      </c>
      <c r="Z146" s="85"/>
      <c r="AA146" s="85"/>
      <c r="AB146" s="85"/>
      <c r="AC146" s="85"/>
      <c r="AE146" s="33" t="s">
        <v>7</v>
      </c>
    </row>
    <row r="147" spans="1:31" x14ac:dyDescent="0.35">
      <c r="A147" s="26" t="s">
        <v>226</v>
      </c>
      <c r="B147" s="27">
        <v>91.197029113769531</v>
      </c>
      <c r="C147" s="27">
        <v>82.952117919921875</v>
      </c>
      <c r="D147" s="27">
        <v>86.860069274902344</v>
      </c>
      <c r="E147" s="27">
        <v>95.274909973144531</v>
      </c>
      <c r="F147" s="27">
        <v>98.850334167480469</v>
      </c>
      <c r="G147" s="27">
        <v>99.998252868652344</v>
      </c>
      <c r="H147" s="27">
        <v>99.999832153320313</v>
      </c>
      <c r="I147" s="27">
        <v>99.99884033203125</v>
      </c>
      <c r="J147" s="27">
        <v>91.618125915527344</v>
      </c>
      <c r="K147" s="27">
        <v>99.999961853027344</v>
      </c>
      <c r="L147" s="27">
        <v>99.999832153320313</v>
      </c>
      <c r="M147" s="27">
        <v>99.99884033203125</v>
      </c>
      <c r="Q147" s="31">
        <v>1</v>
      </c>
      <c r="R147" s="39" t="s">
        <v>83</v>
      </c>
      <c r="S147" s="26" t="b">
        <f t="shared" si="14"/>
        <v>1</v>
      </c>
      <c r="T147" s="26" t="b">
        <f t="shared" si="15"/>
        <v>0</v>
      </c>
      <c r="U147" s="32" t="s">
        <v>42</v>
      </c>
      <c r="V147" s="32" t="s">
        <v>42</v>
      </c>
      <c r="W147" s="32" t="s">
        <v>42</v>
      </c>
      <c r="X147" s="41" t="s">
        <v>129</v>
      </c>
      <c r="Y147" s="85">
        <v>4</v>
      </c>
      <c r="Z147" s="85"/>
      <c r="AA147" s="85"/>
      <c r="AB147" s="85"/>
      <c r="AC147" s="85"/>
      <c r="AE147" s="33" t="s">
        <v>7</v>
      </c>
    </row>
    <row r="148" spans="1:31" x14ac:dyDescent="0.35">
      <c r="A148" s="26" t="s">
        <v>227</v>
      </c>
      <c r="B148" s="27">
        <v>91.118911743164063</v>
      </c>
      <c r="C148" s="27">
        <v>82.896224975585938</v>
      </c>
      <c r="D148" s="27">
        <v>86.661231994628906</v>
      </c>
      <c r="E148" s="27">
        <v>95.272186279296875</v>
      </c>
      <c r="F148" s="27">
        <v>96.572257995605469</v>
      </c>
      <c r="G148" s="27">
        <v>99.999771118164063</v>
      </c>
      <c r="H148" s="27">
        <v>99.999092102050781</v>
      </c>
      <c r="I148" s="27">
        <v>99.99884033203125</v>
      </c>
      <c r="J148" s="27">
        <v>93.731071472167969</v>
      </c>
      <c r="K148" s="27">
        <v>99.999961853027344</v>
      </c>
      <c r="L148" s="27">
        <v>99.999832153320313</v>
      </c>
      <c r="M148" s="27">
        <v>99.99884033203125</v>
      </c>
      <c r="Q148" s="31">
        <v>1</v>
      </c>
      <c r="R148" s="39" t="s">
        <v>83</v>
      </c>
      <c r="S148" s="26" t="b">
        <f t="shared" si="14"/>
        <v>1</v>
      </c>
      <c r="T148" s="26" t="b">
        <f t="shared" si="15"/>
        <v>0</v>
      </c>
      <c r="U148" s="32" t="s">
        <v>42</v>
      </c>
      <c r="V148" s="32" t="s">
        <v>42</v>
      </c>
      <c r="W148" s="32" t="s">
        <v>42</v>
      </c>
      <c r="X148" s="41" t="s">
        <v>129</v>
      </c>
      <c r="Y148" s="85">
        <v>4</v>
      </c>
      <c r="Z148" s="85"/>
      <c r="AA148" s="85"/>
      <c r="AB148" s="85"/>
      <c r="AC148" s="85"/>
      <c r="AE148" s="33" t="s">
        <v>7</v>
      </c>
    </row>
    <row r="149" spans="1:31" x14ac:dyDescent="0.35">
      <c r="A149" s="26" t="s">
        <v>228</v>
      </c>
      <c r="B149" s="27">
        <v>91.132911682128906</v>
      </c>
      <c r="C149" s="27">
        <v>82.831977844238281</v>
      </c>
      <c r="D149" s="27">
        <v>86.282844543457031</v>
      </c>
      <c r="E149" s="27">
        <v>95.275627136230469</v>
      </c>
      <c r="F149" s="27">
        <v>98.812515258789063</v>
      </c>
      <c r="G149" s="27">
        <v>99.999893188476563</v>
      </c>
      <c r="H149" s="27">
        <v>99.999832153320313</v>
      </c>
      <c r="I149" s="27">
        <v>99.99884033203125</v>
      </c>
      <c r="J149" s="27">
        <v>92.64764404296875</v>
      </c>
      <c r="K149" s="27">
        <v>98.448074340820313</v>
      </c>
      <c r="L149" s="27">
        <v>99.999832153320313</v>
      </c>
      <c r="M149" s="27">
        <v>99.99884033203125</v>
      </c>
      <c r="Q149" s="31">
        <v>1</v>
      </c>
      <c r="R149" s="39" t="s">
        <v>83</v>
      </c>
      <c r="S149" s="26" t="b">
        <f t="shared" si="14"/>
        <v>1</v>
      </c>
      <c r="T149" s="26" t="b">
        <f t="shared" si="15"/>
        <v>0</v>
      </c>
      <c r="U149" s="32" t="s">
        <v>42</v>
      </c>
      <c r="V149" s="32" t="s">
        <v>42</v>
      </c>
      <c r="W149" s="40" t="s">
        <v>20</v>
      </c>
      <c r="X149" s="41" t="s">
        <v>129</v>
      </c>
      <c r="Y149" s="85">
        <v>4</v>
      </c>
      <c r="Z149" s="85"/>
      <c r="AA149" s="85"/>
      <c r="AB149" s="85"/>
      <c r="AC149" s="85"/>
      <c r="AE149" s="33" t="s">
        <v>7</v>
      </c>
    </row>
    <row r="150" spans="1:31" x14ac:dyDescent="0.35">
      <c r="A150" s="26" t="s">
        <v>229</v>
      </c>
      <c r="B150" s="27">
        <v>91.162612915039063</v>
      </c>
      <c r="C150" s="27">
        <v>82.854904174804688</v>
      </c>
      <c r="D150" s="27">
        <v>86.50146484375</v>
      </c>
      <c r="E150" s="27">
        <v>95.275932312011719</v>
      </c>
      <c r="F150" s="27">
        <v>98.814498901367188</v>
      </c>
      <c r="G150" s="27">
        <v>99.998069763183594</v>
      </c>
      <c r="H150" s="27">
        <v>99.999832153320313</v>
      </c>
      <c r="I150" s="27">
        <v>99.99884033203125</v>
      </c>
      <c r="J150" s="27">
        <v>92.139106750488281</v>
      </c>
      <c r="K150" s="27">
        <v>91.162918090820313</v>
      </c>
      <c r="L150" s="27">
        <v>99.999832153320313</v>
      </c>
      <c r="M150" s="27">
        <v>99.99884033203125</v>
      </c>
      <c r="Q150" s="31">
        <v>1</v>
      </c>
      <c r="R150" s="39" t="s">
        <v>83</v>
      </c>
      <c r="S150" s="26" t="b">
        <f t="shared" si="14"/>
        <v>1</v>
      </c>
      <c r="T150" s="26" t="b">
        <f t="shared" si="15"/>
        <v>0</v>
      </c>
      <c r="U150" s="32" t="s">
        <v>42</v>
      </c>
      <c r="V150" s="32" t="s">
        <v>42</v>
      </c>
      <c r="W150" s="40" t="s">
        <v>20</v>
      </c>
      <c r="X150" s="41" t="s">
        <v>129</v>
      </c>
      <c r="Y150" s="85">
        <v>4</v>
      </c>
      <c r="Z150" s="85"/>
      <c r="AA150" s="85"/>
      <c r="AB150" s="85"/>
      <c r="AC150" s="85"/>
      <c r="AE150" s="33" t="s">
        <v>7</v>
      </c>
    </row>
    <row r="151" spans="1:31" x14ac:dyDescent="0.35">
      <c r="A151" s="26" t="s">
        <v>230</v>
      </c>
      <c r="B151" s="27">
        <v>90.425079345703125</v>
      </c>
      <c r="C151" s="27">
        <v>82.878952026367188</v>
      </c>
      <c r="D151" s="27">
        <v>86.563270568847656</v>
      </c>
      <c r="E151" s="27">
        <v>95.276336669921875</v>
      </c>
      <c r="F151" s="27">
        <v>96.494049072265625</v>
      </c>
      <c r="G151" s="27">
        <v>99.999832153320313</v>
      </c>
      <c r="H151" s="27">
        <v>99.999832153320313</v>
      </c>
      <c r="I151" s="27">
        <v>99.99884033203125</v>
      </c>
      <c r="J151" s="27">
        <v>88.839141845703125</v>
      </c>
      <c r="K151" s="27">
        <v>76.594741821289063</v>
      </c>
      <c r="L151" s="27">
        <v>99.999832153320313</v>
      </c>
      <c r="M151" s="27">
        <v>99.99884033203125</v>
      </c>
      <c r="Q151" s="31">
        <v>1</v>
      </c>
      <c r="R151" s="39" t="s">
        <v>83</v>
      </c>
      <c r="S151" s="26" t="b">
        <f t="shared" si="14"/>
        <v>1</v>
      </c>
      <c r="T151" s="26" t="b">
        <f t="shared" si="15"/>
        <v>0</v>
      </c>
      <c r="U151" s="32" t="s">
        <v>42</v>
      </c>
      <c r="V151" s="32" t="s">
        <v>42</v>
      </c>
      <c r="W151" s="40" t="s">
        <v>20</v>
      </c>
      <c r="X151" s="41" t="s">
        <v>129</v>
      </c>
      <c r="Y151" s="85">
        <v>4</v>
      </c>
      <c r="Z151" s="85"/>
      <c r="AA151" s="85"/>
      <c r="AB151" s="85"/>
      <c r="AC151" s="85"/>
      <c r="AE151" s="33" t="s">
        <v>7</v>
      </c>
    </row>
    <row r="152" spans="1:31" x14ac:dyDescent="0.35">
      <c r="A152" s="26" t="s">
        <v>231</v>
      </c>
      <c r="B152" s="27">
        <v>91.266525268554688</v>
      </c>
      <c r="C152" s="27">
        <v>82.905258178710938</v>
      </c>
      <c r="D152" s="27">
        <v>86.621871948242188</v>
      </c>
      <c r="E152" s="27">
        <v>95.415336608886719</v>
      </c>
      <c r="F152" s="27">
        <v>94.959053039550781</v>
      </c>
      <c r="G152" s="27">
        <v>99.999275207519531</v>
      </c>
      <c r="H152" s="27">
        <v>99.999832153320313</v>
      </c>
      <c r="I152" s="27">
        <v>99.99884033203125</v>
      </c>
      <c r="J152" s="27">
        <v>94.627029418945313</v>
      </c>
      <c r="K152" s="27">
        <v>99.992149353027344</v>
      </c>
      <c r="L152" s="27">
        <v>99.979011535644531</v>
      </c>
      <c r="M152" s="27">
        <v>99.99884033203125</v>
      </c>
      <c r="Q152" s="31">
        <v>1</v>
      </c>
      <c r="R152" s="39" t="s">
        <v>83</v>
      </c>
      <c r="S152" s="26" t="b">
        <f t="shared" si="14"/>
        <v>1</v>
      </c>
      <c r="T152" s="26" t="b">
        <f t="shared" si="15"/>
        <v>0</v>
      </c>
      <c r="U152" s="32" t="s">
        <v>42</v>
      </c>
      <c r="V152" s="32" t="s">
        <v>42</v>
      </c>
      <c r="W152" s="32" t="s">
        <v>42</v>
      </c>
      <c r="X152" s="41" t="s">
        <v>129</v>
      </c>
      <c r="Y152" s="85">
        <v>4</v>
      </c>
      <c r="Z152" s="85"/>
      <c r="AA152" s="85"/>
      <c r="AB152" s="85"/>
      <c r="AC152" s="85"/>
      <c r="AE152" s="33" t="s">
        <v>7</v>
      </c>
    </row>
    <row r="153" spans="1:31" x14ac:dyDescent="0.35">
      <c r="A153" s="26" t="s">
        <v>232</v>
      </c>
      <c r="B153" s="27">
        <v>91.160354614257813</v>
      </c>
      <c r="C153" s="27">
        <v>82.903793334960938</v>
      </c>
      <c r="D153" s="27">
        <v>86.462646484375</v>
      </c>
      <c r="E153" s="27">
        <v>95.277030944824219</v>
      </c>
      <c r="F153" s="27">
        <v>98.821464538574219</v>
      </c>
      <c r="G153" s="27">
        <v>99.999412536621094</v>
      </c>
      <c r="H153" s="27">
        <v>99.999832153320313</v>
      </c>
      <c r="I153" s="27">
        <v>99.99884033203125</v>
      </c>
      <c r="J153" s="27">
        <v>93.19696044921875</v>
      </c>
      <c r="K153" s="27">
        <v>99.999961853027344</v>
      </c>
      <c r="L153" s="27">
        <v>99.999832153320313</v>
      </c>
      <c r="M153" s="27">
        <v>99.99884033203125</v>
      </c>
      <c r="Q153" s="31">
        <v>1</v>
      </c>
      <c r="R153" s="39" t="s">
        <v>83</v>
      </c>
      <c r="S153" s="26" t="b">
        <f t="shared" si="14"/>
        <v>1</v>
      </c>
      <c r="T153" s="26" t="b">
        <f t="shared" si="15"/>
        <v>0</v>
      </c>
      <c r="U153" s="32" t="s">
        <v>42</v>
      </c>
      <c r="V153" s="32" t="s">
        <v>19</v>
      </c>
      <c r="W153" s="32" t="s">
        <v>42</v>
      </c>
      <c r="X153" s="41" t="s">
        <v>129</v>
      </c>
      <c r="Y153" s="85">
        <v>4</v>
      </c>
      <c r="Z153" s="85"/>
      <c r="AA153" s="85"/>
      <c r="AB153" s="85"/>
      <c r="AC153" s="85"/>
      <c r="AE153" s="33" t="s">
        <v>7</v>
      </c>
    </row>
    <row r="154" spans="1:31" x14ac:dyDescent="0.35">
      <c r="A154" s="26" t="s">
        <v>233</v>
      </c>
      <c r="B154" s="27">
        <v>91.109794616699219</v>
      </c>
      <c r="C154" s="27">
        <v>82.904296875</v>
      </c>
      <c r="D154" s="27">
        <v>86.523681640625</v>
      </c>
      <c r="E154" s="27">
        <v>95.277442932128906</v>
      </c>
      <c r="F154" s="27">
        <v>97.6688232421875</v>
      </c>
      <c r="G154" s="27">
        <v>99.999961853027344</v>
      </c>
      <c r="H154" s="27">
        <v>99.999832153320313</v>
      </c>
      <c r="I154" s="27">
        <v>99.99884033203125</v>
      </c>
      <c r="J154" s="27">
        <v>92.966598510742188</v>
      </c>
      <c r="K154" s="27">
        <v>89.270095825195313</v>
      </c>
      <c r="L154" s="27">
        <v>99.999832153320313</v>
      </c>
      <c r="M154" s="27">
        <v>99.99884033203125</v>
      </c>
      <c r="Q154" s="31">
        <v>1</v>
      </c>
      <c r="R154" s="39" t="s">
        <v>83</v>
      </c>
      <c r="S154" s="26" t="b">
        <f t="shared" si="14"/>
        <v>1</v>
      </c>
      <c r="T154" s="26" t="b">
        <f t="shared" si="15"/>
        <v>0</v>
      </c>
      <c r="U154" s="32" t="s">
        <v>42</v>
      </c>
      <c r="V154" s="32" t="s">
        <v>42</v>
      </c>
      <c r="W154" s="32" t="s">
        <v>42</v>
      </c>
      <c r="X154" s="41" t="s">
        <v>129</v>
      </c>
      <c r="Y154" s="85">
        <v>4</v>
      </c>
      <c r="Z154" s="85"/>
      <c r="AA154" s="85"/>
      <c r="AB154" s="85"/>
      <c r="AC154" s="85"/>
      <c r="AE154" s="33" t="s">
        <v>7</v>
      </c>
    </row>
    <row r="155" spans="1:31" x14ac:dyDescent="0.35">
      <c r="A155" s="26" t="s">
        <v>234</v>
      </c>
      <c r="B155" s="27">
        <v>91.265411376953125</v>
      </c>
      <c r="C155" s="27">
        <v>82.951255798339844</v>
      </c>
      <c r="D155" s="27">
        <v>86.743080139160156</v>
      </c>
      <c r="E155" s="27">
        <v>95.416404724121094</v>
      </c>
      <c r="F155" s="27">
        <v>98.516799926757813</v>
      </c>
      <c r="G155" s="27">
        <v>99.998435974121094</v>
      </c>
      <c r="H155" s="27">
        <v>99.999832153320313</v>
      </c>
      <c r="I155" s="27">
        <v>99.99884033203125</v>
      </c>
      <c r="J155" s="27">
        <v>92.01385498046875</v>
      </c>
      <c r="K155" s="27">
        <v>80.196762084960938</v>
      </c>
      <c r="L155" s="27">
        <v>99.999832153320313</v>
      </c>
      <c r="M155" s="27">
        <v>99.99884033203125</v>
      </c>
      <c r="Q155" s="31">
        <v>1</v>
      </c>
      <c r="R155" s="39" t="s">
        <v>83</v>
      </c>
      <c r="S155" s="26" t="b">
        <f t="shared" si="14"/>
        <v>1</v>
      </c>
      <c r="T155" s="26" t="b">
        <f t="shared" si="15"/>
        <v>0</v>
      </c>
      <c r="U155" s="32" t="s">
        <v>42</v>
      </c>
      <c r="V155" s="32" t="s">
        <v>42</v>
      </c>
      <c r="W155" s="32" t="s">
        <v>42</v>
      </c>
      <c r="X155" s="41" t="s">
        <v>129</v>
      </c>
      <c r="Y155" s="85">
        <v>4</v>
      </c>
      <c r="Z155" s="85"/>
      <c r="AA155" s="85"/>
      <c r="AB155" s="85"/>
      <c r="AC155" s="85"/>
      <c r="AE155" s="33" t="s">
        <v>7</v>
      </c>
    </row>
    <row r="156" spans="1:31" x14ac:dyDescent="0.35">
      <c r="A156" s="26" t="s">
        <v>235</v>
      </c>
      <c r="B156" s="27">
        <v>91.205612182617188</v>
      </c>
      <c r="C156" s="27">
        <v>82.909492492675781</v>
      </c>
      <c r="D156" s="27">
        <v>86.601692199707031</v>
      </c>
      <c r="E156" s="27">
        <v>95.277023315429688</v>
      </c>
      <c r="F156" s="27">
        <v>97.795684814453125</v>
      </c>
      <c r="G156" s="27">
        <v>99.998382568359375</v>
      </c>
      <c r="H156" s="27">
        <v>99.998970031738281</v>
      </c>
      <c r="I156" s="27">
        <v>99.99884033203125</v>
      </c>
      <c r="J156" s="27">
        <v>88.814300537109375</v>
      </c>
      <c r="K156" s="27">
        <v>69.690605163574219</v>
      </c>
      <c r="L156" s="27">
        <v>99.999832153320313</v>
      </c>
      <c r="M156" s="27">
        <v>99.99884033203125</v>
      </c>
      <c r="Q156" s="31">
        <v>1</v>
      </c>
      <c r="R156" s="39" t="s">
        <v>83</v>
      </c>
      <c r="S156" s="26" t="b">
        <f t="shared" si="14"/>
        <v>1</v>
      </c>
      <c r="T156" s="26" t="b">
        <f t="shared" si="15"/>
        <v>0</v>
      </c>
      <c r="U156" s="40" t="s">
        <v>236</v>
      </c>
      <c r="V156" s="32" t="s">
        <v>42</v>
      </c>
      <c r="W156" s="32" t="s">
        <v>42</v>
      </c>
      <c r="X156" s="41" t="s">
        <v>129</v>
      </c>
      <c r="Y156" s="85">
        <v>4</v>
      </c>
      <c r="Z156" s="85"/>
      <c r="AA156" s="85"/>
      <c r="AB156" s="85"/>
      <c r="AC156" s="85"/>
      <c r="AE156" s="33" t="s">
        <v>7</v>
      </c>
    </row>
    <row r="157" spans="1:31" x14ac:dyDescent="0.35">
      <c r="A157" s="26" t="s">
        <v>237</v>
      </c>
      <c r="B157" s="27">
        <v>91.158012390136719</v>
      </c>
      <c r="C157" s="27">
        <v>82.895477294921875</v>
      </c>
      <c r="D157" s="27">
        <v>86.481498718261719</v>
      </c>
      <c r="E157" s="27">
        <v>95.411346435546875</v>
      </c>
      <c r="F157" s="27">
        <v>97.976394653320313</v>
      </c>
      <c r="G157" s="27">
        <v>99.998283386230469</v>
      </c>
      <c r="H157" s="27">
        <v>99.999832153320313</v>
      </c>
      <c r="I157" s="27">
        <v>99.99884033203125</v>
      </c>
      <c r="J157" s="27">
        <v>92.055793762207031</v>
      </c>
      <c r="K157" s="27">
        <v>80.196792602539063</v>
      </c>
      <c r="L157" s="27">
        <v>99.999832153320313</v>
      </c>
      <c r="M157" s="27">
        <v>99.99884033203125</v>
      </c>
      <c r="Q157" s="31">
        <v>1</v>
      </c>
      <c r="R157" s="39" t="s">
        <v>83</v>
      </c>
      <c r="S157" s="26" t="b">
        <f t="shared" si="14"/>
        <v>1</v>
      </c>
      <c r="T157" s="26" t="b">
        <f t="shared" si="15"/>
        <v>0</v>
      </c>
      <c r="U157" s="32" t="s">
        <v>42</v>
      </c>
      <c r="V157" s="32" t="s">
        <v>42</v>
      </c>
      <c r="W157" s="32" t="s">
        <v>42</v>
      </c>
      <c r="X157" s="41" t="s">
        <v>129</v>
      </c>
      <c r="Y157" s="85">
        <v>4</v>
      </c>
      <c r="Z157" s="85"/>
      <c r="AA157" s="85"/>
      <c r="AB157" s="85"/>
      <c r="AC157" s="85"/>
      <c r="AE157" s="33" t="s">
        <v>7</v>
      </c>
    </row>
    <row r="158" spans="1:31" x14ac:dyDescent="0.35">
      <c r="A158" s="26" t="s">
        <v>238</v>
      </c>
      <c r="B158" s="27">
        <v>91.229751586914063</v>
      </c>
      <c r="C158" s="27">
        <v>82.909858703613281</v>
      </c>
      <c r="D158" s="27">
        <v>86.561653137207031</v>
      </c>
      <c r="E158" s="27">
        <v>95.4117431640625</v>
      </c>
      <c r="F158" s="27">
        <v>98.077377319335938</v>
      </c>
      <c r="G158" s="27">
        <v>99.999961853027344</v>
      </c>
      <c r="H158" s="27">
        <v>99.999832153320313</v>
      </c>
      <c r="I158" s="27">
        <v>99.99884033203125</v>
      </c>
      <c r="J158" s="27">
        <v>93.549652099609375</v>
      </c>
      <c r="K158" s="27">
        <v>99.999961853027344</v>
      </c>
      <c r="L158" s="27">
        <v>99.999832153320313</v>
      </c>
      <c r="M158" s="27">
        <v>99.99884033203125</v>
      </c>
      <c r="Q158" s="31">
        <v>1</v>
      </c>
      <c r="R158" s="39" t="s">
        <v>83</v>
      </c>
      <c r="S158" s="26" t="b">
        <f t="shared" si="14"/>
        <v>1</v>
      </c>
      <c r="T158" s="26" t="b">
        <f t="shared" si="15"/>
        <v>0</v>
      </c>
      <c r="U158" s="32" t="s">
        <v>42</v>
      </c>
      <c r="V158" s="32" t="s">
        <v>42</v>
      </c>
      <c r="W158" s="32" t="s">
        <v>42</v>
      </c>
      <c r="X158" s="41" t="s">
        <v>129</v>
      </c>
      <c r="Y158" s="85">
        <v>4</v>
      </c>
      <c r="Z158" s="85"/>
      <c r="AA158" s="85"/>
      <c r="AB158" s="85"/>
      <c r="AC158" s="85"/>
      <c r="AE158" s="33" t="s">
        <v>7</v>
      </c>
    </row>
    <row r="159" spans="1:31" x14ac:dyDescent="0.35">
      <c r="A159" s="26" t="s">
        <v>239</v>
      </c>
      <c r="B159" s="27">
        <v>91.262123107910156</v>
      </c>
      <c r="C159" s="27">
        <v>82.95556640625</v>
      </c>
      <c r="D159" s="27">
        <v>86.639114379882813</v>
      </c>
      <c r="E159" s="27">
        <v>95.412086486816406</v>
      </c>
      <c r="F159" s="27">
        <v>95.729774475097656</v>
      </c>
      <c r="G159" s="27">
        <v>99.998741149902344</v>
      </c>
      <c r="H159" s="27">
        <v>99.999832153320313</v>
      </c>
      <c r="I159" s="27">
        <v>99.99884033203125</v>
      </c>
      <c r="J159" s="27">
        <v>94.523689270019531</v>
      </c>
      <c r="K159" s="27">
        <v>99.999961853027344</v>
      </c>
      <c r="L159" s="27">
        <v>99.999832153320313</v>
      </c>
      <c r="M159" s="27">
        <v>99.99884033203125</v>
      </c>
      <c r="Q159" s="31">
        <v>1</v>
      </c>
      <c r="R159" s="39" t="s">
        <v>83</v>
      </c>
      <c r="S159" s="26" t="b">
        <f t="shared" si="14"/>
        <v>1</v>
      </c>
      <c r="T159" s="26" t="b">
        <f t="shared" si="15"/>
        <v>0</v>
      </c>
      <c r="U159" s="32" t="s">
        <v>42</v>
      </c>
      <c r="V159" s="32" t="s">
        <v>42</v>
      </c>
      <c r="W159" s="32" t="s">
        <v>42</v>
      </c>
      <c r="X159" s="41" t="s">
        <v>129</v>
      </c>
      <c r="Y159" s="85">
        <v>4</v>
      </c>
      <c r="Z159" s="85"/>
      <c r="AA159" s="85"/>
      <c r="AB159" s="85"/>
      <c r="AC159" s="85"/>
      <c r="AE159" s="33" t="s">
        <v>7</v>
      </c>
    </row>
    <row r="160" spans="1:31" x14ac:dyDescent="0.35">
      <c r="A160" s="26" t="s">
        <v>240</v>
      </c>
      <c r="B160" s="27">
        <v>87.063819885253906</v>
      </c>
      <c r="C160" s="27">
        <v>36.018238067626953</v>
      </c>
      <c r="D160" s="27">
        <v>0</v>
      </c>
      <c r="E160" s="27">
        <v>0</v>
      </c>
      <c r="F160" s="27">
        <v>66.826515197753906</v>
      </c>
      <c r="G160" s="27">
        <v>0</v>
      </c>
      <c r="H160" s="27">
        <v>0</v>
      </c>
      <c r="I160" s="27">
        <v>0</v>
      </c>
      <c r="J160" s="27">
        <v>99.770652770996094</v>
      </c>
      <c r="K160" s="27">
        <v>99.999900817871094</v>
      </c>
      <c r="L160" s="27">
        <v>0</v>
      </c>
      <c r="M160" s="27">
        <v>0</v>
      </c>
      <c r="Q160" s="31">
        <v>0</v>
      </c>
      <c r="R160" s="26" t="s">
        <v>41</v>
      </c>
      <c r="S160" s="26" t="b">
        <f t="shared" si="14"/>
        <v>0</v>
      </c>
      <c r="T160" s="26" t="b">
        <f t="shared" si="15"/>
        <v>0</v>
      </c>
      <c r="U160" s="32" t="s">
        <v>42</v>
      </c>
      <c r="V160" s="32" t="s">
        <v>42</v>
      </c>
      <c r="W160" s="32" t="s">
        <v>42</v>
      </c>
      <c r="X160" s="41" t="s">
        <v>129</v>
      </c>
      <c r="Y160" s="85">
        <v>4</v>
      </c>
      <c r="Z160" s="85"/>
      <c r="AA160" s="85"/>
      <c r="AB160" s="85"/>
      <c r="AC160" s="85"/>
      <c r="AE160" s="33" t="s">
        <v>7</v>
      </c>
    </row>
    <row r="161" spans="1:32" x14ac:dyDescent="0.35">
      <c r="A161" s="26" t="s">
        <v>241</v>
      </c>
      <c r="B161" s="27">
        <v>87.088043212890625</v>
      </c>
      <c r="C161" s="27">
        <v>36.018531799316406</v>
      </c>
      <c r="D161" s="27">
        <v>0</v>
      </c>
      <c r="E161" s="27">
        <v>0</v>
      </c>
      <c r="F161" s="27">
        <v>66.876579284667969</v>
      </c>
      <c r="G161" s="27">
        <v>0</v>
      </c>
      <c r="H161" s="27">
        <v>0</v>
      </c>
      <c r="I161" s="27">
        <v>0</v>
      </c>
      <c r="J161" s="27">
        <v>99.771308898925781</v>
      </c>
      <c r="K161" s="27">
        <v>99.999900817871094</v>
      </c>
      <c r="L161" s="27">
        <v>0</v>
      </c>
      <c r="M161" s="27">
        <v>0</v>
      </c>
      <c r="Q161" s="31">
        <v>0</v>
      </c>
      <c r="R161" s="26" t="s">
        <v>41</v>
      </c>
      <c r="S161" s="26" t="b">
        <f t="shared" si="14"/>
        <v>0</v>
      </c>
      <c r="T161" s="26" t="b">
        <f t="shared" si="15"/>
        <v>0</v>
      </c>
      <c r="U161" s="32" t="s">
        <v>42</v>
      </c>
      <c r="V161" s="32" t="s">
        <v>42</v>
      </c>
      <c r="W161" s="32" t="s">
        <v>42</v>
      </c>
      <c r="X161" s="41" t="s">
        <v>129</v>
      </c>
      <c r="Y161" s="85">
        <v>4</v>
      </c>
      <c r="Z161" s="85"/>
      <c r="AA161" s="85"/>
      <c r="AB161" s="85"/>
      <c r="AC161" s="85"/>
      <c r="AE161" s="33" t="s">
        <v>7</v>
      </c>
    </row>
    <row r="162" spans="1:32" x14ac:dyDescent="0.35">
      <c r="A162" s="26" t="s">
        <v>242</v>
      </c>
      <c r="B162" s="27">
        <v>65.129676818847656</v>
      </c>
      <c r="C162" s="27">
        <v>82.972244262695313</v>
      </c>
      <c r="D162" s="27">
        <v>86.671684265136719</v>
      </c>
      <c r="E162" s="27">
        <v>95.407424926757813</v>
      </c>
      <c r="F162" s="27">
        <v>41.569637298583984</v>
      </c>
      <c r="G162" s="27">
        <v>59.563728332519531</v>
      </c>
      <c r="H162" s="27">
        <v>61.084377288818359</v>
      </c>
      <c r="I162" s="27">
        <v>64.803627014160156</v>
      </c>
      <c r="J162" s="27">
        <v>95.548301696777344</v>
      </c>
      <c r="K162" s="27">
        <v>86.680389404296875</v>
      </c>
      <c r="L162" s="27">
        <v>46.921119689941406</v>
      </c>
      <c r="M162" s="27">
        <v>0</v>
      </c>
      <c r="N162" s="33" t="s">
        <v>243</v>
      </c>
      <c r="O162" s="26" t="s">
        <v>244</v>
      </c>
      <c r="P162" s="35" t="s">
        <v>245</v>
      </c>
      <c r="Q162" s="31">
        <v>0</v>
      </c>
      <c r="R162" s="26" t="s">
        <v>41</v>
      </c>
      <c r="S162" s="26" t="b">
        <f t="shared" si="14"/>
        <v>0</v>
      </c>
      <c r="T162" s="26" t="b">
        <f t="shared" si="15"/>
        <v>0</v>
      </c>
      <c r="U162" s="32"/>
      <c r="V162" s="32"/>
      <c r="W162" s="32" t="s">
        <v>49</v>
      </c>
      <c r="X162" s="41"/>
      <c r="AE162" s="33"/>
    </row>
    <row r="163" spans="1:32" x14ac:dyDescent="0.35">
      <c r="A163" s="26" t="s">
        <v>246</v>
      </c>
      <c r="B163" s="27">
        <v>60.856433868408203</v>
      </c>
      <c r="C163" s="27">
        <v>82.969688415527344</v>
      </c>
      <c r="D163" s="27">
        <v>86.630645751953125</v>
      </c>
      <c r="E163" s="27">
        <v>95.410087585449219</v>
      </c>
      <c r="F163" s="27">
        <v>37.636051177978516</v>
      </c>
      <c r="G163" s="27">
        <v>58.7532958984375</v>
      </c>
      <c r="H163" s="27">
        <v>60.120586395263672</v>
      </c>
      <c r="I163" s="27">
        <v>62.272914886474609</v>
      </c>
      <c r="J163" s="27">
        <v>96.947830200195313</v>
      </c>
      <c r="K163" s="27">
        <v>86.689491271972656</v>
      </c>
      <c r="L163" s="27">
        <v>47.045761108398438</v>
      </c>
      <c r="M163" s="27">
        <v>0</v>
      </c>
      <c r="N163" s="33" t="s">
        <v>247</v>
      </c>
      <c r="O163" s="26" t="s">
        <v>244</v>
      </c>
      <c r="P163" s="35" t="s">
        <v>248</v>
      </c>
      <c r="Q163" s="31">
        <v>0</v>
      </c>
      <c r="R163" s="26" t="s">
        <v>41</v>
      </c>
      <c r="S163" s="26" t="b">
        <f t="shared" si="14"/>
        <v>0</v>
      </c>
      <c r="T163" s="26" t="b">
        <f t="shared" si="15"/>
        <v>0</v>
      </c>
      <c r="U163" s="32"/>
      <c r="V163" s="32"/>
      <c r="W163" s="32" t="s">
        <v>49</v>
      </c>
      <c r="X163" s="41"/>
      <c r="AE163" s="33"/>
    </row>
    <row r="164" spans="1:32" ht="15.5" x14ac:dyDescent="0.35">
      <c r="A164" s="26" t="s">
        <v>249</v>
      </c>
      <c r="B164" s="27">
        <v>31.097631454467773</v>
      </c>
      <c r="C164" s="27">
        <v>0</v>
      </c>
      <c r="D164" s="27">
        <v>0</v>
      </c>
      <c r="E164" s="27">
        <v>0</v>
      </c>
      <c r="F164" s="27">
        <v>99.999992370605469</v>
      </c>
      <c r="G164" s="27">
        <v>0</v>
      </c>
      <c r="H164" s="27">
        <v>0</v>
      </c>
      <c r="I164" s="27">
        <v>0</v>
      </c>
      <c r="J164" s="27">
        <v>77.336524963378906</v>
      </c>
      <c r="K164" s="27">
        <v>0</v>
      </c>
      <c r="L164" s="27">
        <v>0</v>
      </c>
      <c r="M164" s="27">
        <v>0</v>
      </c>
      <c r="N164" s="51"/>
      <c r="O164" s="26" t="s">
        <v>520</v>
      </c>
      <c r="P164" s="35" t="s">
        <v>521</v>
      </c>
      <c r="Q164" s="31">
        <v>0</v>
      </c>
      <c r="R164" s="26" t="s">
        <v>41</v>
      </c>
      <c r="S164" s="26" t="b">
        <f t="shared" si="14"/>
        <v>0</v>
      </c>
      <c r="T164" s="26" t="b">
        <f t="shared" si="15"/>
        <v>0</v>
      </c>
      <c r="U164" s="32"/>
      <c r="V164" s="32"/>
      <c r="W164" s="32" t="s">
        <v>49</v>
      </c>
      <c r="X164" s="41"/>
      <c r="AE164" s="33"/>
    </row>
    <row r="165" spans="1:32" ht="15.5" x14ac:dyDescent="0.35">
      <c r="A165" s="26" t="s">
        <v>252</v>
      </c>
      <c r="B165" s="27">
        <v>30.060020446777344</v>
      </c>
      <c r="C165" s="27">
        <v>0</v>
      </c>
      <c r="D165" s="27">
        <v>0</v>
      </c>
      <c r="E165" s="27">
        <v>0</v>
      </c>
      <c r="F165" s="27">
        <v>99.999992370605469</v>
      </c>
      <c r="G165" s="27">
        <v>0</v>
      </c>
      <c r="H165" s="27">
        <v>0</v>
      </c>
      <c r="I165" s="27">
        <v>0</v>
      </c>
      <c r="J165" s="27">
        <v>99.998199462890625</v>
      </c>
      <c r="K165" s="27">
        <v>0</v>
      </c>
      <c r="L165" s="27">
        <v>0</v>
      </c>
      <c r="M165" s="27">
        <v>0</v>
      </c>
      <c r="N165" s="51"/>
      <c r="O165" s="26" t="s">
        <v>544</v>
      </c>
      <c r="P165" s="35" t="s">
        <v>251</v>
      </c>
      <c r="Q165" s="31">
        <v>0</v>
      </c>
      <c r="R165" s="26" t="s">
        <v>41</v>
      </c>
      <c r="S165" s="26" t="b">
        <f t="shared" si="14"/>
        <v>0</v>
      </c>
      <c r="T165" s="26" t="b">
        <f t="shared" si="15"/>
        <v>0</v>
      </c>
      <c r="U165" s="32"/>
      <c r="V165" s="32"/>
      <c r="W165" s="32" t="s">
        <v>49</v>
      </c>
      <c r="X165" s="41"/>
      <c r="AE165" s="33"/>
    </row>
    <row r="166" spans="1:32" ht="15.5" x14ac:dyDescent="0.35">
      <c r="A166" s="26" t="s">
        <v>254</v>
      </c>
      <c r="B166" s="27">
        <v>44.334232330322266</v>
      </c>
      <c r="C166" s="27">
        <v>93.452064514160156</v>
      </c>
      <c r="D166" s="27">
        <v>87.197639465332031</v>
      </c>
      <c r="E166" s="27">
        <v>95.693504333496094</v>
      </c>
      <c r="F166" s="27">
        <v>99.055526733398438</v>
      </c>
      <c r="G166" s="27">
        <v>99.998428344726563</v>
      </c>
      <c r="H166" s="27">
        <v>99.999832153320313</v>
      </c>
      <c r="I166" s="27">
        <v>99.99884033203125</v>
      </c>
      <c r="J166" s="27">
        <v>77.284423828125</v>
      </c>
      <c r="K166" s="27">
        <v>0</v>
      </c>
      <c r="L166" s="27">
        <v>0</v>
      </c>
      <c r="M166" s="27">
        <v>0</v>
      </c>
      <c r="N166" s="51"/>
      <c r="Q166" s="31">
        <v>0</v>
      </c>
      <c r="R166" s="39" t="s">
        <v>83</v>
      </c>
      <c r="S166" s="26" t="b">
        <f t="shared" si="14"/>
        <v>0</v>
      </c>
      <c r="T166" s="26" t="b">
        <f t="shared" si="15"/>
        <v>0</v>
      </c>
      <c r="U166" s="32"/>
      <c r="V166" s="32"/>
      <c r="W166" s="32" t="s">
        <v>49</v>
      </c>
      <c r="X166" s="41"/>
      <c r="AE166" s="33"/>
    </row>
    <row r="167" spans="1:32" ht="15.5" x14ac:dyDescent="0.35">
      <c r="A167" s="26" t="s">
        <v>255</v>
      </c>
      <c r="B167" s="27">
        <v>42.377475738525391</v>
      </c>
      <c r="C167" s="27">
        <v>76.616195678710938</v>
      </c>
      <c r="D167" s="27">
        <v>36.212421417236328</v>
      </c>
      <c r="E167" s="27">
        <v>40.076030731201172</v>
      </c>
      <c r="F167" s="27">
        <v>99.949729919433594</v>
      </c>
      <c r="G167" s="27">
        <v>99.999961853027344</v>
      </c>
      <c r="H167" s="27">
        <v>99.999832153320313</v>
      </c>
      <c r="I167" s="27">
        <v>99.99884033203125</v>
      </c>
      <c r="J167" s="27">
        <v>74.646354675292969</v>
      </c>
      <c r="K167" s="27">
        <v>0</v>
      </c>
      <c r="L167" s="27">
        <v>0</v>
      </c>
      <c r="M167" s="27">
        <v>0</v>
      </c>
      <c r="N167" s="51"/>
      <c r="Q167" s="31">
        <v>0</v>
      </c>
      <c r="R167" s="39" t="s">
        <v>83</v>
      </c>
      <c r="S167" s="26" t="b">
        <f t="shared" si="14"/>
        <v>0</v>
      </c>
      <c r="T167" s="26" t="b">
        <f t="shared" si="15"/>
        <v>0</v>
      </c>
      <c r="U167" s="32"/>
      <c r="V167" s="32"/>
      <c r="W167" s="32" t="s">
        <v>49</v>
      </c>
      <c r="X167" s="41"/>
      <c r="AE167" s="33"/>
    </row>
    <row r="168" spans="1:32" x14ac:dyDescent="0.35">
      <c r="A168" s="26" t="s">
        <v>256</v>
      </c>
      <c r="B168" s="27">
        <v>92.749252319335938</v>
      </c>
      <c r="C168" s="27">
        <v>93.502006530761719</v>
      </c>
      <c r="D168" s="27">
        <v>87.19842529296875</v>
      </c>
      <c r="E168" s="27">
        <v>95.551795959472656</v>
      </c>
      <c r="F168" s="27">
        <v>94.0693359375</v>
      </c>
      <c r="G168" s="27">
        <v>99.999961853027344</v>
      </c>
      <c r="H168" s="27">
        <v>99.999832153320313</v>
      </c>
      <c r="I168" s="27">
        <v>99.99884033203125</v>
      </c>
      <c r="J168" s="27">
        <v>94.197662353515625</v>
      </c>
      <c r="K168" s="27">
        <v>31.50830078125</v>
      </c>
      <c r="L168" s="27">
        <v>0.19797846674919128</v>
      </c>
      <c r="M168" s="27">
        <v>0</v>
      </c>
      <c r="N168" s="52"/>
      <c r="Q168" s="31">
        <v>1</v>
      </c>
      <c r="R168" s="26" t="s">
        <v>41</v>
      </c>
      <c r="S168" s="26" t="b">
        <f t="shared" si="14"/>
        <v>0</v>
      </c>
      <c r="T168" s="26" t="b">
        <f t="shared" si="15"/>
        <v>0</v>
      </c>
      <c r="U168" s="32" t="s">
        <v>49</v>
      </c>
      <c r="V168" s="32" t="s">
        <v>49</v>
      </c>
      <c r="W168" s="32" t="s">
        <v>49</v>
      </c>
      <c r="X168" s="32" t="s">
        <v>42</v>
      </c>
      <c r="Y168" s="85">
        <v>3</v>
      </c>
      <c r="Z168" s="85"/>
      <c r="AA168" s="85"/>
      <c r="AB168" s="85"/>
      <c r="AC168" s="85"/>
    </row>
    <row r="169" spans="1:32" x14ac:dyDescent="0.35">
      <c r="A169" s="26" t="s">
        <v>257</v>
      </c>
      <c r="B169" s="27">
        <v>92.637199401855469</v>
      </c>
      <c r="C169" s="27">
        <v>93.4599609375</v>
      </c>
      <c r="D169" s="27">
        <v>86.839385986328125</v>
      </c>
      <c r="E169" s="27">
        <v>95.412925720214844</v>
      </c>
      <c r="F169" s="27">
        <v>99.841072082519531</v>
      </c>
      <c r="G169" s="27">
        <v>99.520965576171875</v>
      </c>
      <c r="H169" s="27">
        <v>99.999832153320313</v>
      </c>
      <c r="I169" s="27">
        <v>99.99884033203125</v>
      </c>
      <c r="J169" s="27">
        <v>94.314445495605469</v>
      </c>
      <c r="K169" s="27">
        <v>32.840080261230469</v>
      </c>
      <c r="L169" s="27">
        <v>19.502273559570313</v>
      </c>
      <c r="M169" s="27">
        <v>11.871706962585449</v>
      </c>
      <c r="Q169" s="31">
        <v>1</v>
      </c>
      <c r="R169" s="26" t="s">
        <v>41</v>
      </c>
      <c r="S169" s="26" t="b">
        <f t="shared" si="14"/>
        <v>0</v>
      </c>
      <c r="T169" s="26" t="b">
        <f t="shared" si="15"/>
        <v>0</v>
      </c>
      <c r="U169" s="32" t="s">
        <v>42</v>
      </c>
      <c r="V169" s="32" t="s">
        <v>42</v>
      </c>
      <c r="W169" s="32" t="s">
        <v>49</v>
      </c>
      <c r="X169" s="32" t="s">
        <v>42</v>
      </c>
      <c r="Y169" s="85">
        <v>3</v>
      </c>
      <c r="Z169" s="85"/>
      <c r="AA169" s="85"/>
      <c r="AB169" s="85"/>
      <c r="AC169" s="85"/>
    </row>
    <row r="170" spans="1:32" x14ac:dyDescent="0.35">
      <c r="A170" s="26" t="s">
        <v>258</v>
      </c>
      <c r="B170" s="27">
        <v>92.594779968261719</v>
      </c>
      <c r="C170" s="27">
        <v>93.501426696777344</v>
      </c>
      <c r="D170" s="27">
        <v>86.859947204589844</v>
      </c>
      <c r="E170" s="27">
        <v>95.551849365234375</v>
      </c>
      <c r="F170" s="27">
        <v>92.216133117675781</v>
      </c>
      <c r="G170" s="27">
        <v>99.999595642089844</v>
      </c>
      <c r="H170" s="27">
        <v>99.998260498046875</v>
      </c>
      <c r="I170" s="27">
        <v>99.99884033203125</v>
      </c>
      <c r="J170" s="27">
        <v>94.692420959472656</v>
      </c>
      <c r="K170" s="27">
        <v>35.360298156738281</v>
      </c>
      <c r="L170" s="27">
        <v>23.961910247802734</v>
      </c>
      <c r="M170" s="27">
        <v>19.127111434936523</v>
      </c>
      <c r="Q170" s="31">
        <v>1</v>
      </c>
      <c r="R170" s="26" t="s">
        <v>41</v>
      </c>
      <c r="S170" s="26" t="b">
        <f t="shared" si="14"/>
        <v>0</v>
      </c>
      <c r="T170" s="26" t="b">
        <f t="shared" si="15"/>
        <v>0</v>
      </c>
      <c r="U170" s="32" t="s">
        <v>49</v>
      </c>
      <c r="V170" s="32" t="s">
        <v>49</v>
      </c>
      <c r="W170" s="32" t="s">
        <v>49</v>
      </c>
      <c r="X170" s="32" t="s">
        <v>42</v>
      </c>
      <c r="Y170" s="85">
        <v>3</v>
      </c>
      <c r="Z170" s="85"/>
      <c r="AA170" s="85"/>
      <c r="AB170" s="85"/>
      <c r="AC170" s="85"/>
    </row>
    <row r="171" spans="1:32" x14ac:dyDescent="0.35">
      <c r="A171" s="26" t="s">
        <v>259</v>
      </c>
      <c r="B171" s="27">
        <v>92.618873596191406</v>
      </c>
      <c r="C171" s="27">
        <v>93.483192443847656</v>
      </c>
      <c r="D171" s="27">
        <v>86.800148010253906</v>
      </c>
      <c r="E171" s="27">
        <v>95.412734985351563</v>
      </c>
      <c r="F171" s="27">
        <v>99.999984741210938</v>
      </c>
      <c r="G171" s="27">
        <v>99.999801635742188</v>
      </c>
      <c r="H171" s="27">
        <v>99.999832153320313</v>
      </c>
      <c r="I171" s="27">
        <v>99.99884033203125</v>
      </c>
      <c r="J171" s="27">
        <v>94.313766479492188</v>
      </c>
      <c r="K171" s="27">
        <v>32.784885406494141</v>
      </c>
      <c r="L171" s="27">
        <v>20.048555374145508</v>
      </c>
      <c r="M171" s="27">
        <v>11.507550239562988</v>
      </c>
      <c r="Q171" s="31">
        <v>1</v>
      </c>
      <c r="R171" s="26" t="s">
        <v>41</v>
      </c>
      <c r="S171" s="26" t="b">
        <f t="shared" si="14"/>
        <v>0</v>
      </c>
      <c r="T171" s="26" t="b">
        <f t="shared" si="15"/>
        <v>0</v>
      </c>
      <c r="U171" s="32" t="s">
        <v>49</v>
      </c>
      <c r="V171" s="32" t="s">
        <v>49</v>
      </c>
      <c r="W171" s="32" t="s">
        <v>49</v>
      </c>
      <c r="X171" s="32" t="s">
        <v>42</v>
      </c>
      <c r="Y171" s="85">
        <v>3</v>
      </c>
      <c r="Z171" s="85"/>
      <c r="AA171" s="85"/>
      <c r="AB171" s="85"/>
      <c r="AC171" s="85"/>
      <c r="AF171" s="26" t="s">
        <v>260</v>
      </c>
    </row>
    <row r="172" spans="1:32" x14ac:dyDescent="0.35">
      <c r="A172" s="26" t="s">
        <v>261</v>
      </c>
      <c r="B172" s="27">
        <v>92.666580200195313</v>
      </c>
      <c r="C172" s="27">
        <v>93.562049865722656</v>
      </c>
      <c r="D172" s="27">
        <v>87.094551086425781</v>
      </c>
      <c r="E172" s="27">
        <v>95.410980224609375</v>
      </c>
      <c r="F172" s="27">
        <v>94.729667663574219</v>
      </c>
      <c r="G172" s="27">
        <v>83.512908935546875</v>
      </c>
      <c r="H172" s="27">
        <v>80.734329223632813</v>
      </c>
      <c r="I172" s="27">
        <v>99.804634094238281</v>
      </c>
      <c r="J172" s="27">
        <v>94.175918579101563</v>
      </c>
      <c r="K172" s="27">
        <v>31.255901336669922</v>
      </c>
      <c r="L172" s="27">
        <v>20.344209671020508</v>
      </c>
      <c r="M172" s="27">
        <v>8.8127384185791016</v>
      </c>
      <c r="Q172" s="31">
        <v>1</v>
      </c>
      <c r="R172" s="39" t="s">
        <v>83</v>
      </c>
      <c r="S172" s="26" t="b">
        <f>NOT(OR((D172&lt;=$Q$1),(H172&lt;=$R$1),(L172&lt;=$S$1)))</f>
        <v>0</v>
      </c>
      <c r="T172" s="26" t="b">
        <f t="shared" si="15"/>
        <v>0</v>
      </c>
      <c r="U172" s="32" t="s">
        <v>49</v>
      </c>
      <c r="V172" s="32" t="s">
        <v>49</v>
      </c>
      <c r="W172" s="32" t="s">
        <v>49</v>
      </c>
      <c r="X172" s="32" t="s">
        <v>42</v>
      </c>
      <c r="Y172" s="85">
        <v>3</v>
      </c>
      <c r="Z172" s="85"/>
      <c r="AA172" s="85"/>
      <c r="AB172" s="85"/>
      <c r="AC172" s="85"/>
      <c r="AF172" s="26" t="s">
        <v>260</v>
      </c>
    </row>
    <row r="173" spans="1:32" ht="14.25" customHeight="1" x14ac:dyDescent="0.35">
      <c r="A173" s="26" t="s">
        <v>262</v>
      </c>
      <c r="B173" s="27">
        <v>92.661529541015625</v>
      </c>
      <c r="C173" s="27">
        <v>93.538253784179688</v>
      </c>
      <c r="D173" s="27">
        <v>86.975921630859375</v>
      </c>
      <c r="E173" s="27">
        <v>95.411125183105469</v>
      </c>
      <c r="F173" s="27">
        <v>99.710067749023438</v>
      </c>
      <c r="G173" s="27">
        <v>99.999961853027344</v>
      </c>
      <c r="H173" s="27">
        <v>99.999832153320313</v>
      </c>
      <c r="I173" s="27">
        <v>99.99884033203125</v>
      </c>
      <c r="J173" s="27">
        <v>94.606254577636719</v>
      </c>
      <c r="K173" s="27">
        <v>99.647941589355469</v>
      </c>
      <c r="L173" s="27">
        <v>99.604324340820313</v>
      </c>
      <c r="M173" s="27">
        <v>99.270523071289063</v>
      </c>
      <c r="Q173" s="31">
        <v>1</v>
      </c>
      <c r="R173" s="39" t="s">
        <v>83</v>
      </c>
      <c r="S173" s="26" t="b">
        <f t="shared" si="14"/>
        <v>1</v>
      </c>
      <c r="T173" s="26" t="b">
        <f t="shared" si="15"/>
        <v>1</v>
      </c>
      <c r="U173" s="32"/>
      <c r="V173" s="32"/>
      <c r="W173" s="32"/>
      <c r="X173" s="32"/>
    </row>
    <row r="174" spans="1:32" x14ac:dyDescent="0.35">
      <c r="A174" s="26" t="s">
        <v>263</v>
      </c>
      <c r="B174" s="27">
        <v>90.254226684570313</v>
      </c>
      <c r="C174" s="27">
        <v>90.303352355957031</v>
      </c>
      <c r="D174" s="27">
        <v>80.856483459472656</v>
      </c>
      <c r="E174" s="27">
        <v>92.711807250976563</v>
      </c>
      <c r="F174" s="27">
        <v>99.963066101074219</v>
      </c>
      <c r="G174" s="27">
        <v>99.999961853027344</v>
      </c>
      <c r="H174" s="27">
        <v>99.999832153320313</v>
      </c>
      <c r="I174" s="27">
        <v>99.99884033203125</v>
      </c>
      <c r="J174" s="32" t="s">
        <v>49</v>
      </c>
      <c r="K174" s="32" t="s">
        <v>49</v>
      </c>
      <c r="L174" s="32" t="s">
        <v>49</v>
      </c>
      <c r="M174" s="32" t="s">
        <v>49</v>
      </c>
      <c r="R174" s="26"/>
      <c r="U174" s="32" t="s">
        <v>49</v>
      </c>
      <c r="V174" s="32" t="s">
        <v>49</v>
      </c>
      <c r="W174" s="32" t="s">
        <v>49</v>
      </c>
      <c r="X174" s="32" t="s">
        <v>49</v>
      </c>
      <c r="Y174" s="86"/>
      <c r="Z174" s="86"/>
      <c r="AA174" s="86"/>
      <c r="AB174" s="86"/>
      <c r="AC174" s="86"/>
    </row>
    <row r="175" spans="1:32" x14ac:dyDescent="0.35">
      <c r="A175" s="26" t="s">
        <v>264</v>
      </c>
      <c r="B175" s="27">
        <v>79.481765747070313</v>
      </c>
      <c r="C175" s="27">
        <v>73.33074951171875</v>
      </c>
      <c r="D175" s="27">
        <v>74.248176574707031</v>
      </c>
      <c r="E175" s="27">
        <v>82.346061706542969</v>
      </c>
      <c r="F175" s="27">
        <v>96.738540649414063</v>
      </c>
      <c r="G175" s="27">
        <v>87.569709777832031</v>
      </c>
      <c r="H175" s="27">
        <v>99.999832153320313</v>
      </c>
      <c r="I175" s="27">
        <v>99.99884033203125</v>
      </c>
      <c r="J175" s="32" t="s">
        <v>49</v>
      </c>
      <c r="K175" s="32" t="s">
        <v>49</v>
      </c>
      <c r="L175" s="32" t="s">
        <v>49</v>
      </c>
      <c r="M175" s="32" t="s">
        <v>49</v>
      </c>
      <c r="R175" s="26"/>
      <c r="U175" s="32" t="s">
        <v>49</v>
      </c>
      <c r="V175" s="32" t="s">
        <v>49</v>
      </c>
      <c r="W175" s="32" t="s">
        <v>49</v>
      </c>
      <c r="X175" s="32" t="s">
        <v>49</v>
      </c>
      <c r="Y175" s="86"/>
      <c r="Z175" s="86"/>
      <c r="AA175" s="86"/>
      <c r="AB175" s="86"/>
      <c r="AC175" s="86"/>
    </row>
    <row r="176" spans="1:32" x14ac:dyDescent="0.35">
      <c r="A176" s="26" t="s">
        <v>265</v>
      </c>
      <c r="B176" s="27">
        <v>92.597236633300781</v>
      </c>
      <c r="C176" s="27">
        <v>95.447067260742188</v>
      </c>
      <c r="D176" s="27">
        <v>94.533065795898438</v>
      </c>
      <c r="E176" s="27">
        <v>95.682868957519531</v>
      </c>
      <c r="F176" s="27">
        <v>95.361541748046875</v>
      </c>
      <c r="G176" s="27">
        <v>99.999961853027344</v>
      </c>
      <c r="H176" s="27">
        <v>99.999832153320313</v>
      </c>
      <c r="I176" s="27">
        <v>99.99884033203125</v>
      </c>
      <c r="J176" s="32" t="s">
        <v>49</v>
      </c>
      <c r="K176" s="32" t="s">
        <v>49</v>
      </c>
      <c r="L176" s="32" t="s">
        <v>49</v>
      </c>
      <c r="M176" s="32" t="s">
        <v>49</v>
      </c>
      <c r="R176" s="26"/>
      <c r="U176" s="32"/>
      <c r="V176" s="32"/>
      <c r="W176" s="32"/>
      <c r="X176" s="32"/>
    </row>
    <row r="177" spans="1:43" ht="12.65" customHeight="1" x14ac:dyDescent="0.35">
      <c r="A177" s="26" t="s">
        <v>266</v>
      </c>
      <c r="B177" s="27">
        <v>53.615371704101563</v>
      </c>
      <c r="C177" s="27">
        <v>90.763656616210938</v>
      </c>
      <c r="D177" s="27">
        <v>81.841934204101563</v>
      </c>
      <c r="E177" s="27">
        <v>95.555557250976563</v>
      </c>
      <c r="F177" s="27">
        <v>92.753570556640625</v>
      </c>
      <c r="G177" s="27">
        <v>91.680137634277344</v>
      </c>
      <c r="H177" s="27">
        <v>99.999832153320313</v>
      </c>
      <c r="I177" s="27">
        <v>99.99884033203125</v>
      </c>
      <c r="J177" s="32" t="s">
        <v>49</v>
      </c>
      <c r="K177" s="32" t="s">
        <v>49</v>
      </c>
      <c r="L177" s="32" t="s">
        <v>49</v>
      </c>
      <c r="M177" s="32" t="s">
        <v>49</v>
      </c>
      <c r="N177" s="51"/>
      <c r="R177" s="26"/>
      <c r="U177" s="32"/>
      <c r="V177" s="32"/>
      <c r="W177" s="32" t="s">
        <v>49</v>
      </c>
      <c r="X177" s="41"/>
      <c r="AE177" s="33"/>
    </row>
    <row r="178" spans="1:43" x14ac:dyDescent="0.35">
      <c r="A178" s="26" t="s">
        <v>267</v>
      </c>
      <c r="B178" s="27">
        <v>90.777557373046875</v>
      </c>
      <c r="C178" s="27">
        <v>95.349456787109375</v>
      </c>
      <c r="D178" s="27">
        <v>94.457000732421875</v>
      </c>
      <c r="E178" s="27">
        <v>95.551383972167969</v>
      </c>
      <c r="F178" s="27">
        <v>89.7332763671875</v>
      </c>
      <c r="G178" s="27">
        <v>99.975936889648438</v>
      </c>
      <c r="H178" s="27">
        <v>99.933258056640625</v>
      </c>
      <c r="I178" s="27">
        <v>99.99884033203125</v>
      </c>
      <c r="J178" s="27">
        <v>100</v>
      </c>
      <c r="K178" s="27">
        <v>99.999961853027344</v>
      </c>
      <c r="L178" s="27">
        <v>99.999832153320313</v>
      </c>
      <c r="M178" s="27">
        <v>99.99884033203125</v>
      </c>
      <c r="Q178" s="31">
        <v>1</v>
      </c>
      <c r="R178" s="26" t="s">
        <v>155</v>
      </c>
      <c r="S178" s="26" t="b">
        <f t="shared" ref="S178:S184" si="16">NOT(OR((D178&lt;=$Q$1),(H178&lt;=$R$1),(L178&lt;=$S$1)))</f>
        <v>1</v>
      </c>
      <c r="T178" s="26" t="b">
        <f t="shared" ref="T178:T184" si="17">NOT(OR((C178&lt;=$Q$1),(G178&lt;=$R$1),(K178&lt;=$S$1)))</f>
        <v>1</v>
      </c>
      <c r="U178" s="32"/>
      <c r="V178" s="32"/>
      <c r="W178" s="32"/>
      <c r="X178" s="41"/>
      <c r="AE178" s="33"/>
    </row>
    <row r="179" spans="1:43" ht="12.65" customHeight="1" x14ac:dyDescent="0.35">
      <c r="A179" s="26" t="s">
        <v>268</v>
      </c>
      <c r="B179" s="27">
        <v>73.24560546875</v>
      </c>
      <c r="C179" s="27">
        <v>0</v>
      </c>
      <c r="D179" s="27">
        <v>0</v>
      </c>
      <c r="E179" s="27">
        <v>0</v>
      </c>
      <c r="F179" s="27">
        <v>89.955070495605469</v>
      </c>
      <c r="G179" s="27">
        <v>0</v>
      </c>
      <c r="H179" s="27">
        <v>0</v>
      </c>
      <c r="I179" s="27">
        <v>0</v>
      </c>
      <c r="J179" s="27">
        <v>100</v>
      </c>
      <c r="K179" s="27">
        <v>99.999961853027344</v>
      </c>
      <c r="L179" s="27">
        <v>99.999832153320313</v>
      </c>
      <c r="M179" s="27">
        <v>99.99884033203125</v>
      </c>
      <c r="P179" s="35" t="s">
        <v>269</v>
      </c>
      <c r="Q179" s="31">
        <v>0</v>
      </c>
      <c r="R179" s="26" t="s">
        <v>155</v>
      </c>
      <c r="S179" s="26" t="b">
        <f t="shared" si="16"/>
        <v>0</v>
      </c>
      <c r="T179" s="26" t="b">
        <f t="shared" si="17"/>
        <v>0</v>
      </c>
      <c r="U179" s="32"/>
      <c r="V179" s="32"/>
      <c r="W179" s="32"/>
      <c r="X179" s="41"/>
      <c r="AE179" s="33"/>
    </row>
    <row r="180" spans="1:43" ht="12.65" customHeight="1" x14ac:dyDescent="0.35">
      <c r="A180" s="26" t="s">
        <v>270</v>
      </c>
      <c r="B180" s="27">
        <v>90.840911865234375</v>
      </c>
      <c r="C180" s="27">
        <v>95.368370056152344</v>
      </c>
      <c r="D180" s="27">
        <v>94.496170043945313</v>
      </c>
      <c r="E180" s="27">
        <v>95.549018859863281</v>
      </c>
      <c r="F180" s="27">
        <v>89.1082763671875</v>
      </c>
      <c r="G180" s="27">
        <v>99.994636535644531</v>
      </c>
      <c r="H180" s="27">
        <v>99.977012634277344</v>
      </c>
      <c r="I180" s="27">
        <v>99.99884033203125</v>
      </c>
      <c r="J180" s="27">
        <v>100</v>
      </c>
      <c r="K180" s="27">
        <v>99.999961853027344</v>
      </c>
      <c r="L180" s="27">
        <v>99.999832153320313</v>
      </c>
      <c r="M180" s="27">
        <v>99.99884033203125</v>
      </c>
      <c r="Q180" s="31">
        <v>1</v>
      </c>
      <c r="R180" s="26" t="s">
        <v>155</v>
      </c>
      <c r="S180" s="26" t="b">
        <f t="shared" si="16"/>
        <v>1</v>
      </c>
      <c r="T180" s="26" t="b">
        <f t="shared" si="17"/>
        <v>1</v>
      </c>
      <c r="U180" s="32"/>
      <c r="V180" s="32"/>
      <c r="W180" s="32"/>
      <c r="X180" s="41"/>
      <c r="AE180" s="33"/>
    </row>
    <row r="181" spans="1:43" ht="12.65" customHeight="1" x14ac:dyDescent="0.35">
      <c r="A181" s="26" t="s">
        <v>271</v>
      </c>
      <c r="B181" s="27">
        <v>92.487754821777344</v>
      </c>
      <c r="C181" s="27">
        <v>95.420486450195313</v>
      </c>
      <c r="D181" s="27">
        <v>94.536209106445313</v>
      </c>
      <c r="E181" s="27">
        <v>95.544097900390625</v>
      </c>
      <c r="F181" s="27">
        <v>97.96466064453125</v>
      </c>
      <c r="G181" s="27">
        <v>99.994186401367188</v>
      </c>
      <c r="H181" s="27">
        <v>99.975074768066406</v>
      </c>
      <c r="I181" s="27">
        <v>99.99884033203125</v>
      </c>
      <c r="J181" s="27">
        <v>100</v>
      </c>
      <c r="K181" s="27">
        <v>99.999961853027344</v>
      </c>
      <c r="L181" s="27">
        <v>99.999832153320313</v>
      </c>
      <c r="M181" s="27">
        <v>99.99884033203125</v>
      </c>
      <c r="Q181" s="31">
        <v>1</v>
      </c>
      <c r="R181" s="26" t="s">
        <v>155</v>
      </c>
      <c r="S181" s="26" t="b">
        <f t="shared" si="16"/>
        <v>1</v>
      </c>
      <c r="T181" s="26" t="b">
        <f t="shared" si="17"/>
        <v>1</v>
      </c>
      <c r="U181" s="32"/>
      <c r="V181" s="32"/>
      <c r="W181" s="32"/>
      <c r="X181" s="41"/>
      <c r="AE181" s="33"/>
    </row>
    <row r="182" spans="1:43" ht="12.65" customHeight="1" x14ac:dyDescent="0.35">
      <c r="A182" s="26" t="s">
        <v>272</v>
      </c>
      <c r="B182" s="27">
        <v>73.466484069824219</v>
      </c>
      <c r="C182" s="27">
        <v>0</v>
      </c>
      <c r="D182" s="27">
        <v>0</v>
      </c>
      <c r="E182" s="27">
        <v>0</v>
      </c>
      <c r="F182" s="27">
        <v>78.419975280761719</v>
      </c>
      <c r="G182" s="27">
        <v>0</v>
      </c>
      <c r="H182" s="27">
        <v>0</v>
      </c>
      <c r="I182" s="27">
        <v>0</v>
      </c>
      <c r="J182" s="27">
        <v>100</v>
      </c>
      <c r="K182" s="27">
        <v>99.999961853027344</v>
      </c>
      <c r="L182" s="27">
        <v>99.999832153320313</v>
      </c>
      <c r="M182" s="27">
        <v>99.99884033203125</v>
      </c>
      <c r="P182" s="35" t="s">
        <v>269</v>
      </c>
      <c r="Q182" s="31">
        <v>0</v>
      </c>
      <c r="R182" s="26" t="s">
        <v>155</v>
      </c>
      <c r="S182" s="26" t="b">
        <f t="shared" si="16"/>
        <v>0</v>
      </c>
      <c r="T182" s="26" t="b">
        <f t="shared" si="17"/>
        <v>0</v>
      </c>
      <c r="U182" s="32"/>
      <c r="V182" s="32"/>
      <c r="W182" s="32"/>
      <c r="X182" s="41"/>
      <c r="AE182" s="33"/>
    </row>
    <row r="183" spans="1:43" ht="12.65" customHeight="1" x14ac:dyDescent="0.35">
      <c r="A183" s="26" t="s">
        <v>273</v>
      </c>
      <c r="B183" s="27">
        <v>92.110389709472656</v>
      </c>
      <c r="C183" s="27">
        <v>95.406379699707031</v>
      </c>
      <c r="D183" s="27">
        <v>94.497032165527344</v>
      </c>
      <c r="E183" s="27">
        <v>95.555450439453125</v>
      </c>
      <c r="F183" s="27">
        <v>88.355606079101563</v>
      </c>
      <c r="G183" s="27">
        <v>99.984405517578125</v>
      </c>
      <c r="H183" s="27">
        <v>99.933158874511719</v>
      </c>
      <c r="I183" s="27">
        <v>99.99884033203125</v>
      </c>
      <c r="J183" s="27">
        <v>100</v>
      </c>
      <c r="K183" s="27">
        <v>99.999961853027344</v>
      </c>
      <c r="L183" s="27">
        <v>99.999832153320313</v>
      </c>
      <c r="M183" s="27">
        <v>99.99884033203125</v>
      </c>
      <c r="Q183" s="31">
        <v>1</v>
      </c>
      <c r="R183" s="26" t="s">
        <v>155</v>
      </c>
      <c r="S183" s="26" t="b">
        <f t="shared" si="16"/>
        <v>1</v>
      </c>
      <c r="T183" s="26" t="b">
        <f t="shared" si="17"/>
        <v>1</v>
      </c>
      <c r="U183" s="32"/>
      <c r="V183" s="32"/>
      <c r="W183" s="32"/>
      <c r="X183" s="41"/>
      <c r="AE183" s="33"/>
    </row>
    <row r="184" spans="1:43" ht="12.65" customHeight="1" x14ac:dyDescent="0.35">
      <c r="A184" s="26" t="s">
        <v>274</v>
      </c>
      <c r="B184" s="27">
        <v>34.289920806884766</v>
      </c>
      <c r="C184" s="27">
        <v>0</v>
      </c>
      <c r="D184" s="27">
        <v>0</v>
      </c>
      <c r="E184" s="27">
        <v>0</v>
      </c>
      <c r="F184" s="27">
        <v>73.213081359863281</v>
      </c>
      <c r="G184" s="27">
        <v>0</v>
      </c>
      <c r="H184" s="27">
        <v>0</v>
      </c>
      <c r="I184" s="27">
        <v>0</v>
      </c>
      <c r="J184" s="27">
        <v>99.999992370605469</v>
      </c>
      <c r="K184" s="27">
        <v>0</v>
      </c>
      <c r="L184" s="27">
        <v>0</v>
      </c>
      <c r="M184" s="27">
        <v>0</v>
      </c>
      <c r="Q184" s="31">
        <v>0</v>
      </c>
      <c r="R184" s="26" t="s">
        <v>155</v>
      </c>
      <c r="S184" s="26" t="b">
        <f t="shared" si="16"/>
        <v>0</v>
      </c>
      <c r="T184" s="26" t="b">
        <f t="shared" si="17"/>
        <v>0</v>
      </c>
      <c r="U184" s="32"/>
      <c r="V184" s="32"/>
      <c r="W184" s="32"/>
      <c r="X184" s="41"/>
      <c r="AE184" s="33"/>
    </row>
    <row r="185" spans="1:43" x14ac:dyDescent="0.35">
      <c r="B185" s="27"/>
      <c r="C185" s="27"/>
      <c r="D185" s="27"/>
      <c r="E185" s="27"/>
      <c r="F185" s="27"/>
      <c r="G185" s="27"/>
      <c r="H185" s="27"/>
      <c r="I185" s="27"/>
      <c r="J185" s="32"/>
      <c r="K185" s="32"/>
      <c r="L185" s="32"/>
      <c r="M185" s="32"/>
      <c r="Q185" s="26"/>
      <c r="R185" s="26"/>
      <c r="U185" s="32"/>
      <c r="V185" s="32"/>
      <c r="W185" s="32"/>
      <c r="X185" s="32"/>
    </row>
    <row r="186" spans="1:43" x14ac:dyDescent="0.35">
      <c r="A186" s="36"/>
      <c r="B186" s="36"/>
      <c r="C186" s="36"/>
      <c r="D186" s="36"/>
      <c r="E186" s="36"/>
      <c r="F186" s="36"/>
      <c r="G186" s="36"/>
      <c r="H186" s="36"/>
      <c r="I186" s="36"/>
      <c r="J186" s="36"/>
      <c r="K186" s="36"/>
      <c r="L186" s="36"/>
      <c r="M186" s="36"/>
      <c r="N186" s="38" t="s">
        <v>276</v>
      </c>
      <c r="O186" s="36"/>
      <c r="P186" s="24">
        <f>SUMIF(S187:S189,TRUE, Q187:Q189)/SUM(Q187:Q189)</f>
        <v>0</v>
      </c>
      <c r="Q186" s="36"/>
      <c r="R186" s="36"/>
      <c r="S186" s="36"/>
      <c r="T186" s="36"/>
      <c r="U186" s="36"/>
      <c r="V186" s="36"/>
      <c r="W186" s="36"/>
      <c r="X186" s="36"/>
      <c r="Y186" s="87"/>
      <c r="Z186" s="87"/>
      <c r="AA186" s="87"/>
      <c r="AB186" s="87"/>
      <c r="AC186" s="87"/>
      <c r="AD186" s="38"/>
      <c r="AE186" s="38"/>
      <c r="AF186" s="87"/>
      <c r="AG186" s="87"/>
      <c r="AH186" s="87" t="s">
        <v>276</v>
      </c>
      <c r="AI186" s="88"/>
      <c r="AJ186" s="88"/>
      <c r="AK186" s="88"/>
      <c r="AL186" s="88"/>
      <c r="AM186" s="88"/>
      <c r="AN186" s="88"/>
      <c r="AO186" s="88"/>
      <c r="AP186" s="88"/>
      <c r="AQ186" s="88"/>
    </row>
    <row r="187" spans="1:43" x14ac:dyDescent="0.35">
      <c r="A187" s="26" t="s">
        <v>277</v>
      </c>
      <c r="B187" s="27">
        <v>90.932563781738281</v>
      </c>
      <c r="C187" s="27">
        <v>92.870864868164063</v>
      </c>
      <c r="D187" s="27">
        <v>83.71600341796875</v>
      </c>
      <c r="E187" s="27">
        <v>95.692535400390625</v>
      </c>
      <c r="F187" s="27">
        <v>99.267127990722656</v>
      </c>
      <c r="G187" s="27">
        <v>99.803398132324219</v>
      </c>
      <c r="H187" s="27">
        <v>99.9991455078125</v>
      </c>
      <c r="I187" s="27">
        <v>99.994003295898438</v>
      </c>
      <c r="J187" s="27">
        <v>98.215110778808594</v>
      </c>
      <c r="K187" s="27">
        <v>99.9951171875</v>
      </c>
      <c r="L187" s="27">
        <v>99.999832153320313</v>
      </c>
      <c r="M187" s="27">
        <v>99.99884033203125</v>
      </c>
      <c r="Q187" s="31">
        <v>1</v>
      </c>
      <c r="R187" s="26" t="s">
        <v>155</v>
      </c>
      <c r="S187" s="26" t="b">
        <f t="shared" ref="S187:S188" si="18">NOT(OR((D187&lt;=$Q$1),(H187&lt;=$R$1),(L187&lt;=$S$1)))</f>
        <v>0</v>
      </c>
      <c r="T187" s="26" t="b">
        <f t="shared" ref="T187:T188" si="19">NOT(OR((C187&lt;=$Q$1),(G187&lt;=$R$1),(K187&lt;=$S$1)))</f>
        <v>1</v>
      </c>
      <c r="U187" s="32" t="s">
        <v>42</v>
      </c>
      <c r="V187" s="32" t="s">
        <v>42</v>
      </c>
      <c r="W187" s="32" t="s">
        <v>20</v>
      </c>
      <c r="X187" s="32" t="s">
        <v>42</v>
      </c>
      <c r="Y187" s="85">
        <v>5</v>
      </c>
      <c r="Z187" s="85"/>
      <c r="AA187" s="85"/>
      <c r="AB187" s="85"/>
      <c r="AC187" s="85"/>
      <c r="AH187" s="33" t="s">
        <v>58</v>
      </c>
      <c r="AI187" s="31">
        <v>42705</v>
      </c>
    </row>
    <row r="188" spans="1:43" x14ac:dyDescent="0.35">
      <c r="A188" s="26" t="s">
        <v>278</v>
      </c>
      <c r="B188" s="27">
        <v>91.055183410644531</v>
      </c>
      <c r="C188" s="27">
        <v>92.79620361328125</v>
      </c>
      <c r="D188" s="27">
        <v>83.219490051269531</v>
      </c>
      <c r="E188" s="27">
        <v>95.693878173828125</v>
      </c>
      <c r="F188" s="27">
        <v>96.166099548339844</v>
      </c>
      <c r="G188" s="27">
        <v>81.499801635742188</v>
      </c>
      <c r="H188" s="27">
        <v>46.348400115966797</v>
      </c>
      <c r="I188" s="27">
        <v>96.627082824707031</v>
      </c>
      <c r="J188" s="27">
        <v>99.507255554199219</v>
      </c>
      <c r="K188" s="27">
        <v>99.999961853027344</v>
      </c>
      <c r="L188" s="27">
        <v>99.999832153320313</v>
      </c>
      <c r="M188" s="27">
        <v>99.99884033203125</v>
      </c>
      <c r="Q188" s="31">
        <v>1</v>
      </c>
      <c r="R188" s="26" t="s">
        <v>155</v>
      </c>
      <c r="S188" s="26" t="b">
        <f t="shared" si="18"/>
        <v>0</v>
      </c>
      <c r="T188" s="26" t="b">
        <f t="shared" si="19"/>
        <v>0</v>
      </c>
      <c r="U188" s="32" t="s">
        <v>42</v>
      </c>
      <c r="V188" s="32" t="s">
        <v>42</v>
      </c>
      <c r="W188" s="32" t="s">
        <v>20</v>
      </c>
      <c r="X188" s="32" t="s">
        <v>42</v>
      </c>
      <c r="Y188" s="85">
        <v>5</v>
      </c>
      <c r="Z188" s="85"/>
      <c r="AA188" s="85"/>
      <c r="AB188" s="85"/>
      <c r="AC188" s="85"/>
    </row>
    <row r="189" spans="1:43" ht="15" customHeight="1" x14ac:dyDescent="0.35">
      <c r="A189" s="26" t="s">
        <v>279</v>
      </c>
      <c r="B189" s="27">
        <v>91.068359375</v>
      </c>
      <c r="C189" s="27">
        <v>92.904426574707031</v>
      </c>
      <c r="D189" s="27">
        <v>83.701622009277344</v>
      </c>
      <c r="E189" s="27">
        <v>95.693168640136719</v>
      </c>
      <c r="F189" s="27">
        <v>90.598480224609375</v>
      </c>
      <c r="G189" s="27">
        <v>97.157318115234375</v>
      </c>
      <c r="H189" s="27">
        <v>90.553428649902344</v>
      </c>
      <c r="I189" s="27">
        <v>96.893295288085938</v>
      </c>
      <c r="J189" s="27">
        <v>98.899085998535156</v>
      </c>
      <c r="K189" s="27">
        <v>99.999961853027344</v>
      </c>
      <c r="L189" s="27">
        <v>99.999832153320313</v>
      </c>
      <c r="M189" s="27">
        <v>99.99884033203125</v>
      </c>
      <c r="Q189" s="31">
        <v>1</v>
      </c>
      <c r="R189" s="26" t="s">
        <v>155</v>
      </c>
      <c r="S189" s="26" t="b">
        <f>NOT(OR((D189&lt;=$Q$1),(H189&lt;=$R$1),(L189&lt;=$S$1)))</f>
        <v>0</v>
      </c>
      <c r="T189" s="26" t="b">
        <f>NOT(OR((C189&lt;=$Q$1),(G189&lt;=$R$1),(K189&lt;=$S$1)))</f>
        <v>1</v>
      </c>
      <c r="U189" s="32" t="s">
        <v>42</v>
      </c>
      <c r="V189" s="32" t="s">
        <v>42</v>
      </c>
      <c r="W189" s="32" t="s">
        <v>20</v>
      </c>
      <c r="X189" s="32" t="s">
        <v>42</v>
      </c>
      <c r="Y189" s="85">
        <v>5</v>
      </c>
      <c r="Z189" s="85"/>
      <c r="AA189" s="85"/>
      <c r="AB189" s="85"/>
      <c r="AC189" s="85"/>
    </row>
    <row r="190" spans="1:43" x14ac:dyDescent="0.35">
      <c r="A190" s="26" t="s">
        <v>280</v>
      </c>
      <c r="B190" s="27">
        <v>84.02154541015625</v>
      </c>
      <c r="C190" s="27">
        <v>93.591346740722656</v>
      </c>
      <c r="D190" s="27">
        <v>86.873321533203125</v>
      </c>
      <c r="E190" s="27">
        <v>95.684974670410156</v>
      </c>
      <c r="F190" s="27">
        <v>99.405525207519531</v>
      </c>
      <c r="G190" s="27">
        <v>99.963462829589844</v>
      </c>
      <c r="H190" s="27">
        <v>99.843429565429688</v>
      </c>
      <c r="I190" s="27">
        <v>99.99884033203125</v>
      </c>
      <c r="J190" s="27">
        <v>0</v>
      </c>
      <c r="K190" s="27">
        <v>0</v>
      </c>
      <c r="L190" s="27">
        <v>0</v>
      </c>
      <c r="M190" s="27">
        <v>0</v>
      </c>
      <c r="N190" s="33" t="s">
        <v>194</v>
      </c>
      <c r="P190" s="35" t="s">
        <v>281</v>
      </c>
      <c r="Q190" s="31">
        <v>0</v>
      </c>
      <c r="R190" s="26" t="s">
        <v>155</v>
      </c>
      <c r="S190" s="26" t="b">
        <f t="shared" ref="S190:S191" si="20">NOT(OR((D190&lt;=$Q$1),(H190&lt;=$R$1),(L190&lt;=$S$1)))</f>
        <v>0</v>
      </c>
      <c r="T190" s="26" t="b">
        <f t="shared" ref="T190:T191" si="21">NOT(OR((C190&lt;=$Q$1),(G190&lt;=$R$1),(K190&lt;=$S$1)))</f>
        <v>0</v>
      </c>
      <c r="U190" s="32" t="s">
        <v>42</v>
      </c>
      <c r="V190" s="32" t="s">
        <v>42</v>
      </c>
      <c r="W190" s="32" t="s">
        <v>20</v>
      </c>
      <c r="X190" s="32" t="s">
        <v>42</v>
      </c>
      <c r="Y190" s="85">
        <v>5</v>
      </c>
      <c r="Z190" s="85"/>
      <c r="AA190" s="85"/>
      <c r="AB190" s="85"/>
      <c r="AC190" s="85"/>
      <c r="AH190" s="33" t="s">
        <v>58</v>
      </c>
      <c r="AI190" s="31">
        <v>42705</v>
      </c>
    </row>
    <row r="191" spans="1:43" x14ac:dyDescent="0.35">
      <c r="A191" s="26" t="s">
        <v>282</v>
      </c>
      <c r="B191" s="27">
        <v>29.901290893554688</v>
      </c>
      <c r="C191" s="27">
        <v>93.652107238769531</v>
      </c>
      <c r="D191" s="27">
        <v>87.015617370605469</v>
      </c>
      <c r="E191" s="27">
        <v>95.688644409179688</v>
      </c>
      <c r="F191" s="27">
        <v>6.5997946076095104E-3</v>
      </c>
      <c r="G191" s="27">
        <v>4.439089447259903E-3</v>
      </c>
      <c r="H191" s="27">
        <v>3.465588903054595E-3</v>
      </c>
      <c r="I191" s="27">
        <v>0</v>
      </c>
      <c r="J191" s="27">
        <v>0</v>
      </c>
      <c r="K191" s="27">
        <v>0</v>
      </c>
      <c r="L191" s="27">
        <v>0</v>
      </c>
      <c r="M191" s="27">
        <v>0</v>
      </c>
      <c r="N191" s="33" t="s">
        <v>194</v>
      </c>
      <c r="P191" s="35" t="s">
        <v>269</v>
      </c>
      <c r="Q191" s="31">
        <v>0</v>
      </c>
      <c r="R191" s="26" t="s">
        <v>155</v>
      </c>
      <c r="S191" s="26" t="b">
        <f t="shared" si="20"/>
        <v>0</v>
      </c>
      <c r="T191" s="26" t="b">
        <f t="shared" si="21"/>
        <v>0</v>
      </c>
      <c r="U191" s="32" t="s">
        <v>42</v>
      </c>
      <c r="V191" s="32" t="s">
        <v>42</v>
      </c>
      <c r="W191" s="32" t="s">
        <v>20</v>
      </c>
      <c r="X191" s="32" t="s">
        <v>42</v>
      </c>
      <c r="Y191" s="85">
        <v>5</v>
      </c>
      <c r="Z191" s="85"/>
      <c r="AA191" s="85"/>
      <c r="AB191" s="85"/>
      <c r="AC191" s="85"/>
    </row>
    <row r="192" spans="1:43" ht="15" customHeight="1" x14ac:dyDescent="0.35">
      <c r="A192" s="26" t="s">
        <v>283</v>
      </c>
      <c r="B192" s="27">
        <v>84.755058288574219</v>
      </c>
      <c r="C192" s="27">
        <v>93.619949340820313</v>
      </c>
      <c r="D192" s="27">
        <v>86.971916198730469</v>
      </c>
      <c r="E192" s="27">
        <v>95.692512512207031</v>
      </c>
      <c r="F192" s="27">
        <v>99.018966674804688</v>
      </c>
      <c r="G192" s="27">
        <v>99.963462829589844</v>
      </c>
      <c r="H192" s="27">
        <v>99.843414306640625</v>
      </c>
      <c r="I192" s="27">
        <v>99.99884033203125</v>
      </c>
      <c r="J192" s="27">
        <v>0</v>
      </c>
      <c r="K192" s="27">
        <v>0</v>
      </c>
      <c r="L192" s="27">
        <v>0</v>
      </c>
      <c r="M192" s="27">
        <v>0</v>
      </c>
      <c r="N192" s="33" t="s">
        <v>194</v>
      </c>
      <c r="P192" s="35" t="s">
        <v>281</v>
      </c>
      <c r="Q192" s="31">
        <v>0</v>
      </c>
      <c r="R192" s="26" t="s">
        <v>155</v>
      </c>
      <c r="S192" s="26" t="b">
        <f>NOT(OR((D192&lt;=$Q$1),(H192&lt;=$R$1),(L192&lt;=$S$1)))</f>
        <v>0</v>
      </c>
      <c r="T192" s="26" t="b">
        <f>NOT(OR((C192&lt;=$Q$1),(G192&lt;=$R$1),(K192&lt;=$S$1)))</f>
        <v>0</v>
      </c>
      <c r="U192" s="32" t="s">
        <v>42</v>
      </c>
      <c r="V192" s="32" t="s">
        <v>42</v>
      </c>
      <c r="W192" s="32" t="s">
        <v>20</v>
      </c>
      <c r="X192" s="32" t="s">
        <v>42</v>
      </c>
      <c r="Y192" s="85">
        <v>5</v>
      </c>
      <c r="Z192" s="85"/>
      <c r="AA192" s="85"/>
      <c r="AB192" s="85"/>
      <c r="AC192" s="85"/>
    </row>
    <row r="193" spans="1:43" ht="15" customHeight="1" x14ac:dyDescent="0.35">
      <c r="A193" s="26" t="s">
        <v>284</v>
      </c>
      <c r="B193" s="27">
        <v>29.930269241333008</v>
      </c>
      <c r="C193" s="27">
        <v>93.686073303222656</v>
      </c>
      <c r="D193" s="27">
        <v>87.136383056640625</v>
      </c>
      <c r="E193" s="27">
        <v>95.549415588378906</v>
      </c>
      <c r="F193" s="27">
        <v>5.9177246876060963E-3</v>
      </c>
      <c r="G193" s="27">
        <v>3.2818841282278299E-3</v>
      </c>
      <c r="H193" s="27">
        <v>1.9391694804653525E-3</v>
      </c>
      <c r="I193" s="27">
        <v>0</v>
      </c>
      <c r="J193" s="27">
        <v>0</v>
      </c>
      <c r="K193" s="27">
        <v>0</v>
      </c>
      <c r="L193" s="27">
        <v>0</v>
      </c>
      <c r="M193" s="27">
        <v>0</v>
      </c>
      <c r="N193" s="33" t="s">
        <v>194</v>
      </c>
      <c r="P193" s="35" t="s">
        <v>269</v>
      </c>
      <c r="Q193" s="31">
        <v>0</v>
      </c>
      <c r="R193" s="26" t="s">
        <v>155</v>
      </c>
      <c r="S193" s="26" t="b">
        <f>NOT(OR((D193&lt;=$Q$1),(H193&lt;=$R$1),(L193&lt;=$S$1)))</f>
        <v>0</v>
      </c>
      <c r="T193" s="26" t="b">
        <f>NOT(OR((C193&lt;=$Q$1),(G193&lt;=$R$1),(K193&lt;=$S$1)))</f>
        <v>0</v>
      </c>
      <c r="U193" s="32" t="s">
        <v>42</v>
      </c>
      <c r="V193" s="32" t="s">
        <v>42</v>
      </c>
      <c r="W193" s="32" t="s">
        <v>20</v>
      </c>
      <c r="X193" s="32" t="s">
        <v>42</v>
      </c>
      <c r="Y193" s="85">
        <v>5</v>
      </c>
      <c r="Z193" s="85"/>
      <c r="AA193" s="85"/>
      <c r="AB193" s="85"/>
      <c r="AC193" s="85"/>
    </row>
    <row r="194" spans="1:43" x14ac:dyDescent="0.35">
      <c r="A194" s="26" t="s">
        <v>285</v>
      </c>
      <c r="B194" s="27">
        <v>42.486381530761719</v>
      </c>
      <c r="C194" s="27">
        <v>0</v>
      </c>
      <c r="D194" s="27">
        <v>0</v>
      </c>
      <c r="E194" s="27">
        <v>0</v>
      </c>
      <c r="F194" s="27">
        <v>99.999992370605469</v>
      </c>
      <c r="G194" s="27">
        <v>0</v>
      </c>
      <c r="H194" s="27">
        <v>0</v>
      </c>
      <c r="I194" s="27">
        <v>0</v>
      </c>
      <c r="J194" s="32" t="s">
        <v>49</v>
      </c>
      <c r="K194" s="32" t="s">
        <v>49</v>
      </c>
      <c r="L194" s="32" t="s">
        <v>49</v>
      </c>
      <c r="M194" s="32" t="s">
        <v>49</v>
      </c>
      <c r="N194" s="52" t="s">
        <v>286</v>
      </c>
      <c r="Q194" s="26"/>
      <c r="R194" s="26"/>
      <c r="U194" s="32" t="s">
        <v>49</v>
      </c>
      <c r="V194" s="32" t="s">
        <v>49</v>
      </c>
      <c r="W194" s="32" t="s">
        <v>49</v>
      </c>
      <c r="X194" s="32" t="s">
        <v>49</v>
      </c>
      <c r="Y194" s="86"/>
      <c r="Z194" s="86"/>
      <c r="AA194" s="86"/>
      <c r="AB194" s="86"/>
      <c r="AC194" s="86"/>
    </row>
    <row r="195" spans="1:43" ht="15" customHeight="1" x14ac:dyDescent="0.35">
      <c r="A195" s="26" t="s">
        <v>287</v>
      </c>
      <c r="B195" s="27">
        <v>88.452728271484375</v>
      </c>
      <c r="C195" s="27">
        <v>90.239311218261719</v>
      </c>
      <c r="D195" s="27">
        <v>78.900955200195313</v>
      </c>
      <c r="E195" s="27">
        <v>95.600692749023438</v>
      </c>
      <c r="F195" s="27">
        <v>99.98095703125</v>
      </c>
      <c r="G195" s="27">
        <v>99.999961853027344</v>
      </c>
      <c r="H195" s="27">
        <v>99.999832153320313</v>
      </c>
      <c r="I195" s="27">
        <v>99.99884033203125</v>
      </c>
      <c r="J195" s="32" t="s">
        <v>49</v>
      </c>
      <c r="K195" s="32" t="s">
        <v>49</v>
      </c>
      <c r="L195" s="32" t="s">
        <v>49</v>
      </c>
      <c r="M195" s="32" t="s">
        <v>49</v>
      </c>
      <c r="Q195" s="26"/>
      <c r="R195" s="26"/>
      <c r="U195" s="32" t="s">
        <v>49</v>
      </c>
      <c r="V195" s="32" t="s">
        <v>49</v>
      </c>
      <c r="W195" s="32" t="s">
        <v>49</v>
      </c>
      <c r="X195" s="32" t="s">
        <v>49</v>
      </c>
      <c r="Y195" s="86"/>
      <c r="Z195" s="86"/>
      <c r="AA195" s="86"/>
      <c r="AB195" s="86"/>
      <c r="AC195" s="86"/>
    </row>
    <row r="196" spans="1:43" x14ac:dyDescent="0.35">
      <c r="J196" s="32"/>
      <c r="K196" s="32"/>
      <c r="L196" s="32"/>
      <c r="M196" s="32"/>
      <c r="Q196" s="26"/>
      <c r="R196" s="26"/>
      <c r="U196" s="32"/>
      <c r="V196" s="32"/>
      <c r="W196" s="32"/>
      <c r="X196" s="32"/>
    </row>
    <row r="197" spans="1:43" s="33" customFormat="1" x14ac:dyDescent="0.35">
      <c r="A197" s="38"/>
      <c r="B197" s="38"/>
      <c r="C197" s="38"/>
      <c r="D197" s="38"/>
      <c r="E197" s="38"/>
      <c r="F197" s="38"/>
      <c r="G197" s="38"/>
      <c r="H197" s="38"/>
      <c r="I197" s="38"/>
      <c r="J197" s="38"/>
      <c r="K197" s="38"/>
      <c r="L197" s="38"/>
      <c r="M197" s="38"/>
      <c r="N197" s="38" t="s">
        <v>288</v>
      </c>
      <c r="O197" s="38"/>
      <c r="P197" s="24">
        <f>SUMIF(S198,TRUE, Q198)/SUM(Q198)</f>
        <v>1</v>
      </c>
      <c r="Q197" s="38"/>
      <c r="R197" s="38"/>
      <c r="S197" s="38"/>
      <c r="T197" s="38"/>
      <c r="U197" s="38"/>
      <c r="V197" s="38"/>
      <c r="W197" s="38"/>
      <c r="X197" s="38"/>
    </row>
    <row r="198" spans="1:43" ht="15.65" customHeight="1" x14ac:dyDescent="0.35">
      <c r="A198" s="26" t="s">
        <v>289</v>
      </c>
      <c r="B198" s="27">
        <v>90.702140808105469</v>
      </c>
      <c r="C198" s="27">
        <v>92.773216247558594</v>
      </c>
      <c r="D198" s="27">
        <v>85.333206176757813</v>
      </c>
      <c r="E198" s="27">
        <v>94.986068725585938</v>
      </c>
      <c r="F198" s="27">
        <v>97.146720886230469</v>
      </c>
      <c r="G198" s="27">
        <v>99.482917785644531</v>
      </c>
      <c r="H198" s="27">
        <v>99.912025451660156</v>
      </c>
      <c r="I198" s="27">
        <v>99.384193420410156</v>
      </c>
      <c r="J198" s="27">
        <v>98.868270874023438</v>
      </c>
      <c r="K198" s="27">
        <v>99.879631042480469</v>
      </c>
      <c r="L198" s="27">
        <v>99.937294006347656</v>
      </c>
      <c r="M198" s="27">
        <v>99.99884033203125</v>
      </c>
      <c r="Q198" s="31">
        <v>1</v>
      </c>
      <c r="R198" s="39" t="s">
        <v>83</v>
      </c>
      <c r="S198" s="26" t="b">
        <f>NOT(OR((D198&lt;=$Q$1),(H198&lt;=$R$1),(L198&lt;=$S$1)))</f>
        <v>1</v>
      </c>
      <c r="T198" s="26" t="b">
        <f t="shared" ref="T198" si="22">NOT(OR((C198&lt;=$Q$1),(G198&lt;=$R$1),(K198&lt;=$S$1)))</f>
        <v>1</v>
      </c>
      <c r="U198" s="32" t="s">
        <v>42</v>
      </c>
      <c r="V198" s="32" t="s">
        <v>42</v>
      </c>
      <c r="W198" s="32" t="s">
        <v>49</v>
      </c>
      <c r="X198" s="32" t="s">
        <v>42</v>
      </c>
      <c r="Y198" s="85">
        <v>5</v>
      </c>
      <c r="Z198" s="85"/>
      <c r="AA198" s="85"/>
      <c r="AB198" s="85"/>
      <c r="AC198" s="85"/>
    </row>
    <row r="199" spans="1:43" ht="15" customHeight="1" x14ac:dyDescent="0.35">
      <c r="A199" t="s">
        <v>290</v>
      </c>
      <c r="B199" s="27">
        <v>86.949501037597656</v>
      </c>
      <c r="C199" s="27">
        <v>90.38360595703125</v>
      </c>
      <c r="D199" s="27">
        <v>81.018356323242188</v>
      </c>
      <c r="E199" s="27">
        <v>94.125</v>
      </c>
      <c r="F199" s="27">
        <v>99.899894714355469</v>
      </c>
      <c r="G199" s="27">
        <v>99.999961853027344</v>
      </c>
      <c r="H199" s="27">
        <v>99.999832153320313</v>
      </c>
      <c r="I199" s="27">
        <v>99.99884033203125</v>
      </c>
      <c r="J199" s="32" t="s">
        <v>49</v>
      </c>
      <c r="K199" s="32" t="s">
        <v>49</v>
      </c>
      <c r="L199" s="32" t="s">
        <v>49</v>
      </c>
      <c r="M199" s="32" t="s">
        <v>49</v>
      </c>
      <c r="Q199" s="26"/>
      <c r="R199" s="26"/>
      <c r="U199" s="32" t="s">
        <v>49</v>
      </c>
      <c r="V199" s="32" t="s">
        <v>49</v>
      </c>
      <c r="W199" s="32" t="s">
        <v>49</v>
      </c>
      <c r="X199" s="32" t="s">
        <v>49</v>
      </c>
      <c r="Y199" s="86"/>
      <c r="Z199" s="86"/>
      <c r="AA199" s="86"/>
      <c r="AB199" s="86"/>
      <c r="AC199" s="86"/>
    </row>
    <row r="200" spans="1:43" ht="14.5" hidden="1" customHeight="1" x14ac:dyDescent="0.35">
      <c r="A200" s="26" t="s">
        <v>290</v>
      </c>
      <c r="B200" s="27">
        <v>86.949501037597656</v>
      </c>
      <c r="C200" s="27">
        <v>90.38360595703125</v>
      </c>
      <c r="D200" s="27">
        <v>81.018356323242188</v>
      </c>
      <c r="E200" s="27">
        <v>94.125</v>
      </c>
      <c r="F200" s="27">
        <v>99.899894714355469</v>
      </c>
      <c r="G200" s="27">
        <v>99.999961853027344</v>
      </c>
      <c r="H200" s="27">
        <v>99.999832153320313</v>
      </c>
      <c r="I200" s="27">
        <v>99.99884033203125</v>
      </c>
      <c r="J200" s="32" t="s">
        <v>49</v>
      </c>
      <c r="K200" s="32" t="s">
        <v>49</v>
      </c>
      <c r="L200" s="32" t="s">
        <v>49</v>
      </c>
      <c r="M200" s="32" t="s">
        <v>49</v>
      </c>
      <c r="Q200" s="26"/>
      <c r="R200" s="26"/>
      <c r="U200" s="32" t="s">
        <v>49</v>
      </c>
      <c r="V200" s="32" t="s">
        <v>49</v>
      </c>
      <c r="W200" s="32" t="s">
        <v>49</v>
      </c>
      <c r="X200" s="32" t="s">
        <v>49</v>
      </c>
      <c r="Y200" s="86" t="s">
        <v>49</v>
      </c>
      <c r="Z200" s="85"/>
      <c r="AA200" s="85"/>
      <c r="AB200" s="85"/>
      <c r="AC200" s="85"/>
    </row>
    <row r="201" spans="1:43" ht="14.5" hidden="1" customHeight="1" x14ac:dyDescent="0.35">
      <c r="J201" s="32"/>
      <c r="K201" s="32"/>
      <c r="L201" s="32"/>
      <c r="M201" s="32"/>
      <c r="Q201" s="26"/>
      <c r="R201" s="26"/>
      <c r="U201" s="32"/>
      <c r="V201" s="32"/>
      <c r="W201" s="32"/>
      <c r="X201" s="32"/>
    </row>
    <row r="202" spans="1:43" x14ac:dyDescent="0.35">
      <c r="A202" s="36"/>
      <c r="B202" s="36"/>
      <c r="C202" s="36"/>
      <c r="D202" s="36"/>
      <c r="E202" s="36"/>
      <c r="F202" s="36"/>
      <c r="G202" s="36"/>
      <c r="H202" s="36"/>
      <c r="I202" s="36"/>
      <c r="J202" s="36"/>
      <c r="K202" s="36"/>
      <c r="L202" s="36"/>
      <c r="M202" s="36"/>
      <c r="N202" s="38" t="s">
        <v>291</v>
      </c>
      <c r="O202" s="36" t="str">
        <f>SUM(Q203:Q211) &amp;" Sensors"</f>
        <v>4 Sensors</v>
      </c>
      <c r="P202" s="24">
        <f>SUMIF(S203:S211,TRUE, Q203:Q211)/SUM(Q203:Q211)</f>
        <v>1</v>
      </c>
      <c r="Q202" s="36"/>
      <c r="R202" s="36"/>
      <c r="S202" s="36"/>
      <c r="T202" s="36"/>
      <c r="U202" s="36"/>
      <c r="V202" s="36"/>
      <c r="W202" s="36"/>
      <c r="X202" s="36"/>
      <c r="Y202" s="87"/>
      <c r="Z202" s="87"/>
      <c r="AA202" s="87"/>
      <c r="AB202" s="87"/>
      <c r="AC202" s="87"/>
      <c r="AD202" s="38"/>
      <c r="AE202" s="38"/>
      <c r="AH202" s="87" t="s">
        <v>291</v>
      </c>
      <c r="AI202" s="88"/>
      <c r="AJ202" s="88"/>
      <c r="AK202" s="88"/>
      <c r="AL202" s="88"/>
      <c r="AM202" s="88"/>
      <c r="AN202" s="88"/>
      <c r="AO202" s="88"/>
      <c r="AP202" s="88"/>
      <c r="AQ202" s="88"/>
    </row>
    <row r="203" spans="1:43" x14ac:dyDescent="0.35">
      <c r="A203" s="26" t="s">
        <v>292</v>
      </c>
      <c r="B203" s="27">
        <v>92.446159362792969</v>
      </c>
      <c r="C203" s="27">
        <v>93.76678466796875</v>
      </c>
      <c r="D203" s="27">
        <v>87.23974609375</v>
      </c>
      <c r="E203" s="27">
        <v>95.832870483398438</v>
      </c>
      <c r="F203" s="27">
        <v>98.72064208984375</v>
      </c>
      <c r="G203" s="27">
        <v>99.994956970214844</v>
      </c>
      <c r="H203" s="27">
        <v>99.999832153320313</v>
      </c>
      <c r="I203" s="27">
        <v>99.99884033203125</v>
      </c>
      <c r="J203" s="27">
        <v>99.871368408203125</v>
      </c>
      <c r="K203" s="27">
        <v>99.9951171875</v>
      </c>
      <c r="L203" s="27">
        <v>99.989471435546875</v>
      </c>
      <c r="M203" s="27">
        <v>99.99884033203125</v>
      </c>
      <c r="Q203" s="31">
        <v>1</v>
      </c>
      <c r="R203" s="39" t="s">
        <v>83</v>
      </c>
      <c r="S203" s="26" t="b">
        <f t="shared" ref="S203:S209" si="23">NOT(OR((D203&lt;=$Q$1),(H203&lt;=$R$1),(L203&lt;=$S$1)))</f>
        <v>1</v>
      </c>
      <c r="T203" s="26" t="b">
        <f t="shared" ref="T203:T209" si="24">NOT(OR((C203&lt;=$Q$1),(G203&lt;=$R$1),(K203&lt;=$S$1)))</f>
        <v>1</v>
      </c>
      <c r="U203" s="32" t="s">
        <v>42</v>
      </c>
      <c r="V203" s="32" t="s">
        <v>42</v>
      </c>
      <c r="W203" s="32" t="s">
        <v>42</v>
      </c>
      <c r="X203" s="32" t="s">
        <v>42</v>
      </c>
      <c r="Y203" s="85">
        <v>5</v>
      </c>
      <c r="Z203" s="85"/>
      <c r="AA203" s="85"/>
      <c r="AB203" s="85"/>
      <c r="AC203" s="85"/>
      <c r="AI203" s="31">
        <v>42736</v>
      </c>
    </row>
    <row r="204" spans="1:43" x14ac:dyDescent="0.35">
      <c r="A204" s="26" t="s">
        <v>293</v>
      </c>
      <c r="B204" s="27">
        <v>91.988418579101563</v>
      </c>
      <c r="C204" s="27">
        <v>93.750556945800781</v>
      </c>
      <c r="D204" s="27">
        <v>87.25726318359375</v>
      </c>
      <c r="E204" s="27">
        <v>95.693733215332031</v>
      </c>
      <c r="F204" s="27">
        <v>95.047607421875</v>
      </c>
      <c r="G204" s="27">
        <v>99.997848510742188</v>
      </c>
      <c r="H204" s="27">
        <v>99.999534606933594</v>
      </c>
      <c r="I204" s="27">
        <v>99.99884033203125</v>
      </c>
      <c r="J204" s="27">
        <v>100</v>
      </c>
      <c r="K204" s="27">
        <v>99.999961853027344</v>
      </c>
      <c r="L204" s="27">
        <v>99.999832153320313</v>
      </c>
      <c r="M204" s="27">
        <v>99.99884033203125</v>
      </c>
      <c r="Q204" s="31">
        <v>1</v>
      </c>
      <c r="R204" s="26" t="s">
        <v>155</v>
      </c>
      <c r="S204" s="26" t="b">
        <f t="shared" si="23"/>
        <v>1</v>
      </c>
      <c r="T204" s="26" t="b">
        <f t="shared" si="24"/>
        <v>1</v>
      </c>
      <c r="U204" s="32" t="s">
        <v>42</v>
      </c>
      <c r="V204" s="32" t="s">
        <v>42</v>
      </c>
      <c r="W204" s="32" t="s">
        <v>42</v>
      </c>
      <c r="X204" s="32" t="s">
        <v>42</v>
      </c>
      <c r="Y204" s="85">
        <v>5</v>
      </c>
      <c r="Z204" s="85"/>
      <c r="AA204" s="85"/>
      <c r="AB204" s="85"/>
      <c r="AC204" s="85"/>
      <c r="AI204" s="31">
        <v>42736</v>
      </c>
    </row>
    <row r="205" spans="1:43" x14ac:dyDescent="0.35">
      <c r="A205" s="26" t="s">
        <v>294</v>
      </c>
      <c r="B205" s="27">
        <v>91.887931823730469</v>
      </c>
      <c r="C205" s="27">
        <v>93.67657470703125</v>
      </c>
      <c r="D205" s="27">
        <v>86.898429870605469</v>
      </c>
      <c r="E205" s="27">
        <v>95.692581176757813</v>
      </c>
      <c r="F205" s="27">
        <v>99.925384521484375</v>
      </c>
      <c r="G205" s="27">
        <v>99.998649597167969</v>
      </c>
      <c r="H205" s="27">
        <v>99.999832153320313</v>
      </c>
      <c r="I205" s="27">
        <v>99.99884033203125</v>
      </c>
      <c r="J205" s="27">
        <v>100</v>
      </c>
      <c r="K205" s="27">
        <v>99.999961853027344</v>
      </c>
      <c r="L205" s="27">
        <v>99.999832153320313</v>
      </c>
      <c r="M205" s="27">
        <v>99.99884033203125</v>
      </c>
      <c r="Q205" s="31">
        <v>1</v>
      </c>
      <c r="R205" s="26" t="s">
        <v>155</v>
      </c>
      <c r="S205" s="26" t="b">
        <f t="shared" si="23"/>
        <v>1</v>
      </c>
      <c r="T205" s="26" t="b">
        <f t="shared" si="24"/>
        <v>1</v>
      </c>
      <c r="U205" s="32" t="s">
        <v>42</v>
      </c>
      <c r="V205" s="32" t="s">
        <v>42</v>
      </c>
      <c r="W205" s="32" t="s">
        <v>42</v>
      </c>
      <c r="X205" s="32" t="s">
        <v>42</v>
      </c>
      <c r="Y205" s="85">
        <v>5</v>
      </c>
      <c r="Z205" s="85"/>
      <c r="AA205" s="85"/>
      <c r="AB205" s="85"/>
      <c r="AC205" s="85"/>
      <c r="AI205" s="31">
        <v>42736</v>
      </c>
    </row>
    <row r="206" spans="1:43" x14ac:dyDescent="0.35">
      <c r="A206" s="26" t="s">
        <v>295</v>
      </c>
      <c r="B206" s="27">
        <v>91.957267761230469</v>
      </c>
      <c r="C206" s="27">
        <v>93.760665893554688</v>
      </c>
      <c r="D206" s="27">
        <v>87.159072875976563</v>
      </c>
      <c r="E206" s="27">
        <v>95.555534362792969</v>
      </c>
      <c r="F206" s="27">
        <v>99.926445007324219</v>
      </c>
      <c r="G206" s="27">
        <v>99.9976806640625</v>
      </c>
      <c r="H206" s="27">
        <v>99.994247436523438</v>
      </c>
      <c r="I206" s="27">
        <v>99.99884033203125</v>
      </c>
      <c r="J206" s="27">
        <v>100</v>
      </c>
      <c r="K206" s="27">
        <v>99.999961853027344</v>
      </c>
      <c r="L206" s="27">
        <v>99.999832153320313</v>
      </c>
      <c r="M206" s="27">
        <v>99.99884033203125</v>
      </c>
      <c r="Q206" s="31">
        <v>1</v>
      </c>
      <c r="R206" s="26" t="s">
        <v>155</v>
      </c>
      <c r="S206" s="26" t="b">
        <f t="shared" si="23"/>
        <v>1</v>
      </c>
      <c r="T206" s="26" t="b">
        <f t="shared" si="24"/>
        <v>1</v>
      </c>
      <c r="U206" s="32" t="s">
        <v>42</v>
      </c>
      <c r="V206" s="32" t="s">
        <v>42</v>
      </c>
      <c r="W206" s="32" t="s">
        <v>42</v>
      </c>
      <c r="X206" s="32" t="s">
        <v>42</v>
      </c>
      <c r="Y206" s="85">
        <v>5</v>
      </c>
      <c r="Z206" s="85"/>
      <c r="AA206" s="85"/>
      <c r="AB206" s="85"/>
      <c r="AC206" s="85"/>
      <c r="AI206" s="31">
        <v>42736</v>
      </c>
    </row>
    <row r="207" spans="1:43" x14ac:dyDescent="0.35">
      <c r="A207" s="26" t="s">
        <v>296</v>
      </c>
      <c r="B207" s="27">
        <v>25.158166885375977</v>
      </c>
      <c r="C207" s="27">
        <v>44.67401123046875</v>
      </c>
      <c r="D207" s="27">
        <v>73.816810607910156</v>
      </c>
      <c r="E207" s="27">
        <v>95.684257507324219</v>
      </c>
      <c r="F207" s="27">
        <v>97.569503784179688</v>
      </c>
      <c r="G207" s="27">
        <v>99.921524047851563</v>
      </c>
      <c r="H207" s="27">
        <v>99.94964599609375</v>
      </c>
      <c r="I207" s="27">
        <v>99.955795288085938</v>
      </c>
      <c r="J207" s="27">
        <v>28.237583160400391</v>
      </c>
      <c r="K207" s="27">
        <v>46.681568145751953</v>
      </c>
      <c r="L207" s="27">
        <v>77.036201477050781</v>
      </c>
      <c r="M207" s="27">
        <v>99.99884033203125</v>
      </c>
      <c r="Q207" s="31">
        <v>0</v>
      </c>
      <c r="R207" s="26" t="s">
        <v>41</v>
      </c>
      <c r="S207" s="26" t="b">
        <f t="shared" si="23"/>
        <v>0</v>
      </c>
      <c r="T207" s="26" t="b">
        <f t="shared" si="24"/>
        <v>0</v>
      </c>
      <c r="U207" s="32"/>
      <c r="V207" s="32"/>
      <c r="W207" s="32" t="s">
        <v>49</v>
      </c>
      <c r="X207" s="41"/>
      <c r="AE207" s="33"/>
    </row>
    <row r="208" spans="1:43" x14ac:dyDescent="0.35">
      <c r="A208" s="26" t="s">
        <v>297</v>
      </c>
      <c r="B208" s="27">
        <v>22.725425720214844</v>
      </c>
      <c r="C208" s="27">
        <v>38.534336090087891</v>
      </c>
      <c r="D208" s="27">
        <v>73.812469482421875</v>
      </c>
      <c r="E208" s="27">
        <v>95.686424255371094</v>
      </c>
      <c r="F208" s="27">
        <v>94.258110046386719</v>
      </c>
      <c r="G208" s="27">
        <v>99.996856689453125</v>
      </c>
      <c r="H208" s="27">
        <v>99.999809265136719</v>
      </c>
      <c r="I208" s="27">
        <v>99.99884033203125</v>
      </c>
      <c r="J208" s="27">
        <v>25.668615341186523</v>
      </c>
      <c r="K208" s="27">
        <v>40.2373046875</v>
      </c>
      <c r="L208" s="27">
        <v>77.034568786621094</v>
      </c>
      <c r="M208" s="27">
        <v>99.99884033203125</v>
      </c>
      <c r="Q208" s="31">
        <v>0</v>
      </c>
      <c r="R208" s="26" t="s">
        <v>41</v>
      </c>
      <c r="S208" s="26" t="b">
        <f t="shared" si="23"/>
        <v>0</v>
      </c>
      <c r="T208" s="26" t="b">
        <f t="shared" si="24"/>
        <v>0</v>
      </c>
      <c r="U208" s="32"/>
      <c r="V208" s="32"/>
      <c r="W208" s="32" t="s">
        <v>49</v>
      </c>
      <c r="X208" s="41"/>
      <c r="AE208" s="33"/>
    </row>
    <row r="209" spans="1:43" x14ac:dyDescent="0.35">
      <c r="A209" s="26" t="s">
        <v>298</v>
      </c>
      <c r="B209" s="27">
        <v>19.160736083984375</v>
      </c>
      <c r="C209" s="27">
        <v>44.680187225341797</v>
      </c>
      <c r="D209" s="27">
        <v>73.789840698242188</v>
      </c>
      <c r="E209" s="27">
        <v>95.688888549804688</v>
      </c>
      <c r="F209" s="27">
        <v>98.586280822753906</v>
      </c>
      <c r="G209" s="27">
        <v>99.999931335449219</v>
      </c>
      <c r="H209" s="27">
        <v>99.999809265136719</v>
      </c>
      <c r="I209" s="27">
        <v>99.99884033203125</v>
      </c>
      <c r="J209" s="27">
        <v>21.857646942138672</v>
      </c>
      <c r="K209" s="27">
        <v>46.677452087402344</v>
      </c>
      <c r="L209" s="27">
        <v>77.036033630371094</v>
      </c>
      <c r="M209" s="27">
        <v>99.99884033203125</v>
      </c>
      <c r="Q209" s="31">
        <v>0</v>
      </c>
      <c r="R209" s="26" t="s">
        <v>41</v>
      </c>
      <c r="S209" s="26" t="b">
        <f t="shared" si="23"/>
        <v>0</v>
      </c>
      <c r="T209" s="26" t="b">
        <f t="shared" si="24"/>
        <v>0</v>
      </c>
      <c r="U209" s="32"/>
      <c r="V209" s="32"/>
      <c r="W209" s="32" t="s">
        <v>49</v>
      </c>
      <c r="X209" s="41"/>
      <c r="AE209" s="33"/>
    </row>
    <row r="210" spans="1:43" x14ac:dyDescent="0.35">
      <c r="A210" s="26" t="s">
        <v>299</v>
      </c>
      <c r="B210" s="27">
        <v>90.520767211914063</v>
      </c>
      <c r="C210" s="27">
        <v>91.101158142089844</v>
      </c>
      <c r="D210" s="27">
        <v>82.701553344726563</v>
      </c>
      <c r="E210" s="27">
        <v>94.430557250976563</v>
      </c>
      <c r="F210" s="27">
        <v>100</v>
      </c>
      <c r="G210" s="27">
        <v>99.999961853027344</v>
      </c>
      <c r="H210" s="27">
        <v>99.999832153320313</v>
      </c>
      <c r="I210" s="27">
        <v>99.99884033203125</v>
      </c>
      <c r="J210" s="32" t="s">
        <v>49</v>
      </c>
      <c r="K210" s="32" t="s">
        <v>49</v>
      </c>
      <c r="L210" s="32" t="s">
        <v>49</v>
      </c>
      <c r="M210" s="32" t="s">
        <v>49</v>
      </c>
      <c r="Q210" s="26"/>
      <c r="R210" s="26"/>
      <c r="U210" s="32" t="s">
        <v>49</v>
      </c>
      <c r="V210" s="32" t="s">
        <v>49</v>
      </c>
      <c r="W210" s="32" t="s">
        <v>49</v>
      </c>
      <c r="X210" s="32" t="s">
        <v>49</v>
      </c>
      <c r="Y210" s="86"/>
      <c r="Z210" s="86"/>
      <c r="AA210" s="86"/>
      <c r="AB210" s="86"/>
      <c r="AC210" s="86"/>
    </row>
    <row r="211" spans="1:43" x14ac:dyDescent="0.35">
      <c r="A211" s="26" t="s">
        <v>300</v>
      </c>
      <c r="B211" s="27">
        <v>92.240081787109375</v>
      </c>
      <c r="C211" s="27">
        <v>93.832328796386719</v>
      </c>
      <c r="D211" s="27">
        <v>87.300102233886719</v>
      </c>
      <c r="E211" s="27">
        <v>95.832176208496094</v>
      </c>
      <c r="F211" s="27">
        <v>99.721336364746094</v>
      </c>
      <c r="G211" s="27">
        <v>99.999961853027344</v>
      </c>
      <c r="H211" s="27">
        <v>99.999832153320313</v>
      </c>
      <c r="I211" s="27">
        <v>99.99884033203125</v>
      </c>
      <c r="J211" s="32" t="s">
        <v>49</v>
      </c>
      <c r="K211" s="32" t="s">
        <v>49</v>
      </c>
      <c r="L211" s="32" t="s">
        <v>49</v>
      </c>
      <c r="M211" s="32" t="s">
        <v>49</v>
      </c>
      <c r="Q211" s="26"/>
      <c r="R211" s="26"/>
      <c r="U211" s="32" t="s">
        <v>49</v>
      </c>
      <c r="V211" s="32" t="s">
        <v>49</v>
      </c>
      <c r="W211" s="32" t="s">
        <v>49</v>
      </c>
      <c r="X211" s="32" t="s">
        <v>49</v>
      </c>
      <c r="Y211" s="86"/>
      <c r="Z211" s="86"/>
      <c r="AA211" s="86"/>
      <c r="AB211" s="86"/>
      <c r="AC211" s="86"/>
    </row>
    <row r="212" spans="1:43" x14ac:dyDescent="0.35">
      <c r="A212" s="36"/>
      <c r="B212" s="36"/>
      <c r="C212" s="36"/>
      <c r="D212" s="36"/>
      <c r="E212" s="36"/>
      <c r="F212" s="36"/>
      <c r="G212" s="36"/>
      <c r="H212" s="36"/>
      <c r="I212" s="36"/>
      <c r="J212" s="36"/>
      <c r="K212" s="36"/>
      <c r="L212" s="36"/>
      <c r="M212" s="36"/>
      <c r="N212" s="38" t="s">
        <v>301</v>
      </c>
      <c r="O212" s="36" t="str">
        <f>SUM(Q213:Q221) &amp;" Sensors"</f>
        <v>8 Sensors</v>
      </c>
      <c r="P212" s="24">
        <f>SUMIF(S213:S221,TRUE, Q213:Q221)/SUM(Q213:Q221)</f>
        <v>1</v>
      </c>
      <c r="Q212" s="36"/>
      <c r="R212" s="36"/>
      <c r="S212" s="36"/>
      <c r="T212" s="36"/>
      <c r="U212" s="36"/>
      <c r="V212" s="36"/>
      <c r="W212" s="36"/>
      <c r="X212" s="36"/>
      <c r="Y212" s="87"/>
      <c r="Z212" s="87"/>
      <c r="AA212" s="87"/>
      <c r="AB212" s="87"/>
      <c r="AC212" s="87"/>
      <c r="AD212" s="38"/>
      <c r="AE212" s="38"/>
      <c r="AH212" s="87" t="s">
        <v>291</v>
      </c>
      <c r="AI212" s="88"/>
      <c r="AJ212" s="88"/>
      <c r="AK212" s="88"/>
      <c r="AL212" s="88"/>
      <c r="AM212" s="88"/>
      <c r="AN212" s="88"/>
      <c r="AO212" s="88"/>
      <c r="AP212" s="88"/>
      <c r="AQ212" s="88"/>
    </row>
    <row r="213" spans="1:43" x14ac:dyDescent="0.35">
      <c r="A213" s="44" t="s">
        <v>302</v>
      </c>
      <c r="B213" s="27">
        <v>92.123710632324219</v>
      </c>
      <c r="C213" s="27">
        <v>94.692054748535156</v>
      </c>
      <c r="D213" s="27">
        <v>93.469512939453125</v>
      </c>
      <c r="E213" s="27">
        <v>94.579719543457031</v>
      </c>
      <c r="F213" s="27">
        <v>95.525337219238281</v>
      </c>
      <c r="G213" s="27">
        <v>99.980293273925781</v>
      </c>
      <c r="H213" s="27">
        <v>99.998931884765625</v>
      </c>
      <c r="I213" s="27">
        <v>99.99884033203125</v>
      </c>
      <c r="J213" s="27">
        <v>100</v>
      </c>
      <c r="K213" s="27">
        <v>99.999961853027344</v>
      </c>
      <c r="L213" s="27">
        <v>99.999832153320313</v>
      </c>
      <c r="M213" s="27">
        <v>99.99884033203125</v>
      </c>
      <c r="Q213" s="31">
        <v>1</v>
      </c>
      <c r="R213" s="39" t="s">
        <v>83</v>
      </c>
      <c r="S213" s="26" t="b">
        <f t="shared" ref="S213:S220" si="25">NOT(OR((D213&lt;=$Q$1),(H213&lt;=$R$1),(L213&lt;=$S$1)))</f>
        <v>1</v>
      </c>
      <c r="T213" s="26" t="b">
        <f t="shared" ref="T213:T220" si="26">NOT(OR((C213&lt;=$Q$1),(G213&lt;=$R$1),(K213&lt;=$S$1)))</f>
        <v>1</v>
      </c>
      <c r="U213" s="32" t="s">
        <v>42</v>
      </c>
      <c r="V213" s="32" t="s">
        <v>42</v>
      </c>
      <c r="W213" s="32" t="s">
        <v>42</v>
      </c>
      <c r="X213" s="32" t="s">
        <v>42</v>
      </c>
      <c r="Y213" s="85">
        <v>5</v>
      </c>
      <c r="Z213" s="85"/>
      <c r="AA213" s="85"/>
      <c r="AB213" s="85"/>
      <c r="AC213" s="85"/>
    </row>
    <row r="214" spans="1:43" x14ac:dyDescent="0.35">
      <c r="A214" s="44" t="s">
        <v>303</v>
      </c>
      <c r="B214" s="27">
        <v>93.081985473632813</v>
      </c>
      <c r="C214" s="27">
        <v>94.9468994140625</v>
      </c>
      <c r="D214" s="27">
        <v>94.10467529296875</v>
      </c>
      <c r="E214" s="27">
        <v>95.414077758789063</v>
      </c>
      <c r="F214" s="27">
        <v>95.566162109375</v>
      </c>
      <c r="G214" s="27">
        <v>99.979736328125</v>
      </c>
      <c r="H214" s="27">
        <v>99.999832153320313</v>
      </c>
      <c r="I214" s="27">
        <v>99.99884033203125</v>
      </c>
      <c r="J214" s="27">
        <v>100</v>
      </c>
      <c r="K214" s="27">
        <v>99.999961853027344</v>
      </c>
      <c r="L214" s="27">
        <v>99.999832153320313</v>
      </c>
      <c r="M214" s="27">
        <v>99.99884033203125</v>
      </c>
      <c r="Q214" s="31">
        <v>1</v>
      </c>
      <c r="R214" s="26" t="s">
        <v>155</v>
      </c>
      <c r="S214" s="26" t="b">
        <f t="shared" si="25"/>
        <v>1</v>
      </c>
      <c r="T214" s="26" t="b">
        <f t="shared" si="26"/>
        <v>1</v>
      </c>
      <c r="U214" s="32" t="s">
        <v>42</v>
      </c>
      <c r="V214" s="32" t="s">
        <v>42</v>
      </c>
      <c r="W214" s="32" t="s">
        <v>42</v>
      </c>
      <c r="X214" s="32" t="s">
        <v>42</v>
      </c>
      <c r="Y214" s="85">
        <v>5</v>
      </c>
      <c r="Z214" s="85"/>
      <c r="AA214" s="85"/>
      <c r="AB214" s="85"/>
      <c r="AC214" s="85"/>
    </row>
    <row r="215" spans="1:43" x14ac:dyDescent="0.35">
      <c r="A215" s="44" t="s">
        <v>304</v>
      </c>
      <c r="B215" s="27">
        <v>93.17193603515625</v>
      </c>
      <c r="C215" s="27">
        <v>94.946571350097656</v>
      </c>
      <c r="D215" s="27">
        <v>94.044685363769531</v>
      </c>
      <c r="E215" s="27">
        <v>95.273704528808594</v>
      </c>
      <c r="F215" s="27">
        <v>95.579521179199219</v>
      </c>
      <c r="G215" s="27">
        <v>99.978927612304688</v>
      </c>
      <c r="H215" s="27">
        <v>99.999832153320313</v>
      </c>
      <c r="I215" s="27">
        <v>99.99884033203125</v>
      </c>
      <c r="J215" s="27">
        <v>100</v>
      </c>
      <c r="K215" s="27">
        <v>99.999961853027344</v>
      </c>
      <c r="L215" s="27">
        <v>99.999832153320313</v>
      </c>
      <c r="M215" s="27">
        <v>99.99884033203125</v>
      </c>
      <c r="Q215" s="31">
        <v>1</v>
      </c>
      <c r="R215" s="26" t="s">
        <v>155</v>
      </c>
      <c r="S215" s="26" t="b">
        <f t="shared" si="25"/>
        <v>1</v>
      </c>
      <c r="T215" s="26" t="b">
        <f t="shared" si="26"/>
        <v>1</v>
      </c>
      <c r="U215" s="32" t="s">
        <v>42</v>
      </c>
      <c r="V215" s="32" t="s">
        <v>42</v>
      </c>
      <c r="W215" s="32" t="s">
        <v>42</v>
      </c>
      <c r="X215" s="32" t="s">
        <v>42</v>
      </c>
      <c r="Y215" s="85">
        <v>5</v>
      </c>
      <c r="Z215" s="85"/>
      <c r="AA215" s="85"/>
      <c r="AB215" s="85"/>
      <c r="AC215" s="85"/>
    </row>
    <row r="216" spans="1:43" x14ac:dyDescent="0.35">
      <c r="A216" s="44" t="s">
        <v>305</v>
      </c>
      <c r="B216" s="27">
        <v>93.120704650878906</v>
      </c>
      <c r="C216" s="27">
        <v>94.956184387207031</v>
      </c>
      <c r="D216" s="27">
        <v>94.044960021972656</v>
      </c>
      <c r="E216" s="27">
        <v>95.274856567382813</v>
      </c>
      <c r="F216" s="27">
        <v>95.550003051757813</v>
      </c>
      <c r="G216" s="27">
        <v>99.979469299316406</v>
      </c>
      <c r="H216" s="27">
        <v>99.999832153320313</v>
      </c>
      <c r="I216" s="27">
        <v>99.99884033203125</v>
      </c>
      <c r="J216" s="27">
        <v>100</v>
      </c>
      <c r="K216" s="27">
        <v>99.999961853027344</v>
      </c>
      <c r="L216" s="27">
        <v>99.999832153320313</v>
      </c>
      <c r="M216" s="27">
        <v>99.99884033203125</v>
      </c>
      <c r="Q216" s="31">
        <v>1</v>
      </c>
      <c r="R216" s="26" t="s">
        <v>155</v>
      </c>
      <c r="S216" s="26" t="b">
        <f t="shared" si="25"/>
        <v>1</v>
      </c>
      <c r="T216" s="26" t="b">
        <f t="shared" si="26"/>
        <v>1</v>
      </c>
      <c r="U216" s="32" t="s">
        <v>42</v>
      </c>
      <c r="V216" s="32" t="s">
        <v>42</v>
      </c>
      <c r="W216" s="32" t="s">
        <v>42</v>
      </c>
      <c r="X216" s="32" t="s">
        <v>42</v>
      </c>
      <c r="Y216" s="85">
        <v>5</v>
      </c>
      <c r="Z216" s="85"/>
      <c r="AA216" s="85"/>
      <c r="AB216" s="85"/>
      <c r="AC216" s="85"/>
    </row>
    <row r="217" spans="1:43" x14ac:dyDescent="0.35">
      <c r="A217" s="44" t="s">
        <v>306</v>
      </c>
      <c r="B217" s="27">
        <v>93.455055236816406</v>
      </c>
      <c r="C217" s="27">
        <v>94.97442626953125</v>
      </c>
      <c r="D217" s="27">
        <v>94.06494140625</v>
      </c>
      <c r="E217" s="27">
        <v>95.413909912109375</v>
      </c>
      <c r="F217" s="27">
        <v>95.398406982421875</v>
      </c>
      <c r="G217" s="27">
        <v>99.980308532714844</v>
      </c>
      <c r="H217" s="27">
        <v>99.999832153320313</v>
      </c>
      <c r="I217" s="27">
        <v>99.99884033203125</v>
      </c>
      <c r="J217" s="27">
        <v>100</v>
      </c>
      <c r="K217" s="27">
        <v>99.999961853027344</v>
      </c>
      <c r="L217" s="27">
        <v>99.999832153320313</v>
      </c>
      <c r="M217" s="27">
        <v>99.99884033203125</v>
      </c>
      <c r="Q217" s="31">
        <v>1</v>
      </c>
      <c r="R217" s="26" t="s">
        <v>41</v>
      </c>
      <c r="S217" s="26" t="b">
        <f t="shared" si="25"/>
        <v>1</v>
      </c>
      <c r="T217" s="26" t="b">
        <f t="shared" si="26"/>
        <v>1</v>
      </c>
      <c r="U217" s="32" t="s">
        <v>42</v>
      </c>
      <c r="V217" s="32" t="s">
        <v>42</v>
      </c>
      <c r="W217" s="32" t="s">
        <v>42</v>
      </c>
      <c r="X217" s="32" t="s">
        <v>42</v>
      </c>
      <c r="Y217" s="85">
        <v>5</v>
      </c>
      <c r="Z217" s="85"/>
      <c r="AA217" s="85"/>
      <c r="AB217" s="85"/>
      <c r="AC217" s="85"/>
    </row>
    <row r="218" spans="1:43" x14ac:dyDescent="0.35">
      <c r="A218" s="44" t="s">
        <v>307</v>
      </c>
      <c r="B218" s="27">
        <v>93.173271179199219</v>
      </c>
      <c r="C218" s="27">
        <v>94.993072509765625</v>
      </c>
      <c r="D218" s="27">
        <v>94.06439208984375</v>
      </c>
      <c r="E218" s="27">
        <v>95.277076721191406</v>
      </c>
      <c r="F218" s="27">
        <v>95.580291748046875</v>
      </c>
      <c r="G218" s="27">
        <v>99.978858947753906</v>
      </c>
      <c r="H218" s="27">
        <v>99.998138427734375</v>
      </c>
      <c r="I218" s="27">
        <v>99.986961364746094</v>
      </c>
      <c r="J218" s="27">
        <v>100</v>
      </c>
      <c r="K218" s="27">
        <v>99.999961853027344</v>
      </c>
      <c r="L218" s="27">
        <v>99.999832153320313</v>
      </c>
      <c r="M218" s="27">
        <v>99.99884033203125</v>
      </c>
      <c r="Q218" s="31">
        <v>1</v>
      </c>
      <c r="R218" s="26" t="s">
        <v>41</v>
      </c>
      <c r="S218" s="26" t="b">
        <f t="shared" si="25"/>
        <v>1</v>
      </c>
      <c r="T218" s="26" t="b">
        <f t="shared" si="26"/>
        <v>1</v>
      </c>
      <c r="U218" s="32" t="s">
        <v>42</v>
      </c>
      <c r="V218" s="32" t="s">
        <v>42</v>
      </c>
      <c r="W218" s="32" t="s">
        <v>42</v>
      </c>
      <c r="X218" s="32" t="s">
        <v>42</v>
      </c>
      <c r="Y218" s="85">
        <v>5</v>
      </c>
      <c r="Z218" s="85"/>
      <c r="AA218" s="85"/>
      <c r="AB218" s="85"/>
      <c r="AC218" s="85"/>
    </row>
    <row r="219" spans="1:43" x14ac:dyDescent="0.35">
      <c r="A219" s="44" t="s">
        <v>308</v>
      </c>
      <c r="B219" s="27">
        <v>93.197975158691406</v>
      </c>
      <c r="C219" s="27">
        <v>95.003669738769531</v>
      </c>
      <c r="D219" s="27">
        <v>94.085861206054688</v>
      </c>
      <c r="E219" s="27">
        <v>95.415702819824219</v>
      </c>
      <c r="F219" s="27">
        <v>95.543357849121094</v>
      </c>
      <c r="G219" s="27">
        <v>99.976821899414063</v>
      </c>
      <c r="H219" s="27">
        <v>99.999832153320313</v>
      </c>
      <c r="I219" s="27">
        <v>99.99884033203125</v>
      </c>
      <c r="J219" s="27">
        <v>100</v>
      </c>
      <c r="K219" s="27">
        <v>99.999961853027344</v>
      </c>
      <c r="L219" s="27">
        <v>99.999832153320313</v>
      </c>
      <c r="M219" s="27">
        <v>99.99884033203125</v>
      </c>
      <c r="Q219" s="31">
        <v>1</v>
      </c>
      <c r="R219" s="26" t="s">
        <v>41</v>
      </c>
      <c r="S219" s="26" t="b">
        <f t="shared" si="25"/>
        <v>1</v>
      </c>
      <c r="T219" s="26" t="b">
        <f t="shared" si="26"/>
        <v>1</v>
      </c>
      <c r="U219" s="32" t="s">
        <v>42</v>
      </c>
      <c r="V219" s="32" t="s">
        <v>42</v>
      </c>
      <c r="W219" s="32" t="s">
        <v>42</v>
      </c>
      <c r="X219" s="32" t="s">
        <v>42</v>
      </c>
      <c r="Y219" s="85">
        <v>5</v>
      </c>
      <c r="Z219" s="85"/>
      <c r="AA219" s="85"/>
      <c r="AB219" s="85"/>
      <c r="AC219" s="85"/>
    </row>
    <row r="220" spans="1:43" x14ac:dyDescent="0.35">
      <c r="A220" s="44" t="s">
        <v>309</v>
      </c>
      <c r="B220" s="27">
        <v>93.223876953125</v>
      </c>
      <c r="C220" s="27">
        <v>95.003387451171875</v>
      </c>
      <c r="D220" s="27">
        <v>94.105857849121094</v>
      </c>
      <c r="E220" s="27">
        <v>95.41552734375</v>
      </c>
      <c r="F220" s="27">
        <v>95.523849487304688</v>
      </c>
      <c r="G220" s="27">
        <v>99.97576904296875</v>
      </c>
      <c r="H220" s="27">
        <v>99.999832153320313</v>
      </c>
      <c r="I220" s="27">
        <v>99.99884033203125</v>
      </c>
      <c r="J220" s="27">
        <v>100</v>
      </c>
      <c r="K220" s="27">
        <v>99.999961853027344</v>
      </c>
      <c r="L220" s="27">
        <v>99.999832153320313</v>
      </c>
      <c r="M220" s="27">
        <v>99.99884033203125</v>
      </c>
      <c r="Q220" s="31">
        <v>1</v>
      </c>
      <c r="R220" s="26" t="s">
        <v>41</v>
      </c>
      <c r="S220" s="26" t="b">
        <f t="shared" si="25"/>
        <v>1</v>
      </c>
      <c r="T220" s="26" t="b">
        <f t="shared" si="26"/>
        <v>1</v>
      </c>
      <c r="U220" s="32" t="s">
        <v>42</v>
      </c>
      <c r="V220" s="32" t="s">
        <v>42</v>
      </c>
      <c r="W220" s="32" t="s">
        <v>42</v>
      </c>
      <c r="X220" s="32" t="s">
        <v>42</v>
      </c>
      <c r="Y220" s="85">
        <v>5</v>
      </c>
      <c r="Z220" s="85"/>
      <c r="AA220" s="85"/>
      <c r="AB220" s="85"/>
      <c r="AC220" s="85"/>
    </row>
    <row r="221" spans="1:43" x14ac:dyDescent="0.35">
      <c r="A221" t="s">
        <v>310</v>
      </c>
      <c r="B221" s="27">
        <v>81.153739929199219</v>
      </c>
      <c r="C221" s="27">
        <v>94.608871459960938</v>
      </c>
      <c r="D221" s="27">
        <v>93.555389404296875</v>
      </c>
      <c r="E221" s="27">
        <v>95.276618957519531</v>
      </c>
      <c r="F221" s="27">
        <v>96.097793579101563</v>
      </c>
      <c r="G221" s="27">
        <v>99.999961853027344</v>
      </c>
      <c r="H221" s="27">
        <v>99.999832153320313</v>
      </c>
      <c r="I221" s="27">
        <v>99.99884033203125</v>
      </c>
      <c r="J221" s="32"/>
      <c r="K221" s="32"/>
      <c r="L221" s="32"/>
      <c r="M221" s="32"/>
      <c r="Q221" s="26"/>
      <c r="R221" s="26"/>
      <c r="U221" s="32" t="s">
        <v>49</v>
      </c>
      <c r="V221" s="32" t="s">
        <v>49</v>
      </c>
      <c r="W221" s="32" t="s">
        <v>49</v>
      </c>
      <c r="X221" s="32" t="s">
        <v>49</v>
      </c>
      <c r="Y221" s="86"/>
      <c r="Z221" s="86"/>
      <c r="AA221" s="86"/>
      <c r="AB221" s="86"/>
      <c r="AC221" s="86"/>
    </row>
    <row r="222" spans="1:43" x14ac:dyDescent="0.35">
      <c r="A222" s="36"/>
      <c r="B222" s="36"/>
      <c r="C222" s="36"/>
      <c r="D222" s="36"/>
      <c r="E222" s="36"/>
      <c r="F222" s="36"/>
      <c r="G222" s="36"/>
      <c r="H222" s="36"/>
      <c r="I222" s="36"/>
      <c r="J222" s="36"/>
      <c r="K222" s="36"/>
      <c r="L222" s="36"/>
      <c r="M222" s="36"/>
      <c r="N222" s="38" t="s">
        <v>311</v>
      </c>
      <c r="O222" s="36"/>
      <c r="P222" s="53"/>
      <c r="Q222" s="36"/>
      <c r="R222" s="36"/>
      <c r="S222" s="36"/>
      <c r="T222" s="36"/>
      <c r="U222" s="36"/>
      <c r="V222" s="36"/>
      <c r="W222" s="36"/>
      <c r="X222" s="36"/>
      <c r="Y222" s="96"/>
      <c r="Z222" s="97"/>
      <c r="AA222" s="97"/>
      <c r="AB222" s="97"/>
      <c r="AC222" s="98"/>
      <c r="AD222" s="38"/>
      <c r="AE222" s="38"/>
      <c r="AF222" s="96"/>
      <c r="AG222" s="98"/>
      <c r="AH222" s="96"/>
      <c r="AI222" s="97"/>
      <c r="AJ222" s="97"/>
      <c r="AK222" s="97"/>
      <c r="AL222" s="97"/>
      <c r="AM222" s="97"/>
      <c r="AN222" s="97"/>
      <c r="AO222" s="97"/>
      <c r="AP222" s="97"/>
      <c r="AQ222" s="98"/>
    </row>
    <row r="223" spans="1:43" x14ac:dyDescent="0.35">
      <c r="A223" s="26" t="s">
        <v>312</v>
      </c>
      <c r="B223" s="27">
        <v>89.914413452148438</v>
      </c>
      <c r="C223" s="27">
        <v>92.589813232421875</v>
      </c>
      <c r="D223" s="27">
        <v>83.922615051269531</v>
      </c>
      <c r="E223" s="27">
        <v>95.06134033203125</v>
      </c>
      <c r="F223" s="27">
        <v>100</v>
      </c>
      <c r="G223" s="27">
        <v>99.999961853027344</v>
      </c>
      <c r="H223" s="27">
        <v>99.999832153320313</v>
      </c>
      <c r="I223" s="27">
        <v>99.99884033203125</v>
      </c>
      <c r="J223" s="32" t="s">
        <v>49</v>
      </c>
      <c r="K223" s="32" t="s">
        <v>49</v>
      </c>
      <c r="L223" s="32" t="s">
        <v>49</v>
      </c>
      <c r="M223" s="32" t="s">
        <v>49</v>
      </c>
      <c r="Q223" s="26"/>
      <c r="R223" s="26"/>
      <c r="U223" s="32" t="s">
        <v>49</v>
      </c>
      <c r="V223" s="32" t="s">
        <v>49</v>
      </c>
      <c r="W223" s="32" t="s">
        <v>49</v>
      </c>
      <c r="X223" s="32" t="s">
        <v>49</v>
      </c>
      <c r="Y223" s="101" t="s">
        <v>49</v>
      </c>
      <c r="Z223" s="102"/>
      <c r="AA223" s="102"/>
      <c r="AB223" s="102"/>
      <c r="AC223" s="103"/>
      <c r="AD223" s="33"/>
      <c r="AE223" s="33"/>
    </row>
    <row r="224" spans="1:43" x14ac:dyDescent="0.35">
      <c r="A224" s="36"/>
      <c r="B224" s="36"/>
      <c r="C224" s="36"/>
      <c r="D224" s="36"/>
      <c r="E224" s="36"/>
      <c r="F224" s="36"/>
      <c r="G224" s="36"/>
      <c r="H224" s="36"/>
      <c r="I224" s="36"/>
      <c r="J224" s="36"/>
      <c r="K224" s="36"/>
      <c r="L224" s="36"/>
      <c r="M224" s="36"/>
      <c r="N224" s="38" t="s">
        <v>313</v>
      </c>
      <c r="O224" s="36"/>
      <c r="P224" s="24">
        <f>SUMIF(S225,TRUE, Q225)/SUM(Q225)</f>
        <v>1</v>
      </c>
      <c r="Q224" s="36"/>
      <c r="R224" s="36"/>
      <c r="S224" s="36"/>
      <c r="T224" s="36"/>
      <c r="U224" s="36"/>
      <c r="V224" s="36"/>
      <c r="W224" s="36"/>
      <c r="X224" s="36"/>
      <c r="Y224" s="96"/>
      <c r="Z224" s="97"/>
      <c r="AA224" s="97"/>
      <c r="AB224" s="97"/>
      <c r="AC224" s="98"/>
      <c r="AD224" s="38"/>
      <c r="AE224" s="38"/>
      <c r="AF224" s="96"/>
      <c r="AG224" s="98"/>
      <c r="AH224" s="96" t="s">
        <v>313</v>
      </c>
      <c r="AI224" s="99"/>
      <c r="AJ224" s="99"/>
      <c r="AK224" s="99"/>
      <c r="AL224" s="99"/>
      <c r="AM224" s="99"/>
      <c r="AN224" s="99"/>
      <c r="AO224" s="99"/>
      <c r="AP224" s="99"/>
      <c r="AQ224" s="100"/>
    </row>
    <row r="225" spans="1:43" x14ac:dyDescent="0.35">
      <c r="A225" t="s">
        <v>314</v>
      </c>
      <c r="B225" s="27">
        <v>96.176986694335938</v>
      </c>
      <c r="C225" s="27">
        <v>95.963081359863281</v>
      </c>
      <c r="D225" s="27">
        <v>94.712554931640625</v>
      </c>
      <c r="E225" s="27">
        <v>96.221588134765625</v>
      </c>
      <c r="F225" s="27">
        <v>99.30816650390625</v>
      </c>
      <c r="G225" s="27">
        <v>99.999961853027344</v>
      </c>
      <c r="H225" s="27">
        <v>99.999832153320313</v>
      </c>
      <c r="I225" s="27">
        <v>99.99884033203125</v>
      </c>
      <c r="J225" s="27">
        <v>99.996871948242188</v>
      </c>
      <c r="K225" s="27">
        <v>99.989639282226563</v>
      </c>
      <c r="L225" s="27">
        <v>99.955581665039063</v>
      </c>
      <c r="M225" s="27">
        <v>99.99884033203125</v>
      </c>
      <c r="Q225" s="31">
        <v>1</v>
      </c>
      <c r="R225" s="26" t="s">
        <v>41</v>
      </c>
      <c r="S225" s="26" t="b">
        <f>NOT(OR((D225&lt;=$Q$1),(H225&lt;=$R$1),(L225&lt;=$S$1)))</f>
        <v>1</v>
      </c>
      <c r="T225" s="26" t="b">
        <f t="shared" ref="T225" si="27">NOT(OR((C225&lt;=$Q$1),(G225&lt;=$R$1),(K225&lt;=$S$1)))</f>
        <v>1</v>
      </c>
      <c r="U225" s="32" t="s">
        <v>42</v>
      </c>
      <c r="V225" s="32" t="s">
        <v>42</v>
      </c>
      <c r="W225" s="32" t="s">
        <v>42</v>
      </c>
      <c r="X225" s="32" t="s">
        <v>42</v>
      </c>
      <c r="Y225" s="89">
        <v>5</v>
      </c>
      <c r="Z225" s="90"/>
      <c r="AA225" s="90"/>
      <c r="AB225" s="90"/>
      <c r="AC225" s="91"/>
      <c r="AI225" s="31">
        <v>42826</v>
      </c>
    </row>
    <row r="226" spans="1:43" x14ac:dyDescent="0.35">
      <c r="A226" t="s">
        <v>315</v>
      </c>
      <c r="B226" s="27">
        <v>95.909934997558594</v>
      </c>
      <c r="C226" s="27">
        <v>95.810028076171875</v>
      </c>
      <c r="D226" s="27">
        <v>94.873184204101563</v>
      </c>
      <c r="E226" s="27">
        <v>96.133102416992188</v>
      </c>
      <c r="F226" s="27">
        <v>100</v>
      </c>
      <c r="G226" s="27">
        <v>99.999961853027344</v>
      </c>
      <c r="H226" s="27">
        <v>99.999832153320313</v>
      </c>
      <c r="I226" s="27">
        <v>99.99884033203125</v>
      </c>
      <c r="J226" s="32" t="s">
        <v>49</v>
      </c>
      <c r="K226" s="32" t="s">
        <v>49</v>
      </c>
      <c r="L226" s="32" t="s">
        <v>49</v>
      </c>
      <c r="M226" s="32" t="s">
        <v>49</v>
      </c>
      <c r="Q226" s="26"/>
      <c r="R226" s="26"/>
      <c r="U226" s="32" t="s">
        <v>49</v>
      </c>
      <c r="V226" s="32" t="s">
        <v>49</v>
      </c>
      <c r="W226" s="32" t="s">
        <v>49</v>
      </c>
      <c r="X226" s="32" t="s">
        <v>49</v>
      </c>
      <c r="Y226" s="93"/>
      <c r="Z226" s="94"/>
      <c r="AA226" s="94"/>
      <c r="AB226" s="94"/>
      <c r="AC226" s="95"/>
    </row>
    <row r="227" spans="1:43" x14ac:dyDescent="0.35">
      <c r="A227" s="36"/>
      <c r="B227" s="36"/>
      <c r="C227" s="36"/>
      <c r="D227" s="36"/>
      <c r="E227" s="36"/>
      <c r="F227" s="36"/>
      <c r="G227" s="36"/>
      <c r="H227" s="36"/>
      <c r="I227" s="36"/>
      <c r="J227" s="36"/>
      <c r="K227" s="36"/>
      <c r="L227" s="36"/>
      <c r="M227" s="36"/>
      <c r="N227" s="38"/>
      <c r="O227" s="36"/>
      <c r="P227" s="53"/>
      <c r="Q227" s="36"/>
      <c r="R227" s="36"/>
      <c r="S227" s="36"/>
      <c r="T227" s="36"/>
      <c r="U227" s="36"/>
      <c r="V227" s="36"/>
      <c r="W227" s="36"/>
      <c r="X227" s="36"/>
      <c r="Y227" s="96"/>
      <c r="Z227" s="97"/>
      <c r="AA227" s="97"/>
      <c r="AB227" s="97"/>
      <c r="AC227" s="98"/>
      <c r="AD227" s="38"/>
      <c r="AE227" s="38"/>
      <c r="AF227" s="96"/>
      <c r="AG227" s="98"/>
      <c r="AH227" s="96" t="s">
        <v>316</v>
      </c>
      <c r="AI227" s="99"/>
      <c r="AJ227" s="99"/>
      <c r="AK227" s="99"/>
      <c r="AL227" s="99"/>
      <c r="AM227" s="99"/>
      <c r="AN227" s="99"/>
      <c r="AO227" s="99"/>
      <c r="AP227" s="99"/>
      <c r="AQ227" s="100"/>
    </row>
    <row r="228" spans="1:43" x14ac:dyDescent="0.35">
      <c r="A228" s="36"/>
      <c r="B228" s="36"/>
      <c r="C228" s="36"/>
      <c r="D228" s="36"/>
      <c r="E228" s="36"/>
      <c r="F228" s="36"/>
      <c r="G228" s="36"/>
      <c r="H228" s="36"/>
      <c r="I228" s="36"/>
      <c r="J228" s="36"/>
      <c r="K228" s="36"/>
      <c r="L228" s="36"/>
      <c r="M228" s="36"/>
      <c r="N228" s="38" t="s">
        <v>317</v>
      </c>
      <c r="O228" s="36"/>
      <c r="P228" s="24" t="e">
        <f>SUMIF(S229,TRUE, Q229)/SUM(Q229)</f>
        <v>#DIV/0!</v>
      </c>
      <c r="Q228" s="36"/>
      <c r="R228" s="36"/>
      <c r="S228" s="36"/>
      <c r="T228" s="36"/>
      <c r="U228" s="36"/>
      <c r="V228" s="36"/>
      <c r="W228" s="36"/>
      <c r="X228" s="36"/>
      <c r="Y228" s="96"/>
      <c r="Z228" s="97"/>
      <c r="AA228" s="97"/>
      <c r="AB228" s="97"/>
      <c r="AC228" s="98"/>
      <c r="AD228" s="38"/>
      <c r="AE228" s="38"/>
      <c r="AF228" s="96"/>
      <c r="AG228" s="98"/>
      <c r="AH228" s="96" t="s">
        <v>317</v>
      </c>
      <c r="AI228" s="99"/>
      <c r="AJ228" s="99"/>
      <c r="AK228" s="99"/>
      <c r="AL228" s="99"/>
      <c r="AM228" s="99"/>
      <c r="AN228" s="99"/>
      <c r="AO228" s="99"/>
      <c r="AP228" s="99"/>
      <c r="AQ228" s="100"/>
    </row>
    <row r="229" spans="1:43" x14ac:dyDescent="0.35">
      <c r="A229" s="26" t="s">
        <v>318</v>
      </c>
      <c r="B229" s="27">
        <v>91.079460144042969</v>
      </c>
      <c r="C229" s="27">
        <v>95.57470703125</v>
      </c>
      <c r="D229" s="27">
        <v>94.599632263183594</v>
      </c>
      <c r="E229" s="27">
        <v>95.969306945800781</v>
      </c>
      <c r="F229" s="27">
        <v>99.993293762207031</v>
      </c>
      <c r="G229" s="27">
        <v>99.996742248535156</v>
      </c>
      <c r="H229" s="27">
        <v>99.999832153320313</v>
      </c>
      <c r="I229" s="27">
        <v>99.99884033203125</v>
      </c>
      <c r="J229" s="27">
        <v>79.756813049316406</v>
      </c>
      <c r="K229" s="27">
        <v>6.7626819014549255E-2</v>
      </c>
      <c r="L229" s="27">
        <v>0</v>
      </c>
      <c r="M229" s="27">
        <v>0</v>
      </c>
      <c r="N229" s="33" t="s">
        <v>319</v>
      </c>
      <c r="O229" s="26" t="s">
        <v>320</v>
      </c>
      <c r="P229" s="35" t="s">
        <v>321</v>
      </c>
      <c r="Q229" s="31">
        <v>0</v>
      </c>
      <c r="R229" s="26" t="s">
        <v>41</v>
      </c>
      <c r="S229" s="26" t="b">
        <f>NOT(OR((D229&lt;=$Q$1),(H229&lt;=$R$1),(L229&lt;=$S$1)))</f>
        <v>0</v>
      </c>
      <c r="T229" s="26" t="b">
        <f t="shared" ref="T229" si="28">NOT(OR((C229&lt;=$Q$1),(G229&lt;=$R$1),(K229&lt;=$S$1)))</f>
        <v>0</v>
      </c>
      <c r="U229" s="32" t="s">
        <v>42</v>
      </c>
      <c r="V229" s="32" t="s">
        <v>42</v>
      </c>
      <c r="W229" s="32" t="s">
        <v>42</v>
      </c>
      <c r="X229" s="32" t="s">
        <v>42</v>
      </c>
      <c r="Y229" s="89">
        <v>3</v>
      </c>
      <c r="Z229" s="90"/>
      <c r="AA229" s="90"/>
      <c r="AB229" s="90"/>
      <c r="AC229" s="91"/>
      <c r="AI229" s="31">
        <v>42767</v>
      </c>
    </row>
    <row r="230" spans="1:43" x14ac:dyDescent="0.35">
      <c r="A230" s="26" t="s">
        <v>322</v>
      </c>
      <c r="B230" s="27">
        <v>95.160820007324219</v>
      </c>
      <c r="C230" s="27">
        <v>95.200889587402344</v>
      </c>
      <c r="D230" s="27">
        <v>94.247352600097656</v>
      </c>
      <c r="E230" s="27">
        <v>95.850692749023438</v>
      </c>
      <c r="F230" s="27">
        <v>100</v>
      </c>
      <c r="G230" s="27">
        <v>99.999961853027344</v>
      </c>
      <c r="H230" s="27">
        <v>99.999832153320313</v>
      </c>
      <c r="I230" s="27">
        <v>99.99884033203125</v>
      </c>
      <c r="J230" s="32" t="s">
        <v>49</v>
      </c>
      <c r="K230" s="32" t="s">
        <v>49</v>
      </c>
      <c r="L230" s="32" t="s">
        <v>49</v>
      </c>
      <c r="M230" s="32" t="s">
        <v>49</v>
      </c>
      <c r="Q230" s="26"/>
      <c r="R230" s="26"/>
      <c r="U230" s="32" t="s">
        <v>49</v>
      </c>
      <c r="V230" s="32" t="s">
        <v>49</v>
      </c>
      <c r="W230" s="32" t="s">
        <v>49</v>
      </c>
      <c r="X230" s="32" t="s">
        <v>49</v>
      </c>
      <c r="Y230" s="92">
        <v>3</v>
      </c>
      <c r="Z230" s="92"/>
      <c r="AA230" s="92"/>
      <c r="AB230" s="92"/>
      <c r="AC230" s="92"/>
      <c r="AD230" s="54"/>
      <c r="AE230" s="54"/>
    </row>
    <row r="231" spans="1:43" x14ac:dyDescent="0.35">
      <c r="B231" s="36"/>
      <c r="C231" s="36"/>
      <c r="D231" s="36"/>
      <c r="E231" s="36"/>
      <c r="F231" s="36"/>
      <c r="G231" s="36"/>
      <c r="H231" s="36"/>
      <c r="I231" s="36"/>
      <c r="J231" s="36"/>
      <c r="K231" s="36"/>
      <c r="L231" s="36"/>
      <c r="M231" s="36"/>
      <c r="N231" s="38" t="s">
        <v>323</v>
      </c>
      <c r="O231" s="36"/>
      <c r="P231" s="24">
        <f>SUMIF(S232:S233,TRUE, Q232:Q233)/SUM(Q232:Q233)</f>
        <v>0.5</v>
      </c>
      <c r="Q231" s="36"/>
      <c r="R231" s="36"/>
      <c r="S231" s="36"/>
      <c r="T231" s="36"/>
      <c r="U231" s="36"/>
      <c r="V231" s="36"/>
      <c r="W231" s="36"/>
      <c r="X231" s="36"/>
      <c r="Y231" s="87"/>
      <c r="Z231" s="87"/>
      <c r="AA231" s="87"/>
      <c r="AB231" s="87"/>
      <c r="AC231" s="87"/>
      <c r="AD231" s="38"/>
      <c r="AE231" s="38"/>
      <c r="AF231" s="87"/>
      <c r="AG231" s="87"/>
      <c r="AH231" s="87" t="s">
        <v>323</v>
      </c>
      <c r="AI231" s="88"/>
      <c r="AJ231" s="88"/>
      <c r="AK231" s="88"/>
      <c r="AL231" s="88"/>
      <c r="AM231" s="88"/>
      <c r="AN231" s="88"/>
      <c r="AO231" s="88"/>
      <c r="AP231" s="88"/>
      <c r="AQ231" s="88"/>
    </row>
    <row r="232" spans="1:43" x14ac:dyDescent="0.35">
      <c r="A232" t="s">
        <v>324</v>
      </c>
      <c r="B232" s="27">
        <v>81.219032287597656</v>
      </c>
      <c r="C232" s="27">
        <v>95.684646606445313</v>
      </c>
      <c r="D232" s="27">
        <v>95.027099609375</v>
      </c>
      <c r="E232" s="27">
        <v>96.236526489257813</v>
      </c>
      <c r="F232" s="27">
        <v>92.807487487792969</v>
      </c>
      <c r="G232" s="27">
        <v>99.999961853027344</v>
      </c>
      <c r="H232" s="27">
        <v>99.999832153320313</v>
      </c>
      <c r="I232" s="27">
        <v>99.99884033203125</v>
      </c>
      <c r="J232" s="27">
        <v>90.053718566894531</v>
      </c>
      <c r="K232" s="27">
        <v>99.999961853027344</v>
      </c>
      <c r="L232" s="27">
        <v>99.999832153320313</v>
      </c>
      <c r="M232" s="27">
        <v>99.99884033203125</v>
      </c>
      <c r="N232" s="33" t="s">
        <v>532</v>
      </c>
      <c r="P232" s="35" t="s">
        <v>519</v>
      </c>
      <c r="Q232" s="31">
        <v>1</v>
      </c>
      <c r="R232" s="26" t="s">
        <v>41</v>
      </c>
      <c r="S232" s="26" t="b">
        <f t="shared" ref="S232:S234" si="29">NOT(OR((D232&lt;=$Q$1),(H232&lt;=$R$1),(L232&lt;=$S$1)))</f>
        <v>1</v>
      </c>
      <c r="T232" s="26" t="b">
        <f t="shared" ref="T232:T234" si="30">NOT(OR((C232&lt;=$Q$1),(G232&lt;=$R$1),(K232&lt;=$S$1)))</f>
        <v>1</v>
      </c>
      <c r="U232" s="32" t="s">
        <v>42</v>
      </c>
      <c r="V232" s="32" t="s">
        <v>325</v>
      </c>
      <c r="W232" s="32" t="s">
        <v>42</v>
      </c>
      <c r="X232" s="32" t="s">
        <v>42</v>
      </c>
      <c r="Y232" s="85">
        <v>5</v>
      </c>
      <c r="Z232" s="85"/>
      <c r="AA232" s="85"/>
      <c r="AB232" s="85"/>
      <c r="AC232" s="85"/>
      <c r="AI232" s="31">
        <v>42705</v>
      </c>
      <c r="AL232" s="26" t="s">
        <v>326</v>
      </c>
      <c r="AN232" s="26" t="s">
        <v>327</v>
      </c>
    </row>
    <row r="233" spans="1:43" x14ac:dyDescent="0.35">
      <c r="A233" s="44" t="s">
        <v>328</v>
      </c>
      <c r="B233" s="27">
        <v>75.317985534667969</v>
      </c>
      <c r="C233" s="27">
        <v>83.626472473144531</v>
      </c>
      <c r="D233" s="27">
        <v>59.767559051513672</v>
      </c>
      <c r="E233" s="27">
        <v>69.721633911132813</v>
      </c>
      <c r="F233" s="27">
        <v>99.337066650390625</v>
      </c>
      <c r="G233" s="27">
        <v>99.999961853027344</v>
      </c>
      <c r="H233" s="27">
        <v>99.999832153320313</v>
      </c>
      <c r="I233" s="27">
        <v>99.99884033203125</v>
      </c>
      <c r="J233" s="27">
        <v>90.3841552734375</v>
      </c>
      <c r="K233" s="27">
        <v>99.999961853027344</v>
      </c>
      <c r="L233" s="27">
        <v>99.999832153320313</v>
      </c>
      <c r="M233" s="27">
        <v>99.99884033203125</v>
      </c>
      <c r="P233" s="35" t="s">
        <v>519</v>
      </c>
      <c r="Q233" s="31">
        <v>1</v>
      </c>
      <c r="R233" s="26" t="s">
        <v>41</v>
      </c>
      <c r="S233" s="26" t="b">
        <f t="shared" si="29"/>
        <v>0</v>
      </c>
      <c r="T233" s="26" t="b">
        <f t="shared" si="30"/>
        <v>0</v>
      </c>
      <c r="U233" s="32" t="s">
        <v>42</v>
      </c>
      <c r="V233" s="32" t="s">
        <v>325</v>
      </c>
      <c r="W233" s="32" t="s">
        <v>42</v>
      </c>
      <c r="X233" s="32" t="s">
        <v>42</v>
      </c>
      <c r="Y233" s="85">
        <v>5</v>
      </c>
      <c r="Z233" s="85"/>
      <c r="AA233" s="85"/>
      <c r="AB233" s="85"/>
      <c r="AC233" s="85"/>
      <c r="AN233" s="26" t="s">
        <v>329</v>
      </c>
      <c r="AP233" s="26" t="s">
        <v>330</v>
      </c>
    </row>
    <row r="234" spans="1:43" x14ac:dyDescent="0.35">
      <c r="A234" s="44" t="s">
        <v>331</v>
      </c>
      <c r="B234" s="27">
        <v>75.278053283691406</v>
      </c>
      <c r="C234" s="27">
        <v>95.655677795410156</v>
      </c>
      <c r="D234" s="27">
        <v>94.938743591308594</v>
      </c>
      <c r="E234" s="27">
        <v>96.382591247558594</v>
      </c>
      <c r="F234" s="27">
        <v>67.8509521484375</v>
      </c>
      <c r="G234" s="27">
        <v>96.909538269042969</v>
      </c>
      <c r="H234" s="27">
        <v>96.024200439453125</v>
      </c>
      <c r="I234" s="27">
        <v>95.511184692382813</v>
      </c>
      <c r="J234" s="27">
        <v>62.034595489501953</v>
      </c>
      <c r="K234" s="27">
        <v>73.784614562988281</v>
      </c>
      <c r="L234" s="27">
        <v>72.480033874511719</v>
      </c>
      <c r="M234" s="27">
        <v>99.99884033203125</v>
      </c>
      <c r="N234" s="35" t="s">
        <v>533</v>
      </c>
      <c r="P234" s="35" t="s">
        <v>534</v>
      </c>
      <c r="Q234" s="31">
        <v>0</v>
      </c>
      <c r="R234" s="26" t="s">
        <v>41</v>
      </c>
      <c r="S234" s="26" t="b">
        <f t="shared" si="29"/>
        <v>0</v>
      </c>
      <c r="T234" s="26" t="b">
        <f t="shared" si="30"/>
        <v>0</v>
      </c>
      <c r="U234" s="32" t="s">
        <v>42</v>
      </c>
      <c r="V234" s="32" t="s">
        <v>325</v>
      </c>
      <c r="W234" s="32" t="s">
        <v>42</v>
      </c>
      <c r="X234" s="32" t="s">
        <v>42</v>
      </c>
      <c r="Y234" s="85">
        <v>5</v>
      </c>
      <c r="Z234" s="85"/>
      <c r="AA234" s="85"/>
      <c r="AB234" s="85"/>
      <c r="AC234" s="85"/>
    </row>
    <row r="235" spans="1:43" ht="16.5" customHeight="1" x14ac:dyDescent="0.35">
      <c r="A235" t="s">
        <v>332</v>
      </c>
      <c r="B235" s="27">
        <v>89.482780456542969</v>
      </c>
      <c r="C235" s="27">
        <v>95.334526062011719</v>
      </c>
      <c r="D235" s="27">
        <v>94.579368591308594</v>
      </c>
      <c r="E235" s="27">
        <v>96.243057250976563</v>
      </c>
      <c r="F235" s="27">
        <v>98.887741088867188</v>
      </c>
      <c r="G235" s="27">
        <v>99.999961853027344</v>
      </c>
      <c r="H235" s="27">
        <v>99.999832153320313</v>
      </c>
      <c r="I235" s="27">
        <v>99.99884033203125</v>
      </c>
      <c r="J235" s="32" t="s">
        <v>49</v>
      </c>
      <c r="K235" s="32" t="s">
        <v>49</v>
      </c>
      <c r="L235" s="32" t="s">
        <v>49</v>
      </c>
      <c r="M235" s="32" t="s">
        <v>49</v>
      </c>
      <c r="Q235" s="26"/>
      <c r="R235" s="26"/>
      <c r="U235" s="32" t="s">
        <v>49</v>
      </c>
      <c r="V235" s="32" t="s">
        <v>49</v>
      </c>
      <c r="W235" s="32" t="s">
        <v>49</v>
      </c>
      <c r="X235" s="32" t="s">
        <v>49</v>
      </c>
      <c r="Y235" s="86"/>
      <c r="Z235" s="86"/>
      <c r="AA235" s="86"/>
      <c r="AB235" s="86"/>
      <c r="AC235" s="86"/>
    </row>
    <row r="236" spans="1:43" x14ac:dyDescent="0.35">
      <c r="A236" s="36"/>
      <c r="B236" s="36"/>
      <c r="C236" s="36"/>
      <c r="D236" s="36"/>
      <c r="E236" s="36"/>
      <c r="F236" s="36"/>
      <c r="G236" s="36"/>
      <c r="H236" s="36"/>
      <c r="I236" s="36"/>
      <c r="J236" s="36"/>
      <c r="K236" s="36"/>
      <c r="L236" s="36"/>
      <c r="M236" s="36"/>
      <c r="N236" s="38" t="s">
        <v>333</v>
      </c>
      <c r="O236" s="36"/>
      <c r="P236" s="24" t="e">
        <f>SUMIF(S237,TRUE, Q237)/SUM(Q237)</f>
        <v>#DIV/0!</v>
      </c>
      <c r="Q236" s="36"/>
      <c r="R236" s="36"/>
      <c r="S236" s="36"/>
      <c r="T236" s="36"/>
      <c r="U236" s="36"/>
      <c r="V236" s="36"/>
      <c r="W236" s="36"/>
      <c r="X236" s="36"/>
      <c r="Y236" s="87"/>
      <c r="Z236" s="87"/>
      <c r="AA236" s="87"/>
      <c r="AB236" s="87"/>
      <c r="AC236" s="87"/>
      <c r="AD236" s="38"/>
      <c r="AE236" s="38"/>
      <c r="AF236" s="87"/>
      <c r="AG236" s="87"/>
      <c r="AH236" s="87" t="s">
        <v>333</v>
      </c>
      <c r="AI236" s="88"/>
      <c r="AJ236" s="88"/>
      <c r="AK236" s="88"/>
      <c r="AL236" s="88"/>
      <c r="AM236" s="88"/>
      <c r="AN236" s="88"/>
      <c r="AO236" s="88"/>
      <c r="AP236" s="88"/>
      <c r="AQ236" s="88"/>
    </row>
    <row r="237" spans="1:43" x14ac:dyDescent="0.35">
      <c r="A237" s="26" t="s">
        <v>334</v>
      </c>
      <c r="B237" s="27">
        <v>16.275485992431641</v>
      </c>
      <c r="C237" s="27">
        <v>0</v>
      </c>
      <c r="D237" s="27">
        <v>0</v>
      </c>
      <c r="E237" s="27">
        <v>0</v>
      </c>
      <c r="F237" s="27">
        <v>96.071990966796875</v>
      </c>
      <c r="G237" s="27">
        <v>0</v>
      </c>
      <c r="H237" s="27">
        <v>0</v>
      </c>
      <c r="I237" s="27">
        <v>0</v>
      </c>
      <c r="J237" s="27">
        <v>99.999977111816406</v>
      </c>
      <c r="K237" s="27">
        <v>0</v>
      </c>
      <c r="L237" s="27">
        <v>0</v>
      </c>
      <c r="M237" s="27">
        <v>0</v>
      </c>
      <c r="Q237" s="31">
        <v>0</v>
      </c>
      <c r="R237" s="26" t="s">
        <v>41</v>
      </c>
      <c r="S237" s="26" t="b">
        <f>NOT(OR((D237&lt;=$Q$1),(H237&lt;=$R$1),(L237&lt;=$S$1)))</f>
        <v>0</v>
      </c>
      <c r="T237" s="26" t="b">
        <f t="shared" ref="T237" si="31">NOT(OR((C237&lt;=$Q$1),(G237&lt;=$R$1),(K237&lt;=$S$1)))</f>
        <v>0</v>
      </c>
      <c r="U237" s="32" t="s">
        <v>42</v>
      </c>
      <c r="V237" s="32" t="s">
        <v>42</v>
      </c>
      <c r="W237" s="32" t="s">
        <v>42</v>
      </c>
      <c r="X237" s="32" t="s">
        <v>42</v>
      </c>
      <c r="Y237" s="85">
        <v>5</v>
      </c>
      <c r="Z237" s="85"/>
      <c r="AA237" s="85"/>
      <c r="AB237" s="85"/>
      <c r="AC237" s="85"/>
      <c r="AI237" s="31">
        <v>42705</v>
      </c>
    </row>
    <row r="238" spans="1:43" x14ac:dyDescent="0.35">
      <c r="A238" s="26" t="s">
        <v>335</v>
      </c>
      <c r="B238" s="27">
        <v>16.219490051269531</v>
      </c>
      <c r="C238" s="27">
        <v>0</v>
      </c>
      <c r="D238" s="27">
        <v>0</v>
      </c>
      <c r="E238" s="27">
        <v>0</v>
      </c>
      <c r="F238" s="27">
        <v>99.999977111816406</v>
      </c>
      <c r="G238" s="27">
        <v>0</v>
      </c>
      <c r="H238" s="27">
        <v>0</v>
      </c>
      <c r="I238" s="27">
        <v>0</v>
      </c>
      <c r="J238" s="32" t="s">
        <v>49</v>
      </c>
      <c r="K238" s="32" t="s">
        <v>49</v>
      </c>
      <c r="L238" s="32" t="s">
        <v>49</v>
      </c>
      <c r="M238" s="32" t="s">
        <v>49</v>
      </c>
      <c r="Q238" s="26"/>
      <c r="R238" s="26"/>
      <c r="U238" s="32" t="s">
        <v>49</v>
      </c>
      <c r="V238" s="32" t="s">
        <v>49</v>
      </c>
      <c r="W238" s="32" t="s">
        <v>49</v>
      </c>
      <c r="X238" s="32" t="s">
        <v>49</v>
      </c>
      <c r="Y238" s="86" t="s">
        <v>49</v>
      </c>
      <c r="Z238" s="85"/>
      <c r="AA238" s="85"/>
      <c r="AB238" s="85"/>
      <c r="AC238" s="85"/>
      <c r="AN238" s="26" t="s">
        <v>336</v>
      </c>
      <c r="AO238" s="31">
        <v>42705</v>
      </c>
      <c r="AP238" s="26" t="s">
        <v>337</v>
      </c>
    </row>
    <row r="239" spans="1:43" x14ac:dyDescent="0.35">
      <c r="A239" s="36"/>
      <c r="B239" s="36"/>
      <c r="C239" s="36"/>
      <c r="D239" s="36"/>
      <c r="E239" s="36"/>
      <c r="F239" s="36"/>
      <c r="G239" s="36"/>
      <c r="H239" s="36"/>
      <c r="I239" s="36"/>
      <c r="J239" s="36"/>
      <c r="K239" s="36"/>
      <c r="L239" s="36"/>
      <c r="M239" s="36"/>
      <c r="N239" s="38" t="s">
        <v>338</v>
      </c>
      <c r="O239" s="36"/>
      <c r="P239" s="24">
        <f>SUMIF(S240:S241,TRUE, Q240:Q241)/SUM(Q240:Q241)</f>
        <v>0</v>
      </c>
      <c r="Q239" s="36"/>
      <c r="R239" s="36"/>
      <c r="S239" s="36"/>
      <c r="T239" s="36"/>
      <c r="U239" s="36"/>
      <c r="V239" s="36"/>
      <c r="W239" s="36"/>
      <c r="X239" s="36"/>
      <c r="Y239" s="87"/>
      <c r="Z239" s="87"/>
      <c r="AA239" s="87"/>
      <c r="AB239" s="87"/>
      <c r="AC239" s="87"/>
      <c r="AD239" s="38"/>
      <c r="AE239" s="38"/>
      <c r="AF239" s="87"/>
      <c r="AG239" s="87"/>
      <c r="AH239" s="87" t="s">
        <v>338</v>
      </c>
      <c r="AI239" s="88"/>
      <c r="AJ239" s="88"/>
      <c r="AK239" s="88"/>
      <c r="AL239" s="88"/>
      <c r="AM239" s="88"/>
      <c r="AN239" s="88"/>
      <c r="AO239" s="88"/>
      <c r="AP239" s="88"/>
      <c r="AQ239" s="88"/>
    </row>
    <row r="240" spans="1:43" x14ac:dyDescent="0.35">
      <c r="A240" s="26" t="s">
        <v>339</v>
      </c>
      <c r="B240" s="27">
        <v>73.268951416015625</v>
      </c>
      <c r="C240" s="27">
        <v>0</v>
      </c>
      <c r="D240" s="27">
        <v>0</v>
      </c>
      <c r="E240" s="27">
        <v>0</v>
      </c>
      <c r="F240" s="27">
        <v>98.051765441894531</v>
      </c>
      <c r="G240" s="27">
        <v>0</v>
      </c>
      <c r="H240" s="27">
        <v>0</v>
      </c>
      <c r="I240" s="27">
        <v>0</v>
      </c>
      <c r="J240" s="27">
        <v>78.1744384765625</v>
      </c>
      <c r="K240" s="27">
        <v>65.936805725097656</v>
      </c>
      <c r="L240" s="27">
        <v>54.495769500732422</v>
      </c>
      <c r="M240" s="27">
        <v>99.99884033203125</v>
      </c>
      <c r="N240" s="33" t="s">
        <v>340</v>
      </c>
      <c r="O240" s="26" t="s">
        <v>37</v>
      </c>
      <c r="Q240" s="31">
        <v>0</v>
      </c>
      <c r="R240" s="26" t="s">
        <v>155</v>
      </c>
      <c r="S240" s="26" t="b">
        <f>NOT(OR((D240&lt;=$Q$1),(H240&lt;=$R$1),(L240&lt;=$S$1)))</f>
        <v>0</v>
      </c>
      <c r="T240" s="26" t="b">
        <f t="shared" ref="T240:T241" si="32">NOT(OR((C240&lt;=$Q$1),(G240&lt;=$R$1),(K240&lt;=$S$1)))</f>
        <v>0</v>
      </c>
      <c r="U240" s="32" t="s">
        <v>49</v>
      </c>
      <c r="V240" s="32" t="s">
        <v>49</v>
      </c>
      <c r="W240" s="32" t="s">
        <v>49</v>
      </c>
      <c r="X240" s="32" t="s">
        <v>42</v>
      </c>
      <c r="Y240" s="85">
        <v>5</v>
      </c>
      <c r="Z240" s="85"/>
      <c r="AA240" s="85"/>
      <c r="AB240" s="85"/>
      <c r="AC240" s="85"/>
      <c r="AI240" s="31">
        <v>42705</v>
      </c>
    </row>
    <row r="241" spans="1:43" x14ac:dyDescent="0.35">
      <c r="A241" s="26" t="s">
        <v>341</v>
      </c>
      <c r="B241" s="27">
        <v>23.48170280456543</v>
      </c>
      <c r="C241" s="27">
        <v>95.420387268066406</v>
      </c>
      <c r="D241" s="27">
        <v>94.677459716796875</v>
      </c>
      <c r="E241" s="27">
        <v>95.968788146972656</v>
      </c>
      <c r="F241" s="27">
        <v>99.991661071777344</v>
      </c>
      <c r="G241" s="27">
        <v>99.991523742675781</v>
      </c>
      <c r="H241" s="27">
        <v>99.975212097167969</v>
      </c>
      <c r="I241" s="27">
        <v>99.922737121582031</v>
      </c>
      <c r="J241" s="27">
        <v>78.176460266113281</v>
      </c>
      <c r="K241" s="27">
        <v>65.9404296875</v>
      </c>
      <c r="L241" s="27">
        <v>54.494281768798828</v>
      </c>
      <c r="M241" s="27">
        <v>99.99884033203125</v>
      </c>
      <c r="P241" s="35" t="s">
        <v>545</v>
      </c>
      <c r="Q241" s="31">
        <v>1</v>
      </c>
      <c r="R241" s="26" t="s">
        <v>155</v>
      </c>
      <c r="S241" s="26" t="b">
        <f t="shared" ref="S241" si="33">NOT(OR((D241&lt;=$Q$1),(H241&lt;=$R$1),(L241&lt;=$S$1)))</f>
        <v>0</v>
      </c>
      <c r="T241" s="26" t="b">
        <f t="shared" si="32"/>
        <v>0</v>
      </c>
      <c r="U241" s="32" t="s">
        <v>49</v>
      </c>
      <c r="V241" s="32" t="s">
        <v>49</v>
      </c>
      <c r="W241" s="32" t="s">
        <v>49</v>
      </c>
      <c r="X241" s="32" t="s">
        <v>42</v>
      </c>
      <c r="Y241" s="85">
        <v>5</v>
      </c>
      <c r="Z241" s="85"/>
      <c r="AA241" s="85"/>
      <c r="AB241" s="85"/>
      <c r="AC241" s="85"/>
      <c r="AI241" s="31">
        <v>42705</v>
      </c>
    </row>
    <row r="242" spans="1:43" x14ac:dyDescent="0.35">
      <c r="A242" s="26" t="s">
        <v>342</v>
      </c>
      <c r="B242" s="27">
        <v>94.82403564453125</v>
      </c>
      <c r="C242" s="27">
        <v>94.799346923828125</v>
      </c>
      <c r="D242" s="27">
        <v>94.438163757324219</v>
      </c>
      <c r="E242" s="27">
        <v>95.716438293457031</v>
      </c>
      <c r="F242" s="27">
        <v>100</v>
      </c>
      <c r="G242" s="27">
        <v>99.999961853027344</v>
      </c>
      <c r="H242" s="27">
        <v>99.999832153320313</v>
      </c>
      <c r="I242" s="27">
        <v>99.99884033203125</v>
      </c>
      <c r="J242" s="32" t="s">
        <v>49</v>
      </c>
      <c r="K242" s="32" t="s">
        <v>49</v>
      </c>
      <c r="L242" s="32" t="s">
        <v>49</v>
      </c>
      <c r="M242" s="32" t="s">
        <v>49</v>
      </c>
      <c r="Q242" s="26"/>
      <c r="R242" s="26"/>
      <c r="U242" s="32" t="s">
        <v>49</v>
      </c>
      <c r="V242" s="32" t="s">
        <v>49</v>
      </c>
      <c r="W242" s="32" t="s">
        <v>49</v>
      </c>
      <c r="X242" s="32" t="s">
        <v>49</v>
      </c>
      <c r="Y242" s="86" t="s">
        <v>49</v>
      </c>
      <c r="Z242" s="85"/>
      <c r="AA242" s="85"/>
      <c r="AB242" s="85"/>
      <c r="AC242" s="85"/>
    </row>
    <row r="243" spans="1:43" x14ac:dyDescent="0.35">
      <c r="A243" s="36"/>
      <c r="B243" s="36"/>
      <c r="C243" s="36"/>
      <c r="D243" s="36"/>
      <c r="E243" s="36"/>
      <c r="F243" s="36"/>
      <c r="G243" s="36"/>
      <c r="H243" s="36"/>
      <c r="I243" s="36"/>
      <c r="J243" s="36"/>
      <c r="K243" s="36"/>
      <c r="L243" s="36"/>
      <c r="M243" s="36"/>
      <c r="N243" s="38" t="s">
        <v>343</v>
      </c>
      <c r="O243" s="36" t="str">
        <f>SUM(Q244:Q262)&amp;" Sensors"</f>
        <v>15 Sensors</v>
      </c>
      <c r="P243" s="53">
        <f>SUMIF(S244:S262,TRUE, Q244:Q262)/SUM(Q244:Q262)</f>
        <v>0.8</v>
      </c>
      <c r="Q243" s="36"/>
      <c r="R243" s="36"/>
      <c r="S243" s="36"/>
      <c r="T243" s="36"/>
      <c r="U243" s="36"/>
      <c r="V243" s="36"/>
      <c r="W243" s="36"/>
      <c r="X243" s="36"/>
      <c r="Y243" s="87"/>
      <c r="Z243" s="87"/>
      <c r="AA243" s="87"/>
      <c r="AB243" s="87"/>
      <c r="AC243" s="87"/>
      <c r="AD243" s="38"/>
      <c r="AE243" s="38"/>
      <c r="AF243" s="87"/>
      <c r="AG243" s="87"/>
      <c r="AH243" s="87" t="s">
        <v>344</v>
      </c>
      <c r="AI243" s="88"/>
      <c r="AJ243" s="88"/>
      <c r="AK243" s="88"/>
      <c r="AL243" s="88"/>
      <c r="AM243" s="88"/>
      <c r="AN243" s="88"/>
      <c r="AO243" s="88"/>
      <c r="AP243" s="88"/>
      <c r="AQ243" s="88"/>
    </row>
    <row r="244" spans="1:43" x14ac:dyDescent="0.35">
      <c r="A244" s="26" t="s">
        <v>345</v>
      </c>
      <c r="B244" s="27">
        <v>84.837577819824219</v>
      </c>
      <c r="C244" s="27">
        <v>95.584457397460938</v>
      </c>
      <c r="D244" s="27">
        <v>94.619880676269531</v>
      </c>
      <c r="E244" s="27">
        <v>95.831558227539063</v>
      </c>
      <c r="F244" s="27">
        <v>99.253211975097656</v>
      </c>
      <c r="G244" s="27">
        <v>99.574256896972656</v>
      </c>
      <c r="H244" s="27">
        <v>99.767097473144531</v>
      </c>
      <c r="I244" s="27">
        <v>98.78570556640625</v>
      </c>
      <c r="J244" s="27">
        <v>97.567214965820313</v>
      </c>
      <c r="K244" s="27">
        <v>99.999961853027344</v>
      </c>
      <c r="L244" s="27">
        <v>99.999832153320313</v>
      </c>
      <c r="M244" s="27">
        <v>99.99884033203125</v>
      </c>
      <c r="Q244" s="31">
        <v>1</v>
      </c>
      <c r="R244" s="26" t="s">
        <v>41</v>
      </c>
      <c r="S244" s="26" t="b">
        <f t="shared" ref="S244:S259" si="34">NOT(OR((D244&lt;=$Q$1),(H244&lt;=$R$1),(L244&lt;=$S$1)))</f>
        <v>1</v>
      </c>
      <c r="T244" s="26" t="b">
        <f t="shared" ref="T244:T259" si="35">NOT(OR((C244&lt;=$Q$1),(G244&lt;=$R$1),(K244&lt;=$S$1)))</f>
        <v>1</v>
      </c>
      <c r="U244" s="32" t="s">
        <v>42</v>
      </c>
      <c r="V244" s="32" t="s">
        <v>42</v>
      </c>
      <c r="W244" s="32" t="s">
        <v>42</v>
      </c>
      <c r="X244" s="32" t="s">
        <v>42</v>
      </c>
      <c r="Y244" s="85">
        <v>5</v>
      </c>
      <c r="Z244" s="85"/>
      <c r="AA244" s="85"/>
      <c r="AB244" s="85"/>
      <c r="AC244" s="85"/>
    </row>
    <row r="245" spans="1:43" x14ac:dyDescent="0.35">
      <c r="A245" s="26" t="s">
        <v>346</v>
      </c>
      <c r="B245" s="27">
        <v>0</v>
      </c>
      <c r="C245" s="27">
        <v>0</v>
      </c>
      <c r="D245" s="27">
        <v>0</v>
      </c>
      <c r="E245" s="27">
        <v>0</v>
      </c>
      <c r="F245" s="27">
        <v>0</v>
      </c>
      <c r="G245" s="27">
        <v>0</v>
      </c>
      <c r="H245" s="27">
        <v>0</v>
      </c>
      <c r="I245" s="27">
        <v>0</v>
      </c>
      <c r="J245" s="27">
        <v>99.999992370605469</v>
      </c>
      <c r="K245" s="27">
        <v>99.999961853027344</v>
      </c>
      <c r="L245" s="27">
        <v>99.999832153320313</v>
      </c>
      <c r="M245" s="27">
        <v>99.99884033203125</v>
      </c>
      <c r="N245" s="33" t="s">
        <v>347</v>
      </c>
      <c r="Q245" s="31">
        <v>0</v>
      </c>
      <c r="R245" s="26" t="s">
        <v>41</v>
      </c>
      <c r="S245" s="26" t="b">
        <f t="shared" si="34"/>
        <v>0</v>
      </c>
      <c r="T245" s="26" t="b">
        <f t="shared" si="35"/>
        <v>0</v>
      </c>
      <c r="U245" s="32" t="s">
        <v>49</v>
      </c>
      <c r="V245" s="32" t="s">
        <v>49</v>
      </c>
      <c r="W245" s="32" t="s">
        <v>49</v>
      </c>
      <c r="X245" s="32" t="s">
        <v>42</v>
      </c>
      <c r="Y245" s="85">
        <v>5</v>
      </c>
      <c r="Z245" s="85"/>
      <c r="AA245" s="85"/>
      <c r="AB245" s="85"/>
      <c r="AC245" s="85"/>
    </row>
    <row r="246" spans="1:43" x14ac:dyDescent="0.35">
      <c r="A246" s="26" t="s">
        <v>348</v>
      </c>
      <c r="B246" s="27">
        <v>84.843635559082031</v>
      </c>
      <c r="C246" s="27">
        <v>95.595245361328125</v>
      </c>
      <c r="D246" s="27">
        <v>94.611724853515625</v>
      </c>
      <c r="E246" s="27">
        <v>95.82452392578125</v>
      </c>
      <c r="F246" s="27">
        <v>62.472248077392578</v>
      </c>
      <c r="G246" s="27">
        <v>29.692413330078125</v>
      </c>
      <c r="H246" s="27">
        <v>11.394341468811035</v>
      </c>
      <c r="I246" s="27">
        <v>0</v>
      </c>
      <c r="J246" s="27">
        <v>98.668571472167969</v>
      </c>
      <c r="K246" s="27">
        <v>99.999961853027344</v>
      </c>
      <c r="L246" s="27">
        <v>99.999832153320313</v>
      </c>
      <c r="M246" s="27">
        <v>99.99884033203125</v>
      </c>
      <c r="Q246" s="31">
        <v>1</v>
      </c>
      <c r="R246" s="26" t="s">
        <v>41</v>
      </c>
      <c r="S246" s="26" t="b">
        <f t="shared" si="34"/>
        <v>0</v>
      </c>
      <c r="T246" s="26" t="b">
        <f t="shared" si="35"/>
        <v>0</v>
      </c>
      <c r="U246" s="32" t="s">
        <v>42</v>
      </c>
      <c r="V246" s="32" t="s">
        <v>42</v>
      </c>
      <c r="W246" s="32" t="s">
        <v>42</v>
      </c>
      <c r="X246" s="32" t="s">
        <v>42</v>
      </c>
      <c r="Y246" s="85">
        <v>5</v>
      </c>
      <c r="Z246" s="85"/>
      <c r="AA246" s="85"/>
      <c r="AB246" s="85"/>
      <c r="AC246" s="85"/>
    </row>
    <row r="247" spans="1:43" ht="15" customHeight="1" x14ac:dyDescent="0.35">
      <c r="A247" s="26" t="s">
        <v>349</v>
      </c>
      <c r="B247" s="27">
        <v>84.855522155761719</v>
      </c>
      <c r="C247" s="27">
        <v>95.606254577636719</v>
      </c>
      <c r="D247" s="27">
        <v>94.609848022460938</v>
      </c>
      <c r="E247" s="27">
        <v>95.690673828125</v>
      </c>
      <c r="F247" s="27">
        <v>99.547195434570313</v>
      </c>
      <c r="G247" s="27">
        <v>99.839729309082031</v>
      </c>
      <c r="H247" s="27">
        <v>99.884666442871094</v>
      </c>
      <c r="I247" s="27">
        <v>99.99884033203125</v>
      </c>
      <c r="J247" s="27">
        <v>97.080024719238281</v>
      </c>
      <c r="K247" s="27">
        <v>99.999961853027344</v>
      </c>
      <c r="L247" s="27">
        <v>99.999832153320313</v>
      </c>
      <c r="M247" s="27">
        <v>99.99884033203125</v>
      </c>
      <c r="Q247" s="31">
        <v>1</v>
      </c>
      <c r="R247" s="26" t="s">
        <v>41</v>
      </c>
      <c r="S247" s="26" t="b">
        <f t="shared" si="34"/>
        <v>1</v>
      </c>
      <c r="T247" s="26" t="b">
        <f t="shared" si="35"/>
        <v>1</v>
      </c>
      <c r="U247" s="32" t="s">
        <v>42</v>
      </c>
      <c r="V247" s="32" t="s">
        <v>42</v>
      </c>
      <c r="W247" s="32" t="s">
        <v>42</v>
      </c>
      <c r="X247" s="32" t="s">
        <v>42</v>
      </c>
      <c r="Y247" s="85">
        <v>5</v>
      </c>
      <c r="Z247" s="85"/>
      <c r="AA247" s="85"/>
      <c r="AB247" s="85"/>
      <c r="AC247" s="85"/>
    </row>
    <row r="248" spans="1:43" ht="15" customHeight="1" x14ac:dyDescent="0.35">
      <c r="A248" s="26" t="s">
        <v>350</v>
      </c>
      <c r="B248" s="27">
        <v>84.857261657714844</v>
      </c>
      <c r="C248" s="27">
        <v>95.606925964355469</v>
      </c>
      <c r="D248" s="27">
        <v>94.625801086425781</v>
      </c>
      <c r="E248" s="27">
        <v>95.832176208496094</v>
      </c>
      <c r="F248" s="27">
        <v>99.944923400878906</v>
      </c>
      <c r="G248" s="27">
        <v>99.99835205078125</v>
      </c>
      <c r="H248" s="27">
        <v>99.9970703125</v>
      </c>
      <c r="I248" s="27">
        <v>99.99884033203125</v>
      </c>
      <c r="J248" s="27">
        <v>89.740989685058594</v>
      </c>
      <c r="K248" s="27">
        <v>99.999961853027344</v>
      </c>
      <c r="L248" s="27">
        <v>99.999832153320313</v>
      </c>
      <c r="M248" s="27">
        <v>99.99884033203125</v>
      </c>
      <c r="Q248" s="31">
        <v>1</v>
      </c>
      <c r="R248" s="26" t="s">
        <v>41</v>
      </c>
      <c r="S248" s="26" t="b">
        <f t="shared" si="34"/>
        <v>1</v>
      </c>
      <c r="T248" s="26" t="b">
        <f t="shared" si="35"/>
        <v>1</v>
      </c>
      <c r="U248" s="32" t="s">
        <v>42</v>
      </c>
      <c r="V248" s="32" t="s">
        <v>42</v>
      </c>
      <c r="W248" s="32" t="s">
        <v>42</v>
      </c>
      <c r="X248" s="32" t="s">
        <v>42</v>
      </c>
      <c r="Y248" s="85">
        <v>5</v>
      </c>
      <c r="Z248" s="85"/>
      <c r="AA248" s="85"/>
      <c r="AB248" s="85"/>
      <c r="AC248" s="85"/>
    </row>
    <row r="249" spans="1:43" ht="15" customHeight="1" x14ac:dyDescent="0.35">
      <c r="A249" s="26" t="s">
        <v>351</v>
      </c>
      <c r="B249" s="27">
        <v>87.810920715332031</v>
      </c>
      <c r="C249" s="27">
        <v>95.590499877929688</v>
      </c>
      <c r="D249" s="27">
        <v>94.659164428710938</v>
      </c>
      <c r="E249" s="27">
        <v>95.833328247070313</v>
      </c>
      <c r="F249" s="27">
        <v>99.577545166015625</v>
      </c>
      <c r="G249" s="27">
        <v>99.97296142578125</v>
      </c>
      <c r="H249" s="27">
        <v>99.980758666992188</v>
      </c>
      <c r="I249" s="27">
        <v>99.984344482421875</v>
      </c>
      <c r="J249" s="27">
        <v>98.884307861328125</v>
      </c>
      <c r="K249" s="27">
        <v>99.635391235351563</v>
      </c>
      <c r="L249" s="27">
        <v>99.71661376953125</v>
      </c>
      <c r="M249" s="27">
        <v>99.704818725585938</v>
      </c>
      <c r="Q249" s="31">
        <v>1</v>
      </c>
      <c r="R249" s="26" t="s">
        <v>41</v>
      </c>
      <c r="S249" s="26" t="b">
        <f t="shared" si="34"/>
        <v>1</v>
      </c>
      <c r="T249" s="26" t="b">
        <f t="shared" si="35"/>
        <v>1</v>
      </c>
      <c r="U249" s="32" t="s">
        <v>42</v>
      </c>
      <c r="V249" s="32" t="s">
        <v>42</v>
      </c>
      <c r="W249" s="32" t="s">
        <v>42</v>
      </c>
      <c r="X249" s="32" t="s">
        <v>42</v>
      </c>
      <c r="Y249" s="85">
        <v>5</v>
      </c>
      <c r="Z249" s="85"/>
      <c r="AA249" s="85"/>
      <c r="AB249" s="85"/>
      <c r="AC249" s="85"/>
    </row>
    <row r="250" spans="1:43" ht="15" customHeight="1" x14ac:dyDescent="0.35">
      <c r="A250" s="26" t="s">
        <v>352</v>
      </c>
      <c r="B250" s="27">
        <v>89.204116821289063</v>
      </c>
      <c r="C250" s="27">
        <v>95.603591918945313</v>
      </c>
      <c r="D250" s="27">
        <v>94.618827819824219</v>
      </c>
      <c r="E250" s="27">
        <v>95.693870544433594</v>
      </c>
      <c r="F250" s="27">
        <v>99.289573669433594</v>
      </c>
      <c r="G250" s="27">
        <v>99.215492248535156</v>
      </c>
      <c r="H250" s="27">
        <v>99.001243591308594</v>
      </c>
      <c r="I250" s="27">
        <v>99.031623840332031</v>
      </c>
      <c r="J250" s="27">
        <v>98.825233459472656</v>
      </c>
      <c r="K250" s="27">
        <v>99.577064514160156</v>
      </c>
      <c r="L250" s="27">
        <v>99.604804992675781</v>
      </c>
      <c r="M250" s="27">
        <v>99.70068359375</v>
      </c>
      <c r="Q250" s="31">
        <v>1</v>
      </c>
      <c r="R250" s="26" t="s">
        <v>41</v>
      </c>
      <c r="S250" s="26" t="b">
        <f t="shared" si="34"/>
        <v>1</v>
      </c>
      <c r="T250" s="26" t="b">
        <f t="shared" si="35"/>
        <v>1</v>
      </c>
      <c r="U250" s="32" t="s">
        <v>42</v>
      </c>
      <c r="V250" s="32" t="s">
        <v>42</v>
      </c>
      <c r="W250" s="32" t="s">
        <v>42</v>
      </c>
      <c r="X250" s="32" t="s">
        <v>42</v>
      </c>
      <c r="Y250" s="85">
        <v>5</v>
      </c>
      <c r="Z250" s="85"/>
      <c r="AA250" s="85"/>
      <c r="AB250" s="85"/>
      <c r="AC250" s="85"/>
    </row>
    <row r="251" spans="1:43" x14ac:dyDescent="0.35">
      <c r="A251" s="26" t="s">
        <v>353</v>
      </c>
      <c r="B251" s="27">
        <v>89.449226379394531</v>
      </c>
      <c r="C251" s="27">
        <v>95.036392211914063</v>
      </c>
      <c r="D251" s="27">
        <v>94.771759033203125</v>
      </c>
      <c r="E251" s="27">
        <v>96.106681823730469</v>
      </c>
      <c r="F251" s="27">
        <v>99.4193115234375</v>
      </c>
      <c r="G251" s="27">
        <v>99.676132202148438</v>
      </c>
      <c r="H251" s="27">
        <v>99.705238342285156</v>
      </c>
      <c r="I251" s="27">
        <v>99.99884033203125</v>
      </c>
      <c r="J251" s="27">
        <v>96.899833679199219</v>
      </c>
      <c r="K251" s="27">
        <v>99.999961853027344</v>
      </c>
      <c r="L251" s="27">
        <v>99.999832153320313</v>
      </c>
      <c r="M251" s="27">
        <v>99.99884033203125</v>
      </c>
      <c r="Q251" s="31">
        <v>1</v>
      </c>
      <c r="R251" s="26" t="s">
        <v>41</v>
      </c>
      <c r="S251" s="26" t="b">
        <f t="shared" si="34"/>
        <v>1</v>
      </c>
      <c r="T251" s="26" t="b">
        <f t="shared" si="35"/>
        <v>1</v>
      </c>
      <c r="U251" s="32" t="s">
        <v>42</v>
      </c>
      <c r="V251" s="32" t="s">
        <v>42</v>
      </c>
      <c r="W251" s="32" t="s">
        <v>42</v>
      </c>
      <c r="X251" s="32" t="s">
        <v>42</v>
      </c>
      <c r="Y251" s="85">
        <v>5</v>
      </c>
      <c r="Z251" s="85"/>
      <c r="AA251" s="85"/>
      <c r="AB251" s="85"/>
      <c r="AC251" s="85"/>
    </row>
    <row r="252" spans="1:43" x14ac:dyDescent="0.35">
      <c r="A252" s="26" t="s">
        <v>354</v>
      </c>
      <c r="B252" s="27">
        <v>89.449661254882813</v>
      </c>
      <c r="C252" s="27">
        <v>95.060493469238281</v>
      </c>
      <c r="D252" s="27">
        <v>94.830795288085938</v>
      </c>
      <c r="E252" s="27">
        <v>96.24609375</v>
      </c>
      <c r="F252" s="27">
        <v>99.601470947265625</v>
      </c>
      <c r="G252" s="27">
        <v>99.995933532714844</v>
      </c>
      <c r="H252" s="27">
        <v>99.982574462890625</v>
      </c>
      <c r="I252" s="27">
        <v>99.99884033203125</v>
      </c>
      <c r="J252" s="27">
        <v>96.901168823242188</v>
      </c>
      <c r="K252" s="27">
        <v>99.999961853027344</v>
      </c>
      <c r="L252" s="27">
        <v>99.999832153320313</v>
      </c>
      <c r="M252" s="27">
        <v>99.99884033203125</v>
      </c>
      <c r="Q252" s="31">
        <v>1</v>
      </c>
      <c r="R252" s="26" t="s">
        <v>41</v>
      </c>
      <c r="S252" s="26" t="b">
        <f t="shared" si="34"/>
        <v>1</v>
      </c>
      <c r="T252" s="26" t="b">
        <f t="shared" si="35"/>
        <v>1</v>
      </c>
      <c r="U252" s="32" t="s">
        <v>42</v>
      </c>
      <c r="V252" s="32" t="s">
        <v>42</v>
      </c>
      <c r="W252" s="32" t="s">
        <v>42</v>
      </c>
      <c r="X252" s="32" t="s">
        <v>42</v>
      </c>
      <c r="Y252" s="85">
        <v>5</v>
      </c>
      <c r="Z252" s="85"/>
      <c r="AA252" s="85"/>
      <c r="AB252" s="85"/>
      <c r="AC252" s="85"/>
    </row>
    <row r="253" spans="1:43" x14ac:dyDescent="0.35">
      <c r="A253" s="26" t="s">
        <v>355</v>
      </c>
      <c r="B253" s="27">
        <v>89.455162048339844</v>
      </c>
      <c r="C253" s="27">
        <v>95.061325073242188</v>
      </c>
      <c r="D253" s="27">
        <v>94.814537048339844</v>
      </c>
      <c r="E253" s="27">
        <v>96.108108520507813</v>
      </c>
      <c r="F253" s="27">
        <v>89.600288391113281</v>
      </c>
      <c r="G253" s="27">
        <v>99.985755920410156</v>
      </c>
      <c r="H253" s="27">
        <v>99.943748474121094</v>
      </c>
      <c r="I253" s="27">
        <v>99.99884033203125</v>
      </c>
      <c r="J253" s="27">
        <v>96.901100158691406</v>
      </c>
      <c r="K253" s="27">
        <v>99.999961853027344</v>
      </c>
      <c r="L253" s="27">
        <v>99.999832153320313</v>
      </c>
      <c r="M253" s="27">
        <v>99.99884033203125</v>
      </c>
      <c r="Q253" s="31">
        <v>1</v>
      </c>
      <c r="R253" s="26" t="s">
        <v>41</v>
      </c>
      <c r="S253" s="26" t="b">
        <f t="shared" si="34"/>
        <v>1</v>
      </c>
      <c r="T253" s="26" t="b">
        <f t="shared" si="35"/>
        <v>1</v>
      </c>
      <c r="U253" s="32" t="s">
        <v>42</v>
      </c>
      <c r="V253" s="32" t="s">
        <v>42</v>
      </c>
      <c r="W253" s="32" t="s">
        <v>42</v>
      </c>
      <c r="X253" s="32" t="s">
        <v>42</v>
      </c>
      <c r="Y253" s="85">
        <v>5</v>
      </c>
      <c r="Z253" s="85"/>
      <c r="AA253" s="85"/>
      <c r="AB253" s="85"/>
      <c r="AC253" s="85"/>
    </row>
    <row r="254" spans="1:43" x14ac:dyDescent="0.35">
      <c r="A254" s="26" t="s">
        <v>356</v>
      </c>
      <c r="B254" s="27">
        <v>89.455154418945313</v>
      </c>
      <c r="C254" s="27">
        <v>95.070358276367188</v>
      </c>
      <c r="D254" s="27">
        <v>94.872970581054688</v>
      </c>
      <c r="E254" s="27">
        <v>96.245994567871094</v>
      </c>
      <c r="F254" s="27">
        <v>99.271560668945313</v>
      </c>
      <c r="G254" s="27">
        <v>99.529678344726563</v>
      </c>
      <c r="H254" s="27">
        <v>99.194793701171875</v>
      </c>
      <c r="I254" s="27">
        <v>99.599555969238281</v>
      </c>
      <c r="J254" s="27">
        <v>96.901145935058594</v>
      </c>
      <c r="K254" s="27">
        <v>99.999961853027344</v>
      </c>
      <c r="L254" s="27">
        <v>99.999832153320313</v>
      </c>
      <c r="M254" s="27">
        <v>99.99884033203125</v>
      </c>
      <c r="Q254" s="31">
        <v>1</v>
      </c>
      <c r="R254" s="26" t="s">
        <v>41</v>
      </c>
      <c r="S254" s="26" t="b">
        <f>NOT(OR((D254&lt;=$Q$1),(H254&lt;=$R$1),(L254&lt;=$S$1)))</f>
        <v>1</v>
      </c>
      <c r="T254" s="26" t="b">
        <f>NOT(OR((C254&lt;=$Q$1),(G254&lt;=$R$1),(K254&lt;=$S$1)))</f>
        <v>1</v>
      </c>
      <c r="U254" s="32" t="s">
        <v>42</v>
      </c>
      <c r="V254" s="32" t="s">
        <v>42</v>
      </c>
      <c r="W254" s="32" t="s">
        <v>42</v>
      </c>
      <c r="X254" s="32" t="s">
        <v>42</v>
      </c>
      <c r="Y254" s="85">
        <v>5</v>
      </c>
      <c r="Z254" s="85"/>
      <c r="AA254" s="85"/>
      <c r="AB254" s="85"/>
      <c r="AC254" s="85"/>
    </row>
    <row r="255" spans="1:43" x14ac:dyDescent="0.35">
      <c r="A255" s="26" t="s">
        <v>357</v>
      </c>
      <c r="B255" s="27">
        <v>70.747756958007813</v>
      </c>
      <c r="C255" s="27">
        <v>95.612281799316406</v>
      </c>
      <c r="D255" s="27">
        <v>94.61944580078125</v>
      </c>
      <c r="E255" s="27">
        <v>95.970634460449219</v>
      </c>
      <c r="F255" s="27">
        <v>96.766273498535156</v>
      </c>
      <c r="G255" s="27">
        <v>99.999961853027344</v>
      </c>
      <c r="H255" s="27">
        <v>99.999832153320313</v>
      </c>
      <c r="I255" s="27">
        <v>99.99884033203125</v>
      </c>
      <c r="J255" s="27">
        <v>74.063514709472656</v>
      </c>
      <c r="K255" s="27">
        <v>99.999961853027344</v>
      </c>
      <c r="L255" s="27">
        <v>99.999832153320313</v>
      </c>
      <c r="M255" s="27">
        <v>99.99884033203125</v>
      </c>
      <c r="N255" s="35"/>
      <c r="Q255" s="31">
        <v>1</v>
      </c>
      <c r="R255" s="26" t="s">
        <v>41</v>
      </c>
      <c r="S255" s="26" t="b">
        <f t="shared" si="34"/>
        <v>1</v>
      </c>
      <c r="T255" s="26" t="b">
        <f t="shared" si="35"/>
        <v>1</v>
      </c>
      <c r="U255" s="32" t="s">
        <v>42</v>
      </c>
      <c r="V255" s="32" t="s">
        <v>42</v>
      </c>
      <c r="W255" s="32" t="s">
        <v>42</v>
      </c>
      <c r="X255" s="32" t="s">
        <v>42</v>
      </c>
      <c r="Y255" s="85">
        <v>5</v>
      </c>
      <c r="Z255" s="85"/>
      <c r="AA255" s="85"/>
      <c r="AB255" s="85"/>
      <c r="AC255" s="85"/>
    </row>
    <row r="256" spans="1:43" x14ac:dyDescent="0.35">
      <c r="A256" s="26" t="s">
        <v>358</v>
      </c>
      <c r="B256" s="27">
        <v>70.235435485839844</v>
      </c>
      <c r="C256" s="27">
        <v>77.567337036132813</v>
      </c>
      <c r="D256" s="27">
        <v>76.121780395507813</v>
      </c>
      <c r="E256" s="27">
        <v>95.83154296875</v>
      </c>
      <c r="F256" s="27">
        <v>99.962921142578125</v>
      </c>
      <c r="G256" s="27">
        <v>99.999961853027344</v>
      </c>
      <c r="H256" s="27">
        <v>99.999832153320313</v>
      </c>
      <c r="I256" s="27">
        <v>99.99884033203125</v>
      </c>
      <c r="J256" s="27">
        <v>73.856613159179688</v>
      </c>
      <c r="K256" s="27">
        <v>99.999961853027344</v>
      </c>
      <c r="L256" s="27">
        <v>99.999832153320313</v>
      </c>
      <c r="M256" s="27">
        <v>99.99884033203125</v>
      </c>
      <c r="N256" s="35"/>
      <c r="Q256" s="31">
        <v>1</v>
      </c>
      <c r="R256" s="26" t="s">
        <v>41</v>
      </c>
      <c r="S256" s="26" t="b">
        <f t="shared" si="34"/>
        <v>0</v>
      </c>
      <c r="T256" s="26" t="b">
        <f t="shared" si="35"/>
        <v>0</v>
      </c>
      <c r="U256" s="32" t="s">
        <v>42</v>
      </c>
      <c r="V256" s="32" t="s">
        <v>42</v>
      </c>
      <c r="W256" s="32" t="s">
        <v>42</v>
      </c>
      <c r="X256" s="32" t="s">
        <v>42</v>
      </c>
      <c r="Y256" s="85">
        <v>5</v>
      </c>
      <c r="Z256" s="85"/>
      <c r="AA256" s="85"/>
      <c r="AB256" s="85"/>
      <c r="AC256" s="85"/>
    </row>
    <row r="257" spans="1:29" x14ac:dyDescent="0.35">
      <c r="A257" s="26" t="s">
        <v>359</v>
      </c>
      <c r="B257" s="27">
        <v>64.365821838378906</v>
      </c>
      <c r="C257" s="27">
        <v>88.864471435546875</v>
      </c>
      <c r="D257" s="27">
        <v>67.761985778808594</v>
      </c>
      <c r="E257" s="27">
        <v>95.9664306640625</v>
      </c>
      <c r="F257" s="27">
        <v>99.838844299316406</v>
      </c>
      <c r="G257" s="27">
        <v>99.999961853027344</v>
      </c>
      <c r="H257" s="27">
        <v>99.999832153320313</v>
      </c>
      <c r="I257" s="27">
        <v>99.99884033203125</v>
      </c>
      <c r="J257" s="27">
        <v>71.210533142089844</v>
      </c>
      <c r="K257" s="27">
        <v>99.999961853027344</v>
      </c>
      <c r="L257" s="27">
        <v>99.999832153320313</v>
      </c>
      <c r="M257" s="27">
        <v>99.99884033203125</v>
      </c>
      <c r="N257" s="35"/>
      <c r="Q257" s="31">
        <v>1</v>
      </c>
      <c r="R257" s="26" t="s">
        <v>41</v>
      </c>
      <c r="S257" s="26" t="b">
        <f t="shared" si="34"/>
        <v>0</v>
      </c>
      <c r="T257" s="26" t="b">
        <f t="shared" si="35"/>
        <v>1</v>
      </c>
      <c r="U257" s="32" t="s">
        <v>42</v>
      </c>
      <c r="V257" s="32" t="s">
        <v>42</v>
      </c>
      <c r="W257" s="32" t="s">
        <v>42</v>
      </c>
      <c r="X257" s="32" t="s">
        <v>42</v>
      </c>
      <c r="Y257" s="85">
        <v>5</v>
      </c>
      <c r="Z257" s="85"/>
      <c r="AA257" s="85"/>
      <c r="AB257" s="85"/>
      <c r="AC257" s="85"/>
    </row>
    <row r="258" spans="1:29" x14ac:dyDescent="0.35">
      <c r="A258" s="26" t="s">
        <v>360</v>
      </c>
      <c r="B258" s="27">
        <v>71.16534423828125</v>
      </c>
      <c r="C258" s="27">
        <v>95.594154357910156</v>
      </c>
      <c r="D258" s="27">
        <v>94.599769592285156</v>
      </c>
      <c r="E258" s="27">
        <v>95.968887329101563</v>
      </c>
      <c r="F258" s="27">
        <v>99.999992370605469</v>
      </c>
      <c r="G258" s="27">
        <v>99.999961853027344</v>
      </c>
      <c r="H258" s="27">
        <v>99.999832153320313</v>
      </c>
      <c r="I258" s="27">
        <v>99.99884033203125</v>
      </c>
      <c r="J258" s="27">
        <v>73.85113525390625</v>
      </c>
      <c r="K258" s="27">
        <v>99.999961853027344</v>
      </c>
      <c r="L258" s="27">
        <v>99.999832153320313</v>
      </c>
      <c r="M258" s="27">
        <v>99.99884033203125</v>
      </c>
      <c r="N258" s="35"/>
      <c r="Q258" s="31">
        <v>1</v>
      </c>
      <c r="R258" s="26" t="s">
        <v>41</v>
      </c>
      <c r="S258" s="26" t="b">
        <f t="shared" si="34"/>
        <v>1</v>
      </c>
      <c r="T258" s="26" t="b">
        <f t="shared" si="35"/>
        <v>1</v>
      </c>
      <c r="U258" s="32" t="s">
        <v>42</v>
      </c>
      <c r="V258" s="32" t="s">
        <v>42</v>
      </c>
      <c r="W258" s="32" t="s">
        <v>42</v>
      </c>
      <c r="X258" s="32" t="s">
        <v>42</v>
      </c>
      <c r="Y258" s="85">
        <v>5</v>
      </c>
      <c r="Z258" s="85"/>
      <c r="AA258" s="85"/>
      <c r="AB258" s="85"/>
      <c r="AC258" s="85"/>
    </row>
    <row r="259" spans="1:29" x14ac:dyDescent="0.35">
      <c r="A259" s="26" t="s">
        <v>361</v>
      </c>
      <c r="B259" s="27">
        <v>62.657932281494141</v>
      </c>
      <c r="C259" s="27">
        <v>95.598098754882813</v>
      </c>
      <c r="D259" s="27">
        <v>94.598121643066406</v>
      </c>
      <c r="E259" s="27">
        <v>95.830207824707031</v>
      </c>
      <c r="F259" s="27">
        <v>97.963523864746094</v>
      </c>
      <c r="G259" s="27">
        <v>99.999961853027344</v>
      </c>
      <c r="H259" s="27">
        <v>99.999832153320313</v>
      </c>
      <c r="I259" s="27">
        <v>99.99884033203125</v>
      </c>
      <c r="J259" s="27">
        <v>67.768814086914063</v>
      </c>
      <c r="K259" s="27">
        <v>99.999961853027344</v>
      </c>
      <c r="L259" s="27">
        <v>99.999832153320313</v>
      </c>
      <c r="M259" s="27">
        <v>99.99884033203125</v>
      </c>
      <c r="N259" s="35"/>
      <c r="Q259" s="31">
        <v>1</v>
      </c>
      <c r="R259" s="26" t="s">
        <v>41</v>
      </c>
      <c r="S259" s="26" t="b">
        <f t="shared" si="34"/>
        <v>1</v>
      </c>
      <c r="T259" s="26" t="b">
        <f t="shared" si="35"/>
        <v>1</v>
      </c>
      <c r="U259" s="32" t="s">
        <v>42</v>
      </c>
      <c r="V259" s="32" t="s">
        <v>42</v>
      </c>
      <c r="W259" s="32" t="s">
        <v>42</v>
      </c>
      <c r="X259" s="32" t="s">
        <v>42</v>
      </c>
      <c r="Y259" s="85">
        <v>5</v>
      </c>
      <c r="Z259" s="85"/>
      <c r="AA259" s="85"/>
      <c r="AB259" s="85"/>
      <c r="AC259" s="85"/>
    </row>
    <row r="260" spans="1:29" x14ac:dyDescent="0.35">
      <c r="A260" s="26" t="s">
        <v>362</v>
      </c>
      <c r="B260" s="27">
        <v>90.001327514648438</v>
      </c>
      <c r="C260" s="27">
        <v>95.513465881347656</v>
      </c>
      <c r="D260" s="27">
        <v>94.426589965820313</v>
      </c>
      <c r="E260" s="27">
        <v>95.770835876464844</v>
      </c>
      <c r="F260" s="27">
        <v>99.031784057617188</v>
      </c>
      <c r="G260" s="27">
        <v>99.999961853027344</v>
      </c>
      <c r="H260" s="27">
        <v>99.999832153320313</v>
      </c>
      <c r="I260" s="27">
        <v>99.99884033203125</v>
      </c>
      <c r="J260" s="32" t="s">
        <v>49</v>
      </c>
      <c r="K260" s="32" t="s">
        <v>49</v>
      </c>
      <c r="L260" s="32" t="s">
        <v>49</v>
      </c>
      <c r="M260" s="32" t="s">
        <v>49</v>
      </c>
      <c r="Q260" s="26"/>
      <c r="R260" s="26"/>
      <c r="U260" s="32" t="s">
        <v>49</v>
      </c>
      <c r="V260" s="32" t="s">
        <v>49</v>
      </c>
      <c r="W260" s="32" t="s">
        <v>49</v>
      </c>
      <c r="X260" s="32" t="s">
        <v>49</v>
      </c>
      <c r="Y260" s="86"/>
      <c r="Z260" s="86"/>
      <c r="AA260" s="86"/>
      <c r="AB260" s="86"/>
      <c r="AC260" s="86"/>
    </row>
    <row r="261" spans="1:29" x14ac:dyDescent="0.35">
      <c r="A261" s="26" t="s">
        <v>363</v>
      </c>
      <c r="B261" s="27">
        <v>85.236595153808594</v>
      </c>
      <c r="C261" s="27">
        <v>95.272109985351563</v>
      </c>
      <c r="D261" s="27">
        <v>94.111274719238281</v>
      </c>
      <c r="E261" s="27">
        <v>95.513885498046875</v>
      </c>
      <c r="F261" s="27">
        <v>89.870338439941406</v>
      </c>
      <c r="G261" s="27">
        <v>99.999961853027344</v>
      </c>
      <c r="H261" s="27">
        <v>99.999832153320313</v>
      </c>
      <c r="I261" s="27">
        <v>99.99884033203125</v>
      </c>
      <c r="J261" s="32" t="s">
        <v>49</v>
      </c>
      <c r="K261" s="32" t="s">
        <v>49</v>
      </c>
      <c r="L261" s="32" t="s">
        <v>49</v>
      </c>
      <c r="M261" s="32" t="s">
        <v>49</v>
      </c>
      <c r="Q261" s="26"/>
      <c r="R261" s="26"/>
      <c r="U261" s="32" t="s">
        <v>49</v>
      </c>
      <c r="V261" s="32" t="s">
        <v>49</v>
      </c>
      <c r="W261" s="32" t="s">
        <v>49</v>
      </c>
      <c r="X261" s="32" t="s">
        <v>49</v>
      </c>
      <c r="Y261" s="86"/>
      <c r="Z261" s="86"/>
      <c r="AA261" s="86"/>
      <c r="AB261" s="86"/>
      <c r="AC261" s="86"/>
    </row>
    <row r="262" spans="1:29" x14ac:dyDescent="0.35">
      <c r="A262" s="26" t="s">
        <v>364</v>
      </c>
      <c r="B262" s="27">
        <v>89.298377990722656</v>
      </c>
      <c r="C262" s="27">
        <v>94.738426208496094</v>
      </c>
      <c r="D262" s="27">
        <v>94.421295166015625</v>
      </c>
      <c r="E262" s="27">
        <v>96.100692749023438</v>
      </c>
      <c r="F262" s="27">
        <v>99.878097534179688</v>
      </c>
      <c r="G262" s="27">
        <v>98.654998779296875</v>
      </c>
      <c r="H262" s="27">
        <v>99.999832153320313</v>
      </c>
      <c r="I262" s="27">
        <v>99.99884033203125</v>
      </c>
      <c r="J262" s="32" t="s">
        <v>49</v>
      </c>
      <c r="K262" s="32" t="s">
        <v>49</v>
      </c>
      <c r="L262" s="32" t="s">
        <v>49</v>
      </c>
      <c r="M262" s="32" t="s">
        <v>49</v>
      </c>
      <c r="Q262" s="26"/>
      <c r="R262" s="26"/>
      <c r="U262" s="32" t="s">
        <v>49</v>
      </c>
      <c r="V262" s="32" t="s">
        <v>49</v>
      </c>
      <c r="W262" s="32" t="s">
        <v>49</v>
      </c>
      <c r="X262" s="32" t="s">
        <v>49</v>
      </c>
    </row>
    <row r="263" spans="1:29" x14ac:dyDescent="0.35">
      <c r="A263" s="26" t="s">
        <v>365</v>
      </c>
      <c r="B263" s="27">
        <v>87.810699462890625</v>
      </c>
      <c r="C263" s="27">
        <v>94.6160888671875</v>
      </c>
      <c r="D263" s="27">
        <v>93.398971557617188</v>
      </c>
      <c r="E263" s="27">
        <v>94.181709289550781</v>
      </c>
      <c r="F263" s="27">
        <v>99.085945129394531</v>
      </c>
      <c r="G263" s="27">
        <v>99.999961853027344</v>
      </c>
      <c r="H263" s="27">
        <v>99.999832153320313</v>
      </c>
      <c r="I263" s="27">
        <v>99.99884033203125</v>
      </c>
      <c r="J263" s="32" t="s">
        <v>49</v>
      </c>
      <c r="K263" s="32" t="s">
        <v>49</v>
      </c>
      <c r="L263" s="32" t="s">
        <v>49</v>
      </c>
      <c r="M263" s="32" t="s">
        <v>49</v>
      </c>
      <c r="Q263" s="26"/>
      <c r="R263" s="26"/>
      <c r="U263" s="32"/>
      <c r="V263" s="32"/>
      <c r="W263" s="32"/>
      <c r="X263" s="32"/>
    </row>
    <row r="264" spans="1:29" x14ac:dyDescent="0.35">
      <c r="A264" t="s">
        <v>366</v>
      </c>
      <c r="B264" s="27">
        <v>77.833137512207031</v>
      </c>
      <c r="C264" s="27">
        <v>95.311500549316406</v>
      </c>
      <c r="D264" s="27">
        <v>94.041007995605469</v>
      </c>
      <c r="E264" s="27">
        <v>95.722221374511719</v>
      </c>
      <c r="F264" s="27">
        <v>93.8017578125</v>
      </c>
      <c r="G264" s="27">
        <v>99.999961853027344</v>
      </c>
      <c r="H264" s="27">
        <v>99.999832153320313</v>
      </c>
      <c r="I264" s="27">
        <v>99.99884033203125</v>
      </c>
      <c r="J264" s="32" t="s">
        <v>49</v>
      </c>
      <c r="K264" s="32" t="s">
        <v>49</v>
      </c>
      <c r="L264" s="32" t="s">
        <v>49</v>
      </c>
      <c r="M264" s="32" t="s">
        <v>49</v>
      </c>
      <c r="Q264" s="26"/>
      <c r="R264" s="26"/>
      <c r="U264" s="32" t="s">
        <v>49</v>
      </c>
      <c r="V264" s="32" t="s">
        <v>49</v>
      </c>
      <c r="W264" s="32" t="s">
        <v>49</v>
      </c>
      <c r="X264" s="32" t="s">
        <v>49</v>
      </c>
      <c r="Y264" s="86"/>
      <c r="Z264" s="86"/>
      <c r="AA264" s="86"/>
      <c r="AB264" s="86"/>
      <c r="AC264" s="86"/>
    </row>
    <row r="265" spans="1:29" x14ac:dyDescent="0.35">
      <c r="A265" s="36"/>
      <c r="B265" s="36"/>
      <c r="C265" s="36"/>
      <c r="D265" s="36"/>
      <c r="E265" s="36"/>
      <c r="F265" s="36"/>
      <c r="G265" s="36"/>
      <c r="H265" s="36"/>
      <c r="I265" s="36"/>
      <c r="J265" s="36"/>
      <c r="K265" s="36"/>
      <c r="L265" s="36"/>
      <c r="M265" s="36"/>
      <c r="N265" s="38" t="s">
        <v>367</v>
      </c>
      <c r="O265" s="36"/>
      <c r="P265" s="24">
        <f>SUMIF(S266:S267,TRUE, Q266:Q267)/SUM(Q266)</f>
        <v>0</v>
      </c>
      <c r="Q265" s="36"/>
      <c r="R265" s="36"/>
      <c r="S265" s="36"/>
      <c r="T265" s="36"/>
      <c r="U265" s="36"/>
      <c r="V265" s="36"/>
      <c r="W265" s="36"/>
      <c r="X265" s="36"/>
    </row>
    <row r="266" spans="1:29" x14ac:dyDescent="0.35">
      <c r="A266" s="26" t="s">
        <v>368</v>
      </c>
      <c r="B266" s="27">
        <v>80.459518432617188</v>
      </c>
      <c r="C266" s="27">
        <v>0</v>
      </c>
      <c r="D266" s="27">
        <v>0</v>
      </c>
      <c r="E266" s="27">
        <v>0</v>
      </c>
      <c r="F266" s="27">
        <v>94.777610778808594</v>
      </c>
      <c r="G266" s="27">
        <v>0</v>
      </c>
      <c r="H266" s="27">
        <v>0</v>
      </c>
      <c r="I266" s="27">
        <v>0</v>
      </c>
      <c r="J266" s="27">
        <v>99.999992370605469</v>
      </c>
      <c r="K266" s="27">
        <v>0</v>
      </c>
      <c r="L266" s="27">
        <v>0</v>
      </c>
      <c r="M266" s="27">
        <v>0</v>
      </c>
      <c r="N266" s="33" t="s">
        <v>369</v>
      </c>
      <c r="O266" s="26" t="s">
        <v>370</v>
      </c>
      <c r="P266" s="35" t="s">
        <v>371</v>
      </c>
      <c r="Q266" s="31">
        <v>1</v>
      </c>
      <c r="R266" s="26" t="s">
        <v>155</v>
      </c>
      <c r="S266" s="26" t="b">
        <f>NOT(OR((D266&lt;=$Q$1),(H266&lt;=$R$1),(L266&lt;=$S$1)))</f>
        <v>0</v>
      </c>
      <c r="T266" s="26" t="b">
        <f t="shared" ref="T266:T267" si="36">NOT(OR((C266&lt;=$Q$1),(G266&lt;=$R$1),(K266&lt;=$S$1)))</f>
        <v>0</v>
      </c>
      <c r="U266" s="32" t="s">
        <v>42</v>
      </c>
      <c r="V266" s="32" t="s">
        <v>42</v>
      </c>
      <c r="W266" s="32" t="s">
        <v>372</v>
      </c>
      <c r="X266" s="32" t="s">
        <v>42</v>
      </c>
      <c r="Y266" s="85">
        <v>5</v>
      </c>
      <c r="Z266" s="85"/>
      <c r="AA266" s="85"/>
      <c r="AB266" s="85"/>
      <c r="AC266" s="85"/>
    </row>
    <row r="267" spans="1:29" x14ac:dyDescent="0.35">
      <c r="A267" s="26" t="s">
        <v>373</v>
      </c>
      <c r="B267" s="27">
        <v>80.208961486816406</v>
      </c>
      <c r="C267" s="27">
        <v>0</v>
      </c>
      <c r="D267" s="27">
        <v>0</v>
      </c>
      <c r="E267" s="27">
        <v>0</v>
      </c>
      <c r="F267" s="27">
        <v>99.999992370605469</v>
      </c>
      <c r="G267" s="27">
        <v>0</v>
      </c>
      <c r="H267" s="27">
        <v>0</v>
      </c>
      <c r="I267" s="27">
        <v>0</v>
      </c>
      <c r="J267" s="32" t="s">
        <v>49</v>
      </c>
      <c r="K267" s="32" t="s">
        <v>49</v>
      </c>
      <c r="L267" s="32" t="s">
        <v>49</v>
      </c>
      <c r="M267" s="32" t="s">
        <v>49</v>
      </c>
      <c r="R267" s="26"/>
      <c r="S267" s="26" t="b">
        <f>NOT(OR((D267&lt;=$Q$1),(H267&lt;=$R$1),(L267&lt;=$S$1)))</f>
        <v>0</v>
      </c>
      <c r="T267" s="26" t="b">
        <f t="shared" si="36"/>
        <v>0</v>
      </c>
      <c r="U267" s="32" t="s">
        <v>49</v>
      </c>
      <c r="V267" s="32" t="s">
        <v>49</v>
      </c>
      <c r="W267" s="32" t="s">
        <v>49</v>
      </c>
      <c r="X267" s="32" t="s">
        <v>49</v>
      </c>
      <c r="Y267" s="86"/>
      <c r="Z267" s="86"/>
      <c r="AA267" s="86"/>
      <c r="AB267" s="86"/>
      <c r="AC267" s="86"/>
    </row>
    <row r="268" spans="1:29" x14ac:dyDescent="0.35">
      <c r="A268" s="36" t="s">
        <v>374</v>
      </c>
      <c r="B268" s="36"/>
      <c r="C268" s="36"/>
      <c r="D268" s="36"/>
      <c r="E268" s="36"/>
      <c r="F268" s="36"/>
      <c r="G268" s="36"/>
      <c r="H268" s="36"/>
      <c r="I268" s="36"/>
      <c r="J268" s="36"/>
      <c r="K268" s="36"/>
      <c r="L268" s="36"/>
      <c r="M268" s="36"/>
      <c r="N268" s="38" t="s">
        <v>374</v>
      </c>
      <c r="O268" s="36" t="str">
        <f>SUM(Q269:Q276) &amp;" Sensors"</f>
        <v>0 Sensors</v>
      </c>
      <c r="P268" s="24" t="e">
        <f>SUMIF(S269:S275,TRUE, Q269:Q275)/SUM(Q269:Q275)</f>
        <v>#DIV/0!</v>
      </c>
      <c r="Q268" s="36"/>
      <c r="R268" s="36"/>
      <c r="S268" s="36"/>
      <c r="T268" s="36"/>
      <c r="U268" s="36"/>
      <c r="V268" s="36"/>
      <c r="W268" s="36"/>
      <c r="X268" s="36"/>
    </row>
    <row r="269" spans="1:29" ht="15" customHeight="1" x14ac:dyDescent="0.35">
      <c r="A269" s="26" t="s">
        <v>375</v>
      </c>
      <c r="B269" s="27">
        <v>67.381240844726563</v>
      </c>
      <c r="C269" s="27">
        <v>0</v>
      </c>
      <c r="D269" s="27">
        <v>0</v>
      </c>
      <c r="E269" s="27">
        <v>0</v>
      </c>
      <c r="F269" s="27">
        <v>1.066441535949707</v>
      </c>
      <c r="G269" s="27">
        <v>0</v>
      </c>
      <c r="H269" s="27">
        <v>0</v>
      </c>
      <c r="I269" s="27">
        <v>0</v>
      </c>
      <c r="J269" s="27">
        <v>99.991523742675781</v>
      </c>
      <c r="K269" s="27">
        <v>0</v>
      </c>
      <c r="L269" s="27">
        <v>0</v>
      </c>
      <c r="M269" s="27">
        <v>0</v>
      </c>
      <c r="N269" s="33" t="s">
        <v>376</v>
      </c>
      <c r="Q269" s="31">
        <v>0</v>
      </c>
      <c r="R269" s="39" t="s">
        <v>83</v>
      </c>
      <c r="S269" s="26" t="b">
        <f t="shared" ref="S269:S273" si="37">NOT(OR((D269&lt;=$Q$1),(H269&lt;=$R$1),(L269&lt;=$S$1)))</f>
        <v>0</v>
      </c>
      <c r="T269" s="26" t="b">
        <f t="shared" ref="T269:T273" si="38">NOT(OR((C269&lt;=$Q$1),(G269&lt;=$R$1),(K269&lt;=$S$1)))</f>
        <v>0</v>
      </c>
      <c r="U269" s="32" t="s">
        <v>42</v>
      </c>
      <c r="V269" s="32" t="s">
        <v>42</v>
      </c>
      <c r="W269" s="32" t="s">
        <v>42</v>
      </c>
      <c r="X269" s="32" t="s">
        <v>42</v>
      </c>
      <c r="Y269" s="85">
        <v>5</v>
      </c>
      <c r="Z269" s="85"/>
      <c r="AA269" s="85"/>
      <c r="AB269" s="85"/>
      <c r="AC269" s="85"/>
    </row>
    <row r="270" spans="1:29" ht="15" customHeight="1" x14ac:dyDescent="0.35">
      <c r="A270" s="26" t="s">
        <v>377</v>
      </c>
      <c r="B270" s="27">
        <v>67.363609313964844</v>
      </c>
      <c r="C270" s="27">
        <v>0</v>
      </c>
      <c r="D270" s="27">
        <v>0</v>
      </c>
      <c r="E270" s="27">
        <v>0</v>
      </c>
      <c r="F270" s="27">
        <v>63.964630126953125</v>
      </c>
      <c r="G270" s="27">
        <v>0</v>
      </c>
      <c r="H270" s="27">
        <v>0</v>
      </c>
      <c r="I270" s="27">
        <v>0</v>
      </c>
      <c r="J270" s="27">
        <v>99.977119445800781</v>
      </c>
      <c r="K270" s="27">
        <v>0</v>
      </c>
      <c r="L270" s="27">
        <v>0</v>
      </c>
      <c r="M270" s="27">
        <v>0</v>
      </c>
      <c r="Q270" s="31">
        <v>0</v>
      </c>
      <c r="R270" s="39" t="s">
        <v>83</v>
      </c>
      <c r="S270" s="26" t="b">
        <f t="shared" si="37"/>
        <v>0</v>
      </c>
      <c r="T270" s="26" t="b">
        <f t="shared" si="38"/>
        <v>0</v>
      </c>
      <c r="U270" s="32" t="s">
        <v>49</v>
      </c>
      <c r="V270" s="32" t="s">
        <v>49</v>
      </c>
      <c r="W270" s="32" t="s">
        <v>49</v>
      </c>
      <c r="X270" s="32" t="s">
        <v>42</v>
      </c>
      <c r="Y270" s="85">
        <v>5</v>
      </c>
      <c r="Z270" s="85"/>
      <c r="AA270" s="85"/>
      <c r="AB270" s="85"/>
      <c r="AC270" s="85"/>
    </row>
    <row r="271" spans="1:29" ht="15" customHeight="1" x14ac:dyDescent="0.35">
      <c r="A271" s="26" t="s">
        <v>378</v>
      </c>
      <c r="B271" s="27">
        <v>60.292289733886719</v>
      </c>
      <c r="C271" s="27">
        <v>0</v>
      </c>
      <c r="D271" s="27">
        <v>0</v>
      </c>
      <c r="E271" s="27">
        <v>0</v>
      </c>
      <c r="F271" s="27">
        <v>57.170166015625</v>
      </c>
      <c r="G271" s="27">
        <v>0</v>
      </c>
      <c r="H271" s="27">
        <v>0</v>
      </c>
      <c r="I271" s="27">
        <v>0</v>
      </c>
      <c r="J271" s="27">
        <v>0</v>
      </c>
      <c r="K271" s="27">
        <v>0</v>
      </c>
      <c r="L271" s="27">
        <v>0</v>
      </c>
      <c r="M271" s="27">
        <v>0</v>
      </c>
      <c r="N271" s="33" t="s">
        <v>379</v>
      </c>
      <c r="Q271" s="31">
        <v>0</v>
      </c>
      <c r="R271" s="26" t="s">
        <v>155</v>
      </c>
      <c r="S271" s="26" t="b">
        <f t="shared" si="37"/>
        <v>0</v>
      </c>
      <c r="T271" s="26" t="b">
        <f t="shared" si="38"/>
        <v>0</v>
      </c>
      <c r="U271" s="32" t="s">
        <v>49</v>
      </c>
      <c r="V271" s="32" t="s">
        <v>49</v>
      </c>
      <c r="W271" s="32" t="s">
        <v>49</v>
      </c>
      <c r="X271" s="32" t="s">
        <v>42</v>
      </c>
      <c r="Y271" s="85">
        <v>5</v>
      </c>
      <c r="Z271" s="85"/>
      <c r="AA271" s="85"/>
      <c r="AB271" s="85"/>
      <c r="AC271" s="85"/>
    </row>
    <row r="272" spans="1:29" ht="15" customHeight="1" x14ac:dyDescent="0.35">
      <c r="A272" s="26" t="s">
        <v>380</v>
      </c>
      <c r="B272" s="27">
        <v>49.137062072753906</v>
      </c>
      <c r="C272" s="27">
        <v>0</v>
      </c>
      <c r="D272" s="27">
        <v>0</v>
      </c>
      <c r="E272" s="27">
        <v>0</v>
      </c>
      <c r="F272" s="27">
        <v>0</v>
      </c>
      <c r="G272" s="27">
        <v>0</v>
      </c>
      <c r="H272" s="27">
        <v>0</v>
      </c>
      <c r="I272" s="27">
        <v>0</v>
      </c>
      <c r="J272" s="27">
        <v>94.315589904785156</v>
      </c>
      <c r="K272" s="27">
        <v>0</v>
      </c>
      <c r="L272" s="27">
        <v>0</v>
      </c>
      <c r="M272" s="27">
        <v>0</v>
      </c>
      <c r="N272" s="33" t="s">
        <v>381</v>
      </c>
      <c r="Q272" s="31">
        <v>0</v>
      </c>
      <c r="R272" s="26" t="s">
        <v>155</v>
      </c>
      <c r="S272" s="26" t="b">
        <f t="shared" si="37"/>
        <v>0</v>
      </c>
      <c r="T272" s="26" t="b">
        <f t="shared" si="38"/>
        <v>0</v>
      </c>
      <c r="U272" s="32" t="s">
        <v>49</v>
      </c>
      <c r="V272" s="32" t="s">
        <v>49</v>
      </c>
      <c r="W272" s="32" t="s">
        <v>49</v>
      </c>
      <c r="X272" s="32" t="s">
        <v>42</v>
      </c>
      <c r="Y272" s="85">
        <v>5</v>
      </c>
      <c r="Z272" s="85"/>
      <c r="AA272" s="85"/>
      <c r="AB272" s="85"/>
      <c r="AC272" s="85"/>
    </row>
    <row r="273" spans="1:29" ht="15" customHeight="1" x14ac:dyDescent="0.35">
      <c r="A273" s="26" t="s">
        <v>382</v>
      </c>
      <c r="B273" s="27">
        <v>53.723464965820313</v>
      </c>
      <c r="C273" s="27">
        <v>0</v>
      </c>
      <c r="D273" s="27">
        <v>0</v>
      </c>
      <c r="E273" s="27">
        <v>0</v>
      </c>
      <c r="F273" s="27">
        <v>67.904296875</v>
      </c>
      <c r="G273" s="27">
        <v>0</v>
      </c>
      <c r="H273" s="27">
        <v>0</v>
      </c>
      <c r="I273" s="27">
        <v>0</v>
      </c>
      <c r="J273" s="27">
        <v>96.557167053222656</v>
      </c>
      <c r="K273" s="27">
        <v>0</v>
      </c>
      <c r="L273" s="27">
        <v>0</v>
      </c>
      <c r="M273" s="27">
        <v>0</v>
      </c>
      <c r="N273" s="33" t="s">
        <v>383</v>
      </c>
      <c r="P273" s="55"/>
      <c r="Q273" s="31">
        <v>0</v>
      </c>
      <c r="R273" s="26" t="s">
        <v>155</v>
      </c>
      <c r="S273" s="26" t="b">
        <f t="shared" si="37"/>
        <v>0</v>
      </c>
      <c r="T273" s="26" t="b">
        <f t="shared" si="38"/>
        <v>0</v>
      </c>
      <c r="U273" s="32" t="s">
        <v>49</v>
      </c>
      <c r="V273" s="32" t="s">
        <v>49</v>
      </c>
      <c r="W273" s="32" t="s">
        <v>49</v>
      </c>
      <c r="X273" s="32" t="s">
        <v>42</v>
      </c>
      <c r="Y273" s="85">
        <v>5</v>
      </c>
      <c r="Z273" s="85"/>
      <c r="AA273" s="85"/>
      <c r="AB273" s="85"/>
      <c r="AC273" s="85"/>
    </row>
    <row r="274" spans="1:29" x14ac:dyDescent="0.35">
      <c r="A274" s="26" t="s">
        <v>384</v>
      </c>
      <c r="B274" s="27">
        <v>67.401626586914063</v>
      </c>
      <c r="C274" s="27">
        <v>0</v>
      </c>
      <c r="D274" s="27">
        <v>0</v>
      </c>
      <c r="E274" s="27">
        <v>0</v>
      </c>
      <c r="F274" s="27">
        <v>99.999992370605469</v>
      </c>
      <c r="G274" s="27">
        <v>0</v>
      </c>
      <c r="H274" s="27">
        <v>0</v>
      </c>
      <c r="I274" s="27">
        <v>0</v>
      </c>
      <c r="J274" s="32" t="s">
        <v>49</v>
      </c>
      <c r="K274" s="32" t="s">
        <v>49</v>
      </c>
      <c r="L274" s="32" t="s">
        <v>49</v>
      </c>
      <c r="M274" s="32" t="s">
        <v>49</v>
      </c>
      <c r="Q274" s="26"/>
      <c r="R274" s="26"/>
      <c r="U274" s="32" t="s">
        <v>49</v>
      </c>
      <c r="V274" s="32" t="s">
        <v>49</v>
      </c>
      <c r="W274" s="32" t="s">
        <v>49</v>
      </c>
      <c r="X274" s="32" t="s">
        <v>49</v>
      </c>
      <c r="Y274" s="86"/>
      <c r="Z274" s="86"/>
      <c r="AA274" s="86"/>
      <c r="AB274" s="86"/>
      <c r="AC274" s="86"/>
    </row>
    <row r="275" spans="1:29" x14ac:dyDescent="0.35">
      <c r="A275" s="26" t="s">
        <v>385</v>
      </c>
      <c r="B275" s="27">
        <v>60.306591033935547</v>
      </c>
      <c r="C275" s="27">
        <v>0</v>
      </c>
      <c r="D275" s="27">
        <v>0</v>
      </c>
      <c r="E275" s="27">
        <v>0</v>
      </c>
      <c r="F275" s="27">
        <v>86.295417785644531</v>
      </c>
      <c r="G275" s="27">
        <v>0</v>
      </c>
      <c r="H275" s="27">
        <v>0</v>
      </c>
      <c r="I275" s="27">
        <v>0</v>
      </c>
      <c r="J275" s="32" t="s">
        <v>49</v>
      </c>
      <c r="K275" s="32" t="s">
        <v>49</v>
      </c>
      <c r="L275" s="32" t="s">
        <v>49</v>
      </c>
      <c r="M275" s="32" t="s">
        <v>49</v>
      </c>
      <c r="Q275" s="26"/>
      <c r="R275" s="26"/>
      <c r="U275" s="32" t="s">
        <v>49</v>
      </c>
      <c r="V275" s="32" t="s">
        <v>49</v>
      </c>
      <c r="W275" s="32" t="s">
        <v>49</v>
      </c>
      <c r="X275" s="32" t="s">
        <v>49</v>
      </c>
      <c r="Y275" s="86"/>
      <c r="Z275" s="86"/>
      <c r="AA275" s="86"/>
      <c r="AB275" s="86"/>
      <c r="AC275" s="86"/>
    </row>
    <row r="276" spans="1:29" x14ac:dyDescent="0.35">
      <c r="A276" s="36"/>
      <c r="B276" s="36"/>
      <c r="C276" s="36"/>
      <c r="D276" s="36"/>
      <c r="E276" s="36"/>
      <c r="F276" s="36"/>
      <c r="G276" s="36"/>
      <c r="H276" s="36"/>
      <c r="I276" s="36"/>
      <c r="J276" s="36"/>
      <c r="K276" s="36"/>
      <c r="L276" s="36"/>
      <c r="M276" s="36"/>
      <c r="N276" s="38" t="s">
        <v>386</v>
      </c>
      <c r="O276" s="36"/>
      <c r="P276" s="24">
        <f>SUMIF(S277:S278,TRUE, Q277:Q278)/SUM(Q277)</f>
        <v>1</v>
      </c>
      <c r="Q276" s="36"/>
      <c r="R276" s="36"/>
      <c r="S276" s="36"/>
      <c r="T276" s="36"/>
      <c r="U276" s="36"/>
      <c r="V276" s="36"/>
      <c r="W276" s="36"/>
      <c r="X276" s="36"/>
    </row>
    <row r="277" spans="1:29" x14ac:dyDescent="0.35">
      <c r="A277" s="26" t="s">
        <v>387</v>
      </c>
      <c r="B277" s="27">
        <v>83.173141479492188</v>
      </c>
      <c r="C277" s="27">
        <v>93.885910034179688</v>
      </c>
      <c r="D277" s="27">
        <v>91.46453857421875</v>
      </c>
      <c r="E277" s="27">
        <v>95.137809753417969</v>
      </c>
      <c r="F277" s="27">
        <v>98.320686340332031</v>
      </c>
      <c r="G277" s="27">
        <v>99.969459533691406</v>
      </c>
      <c r="H277" s="27">
        <v>99.999832153320313</v>
      </c>
      <c r="I277" s="27">
        <v>99.99884033203125</v>
      </c>
      <c r="J277" s="27">
        <v>99.811508178710938</v>
      </c>
      <c r="K277" s="27">
        <v>99.987785339355469</v>
      </c>
      <c r="L277" s="27">
        <v>99.999832153320313</v>
      </c>
      <c r="M277" s="27">
        <v>99.99884033203125</v>
      </c>
      <c r="Q277" s="31">
        <v>1</v>
      </c>
      <c r="R277" s="39" t="s">
        <v>83</v>
      </c>
      <c r="S277" s="26" t="b">
        <f>NOT(OR((D277&lt;=$Q$1),(H277&lt;=$R$1),(L277&lt;=$S$1)))</f>
        <v>1</v>
      </c>
      <c r="T277" s="26" t="b">
        <f t="shared" ref="T277" si="39">NOT(OR((C277&lt;=$Q$1),(G277&lt;=$R$1),(K277&lt;=$S$1)))</f>
        <v>1</v>
      </c>
      <c r="U277" s="32"/>
      <c r="V277" s="32"/>
      <c r="W277" s="32"/>
      <c r="X277" s="32"/>
    </row>
    <row r="278" spans="1:29" x14ac:dyDescent="0.35">
      <c r="A278" s="26" t="s">
        <v>388</v>
      </c>
      <c r="B278" s="27">
        <v>83.163803100585938</v>
      </c>
      <c r="C278" s="27">
        <v>93.851043701171875</v>
      </c>
      <c r="D278" s="27">
        <v>91.279098510742188</v>
      </c>
      <c r="E278" s="27">
        <v>95.134262084960938</v>
      </c>
      <c r="F278" s="27">
        <v>100</v>
      </c>
      <c r="G278" s="27">
        <v>99.999961853027344</v>
      </c>
      <c r="H278" s="27">
        <v>99.999832153320313</v>
      </c>
      <c r="I278" s="27">
        <v>99.99884033203125</v>
      </c>
      <c r="J278" s="32" t="s">
        <v>49</v>
      </c>
      <c r="K278" s="32" t="s">
        <v>49</v>
      </c>
      <c r="L278" s="32" t="s">
        <v>49</v>
      </c>
      <c r="M278" s="32" t="s">
        <v>49</v>
      </c>
      <c r="Q278" s="26"/>
      <c r="R278" s="26"/>
      <c r="U278" s="32"/>
      <c r="V278" s="32"/>
      <c r="W278" s="32"/>
      <c r="X278" s="32"/>
    </row>
    <row r="279" spans="1:29" x14ac:dyDescent="0.35">
      <c r="A279" s="36"/>
      <c r="B279" s="36"/>
      <c r="C279" s="36"/>
      <c r="D279" s="36"/>
      <c r="E279" s="36"/>
      <c r="F279" s="36"/>
      <c r="G279" s="36"/>
      <c r="H279" s="36"/>
      <c r="I279" s="36"/>
      <c r="J279" s="36"/>
      <c r="K279" s="36"/>
      <c r="L279" s="36"/>
      <c r="M279" s="36"/>
      <c r="N279" s="38" t="s">
        <v>389</v>
      </c>
      <c r="O279" s="36" t="str">
        <f>SUM(Q280:Q289) &amp;" Sensors"</f>
        <v>9 Sensors</v>
      </c>
      <c r="P279" s="24">
        <f>SUMIF(S280:S289,TRUE, Q280:Q289)/SUM(Q280:Q289)</f>
        <v>1</v>
      </c>
      <c r="Q279" s="36"/>
      <c r="R279" s="36"/>
      <c r="S279" s="36"/>
      <c r="T279" s="36"/>
      <c r="U279" s="36"/>
      <c r="V279" s="36"/>
      <c r="W279" s="36"/>
      <c r="X279" s="36"/>
    </row>
    <row r="280" spans="1:29" ht="15" customHeight="1" x14ac:dyDescent="0.35">
      <c r="A280" s="44" t="s">
        <v>390</v>
      </c>
      <c r="B280" s="27">
        <v>95.700462341308594</v>
      </c>
      <c r="C280" s="27">
        <v>96.039466857910156</v>
      </c>
      <c r="D280" s="27">
        <v>95.113143920898438</v>
      </c>
      <c r="E280" s="27">
        <v>96.240760803222656</v>
      </c>
      <c r="F280" s="27">
        <v>99.325607299804688</v>
      </c>
      <c r="G280" s="27">
        <v>99.999320983886719</v>
      </c>
      <c r="H280" s="27">
        <v>99.999832153320313</v>
      </c>
      <c r="I280" s="27">
        <v>99.99884033203125</v>
      </c>
      <c r="J280" s="27">
        <v>99.999725341796875</v>
      </c>
      <c r="K280" s="27">
        <v>99.999961853027344</v>
      </c>
      <c r="L280" s="27">
        <v>99.999832153320313</v>
      </c>
      <c r="M280" s="27">
        <v>99.99884033203125</v>
      </c>
      <c r="Q280" s="31">
        <v>1</v>
      </c>
      <c r="R280" s="39" t="s">
        <v>83</v>
      </c>
      <c r="S280" s="26" t="b">
        <f t="shared" ref="S280:S288" si="40">NOT(OR((D280&lt;=$Q$1),(H280&lt;=$R$1),(L280&lt;=$S$1)))</f>
        <v>1</v>
      </c>
      <c r="T280" s="26" t="b">
        <f t="shared" ref="T280:T288" si="41">NOT(OR((C280&lt;=$Q$1),(G280&lt;=$R$1),(K280&lt;=$S$1)))</f>
        <v>1</v>
      </c>
      <c r="U280" s="32" t="s">
        <v>42</v>
      </c>
      <c r="V280" s="32" t="s">
        <v>42</v>
      </c>
      <c r="W280" s="32" t="s">
        <v>42</v>
      </c>
      <c r="X280" s="32" t="s">
        <v>42</v>
      </c>
      <c r="Y280" s="85">
        <v>5</v>
      </c>
      <c r="Z280" s="85"/>
      <c r="AA280" s="85"/>
      <c r="AB280" s="85"/>
      <c r="AC280" s="85"/>
    </row>
    <row r="281" spans="1:29" ht="15" customHeight="1" x14ac:dyDescent="0.35">
      <c r="A281" s="44" t="s">
        <v>391</v>
      </c>
      <c r="B281" s="27">
        <v>95.693855285644531</v>
      </c>
      <c r="C281" s="27">
        <v>96.06146240234375</v>
      </c>
      <c r="D281" s="27">
        <v>95.188896179199219</v>
      </c>
      <c r="E281" s="27">
        <v>96.386451721191406</v>
      </c>
      <c r="F281" s="27">
        <v>99.115386962890625</v>
      </c>
      <c r="G281" s="27">
        <v>99.781379699707031</v>
      </c>
      <c r="H281" s="27">
        <v>99.613021850585938</v>
      </c>
      <c r="I281" s="27">
        <v>99.527778625488281</v>
      </c>
      <c r="J281" s="27">
        <v>99.999046325683594</v>
      </c>
      <c r="K281" s="27">
        <v>99.999961853027344</v>
      </c>
      <c r="L281" s="27">
        <v>99.999832153320313</v>
      </c>
      <c r="M281" s="27">
        <v>99.99884033203125</v>
      </c>
      <c r="Q281" s="31">
        <v>1</v>
      </c>
      <c r="R281" s="39" t="s">
        <v>83</v>
      </c>
      <c r="S281" s="26" t="b">
        <f t="shared" si="40"/>
        <v>1</v>
      </c>
      <c r="T281" s="26" t="b">
        <f t="shared" si="41"/>
        <v>1</v>
      </c>
      <c r="U281" s="32" t="s">
        <v>42</v>
      </c>
      <c r="V281" s="32" t="s">
        <v>42</v>
      </c>
      <c r="W281" s="32" t="s">
        <v>42</v>
      </c>
      <c r="X281" s="32" t="s">
        <v>42</v>
      </c>
      <c r="Y281" s="85">
        <v>5</v>
      </c>
      <c r="Z281" s="85"/>
      <c r="AA281" s="85"/>
      <c r="AB281" s="85"/>
      <c r="AC281" s="85"/>
    </row>
    <row r="282" spans="1:29" ht="15" customHeight="1" x14ac:dyDescent="0.35">
      <c r="A282" s="44" t="s">
        <v>392</v>
      </c>
      <c r="B282" s="27">
        <v>95.705963134765625</v>
      </c>
      <c r="C282" s="27">
        <v>96.0693359375</v>
      </c>
      <c r="D282" s="27">
        <v>95.172027587890625</v>
      </c>
      <c r="E282" s="27">
        <v>96.245872497558594</v>
      </c>
      <c r="F282" s="27">
        <v>99.807090759277344</v>
      </c>
      <c r="G282" s="27">
        <v>99.989463806152344</v>
      </c>
      <c r="H282" s="27">
        <v>99.954826354980469</v>
      </c>
      <c r="I282" s="27">
        <v>99.99884033203125</v>
      </c>
      <c r="J282" s="27">
        <v>100</v>
      </c>
      <c r="K282" s="27">
        <v>99.999961853027344</v>
      </c>
      <c r="L282" s="27">
        <v>99.999832153320313</v>
      </c>
      <c r="M282" s="27">
        <v>99.99884033203125</v>
      </c>
      <c r="Q282" s="31">
        <v>1</v>
      </c>
      <c r="R282" s="39" t="s">
        <v>83</v>
      </c>
      <c r="S282" s="26" t="b">
        <f t="shared" si="40"/>
        <v>1</v>
      </c>
      <c r="T282" s="26" t="b">
        <f t="shared" si="41"/>
        <v>1</v>
      </c>
      <c r="U282" s="32" t="s">
        <v>42</v>
      </c>
      <c r="V282" s="32" t="s">
        <v>42</v>
      </c>
      <c r="W282" s="32" t="s">
        <v>42</v>
      </c>
      <c r="X282" s="32" t="s">
        <v>42</v>
      </c>
      <c r="Y282" s="85">
        <v>5</v>
      </c>
      <c r="Z282" s="85"/>
      <c r="AA282" s="85"/>
      <c r="AB282" s="85"/>
      <c r="AC282" s="85"/>
    </row>
    <row r="283" spans="1:29" ht="15" customHeight="1" x14ac:dyDescent="0.35">
      <c r="A283" s="44" t="s">
        <v>393</v>
      </c>
      <c r="B283" s="27">
        <v>95.716911315917969</v>
      </c>
      <c r="C283" s="27">
        <v>96.096580505371094</v>
      </c>
      <c r="D283" s="27">
        <v>95.209968566894531</v>
      </c>
      <c r="E283" s="27">
        <v>96.245391845703125</v>
      </c>
      <c r="F283" s="27">
        <v>99.259033203125</v>
      </c>
      <c r="G283" s="27">
        <v>97.764366149902344</v>
      </c>
      <c r="H283" s="27">
        <v>99.734230041503906</v>
      </c>
      <c r="I283" s="27">
        <v>99.796287536621094</v>
      </c>
      <c r="J283" s="27">
        <v>100</v>
      </c>
      <c r="K283" s="27">
        <v>99.999961853027344</v>
      </c>
      <c r="L283" s="27">
        <v>99.999832153320313</v>
      </c>
      <c r="M283" s="27">
        <v>99.99884033203125</v>
      </c>
      <c r="Q283" s="31">
        <v>1</v>
      </c>
      <c r="R283" s="39" t="s">
        <v>83</v>
      </c>
      <c r="S283" s="26" t="b">
        <f t="shared" si="40"/>
        <v>1</v>
      </c>
      <c r="T283" s="26" t="b">
        <f t="shared" si="41"/>
        <v>1</v>
      </c>
      <c r="U283" s="32" t="s">
        <v>42</v>
      </c>
      <c r="V283" s="32" t="s">
        <v>42</v>
      </c>
      <c r="W283" s="32" t="s">
        <v>42</v>
      </c>
      <c r="X283" s="32" t="s">
        <v>42</v>
      </c>
      <c r="Y283" s="85">
        <v>5</v>
      </c>
      <c r="Z283" s="85"/>
      <c r="AA283" s="85"/>
      <c r="AB283" s="85"/>
      <c r="AC283" s="85"/>
    </row>
    <row r="284" spans="1:29" ht="15" customHeight="1" x14ac:dyDescent="0.35">
      <c r="A284" s="44" t="s">
        <v>394</v>
      </c>
      <c r="B284" s="27">
        <v>95.720359802246094</v>
      </c>
      <c r="C284" s="27">
        <v>96.082382202148438</v>
      </c>
      <c r="D284" s="27">
        <v>95.251998901367188</v>
      </c>
      <c r="E284" s="27">
        <v>96.388442993164063</v>
      </c>
      <c r="F284" s="27">
        <v>99.5201416015625</v>
      </c>
      <c r="G284" s="27">
        <v>99.945892333984375</v>
      </c>
      <c r="H284" s="27">
        <v>99.999832153320313</v>
      </c>
      <c r="I284" s="27">
        <v>99.99884033203125</v>
      </c>
      <c r="J284" s="27">
        <v>99.998313903808594</v>
      </c>
      <c r="K284" s="27">
        <v>99.999961853027344</v>
      </c>
      <c r="L284" s="27">
        <v>99.999832153320313</v>
      </c>
      <c r="M284" s="27">
        <v>99.99884033203125</v>
      </c>
      <c r="Q284" s="31">
        <v>1</v>
      </c>
      <c r="R284" s="39" t="s">
        <v>83</v>
      </c>
      <c r="S284" s="26" t="b">
        <f t="shared" si="40"/>
        <v>1</v>
      </c>
      <c r="T284" s="26" t="b">
        <f t="shared" si="41"/>
        <v>1</v>
      </c>
      <c r="U284" s="32" t="s">
        <v>42</v>
      </c>
      <c r="V284" s="32" t="s">
        <v>42</v>
      </c>
      <c r="W284" s="32" t="s">
        <v>42</v>
      </c>
      <c r="X284" s="32" t="s">
        <v>42</v>
      </c>
      <c r="Y284" s="85">
        <v>5</v>
      </c>
      <c r="Z284" s="85"/>
      <c r="AA284" s="85"/>
      <c r="AB284" s="85"/>
      <c r="AC284" s="85"/>
    </row>
    <row r="285" spans="1:29" ht="15" customHeight="1" x14ac:dyDescent="0.35">
      <c r="A285" s="44" t="s">
        <v>395</v>
      </c>
      <c r="B285" s="27">
        <v>95.716720581054688</v>
      </c>
      <c r="C285" s="27">
        <v>96.106239318847656</v>
      </c>
      <c r="D285" s="27">
        <v>95.25244140625</v>
      </c>
      <c r="E285" s="27">
        <v>96.241661071777344</v>
      </c>
      <c r="F285" s="27">
        <v>99.950485229492188</v>
      </c>
      <c r="G285" s="27">
        <v>99.78863525390625</v>
      </c>
      <c r="H285" s="27">
        <v>99.663795471191406</v>
      </c>
      <c r="I285" s="27">
        <v>99.671119689941406</v>
      </c>
      <c r="J285" s="27">
        <v>100</v>
      </c>
      <c r="K285" s="27">
        <v>99.999961853027344</v>
      </c>
      <c r="L285" s="27">
        <v>99.999832153320313</v>
      </c>
      <c r="M285" s="27">
        <v>99.99884033203125</v>
      </c>
      <c r="Q285" s="31">
        <v>1</v>
      </c>
      <c r="R285" s="39" t="s">
        <v>83</v>
      </c>
      <c r="S285" s="26" t="b">
        <f t="shared" si="40"/>
        <v>1</v>
      </c>
      <c r="T285" s="26" t="b">
        <f t="shared" si="41"/>
        <v>1</v>
      </c>
      <c r="U285" s="32" t="s">
        <v>42</v>
      </c>
      <c r="V285" s="32" t="s">
        <v>42</v>
      </c>
      <c r="W285" s="32" t="s">
        <v>42</v>
      </c>
      <c r="X285" s="32" t="s">
        <v>42</v>
      </c>
      <c r="Y285" s="85">
        <v>5</v>
      </c>
      <c r="Z285" s="85"/>
      <c r="AA285" s="85"/>
      <c r="AB285" s="85"/>
      <c r="AC285" s="85"/>
    </row>
    <row r="286" spans="1:29" ht="15" customHeight="1" x14ac:dyDescent="0.35">
      <c r="A286" s="44" t="s">
        <v>396</v>
      </c>
      <c r="B286" s="27">
        <v>95.720710754394531</v>
      </c>
      <c r="C286" s="27">
        <v>96.097991943359375</v>
      </c>
      <c r="D286" s="27">
        <v>95.192848205566406</v>
      </c>
      <c r="E286" s="27">
        <v>96.382095336914063</v>
      </c>
      <c r="F286" s="27">
        <v>94.995201110839844</v>
      </c>
      <c r="G286" s="27">
        <v>99.032234191894531</v>
      </c>
      <c r="H286" s="27">
        <v>99.998458862304688</v>
      </c>
      <c r="I286" s="27">
        <v>99.99884033203125</v>
      </c>
      <c r="J286" s="27">
        <v>100</v>
      </c>
      <c r="K286" s="27">
        <v>99.999961853027344</v>
      </c>
      <c r="L286" s="27">
        <v>99.999832153320313</v>
      </c>
      <c r="M286" s="27">
        <v>99.99884033203125</v>
      </c>
      <c r="Q286" s="31">
        <v>1</v>
      </c>
      <c r="R286" s="39" t="s">
        <v>83</v>
      </c>
      <c r="S286" s="26" t="b">
        <f t="shared" si="40"/>
        <v>1</v>
      </c>
      <c r="T286" s="26" t="b">
        <f t="shared" si="41"/>
        <v>1</v>
      </c>
      <c r="U286" s="32" t="s">
        <v>42</v>
      </c>
      <c r="V286" s="32" t="s">
        <v>42</v>
      </c>
      <c r="W286" s="32" t="s">
        <v>42</v>
      </c>
      <c r="X286" s="32" t="s">
        <v>42</v>
      </c>
      <c r="Y286" s="85">
        <v>5</v>
      </c>
      <c r="Z286" s="85"/>
      <c r="AA286" s="85"/>
      <c r="AB286" s="85"/>
      <c r="AC286" s="85"/>
    </row>
    <row r="287" spans="1:29" ht="15" customHeight="1" x14ac:dyDescent="0.35">
      <c r="A287" s="44" t="s">
        <v>397</v>
      </c>
      <c r="B287" s="27">
        <v>95.577186584472656</v>
      </c>
      <c r="C287" s="27">
        <v>96.089813232421875</v>
      </c>
      <c r="D287" s="27">
        <v>95.192459106445313</v>
      </c>
      <c r="E287" s="27">
        <v>96.387405395507813</v>
      </c>
      <c r="F287" s="27">
        <v>99.66619873046875</v>
      </c>
      <c r="G287" s="27">
        <v>99.92926025390625</v>
      </c>
      <c r="H287" s="27">
        <v>99.69683837890625</v>
      </c>
      <c r="I287" s="27">
        <v>99.912345886230469</v>
      </c>
      <c r="J287" s="27">
        <v>99.999771118164063</v>
      </c>
      <c r="K287" s="27">
        <v>99.999961853027344</v>
      </c>
      <c r="L287" s="27">
        <v>99.999832153320313</v>
      </c>
      <c r="M287" s="27">
        <v>99.99884033203125</v>
      </c>
      <c r="Q287" s="31">
        <v>1</v>
      </c>
      <c r="R287" s="39" t="s">
        <v>83</v>
      </c>
      <c r="S287" s="26" t="b">
        <f t="shared" si="40"/>
        <v>1</v>
      </c>
      <c r="T287" s="26" t="b">
        <f t="shared" si="41"/>
        <v>1</v>
      </c>
      <c r="U287" s="32" t="s">
        <v>42</v>
      </c>
      <c r="V287" s="32" t="s">
        <v>42</v>
      </c>
      <c r="W287" s="32" t="s">
        <v>42</v>
      </c>
      <c r="X287" s="32" t="s">
        <v>42</v>
      </c>
      <c r="Y287" s="85">
        <v>5</v>
      </c>
      <c r="Z287" s="85"/>
      <c r="AA287" s="85"/>
      <c r="AB287" s="85"/>
      <c r="AC287" s="85"/>
    </row>
    <row r="288" spans="1:29" x14ac:dyDescent="0.35">
      <c r="A288" s="44" t="s">
        <v>398</v>
      </c>
      <c r="B288" s="27">
        <v>94.781784057617188</v>
      </c>
      <c r="C288" s="27">
        <v>96.030105590820313</v>
      </c>
      <c r="D288" s="27">
        <v>94.947654724121094</v>
      </c>
      <c r="E288" s="27">
        <v>96.524406433105469</v>
      </c>
      <c r="F288" s="27">
        <v>99.130233764648438</v>
      </c>
      <c r="G288" s="27">
        <v>99.999732971191406</v>
      </c>
      <c r="H288" s="27">
        <v>99.999832153320313</v>
      </c>
      <c r="I288" s="27">
        <v>99.99884033203125</v>
      </c>
      <c r="J288" s="27">
        <v>99.790306091308594</v>
      </c>
      <c r="K288" s="27">
        <v>99.999961853027344</v>
      </c>
      <c r="L288" s="27">
        <v>99.999832153320313</v>
      </c>
      <c r="M288" s="27">
        <v>99.99884033203125</v>
      </c>
      <c r="Q288" s="31">
        <v>1</v>
      </c>
      <c r="R288" s="39" t="s">
        <v>83</v>
      </c>
      <c r="S288" s="26" t="b">
        <f t="shared" si="40"/>
        <v>1</v>
      </c>
      <c r="T288" s="26" t="b">
        <f t="shared" si="41"/>
        <v>1</v>
      </c>
      <c r="U288" s="32" t="s">
        <v>42</v>
      </c>
      <c r="V288" s="32" t="s">
        <v>42</v>
      </c>
      <c r="W288" s="32" t="s">
        <v>42</v>
      </c>
      <c r="X288" s="32" t="s">
        <v>42</v>
      </c>
      <c r="Y288" s="85">
        <v>5</v>
      </c>
      <c r="Z288" s="85"/>
      <c r="AA288" s="85"/>
      <c r="AB288" s="85"/>
      <c r="AC288" s="85"/>
    </row>
    <row r="289" spans="1:29" x14ac:dyDescent="0.35">
      <c r="A289" t="s">
        <v>399</v>
      </c>
      <c r="B289" s="27">
        <v>95.213859558105469</v>
      </c>
      <c r="C289" s="27">
        <v>95.450775146484375</v>
      </c>
      <c r="D289" s="27">
        <v>94.433197021484375</v>
      </c>
      <c r="E289" s="27">
        <v>96.195602416992188</v>
      </c>
      <c r="F289" s="27">
        <v>98.616958618164063</v>
      </c>
      <c r="G289" s="27">
        <v>99.987564086914063</v>
      </c>
      <c r="H289" s="27">
        <v>99.999832153320313</v>
      </c>
      <c r="I289" s="27">
        <v>99.99884033203125</v>
      </c>
      <c r="J289" s="32" t="s">
        <v>49</v>
      </c>
      <c r="K289" s="32" t="s">
        <v>49</v>
      </c>
      <c r="L289" s="32" t="s">
        <v>49</v>
      </c>
      <c r="M289" s="32" t="s">
        <v>49</v>
      </c>
      <c r="Q289" s="26"/>
      <c r="R289" s="26"/>
      <c r="U289" s="32" t="s">
        <v>49</v>
      </c>
      <c r="V289" s="32" t="s">
        <v>49</v>
      </c>
      <c r="W289" s="32" t="s">
        <v>49</v>
      </c>
      <c r="X289" s="32" t="s">
        <v>49</v>
      </c>
      <c r="Y289" s="86"/>
      <c r="Z289" s="86"/>
      <c r="AA289" s="86"/>
      <c r="AB289" s="86"/>
      <c r="AC289" s="86"/>
    </row>
    <row r="290" spans="1:29" x14ac:dyDescent="0.35">
      <c r="A290" s="36"/>
      <c r="B290" s="36"/>
      <c r="C290" s="36"/>
      <c r="D290" s="36"/>
      <c r="E290" s="36"/>
      <c r="F290" s="36"/>
      <c r="G290" s="36"/>
      <c r="H290" s="36"/>
      <c r="I290" s="36"/>
      <c r="J290" s="36"/>
      <c r="K290" s="36"/>
      <c r="L290" s="36"/>
      <c r="M290" s="36"/>
      <c r="N290" s="38" t="s">
        <v>400</v>
      </c>
      <c r="O290" s="36" t="str">
        <f>SUM(Q291:Q303) &amp;" Sensors"</f>
        <v>7 Sensors</v>
      </c>
      <c r="P290" s="24">
        <f>SUMIF(S291:S303,TRUE, Q291:Q303)/SUM(Q291:Q303)</f>
        <v>0.2857142857142857</v>
      </c>
      <c r="Q290" s="36"/>
      <c r="R290" s="36"/>
      <c r="S290" s="36"/>
      <c r="T290" s="36"/>
      <c r="U290" s="36"/>
      <c r="V290" s="36"/>
      <c r="W290" s="36"/>
      <c r="X290" s="36"/>
    </row>
    <row r="291" spans="1:29" ht="15" customHeight="1" x14ac:dyDescent="0.35">
      <c r="A291" s="44" t="s">
        <v>401</v>
      </c>
      <c r="B291" s="27">
        <v>93.24798583984375</v>
      </c>
      <c r="C291" s="27">
        <v>90.311302185058594</v>
      </c>
      <c r="D291" s="27">
        <v>94.8265380859375</v>
      </c>
      <c r="E291" s="27">
        <v>96.17767333984375</v>
      </c>
      <c r="F291" s="27">
        <v>89.549217224121094</v>
      </c>
      <c r="G291" s="27">
        <v>99.931365966796875</v>
      </c>
      <c r="H291" s="27">
        <v>99.999832153320313</v>
      </c>
      <c r="I291" s="27">
        <v>99.99884033203125</v>
      </c>
      <c r="J291" s="27">
        <v>86.79803466796875</v>
      </c>
      <c r="K291" s="27">
        <v>69.143753051757813</v>
      </c>
      <c r="L291" s="27">
        <v>81.919692993164063</v>
      </c>
      <c r="M291" s="27">
        <v>99.99884033203125</v>
      </c>
      <c r="Q291" s="31">
        <v>1</v>
      </c>
      <c r="R291" s="26" t="s">
        <v>155</v>
      </c>
      <c r="S291" s="26" t="b">
        <f t="shared" ref="S291:S302" si="42">NOT(OR((D291&lt;=$Q$1),(H291&lt;=$R$1),(L291&lt;=$S$1)))</f>
        <v>0</v>
      </c>
      <c r="T291" s="26" t="b">
        <f t="shared" ref="T291:T302" si="43">NOT(OR((C291&lt;=$Q$1),(G291&lt;=$R$1),(K291&lt;=$S$1)))</f>
        <v>0</v>
      </c>
      <c r="U291" s="32" t="s">
        <v>42</v>
      </c>
      <c r="V291" s="32" t="s">
        <v>42</v>
      </c>
      <c r="W291" s="32" t="s">
        <v>42</v>
      </c>
      <c r="X291" s="32" t="s">
        <v>42</v>
      </c>
      <c r="Y291" s="85">
        <v>5</v>
      </c>
      <c r="Z291" s="85"/>
      <c r="AA291" s="85"/>
      <c r="AB291" s="85"/>
      <c r="AC291" s="85"/>
    </row>
    <row r="292" spans="1:29" ht="15" customHeight="1" x14ac:dyDescent="0.35">
      <c r="A292" s="44" t="s">
        <v>402</v>
      </c>
      <c r="B292" s="27">
        <v>92.233879089355469</v>
      </c>
      <c r="C292" s="27">
        <v>89.282478332519531</v>
      </c>
      <c r="D292" s="27">
        <v>93.908195495605469</v>
      </c>
      <c r="E292" s="27">
        <v>95.20269775390625</v>
      </c>
      <c r="F292" s="27">
        <v>64.199844360351563</v>
      </c>
      <c r="G292" s="27">
        <v>0</v>
      </c>
      <c r="H292" s="27">
        <v>0</v>
      </c>
      <c r="I292" s="27">
        <v>0</v>
      </c>
      <c r="J292" s="27">
        <v>89.6531982421875</v>
      </c>
      <c r="K292" s="27">
        <v>90.3687744140625</v>
      </c>
      <c r="L292" s="27">
        <v>91.580024719238281</v>
      </c>
      <c r="M292" s="27">
        <v>99.99884033203125</v>
      </c>
      <c r="N292" s="33" t="s">
        <v>403</v>
      </c>
      <c r="O292" s="26" t="s">
        <v>404</v>
      </c>
      <c r="P292" s="35" t="s">
        <v>405</v>
      </c>
      <c r="Q292" s="31">
        <v>0</v>
      </c>
      <c r="R292" s="26" t="s">
        <v>155</v>
      </c>
      <c r="S292" s="26" t="b">
        <f t="shared" si="42"/>
        <v>0</v>
      </c>
      <c r="T292" s="26" t="b">
        <f t="shared" si="43"/>
        <v>0</v>
      </c>
      <c r="U292" s="32" t="s">
        <v>42</v>
      </c>
      <c r="V292" s="32" t="s">
        <v>42</v>
      </c>
      <c r="W292" s="32" t="s">
        <v>42</v>
      </c>
      <c r="X292" s="32" t="s">
        <v>42</v>
      </c>
      <c r="Y292" s="85">
        <v>5</v>
      </c>
      <c r="Z292" s="85"/>
      <c r="AA292" s="85"/>
      <c r="AB292" s="85"/>
      <c r="AC292" s="85"/>
    </row>
    <row r="293" spans="1:29" ht="15" customHeight="1" x14ac:dyDescent="0.35">
      <c r="A293" s="44" t="s">
        <v>406</v>
      </c>
      <c r="B293" s="27">
        <v>93.160865783691406</v>
      </c>
      <c r="C293" s="27">
        <v>90.355255126953125</v>
      </c>
      <c r="D293" s="27">
        <v>94.923599243164063</v>
      </c>
      <c r="E293" s="27">
        <v>96.162101745605469</v>
      </c>
      <c r="F293" s="27">
        <v>87.996322631835938</v>
      </c>
      <c r="G293" s="27">
        <v>99.82073974609375</v>
      </c>
      <c r="H293" s="27">
        <v>99.999832153320313</v>
      </c>
      <c r="I293" s="27">
        <v>99.99884033203125</v>
      </c>
      <c r="J293" s="27">
        <v>86.001632690429688</v>
      </c>
      <c r="K293" s="27">
        <v>56.489742279052734</v>
      </c>
      <c r="L293" s="27">
        <v>51.503219604492188</v>
      </c>
      <c r="M293" s="27">
        <v>99.99884033203125</v>
      </c>
      <c r="P293" s="56" t="s">
        <v>546</v>
      </c>
      <c r="Q293" s="31">
        <v>1</v>
      </c>
      <c r="R293" s="26" t="s">
        <v>155</v>
      </c>
      <c r="S293" s="26" t="b">
        <f t="shared" si="42"/>
        <v>0</v>
      </c>
      <c r="T293" s="26" t="b">
        <f t="shared" si="43"/>
        <v>0</v>
      </c>
      <c r="U293" s="32" t="s">
        <v>42</v>
      </c>
      <c r="V293" s="32" t="s">
        <v>42</v>
      </c>
      <c r="W293" s="32" t="s">
        <v>42</v>
      </c>
      <c r="X293" s="32" t="s">
        <v>42</v>
      </c>
      <c r="Y293" s="85">
        <v>5</v>
      </c>
      <c r="Z293" s="85"/>
      <c r="AA293" s="85"/>
      <c r="AB293" s="85"/>
      <c r="AC293" s="85"/>
    </row>
    <row r="294" spans="1:29" ht="15" customHeight="1" x14ac:dyDescent="0.35">
      <c r="A294" s="44" t="s">
        <v>407</v>
      </c>
      <c r="B294" s="27">
        <v>93.237991333007813</v>
      </c>
      <c r="C294" s="27">
        <v>90.353706359863281</v>
      </c>
      <c r="D294" s="27">
        <v>94.826316833496094</v>
      </c>
      <c r="E294" s="27">
        <v>96.177459716796875</v>
      </c>
      <c r="F294" s="27">
        <v>96.496986389160156</v>
      </c>
      <c r="G294" s="27">
        <v>99.999961853027344</v>
      </c>
      <c r="H294" s="27">
        <v>99.999832153320313</v>
      </c>
      <c r="I294" s="27">
        <v>99.99884033203125</v>
      </c>
      <c r="J294" s="27">
        <v>86.908966064453125</v>
      </c>
      <c r="K294" s="27">
        <v>58.106777191162109</v>
      </c>
      <c r="L294" s="27">
        <v>54.37939453125</v>
      </c>
      <c r="M294" s="27">
        <v>99.99884033203125</v>
      </c>
      <c r="Q294" s="31">
        <v>1</v>
      </c>
      <c r="R294" s="26" t="s">
        <v>155</v>
      </c>
      <c r="S294" s="26" t="b">
        <f t="shared" si="42"/>
        <v>0</v>
      </c>
      <c r="T294" s="26" t="b">
        <f t="shared" si="43"/>
        <v>0</v>
      </c>
      <c r="U294" s="32" t="s">
        <v>42</v>
      </c>
      <c r="V294" s="32" t="s">
        <v>42</v>
      </c>
      <c r="W294" s="32" t="s">
        <v>42</v>
      </c>
      <c r="X294" s="32" t="s">
        <v>42</v>
      </c>
      <c r="Y294" s="85">
        <v>5</v>
      </c>
      <c r="Z294" s="85"/>
      <c r="AA294" s="85"/>
      <c r="AB294" s="85"/>
      <c r="AC294" s="85"/>
    </row>
    <row r="295" spans="1:29" ht="15" customHeight="1" x14ac:dyDescent="0.35">
      <c r="A295" s="44" t="s">
        <v>408</v>
      </c>
      <c r="B295" s="27">
        <v>93.245376586914063</v>
      </c>
      <c r="C295" s="27">
        <v>90.422073364257813</v>
      </c>
      <c r="D295" s="27">
        <v>94.975814819335938</v>
      </c>
      <c r="E295" s="27">
        <v>96.167625427246094</v>
      </c>
      <c r="F295" s="27">
        <v>96.491683959960938</v>
      </c>
      <c r="G295" s="27">
        <v>99.942665100097656</v>
      </c>
      <c r="H295" s="27">
        <v>99.974494934082031</v>
      </c>
      <c r="I295" s="27">
        <v>99.99884033203125</v>
      </c>
      <c r="J295" s="27">
        <v>86.039993286132813</v>
      </c>
      <c r="K295" s="27">
        <v>84.399528503417969</v>
      </c>
      <c r="L295" s="27">
        <v>91.580055236816406</v>
      </c>
      <c r="M295" s="27">
        <v>99.99884033203125</v>
      </c>
      <c r="Q295" s="31">
        <v>1</v>
      </c>
      <c r="R295" s="26" t="s">
        <v>155</v>
      </c>
      <c r="S295" s="26" t="b">
        <f t="shared" si="42"/>
        <v>0</v>
      </c>
      <c r="T295" s="26" t="b">
        <f t="shared" si="43"/>
        <v>0</v>
      </c>
      <c r="U295" s="32" t="s">
        <v>42</v>
      </c>
      <c r="V295" s="32" t="s">
        <v>42</v>
      </c>
      <c r="W295" s="32" t="s">
        <v>42</v>
      </c>
      <c r="X295" s="32" t="s">
        <v>42</v>
      </c>
      <c r="Y295" s="85">
        <v>5</v>
      </c>
      <c r="Z295" s="85"/>
      <c r="AA295" s="85"/>
      <c r="AB295" s="85"/>
      <c r="AC295" s="85"/>
    </row>
    <row r="296" spans="1:29" ht="15" customHeight="1" x14ac:dyDescent="0.35">
      <c r="A296" s="44" t="s">
        <v>409</v>
      </c>
      <c r="B296" s="27">
        <v>93.227302551269531</v>
      </c>
      <c r="C296" s="27">
        <v>90.382240295410156</v>
      </c>
      <c r="D296" s="27">
        <v>94.91949462890625</v>
      </c>
      <c r="E296" s="27">
        <v>96.161293029785156</v>
      </c>
      <c r="F296" s="27">
        <v>94.454048156738281</v>
      </c>
      <c r="G296" s="27">
        <v>99.582305908203125</v>
      </c>
      <c r="H296" s="27">
        <v>99.749992370605469</v>
      </c>
      <c r="I296" s="27">
        <v>99.911544799804688</v>
      </c>
      <c r="J296" s="27">
        <v>83.409706115722656</v>
      </c>
      <c r="K296" s="27">
        <v>54.637992858886719</v>
      </c>
      <c r="L296" s="27">
        <v>51.554664611816406</v>
      </c>
      <c r="M296" s="27">
        <v>99.99884033203125</v>
      </c>
      <c r="Q296" s="31">
        <v>0</v>
      </c>
      <c r="R296" s="26" t="s">
        <v>155</v>
      </c>
      <c r="S296" s="26" t="b">
        <f t="shared" si="42"/>
        <v>0</v>
      </c>
      <c r="T296" s="26" t="b">
        <f t="shared" si="43"/>
        <v>0</v>
      </c>
      <c r="U296" s="32" t="s">
        <v>42</v>
      </c>
      <c r="V296" s="32" t="s">
        <v>42</v>
      </c>
      <c r="W296" s="32" t="s">
        <v>42</v>
      </c>
      <c r="X296" s="32" t="s">
        <v>42</v>
      </c>
      <c r="Y296" s="85">
        <v>5</v>
      </c>
      <c r="Z296" s="85"/>
      <c r="AA296" s="85"/>
      <c r="AB296" s="85"/>
      <c r="AC296" s="85"/>
    </row>
    <row r="297" spans="1:29" ht="15" customHeight="1" x14ac:dyDescent="0.35">
      <c r="A297" s="44" t="s">
        <v>410</v>
      </c>
      <c r="B297" s="27">
        <v>93.000289916992188</v>
      </c>
      <c r="C297" s="27">
        <v>95.163055419921875</v>
      </c>
      <c r="D297" s="27">
        <v>94.982933044433594</v>
      </c>
      <c r="E297" s="27">
        <v>95.825874328613281</v>
      </c>
      <c r="F297" s="27">
        <v>73.790046691894531</v>
      </c>
      <c r="G297" s="27">
        <v>99.911163330078125</v>
      </c>
      <c r="H297" s="27">
        <v>99.982383728027344</v>
      </c>
      <c r="I297" s="27">
        <v>99.99884033203125</v>
      </c>
      <c r="J297" s="27">
        <v>83.451560974121094</v>
      </c>
      <c r="K297" s="27">
        <v>96.766654968261719</v>
      </c>
      <c r="L297" s="27">
        <v>99.57470703125</v>
      </c>
      <c r="M297" s="27">
        <v>99.890106201171875</v>
      </c>
      <c r="P297" s="55"/>
      <c r="Q297" s="31">
        <v>1</v>
      </c>
      <c r="R297" s="26" t="s">
        <v>155</v>
      </c>
      <c r="S297" s="26" t="b">
        <f t="shared" si="42"/>
        <v>1</v>
      </c>
      <c r="T297" s="26" t="b">
        <f t="shared" si="43"/>
        <v>1</v>
      </c>
      <c r="U297" s="32" t="s">
        <v>42</v>
      </c>
      <c r="V297" s="32" t="s">
        <v>42</v>
      </c>
      <c r="W297" s="32" t="s">
        <v>42</v>
      </c>
      <c r="X297" s="32" t="s">
        <v>42</v>
      </c>
      <c r="Y297" s="31">
        <v>5</v>
      </c>
    </row>
    <row r="298" spans="1:29" ht="15" customHeight="1" x14ac:dyDescent="0.35">
      <c r="A298" s="44" t="s">
        <v>411</v>
      </c>
      <c r="B298" s="27">
        <v>92.993766784667969</v>
      </c>
      <c r="C298" s="27">
        <v>95.090591430664063</v>
      </c>
      <c r="D298" s="27">
        <v>95.031333923339844</v>
      </c>
      <c r="E298" s="27">
        <v>95.823951721191406</v>
      </c>
      <c r="F298" s="27">
        <v>93.935173034667969</v>
      </c>
      <c r="G298" s="27">
        <v>99.978065490722656</v>
      </c>
      <c r="H298" s="27">
        <v>99.999832153320313</v>
      </c>
      <c r="I298" s="27">
        <v>99.99884033203125</v>
      </c>
      <c r="J298" s="27">
        <v>79.811027526855469</v>
      </c>
      <c r="K298" s="27">
        <v>95.191215515136719</v>
      </c>
      <c r="L298" s="27">
        <v>98.243431091308594</v>
      </c>
      <c r="M298" s="27">
        <v>97.68756103515625</v>
      </c>
      <c r="Q298" s="31">
        <v>1</v>
      </c>
      <c r="R298" s="26" t="s">
        <v>155</v>
      </c>
      <c r="S298" s="26" t="b">
        <f t="shared" si="42"/>
        <v>1</v>
      </c>
      <c r="T298" s="26" t="b">
        <f t="shared" si="43"/>
        <v>1</v>
      </c>
      <c r="U298" s="32" t="s">
        <v>42</v>
      </c>
      <c r="V298" s="32" t="s">
        <v>42</v>
      </c>
      <c r="W298" s="32" t="s">
        <v>42</v>
      </c>
      <c r="X298" s="32" t="s">
        <v>42</v>
      </c>
      <c r="Y298" s="85">
        <v>5</v>
      </c>
      <c r="Z298" s="85"/>
      <c r="AA298" s="85"/>
      <c r="AB298" s="85"/>
      <c r="AC298" s="85"/>
    </row>
    <row r="299" spans="1:29" ht="15" customHeight="1" x14ac:dyDescent="0.35">
      <c r="A299" s="44" t="s">
        <v>412</v>
      </c>
      <c r="B299" s="27">
        <v>92.991416931152344</v>
      </c>
      <c r="C299" s="27">
        <v>95.102378845214844</v>
      </c>
      <c r="D299" s="27">
        <v>94.883560180664063</v>
      </c>
      <c r="E299" s="27">
        <v>95.821945190429688</v>
      </c>
      <c r="F299" s="27">
        <v>80.029792785644531</v>
      </c>
      <c r="G299" s="27">
        <v>94.843063354492188</v>
      </c>
      <c r="H299" s="27">
        <v>92.341026306152344</v>
      </c>
      <c r="I299" s="27">
        <v>98.753013610839844</v>
      </c>
      <c r="J299" s="27">
        <v>87.63543701171875</v>
      </c>
      <c r="K299" s="27">
        <v>96.831497192382813</v>
      </c>
      <c r="L299" s="27">
        <v>99.542068481445313</v>
      </c>
      <c r="M299" s="27">
        <v>99.709922790527344</v>
      </c>
      <c r="P299" s="55"/>
      <c r="Q299" s="31">
        <v>1</v>
      </c>
      <c r="R299" s="26" t="s">
        <v>155</v>
      </c>
      <c r="S299" s="26" t="b">
        <f t="shared" si="42"/>
        <v>0</v>
      </c>
      <c r="T299" s="26" t="b">
        <f t="shared" si="43"/>
        <v>0</v>
      </c>
      <c r="U299" s="32" t="s">
        <v>42</v>
      </c>
      <c r="V299" s="32" t="s">
        <v>42</v>
      </c>
      <c r="W299" s="32" t="s">
        <v>42</v>
      </c>
      <c r="X299" s="32" t="s">
        <v>42</v>
      </c>
      <c r="Y299" s="85">
        <v>5</v>
      </c>
      <c r="Z299" s="85"/>
      <c r="AA299" s="85"/>
      <c r="AB299" s="85"/>
      <c r="AC299" s="85"/>
    </row>
    <row r="300" spans="1:29" ht="15" customHeight="1" x14ac:dyDescent="0.35">
      <c r="A300" s="44" t="s">
        <v>413</v>
      </c>
      <c r="B300" s="27">
        <v>92.992134094238281</v>
      </c>
      <c r="C300" s="27">
        <v>95.185157775878906</v>
      </c>
      <c r="D300" s="27">
        <v>95.029182434082031</v>
      </c>
      <c r="E300" s="27">
        <v>95.823143005371094</v>
      </c>
      <c r="F300" s="27">
        <v>73.815818786621094</v>
      </c>
      <c r="G300" s="27">
        <v>1.7528735101222992E-2</v>
      </c>
      <c r="H300" s="27">
        <v>2.0761853083968163E-2</v>
      </c>
      <c r="I300" s="27">
        <v>3.6270301789045334E-2</v>
      </c>
      <c r="J300" s="27">
        <v>82.381118774414063</v>
      </c>
      <c r="K300" s="27">
        <v>97.549583435058594</v>
      </c>
      <c r="L300" s="27">
        <v>99.999832153320313</v>
      </c>
      <c r="M300" s="27">
        <v>99.99884033203125</v>
      </c>
      <c r="N300" s="33" t="s">
        <v>414</v>
      </c>
      <c r="P300" s="35" t="s">
        <v>415</v>
      </c>
      <c r="Q300" s="31">
        <v>0</v>
      </c>
      <c r="R300" s="26" t="s">
        <v>155</v>
      </c>
      <c r="S300" s="26" t="b">
        <f t="shared" si="42"/>
        <v>0</v>
      </c>
      <c r="T300" s="26" t="b">
        <f t="shared" si="43"/>
        <v>0</v>
      </c>
      <c r="U300" s="32" t="s">
        <v>42</v>
      </c>
      <c r="V300" s="32" t="s">
        <v>42</v>
      </c>
      <c r="W300" s="32" t="s">
        <v>42</v>
      </c>
      <c r="X300" s="32" t="s">
        <v>42</v>
      </c>
      <c r="Y300" s="31">
        <v>5</v>
      </c>
    </row>
    <row r="301" spans="1:29" ht="15" customHeight="1" x14ac:dyDescent="0.35">
      <c r="A301" s="44" t="s">
        <v>416</v>
      </c>
      <c r="B301" s="27">
        <v>93.288864135742188</v>
      </c>
      <c r="C301" s="27">
        <v>94.2271728515625</v>
      </c>
      <c r="D301" s="27">
        <v>93.777336120605469</v>
      </c>
      <c r="E301" s="27">
        <v>91.104530334472656</v>
      </c>
      <c r="F301" s="27">
        <v>34.143417358398438</v>
      </c>
      <c r="G301" s="27">
        <v>8.6863994598388672E-2</v>
      </c>
      <c r="H301" s="27">
        <v>6.4373105764389038E-2</v>
      </c>
      <c r="I301" s="27">
        <v>0.11452136188745499</v>
      </c>
      <c r="J301" s="27">
        <v>87.376220703125</v>
      </c>
      <c r="K301" s="27">
        <v>82.749359130859375</v>
      </c>
      <c r="L301" s="27">
        <v>98.529342651367188</v>
      </c>
      <c r="M301" s="27">
        <v>94.434074401855469</v>
      </c>
      <c r="N301" s="33" t="s">
        <v>417</v>
      </c>
      <c r="O301" s="26" t="s">
        <v>418</v>
      </c>
      <c r="P301" s="55" t="s">
        <v>419</v>
      </c>
      <c r="Q301" s="31">
        <v>0</v>
      </c>
      <c r="R301" s="26" t="s">
        <v>155</v>
      </c>
      <c r="S301" s="26" t="b">
        <f t="shared" si="42"/>
        <v>0</v>
      </c>
      <c r="T301" s="26" t="b">
        <f t="shared" si="43"/>
        <v>0</v>
      </c>
      <c r="U301" s="32"/>
      <c r="V301" s="32"/>
      <c r="W301" s="32"/>
      <c r="X301" s="32"/>
      <c r="Y301" s="31"/>
    </row>
    <row r="302" spans="1:29" ht="15" customHeight="1" x14ac:dyDescent="0.35">
      <c r="A302" s="44" t="s">
        <v>420</v>
      </c>
      <c r="B302" s="27">
        <v>93.354026794433594</v>
      </c>
      <c r="C302" s="27">
        <v>94.187545776367188</v>
      </c>
      <c r="D302" s="27">
        <v>93.715255737304688</v>
      </c>
      <c r="E302" s="27">
        <v>91.055030822753906</v>
      </c>
      <c r="F302" s="27">
        <v>83.555458068847656</v>
      </c>
      <c r="G302" s="27">
        <v>6.1813212931156158E-2</v>
      </c>
      <c r="H302" s="27">
        <v>4.078688845038414E-2</v>
      </c>
      <c r="I302" s="27">
        <v>5.0914887338876724E-2</v>
      </c>
      <c r="J302" s="27">
        <v>87.46038818359375</v>
      </c>
      <c r="K302" s="27">
        <v>82.748519897460938</v>
      </c>
      <c r="L302" s="27">
        <v>98.526908874511719</v>
      </c>
      <c r="M302" s="27">
        <v>94.434043884277344</v>
      </c>
      <c r="N302" s="33" t="s">
        <v>417</v>
      </c>
      <c r="Q302" s="31">
        <v>0</v>
      </c>
      <c r="R302" s="26" t="s">
        <v>155</v>
      </c>
      <c r="S302" s="26" t="b">
        <f t="shared" si="42"/>
        <v>0</v>
      </c>
      <c r="T302" s="26" t="b">
        <f t="shared" si="43"/>
        <v>0</v>
      </c>
      <c r="U302" s="32"/>
      <c r="V302" s="32"/>
      <c r="W302" s="32"/>
      <c r="X302" s="32"/>
      <c r="Y302" s="31"/>
    </row>
    <row r="303" spans="1:29" x14ac:dyDescent="0.35">
      <c r="A303" s="44" t="s">
        <v>421</v>
      </c>
      <c r="B303" s="27">
        <v>92.653915405273438</v>
      </c>
      <c r="C303" s="27">
        <v>89.810455322265625</v>
      </c>
      <c r="D303" s="27">
        <v>94.383270263671875</v>
      </c>
      <c r="E303" s="27">
        <v>95.865737915039063</v>
      </c>
      <c r="F303" s="27">
        <v>99.9903564453125</v>
      </c>
      <c r="G303" s="27">
        <v>99.999961853027344</v>
      </c>
      <c r="H303" s="27">
        <v>99.999832153320313</v>
      </c>
      <c r="I303" s="27">
        <v>99.99884033203125</v>
      </c>
      <c r="J303" s="32" t="s">
        <v>49</v>
      </c>
      <c r="K303" s="32" t="s">
        <v>49</v>
      </c>
      <c r="L303" s="32" t="s">
        <v>49</v>
      </c>
      <c r="M303" s="32" t="s">
        <v>49</v>
      </c>
      <c r="R303" s="26"/>
      <c r="U303" s="32" t="s">
        <v>49</v>
      </c>
      <c r="V303" s="32" t="s">
        <v>49</v>
      </c>
      <c r="W303" s="32" t="s">
        <v>49</v>
      </c>
      <c r="X303" s="32" t="s">
        <v>49</v>
      </c>
      <c r="Y303" s="86"/>
      <c r="Z303" s="86"/>
      <c r="AA303" s="86"/>
      <c r="AB303" s="86"/>
      <c r="AC303" s="86"/>
    </row>
    <row r="304" spans="1:29" x14ac:dyDescent="0.35">
      <c r="A304" s="36"/>
      <c r="B304" s="36"/>
      <c r="C304" s="36"/>
      <c r="D304" s="36"/>
      <c r="E304" s="36"/>
      <c r="F304" s="36"/>
      <c r="G304" s="36"/>
      <c r="H304" s="36"/>
      <c r="I304" s="36"/>
      <c r="J304" s="36"/>
      <c r="K304" s="36"/>
      <c r="L304" s="36"/>
      <c r="M304" s="36"/>
      <c r="N304" s="38" t="s">
        <v>422</v>
      </c>
      <c r="O304" s="36"/>
      <c r="P304" s="24" t="e">
        <f>SUMIF(S305:S309,TRUE, Q305:Q309)/SUM(Q305:Q309)</f>
        <v>#DIV/0!</v>
      </c>
      <c r="Q304" s="36"/>
      <c r="R304" s="36"/>
      <c r="S304" s="36"/>
      <c r="T304" s="36"/>
      <c r="U304" s="36"/>
      <c r="V304" s="36"/>
      <c r="W304" s="36"/>
      <c r="X304" s="36"/>
    </row>
    <row r="305" spans="1:29" x14ac:dyDescent="0.35">
      <c r="A305" t="s">
        <v>423</v>
      </c>
      <c r="B305" s="27">
        <v>50.634521484375</v>
      </c>
      <c r="C305" s="27">
        <v>17.986669540405273</v>
      </c>
      <c r="D305" s="27">
        <v>22.097558975219727</v>
      </c>
      <c r="E305" s="27">
        <v>96.378036499023438</v>
      </c>
      <c r="F305" s="27">
        <v>99.985275268554688</v>
      </c>
      <c r="G305" s="27">
        <v>99.999885559082031</v>
      </c>
      <c r="H305" s="27">
        <v>99.999420166015625</v>
      </c>
      <c r="I305" s="27">
        <v>99.99884033203125</v>
      </c>
      <c r="J305" s="27">
        <v>9.0314531326293945</v>
      </c>
      <c r="K305" s="27">
        <v>0</v>
      </c>
      <c r="L305" s="27">
        <v>0</v>
      </c>
      <c r="M305" s="27">
        <v>0</v>
      </c>
      <c r="N305" s="33" t="s">
        <v>369</v>
      </c>
      <c r="O305" s="26" t="s">
        <v>424</v>
      </c>
      <c r="P305" s="35" t="s">
        <v>425</v>
      </c>
      <c r="Q305" s="31">
        <v>0</v>
      </c>
      <c r="R305" s="26" t="s">
        <v>41</v>
      </c>
      <c r="S305" s="26" t="b">
        <f t="shared" ref="S305" si="44">NOT(OR((D305&lt;=$Q$1),(H305&lt;=$R$1),(L305&lt;=$S$1)))</f>
        <v>0</v>
      </c>
      <c r="T305" s="26" t="b">
        <f t="shared" ref="T305" si="45">NOT(OR((C305&lt;=$Q$1),(G305&lt;=$R$1),(K305&lt;=$S$1)))</f>
        <v>0</v>
      </c>
      <c r="U305" s="32" t="s">
        <v>42</v>
      </c>
      <c r="V305" s="32" t="s">
        <v>42</v>
      </c>
      <c r="W305" s="32" t="s">
        <v>42</v>
      </c>
      <c r="X305" s="32" t="s">
        <v>42</v>
      </c>
      <c r="Y305" s="31">
        <v>5</v>
      </c>
      <c r="Z305" s="31"/>
      <c r="AA305" s="31"/>
      <c r="AB305" s="31"/>
      <c r="AC305" s="31"/>
    </row>
    <row r="306" spans="1:29" x14ac:dyDescent="0.35">
      <c r="A306" s="44" t="s">
        <v>426</v>
      </c>
      <c r="B306" s="27">
        <v>42.122035980224609</v>
      </c>
      <c r="C306" s="27">
        <v>13.901504516601563</v>
      </c>
      <c r="D306" s="27">
        <v>22.057870864868164</v>
      </c>
      <c r="E306" s="27">
        <v>96.206016540527344</v>
      </c>
      <c r="F306" s="27">
        <v>95.464569091796875</v>
      </c>
      <c r="G306" s="27">
        <v>99.999885559082031</v>
      </c>
      <c r="H306" s="27">
        <v>99.999420166015625</v>
      </c>
      <c r="I306" s="27">
        <v>99.99884033203125</v>
      </c>
      <c r="J306" s="32" t="s">
        <v>49</v>
      </c>
      <c r="K306" s="32" t="s">
        <v>49</v>
      </c>
      <c r="L306" s="32" t="s">
        <v>49</v>
      </c>
      <c r="M306" s="32" t="s">
        <v>49</v>
      </c>
      <c r="R306" s="26"/>
      <c r="U306" s="32" t="s">
        <v>49</v>
      </c>
      <c r="V306" s="32" t="s">
        <v>49</v>
      </c>
      <c r="W306" s="32" t="s">
        <v>49</v>
      </c>
      <c r="X306" s="32" t="s">
        <v>49</v>
      </c>
      <c r="Y306" s="86"/>
      <c r="Z306" s="86"/>
      <c r="AA306" s="86"/>
      <c r="AB306" s="86"/>
      <c r="AC306" s="86"/>
    </row>
    <row r="307" spans="1:29" x14ac:dyDescent="0.35">
      <c r="A307" s="36"/>
      <c r="B307" s="36"/>
      <c r="C307" s="36"/>
      <c r="D307" s="36"/>
      <c r="E307" s="36"/>
      <c r="F307" s="36"/>
      <c r="G307" s="36"/>
      <c r="H307" s="36"/>
      <c r="I307" s="36"/>
      <c r="J307" s="36"/>
      <c r="K307" s="36"/>
      <c r="L307" s="36"/>
      <c r="M307" s="36"/>
      <c r="N307" s="38" t="s">
        <v>427</v>
      </c>
      <c r="O307" s="36"/>
      <c r="P307" s="24" t="e">
        <f>SUMIF(S308:S310,TRUE, Q308:Q310)/SUM(Q308:Q310)</f>
        <v>#DIV/0!</v>
      </c>
      <c r="Q307" s="36"/>
      <c r="R307" s="36"/>
      <c r="S307" s="36"/>
      <c r="T307" s="36"/>
      <c r="U307" s="36"/>
      <c r="V307" s="36"/>
      <c r="W307" s="36"/>
      <c r="X307" s="36"/>
    </row>
    <row r="308" spans="1:29" x14ac:dyDescent="0.35">
      <c r="A308" s="44" t="s">
        <v>428</v>
      </c>
      <c r="B308" s="27">
        <v>35.399391174316406</v>
      </c>
      <c r="C308" s="27">
        <v>0</v>
      </c>
      <c r="D308" s="27">
        <v>0</v>
      </c>
      <c r="E308" s="27">
        <v>0</v>
      </c>
      <c r="F308" s="27">
        <v>99.974250793457031</v>
      </c>
      <c r="G308" s="27">
        <v>0</v>
      </c>
      <c r="H308" s="27">
        <v>0</v>
      </c>
      <c r="I308" s="27">
        <v>0</v>
      </c>
      <c r="J308" s="27">
        <v>0</v>
      </c>
      <c r="K308" s="27">
        <v>0</v>
      </c>
      <c r="L308" s="27">
        <v>0</v>
      </c>
      <c r="M308" s="27">
        <v>0</v>
      </c>
      <c r="N308" s="33" t="s">
        <v>429</v>
      </c>
      <c r="O308" s="26" t="s">
        <v>430</v>
      </c>
      <c r="P308" s="35" t="s">
        <v>431</v>
      </c>
      <c r="Q308" s="31">
        <v>0</v>
      </c>
      <c r="R308" s="26" t="s">
        <v>41</v>
      </c>
      <c r="S308" s="26" t="b">
        <f t="shared" ref="S308:S310" si="46">NOT(OR((D308&lt;=$Q$1),(H308&lt;=$R$1),(L308&lt;=$S$1)))</f>
        <v>0</v>
      </c>
      <c r="T308" s="26" t="b">
        <f t="shared" ref="T308:T310" si="47">NOT(OR((C308&lt;=$Q$1),(G308&lt;=$R$1),(K308&lt;=$S$1)))</f>
        <v>0</v>
      </c>
      <c r="U308" s="32" t="s">
        <v>42</v>
      </c>
      <c r="V308" s="32" t="s">
        <v>42</v>
      </c>
      <c r="W308" s="32" t="s">
        <v>42</v>
      </c>
      <c r="X308" s="32" t="s">
        <v>42</v>
      </c>
      <c r="Y308" s="85">
        <v>5</v>
      </c>
      <c r="Z308" s="85"/>
      <c r="AA308" s="85"/>
      <c r="AB308" s="85"/>
      <c r="AC308" s="85"/>
    </row>
    <row r="309" spans="1:29" x14ac:dyDescent="0.35">
      <c r="A309" s="44" t="s">
        <v>432</v>
      </c>
      <c r="B309" s="27">
        <v>35.779636383056641</v>
      </c>
      <c r="C309" s="27">
        <v>0</v>
      </c>
      <c r="D309" s="27">
        <v>0</v>
      </c>
      <c r="E309" s="27">
        <v>0</v>
      </c>
      <c r="F309" s="27">
        <v>99.999992370605469</v>
      </c>
      <c r="G309" s="27">
        <v>0</v>
      </c>
      <c r="H309" s="27">
        <v>0</v>
      </c>
      <c r="I309" s="27">
        <v>0</v>
      </c>
      <c r="J309" s="27">
        <v>0</v>
      </c>
      <c r="K309" s="27">
        <v>0</v>
      </c>
      <c r="L309" s="27">
        <v>0</v>
      </c>
      <c r="M309" s="27">
        <v>0</v>
      </c>
      <c r="Q309" s="31">
        <v>0</v>
      </c>
      <c r="R309" s="26" t="s">
        <v>41</v>
      </c>
      <c r="S309" s="26" t="b">
        <f t="shared" si="46"/>
        <v>0</v>
      </c>
      <c r="T309" s="26" t="b">
        <f t="shared" si="47"/>
        <v>0</v>
      </c>
      <c r="U309" s="32" t="s">
        <v>42</v>
      </c>
      <c r="V309" s="32" t="s">
        <v>42</v>
      </c>
      <c r="W309" s="32" t="s">
        <v>42</v>
      </c>
      <c r="X309" s="32" t="s">
        <v>42</v>
      </c>
      <c r="Y309" s="85">
        <v>5</v>
      </c>
      <c r="Z309" s="85"/>
      <c r="AA309" s="85"/>
      <c r="AB309" s="85"/>
      <c r="AC309" s="85"/>
    </row>
    <row r="310" spans="1:29" x14ac:dyDescent="0.35">
      <c r="A310" s="44" t="s">
        <v>433</v>
      </c>
      <c r="B310" s="27">
        <v>37.406707763671875</v>
      </c>
      <c r="C310" s="27">
        <v>0</v>
      </c>
      <c r="D310" s="27">
        <v>0</v>
      </c>
      <c r="E310" s="27">
        <v>0</v>
      </c>
      <c r="F310" s="27">
        <v>99.998970031738281</v>
      </c>
      <c r="G310" s="27">
        <v>0</v>
      </c>
      <c r="H310" s="27">
        <v>0</v>
      </c>
      <c r="I310" s="27">
        <v>0</v>
      </c>
      <c r="J310" s="27">
        <v>0</v>
      </c>
      <c r="K310" s="27">
        <v>0</v>
      </c>
      <c r="L310" s="27">
        <v>0</v>
      </c>
      <c r="M310" s="27">
        <v>0</v>
      </c>
      <c r="Q310" s="31">
        <v>0</v>
      </c>
      <c r="R310" s="26" t="s">
        <v>41</v>
      </c>
      <c r="S310" s="26" t="b">
        <f t="shared" si="46"/>
        <v>0</v>
      </c>
      <c r="T310" s="26" t="b">
        <f t="shared" si="47"/>
        <v>0</v>
      </c>
      <c r="U310" s="32"/>
      <c r="V310" s="32"/>
      <c r="W310" s="32"/>
      <c r="X310" s="32"/>
      <c r="Y310" s="31"/>
      <c r="Z310" s="31"/>
      <c r="AA310" s="31"/>
      <c r="AB310" s="31"/>
      <c r="AC310" s="31"/>
    </row>
    <row r="311" spans="1:29" x14ac:dyDescent="0.35">
      <c r="A311" s="44" t="s">
        <v>434</v>
      </c>
      <c r="B311" s="27">
        <v>9.6765222549438477</v>
      </c>
      <c r="C311" s="27">
        <v>0</v>
      </c>
      <c r="D311" s="27">
        <v>0</v>
      </c>
      <c r="E311" s="27">
        <v>0</v>
      </c>
      <c r="F311" s="27">
        <v>99.999969482421875</v>
      </c>
      <c r="G311" s="27">
        <v>0</v>
      </c>
      <c r="H311" s="27">
        <v>0</v>
      </c>
      <c r="I311" s="27">
        <v>0</v>
      </c>
      <c r="J311" s="32" t="s">
        <v>49</v>
      </c>
      <c r="K311" s="32" t="s">
        <v>49</v>
      </c>
      <c r="L311" s="32" t="s">
        <v>49</v>
      </c>
      <c r="M311" s="32" t="s">
        <v>49</v>
      </c>
      <c r="R311" s="26"/>
      <c r="U311" s="32" t="s">
        <v>49</v>
      </c>
      <c r="V311" s="32" t="s">
        <v>49</v>
      </c>
      <c r="W311" s="32" t="s">
        <v>49</v>
      </c>
      <c r="X311" s="32" t="s">
        <v>49</v>
      </c>
      <c r="Y311" s="86"/>
      <c r="Z311" s="86"/>
      <c r="AA311" s="86"/>
      <c r="AB311" s="86"/>
      <c r="AC311" s="86"/>
    </row>
    <row r="312" spans="1:29" x14ac:dyDescent="0.35">
      <c r="A312" s="36"/>
      <c r="B312" s="36"/>
      <c r="C312" s="36"/>
      <c r="D312" s="36"/>
      <c r="E312" s="36"/>
      <c r="F312" s="36"/>
      <c r="G312" s="36"/>
      <c r="H312" s="36"/>
      <c r="I312" s="36"/>
      <c r="J312" s="36"/>
      <c r="K312" s="36"/>
      <c r="L312" s="36"/>
      <c r="M312" s="36"/>
      <c r="N312" s="38" t="s">
        <v>435</v>
      </c>
      <c r="O312" s="36" t="str">
        <f>SUM(Q313:Q321) &amp;" Sensors"</f>
        <v>0 Sensors</v>
      </c>
      <c r="P312" s="24" t="e">
        <f>SUMIF(S313:S321,TRUE, Q313:Q321)/SUM(Q313:Q321)</f>
        <v>#DIV/0!</v>
      </c>
      <c r="Q312" s="36"/>
      <c r="R312" s="36"/>
      <c r="S312" s="36"/>
      <c r="T312" s="36"/>
      <c r="U312" s="36"/>
      <c r="V312" s="36"/>
      <c r="W312" s="36"/>
      <c r="X312" s="36"/>
    </row>
    <row r="313" spans="1:29" ht="15" customHeight="1" x14ac:dyDescent="0.35">
      <c r="A313" s="44" t="s">
        <v>436</v>
      </c>
      <c r="B313" s="27">
        <v>79.448104858398438</v>
      </c>
      <c r="C313" s="27">
        <v>71.201126098632813</v>
      </c>
      <c r="D313" s="27">
        <v>94.400161743164063</v>
      </c>
      <c r="E313" s="27">
        <v>97.132293701171875</v>
      </c>
      <c r="F313" s="27">
        <v>93.976409912109375</v>
      </c>
      <c r="G313" s="27">
        <v>71.017852783203125</v>
      </c>
      <c r="H313" s="27">
        <v>20.575922012329102</v>
      </c>
      <c r="I313" s="27">
        <v>0</v>
      </c>
      <c r="J313" s="27">
        <v>0</v>
      </c>
      <c r="K313" s="27">
        <v>0</v>
      </c>
      <c r="L313" s="27">
        <v>0</v>
      </c>
      <c r="M313" s="27">
        <v>0</v>
      </c>
      <c r="P313" s="35" t="s">
        <v>541</v>
      </c>
      <c r="Q313" s="31">
        <v>0</v>
      </c>
      <c r="R313" s="26" t="s">
        <v>41</v>
      </c>
      <c r="S313" s="26" t="b">
        <f t="shared" ref="S313:S327" si="48">NOT(OR((D313&lt;=$Q$1),(H313&lt;=$R$1),(L313&lt;=$S$1)))</f>
        <v>0</v>
      </c>
      <c r="T313" s="26" t="b">
        <f t="shared" ref="T313:T327" si="49">NOT(OR((C313&lt;=$Q$1),(G313&lt;=$R$1),(K313&lt;=$S$1)))</f>
        <v>0</v>
      </c>
      <c r="U313" s="32" t="s">
        <v>42</v>
      </c>
      <c r="V313" s="32" t="s">
        <v>42</v>
      </c>
      <c r="W313" s="32" t="s">
        <v>42</v>
      </c>
      <c r="X313" s="32" t="s">
        <v>42</v>
      </c>
      <c r="Y313" s="85">
        <v>5</v>
      </c>
      <c r="Z313" s="85"/>
      <c r="AA313" s="85"/>
      <c r="AB313" s="85"/>
      <c r="AC313" s="85"/>
    </row>
    <row r="314" spans="1:29" ht="15" customHeight="1" x14ac:dyDescent="0.35">
      <c r="A314" s="44" t="s">
        <v>439</v>
      </c>
      <c r="B314" s="27">
        <v>77.171524047851563</v>
      </c>
      <c r="C314" s="27">
        <v>70.44793701171875</v>
      </c>
      <c r="D314" s="27">
        <v>94.383987426757813</v>
      </c>
      <c r="E314" s="27">
        <v>97.132316589355469</v>
      </c>
      <c r="F314" s="27">
        <v>93.773674011230469</v>
      </c>
      <c r="G314" s="27">
        <v>72.604301452636719</v>
      </c>
      <c r="H314" s="27">
        <v>20.576128005981445</v>
      </c>
      <c r="I314" s="27">
        <v>0</v>
      </c>
      <c r="J314" s="27">
        <v>0</v>
      </c>
      <c r="K314" s="27">
        <v>0</v>
      </c>
      <c r="L314" s="27">
        <v>0</v>
      </c>
      <c r="M314" s="27">
        <v>0</v>
      </c>
      <c r="Q314" s="31">
        <v>0</v>
      </c>
      <c r="R314" s="26" t="s">
        <v>41</v>
      </c>
      <c r="S314" s="26" t="b">
        <f t="shared" si="48"/>
        <v>0</v>
      </c>
      <c r="T314" s="26" t="b">
        <f t="shared" si="49"/>
        <v>0</v>
      </c>
      <c r="U314" s="32" t="s">
        <v>42</v>
      </c>
      <c r="V314" s="32" t="s">
        <v>42</v>
      </c>
      <c r="W314" s="32" t="s">
        <v>42</v>
      </c>
      <c r="X314" s="32" t="s">
        <v>42</v>
      </c>
      <c r="Y314" s="85">
        <v>5</v>
      </c>
      <c r="Z314" s="85"/>
      <c r="AA314" s="85"/>
      <c r="AB314" s="85"/>
      <c r="AC314" s="85"/>
    </row>
    <row r="315" spans="1:29" ht="15" customHeight="1" x14ac:dyDescent="0.35">
      <c r="A315" s="44" t="s">
        <v>440</v>
      </c>
      <c r="B315" s="27">
        <v>77.38824462890625</v>
      </c>
      <c r="C315" s="27">
        <v>70.770530700683594</v>
      </c>
      <c r="D315" s="27">
        <v>94.384605407714844</v>
      </c>
      <c r="E315" s="27">
        <v>97.132286071777344</v>
      </c>
      <c r="F315" s="27">
        <v>94.019866943359375</v>
      </c>
      <c r="G315" s="27">
        <v>71.119918823242188</v>
      </c>
      <c r="H315" s="27">
        <v>20.576122283935547</v>
      </c>
      <c r="I315" s="27">
        <v>0</v>
      </c>
      <c r="J315" s="27">
        <v>0</v>
      </c>
      <c r="K315" s="27">
        <v>0</v>
      </c>
      <c r="L315" s="27">
        <v>0</v>
      </c>
      <c r="M315" s="27">
        <v>0</v>
      </c>
      <c r="Q315" s="31">
        <v>0</v>
      </c>
      <c r="R315" s="26" t="s">
        <v>41</v>
      </c>
      <c r="S315" s="26" t="b">
        <f t="shared" si="48"/>
        <v>0</v>
      </c>
      <c r="T315" s="26" t="b">
        <f t="shared" si="49"/>
        <v>0</v>
      </c>
      <c r="U315" s="32" t="s">
        <v>42</v>
      </c>
      <c r="V315" s="32" t="s">
        <v>42</v>
      </c>
      <c r="W315" s="32" t="s">
        <v>42</v>
      </c>
      <c r="X315" s="32" t="s">
        <v>42</v>
      </c>
      <c r="Y315" s="85">
        <v>5</v>
      </c>
      <c r="Z315" s="85"/>
      <c r="AA315" s="85"/>
      <c r="AB315" s="85"/>
      <c r="AC315" s="85"/>
    </row>
    <row r="316" spans="1:29" ht="15" customHeight="1" x14ac:dyDescent="0.35">
      <c r="A316" s="44" t="s">
        <v>441</v>
      </c>
      <c r="B316" s="27">
        <v>79.335929870605469</v>
      </c>
      <c r="C316" s="27">
        <v>71.376861572265625</v>
      </c>
      <c r="D316" s="27">
        <v>94.395393371582031</v>
      </c>
      <c r="E316" s="27">
        <v>97.165977478027344</v>
      </c>
      <c r="F316" s="27">
        <v>93.553962707519531</v>
      </c>
      <c r="G316" s="27">
        <v>69.944755554199219</v>
      </c>
      <c r="H316" s="27">
        <v>20.576093673706055</v>
      </c>
      <c r="I316" s="27">
        <v>0</v>
      </c>
      <c r="J316" s="27">
        <v>0</v>
      </c>
      <c r="K316" s="27">
        <v>0</v>
      </c>
      <c r="L316" s="27">
        <v>0</v>
      </c>
      <c r="M316" s="27">
        <v>0</v>
      </c>
      <c r="Q316" s="31">
        <v>0</v>
      </c>
      <c r="R316" s="26" t="s">
        <v>41</v>
      </c>
      <c r="S316" s="26" t="b">
        <f t="shared" si="48"/>
        <v>0</v>
      </c>
      <c r="T316" s="26" t="b">
        <f t="shared" si="49"/>
        <v>0</v>
      </c>
      <c r="U316" s="32" t="s">
        <v>42</v>
      </c>
      <c r="V316" s="32" t="s">
        <v>42</v>
      </c>
      <c r="W316" s="32" t="s">
        <v>42</v>
      </c>
      <c r="X316" s="32" t="s">
        <v>42</v>
      </c>
      <c r="Y316" s="85">
        <v>5</v>
      </c>
      <c r="Z316" s="85"/>
      <c r="AA316" s="85"/>
      <c r="AB316" s="85"/>
      <c r="AC316" s="85"/>
    </row>
    <row r="317" spans="1:29" ht="15" customHeight="1" x14ac:dyDescent="0.35">
      <c r="A317" s="44" t="s">
        <v>442</v>
      </c>
      <c r="B317" s="27">
        <v>77.217788696289063</v>
      </c>
      <c r="C317" s="27">
        <v>70.574043273925781</v>
      </c>
      <c r="D317" s="27">
        <v>94.396354675292969</v>
      </c>
      <c r="E317" s="27">
        <v>97.166000366210938</v>
      </c>
      <c r="F317" s="27">
        <v>93.156761169433594</v>
      </c>
      <c r="G317" s="27">
        <v>71.785026550292969</v>
      </c>
      <c r="H317" s="27">
        <v>20.576089859008789</v>
      </c>
      <c r="I317" s="27">
        <v>0</v>
      </c>
      <c r="J317" s="27">
        <v>0</v>
      </c>
      <c r="K317" s="27">
        <v>0</v>
      </c>
      <c r="L317" s="27">
        <v>0</v>
      </c>
      <c r="M317" s="27">
        <v>0</v>
      </c>
      <c r="Q317" s="31">
        <v>0</v>
      </c>
      <c r="R317" s="26" t="s">
        <v>41</v>
      </c>
      <c r="S317" s="26" t="b">
        <f t="shared" si="48"/>
        <v>0</v>
      </c>
      <c r="T317" s="26" t="b">
        <f t="shared" si="49"/>
        <v>0</v>
      </c>
      <c r="U317" s="32" t="s">
        <v>42</v>
      </c>
      <c r="V317" s="32" t="s">
        <v>42</v>
      </c>
      <c r="W317" s="32" t="s">
        <v>42</v>
      </c>
      <c r="X317" s="32" t="s">
        <v>42</v>
      </c>
      <c r="Y317" s="85">
        <v>5</v>
      </c>
      <c r="Z317" s="85"/>
      <c r="AA317" s="85"/>
      <c r="AB317" s="85"/>
      <c r="AC317" s="85"/>
    </row>
    <row r="318" spans="1:29" ht="15" customHeight="1" x14ac:dyDescent="0.35">
      <c r="A318" s="44" t="s">
        <v>443</v>
      </c>
      <c r="B318" s="27">
        <v>76.422599792480469</v>
      </c>
      <c r="C318" s="27">
        <v>71.211845397949219</v>
      </c>
      <c r="D318" s="27">
        <v>94.400413513183594</v>
      </c>
      <c r="E318" s="27">
        <v>97.165939331054688</v>
      </c>
      <c r="F318" s="27">
        <v>93.505149841308594</v>
      </c>
      <c r="G318" s="27">
        <v>70.113761901855469</v>
      </c>
      <c r="H318" s="27">
        <v>20.573871612548828</v>
      </c>
      <c r="I318" s="27">
        <v>0</v>
      </c>
      <c r="J318" s="27">
        <v>0</v>
      </c>
      <c r="K318" s="27">
        <v>0</v>
      </c>
      <c r="L318" s="27">
        <v>0</v>
      </c>
      <c r="M318" s="27">
        <v>0</v>
      </c>
      <c r="Q318" s="31">
        <v>0</v>
      </c>
      <c r="R318" s="26" t="s">
        <v>41</v>
      </c>
      <c r="S318" s="26" t="b">
        <f t="shared" si="48"/>
        <v>0</v>
      </c>
      <c r="T318" s="26" t="b">
        <f t="shared" si="49"/>
        <v>0</v>
      </c>
      <c r="U318" s="32" t="s">
        <v>42</v>
      </c>
      <c r="V318" s="32" t="s">
        <v>42</v>
      </c>
      <c r="W318" s="32" t="s">
        <v>42</v>
      </c>
      <c r="X318" s="32" t="s">
        <v>42</v>
      </c>
      <c r="Y318" s="85">
        <v>5</v>
      </c>
      <c r="Z318" s="85"/>
      <c r="AA318" s="85"/>
      <c r="AB318" s="85"/>
      <c r="AC318" s="85"/>
    </row>
    <row r="319" spans="1:29" ht="15" customHeight="1" x14ac:dyDescent="0.35">
      <c r="A319" s="44" t="s">
        <v>444</v>
      </c>
      <c r="B319" s="27">
        <v>77.150177001953125</v>
      </c>
      <c r="C319" s="27">
        <v>71.127166748046875</v>
      </c>
      <c r="D319" s="27">
        <v>94.406951904296875</v>
      </c>
      <c r="E319" s="27">
        <v>97.165962219238281</v>
      </c>
      <c r="F319" s="27">
        <v>93.858535766601563</v>
      </c>
      <c r="G319" s="27">
        <v>71.728378295898438</v>
      </c>
      <c r="H319" s="27">
        <v>20.5738525390625</v>
      </c>
      <c r="I319" s="27">
        <v>0</v>
      </c>
      <c r="J319" s="27">
        <v>0</v>
      </c>
      <c r="K319" s="27">
        <v>0</v>
      </c>
      <c r="L319" s="27">
        <v>0</v>
      </c>
      <c r="M319" s="27">
        <v>0</v>
      </c>
      <c r="Q319" s="31">
        <v>0</v>
      </c>
      <c r="R319" s="26" t="s">
        <v>41</v>
      </c>
      <c r="S319" s="26" t="b">
        <f t="shared" si="48"/>
        <v>0</v>
      </c>
      <c r="T319" s="26" t="b">
        <f t="shared" si="49"/>
        <v>0</v>
      </c>
      <c r="U319" s="32" t="s">
        <v>42</v>
      </c>
      <c r="V319" s="32" t="s">
        <v>42</v>
      </c>
      <c r="W319" s="32" t="s">
        <v>42</v>
      </c>
      <c r="X319" s="32" t="s">
        <v>42</v>
      </c>
      <c r="Y319" s="85">
        <v>5</v>
      </c>
      <c r="Z319" s="85"/>
      <c r="AA319" s="85"/>
      <c r="AB319" s="85"/>
      <c r="AC319" s="85"/>
    </row>
    <row r="320" spans="1:29" ht="15" customHeight="1" x14ac:dyDescent="0.35">
      <c r="A320" s="44" t="s">
        <v>445</v>
      </c>
      <c r="B320" s="27">
        <v>77.282623291015625</v>
      </c>
      <c r="C320" s="27">
        <v>71.46649169921875</v>
      </c>
      <c r="D320" s="27">
        <v>94.406959533691406</v>
      </c>
      <c r="E320" s="27">
        <v>97.165946960449219</v>
      </c>
      <c r="F320" s="27">
        <v>93.968124389648438</v>
      </c>
      <c r="G320" s="27">
        <v>71.5146484375</v>
      </c>
      <c r="H320" s="27">
        <v>20.573751449584961</v>
      </c>
      <c r="I320" s="27">
        <v>0</v>
      </c>
      <c r="J320" s="27">
        <v>0</v>
      </c>
      <c r="K320" s="27">
        <v>0</v>
      </c>
      <c r="L320" s="27">
        <v>0</v>
      </c>
      <c r="M320" s="27">
        <v>0</v>
      </c>
      <c r="Q320" s="31">
        <v>0</v>
      </c>
      <c r="R320" s="26" t="s">
        <v>41</v>
      </c>
      <c r="S320" s="26" t="b">
        <f t="shared" si="48"/>
        <v>0</v>
      </c>
      <c r="T320" s="26" t="b">
        <f t="shared" si="49"/>
        <v>0</v>
      </c>
      <c r="U320" s="32" t="s">
        <v>42</v>
      </c>
      <c r="V320" s="32" t="s">
        <v>42</v>
      </c>
      <c r="W320" s="32" t="s">
        <v>42</v>
      </c>
      <c r="X320" s="32" t="s">
        <v>42</v>
      </c>
      <c r="Y320" s="85">
        <v>5</v>
      </c>
      <c r="Z320" s="85"/>
      <c r="AA320" s="85"/>
      <c r="AB320" s="85"/>
      <c r="AC320" s="85"/>
    </row>
    <row r="321" spans="1:43" ht="15" customHeight="1" x14ac:dyDescent="0.35">
      <c r="A321" s="44" t="s">
        <v>446</v>
      </c>
      <c r="B321" s="27">
        <v>79.578514099121094</v>
      </c>
      <c r="C321" s="27">
        <v>71.301567077636719</v>
      </c>
      <c r="D321" s="27">
        <v>94.407539367675781</v>
      </c>
      <c r="E321" s="27">
        <v>97.166000366210938</v>
      </c>
      <c r="F321" s="27">
        <v>93.340019226074219</v>
      </c>
      <c r="G321" s="27">
        <v>71.775001525878906</v>
      </c>
      <c r="H321" s="27">
        <v>20.57392692565918</v>
      </c>
      <c r="I321" s="27">
        <v>0</v>
      </c>
      <c r="J321" s="27">
        <v>0</v>
      </c>
      <c r="K321" s="27">
        <v>0</v>
      </c>
      <c r="L321" s="27">
        <v>0</v>
      </c>
      <c r="M321" s="27">
        <v>0</v>
      </c>
      <c r="Q321" s="31">
        <v>0</v>
      </c>
      <c r="R321" s="26" t="s">
        <v>41</v>
      </c>
      <c r="S321" s="26" t="b">
        <f t="shared" si="48"/>
        <v>0</v>
      </c>
      <c r="T321" s="26" t="b">
        <f t="shared" si="49"/>
        <v>0</v>
      </c>
      <c r="U321" s="32" t="s">
        <v>42</v>
      </c>
      <c r="V321" s="32" t="s">
        <v>42</v>
      </c>
      <c r="W321" s="32" t="s">
        <v>42</v>
      </c>
      <c r="X321" s="32" t="s">
        <v>42</v>
      </c>
      <c r="Y321" s="85">
        <v>5</v>
      </c>
      <c r="Z321" s="85"/>
      <c r="AA321" s="85"/>
      <c r="AB321" s="85"/>
      <c r="AC321" s="85"/>
    </row>
    <row r="322" spans="1:43" ht="15" customHeight="1" x14ac:dyDescent="0.35">
      <c r="A322" s="44" t="s">
        <v>447</v>
      </c>
      <c r="B322" s="27">
        <v>77.212104797363281</v>
      </c>
      <c r="C322" s="27">
        <v>70.712333679199219</v>
      </c>
      <c r="D322" s="27">
        <v>94.407737731933594</v>
      </c>
      <c r="E322" s="27">
        <v>97.165969848632813</v>
      </c>
      <c r="F322" s="27">
        <v>93.735435485839844</v>
      </c>
      <c r="G322" s="27">
        <v>72.141716003417969</v>
      </c>
      <c r="H322" s="27">
        <v>20.573867797851563</v>
      </c>
      <c r="I322" s="27">
        <v>0</v>
      </c>
      <c r="J322" s="27">
        <v>0</v>
      </c>
      <c r="K322" s="27">
        <v>0</v>
      </c>
      <c r="L322" s="27">
        <v>0</v>
      </c>
      <c r="M322" s="27">
        <v>0</v>
      </c>
      <c r="Q322" s="31">
        <v>0</v>
      </c>
      <c r="R322" s="26" t="s">
        <v>41</v>
      </c>
      <c r="S322" s="26" t="b">
        <f t="shared" si="48"/>
        <v>0</v>
      </c>
      <c r="T322" s="26" t="b">
        <f t="shared" si="49"/>
        <v>0</v>
      </c>
      <c r="U322" s="32" t="s">
        <v>42</v>
      </c>
      <c r="V322" s="32" t="s">
        <v>42</v>
      </c>
      <c r="W322" s="32" t="s">
        <v>42</v>
      </c>
      <c r="X322" s="32" t="s">
        <v>42</v>
      </c>
      <c r="Y322" s="85">
        <v>5</v>
      </c>
      <c r="Z322" s="85"/>
      <c r="AA322" s="85"/>
      <c r="AB322" s="85"/>
      <c r="AC322" s="85"/>
    </row>
    <row r="323" spans="1:43" ht="15" customHeight="1" x14ac:dyDescent="0.35">
      <c r="A323" s="44" t="s">
        <v>448</v>
      </c>
      <c r="B323" s="27">
        <v>77.160789489746094</v>
      </c>
      <c r="C323" s="27">
        <v>71.364067077636719</v>
      </c>
      <c r="D323" s="27">
        <v>94.407875061035156</v>
      </c>
      <c r="E323" s="27">
        <v>97.165977478027344</v>
      </c>
      <c r="F323" s="27">
        <v>93.990730285644531</v>
      </c>
      <c r="G323" s="27">
        <v>71.398796081542969</v>
      </c>
      <c r="H323" s="27">
        <v>20.573877334594727</v>
      </c>
      <c r="I323" s="27">
        <v>0</v>
      </c>
      <c r="J323" s="27">
        <v>0</v>
      </c>
      <c r="K323" s="27">
        <v>0</v>
      </c>
      <c r="L323" s="27">
        <v>0</v>
      </c>
      <c r="M323" s="27">
        <v>0</v>
      </c>
      <c r="Q323" s="31">
        <v>0</v>
      </c>
      <c r="R323" s="26" t="s">
        <v>41</v>
      </c>
      <c r="S323" s="26" t="b">
        <f t="shared" si="48"/>
        <v>0</v>
      </c>
      <c r="T323" s="26" t="b">
        <f t="shared" si="49"/>
        <v>0</v>
      </c>
      <c r="U323" s="32" t="s">
        <v>42</v>
      </c>
      <c r="V323" s="32" t="s">
        <v>42</v>
      </c>
      <c r="W323" s="32" t="s">
        <v>42</v>
      </c>
      <c r="X323" s="32" t="s">
        <v>42</v>
      </c>
      <c r="Y323" s="85">
        <v>5</v>
      </c>
      <c r="Z323" s="85"/>
      <c r="AA323" s="85"/>
      <c r="AB323" s="85"/>
      <c r="AC323" s="85"/>
    </row>
    <row r="324" spans="1:43" ht="15" customHeight="1" x14ac:dyDescent="0.35">
      <c r="A324" s="44" t="s">
        <v>449</v>
      </c>
      <c r="B324" s="27">
        <v>77.274452209472656</v>
      </c>
      <c r="C324" s="27">
        <v>70.346443176269531</v>
      </c>
      <c r="D324" s="27">
        <v>94.4136962890625</v>
      </c>
      <c r="E324" s="27">
        <v>97.165992736816406</v>
      </c>
      <c r="F324" s="27">
        <v>93.476402282714844</v>
      </c>
      <c r="G324" s="27">
        <v>71.976280212402344</v>
      </c>
      <c r="H324" s="27">
        <v>20.573770523071289</v>
      </c>
      <c r="I324" s="27">
        <v>0</v>
      </c>
      <c r="J324" s="27">
        <v>0</v>
      </c>
      <c r="K324" s="27">
        <v>0</v>
      </c>
      <c r="L324" s="27">
        <v>0</v>
      </c>
      <c r="M324" s="27">
        <v>0</v>
      </c>
      <c r="Q324" s="31">
        <v>0</v>
      </c>
      <c r="R324" s="26" t="s">
        <v>41</v>
      </c>
      <c r="S324" s="26" t="b">
        <f t="shared" si="48"/>
        <v>0</v>
      </c>
      <c r="T324" s="26" t="b">
        <f t="shared" si="49"/>
        <v>0</v>
      </c>
      <c r="U324" s="32" t="s">
        <v>42</v>
      </c>
      <c r="V324" s="32" t="s">
        <v>42</v>
      </c>
      <c r="W324" s="32" t="s">
        <v>42</v>
      </c>
      <c r="X324" s="32" t="s">
        <v>42</v>
      </c>
      <c r="Y324" s="85">
        <v>5</v>
      </c>
      <c r="Z324" s="85"/>
      <c r="AA324" s="85"/>
      <c r="AB324" s="85"/>
      <c r="AC324" s="85"/>
    </row>
    <row r="325" spans="1:43" ht="15" customHeight="1" x14ac:dyDescent="0.35">
      <c r="A325" s="44" t="s">
        <v>450</v>
      </c>
      <c r="B325" s="27">
        <v>77.208656311035156</v>
      </c>
      <c r="C325" s="27">
        <v>69.547294616699219</v>
      </c>
      <c r="D325" s="27">
        <v>94.412803649902344</v>
      </c>
      <c r="E325" s="27">
        <v>97.165985107421875</v>
      </c>
      <c r="F325" s="27">
        <v>93.695999145507813</v>
      </c>
      <c r="G325" s="27">
        <v>73.978012084960938</v>
      </c>
      <c r="H325" s="27">
        <v>20.573879241943359</v>
      </c>
      <c r="I325" s="27">
        <v>0</v>
      </c>
      <c r="J325" s="27">
        <v>0</v>
      </c>
      <c r="K325" s="27">
        <v>0</v>
      </c>
      <c r="L325" s="27">
        <v>0</v>
      </c>
      <c r="M325" s="27">
        <v>0</v>
      </c>
      <c r="Q325" s="31">
        <v>0</v>
      </c>
      <c r="R325" s="26" t="s">
        <v>41</v>
      </c>
      <c r="S325" s="26" t="b">
        <f t="shared" si="48"/>
        <v>0</v>
      </c>
      <c r="T325" s="26" t="b">
        <f t="shared" si="49"/>
        <v>0</v>
      </c>
      <c r="U325" s="32" t="s">
        <v>42</v>
      </c>
      <c r="V325" s="32" t="s">
        <v>42</v>
      </c>
      <c r="W325" s="32" t="s">
        <v>42</v>
      </c>
      <c r="X325" s="32" t="s">
        <v>42</v>
      </c>
      <c r="Y325" s="85">
        <v>5</v>
      </c>
      <c r="Z325" s="85"/>
      <c r="AA325" s="85"/>
      <c r="AB325" s="85"/>
      <c r="AC325" s="85"/>
    </row>
    <row r="326" spans="1:43" ht="15" customHeight="1" x14ac:dyDescent="0.35">
      <c r="A326" s="44" t="s">
        <v>451</v>
      </c>
      <c r="B326" s="27">
        <v>79.379783630371094</v>
      </c>
      <c r="C326" s="27">
        <v>69.508430480957031</v>
      </c>
      <c r="D326" s="27">
        <v>94.414543151855469</v>
      </c>
      <c r="E326" s="27">
        <v>97.165992736816406</v>
      </c>
      <c r="F326" s="27">
        <v>93.699142456054688</v>
      </c>
      <c r="G326" s="27">
        <v>71.476730346679688</v>
      </c>
      <c r="H326" s="27">
        <v>20.573841094970703</v>
      </c>
      <c r="I326" s="27">
        <v>0</v>
      </c>
      <c r="J326" s="27">
        <v>0</v>
      </c>
      <c r="K326" s="27">
        <v>0</v>
      </c>
      <c r="L326" s="27">
        <v>0</v>
      </c>
      <c r="M326" s="27">
        <v>0</v>
      </c>
      <c r="Q326" s="31">
        <v>0</v>
      </c>
      <c r="R326" s="26" t="s">
        <v>41</v>
      </c>
      <c r="S326" s="26" t="b">
        <f t="shared" si="48"/>
        <v>0</v>
      </c>
      <c r="T326" s="26" t="b">
        <f t="shared" si="49"/>
        <v>0</v>
      </c>
      <c r="U326" s="32" t="s">
        <v>42</v>
      </c>
      <c r="V326" s="32" t="s">
        <v>42</v>
      </c>
      <c r="W326" s="32" t="s">
        <v>42</v>
      </c>
      <c r="X326" s="32" t="s">
        <v>42</v>
      </c>
      <c r="Y326" s="85">
        <v>5</v>
      </c>
      <c r="Z326" s="85"/>
      <c r="AA326" s="85"/>
      <c r="AB326" s="85"/>
      <c r="AC326" s="85"/>
    </row>
    <row r="327" spans="1:43" ht="15" customHeight="1" x14ac:dyDescent="0.35">
      <c r="A327" s="44" t="s">
        <v>452</v>
      </c>
      <c r="B327" s="27">
        <v>74.892593383789063</v>
      </c>
      <c r="C327" s="27">
        <v>21.092931747436523</v>
      </c>
      <c r="D327" s="27">
        <v>76.570564270019531</v>
      </c>
      <c r="E327" s="27">
        <v>97.165992736816406</v>
      </c>
      <c r="F327" s="27">
        <v>90.606712341308594</v>
      </c>
      <c r="G327" s="27">
        <v>0</v>
      </c>
      <c r="H327" s="27">
        <v>0</v>
      </c>
      <c r="I327" s="27">
        <v>0</v>
      </c>
      <c r="J327" s="27">
        <v>0</v>
      </c>
      <c r="K327" s="27">
        <v>0</v>
      </c>
      <c r="L327" s="27">
        <v>0</v>
      </c>
      <c r="M327" s="27">
        <v>0</v>
      </c>
      <c r="Q327" s="31">
        <v>0</v>
      </c>
      <c r="R327" s="26" t="s">
        <v>41</v>
      </c>
      <c r="S327" s="26" t="b">
        <f t="shared" si="48"/>
        <v>0</v>
      </c>
      <c r="T327" s="26" t="b">
        <f t="shared" si="49"/>
        <v>0</v>
      </c>
      <c r="U327" s="32" t="s">
        <v>42</v>
      </c>
      <c r="V327" s="32" t="s">
        <v>42</v>
      </c>
      <c r="W327" s="32" t="s">
        <v>42</v>
      </c>
      <c r="X327" s="32" t="s">
        <v>42</v>
      </c>
      <c r="Y327" s="85">
        <v>5</v>
      </c>
      <c r="Z327" s="85"/>
      <c r="AA327" s="85"/>
      <c r="AB327" s="85"/>
      <c r="AC327" s="85"/>
    </row>
    <row r="328" spans="1:43" x14ac:dyDescent="0.35">
      <c r="A328" s="44"/>
      <c r="B328" s="32"/>
      <c r="C328" s="32"/>
      <c r="D328" s="32"/>
      <c r="E328" s="32"/>
      <c r="F328" s="32"/>
      <c r="G328" s="32"/>
      <c r="H328" s="32"/>
      <c r="I328" s="32"/>
      <c r="J328" s="32"/>
      <c r="K328" s="32"/>
      <c r="L328" s="32"/>
      <c r="M328" s="32"/>
      <c r="R328" s="26"/>
      <c r="U328" s="32"/>
      <c r="V328" s="32"/>
      <c r="W328" s="32"/>
      <c r="X328" s="32"/>
    </row>
    <row r="329" spans="1:43" x14ac:dyDescent="0.35">
      <c r="A329" s="57" t="s">
        <v>453</v>
      </c>
      <c r="B329" s="58" t="s">
        <v>453</v>
      </c>
      <c r="C329" s="58" t="s">
        <v>453</v>
      </c>
      <c r="D329" s="58" t="s">
        <v>453</v>
      </c>
      <c r="E329" s="58" t="s">
        <v>453</v>
      </c>
      <c r="F329" s="58" t="s">
        <v>453</v>
      </c>
      <c r="G329" s="58" t="s">
        <v>453</v>
      </c>
      <c r="H329" s="58" t="s">
        <v>453</v>
      </c>
      <c r="I329" s="58" t="s">
        <v>453</v>
      </c>
      <c r="J329" s="58" t="s">
        <v>453</v>
      </c>
      <c r="K329" s="58" t="s">
        <v>453</v>
      </c>
      <c r="L329" s="58" t="s">
        <v>453</v>
      </c>
      <c r="M329" s="58" t="s">
        <v>453</v>
      </c>
      <c r="N329" s="59" t="s">
        <v>454</v>
      </c>
      <c r="O329" s="58" t="s">
        <v>453</v>
      </c>
      <c r="P329" s="24" t="e">
        <f>SUMIF(S330:S331,TRUE, Q330:Q331)/SUM(Q330:Q331)</f>
        <v>#DIV/0!</v>
      </c>
      <c r="Q329" s="58" t="s">
        <v>453</v>
      </c>
      <c r="R329" s="58" t="s">
        <v>453</v>
      </c>
      <c r="S329" s="58" t="s">
        <v>453</v>
      </c>
      <c r="T329" s="60" t="s">
        <v>453</v>
      </c>
      <c r="U329" s="58" t="s">
        <v>453</v>
      </c>
      <c r="V329" s="58" t="s">
        <v>453</v>
      </c>
      <c r="W329" s="58" t="s">
        <v>453</v>
      </c>
      <c r="X329" s="58" t="s">
        <v>453</v>
      </c>
      <c r="Y329" s="61" t="s">
        <v>453</v>
      </c>
      <c r="Z329" s="61" t="s">
        <v>453</v>
      </c>
      <c r="AA329" s="61" t="s">
        <v>453</v>
      </c>
      <c r="AB329" s="61" t="s">
        <v>453</v>
      </c>
      <c r="AC329" s="61" t="s">
        <v>453</v>
      </c>
      <c r="AD329" s="61" t="s">
        <v>453</v>
      </c>
      <c r="AE329" s="61" t="s">
        <v>453</v>
      </c>
      <c r="AF329" s="61" t="s">
        <v>453</v>
      </c>
      <c r="AG329" s="61" t="s">
        <v>453</v>
      </c>
      <c r="AH329" s="61" t="s">
        <v>453</v>
      </c>
      <c r="AI329" s="61" t="s">
        <v>453</v>
      </c>
      <c r="AJ329" s="61" t="s">
        <v>453</v>
      </c>
      <c r="AK329" s="61" t="s">
        <v>453</v>
      </c>
      <c r="AL329" s="61" t="s">
        <v>453</v>
      </c>
      <c r="AM329" s="61" t="s">
        <v>453</v>
      </c>
      <c r="AN329" s="61" t="s">
        <v>453</v>
      </c>
      <c r="AO329" s="61" t="s">
        <v>453</v>
      </c>
      <c r="AP329" s="61" t="s">
        <v>453</v>
      </c>
      <c r="AQ329" s="61" t="s">
        <v>453</v>
      </c>
    </row>
    <row r="330" spans="1:43" ht="17.25" customHeight="1" x14ac:dyDescent="0.35">
      <c r="A330" s="62" t="s">
        <v>455</v>
      </c>
      <c r="B330" s="27">
        <v>57.555149078369141</v>
      </c>
      <c r="C330" s="27">
        <v>91.60400390625</v>
      </c>
      <c r="D330" s="27">
        <v>76.1787109375</v>
      </c>
      <c r="E330" s="27">
        <v>0</v>
      </c>
      <c r="F330" s="27">
        <v>99.997932434082031</v>
      </c>
      <c r="G330" s="27">
        <v>99.999961853027344</v>
      </c>
      <c r="H330" s="27">
        <v>99.999809265136719</v>
      </c>
      <c r="I330" s="27">
        <v>0</v>
      </c>
      <c r="J330" s="27">
        <v>66.552017211914063</v>
      </c>
      <c r="K330" s="27">
        <v>0</v>
      </c>
      <c r="L330" s="27">
        <v>0</v>
      </c>
      <c r="M330" s="27">
        <v>0</v>
      </c>
      <c r="N330" s="35" t="s">
        <v>536</v>
      </c>
      <c r="O330" s="63" t="s">
        <v>453</v>
      </c>
      <c r="P330" s="63" t="s">
        <v>453</v>
      </c>
      <c r="Q330" s="64">
        <v>0</v>
      </c>
      <c r="R330" s="63" t="s">
        <v>41</v>
      </c>
      <c r="S330" s="26" t="b">
        <f t="shared" ref="S330:S331" si="50">NOT(OR((D330&lt;=$Q$1),(H330&lt;=$R$1),(L330&lt;=$S$1)))</f>
        <v>0</v>
      </c>
      <c r="T330" s="26" t="b">
        <f>NOT(OR((C330&lt;=$Q$1),(G330&lt;=$R$1),(K330&lt;=$S$1)))</f>
        <v>0</v>
      </c>
      <c r="U330" s="65" t="s">
        <v>42</v>
      </c>
      <c r="V330" s="65" t="s">
        <v>42</v>
      </c>
      <c r="W330" s="66" t="s">
        <v>49</v>
      </c>
      <c r="X330" s="65" t="s">
        <v>42</v>
      </c>
      <c r="Y330" s="82">
        <v>5</v>
      </c>
      <c r="Z330" s="83"/>
      <c r="AA330" s="83"/>
      <c r="AB330" s="83"/>
      <c r="AC330" s="84"/>
      <c r="AD330" s="63" t="s">
        <v>453</v>
      </c>
      <c r="AE330" s="63" t="s">
        <v>453</v>
      </c>
      <c r="AF330" s="63" t="s">
        <v>453</v>
      </c>
      <c r="AG330" s="63" t="s">
        <v>453</v>
      </c>
      <c r="AH330" s="63" t="s">
        <v>453</v>
      </c>
      <c r="AI330" s="63" t="s">
        <v>453</v>
      </c>
      <c r="AJ330" s="63" t="s">
        <v>453</v>
      </c>
      <c r="AK330" s="63" t="s">
        <v>453</v>
      </c>
      <c r="AL330" s="63" t="s">
        <v>453</v>
      </c>
      <c r="AM330" s="63" t="s">
        <v>453</v>
      </c>
      <c r="AN330" s="63" t="s">
        <v>453</v>
      </c>
      <c r="AO330" s="63" t="s">
        <v>453</v>
      </c>
      <c r="AP330" s="63" t="s">
        <v>453</v>
      </c>
      <c r="AQ330" s="63" t="s">
        <v>453</v>
      </c>
    </row>
    <row r="331" spans="1:43" ht="14.5" customHeight="1" x14ac:dyDescent="0.35">
      <c r="A331" s="62" t="s">
        <v>456</v>
      </c>
      <c r="B331" s="27">
        <v>70.849838256835938</v>
      </c>
      <c r="C331" s="27">
        <v>24.780750274658203</v>
      </c>
      <c r="D331" s="27">
        <v>0</v>
      </c>
      <c r="E331" s="27">
        <v>0</v>
      </c>
      <c r="F331" s="27">
        <v>99.997039794921875</v>
      </c>
      <c r="G331" s="27">
        <v>99.999870300292969</v>
      </c>
      <c r="H331" s="27">
        <v>0</v>
      </c>
      <c r="I331" s="27">
        <v>0</v>
      </c>
      <c r="J331" s="32" t="s">
        <v>49</v>
      </c>
      <c r="K331" s="32" t="s">
        <v>49</v>
      </c>
      <c r="L331" s="32" t="s">
        <v>49</v>
      </c>
      <c r="M331" s="32" t="s">
        <v>49</v>
      </c>
      <c r="N331" s="35" t="s">
        <v>457</v>
      </c>
      <c r="O331" s="63" t="s">
        <v>453</v>
      </c>
      <c r="P331" s="63"/>
      <c r="Q331" s="64">
        <v>0</v>
      </c>
      <c r="R331" s="63" t="s">
        <v>41</v>
      </c>
      <c r="S331" s="26" t="b">
        <f t="shared" si="50"/>
        <v>0</v>
      </c>
      <c r="T331" s="26" t="b">
        <f>NOT(OR((C331&lt;=$Q$1),(G331&lt;=$R$1),(K331&lt;=$S$1)))</f>
        <v>0</v>
      </c>
      <c r="U331" s="65" t="s">
        <v>42</v>
      </c>
      <c r="V331" s="65" t="s">
        <v>42</v>
      </c>
      <c r="W331" s="66" t="s">
        <v>49</v>
      </c>
      <c r="X331" s="65" t="s">
        <v>42</v>
      </c>
      <c r="Y331" s="82">
        <v>5</v>
      </c>
      <c r="Z331" s="83"/>
      <c r="AA331" s="83"/>
      <c r="AB331" s="83"/>
      <c r="AC331" s="84"/>
      <c r="AD331" s="63" t="s">
        <v>453</v>
      </c>
      <c r="AE331" s="63" t="s">
        <v>453</v>
      </c>
      <c r="AF331" s="63" t="s">
        <v>453</v>
      </c>
      <c r="AG331" s="63" t="s">
        <v>453</v>
      </c>
      <c r="AH331" s="63" t="s">
        <v>453</v>
      </c>
      <c r="AI331" s="63" t="s">
        <v>453</v>
      </c>
      <c r="AJ331" s="63" t="s">
        <v>453</v>
      </c>
      <c r="AK331" s="63" t="s">
        <v>453</v>
      </c>
      <c r="AL331" s="63" t="s">
        <v>453</v>
      </c>
      <c r="AM331" s="63" t="s">
        <v>453</v>
      </c>
      <c r="AN331" s="63" t="s">
        <v>453</v>
      </c>
      <c r="AO331" s="63" t="s">
        <v>453</v>
      </c>
      <c r="AP331" s="63" t="s">
        <v>453</v>
      </c>
      <c r="AQ331" s="63" t="s">
        <v>453</v>
      </c>
    </row>
    <row r="332" spans="1:43" x14ac:dyDescent="0.35">
      <c r="A332" s="70" t="s">
        <v>453</v>
      </c>
      <c r="B332" s="58" t="s">
        <v>453</v>
      </c>
      <c r="C332" s="58" t="s">
        <v>453</v>
      </c>
      <c r="D332" s="58" t="s">
        <v>453</v>
      </c>
      <c r="E332" s="58" t="s">
        <v>453</v>
      </c>
      <c r="F332" s="58" t="s">
        <v>453</v>
      </c>
      <c r="G332" s="58" t="s">
        <v>453</v>
      </c>
      <c r="H332" s="58" t="s">
        <v>453</v>
      </c>
      <c r="I332" s="58" t="s">
        <v>453</v>
      </c>
      <c r="J332" s="58" t="s">
        <v>453</v>
      </c>
      <c r="K332" s="58" t="s">
        <v>453</v>
      </c>
      <c r="L332" s="58" t="s">
        <v>453</v>
      </c>
      <c r="M332" s="58" t="s">
        <v>453</v>
      </c>
      <c r="N332" s="71" t="s">
        <v>458</v>
      </c>
      <c r="O332" s="72" t="s">
        <v>453</v>
      </c>
      <c r="P332" s="24" t="e">
        <f>SUMIF(S333:S335,TRUE, Q333:Q335)/SUM(Q333:Q335)</f>
        <v>#DIV/0!</v>
      </c>
      <c r="Q332" s="72" t="s">
        <v>453</v>
      </c>
      <c r="R332" s="72" t="s">
        <v>453</v>
      </c>
      <c r="S332" s="72" t="s">
        <v>453</v>
      </c>
      <c r="T332" s="60" t="s">
        <v>453</v>
      </c>
      <c r="U332" s="72" t="s">
        <v>453</v>
      </c>
      <c r="V332" s="72" t="s">
        <v>453</v>
      </c>
      <c r="W332" s="72" t="s">
        <v>453</v>
      </c>
      <c r="X332" s="72" t="s">
        <v>453</v>
      </c>
      <c r="Y332" s="63" t="s">
        <v>453</v>
      </c>
      <c r="Z332" s="63" t="s">
        <v>453</v>
      </c>
      <c r="AA332" s="63" t="s">
        <v>453</v>
      </c>
      <c r="AB332" s="63" t="s">
        <v>453</v>
      </c>
      <c r="AC332" s="63" t="s">
        <v>453</v>
      </c>
      <c r="AD332" s="63" t="s">
        <v>453</v>
      </c>
      <c r="AE332" s="63" t="s">
        <v>453</v>
      </c>
      <c r="AF332" s="63" t="s">
        <v>453</v>
      </c>
      <c r="AG332" s="63" t="s">
        <v>453</v>
      </c>
      <c r="AH332" s="63" t="s">
        <v>453</v>
      </c>
      <c r="AI332" s="63" t="s">
        <v>453</v>
      </c>
      <c r="AJ332" s="63" t="s">
        <v>453</v>
      </c>
      <c r="AK332" s="63" t="s">
        <v>453</v>
      </c>
      <c r="AL332" s="63" t="s">
        <v>453</v>
      </c>
      <c r="AM332" s="63" t="s">
        <v>453</v>
      </c>
      <c r="AN332" s="63" t="s">
        <v>453</v>
      </c>
      <c r="AO332" s="63" t="s">
        <v>453</v>
      </c>
      <c r="AP332" s="63" t="s">
        <v>453</v>
      </c>
      <c r="AQ332" s="63" t="s">
        <v>453</v>
      </c>
    </row>
    <row r="333" spans="1:43" ht="14.5" customHeight="1" x14ac:dyDescent="0.35">
      <c r="A333" s="62" t="s">
        <v>459</v>
      </c>
      <c r="B333" s="27">
        <v>93.844322204589844</v>
      </c>
      <c r="C333" s="27">
        <v>96.207305908203125</v>
      </c>
      <c r="D333" s="27">
        <v>95.366996765136719</v>
      </c>
      <c r="E333" s="27">
        <v>96.5213623046875</v>
      </c>
      <c r="F333" s="27">
        <v>76.290000915527344</v>
      </c>
      <c r="G333" s="27">
        <v>70.656356811523438</v>
      </c>
      <c r="H333" s="27">
        <v>69.314002990722656</v>
      </c>
      <c r="I333" s="27">
        <v>70.875030517578125</v>
      </c>
      <c r="J333" s="27">
        <v>87.096382141113281</v>
      </c>
      <c r="K333" s="27">
        <v>89.849212646484375</v>
      </c>
      <c r="L333" s="27">
        <v>92.5474853515625</v>
      </c>
      <c r="M333" s="27">
        <v>87.206192016601563</v>
      </c>
      <c r="N333" s="35" t="s">
        <v>194</v>
      </c>
      <c r="O333" s="63" t="s">
        <v>453</v>
      </c>
      <c r="P333" s="63" t="s">
        <v>453</v>
      </c>
      <c r="Q333" s="64">
        <v>0</v>
      </c>
      <c r="R333" s="63" t="s">
        <v>41</v>
      </c>
      <c r="S333" s="26" t="b">
        <f t="shared" ref="S333:S335" si="51">NOT(OR((D333&lt;=$Q$1),(H333&lt;=$R$1),(L333&lt;=$S$1)))</f>
        <v>0</v>
      </c>
      <c r="U333" s="65" t="s">
        <v>42</v>
      </c>
      <c r="V333" s="65" t="s">
        <v>42</v>
      </c>
      <c r="W333" s="66" t="s">
        <v>49</v>
      </c>
      <c r="X333" s="65" t="s">
        <v>42</v>
      </c>
      <c r="Y333" s="82">
        <v>5</v>
      </c>
      <c r="Z333" s="83"/>
      <c r="AA333" s="83"/>
      <c r="AB333" s="83"/>
      <c r="AC333" s="84"/>
      <c r="AD333" s="63" t="s">
        <v>453</v>
      </c>
      <c r="AE333" s="63" t="s">
        <v>453</v>
      </c>
      <c r="AF333" s="63" t="s">
        <v>453</v>
      </c>
      <c r="AG333" s="63" t="s">
        <v>453</v>
      </c>
      <c r="AH333" s="63" t="s">
        <v>453</v>
      </c>
      <c r="AI333" s="63" t="s">
        <v>453</v>
      </c>
      <c r="AJ333" s="63" t="s">
        <v>453</v>
      </c>
      <c r="AK333" s="63" t="s">
        <v>453</v>
      </c>
      <c r="AL333" s="63" t="s">
        <v>453</v>
      </c>
      <c r="AM333" s="63" t="s">
        <v>453</v>
      </c>
      <c r="AN333" s="63" t="s">
        <v>453</v>
      </c>
      <c r="AO333" s="63" t="s">
        <v>453</v>
      </c>
      <c r="AP333" s="63" t="s">
        <v>453</v>
      </c>
      <c r="AQ333" s="63" t="s">
        <v>453</v>
      </c>
    </row>
    <row r="334" spans="1:43" ht="14.5" customHeight="1" x14ac:dyDescent="0.35">
      <c r="A334" s="62" t="s">
        <v>460</v>
      </c>
      <c r="B334" s="27">
        <v>0</v>
      </c>
      <c r="C334" s="27">
        <v>0</v>
      </c>
      <c r="D334" s="27">
        <v>0</v>
      </c>
      <c r="E334" s="27">
        <v>0</v>
      </c>
      <c r="F334" s="27">
        <v>0</v>
      </c>
      <c r="G334" s="27">
        <v>0</v>
      </c>
      <c r="H334" s="27">
        <v>0</v>
      </c>
      <c r="I334" s="27">
        <v>0</v>
      </c>
      <c r="J334" s="27">
        <v>16.121639251708984</v>
      </c>
      <c r="K334" s="27">
        <v>2.313568115234375</v>
      </c>
      <c r="L334" s="27">
        <v>1.4491236209869385</v>
      </c>
      <c r="M334" s="27">
        <v>1.441943883895874</v>
      </c>
      <c r="N334" s="35" t="s">
        <v>194</v>
      </c>
      <c r="O334" s="63"/>
      <c r="P334" s="63"/>
      <c r="Q334" s="64">
        <v>0</v>
      </c>
      <c r="R334" s="63" t="s">
        <v>41</v>
      </c>
      <c r="S334" s="26" t="b">
        <f t="shared" si="51"/>
        <v>0</v>
      </c>
      <c r="T334" s="26" t="b">
        <f>NOT(OR((C334&lt;=$Q$1),(G334&lt;=$R$1),(K334&lt;=$S$1)))</f>
        <v>0</v>
      </c>
      <c r="U334" s="65"/>
      <c r="V334" s="65"/>
      <c r="W334" s="66"/>
      <c r="X334" s="65"/>
      <c r="Y334" s="67"/>
      <c r="Z334" s="68"/>
      <c r="AA334" s="68"/>
      <c r="AB334" s="68"/>
      <c r="AC334" s="69"/>
      <c r="AD334" s="63"/>
      <c r="AE334" s="63"/>
      <c r="AF334" s="63"/>
      <c r="AG334" s="63"/>
      <c r="AH334" s="63"/>
      <c r="AI334" s="63"/>
      <c r="AJ334" s="63"/>
      <c r="AK334" s="63"/>
      <c r="AL334" s="63"/>
      <c r="AM334" s="63"/>
      <c r="AN334" s="63"/>
      <c r="AO334" s="63"/>
      <c r="AP334" s="63"/>
      <c r="AQ334" s="63"/>
    </row>
    <row r="335" spans="1:43" ht="14.5" customHeight="1" x14ac:dyDescent="0.35">
      <c r="A335" s="62" t="s">
        <v>461</v>
      </c>
      <c r="B335" s="27">
        <v>0</v>
      </c>
      <c r="C335" s="27">
        <v>0</v>
      </c>
      <c r="D335" s="27">
        <v>0</v>
      </c>
      <c r="E335" s="27">
        <v>0</v>
      </c>
      <c r="F335" s="27">
        <v>0</v>
      </c>
      <c r="G335" s="27">
        <v>0</v>
      </c>
      <c r="H335" s="27">
        <v>0</v>
      </c>
      <c r="I335" s="27">
        <v>0</v>
      </c>
      <c r="J335" s="27">
        <v>32.041587829589844</v>
      </c>
      <c r="K335" s="27">
        <v>0</v>
      </c>
      <c r="L335" s="27">
        <v>0</v>
      </c>
      <c r="M335" s="27">
        <v>0</v>
      </c>
      <c r="N335" s="35" t="s">
        <v>194</v>
      </c>
      <c r="O335" s="63"/>
      <c r="P335" s="63"/>
      <c r="Q335" s="64">
        <v>0</v>
      </c>
      <c r="R335" s="63" t="s">
        <v>41</v>
      </c>
      <c r="S335" s="26" t="b">
        <f t="shared" si="51"/>
        <v>0</v>
      </c>
      <c r="T335" s="26" t="b">
        <f>NOT(OR((C335&lt;=$Q$1),(G335&lt;=$R$1),(K335&lt;=$S$1)))</f>
        <v>0</v>
      </c>
      <c r="U335" s="65"/>
      <c r="V335" s="65"/>
      <c r="W335" s="66"/>
      <c r="X335" s="65"/>
      <c r="Y335" s="67"/>
      <c r="Z335" s="68"/>
      <c r="AA335" s="68"/>
      <c r="AB335" s="68"/>
      <c r="AC335" s="69"/>
      <c r="AD335" s="63"/>
      <c r="AE335" s="63"/>
      <c r="AF335" s="63"/>
      <c r="AG335" s="63"/>
      <c r="AH335" s="63"/>
      <c r="AI335" s="63"/>
      <c r="AJ335" s="63"/>
      <c r="AK335" s="63"/>
      <c r="AL335" s="63"/>
      <c r="AM335" s="63"/>
      <c r="AN335" s="63"/>
      <c r="AO335" s="63"/>
      <c r="AP335" s="63"/>
      <c r="AQ335" s="63"/>
    </row>
    <row r="336" spans="1:43" x14ac:dyDescent="0.35">
      <c r="A336" s="36"/>
      <c r="B336" s="36"/>
      <c r="C336" s="36"/>
      <c r="D336" s="36"/>
      <c r="E336" s="36"/>
      <c r="F336" s="36"/>
      <c r="G336" s="36"/>
      <c r="H336" s="36"/>
      <c r="I336" s="36"/>
      <c r="J336" s="36"/>
      <c r="K336" s="36"/>
      <c r="L336" s="36"/>
      <c r="M336" s="36"/>
      <c r="N336" s="38" t="s">
        <v>462</v>
      </c>
      <c r="O336" s="36"/>
      <c r="P336" s="24">
        <f>SUMIF(S338:S340,TRUE, Q338:Q340)/SUM(Q338:Q340)</f>
        <v>1</v>
      </c>
      <c r="Q336" s="36"/>
      <c r="R336" s="36"/>
      <c r="S336" s="36"/>
      <c r="T336" s="36"/>
      <c r="U336" s="36"/>
      <c r="V336" s="36"/>
      <c r="W336" s="36"/>
      <c r="X336" s="36"/>
      <c r="Y336" s="36"/>
      <c r="Z336" s="36"/>
      <c r="AA336" s="36"/>
      <c r="AB336" s="36"/>
      <c r="AC336" s="36"/>
    </row>
    <row r="337" spans="1:29" x14ac:dyDescent="0.35">
      <c r="A337" s="36"/>
      <c r="B337" s="73"/>
      <c r="C337" s="36"/>
      <c r="D337" s="36"/>
      <c r="E337" s="36"/>
      <c r="F337" s="36"/>
      <c r="G337" s="36"/>
      <c r="H337" s="36"/>
      <c r="I337" s="36"/>
      <c r="J337" s="36"/>
      <c r="K337" s="36"/>
      <c r="L337" s="36"/>
      <c r="M337" s="36"/>
      <c r="N337" s="38"/>
      <c r="O337" s="36"/>
      <c r="P337" s="24"/>
      <c r="Q337" s="74"/>
      <c r="R337" s="74"/>
      <c r="S337" s="36"/>
      <c r="T337" s="36"/>
      <c r="U337" s="36"/>
      <c r="V337" s="36"/>
      <c r="W337" s="36"/>
      <c r="X337" s="36"/>
      <c r="Y337" s="75"/>
      <c r="Z337" s="76"/>
      <c r="AA337" s="76"/>
      <c r="AB337" s="76"/>
      <c r="AC337" s="73"/>
    </row>
    <row r="338" spans="1:29" x14ac:dyDescent="0.35">
      <c r="A338" s="44" t="s">
        <v>463</v>
      </c>
      <c r="B338" s="27">
        <v>91.664405822753906</v>
      </c>
      <c r="C338" s="27">
        <v>91.664405822753906</v>
      </c>
      <c r="D338" s="27">
        <v>91.664405822753906</v>
      </c>
      <c r="E338" s="27">
        <v>91.663772583007813</v>
      </c>
      <c r="F338" s="27">
        <v>99.999610900878906</v>
      </c>
      <c r="G338" s="27">
        <v>99.999610900878906</v>
      </c>
      <c r="H338" s="27">
        <v>99.999610900878906</v>
      </c>
      <c r="I338" s="27">
        <v>99.99884033203125</v>
      </c>
      <c r="J338" s="32" t="s">
        <v>49</v>
      </c>
      <c r="K338" s="32" t="s">
        <v>49</v>
      </c>
      <c r="L338" s="32" t="s">
        <v>49</v>
      </c>
      <c r="M338" s="32" t="s">
        <v>49</v>
      </c>
      <c r="N338" s="35"/>
      <c r="O338" s="35"/>
      <c r="Q338" s="64">
        <v>1</v>
      </c>
      <c r="R338" s="63" t="s">
        <v>41</v>
      </c>
      <c r="S338" s="26" t="b">
        <f>NOT(OR((D338&lt;=$Q$1),(H338&lt;=$R$1),(L338&lt;=$S$1)))</f>
        <v>1</v>
      </c>
      <c r="T338" s="26" t="b">
        <f>NOT(OR((C338&lt;=$Q$1),(G338&lt;=$R$1),(K338&lt;=$S$1)))</f>
        <v>1</v>
      </c>
      <c r="U338" s="65"/>
      <c r="V338" s="65"/>
      <c r="W338" s="66"/>
      <c r="X338" s="65"/>
      <c r="Y338" s="82"/>
      <c r="Z338" s="83"/>
      <c r="AA338" s="83"/>
      <c r="AB338" s="83"/>
      <c r="AC338" s="84"/>
    </row>
    <row r="339" spans="1:29" x14ac:dyDescent="0.35">
      <c r="A339" s="44" t="s">
        <v>464</v>
      </c>
      <c r="B339" s="27">
        <v>91.666450500488281</v>
      </c>
      <c r="C339" s="27">
        <v>91.666450500488281</v>
      </c>
      <c r="D339" s="27">
        <v>91.666450500488281</v>
      </c>
      <c r="E339" s="27">
        <v>91.666328430175781</v>
      </c>
      <c r="F339" s="27">
        <v>99.999610900878906</v>
      </c>
      <c r="G339" s="27">
        <v>99.999610900878906</v>
      </c>
      <c r="H339" s="27">
        <v>99.999610900878906</v>
      </c>
      <c r="I339" s="27">
        <v>99.99884033203125</v>
      </c>
      <c r="J339" s="32" t="s">
        <v>49</v>
      </c>
      <c r="K339" s="32" t="s">
        <v>49</v>
      </c>
      <c r="L339" s="32" t="s">
        <v>49</v>
      </c>
      <c r="M339" s="32" t="s">
        <v>49</v>
      </c>
      <c r="N339" s="35"/>
      <c r="O339" s="35"/>
      <c r="Q339" s="64">
        <v>1</v>
      </c>
      <c r="R339" s="63" t="s">
        <v>41</v>
      </c>
      <c r="S339" s="26" t="b">
        <f>NOT(OR((B339&lt;=$Q$1),(F339&lt;=$R$1),(J339&lt;=$S$1)))</f>
        <v>1</v>
      </c>
      <c r="T339" s="26" t="b">
        <f>NOT(OR((C339&lt;=$Q$1),(G339&lt;=$R$1),(K339&lt;=$S$1)))</f>
        <v>1</v>
      </c>
      <c r="U339" s="65"/>
      <c r="V339" s="65"/>
      <c r="W339" s="66"/>
      <c r="X339" s="65"/>
      <c r="Y339" s="67"/>
      <c r="Z339" s="68"/>
      <c r="AA339" s="68"/>
      <c r="AB339" s="68"/>
      <c r="AC339" s="69"/>
    </row>
    <row r="340" spans="1:29" x14ac:dyDescent="0.35">
      <c r="A340" s="44" t="s">
        <v>465</v>
      </c>
      <c r="B340" s="27">
        <v>91.666244506835938</v>
      </c>
      <c r="C340" s="27">
        <v>91.666244506835938</v>
      </c>
      <c r="D340" s="27">
        <v>91.666244506835938</v>
      </c>
      <c r="E340" s="27">
        <v>91.666191101074219</v>
      </c>
      <c r="F340" s="27">
        <v>99.999610900878906</v>
      </c>
      <c r="G340" s="27">
        <v>99.999610900878906</v>
      </c>
      <c r="H340" s="27">
        <v>99.999610900878906</v>
      </c>
      <c r="I340" s="27">
        <v>99.99884033203125</v>
      </c>
      <c r="J340" s="32" t="s">
        <v>49</v>
      </c>
      <c r="K340" s="32" t="s">
        <v>49</v>
      </c>
      <c r="L340" s="32" t="s">
        <v>49</v>
      </c>
      <c r="M340" s="32" t="s">
        <v>49</v>
      </c>
      <c r="N340" s="35"/>
      <c r="O340" s="35"/>
      <c r="Q340" s="64">
        <v>1</v>
      </c>
      <c r="R340" s="63" t="s">
        <v>41</v>
      </c>
      <c r="S340" s="26" t="b">
        <f>NOT(OR((D340&lt;=$Q$1),(H340&lt;=$R$1),(L340&lt;=$S$1)))</f>
        <v>1</v>
      </c>
      <c r="T340" s="26" t="b">
        <f>NOT(OR((C340&lt;=$Q$1),(G340&lt;=$R$1),(K340&lt;=$S$1)))</f>
        <v>1</v>
      </c>
      <c r="U340" s="65"/>
      <c r="V340" s="65"/>
      <c r="W340" s="66"/>
      <c r="X340" s="65"/>
      <c r="Y340" s="67"/>
      <c r="Z340" s="68"/>
      <c r="AA340" s="68"/>
      <c r="AB340" s="68"/>
      <c r="AC340" s="69"/>
    </row>
    <row r="341" spans="1:29" x14ac:dyDescent="0.35">
      <c r="A341" s="44" t="s">
        <v>466</v>
      </c>
      <c r="B341" s="27">
        <v>91.665679931640625</v>
      </c>
      <c r="C341" s="27">
        <v>91.665679931640625</v>
      </c>
      <c r="D341" s="27">
        <v>91.665679931640625</v>
      </c>
      <c r="E341" s="27">
        <v>91.666183471679688</v>
      </c>
      <c r="F341" s="27">
        <v>99.999610900878906</v>
      </c>
      <c r="G341" s="27">
        <v>99.999610900878906</v>
      </c>
      <c r="H341" s="27">
        <v>99.999610900878906</v>
      </c>
      <c r="I341" s="27">
        <v>99.99884033203125</v>
      </c>
      <c r="J341" s="32" t="s">
        <v>49</v>
      </c>
      <c r="K341" s="32" t="s">
        <v>49</v>
      </c>
      <c r="L341" s="32" t="s">
        <v>49</v>
      </c>
      <c r="M341" s="32" t="s">
        <v>49</v>
      </c>
      <c r="N341" s="35"/>
      <c r="O341" s="35"/>
      <c r="Q341" s="64">
        <v>1</v>
      </c>
      <c r="R341" s="63" t="s">
        <v>41</v>
      </c>
      <c r="S341" s="26" t="b">
        <f t="shared" ref="S341:S369" si="52">NOT(OR((D341&lt;=$Q$1),(H341&lt;=$R$1),(L341&lt;=$S$1)))</f>
        <v>1</v>
      </c>
      <c r="T341" s="26" t="b">
        <f t="shared" ref="T341:T369" si="53">NOT(OR((C341&lt;=$Q$1),(G341&lt;=$R$1),(K341&lt;=$S$1)))</f>
        <v>1</v>
      </c>
      <c r="U341" s="65"/>
      <c r="V341" s="65"/>
      <c r="W341" s="66"/>
      <c r="X341" s="65"/>
      <c r="Y341" s="67"/>
      <c r="Z341" s="68"/>
      <c r="AA341" s="68"/>
      <c r="AB341" s="68"/>
      <c r="AC341" s="69"/>
    </row>
    <row r="342" spans="1:29" x14ac:dyDescent="0.35">
      <c r="A342" s="44" t="s">
        <v>467</v>
      </c>
      <c r="B342" s="27">
        <v>91.665718078613281</v>
      </c>
      <c r="C342" s="27">
        <v>91.665718078613281</v>
      </c>
      <c r="D342" s="27">
        <v>91.665718078613281</v>
      </c>
      <c r="E342" s="27">
        <v>91.666275024414063</v>
      </c>
      <c r="F342" s="27">
        <v>99.999610900878906</v>
      </c>
      <c r="G342" s="27">
        <v>99.999610900878906</v>
      </c>
      <c r="H342" s="27">
        <v>99.999610900878906</v>
      </c>
      <c r="I342" s="27">
        <v>99.99884033203125</v>
      </c>
      <c r="J342" s="32" t="s">
        <v>49</v>
      </c>
      <c r="K342" s="32" t="s">
        <v>49</v>
      </c>
      <c r="L342" s="32" t="s">
        <v>49</v>
      </c>
      <c r="M342" s="32" t="s">
        <v>49</v>
      </c>
      <c r="N342" s="35"/>
      <c r="O342" s="35"/>
      <c r="Q342" s="64">
        <v>1</v>
      </c>
      <c r="R342" s="63" t="s">
        <v>41</v>
      </c>
      <c r="S342" s="26" t="b">
        <f t="shared" si="52"/>
        <v>1</v>
      </c>
      <c r="T342" s="26" t="b">
        <f t="shared" si="53"/>
        <v>1</v>
      </c>
      <c r="U342" s="65"/>
      <c r="V342" s="65"/>
      <c r="W342" s="66"/>
      <c r="X342" s="65"/>
      <c r="Y342" s="67"/>
      <c r="Z342" s="68"/>
      <c r="AA342" s="68"/>
      <c r="AB342" s="68"/>
      <c r="AC342" s="69"/>
    </row>
    <row r="343" spans="1:29" x14ac:dyDescent="0.35">
      <c r="A343" s="44" t="s">
        <v>468</v>
      </c>
      <c r="B343" s="27">
        <v>91.665763854980469</v>
      </c>
      <c r="C343" s="27">
        <v>91.665763854980469</v>
      </c>
      <c r="D343" s="27">
        <v>91.665763854980469</v>
      </c>
      <c r="E343" s="27">
        <v>91.666374206542969</v>
      </c>
      <c r="F343" s="27">
        <v>99.999610900878906</v>
      </c>
      <c r="G343" s="27">
        <v>99.999610900878906</v>
      </c>
      <c r="H343" s="27">
        <v>99.999610900878906</v>
      </c>
      <c r="I343" s="27">
        <v>99.99884033203125</v>
      </c>
      <c r="J343" s="32" t="s">
        <v>49</v>
      </c>
      <c r="K343" s="32" t="s">
        <v>49</v>
      </c>
      <c r="L343" s="32" t="s">
        <v>49</v>
      </c>
      <c r="M343" s="32" t="s">
        <v>49</v>
      </c>
      <c r="P343" s="26"/>
      <c r="Q343" s="64">
        <v>1</v>
      </c>
      <c r="R343" s="63" t="s">
        <v>41</v>
      </c>
      <c r="S343" s="26" t="b">
        <f t="shared" si="52"/>
        <v>1</v>
      </c>
      <c r="T343" s="26" t="b">
        <f t="shared" si="53"/>
        <v>1</v>
      </c>
    </row>
    <row r="344" spans="1:29" x14ac:dyDescent="0.35">
      <c r="A344" s="44" t="s">
        <v>469</v>
      </c>
      <c r="B344" s="27">
        <v>91.66571044921875</v>
      </c>
      <c r="C344" s="27">
        <v>91.66571044921875</v>
      </c>
      <c r="D344" s="27">
        <v>91.66571044921875</v>
      </c>
      <c r="E344" s="27">
        <v>91.666252136230469</v>
      </c>
      <c r="F344" s="27">
        <v>99.999610900878906</v>
      </c>
      <c r="G344" s="27">
        <v>99.999610900878906</v>
      </c>
      <c r="H344" s="27">
        <v>99.999610900878906</v>
      </c>
      <c r="I344" s="27">
        <v>99.99884033203125</v>
      </c>
      <c r="J344" s="32" t="s">
        <v>49</v>
      </c>
      <c r="K344" s="32" t="s">
        <v>49</v>
      </c>
      <c r="L344" s="32" t="s">
        <v>49</v>
      </c>
      <c r="M344" s="32" t="s">
        <v>49</v>
      </c>
      <c r="P344" s="26"/>
      <c r="Q344" s="64">
        <v>1</v>
      </c>
      <c r="R344" s="63" t="s">
        <v>41</v>
      </c>
      <c r="S344" s="26" t="b">
        <f t="shared" si="52"/>
        <v>1</v>
      </c>
      <c r="T344" s="26" t="b">
        <f t="shared" si="53"/>
        <v>1</v>
      </c>
    </row>
    <row r="345" spans="1:29" x14ac:dyDescent="0.35">
      <c r="A345" s="44" t="s">
        <v>470</v>
      </c>
      <c r="B345" s="27">
        <v>91.665733337402344</v>
      </c>
      <c r="C345" s="27">
        <v>91.665733337402344</v>
      </c>
      <c r="D345" s="27">
        <v>91.665733337402344</v>
      </c>
      <c r="E345" s="27">
        <v>91.666275024414063</v>
      </c>
      <c r="F345" s="27">
        <v>99.999610900878906</v>
      </c>
      <c r="G345" s="27">
        <v>99.999610900878906</v>
      </c>
      <c r="H345" s="27">
        <v>99.999610900878906</v>
      </c>
      <c r="I345" s="27">
        <v>99.99884033203125</v>
      </c>
      <c r="J345" s="32" t="s">
        <v>49</v>
      </c>
      <c r="K345" s="32" t="s">
        <v>49</v>
      </c>
      <c r="L345" s="32" t="s">
        <v>49</v>
      </c>
      <c r="M345" s="32" t="s">
        <v>49</v>
      </c>
      <c r="Q345" s="64">
        <v>1</v>
      </c>
      <c r="R345" s="63" t="s">
        <v>41</v>
      </c>
      <c r="S345" s="26" t="b">
        <f t="shared" si="52"/>
        <v>1</v>
      </c>
      <c r="T345" s="26" t="b">
        <f t="shared" si="53"/>
        <v>1</v>
      </c>
    </row>
    <row r="346" spans="1:29" x14ac:dyDescent="0.35">
      <c r="A346" s="44" t="s">
        <v>471</v>
      </c>
      <c r="B346" s="27">
        <v>91.666404724121094</v>
      </c>
      <c r="C346" s="27">
        <v>91.666404724121094</v>
      </c>
      <c r="D346" s="27">
        <v>91.666404724121094</v>
      </c>
      <c r="E346" s="27">
        <v>91.666099548339844</v>
      </c>
      <c r="F346" s="27">
        <v>99.999610900878906</v>
      </c>
      <c r="G346" s="27">
        <v>99.999610900878906</v>
      </c>
      <c r="H346" s="27">
        <v>99.999610900878906</v>
      </c>
      <c r="I346" s="27">
        <v>99.99884033203125</v>
      </c>
      <c r="J346" s="32" t="s">
        <v>49</v>
      </c>
      <c r="K346" s="32" t="s">
        <v>49</v>
      </c>
      <c r="L346" s="32" t="s">
        <v>49</v>
      </c>
      <c r="M346" s="32" t="s">
        <v>49</v>
      </c>
      <c r="Q346" s="64">
        <v>1</v>
      </c>
      <c r="R346" s="63" t="s">
        <v>41</v>
      </c>
      <c r="S346" s="26" t="b">
        <f t="shared" si="52"/>
        <v>1</v>
      </c>
      <c r="T346" s="26" t="b">
        <f t="shared" si="53"/>
        <v>1</v>
      </c>
    </row>
    <row r="347" spans="1:29" x14ac:dyDescent="0.35">
      <c r="A347" s="44" t="s">
        <v>472</v>
      </c>
      <c r="B347" s="27">
        <v>91.665809631347656</v>
      </c>
      <c r="C347" s="27">
        <v>91.665809631347656</v>
      </c>
      <c r="D347" s="27">
        <v>91.665809631347656</v>
      </c>
      <c r="E347" s="27">
        <v>91.666587829589844</v>
      </c>
      <c r="F347" s="27">
        <v>99.999610900878906</v>
      </c>
      <c r="G347" s="27">
        <v>99.999610900878906</v>
      </c>
      <c r="H347" s="27">
        <v>99.999610900878906</v>
      </c>
      <c r="I347" s="27">
        <v>99.99884033203125</v>
      </c>
      <c r="J347" s="32" t="s">
        <v>49</v>
      </c>
      <c r="K347" s="32" t="s">
        <v>49</v>
      </c>
      <c r="L347" s="32" t="s">
        <v>49</v>
      </c>
      <c r="M347" s="32" t="s">
        <v>49</v>
      </c>
      <c r="P347" s="26"/>
      <c r="Q347" s="64">
        <v>1</v>
      </c>
      <c r="R347" s="63" t="s">
        <v>41</v>
      </c>
      <c r="S347" s="26" t="b">
        <f t="shared" si="52"/>
        <v>1</v>
      </c>
      <c r="T347" s="26" t="b">
        <f t="shared" si="53"/>
        <v>1</v>
      </c>
    </row>
    <row r="348" spans="1:29" x14ac:dyDescent="0.35">
      <c r="A348" s="44" t="s">
        <v>473</v>
      </c>
      <c r="B348" s="27">
        <v>91.66656494140625</v>
      </c>
      <c r="C348" s="27">
        <v>91.66656494140625</v>
      </c>
      <c r="D348" s="27">
        <v>91.66656494140625</v>
      </c>
      <c r="E348" s="27">
        <v>91.666587829589844</v>
      </c>
      <c r="F348" s="27">
        <v>99.999610900878906</v>
      </c>
      <c r="G348" s="27">
        <v>99.999610900878906</v>
      </c>
      <c r="H348" s="27">
        <v>99.999610900878906</v>
      </c>
      <c r="I348" s="27">
        <v>99.99884033203125</v>
      </c>
      <c r="J348" s="32" t="s">
        <v>49</v>
      </c>
      <c r="K348" s="32" t="s">
        <v>49</v>
      </c>
      <c r="L348" s="32" t="s">
        <v>49</v>
      </c>
      <c r="M348" s="32" t="s">
        <v>49</v>
      </c>
      <c r="Q348" s="64">
        <v>1</v>
      </c>
      <c r="R348" s="63" t="s">
        <v>41</v>
      </c>
      <c r="S348" s="26" t="b">
        <f t="shared" si="52"/>
        <v>1</v>
      </c>
      <c r="T348" s="26" t="b">
        <f t="shared" si="53"/>
        <v>1</v>
      </c>
    </row>
    <row r="349" spans="1:29" x14ac:dyDescent="0.35">
      <c r="A349" s="44" t="s">
        <v>474</v>
      </c>
      <c r="B349" s="27">
        <v>91.666427612304688</v>
      </c>
      <c r="C349" s="27">
        <v>91.666427612304688</v>
      </c>
      <c r="D349" s="27">
        <v>91.666427612304688</v>
      </c>
      <c r="E349" s="27">
        <v>91.666259765625</v>
      </c>
      <c r="F349" s="27">
        <v>99.999610900878906</v>
      </c>
      <c r="G349" s="27">
        <v>99.999610900878906</v>
      </c>
      <c r="H349" s="27">
        <v>99.999610900878906</v>
      </c>
      <c r="I349" s="27">
        <v>99.99884033203125</v>
      </c>
      <c r="J349" s="32" t="s">
        <v>49</v>
      </c>
      <c r="K349" s="32" t="s">
        <v>49</v>
      </c>
      <c r="L349" s="32" t="s">
        <v>49</v>
      </c>
      <c r="M349" s="32" t="s">
        <v>49</v>
      </c>
      <c r="Q349" s="64">
        <v>1</v>
      </c>
      <c r="R349" s="63" t="s">
        <v>41</v>
      </c>
      <c r="S349" s="26" t="b">
        <f t="shared" si="52"/>
        <v>1</v>
      </c>
      <c r="T349" s="26" t="b">
        <f t="shared" si="53"/>
        <v>1</v>
      </c>
    </row>
    <row r="350" spans="1:29" x14ac:dyDescent="0.35">
      <c r="A350" s="44" t="s">
        <v>475</v>
      </c>
      <c r="B350" s="27">
        <v>91.6658935546875</v>
      </c>
      <c r="C350" s="27">
        <v>91.6658935546875</v>
      </c>
      <c r="D350" s="27">
        <v>91.6658935546875</v>
      </c>
      <c r="E350" s="27">
        <v>91.66650390625</v>
      </c>
      <c r="F350" s="27">
        <v>99.999610900878906</v>
      </c>
      <c r="G350" s="27">
        <v>99.999610900878906</v>
      </c>
      <c r="H350" s="27">
        <v>99.999610900878906</v>
      </c>
      <c r="I350" s="27">
        <v>99.99884033203125</v>
      </c>
      <c r="J350" s="32" t="s">
        <v>49</v>
      </c>
      <c r="K350" s="32" t="s">
        <v>49</v>
      </c>
      <c r="L350" s="32" t="s">
        <v>49</v>
      </c>
      <c r="M350" s="32" t="s">
        <v>49</v>
      </c>
      <c r="Q350" s="64">
        <v>1</v>
      </c>
      <c r="R350" s="63" t="s">
        <v>41</v>
      </c>
      <c r="S350" s="26" t="b">
        <f t="shared" si="52"/>
        <v>1</v>
      </c>
      <c r="T350" s="26" t="b">
        <f t="shared" si="53"/>
        <v>1</v>
      </c>
    </row>
    <row r="351" spans="1:29" x14ac:dyDescent="0.35">
      <c r="A351" s="44" t="s">
        <v>476</v>
      </c>
      <c r="B351" s="27">
        <v>91.665687561035156</v>
      </c>
      <c r="C351" s="27">
        <v>91.665687561035156</v>
      </c>
      <c r="D351" s="27">
        <v>91.665687561035156</v>
      </c>
      <c r="E351" s="27">
        <v>91.666282653808594</v>
      </c>
      <c r="F351" s="27">
        <v>99.999610900878906</v>
      </c>
      <c r="G351" s="27">
        <v>99.999610900878906</v>
      </c>
      <c r="H351" s="27">
        <v>99.999610900878906</v>
      </c>
      <c r="I351" s="27">
        <v>99.99884033203125</v>
      </c>
      <c r="J351" s="32" t="s">
        <v>49</v>
      </c>
      <c r="K351" s="32" t="s">
        <v>49</v>
      </c>
      <c r="L351" s="32" t="s">
        <v>49</v>
      </c>
      <c r="M351" s="32" t="s">
        <v>49</v>
      </c>
      <c r="Q351" s="64">
        <v>1</v>
      </c>
      <c r="R351" s="63" t="s">
        <v>41</v>
      </c>
      <c r="S351" s="26" t="b">
        <f t="shared" si="52"/>
        <v>1</v>
      </c>
      <c r="T351" s="26" t="b">
        <f t="shared" si="53"/>
        <v>1</v>
      </c>
    </row>
    <row r="352" spans="1:29" x14ac:dyDescent="0.35">
      <c r="A352" s="44" t="s">
        <v>477</v>
      </c>
      <c r="B352" s="27">
        <v>91.666046142578125</v>
      </c>
      <c r="C352" s="27">
        <v>91.666046142578125</v>
      </c>
      <c r="D352" s="27">
        <v>91.666046142578125</v>
      </c>
      <c r="E352" s="27">
        <v>91.666275024414063</v>
      </c>
      <c r="F352" s="27">
        <v>99.999610900878906</v>
      </c>
      <c r="G352" s="27">
        <v>99.999610900878906</v>
      </c>
      <c r="H352" s="27">
        <v>99.999610900878906</v>
      </c>
      <c r="I352" s="27">
        <v>99.99884033203125</v>
      </c>
      <c r="J352" s="32" t="s">
        <v>49</v>
      </c>
      <c r="K352" s="32" t="s">
        <v>49</v>
      </c>
      <c r="L352" s="32" t="s">
        <v>49</v>
      </c>
      <c r="M352" s="32" t="s">
        <v>49</v>
      </c>
      <c r="Q352" s="64">
        <v>1</v>
      </c>
      <c r="R352" s="63" t="s">
        <v>41</v>
      </c>
      <c r="S352" s="26" t="b">
        <f t="shared" si="52"/>
        <v>1</v>
      </c>
      <c r="T352" s="26" t="b">
        <f t="shared" si="53"/>
        <v>1</v>
      </c>
    </row>
    <row r="353" spans="1:20" x14ac:dyDescent="0.35">
      <c r="A353" s="44" t="s">
        <v>478</v>
      </c>
      <c r="B353" s="27">
        <v>91.665664672851563</v>
      </c>
      <c r="C353" s="27">
        <v>91.665664672851563</v>
      </c>
      <c r="D353" s="27">
        <v>91.665664672851563</v>
      </c>
      <c r="E353" s="27">
        <v>91.66632080078125</v>
      </c>
      <c r="F353" s="27">
        <v>99.999610900878906</v>
      </c>
      <c r="G353" s="27">
        <v>99.999610900878906</v>
      </c>
      <c r="H353" s="27">
        <v>99.999610900878906</v>
      </c>
      <c r="I353" s="27">
        <v>99.99884033203125</v>
      </c>
      <c r="J353" s="32" t="s">
        <v>49</v>
      </c>
      <c r="K353" s="32" t="s">
        <v>49</v>
      </c>
      <c r="L353" s="32" t="s">
        <v>49</v>
      </c>
      <c r="M353" s="32" t="s">
        <v>49</v>
      </c>
      <c r="Q353" s="64">
        <v>1</v>
      </c>
      <c r="R353" s="63" t="s">
        <v>41</v>
      </c>
      <c r="S353" s="26" t="b">
        <f t="shared" si="52"/>
        <v>1</v>
      </c>
      <c r="T353" s="26" t="b">
        <f t="shared" si="53"/>
        <v>1</v>
      </c>
    </row>
    <row r="354" spans="1:20" x14ac:dyDescent="0.35">
      <c r="A354" s="44" t="s">
        <v>479</v>
      </c>
      <c r="B354" s="27">
        <v>91.666465759277344</v>
      </c>
      <c r="C354" s="27">
        <v>91.666465759277344</v>
      </c>
      <c r="D354" s="27">
        <v>91.666465759277344</v>
      </c>
      <c r="E354" s="27">
        <v>91.666595458984375</v>
      </c>
      <c r="F354" s="27">
        <v>99.999610900878906</v>
      </c>
      <c r="G354" s="27">
        <v>99.999610900878906</v>
      </c>
      <c r="H354" s="27">
        <v>99.999610900878906</v>
      </c>
      <c r="I354" s="27">
        <v>99.99884033203125</v>
      </c>
      <c r="J354" s="32" t="s">
        <v>49</v>
      </c>
      <c r="K354" s="32" t="s">
        <v>49</v>
      </c>
      <c r="L354" s="32" t="s">
        <v>49</v>
      </c>
      <c r="M354" s="32" t="s">
        <v>49</v>
      </c>
      <c r="Q354" s="64">
        <v>1</v>
      </c>
      <c r="R354" s="63" t="s">
        <v>41</v>
      </c>
      <c r="S354" s="26" t="b">
        <f t="shared" si="52"/>
        <v>1</v>
      </c>
      <c r="T354" s="26" t="b">
        <f t="shared" si="53"/>
        <v>1</v>
      </c>
    </row>
    <row r="355" spans="1:20" x14ac:dyDescent="0.35">
      <c r="A355" s="44" t="s">
        <v>480</v>
      </c>
      <c r="B355" s="27">
        <v>91.666397094726563</v>
      </c>
      <c r="C355" s="27">
        <v>91.666397094726563</v>
      </c>
      <c r="D355" s="27">
        <v>91.666397094726563</v>
      </c>
      <c r="E355" s="27">
        <v>91.666099548339844</v>
      </c>
      <c r="F355" s="27">
        <v>99.999610900878906</v>
      </c>
      <c r="G355" s="27">
        <v>99.999610900878906</v>
      </c>
      <c r="H355" s="27">
        <v>99.999610900878906</v>
      </c>
      <c r="I355" s="27">
        <v>99.99884033203125</v>
      </c>
      <c r="J355" s="32" t="s">
        <v>49</v>
      </c>
      <c r="K355" s="32" t="s">
        <v>49</v>
      </c>
      <c r="L355" s="32" t="s">
        <v>49</v>
      </c>
      <c r="M355" s="32" t="s">
        <v>49</v>
      </c>
      <c r="Q355" s="64">
        <v>1</v>
      </c>
      <c r="R355" s="63" t="s">
        <v>41</v>
      </c>
      <c r="S355" s="26" t="b">
        <f t="shared" si="52"/>
        <v>1</v>
      </c>
      <c r="T355" s="26" t="b">
        <f t="shared" si="53"/>
        <v>1</v>
      </c>
    </row>
    <row r="356" spans="1:20" x14ac:dyDescent="0.35">
      <c r="A356" s="44" t="s">
        <v>481</v>
      </c>
      <c r="B356" s="27">
        <v>91.666419982910156</v>
      </c>
      <c r="C356" s="27">
        <v>91.666419982910156</v>
      </c>
      <c r="D356" s="27">
        <v>91.666419982910156</v>
      </c>
      <c r="E356" s="27">
        <v>91.666481018066406</v>
      </c>
      <c r="F356" s="27">
        <v>99.999610900878906</v>
      </c>
      <c r="G356" s="27">
        <v>99.999610900878906</v>
      </c>
      <c r="H356" s="27">
        <v>99.999610900878906</v>
      </c>
      <c r="I356" s="27">
        <v>99.99884033203125</v>
      </c>
      <c r="J356" s="32" t="s">
        <v>49</v>
      </c>
      <c r="K356" s="32" t="s">
        <v>49</v>
      </c>
      <c r="L356" s="32" t="s">
        <v>49</v>
      </c>
      <c r="M356" s="32" t="s">
        <v>49</v>
      </c>
      <c r="Q356" s="64">
        <v>1</v>
      </c>
      <c r="R356" s="63" t="s">
        <v>41</v>
      </c>
      <c r="S356" s="26" t="b">
        <f t="shared" si="52"/>
        <v>1</v>
      </c>
      <c r="T356" s="26" t="b">
        <f t="shared" si="53"/>
        <v>1</v>
      </c>
    </row>
    <row r="357" spans="1:20" x14ac:dyDescent="0.35">
      <c r="A357" s="44" t="s">
        <v>482</v>
      </c>
      <c r="B357" s="27">
        <v>91.666534423828125</v>
      </c>
      <c r="C357" s="27">
        <v>91.666534423828125</v>
      </c>
      <c r="D357" s="27">
        <v>91.666534423828125</v>
      </c>
      <c r="E357" s="27">
        <v>91.666641235351563</v>
      </c>
      <c r="F357" s="27">
        <v>99.999610900878906</v>
      </c>
      <c r="G357" s="27">
        <v>99.999610900878906</v>
      </c>
      <c r="H357" s="27">
        <v>99.999610900878906</v>
      </c>
      <c r="I357" s="27">
        <v>99.99884033203125</v>
      </c>
      <c r="J357" s="32" t="s">
        <v>49</v>
      </c>
      <c r="K357" s="32" t="s">
        <v>49</v>
      </c>
      <c r="L357" s="32" t="s">
        <v>49</v>
      </c>
      <c r="M357" s="32" t="s">
        <v>49</v>
      </c>
      <c r="Q357" s="64">
        <v>1</v>
      </c>
      <c r="R357" s="63" t="s">
        <v>41</v>
      </c>
      <c r="S357" s="26" t="b">
        <f t="shared" si="52"/>
        <v>1</v>
      </c>
      <c r="T357" s="26" t="b">
        <f t="shared" si="53"/>
        <v>1</v>
      </c>
    </row>
    <row r="358" spans="1:20" x14ac:dyDescent="0.35">
      <c r="A358" s="44" t="s">
        <v>483</v>
      </c>
      <c r="B358" s="27">
        <v>91.665702819824219</v>
      </c>
      <c r="C358" s="27">
        <v>91.665702819824219</v>
      </c>
      <c r="D358" s="27">
        <v>91.665702819824219</v>
      </c>
      <c r="E358" s="27">
        <v>91.666435241699219</v>
      </c>
      <c r="F358" s="27">
        <v>99.999610900878906</v>
      </c>
      <c r="G358" s="27">
        <v>99.999610900878906</v>
      </c>
      <c r="H358" s="27">
        <v>99.999610900878906</v>
      </c>
      <c r="I358" s="27">
        <v>99.99884033203125</v>
      </c>
      <c r="J358" s="32" t="s">
        <v>49</v>
      </c>
      <c r="K358" s="32" t="s">
        <v>49</v>
      </c>
      <c r="L358" s="32" t="s">
        <v>49</v>
      </c>
      <c r="M358" s="32" t="s">
        <v>49</v>
      </c>
      <c r="Q358" s="64">
        <v>1</v>
      </c>
      <c r="R358" s="63" t="s">
        <v>41</v>
      </c>
      <c r="S358" s="26" t="b">
        <f t="shared" si="52"/>
        <v>1</v>
      </c>
      <c r="T358" s="26" t="b">
        <f t="shared" si="53"/>
        <v>1</v>
      </c>
    </row>
    <row r="359" spans="1:20" x14ac:dyDescent="0.35">
      <c r="A359" s="44" t="s">
        <v>484</v>
      </c>
      <c r="B359" s="27">
        <v>91.6658935546875</v>
      </c>
      <c r="C359" s="27">
        <v>91.6658935546875</v>
      </c>
      <c r="D359" s="27">
        <v>91.6658935546875</v>
      </c>
      <c r="E359" s="27">
        <v>91.66656494140625</v>
      </c>
      <c r="F359" s="27">
        <v>99.999610900878906</v>
      </c>
      <c r="G359" s="27">
        <v>99.999610900878906</v>
      </c>
      <c r="H359" s="27">
        <v>99.999610900878906</v>
      </c>
      <c r="I359" s="27">
        <v>99.99884033203125</v>
      </c>
      <c r="J359" s="32" t="s">
        <v>49</v>
      </c>
      <c r="K359" s="32" t="s">
        <v>49</v>
      </c>
      <c r="L359" s="32" t="s">
        <v>49</v>
      </c>
      <c r="M359" s="32" t="s">
        <v>49</v>
      </c>
      <c r="Q359" s="64">
        <v>1</v>
      </c>
      <c r="R359" s="63" t="s">
        <v>41</v>
      </c>
      <c r="S359" s="26" t="b">
        <f t="shared" si="52"/>
        <v>1</v>
      </c>
      <c r="T359" s="26" t="b">
        <f t="shared" si="53"/>
        <v>1</v>
      </c>
    </row>
    <row r="360" spans="1:20" x14ac:dyDescent="0.35">
      <c r="A360" s="44" t="s">
        <v>485</v>
      </c>
      <c r="B360" s="27">
        <v>91.665725708007813</v>
      </c>
      <c r="C360" s="27">
        <v>91.665725708007813</v>
      </c>
      <c r="D360" s="27">
        <v>91.665725708007813</v>
      </c>
      <c r="E360" s="27">
        <v>91.666259765625</v>
      </c>
      <c r="F360" s="27">
        <v>99.999610900878906</v>
      </c>
      <c r="G360" s="27">
        <v>99.999610900878906</v>
      </c>
      <c r="H360" s="27">
        <v>99.999610900878906</v>
      </c>
      <c r="I360" s="27">
        <v>99.99884033203125</v>
      </c>
      <c r="J360" s="32" t="s">
        <v>49</v>
      </c>
      <c r="K360" s="32" t="s">
        <v>49</v>
      </c>
      <c r="L360" s="32" t="s">
        <v>49</v>
      </c>
      <c r="M360" s="32" t="s">
        <v>49</v>
      </c>
      <c r="Q360" s="64">
        <v>1</v>
      </c>
      <c r="R360" s="63" t="s">
        <v>41</v>
      </c>
      <c r="S360" s="26" t="b">
        <f t="shared" si="52"/>
        <v>1</v>
      </c>
      <c r="T360" s="26" t="b">
        <f t="shared" si="53"/>
        <v>1</v>
      </c>
    </row>
    <row r="361" spans="1:20" x14ac:dyDescent="0.35">
      <c r="A361" s="44" t="s">
        <v>486</v>
      </c>
      <c r="B361" s="27">
        <v>91.665840148925781</v>
      </c>
      <c r="C361" s="27">
        <v>91.665840148925781</v>
      </c>
      <c r="D361" s="27">
        <v>91.665840148925781</v>
      </c>
      <c r="E361" s="27">
        <v>91.666587829589844</v>
      </c>
      <c r="F361" s="27">
        <v>99.999610900878906</v>
      </c>
      <c r="G361" s="27">
        <v>99.999610900878906</v>
      </c>
      <c r="H361" s="27">
        <v>99.999610900878906</v>
      </c>
      <c r="I361" s="27">
        <v>99.99884033203125</v>
      </c>
      <c r="J361" s="32" t="s">
        <v>49</v>
      </c>
      <c r="K361" s="32" t="s">
        <v>49</v>
      </c>
      <c r="L361" s="32" t="s">
        <v>49</v>
      </c>
      <c r="M361" s="32" t="s">
        <v>49</v>
      </c>
      <c r="Q361" s="64">
        <v>1</v>
      </c>
      <c r="R361" s="63" t="s">
        <v>41</v>
      </c>
      <c r="S361" s="26" t="b">
        <f t="shared" si="52"/>
        <v>1</v>
      </c>
      <c r="T361" s="26" t="b">
        <f t="shared" si="53"/>
        <v>1</v>
      </c>
    </row>
    <row r="362" spans="1:20" x14ac:dyDescent="0.35">
      <c r="A362" s="44" t="s">
        <v>487</v>
      </c>
      <c r="B362" s="27">
        <v>91.665145874023438</v>
      </c>
      <c r="C362" s="27">
        <v>91.665145874023438</v>
      </c>
      <c r="D362" s="27">
        <v>91.665145874023438</v>
      </c>
      <c r="E362" s="27">
        <v>91.66632080078125</v>
      </c>
      <c r="F362" s="27">
        <v>99.999610900878906</v>
      </c>
      <c r="G362" s="27">
        <v>99.999610900878906</v>
      </c>
      <c r="H362" s="27">
        <v>99.999610900878906</v>
      </c>
      <c r="I362" s="27">
        <v>99.99884033203125</v>
      </c>
      <c r="J362" s="32" t="s">
        <v>49</v>
      </c>
      <c r="K362" s="32" t="s">
        <v>49</v>
      </c>
      <c r="L362" s="32" t="s">
        <v>49</v>
      </c>
      <c r="M362" s="32" t="s">
        <v>49</v>
      </c>
      <c r="Q362" s="64">
        <v>1</v>
      </c>
      <c r="R362" s="63" t="s">
        <v>41</v>
      </c>
      <c r="S362" s="26" t="b">
        <f t="shared" si="52"/>
        <v>1</v>
      </c>
      <c r="T362" s="26" t="b">
        <f t="shared" si="53"/>
        <v>1</v>
      </c>
    </row>
    <row r="363" spans="1:20" x14ac:dyDescent="0.35">
      <c r="A363" s="44" t="s">
        <v>488</v>
      </c>
      <c r="B363" s="27">
        <v>91.666000366210938</v>
      </c>
      <c r="C363" s="27">
        <v>91.666000366210938</v>
      </c>
      <c r="D363" s="27">
        <v>91.666000366210938</v>
      </c>
      <c r="E363" s="27">
        <v>91.666549682617188</v>
      </c>
      <c r="F363" s="27">
        <v>99.999610900878906</v>
      </c>
      <c r="G363" s="27">
        <v>99.999610900878906</v>
      </c>
      <c r="H363" s="27">
        <v>99.999610900878906</v>
      </c>
      <c r="I363" s="27">
        <v>99.99884033203125</v>
      </c>
      <c r="J363" s="32" t="s">
        <v>49</v>
      </c>
      <c r="K363" s="32" t="s">
        <v>49</v>
      </c>
      <c r="L363" s="32" t="s">
        <v>49</v>
      </c>
      <c r="M363" s="32" t="s">
        <v>49</v>
      </c>
      <c r="Q363" s="64">
        <v>1</v>
      </c>
      <c r="R363" s="63" t="s">
        <v>41</v>
      </c>
      <c r="S363" s="26" t="b">
        <f t="shared" si="52"/>
        <v>1</v>
      </c>
      <c r="T363" s="26" t="b">
        <f t="shared" si="53"/>
        <v>1</v>
      </c>
    </row>
    <row r="364" spans="1:20" x14ac:dyDescent="0.35">
      <c r="A364" s="44" t="s">
        <v>489</v>
      </c>
      <c r="B364" s="27">
        <v>91.66595458984375</v>
      </c>
      <c r="C364" s="27">
        <v>91.66595458984375</v>
      </c>
      <c r="D364" s="27">
        <v>91.66595458984375</v>
      </c>
      <c r="E364" s="27">
        <v>91.666275024414063</v>
      </c>
      <c r="F364" s="27">
        <v>99.999610900878906</v>
      </c>
      <c r="G364" s="27">
        <v>99.999610900878906</v>
      </c>
      <c r="H364" s="27">
        <v>99.999610900878906</v>
      </c>
      <c r="I364" s="27">
        <v>99.99884033203125</v>
      </c>
      <c r="J364" s="32" t="s">
        <v>49</v>
      </c>
      <c r="K364" s="32" t="s">
        <v>49</v>
      </c>
      <c r="L364" s="32" t="s">
        <v>49</v>
      </c>
      <c r="M364" s="32" t="s">
        <v>49</v>
      </c>
      <c r="Q364" s="64">
        <v>1</v>
      </c>
      <c r="R364" s="63" t="s">
        <v>41</v>
      </c>
      <c r="S364" s="26" t="b">
        <f t="shared" si="52"/>
        <v>1</v>
      </c>
      <c r="T364" s="26" t="b">
        <f t="shared" si="53"/>
        <v>1</v>
      </c>
    </row>
    <row r="365" spans="1:20" x14ac:dyDescent="0.35">
      <c r="A365" s="44" t="s">
        <v>490</v>
      </c>
      <c r="B365" s="27">
        <v>91.665077209472656</v>
      </c>
      <c r="C365" s="27">
        <v>91.665077209472656</v>
      </c>
      <c r="D365" s="27">
        <v>91.665077209472656</v>
      </c>
      <c r="E365" s="27">
        <v>91.663864135742188</v>
      </c>
      <c r="F365" s="27">
        <v>99.999610900878906</v>
      </c>
      <c r="G365" s="27">
        <v>99.999610900878906</v>
      </c>
      <c r="H365" s="27">
        <v>99.999610900878906</v>
      </c>
      <c r="I365" s="27">
        <v>99.99884033203125</v>
      </c>
      <c r="J365" s="32" t="s">
        <v>49</v>
      </c>
      <c r="K365" s="32" t="s">
        <v>49</v>
      </c>
      <c r="L365" s="32" t="s">
        <v>49</v>
      </c>
      <c r="M365" s="32" t="s">
        <v>49</v>
      </c>
      <c r="Q365" s="64">
        <v>1</v>
      </c>
      <c r="R365" s="63" t="s">
        <v>41</v>
      </c>
      <c r="S365" s="26" t="b">
        <f t="shared" si="52"/>
        <v>1</v>
      </c>
      <c r="T365" s="26" t="b">
        <f t="shared" si="53"/>
        <v>1</v>
      </c>
    </row>
    <row r="366" spans="1:20" x14ac:dyDescent="0.35">
      <c r="A366" s="44" t="s">
        <v>491</v>
      </c>
      <c r="B366" s="27">
        <v>91.666221618652344</v>
      </c>
      <c r="C366" s="27">
        <v>91.666221618652344</v>
      </c>
      <c r="D366" s="27">
        <v>91.666221618652344</v>
      </c>
      <c r="E366" s="27">
        <v>91.66656494140625</v>
      </c>
      <c r="F366" s="27">
        <v>99.999610900878906</v>
      </c>
      <c r="G366" s="27">
        <v>99.999610900878906</v>
      </c>
      <c r="H366" s="27">
        <v>99.999610900878906</v>
      </c>
      <c r="I366" s="27">
        <v>99.99884033203125</v>
      </c>
      <c r="J366" s="32" t="s">
        <v>49</v>
      </c>
      <c r="K366" s="32" t="s">
        <v>49</v>
      </c>
      <c r="L366" s="32" t="s">
        <v>49</v>
      </c>
      <c r="M366" s="32" t="s">
        <v>49</v>
      </c>
      <c r="Q366" s="64">
        <v>1</v>
      </c>
      <c r="R366" s="63" t="s">
        <v>41</v>
      </c>
      <c r="S366" s="26" t="b">
        <f t="shared" si="52"/>
        <v>1</v>
      </c>
      <c r="T366" s="26" t="b">
        <f t="shared" si="53"/>
        <v>1</v>
      </c>
    </row>
    <row r="367" spans="1:20" x14ac:dyDescent="0.35">
      <c r="A367" s="44" t="s">
        <v>492</v>
      </c>
      <c r="B367" s="27">
        <v>91.666213989257813</v>
      </c>
      <c r="C367" s="27">
        <v>91.666213989257813</v>
      </c>
      <c r="D367" s="27">
        <v>91.666213989257813</v>
      </c>
      <c r="E367" s="27">
        <v>91.666587829589844</v>
      </c>
      <c r="F367" s="27">
        <v>99.999610900878906</v>
      </c>
      <c r="G367" s="27">
        <v>99.999610900878906</v>
      </c>
      <c r="H367" s="27">
        <v>99.999610900878906</v>
      </c>
      <c r="I367" s="27">
        <v>99.99884033203125</v>
      </c>
      <c r="J367" s="32" t="s">
        <v>49</v>
      </c>
      <c r="K367" s="32" t="s">
        <v>49</v>
      </c>
      <c r="L367" s="32" t="s">
        <v>49</v>
      </c>
      <c r="M367" s="32" t="s">
        <v>49</v>
      </c>
      <c r="Q367" s="64">
        <v>1</v>
      </c>
      <c r="R367" s="63" t="s">
        <v>41</v>
      </c>
      <c r="S367" s="26" t="b">
        <f t="shared" si="52"/>
        <v>1</v>
      </c>
      <c r="T367" s="26" t="b">
        <f t="shared" si="53"/>
        <v>1</v>
      </c>
    </row>
    <row r="368" spans="1:20" x14ac:dyDescent="0.35">
      <c r="A368" s="44" t="s">
        <v>493</v>
      </c>
      <c r="B368" s="27">
        <v>91.6658935546875</v>
      </c>
      <c r="C368" s="27">
        <v>91.6658935546875</v>
      </c>
      <c r="D368" s="27">
        <v>91.6658935546875</v>
      </c>
      <c r="E368" s="27">
        <v>91.666213989257813</v>
      </c>
      <c r="F368" s="27">
        <v>99.999610900878906</v>
      </c>
      <c r="G368" s="27">
        <v>99.999610900878906</v>
      </c>
      <c r="H368" s="27">
        <v>99.999610900878906</v>
      </c>
      <c r="I368" s="27">
        <v>99.99884033203125</v>
      </c>
      <c r="J368" s="32" t="s">
        <v>49</v>
      </c>
      <c r="K368" s="32" t="s">
        <v>49</v>
      </c>
      <c r="L368" s="32" t="s">
        <v>49</v>
      </c>
      <c r="M368" s="32" t="s">
        <v>49</v>
      </c>
      <c r="Q368" s="64">
        <v>1</v>
      </c>
      <c r="R368" s="63" t="s">
        <v>41</v>
      </c>
      <c r="S368" s="26" t="b">
        <f t="shared" si="52"/>
        <v>1</v>
      </c>
      <c r="T368" s="26" t="b">
        <f t="shared" si="53"/>
        <v>1</v>
      </c>
    </row>
    <row r="369" spans="1:43" x14ac:dyDescent="0.35">
      <c r="A369" s="44" t="s">
        <v>494</v>
      </c>
      <c r="B369" s="27">
        <v>91.666450500488281</v>
      </c>
      <c r="C369" s="27">
        <v>91.666450500488281</v>
      </c>
      <c r="D369" s="27">
        <v>91.666450500488281</v>
      </c>
      <c r="E369" s="27">
        <v>91.666305541992188</v>
      </c>
      <c r="F369" s="27">
        <v>99.999610900878906</v>
      </c>
      <c r="G369" s="27">
        <v>99.999610900878906</v>
      </c>
      <c r="H369" s="27">
        <v>99.999610900878906</v>
      </c>
      <c r="I369" s="27">
        <v>99.99884033203125</v>
      </c>
      <c r="J369" s="32" t="s">
        <v>49</v>
      </c>
      <c r="K369" s="32" t="s">
        <v>49</v>
      </c>
      <c r="L369" s="32" t="s">
        <v>49</v>
      </c>
      <c r="M369" s="32" t="s">
        <v>49</v>
      </c>
      <c r="Q369" s="64">
        <v>1</v>
      </c>
      <c r="R369" s="63" t="s">
        <v>41</v>
      </c>
      <c r="S369" s="26" t="b">
        <f t="shared" si="52"/>
        <v>1</v>
      </c>
      <c r="T369" s="26" t="b">
        <f t="shared" si="53"/>
        <v>1</v>
      </c>
    </row>
    <row r="370" spans="1:43" x14ac:dyDescent="0.35">
      <c r="A370" s="57" t="s">
        <v>453</v>
      </c>
      <c r="B370" s="58" t="s">
        <v>453</v>
      </c>
      <c r="C370" s="58" t="s">
        <v>453</v>
      </c>
      <c r="D370" s="58" t="s">
        <v>453</v>
      </c>
      <c r="E370" s="58" t="s">
        <v>453</v>
      </c>
      <c r="F370" s="58" t="s">
        <v>453</v>
      </c>
      <c r="G370" s="58" t="s">
        <v>453</v>
      </c>
      <c r="H370" s="58" t="s">
        <v>453</v>
      </c>
      <c r="I370" s="58" t="s">
        <v>453</v>
      </c>
      <c r="J370" s="58" t="s">
        <v>453</v>
      </c>
      <c r="K370" s="58" t="s">
        <v>453</v>
      </c>
      <c r="L370" s="58" t="s">
        <v>453</v>
      </c>
      <c r="M370" s="58" t="s">
        <v>453</v>
      </c>
      <c r="N370" s="59" t="s">
        <v>495</v>
      </c>
      <c r="O370" s="58" t="s">
        <v>453</v>
      </c>
      <c r="P370" s="24" t="e">
        <f>SUMIF(S371:S372,TRUE, Q371:Q372)/SUM(Q371:Q372)</f>
        <v>#DIV/0!</v>
      </c>
      <c r="Q370" s="58" t="s">
        <v>453</v>
      </c>
      <c r="R370" s="58" t="s">
        <v>453</v>
      </c>
      <c r="S370" s="58" t="s">
        <v>453</v>
      </c>
      <c r="T370" s="60" t="s">
        <v>453</v>
      </c>
      <c r="U370" s="58" t="s">
        <v>453</v>
      </c>
      <c r="V370" s="58" t="s">
        <v>453</v>
      </c>
      <c r="W370" s="58" t="s">
        <v>453</v>
      </c>
      <c r="X370" s="58" t="s">
        <v>453</v>
      </c>
      <c r="Y370" s="61" t="s">
        <v>453</v>
      </c>
      <c r="Z370" s="61" t="s">
        <v>453</v>
      </c>
      <c r="AA370" s="61" t="s">
        <v>453</v>
      </c>
      <c r="AB370" s="61" t="s">
        <v>453</v>
      </c>
      <c r="AC370" s="61" t="s">
        <v>453</v>
      </c>
      <c r="AD370" s="61" t="s">
        <v>453</v>
      </c>
      <c r="AE370" s="61" t="s">
        <v>453</v>
      </c>
      <c r="AF370" s="61" t="s">
        <v>453</v>
      </c>
      <c r="AG370" s="61" t="s">
        <v>453</v>
      </c>
      <c r="AH370" s="61" t="s">
        <v>453</v>
      </c>
      <c r="AI370" s="61" t="s">
        <v>453</v>
      </c>
      <c r="AJ370" s="61" t="s">
        <v>453</v>
      </c>
      <c r="AK370" s="61" t="s">
        <v>453</v>
      </c>
      <c r="AL370" s="61" t="s">
        <v>453</v>
      </c>
      <c r="AM370" s="61" t="s">
        <v>453</v>
      </c>
      <c r="AN370" s="61" t="s">
        <v>453</v>
      </c>
      <c r="AO370" s="61" t="s">
        <v>453</v>
      </c>
      <c r="AP370" s="61" t="s">
        <v>453</v>
      </c>
      <c r="AQ370" s="61" t="s">
        <v>453</v>
      </c>
    </row>
    <row r="371" spans="1:43" ht="14.5" customHeight="1" x14ac:dyDescent="0.35">
      <c r="A371" s="62" t="s">
        <v>496</v>
      </c>
      <c r="B371" s="27">
        <v>68.599052429199219</v>
      </c>
      <c r="C371" s="27">
        <v>56.918262481689453</v>
      </c>
      <c r="D371" s="27">
        <v>60.975814819335938</v>
      </c>
      <c r="E371" s="27">
        <v>96.757186889648438</v>
      </c>
      <c r="F371" s="27">
        <v>97.926307678222656</v>
      </c>
      <c r="G371" s="27">
        <v>99.279304504394531</v>
      </c>
      <c r="H371" s="27">
        <v>99.999771118164063</v>
      </c>
      <c r="I371" s="27">
        <v>99.99884033203125</v>
      </c>
      <c r="J371" s="27">
        <v>0</v>
      </c>
      <c r="K371" s="27">
        <v>0</v>
      </c>
      <c r="L371" s="27">
        <v>0</v>
      </c>
      <c r="M371" s="27">
        <v>0</v>
      </c>
      <c r="N371" s="35"/>
      <c r="O371" s="63" t="s">
        <v>453</v>
      </c>
      <c r="P371" s="63" t="s">
        <v>497</v>
      </c>
      <c r="Q371" s="64">
        <v>0</v>
      </c>
      <c r="R371" s="63" t="s">
        <v>41</v>
      </c>
      <c r="S371" s="26" t="b">
        <f t="shared" ref="S371:S372" si="54">NOT(OR((D371&lt;=$Q$1),(H371&lt;=$R$1),(L371&lt;=$S$1)))</f>
        <v>0</v>
      </c>
      <c r="T371" s="26" t="b">
        <f>NOT(OR((C371&lt;=$Q$1),(G371&lt;=$R$1),(K371&lt;=$S$1)))</f>
        <v>0</v>
      </c>
      <c r="U371" s="65" t="s">
        <v>42</v>
      </c>
      <c r="V371" s="65" t="s">
        <v>42</v>
      </c>
      <c r="W371" s="66" t="s">
        <v>49</v>
      </c>
      <c r="X371" s="65" t="s">
        <v>42</v>
      </c>
      <c r="Y371" s="82">
        <v>5</v>
      </c>
      <c r="Z371" s="83"/>
      <c r="AA371" s="83"/>
      <c r="AB371" s="83"/>
      <c r="AC371" s="84"/>
      <c r="AD371" s="63" t="s">
        <v>453</v>
      </c>
      <c r="AE371" s="63" t="s">
        <v>453</v>
      </c>
      <c r="AF371" s="63" t="s">
        <v>453</v>
      </c>
      <c r="AG371" s="63" t="s">
        <v>453</v>
      </c>
      <c r="AH371" s="63" t="s">
        <v>453</v>
      </c>
      <c r="AI371" s="63" t="s">
        <v>453</v>
      </c>
      <c r="AJ371" s="63" t="s">
        <v>453</v>
      </c>
      <c r="AK371" s="63" t="s">
        <v>453</v>
      </c>
      <c r="AL371" s="63" t="s">
        <v>453</v>
      </c>
      <c r="AM371" s="63" t="s">
        <v>453</v>
      </c>
      <c r="AN371" s="63" t="s">
        <v>453</v>
      </c>
      <c r="AO371" s="63" t="s">
        <v>453</v>
      </c>
      <c r="AP371" s="63" t="s">
        <v>453</v>
      </c>
      <c r="AQ371" s="63" t="s">
        <v>453</v>
      </c>
    </row>
    <row r="372" spans="1:43" ht="14.5" customHeight="1" x14ac:dyDescent="0.35">
      <c r="A372" s="62" t="s">
        <v>498</v>
      </c>
      <c r="B372" s="27">
        <v>28.232440948486328</v>
      </c>
      <c r="C372" s="27">
        <v>18.069732666015625</v>
      </c>
      <c r="D372" s="27">
        <v>0</v>
      </c>
      <c r="E372" s="27">
        <v>0</v>
      </c>
      <c r="F372" s="27">
        <v>99.961952209472656</v>
      </c>
      <c r="G372" s="27">
        <v>99.910926818847656</v>
      </c>
      <c r="H372" s="27">
        <v>0</v>
      </c>
      <c r="I372" s="27">
        <v>0</v>
      </c>
      <c r="J372" s="27">
        <v>0</v>
      </c>
      <c r="K372" s="27">
        <v>0</v>
      </c>
      <c r="L372" s="27">
        <v>0</v>
      </c>
      <c r="M372" s="27">
        <v>0</v>
      </c>
      <c r="N372" s="35" t="s">
        <v>499</v>
      </c>
      <c r="O372" s="63" t="s">
        <v>453</v>
      </c>
      <c r="P372" s="63"/>
      <c r="Q372" s="64">
        <v>0</v>
      </c>
      <c r="R372" s="63" t="s">
        <v>41</v>
      </c>
      <c r="S372" s="26" t="b">
        <f t="shared" si="54"/>
        <v>0</v>
      </c>
      <c r="T372" s="26" t="b">
        <f>NOT(OR((C372&lt;=$Q$1),(G372&lt;=$R$1),(K372&lt;=$S$1)))</f>
        <v>0</v>
      </c>
      <c r="U372" s="65" t="s">
        <v>42</v>
      </c>
      <c r="V372" s="65" t="s">
        <v>42</v>
      </c>
      <c r="W372" s="66" t="s">
        <v>49</v>
      </c>
      <c r="X372" s="65" t="s">
        <v>42</v>
      </c>
      <c r="Y372" s="82">
        <v>5</v>
      </c>
      <c r="Z372" s="83"/>
      <c r="AA372" s="83"/>
      <c r="AB372" s="83"/>
      <c r="AC372" s="84"/>
      <c r="AD372" s="63" t="s">
        <v>453</v>
      </c>
      <c r="AE372" s="63" t="s">
        <v>453</v>
      </c>
      <c r="AF372" s="63" t="s">
        <v>453</v>
      </c>
      <c r="AG372" s="63" t="s">
        <v>453</v>
      </c>
      <c r="AH372" s="63" t="s">
        <v>453</v>
      </c>
      <c r="AI372" s="63" t="s">
        <v>453</v>
      </c>
      <c r="AJ372" s="63" t="s">
        <v>453</v>
      </c>
      <c r="AK372" s="63" t="s">
        <v>453</v>
      </c>
      <c r="AL372" s="63" t="s">
        <v>453</v>
      </c>
      <c r="AM372" s="63" t="s">
        <v>453</v>
      </c>
      <c r="AN372" s="63" t="s">
        <v>453</v>
      </c>
      <c r="AO372" s="63" t="s">
        <v>453</v>
      </c>
      <c r="AP372" s="63" t="s">
        <v>453</v>
      </c>
      <c r="AQ372" s="63" t="s">
        <v>453</v>
      </c>
    </row>
    <row r="373" spans="1:43" x14ac:dyDescent="0.35">
      <c r="A373" s="57" t="s">
        <v>453</v>
      </c>
      <c r="B373" s="58" t="s">
        <v>453</v>
      </c>
      <c r="C373" s="58" t="s">
        <v>453</v>
      </c>
      <c r="D373" s="58" t="s">
        <v>453</v>
      </c>
      <c r="E373" s="58" t="s">
        <v>453</v>
      </c>
      <c r="F373" s="58" t="s">
        <v>453</v>
      </c>
      <c r="G373" s="58" t="s">
        <v>453</v>
      </c>
      <c r="H373" s="58" t="s">
        <v>453</v>
      </c>
      <c r="I373" s="58" t="s">
        <v>453</v>
      </c>
      <c r="J373" s="58" t="s">
        <v>453</v>
      </c>
      <c r="K373" s="58" t="s">
        <v>453</v>
      </c>
      <c r="L373" s="58" t="s">
        <v>453</v>
      </c>
      <c r="M373" s="58" t="s">
        <v>453</v>
      </c>
      <c r="N373" s="59" t="s">
        <v>500</v>
      </c>
      <c r="O373" s="58" t="s">
        <v>453</v>
      </c>
      <c r="P373" s="24" t="e">
        <f>SUMIF(S374:S375,TRUE, Q374:Q375)/SUM(Q374:Q375)</f>
        <v>#DIV/0!</v>
      </c>
      <c r="Q373" s="58" t="s">
        <v>453</v>
      </c>
      <c r="R373" s="58" t="s">
        <v>453</v>
      </c>
      <c r="S373" s="58" t="s">
        <v>453</v>
      </c>
      <c r="T373" s="60" t="s">
        <v>453</v>
      </c>
      <c r="U373" s="58" t="s">
        <v>453</v>
      </c>
      <c r="V373" s="58" t="s">
        <v>453</v>
      </c>
      <c r="W373" s="58" t="s">
        <v>453</v>
      </c>
      <c r="X373" s="58" t="s">
        <v>453</v>
      </c>
      <c r="Y373" s="61" t="s">
        <v>453</v>
      </c>
      <c r="Z373" s="61" t="s">
        <v>453</v>
      </c>
      <c r="AA373" s="61" t="s">
        <v>453</v>
      </c>
      <c r="AB373" s="61" t="s">
        <v>453</v>
      </c>
      <c r="AC373" s="61" t="s">
        <v>453</v>
      </c>
      <c r="AD373" s="61" t="s">
        <v>453</v>
      </c>
      <c r="AE373" s="61" t="s">
        <v>453</v>
      </c>
      <c r="AF373" s="61" t="s">
        <v>453</v>
      </c>
      <c r="AG373" s="61" t="s">
        <v>453</v>
      </c>
      <c r="AH373" s="61" t="s">
        <v>453</v>
      </c>
      <c r="AI373" s="61" t="s">
        <v>453</v>
      </c>
      <c r="AJ373" s="61" t="s">
        <v>453</v>
      </c>
      <c r="AK373" s="61" t="s">
        <v>453</v>
      </c>
      <c r="AL373" s="61" t="s">
        <v>453</v>
      </c>
      <c r="AM373" s="61" t="s">
        <v>453</v>
      </c>
      <c r="AN373" s="61" t="s">
        <v>453</v>
      </c>
      <c r="AO373" s="61" t="s">
        <v>453</v>
      </c>
      <c r="AP373" s="61" t="s">
        <v>453</v>
      </c>
      <c r="AQ373" s="61" t="s">
        <v>453</v>
      </c>
    </row>
    <row r="374" spans="1:43" ht="14.5" customHeight="1" x14ac:dyDescent="0.35">
      <c r="A374" s="62" t="s">
        <v>501</v>
      </c>
      <c r="B374" s="27">
        <v>73.752395629882813</v>
      </c>
      <c r="C374" s="27">
        <v>73.831008911132813</v>
      </c>
      <c r="D374" s="27">
        <v>63.356231689453125</v>
      </c>
      <c r="E374" s="27">
        <v>95.829460144042969</v>
      </c>
      <c r="F374" s="27">
        <v>98.769386291503906</v>
      </c>
      <c r="G374" s="27">
        <v>99.999954223632813</v>
      </c>
      <c r="H374" s="27">
        <v>99.999771118164063</v>
      </c>
      <c r="I374" s="27">
        <v>99.99884033203125</v>
      </c>
      <c r="J374" s="27">
        <v>90.6097412109375</v>
      </c>
      <c r="K374" s="27">
        <v>93.613250732421875</v>
      </c>
      <c r="L374" s="27">
        <v>72.628242492675781</v>
      </c>
      <c r="M374" s="27">
        <v>99.99884033203125</v>
      </c>
      <c r="N374" s="35"/>
      <c r="O374" s="63" t="s">
        <v>453</v>
      </c>
      <c r="P374" s="63" t="s">
        <v>453</v>
      </c>
      <c r="Q374" s="64">
        <v>0</v>
      </c>
      <c r="R374" s="63" t="s">
        <v>41</v>
      </c>
      <c r="S374" s="26" t="b">
        <f t="shared" ref="S374:S375" si="55">NOT(OR((D374&lt;=$Q$1),(H374&lt;=$R$1),(L374&lt;=$S$1)))</f>
        <v>0</v>
      </c>
      <c r="T374" s="26" t="b">
        <f>NOT(OR((C374&lt;=$Q$1),(G374&lt;=$R$1),(K374&lt;=$S$1)))</f>
        <v>0</v>
      </c>
      <c r="U374" s="65" t="s">
        <v>42</v>
      </c>
      <c r="V374" s="65" t="s">
        <v>42</v>
      </c>
      <c r="W374" s="66" t="s">
        <v>49</v>
      </c>
      <c r="X374" s="65" t="s">
        <v>42</v>
      </c>
      <c r="Y374" s="82">
        <v>5</v>
      </c>
      <c r="Z374" s="83"/>
      <c r="AA374" s="83"/>
      <c r="AB374" s="83"/>
      <c r="AC374" s="84"/>
      <c r="AD374" s="63" t="s">
        <v>453</v>
      </c>
      <c r="AE374" s="63" t="s">
        <v>453</v>
      </c>
      <c r="AF374" s="63" t="s">
        <v>453</v>
      </c>
      <c r="AG374" s="63" t="s">
        <v>453</v>
      </c>
      <c r="AH374" s="63" t="s">
        <v>453</v>
      </c>
      <c r="AI374" s="63" t="s">
        <v>453</v>
      </c>
      <c r="AJ374" s="63" t="s">
        <v>453</v>
      </c>
      <c r="AK374" s="63" t="s">
        <v>453</v>
      </c>
      <c r="AL374" s="63" t="s">
        <v>453</v>
      </c>
      <c r="AM374" s="63" t="s">
        <v>453</v>
      </c>
      <c r="AN374" s="63" t="s">
        <v>453</v>
      </c>
      <c r="AO374" s="63" t="s">
        <v>453</v>
      </c>
      <c r="AP374" s="63" t="s">
        <v>453</v>
      </c>
      <c r="AQ374" s="63" t="s">
        <v>453</v>
      </c>
    </row>
    <row r="375" spans="1:43" ht="14.5" customHeight="1" x14ac:dyDescent="0.35">
      <c r="A375" s="62" t="s">
        <v>502</v>
      </c>
      <c r="B375" s="27">
        <v>79.839080810546875</v>
      </c>
      <c r="C375" s="27">
        <v>73.641281127929688</v>
      </c>
      <c r="D375" s="27">
        <v>63.096889495849609</v>
      </c>
      <c r="E375" s="27">
        <v>95.792823791503906</v>
      </c>
      <c r="F375" s="27">
        <v>88.723541259765625</v>
      </c>
      <c r="G375" s="27">
        <v>81.188308715820313</v>
      </c>
      <c r="H375" s="27">
        <v>99.999771118164063</v>
      </c>
      <c r="I375" s="27">
        <v>99.99884033203125</v>
      </c>
      <c r="J375" s="32" t="s">
        <v>49</v>
      </c>
      <c r="K375" s="32" t="s">
        <v>49</v>
      </c>
      <c r="L375" s="32" t="s">
        <v>49</v>
      </c>
      <c r="M375" s="32" t="s">
        <v>49</v>
      </c>
      <c r="N375" s="35"/>
      <c r="O375" s="63" t="s">
        <v>453</v>
      </c>
      <c r="P375" s="63"/>
      <c r="Q375" s="64">
        <v>0</v>
      </c>
      <c r="R375" s="63" t="s">
        <v>41</v>
      </c>
      <c r="S375" s="26" t="b">
        <f t="shared" si="55"/>
        <v>0</v>
      </c>
      <c r="T375" s="26" t="b">
        <f>NOT(OR((C375&lt;=$Q$1),(G375&lt;=$R$1),(K375&lt;=$S$1)))</f>
        <v>0</v>
      </c>
      <c r="U375" s="65" t="s">
        <v>42</v>
      </c>
      <c r="V375" s="65" t="s">
        <v>42</v>
      </c>
      <c r="W375" s="66" t="s">
        <v>49</v>
      </c>
      <c r="X375" s="65" t="s">
        <v>42</v>
      </c>
      <c r="Y375" s="82">
        <v>5</v>
      </c>
      <c r="Z375" s="83"/>
      <c r="AA375" s="83"/>
      <c r="AB375" s="83"/>
      <c r="AC375" s="84"/>
      <c r="AD375" s="63" t="s">
        <v>453</v>
      </c>
      <c r="AE375" s="63" t="s">
        <v>453</v>
      </c>
      <c r="AF375" s="63" t="s">
        <v>453</v>
      </c>
      <c r="AG375" s="63" t="s">
        <v>453</v>
      </c>
      <c r="AH375" s="63" t="s">
        <v>453</v>
      </c>
      <c r="AI375" s="63" t="s">
        <v>453</v>
      </c>
      <c r="AJ375" s="63" t="s">
        <v>453</v>
      </c>
      <c r="AK375" s="63" t="s">
        <v>453</v>
      </c>
      <c r="AL375" s="63" t="s">
        <v>453</v>
      </c>
      <c r="AM375" s="63" t="s">
        <v>453</v>
      </c>
      <c r="AN375" s="63" t="s">
        <v>453</v>
      </c>
      <c r="AO375" s="63" t="s">
        <v>453</v>
      </c>
      <c r="AP375" s="63" t="s">
        <v>453</v>
      </c>
      <c r="AQ375" s="63" t="s">
        <v>453</v>
      </c>
    </row>
    <row r="376" spans="1:43" x14ac:dyDescent="0.35">
      <c r="A376" s="57" t="s">
        <v>453</v>
      </c>
      <c r="B376" s="58" t="s">
        <v>453</v>
      </c>
      <c r="C376" s="58" t="s">
        <v>453</v>
      </c>
      <c r="D376" s="58" t="s">
        <v>453</v>
      </c>
      <c r="E376" s="58" t="s">
        <v>453</v>
      </c>
      <c r="F376" s="58" t="s">
        <v>453</v>
      </c>
      <c r="G376" s="58" t="s">
        <v>453</v>
      </c>
      <c r="H376" s="58" t="s">
        <v>453</v>
      </c>
      <c r="I376" s="58" t="s">
        <v>453</v>
      </c>
      <c r="J376" s="58" t="s">
        <v>453</v>
      </c>
      <c r="K376" s="58" t="s">
        <v>453</v>
      </c>
      <c r="L376" s="58" t="s">
        <v>453</v>
      </c>
      <c r="M376" s="58" t="s">
        <v>453</v>
      </c>
      <c r="N376" s="59" t="s">
        <v>503</v>
      </c>
      <c r="O376" s="58" t="s">
        <v>453</v>
      </c>
      <c r="P376" s="24" t="e">
        <f>P379=SUMIF(S380,TRUE, Q380)/SUM(Q377:Q378)</f>
        <v>#DIV/0!</v>
      </c>
      <c r="Q376" s="58" t="s">
        <v>453</v>
      </c>
      <c r="R376" s="58" t="s">
        <v>453</v>
      </c>
      <c r="S376" s="58" t="s">
        <v>453</v>
      </c>
      <c r="T376" s="60" t="s">
        <v>453</v>
      </c>
      <c r="U376" s="58" t="s">
        <v>453</v>
      </c>
      <c r="V376" s="58" t="s">
        <v>453</v>
      </c>
      <c r="W376" s="58" t="s">
        <v>453</v>
      </c>
      <c r="X376" s="58" t="s">
        <v>453</v>
      </c>
      <c r="Y376" s="61" t="s">
        <v>453</v>
      </c>
      <c r="Z376" s="61" t="s">
        <v>453</v>
      </c>
      <c r="AA376" s="61" t="s">
        <v>453</v>
      </c>
      <c r="AB376" s="61" t="s">
        <v>453</v>
      </c>
      <c r="AC376" s="61" t="s">
        <v>453</v>
      </c>
      <c r="AD376" s="61" t="s">
        <v>453</v>
      </c>
      <c r="AE376" s="61" t="s">
        <v>453</v>
      </c>
      <c r="AF376" s="61" t="s">
        <v>453</v>
      </c>
      <c r="AG376" s="61" t="s">
        <v>453</v>
      </c>
      <c r="AH376" s="61" t="s">
        <v>453</v>
      </c>
      <c r="AI376" s="61" t="s">
        <v>453</v>
      </c>
      <c r="AJ376" s="61" t="s">
        <v>453</v>
      </c>
      <c r="AK376" s="61" t="s">
        <v>453</v>
      </c>
      <c r="AL376" s="61" t="s">
        <v>453</v>
      </c>
      <c r="AM376" s="61" t="s">
        <v>453</v>
      </c>
      <c r="AN376" s="61" t="s">
        <v>453</v>
      </c>
      <c r="AO376" s="61" t="s">
        <v>453</v>
      </c>
      <c r="AP376" s="61" t="s">
        <v>453</v>
      </c>
      <c r="AQ376" s="61" t="s">
        <v>453</v>
      </c>
    </row>
    <row r="377" spans="1:43" ht="14.5" customHeight="1" x14ac:dyDescent="0.35">
      <c r="A377" s="62" t="s">
        <v>504</v>
      </c>
      <c r="B377" s="27">
        <v>76.103233337402344</v>
      </c>
      <c r="C377" s="27">
        <v>84.895980834960938</v>
      </c>
      <c r="D377" s="27">
        <v>91.043113708496094</v>
      </c>
      <c r="E377" s="27">
        <v>88.705291748046875</v>
      </c>
      <c r="F377" s="27">
        <v>95.416183471679688</v>
      </c>
      <c r="G377" s="27">
        <v>99.999778747558594</v>
      </c>
      <c r="H377" s="27">
        <v>99.999832153320313</v>
      </c>
      <c r="I377" s="27">
        <v>99.99884033203125</v>
      </c>
      <c r="J377" s="27">
        <v>93.297439575195313</v>
      </c>
      <c r="K377" s="27">
        <v>92.649024963378906</v>
      </c>
      <c r="L377" s="27">
        <v>97.588050842285156</v>
      </c>
      <c r="M377" s="27">
        <v>83.370048522949219</v>
      </c>
      <c r="N377" s="35"/>
      <c r="O377" s="63" t="s">
        <v>453</v>
      </c>
      <c r="P377" s="63" t="s">
        <v>453</v>
      </c>
      <c r="Q377" s="64">
        <v>0</v>
      </c>
      <c r="R377" s="63" t="s">
        <v>41</v>
      </c>
      <c r="S377" s="26" t="b">
        <f t="shared" ref="S377:S378" si="56">NOT(OR((D377&lt;=$Q$1),(H377&lt;=$R$1),(L377&lt;=$S$1)))</f>
        <v>1</v>
      </c>
      <c r="T377" s="26" t="b">
        <f>NOT(OR((C377&lt;=$Q$1),(G377&lt;=$R$1),(K377&lt;=$S$1)))</f>
        <v>0</v>
      </c>
      <c r="U377" s="65" t="s">
        <v>42</v>
      </c>
      <c r="V377" s="65" t="s">
        <v>42</v>
      </c>
      <c r="W377" s="66" t="s">
        <v>49</v>
      </c>
      <c r="X377" s="65" t="s">
        <v>42</v>
      </c>
      <c r="Y377" s="82">
        <v>5</v>
      </c>
      <c r="Z377" s="83"/>
      <c r="AA377" s="83"/>
      <c r="AB377" s="83"/>
      <c r="AC377" s="84"/>
      <c r="AD377" s="63" t="s">
        <v>453</v>
      </c>
      <c r="AE377" s="63" t="s">
        <v>453</v>
      </c>
      <c r="AF377" s="63" t="s">
        <v>453</v>
      </c>
      <c r="AG377" s="63" t="s">
        <v>453</v>
      </c>
      <c r="AH377" s="63" t="s">
        <v>453</v>
      </c>
      <c r="AI377" s="63" t="s">
        <v>453</v>
      </c>
      <c r="AJ377" s="63" t="s">
        <v>453</v>
      </c>
      <c r="AK377" s="63" t="s">
        <v>453</v>
      </c>
      <c r="AL377" s="63" t="s">
        <v>453</v>
      </c>
      <c r="AM377" s="63" t="s">
        <v>453</v>
      </c>
      <c r="AN377" s="63" t="s">
        <v>453</v>
      </c>
      <c r="AO377" s="63" t="s">
        <v>453</v>
      </c>
      <c r="AP377" s="63" t="s">
        <v>453</v>
      </c>
      <c r="AQ377" s="63" t="s">
        <v>453</v>
      </c>
    </row>
    <row r="378" spans="1:43" ht="14.5" customHeight="1" x14ac:dyDescent="0.35">
      <c r="A378" s="62" t="s">
        <v>505</v>
      </c>
      <c r="B378" s="27">
        <v>92.02960205078125</v>
      </c>
      <c r="C378" s="27">
        <v>95.565818786621094</v>
      </c>
      <c r="D378" s="27">
        <v>94.054176330566406</v>
      </c>
      <c r="E378" s="27">
        <v>91.300727844238281</v>
      </c>
      <c r="F378" s="27">
        <v>99.841300964355469</v>
      </c>
      <c r="G378" s="27">
        <v>99.99908447265625</v>
      </c>
      <c r="H378" s="27">
        <v>99.999702453613281</v>
      </c>
      <c r="I378" s="27">
        <v>99.997932434082031</v>
      </c>
      <c r="J378" s="27">
        <v>40.271587371826172</v>
      </c>
      <c r="K378" s="27">
        <v>41.184406280517578</v>
      </c>
      <c r="L378" s="27">
        <v>0.57853835821151733</v>
      </c>
      <c r="M378" s="27">
        <v>4.0497279167175293</v>
      </c>
      <c r="N378" s="35"/>
      <c r="O378" s="63" t="s">
        <v>453</v>
      </c>
      <c r="P378" s="63"/>
      <c r="Q378" s="64">
        <v>0</v>
      </c>
      <c r="R378" s="63" t="s">
        <v>41</v>
      </c>
      <c r="S378" s="26" t="b">
        <f t="shared" si="56"/>
        <v>0</v>
      </c>
      <c r="T378" s="26" t="b">
        <f>NOT(OR((C378&lt;=$Q$1),(G378&lt;=$R$1),(K378&lt;=$S$1)))</f>
        <v>0</v>
      </c>
      <c r="U378" s="65" t="s">
        <v>42</v>
      </c>
      <c r="V378" s="65" t="s">
        <v>42</v>
      </c>
      <c r="W378" s="66" t="s">
        <v>49</v>
      </c>
      <c r="X378" s="65" t="s">
        <v>42</v>
      </c>
      <c r="Y378" s="82">
        <v>5</v>
      </c>
      <c r="Z378" s="83"/>
      <c r="AA378" s="83"/>
      <c r="AB378" s="83"/>
      <c r="AC378" s="84"/>
      <c r="AD378" s="63" t="s">
        <v>453</v>
      </c>
      <c r="AE378" s="63" t="s">
        <v>453</v>
      </c>
      <c r="AF378" s="63" t="s">
        <v>453</v>
      </c>
      <c r="AG378" s="63" t="s">
        <v>453</v>
      </c>
      <c r="AH378" s="63" t="s">
        <v>453</v>
      </c>
      <c r="AI378" s="63" t="s">
        <v>453</v>
      </c>
      <c r="AJ378" s="63" t="s">
        <v>453</v>
      </c>
      <c r="AK378" s="63" t="s">
        <v>453</v>
      </c>
      <c r="AL378" s="63" t="s">
        <v>453</v>
      </c>
      <c r="AM378" s="63" t="s">
        <v>453</v>
      </c>
      <c r="AN378" s="63" t="s">
        <v>453</v>
      </c>
      <c r="AO378" s="63" t="s">
        <v>453</v>
      </c>
      <c r="AP378" s="63" t="s">
        <v>453</v>
      </c>
      <c r="AQ378" s="63" t="s">
        <v>453</v>
      </c>
    </row>
    <row r="379" spans="1:43" x14ac:dyDescent="0.35">
      <c r="A379" s="57" t="s">
        <v>453</v>
      </c>
      <c r="B379" s="58" t="s">
        <v>453</v>
      </c>
      <c r="C379" s="58" t="s">
        <v>453</v>
      </c>
      <c r="D379" s="58" t="s">
        <v>453</v>
      </c>
      <c r="E379" s="58" t="s">
        <v>453</v>
      </c>
      <c r="F379" s="58" t="s">
        <v>453</v>
      </c>
      <c r="G379" s="58" t="s">
        <v>453</v>
      </c>
      <c r="H379" s="58" t="s">
        <v>453</v>
      </c>
      <c r="I379" s="58" t="s">
        <v>453</v>
      </c>
      <c r="J379" s="58" t="s">
        <v>453</v>
      </c>
      <c r="K379" s="58" t="s">
        <v>453</v>
      </c>
      <c r="L379" s="58" t="s">
        <v>453</v>
      </c>
      <c r="M379" s="58" t="s">
        <v>453</v>
      </c>
      <c r="N379" s="59" t="s">
        <v>506</v>
      </c>
      <c r="O379" s="58" t="s">
        <v>453</v>
      </c>
      <c r="P379" s="24">
        <f>SUMIF(S380,TRUE, Q380)/SUM(Q380)</f>
        <v>0</v>
      </c>
      <c r="Q379" s="58" t="s">
        <v>453</v>
      </c>
      <c r="R379" s="58" t="s">
        <v>453</v>
      </c>
      <c r="S379" s="58" t="s">
        <v>453</v>
      </c>
      <c r="T379" s="60" t="s">
        <v>453</v>
      </c>
      <c r="U379" s="58" t="s">
        <v>453</v>
      </c>
      <c r="V379" s="58" t="s">
        <v>453</v>
      </c>
      <c r="W379" s="58" t="s">
        <v>453</v>
      </c>
      <c r="X379" s="58" t="s">
        <v>453</v>
      </c>
      <c r="Y379" s="61" t="s">
        <v>453</v>
      </c>
      <c r="Z379" s="61" t="s">
        <v>453</v>
      </c>
      <c r="AA379" s="61" t="s">
        <v>453</v>
      </c>
      <c r="AB379" s="61" t="s">
        <v>453</v>
      </c>
      <c r="AC379" s="61" t="s">
        <v>453</v>
      </c>
      <c r="AD379" s="61" t="s">
        <v>453</v>
      </c>
      <c r="AE379" s="61" t="s">
        <v>453</v>
      </c>
      <c r="AF379" s="61" t="s">
        <v>453</v>
      </c>
      <c r="AG379" s="61" t="s">
        <v>453</v>
      </c>
      <c r="AH379" s="61" t="s">
        <v>453</v>
      </c>
      <c r="AI379" s="61" t="s">
        <v>453</v>
      </c>
      <c r="AJ379" s="61" t="s">
        <v>453</v>
      </c>
      <c r="AK379" s="61" t="s">
        <v>453</v>
      </c>
      <c r="AL379" s="61" t="s">
        <v>453</v>
      </c>
      <c r="AM379" s="61" t="s">
        <v>453</v>
      </c>
      <c r="AN379" s="61" t="s">
        <v>453</v>
      </c>
      <c r="AO379" s="61" t="s">
        <v>453</v>
      </c>
      <c r="AP379" s="61" t="s">
        <v>453</v>
      </c>
      <c r="AQ379" s="61" t="s">
        <v>453</v>
      </c>
    </row>
    <row r="380" spans="1:43" ht="14.5" customHeight="1" x14ac:dyDescent="0.35">
      <c r="A380" s="62" t="s">
        <v>507</v>
      </c>
      <c r="B380" s="27">
        <v>85.944007873535156</v>
      </c>
      <c r="C380" s="27">
        <v>93.454071044921875</v>
      </c>
      <c r="D380" s="27">
        <v>86.452987670898438</v>
      </c>
      <c r="E380" s="27">
        <v>85.178924560546875</v>
      </c>
      <c r="F380" s="27">
        <v>99.996063232421875</v>
      </c>
      <c r="G380" s="27">
        <v>99.998672485351563</v>
      </c>
      <c r="H380" s="27">
        <v>99.999832153320313</v>
      </c>
      <c r="I380" s="27">
        <v>99.99884033203125</v>
      </c>
      <c r="J380" s="27">
        <v>75.376968383789063</v>
      </c>
      <c r="K380" s="27">
        <v>98.050086975097656</v>
      </c>
      <c r="L380" s="27">
        <v>91.643257141113281</v>
      </c>
      <c r="M380" s="27">
        <v>88.702751159667969</v>
      </c>
      <c r="N380" s="35"/>
      <c r="O380" s="63" t="s">
        <v>453</v>
      </c>
      <c r="P380" s="63" t="s">
        <v>453</v>
      </c>
      <c r="Q380" s="64">
        <v>1</v>
      </c>
      <c r="R380" s="63" t="s">
        <v>41</v>
      </c>
      <c r="S380" s="31">
        <v>-1</v>
      </c>
      <c r="T380" s="31">
        <v>0</v>
      </c>
      <c r="U380" s="65" t="s">
        <v>42</v>
      </c>
      <c r="V380" s="65" t="s">
        <v>42</v>
      </c>
      <c r="W380" s="66" t="s">
        <v>49</v>
      </c>
      <c r="X380" s="65" t="s">
        <v>42</v>
      </c>
      <c r="Y380" s="82">
        <v>5</v>
      </c>
      <c r="Z380" s="83"/>
      <c r="AA380" s="83"/>
      <c r="AB380" s="83"/>
      <c r="AC380" s="84"/>
      <c r="AD380" s="63" t="s">
        <v>453</v>
      </c>
      <c r="AE380" s="63" t="s">
        <v>453</v>
      </c>
      <c r="AF380" s="63" t="s">
        <v>453</v>
      </c>
      <c r="AG380" s="63" t="s">
        <v>453</v>
      </c>
      <c r="AH380" s="63" t="s">
        <v>453</v>
      </c>
      <c r="AI380" s="63" t="s">
        <v>453</v>
      </c>
      <c r="AJ380" s="63" t="s">
        <v>453</v>
      </c>
      <c r="AK380" s="63" t="s">
        <v>453</v>
      </c>
      <c r="AL380" s="63" t="s">
        <v>453</v>
      </c>
      <c r="AM380" s="63" t="s">
        <v>453</v>
      </c>
      <c r="AN380" s="63" t="s">
        <v>453</v>
      </c>
      <c r="AO380" s="63" t="s">
        <v>453</v>
      </c>
      <c r="AP380" s="63" t="s">
        <v>453</v>
      </c>
      <c r="AQ380" s="63" t="s">
        <v>453</v>
      </c>
    </row>
    <row r="381" spans="1:43" x14ac:dyDescent="0.35">
      <c r="A381" s="57" t="s">
        <v>453</v>
      </c>
      <c r="B381" s="58" t="s">
        <v>453</v>
      </c>
      <c r="C381" s="58" t="s">
        <v>453</v>
      </c>
      <c r="D381" s="58" t="s">
        <v>453</v>
      </c>
      <c r="E381" s="58" t="s">
        <v>453</v>
      </c>
      <c r="F381" s="58" t="s">
        <v>453</v>
      </c>
      <c r="G381" s="58" t="s">
        <v>453</v>
      </c>
      <c r="H381" s="58" t="s">
        <v>453</v>
      </c>
      <c r="I381" s="58" t="s">
        <v>453</v>
      </c>
      <c r="J381" s="58" t="s">
        <v>453</v>
      </c>
      <c r="K381" s="58" t="s">
        <v>453</v>
      </c>
      <c r="L381" s="58" t="s">
        <v>453</v>
      </c>
      <c r="M381" s="27" t="s">
        <v>453</v>
      </c>
      <c r="N381" s="59" t="s">
        <v>508</v>
      </c>
      <c r="O381" s="58" t="s">
        <v>453</v>
      </c>
      <c r="P381" s="24" t="e">
        <f>SUMIF(S382,TRUE, Q382)/SUM(Q382)</f>
        <v>#DIV/0!</v>
      </c>
      <c r="Q381" s="58" t="s">
        <v>453</v>
      </c>
      <c r="R381" s="58" t="s">
        <v>453</v>
      </c>
      <c r="S381" s="58" t="s">
        <v>453</v>
      </c>
      <c r="T381" s="60" t="s">
        <v>453</v>
      </c>
      <c r="U381" s="58" t="s">
        <v>453</v>
      </c>
      <c r="V381" s="58" t="s">
        <v>453</v>
      </c>
      <c r="W381" s="58" t="s">
        <v>453</v>
      </c>
      <c r="X381" s="58" t="s">
        <v>453</v>
      </c>
      <c r="Y381" s="61" t="s">
        <v>453</v>
      </c>
      <c r="Z381" s="61" t="s">
        <v>453</v>
      </c>
      <c r="AA381" s="61" t="s">
        <v>453</v>
      </c>
      <c r="AB381" s="61" t="s">
        <v>453</v>
      </c>
      <c r="AC381" s="61" t="s">
        <v>453</v>
      </c>
      <c r="AD381" s="61" t="s">
        <v>453</v>
      </c>
      <c r="AE381" s="61" t="s">
        <v>453</v>
      </c>
      <c r="AF381" s="61" t="s">
        <v>453</v>
      </c>
      <c r="AG381" s="61" t="s">
        <v>453</v>
      </c>
      <c r="AH381" s="61" t="s">
        <v>453</v>
      </c>
      <c r="AI381" s="61" t="s">
        <v>453</v>
      </c>
      <c r="AJ381" s="61" t="s">
        <v>453</v>
      </c>
      <c r="AK381" s="61" t="s">
        <v>453</v>
      </c>
      <c r="AL381" s="61" t="s">
        <v>453</v>
      </c>
      <c r="AM381" s="61" t="s">
        <v>453</v>
      </c>
      <c r="AN381" s="61" t="s">
        <v>453</v>
      </c>
      <c r="AO381" s="61" t="s">
        <v>453</v>
      </c>
      <c r="AP381" s="61" t="s">
        <v>453</v>
      </c>
      <c r="AQ381" s="61" t="s">
        <v>453</v>
      </c>
    </row>
    <row r="382" spans="1:43" ht="14.5" customHeight="1" x14ac:dyDescent="0.35">
      <c r="A382" s="62" t="s">
        <v>501</v>
      </c>
      <c r="B382" s="27">
        <v>73.752395629882813</v>
      </c>
      <c r="C382" s="27">
        <v>73.831008911132813</v>
      </c>
      <c r="D382" s="27">
        <v>63.356231689453125</v>
      </c>
      <c r="E382" s="27">
        <v>95.829460144042969</v>
      </c>
      <c r="F382" s="27">
        <v>98.769386291503906</v>
      </c>
      <c r="G382" s="27">
        <v>99.999954223632813</v>
      </c>
      <c r="H382" s="27">
        <v>99.999771118164063</v>
      </c>
      <c r="I382" s="27">
        <v>99.99884033203125</v>
      </c>
      <c r="J382" s="27">
        <v>90.6097412109375</v>
      </c>
      <c r="K382" s="27">
        <v>93.613250732421875</v>
      </c>
      <c r="L382" s="27">
        <v>72.628242492675781</v>
      </c>
      <c r="M382" s="27">
        <v>99.99884033203125</v>
      </c>
      <c r="N382" s="35"/>
      <c r="O382" s="63" t="s">
        <v>453</v>
      </c>
      <c r="P382" s="63" t="s">
        <v>453</v>
      </c>
      <c r="Q382" s="64">
        <v>0</v>
      </c>
      <c r="R382" s="63" t="s">
        <v>41</v>
      </c>
      <c r="S382" s="26" t="b">
        <f t="shared" ref="S382:S383" si="57">NOT(OR((D382&lt;=$Q$1),(H382&lt;=$R$1),(L382&lt;=$S$1)))</f>
        <v>0</v>
      </c>
      <c r="T382" s="26" t="b">
        <f>NOT(OR((C382&lt;=$Q$1),(G382&lt;=$R$1),(K382&lt;=$S$1)))</f>
        <v>0</v>
      </c>
      <c r="U382" s="65" t="s">
        <v>42</v>
      </c>
      <c r="V382" s="65" t="s">
        <v>42</v>
      </c>
      <c r="W382" s="66" t="s">
        <v>49</v>
      </c>
      <c r="X382" s="65" t="s">
        <v>42</v>
      </c>
      <c r="Y382" s="82">
        <v>5</v>
      </c>
      <c r="Z382" s="83"/>
      <c r="AA382" s="83"/>
      <c r="AB382" s="83"/>
      <c r="AC382" s="84"/>
      <c r="AD382" s="63" t="s">
        <v>453</v>
      </c>
      <c r="AE382" s="63" t="s">
        <v>453</v>
      </c>
      <c r="AF382" s="63" t="s">
        <v>453</v>
      </c>
      <c r="AG382" s="63" t="s">
        <v>453</v>
      </c>
      <c r="AH382" s="63" t="s">
        <v>453</v>
      </c>
      <c r="AI382" s="63" t="s">
        <v>453</v>
      </c>
      <c r="AJ382" s="63" t="s">
        <v>453</v>
      </c>
      <c r="AK382" s="63" t="s">
        <v>453</v>
      </c>
      <c r="AL382" s="63" t="s">
        <v>453</v>
      </c>
      <c r="AM382" s="63" t="s">
        <v>453</v>
      </c>
      <c r="AN382" s="63" t="s">
        <v>453</v>
      </c>
      <c r="AO382" s="63" t="s">
        <v>453</v>
      </c>
      <c r="AP382" s="63" t="s">
        <v>453</v>
      </c>
      <c r="AQ382" s="63" t="s">
        <v>453</v>
      </c>
    </row>
    <row r="383" spans="1:43" ht="14.5" customHeight="1" x14ac:dyDescent="0.35">
      <c r="A383" s="62" t="s">
        <v>502</v>
      </c>
      <c r="B383" s="27">
        <v>79.839080810546875</v>
      </c>
      <c r="C383" s="27">
        <v>73.641281127929688</v>
      </c>
      <c r="D383" s="27">
        <v>63.096889495849609</v>
      </c>
      <c r="E383" s="27">
        <v>95.792823791503906</v>
      </c>
      <c r="F383" s="27">
        <v>88.723541259765625</v>
      </c>
      <c r="G383" s="27">
        <v>81.188308715820313</v>
      </c>
      <c r="H383" s="27">
        <v>99.999771118164063</v>
      </c>
      <c r="I383" s="27">
        <v>99.99884033203125</v>
      </c>
      <c r="J383" s="32" t="s">
        <v>49</v>
      </c>
      <c r="K383" s="32" t="s">
        <v>49</v>
      </c>
      <c r="L383" s="32" t="s">
        <v>49</v>
      </c>
      <c r="M383" s="32" t="s">
        <v>49</v>
      </c>
      <c r="N383" s="35"/>
      <c r="O383" s="63" t="s">
        <v>453</v>
      </c>
      <c r="P383" s="63"/>
      <c r="Q383" s="64">
        <v>0</v>
      </c>
      <c r="R383" s="63" t="s">
        <v>41</v>
      </c>
      <c r="S383" s="26" t="b">
        <f t="shared" si="57"/>
        <v>0</v>
      </c>
      <c r="T383" s="26" t="b">
        <f>NOT(OR((C383&lt;=$Q$1),(G383&lt;=$R$1),(K383&lt;=$S$1)))</f>
        <v>0</v>
      </c>
      <c r="U383" s="65" t="s">
        <v>42</v>
      </c>
      <c r="V383" s="65" t="s">
        <v>42</v>
      </c>
      <c r="W383" s="66" t="s">
        <v>49</v>
      </c>
      <c r="X383" s="65" t="s">
        <v>42</v>
      </c>
      <c r="Y383" s="82">
        <v>5</v>
      </c>
      <c r="Z383" s="83"/>
      <c r="AA383" s="83"/>
      <c r="AB383" s="83"/>
      <c r="AC383" s="84"/>
      <c r="AD383" s="63" t="s">
        <v>453</v>
      </c>
      <c r="AE383" s="63" t="s">
        <v>453</v>
      </c>
      <c r="AF383" s="63" t="s">
        <v>453</v>
      </c>
      <c r="AG383" s="63" t="s">
        <v>453</v>
      </c>
      <c r="AH383" s="63" t="s">
        <v>453</v>
      </c>
      <c r="AI383" s="63" t="s">
        <v>453</v>
      </c>
      <c r="AJ383" s="63" t="s">
        <v>453</v>
      </c>
      <c r="AK383" s="63" t="s">
        <v>453</v>
      </c>
      <c r="AL383" s="63" t="s">
        <v>453</v>
      </c>
      <c r="AM383" s="63" t="s">
        <v>453</v>
      </c>
      <c r="AN383" s="63" t="s">
        <v>453</v>
      </c>
      <c r="AO383" s="63" t="s">
        <v>453</v>
      </c>
      <c r="AP383" s="63" t="s">
        <v>453</v>
      </c>
      <c r="AQ383" s="63" t="s">
        <v>453</v>
      </c>
    </row>
    <row r="394" spans="16:18" x14ac:dyDescent="0.35">
      <c r="P394" s="35" t="s">
        <v>509</v>
      </c>
      <c r="Q394" s="26">
        <f>COUNTA(Q14:Q333)</f>
        <v>248</v>
      </c>
    </row>
    <row r="395" spans="16:18" x14ac:dyDescent="0.35">
      <c r="P395" s="35" t="s">
        <v>510</v>
      </c>
      <c r="Q395" s="26">
        <f>SUM(Q15:Q333)</f>
        <v>185</v>
      </c>
      <c r="R395" s="77">
        <f>Q395/Q394</f>
        <v>0.74596774193548387</v>
      </c>
    </row>
    <row r="398" spans="16:18" x14ac:dyDescent="0.35">
      <c r="P398" s="35" t="s">
        <v>511</v>
      </c>
      <c r="Q398" s="35">
        <f>SUMIF(T15:T340,TRUE,Q15:Q340)/SUM(Q15:Q340)</f>
        <v>0.6063829787234043</v>
      </c>
    </row>
  </sheetData>
  <mergeCells count="297">
    <mergeCell ref="Y6:AC6"/>
    <mergeCell ref="Y7:AC7"/>
    <mergeCell ref="AF7:AG7"/>
    <mergeCell ref="AH7:AQ7"/>
    <mergeCell ref="Y8:AC8"/>
    <mergeCell ref="Y9:AC9"/>
    <mergeCell ref="V1:X1"/>
    <mergeCell ref="Y3:AC3"/>
    <mergeCell ref="Y4:AC4"/>
    <mergeCell ref="AF4:AG4"/>
    <mergeCell ref="AH4:AQ4"/>
    <mergeCell ref="Y5:AC5"/>
    <mergeCell ref="Y15:AC15"/>
    <mergeCell ref="Y16:AC16"/>
    <mergeCell ref="Y17:AC17"/>
    <mergeCell ref="Y18:AC18"/>
    <mergeCell ref="Y19:AC19"/>
    <mergeCell ref="Y20:AC20"/>
    <mergeCell ref="Y10:AC10"/>
    <mergeCell ref="AH10:AQ10"/>
    <mergeCell ref="Y11:AC11"/>
    <mergeCell ref="Y12:AC12"/>
    <mergeCell ref="Y13:AC13"/>
    <mergeCell ref="Y14:AC14"/>
    <mergeCell ref="Y26:AC26"/>
    <mergeCell ref="Y27:AC27"/>
    <mergeCell ref="Y28:AC28"/>
    <mergeCell ref="Y29:AC29"/>
    <mergeCell ref="Y30:AC30"/>
    <mergeCell ref="Y31:AC31"/>
    <mergeCell ref="Y21:AC21"/>
    <mergeCell ref="AJ21:AQ21"/>
    <mergeCell ref="Y22:AC22"/>
    <mergeCell ref="Y23:AC23"/>
    <mergeCell ref="Y24:AC24"/>
    <mergeCell ref="Y25:AC25"/>
    <mergeCell ref="Y39:AC39"/>
    <mergeCell ref="Y40:AC40"/>
    <mergeCell ref="Y41:AC41"/>
    <mergeCell ref="Y42:AC42"/>
    <mergeCell ref="Y43:AC43"/>
    <mergeCell ref="Y44:AC44"/>
    <mergeCell ref="Y32:AC32"/>
    <mergeCell ref="Y33:AC33"/>
    <mergeCell ref="Y35:AC35"/>
    <mergeCell ref="Y36:AC36"/>
    <mergeCell ref="Y37:AC37"/>
    <mergeCell ref="Y38:AC38"/>
    <mergeCell ref="Y61:AC61"/>
    <mergeCell ref="Y64:AC64"/>
    <mergeCell ref="AF64:AG64"/>
    <mergeCell ref="AH64:AQ64"/>
    <mergeCell ref="Y65:AC65"/>
    <mergeCell ref="Y66:AC66"/>
    <mergeCell ref="Y45:AC45"/>
    <mergeCell ref="Y46:AC46"/>
    <mergeCell ref="Y47:AC47"/>
    <mergeCell ref="Y48:AC48"/>
    <mergeCell ref="Y49:AC49"/>
    <mergeCell ref="Y50:AC50"/>
    <mergeCell ref="Y73:AC73"/>
    <mergeCell ref="Y74:AC74"/>
    <mergeCell ref="Y75:AC75"/>
    <mergeCell ref="Y76:AC76"/>
    <mergeCell ref="Y77:AC77"/>
    <mergeCell ref="Y78:AC78"/>
    <mergeCell ref="Y67:AC67"/>
    <mergeCell ref="Y68:AC68"/>
    <mergeCell ref="Y69:AC69"/>
    <mergeCell ref="Y70:AC70"/>
    <mergeCell ref="Y71:AC71"/>
    <mergeCell ref="Y72:AC72"/>
    <mergeCell ref="Y86:AC86"/>
    <mergeCell ref="Y87:AC87"/>
    <mergeCell ref="Y88:AC88"/>
    <mergeCell ref="Y89:AC89"/>
    <mergeCell ref="Y91:AC91"/>
    <mergeCell ref="Y97:AC97"/>
    <mergeCell ref="Y79:AC79"/>
    <mergeCell ref="Y80:AC80"/>
    <mergeCell ref="Y81:AC81"/>
    <mergeCell ref="Y83:AC83"/>
    <mergeCell ref="Y84:AC84"/>
    <mergeCell ref="Y85:AC85"/>
    <mergeCell ref="Y111:AC111"/>
    <mergeCell ref="Y112:AC112"/>
    <mergeCell ref="Y113:AC113"/>
    <mergeCell ref="Y114:AC114"/>
    <mergeCell ref="Y115:AC115"/>
    <mergeCell ref="Y116:AC116"/>
    <mergeCell ref="Y99:AC99"/>
    <mergeCell ref="AF99:AG99"/>
    <mergeCell ref="AH99:AQ99"/>
    <mergeCell ref="Y110:AC110"/>
    <mergeCell ref="AF110:AG110"/>
    <mergeCell ref="AH110:AQ110"/>
    <mergeCell ref="AF127:AG127"/>
    <mergeCell ref="AH127:AQ127"/>
    <mergeCell ref="Y128:AC128"/>
    <mergeCell ref="Y121:AC121"/>
    <mergeCell ref="Y122:AC122"/>
    <mergeCell ref="AF122:AG122"/>
    <mergeCell ref="AH122:AQ122"/>
    <mergeCell ref="Y123:AC123"/>
    <mergeCell ref="Y124:AC124"/>
    <mergeCell ref="Y130:AC130"/>
    <mergeCell ref="Y132:AC132"/>
    <mergeCell ref="Y133:AC133"/>
    <mergeCell ref="Y134:AC134"/>
    <mergeCell ref="Y135:AC135"/>
    <mergeCell ref="Y136:AC136"/>
    <mergeCell ref="Y125:AC125"/>
    <mergeCell ref="Y126:AC126"/>
    <mergeCell ref="Y127:AC127"/>
    <mergeCell ref="Y143:AC143"/>
    <mergeCell ref="Y144:AC144"/>
    <mergeCell ref="Y145:AC145"/>
    <mergeCell ref="Y146:AC146"/>
    <mergeCell ref="Y147:AC147"/>
    <mergeCell ref="Y148:AC148"/>
    <mergeCell ref="Y137:AC137"/>
    <mergeCell ref="Y138:AC138"/>
    <mergeCell ref="Y139:AC139"/>
    <mergeCell ref="Y140:AC140"/>
    <mergeCell ref="Y141:AC141"/>
    <mergeCell ref="Y142:AC142"/>
    <mergeCell ref="Y155:AC155"/>
    <mergeCell ref="Y156:AC156"/>
    <mergeCell ref="Y157:AC157"/>
    <mergeCell ref="Y158:AC158"/>
    <mergeCell ref="Y159:AC159"/>
    <mergeCell ref="Y160:AC160"/>
    <mergeCell ref="Y149:AC149"/>
    <mergeCell ref="Y150:AC150"/>
    <mergeCell ref="Y151:AC151"/>
    <mergeCell ref="Y152:AC152"/>
    <mergeCell ref="Y153:AC153"/>
    <mergeCell ref="Y154:AC154"/>
    <mergeCell ref="AF186:AG186"/>
    <mergeCell ref="AH186:AQ186"/>
    <mergeCell ref="Y187:AC187"/>
    <mergeCell ref="Y161:AC161"/>
    <mergeCell ref="Y168:AC168"/>
    <mergeCell ref="Y169:AC169"/>
    <mergeCell ref="Y170:AC170"/>
    <mergeCell ref="Y171:AC171"/>
    <mergeCell ref="Y172:AC172"/>
    <mergeCell ref="Y188:AC188"/>
    <mergeCell ref="Y189:AC189"/>
    <mergeCell ref="Y190:AC190"/>
    <mergeCell ref="Y191:AC191"/>
    <mergeCell ref="Y192:AC192"/>
    <mergeCell ref="Y193:AC193"/>
    <mergeCell ref="Y174:AC174"/>
    <mergeCell ref="Y175:AC175"/>
    <mergeCell ref="Y186:AC186"/>
    <mergeCell ref="AH202:AQ202"/>
    <mergeCell ref="Y203:AC203"/>
    <mergeCell ref="Y204:AC204"/>
    <mergeCell ref="Y205:AC205"/>
    <mergeCell ref="Y206:AC206"/>
    <mergeCell ref="Y210:AC210"/>
    <mergeCell ref="Y194:AC194"/>
    <mergeCell ref="Y195:AC195"/>
    <mergeCell ref="Y198:AC198"/>
    <mergeCell ref="Y199:AC199"/>
    <mergeCell ref="Y200:AC200"/>
    <mergeCell ref="Y202:AC202"/>
    <mergeCell ref="Y216:AC216"/>
    <mergeCell ref="Y217:AC217"/>
    <mergeCell ref="Y218:AC218"/>
    <mergeCell ref="Y219:AC219"/>
    <mergeCell ref="Y220:AC220"/>
    <mergeCell ref="Y221:AC221"/>
    <mergeCell ref="Y211:AC211"/>
    <mergeCell ref="Y212:AC212"/>
    <mergeCell ref="AH212:AQ212"/>
    <mergeCell ref="Y213:AC213"/>
    <mergeCell ref="Y214:AC214"/>
    <mergeCell ref="Y215:AC215"/>
    <mergeCell ref="Y225:AC225"/>
    <mergeCell ref="Y226:AC226"/>
    <mergeCell ref="Y227:AC227"/>
    <mergeCell ref="AF227:AG227"/>
    <mergeCell ref="AH227:AQ227"/>
    <mergeCell ref="Y228:AC228"/>
    <mergeCell ref="AF228:AG228"/>
    <mergeCell ref="AH228:AQ228"/>
    <mergeCell ref="Y222:AC222"/>
    <mergeCell ref="AF222:AG222"/>
    <mergeCell ref="AH222:AQ222"/>
    <mergeCell ref="Y223:AC223"/>
    <mergeCell ref="Y224:AC224"/>
    <mergeCell ref="AF224:AG224"/>
    <mergeCell ref="AH224:AQ224"/>
    <mergeCell ref="Y233:AC233"/>
    <mergeCell ref="Y234:AC234"/>
    <mergeCell ref="Y235:AC235"/>
    <mergeCell ref="Y236:AC236"/>
    <mergeCell ref="AF236:AG236"/>
    <mergeCell ref="AH236:AQ236"/>
    <mergeCell ref="Y229:AC229"/>
    <mergeCell ref="Y230:AC230"/>
    <mergeCell ref="Y231:AC231"/>
    <mergeCell ref="AF231:AG231"/>
    <mergeCell ref="AH231:AQ231"/>
    <mergeCell ref="Y232:AC232"/>
    <mergeCell ref="AF243:AG243"/>
    <mergeCell ref="AH243:AQ243"/>
    <mergeCell ref="Y244:AC244"/>
    <mergeCell ref="Y237:AC237"/>
    <mergeCell ref="Y238:AC238"/>
    <mergeCell ref="Y239:AC239"/>
    <mergeCell ref="AF239:AG239"/>
    <mergeCell ref="AH239:AQ239"/>
    <mergeCell ref="Y240:AC240"/>
    <mergeCell ref="Y245:AC245"/>
    <mergeCell ref="Y246:AC246"/>
    <mergeCell ref="Y247:AC247"/>
    <mergeCell ref="Y248:AC248"/>
    <mergeCell ref="Y249:AC249"/>
    <mergeCell ref="Y250:AC250"/>
    <mergeCell ref="Y241:AC241"/>
    <mergeCell ref="Y242:AC242"/>
    <mergeCell ref="Y243:AC243"/>
    <mergeCell ref="Y257:AC257"/>
    <mergeCell ref="Y258:AC258"/>
    <mergeCell ref="Y259:AC259"/>
    <mergeCell ref="Y260:AC260"/>
    <mergeCell ref="Y261:AC261"/>
    <mergeCell ref="Y264:AC264"/>
    <mergeCell ref="Y251:AC251"/>
    <mergeCell ref="Y252:AC252"/>
    <mergeCell ref="Y253:AC253"/>
    <mergeCell ref="Y254:AC254"/>
    <mergeCell ref="Y255:AC255"/>
    <mergeCell ref="Y256:AC256"/>
    <mergeCell ref="Y273:AC273"/>
    <mergeCell ref="Y274:AC274"/>
    <mergeCell ref="Y275:AC275"/>
    <mergeCell ref="Y280:AC280"/>
    <mergeCell ref="Y281:AC281"/>
    <mergeCell ref="Y282:AC282"/>
    <mergeCell ref="Y266:AC266"/>
    <mergeCell ref="Y267:AC267"/>
    <mergeCell ref="Y269:AC269"/>
    <mergeCell ref="Y270:AC270"/>
    <mergeCell ref="Y271:AC271"/>
    <mergeCell ref="Y272:AC272"/>
    <mergeCell ref="Y289:AC289"/>
    <mergeCell ref="Y291:AC291"/>
    <mergeCell ref="Y292:AC292"/>
    <mergeCell ref="Y293:AC293"/>
    <mergeCell ref="Y294:AC294"/>
    <mergeCell ref="Y295:AC295"/>
    <mergeCell ref="Y283:AC283"/>
    <mergeCell ref="Y284:AC284"/>
    <mergeCell ref="Y285:AC285"/>
    <mergeCell ref="Y286:AC286"/>
    <mergeCell ref="Y287:AC287"/>
    <mergeCell ref="Y288:AC288"/>
    <mergeCell ref="Y309:AC309"/>
    <mergeCell ref="Y311:AC311"/>
    <mergeCell ref="Y313:AC313"/>
    <mergeCell ref="Y314:AC314"/>
    <mergeCell ref="Y315:AC315"/>
    <mergeCell ref="Y316:AC316"/>
    <mergeCell ref="Y296:AC296"/>
    <mergeCell ref="Y298:AC298"/>
    <mergeCell ref="Y299:AC299"/>
    <mergeCell ref="Y303:AC303"/>
    <mergeCell ref="Y306:AC306"/>
    <mergeCell ref="Y308:AC308"/>
    <mergeCell ref="Y323:AC323"/>
    <mergeCell ref="Y324:AC324"/>
    <mergeCell ref="Y325:AC325"/>
    <mergeCell ref="Y326:AC326"/>
    <mergeCell ref="Y327:AC327"/>
    <mergeCell ref="Y330:AC330"/>
    <mergeCell ref="Y317:AC317"/>
    <mergeCell ref="Y318:AC318"/>
    <mergeCell ref="Y319:AC319"/>
    <mergeCell ref="Y320:AC320"/>
    <mergeCell ref="Y321:AC321"/>
    <mergeCell ref="Y322:AC322"/>
    <mergeCell ref="Y375:AC375"/>
    <mergeCell ref="Y377:AC377"/>
    <mergeCell ref="Y378:AC378"/>
    <mergeCell ref="Y380:AC380"/>
    <mergeCell ref="Y382:AC382"/>
    <mergeCell ref="Y383:AC383"/>
    <mergeCell ref="Y331:AC331"/>
    <mergeCell ref="Y333:AC333"/>
    <mergeCell ref="Y338:AC338"/>
    <mergeCell ref="Y371:AC371"/>
    <mergeCell ref="Y372:AC372"/>
    <mergeCell ref="Y374:AC374"/>
  </mergeCells>
  <conditionalFormatting sqref="B232:E234 B229:E229 B225:E225 B3:E3 B206:E206 B5:E5 B8:E9 B168:D168 B111:E120 B121:I121 B27:M32 B61:E61 E63 B246:D250 G246:H246 F177:I183 B297:M297 B200:M200 F247:H250 J246:L250 B11:E20 B128:E138 B139:D159 E139:E160 B162:M167 B170:D173 E168:E173 B174:E183 B187:E193 B123:I126 B35:M49 B260:E263 I260:I263 B384:E1048576 B22:E24 E97:I109 B97:C109 D83:D109 E244:E254 I244:I254 M244:M254">
    <cfRule type="colorScale" priority="315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24:A225 A227:A229 A266:A267 A247:A250 A168 A206 A27:A32 A162:A163 A111:A116 A202 A63 A1:A6 N7 N231 A292:A303 A261:A263 A121:A159 A35:A61 A348:A369 A232:A234 A8:A24 A198 A200 A97:A109 A170:A193 A384:A1048576">
    <cfRule type="containsBlanks" priority="3154" stopIfTrue="1">
      <formula>LEN(TRIM(A1))=0</formula>
    </cfRule>
    <cfRule type="containsText" dxfId="11919" priority="3156" stopIfTrue="1" operator="containsText" text="fcd">
      <formula>NOT(ISERROR(SEARCH("fcd",A1)))</formula>
    </cfRule>
    <cfRule type="containsText" dxfId="11918" priority="3157" stopIfTrue="1" operator="containsText" text="server">
      <formula>NOT(ISERROR(SEARCH("server",A1)))</formula>
    </cfRule>
    <cfRule type="containsText" dxfId="11917" priority="3158" stopIfTrue="1" operator="containsText" text="ft">
      <formula>NOT(ISERROR(SEARCH("ft",A1)))</formula>
    </cfRule>
    <cfRule type="containsText" dxfId="11916" priority="3159" stopIfTrue="1" operator="containsText" text="lynxx_">
      <formula>NOT(ISERROR(SEARCH("lynxx_",A1)))</formula>
    </cfRule>
    <cfRule type="containsText" dxfId="11915" priority="3160" operator="containsText" text="_">
      <formula>NOT(ISERROR(SEARCH("_",A1)))</formula>
    </cfRule>
  </conditionalFormatting>
  <conditionalFormatting sqref="B235:E235">
    <cfRule type="colorScale" priority="314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35">
    <cfRule type="containsBlanks" priority="3147" stopIfTrue="1">
      <formula>LEN(TRIM(A235))=0</formula>
    </cfRule>
    <cfRule type="containsText" dxfId="11914" priority="3149" stopIfTrue="1" operator="containsText" text="fcd">
      <formula>NOT(ISERROR(SEARCH("fcd",A235)))</formula>
    </cfRule>
    <cfRule type="containsText" dxfId="11913" priority="3150" stopIfTrue="1" operator="containsText" text="server">
      <formula>NOT(ISERROR(SEARCH("server",A235)))</formula>
    </cfRule>
    <cfRule type="containsText" dxfId="11912" priority="3151" stopIfTrue="1" operator="containsText" text="ft">
      <formula>NOT(ISERROR(SEARCH("ft",A235)))</formula>
    </cfRule>
    <cfRule type="containsText" dxfId="11911" priority="3152" stopIfTrue="1" operator="containsText" text="lynxx_">
      <formula>NOT(ISERROR(SEARCH("lynxx_",A235)))</formula>
    </cfRule>
    <cfRule type="containsText" dxfId="11910" priority="3153" operator="containsText" text="_">
      <formula>NOT(ISERROR(SEARCH("_",A235)))</formula>
    </cfRule>
  </conditionalFormatting>
  <conditionalFormatting sqref="B230:C230">
    <cfRule type="colorScale" priority="314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30">
    <cfRule type="containsBlanks" priority="3140" stopIfTrue="1">
      <formula>LEN(TRIM(A230))=0</formula>
    </cfRule>
    <cfRule type="containsText" dxfId="11909" priority="3142" stopIfTrue="1" operator="containsText" text="fcd">
      <formula>NOT(ISERROR(SEARCH("fcd",A230)))</formula>
    </cfRule>
    <cfRule type="containsText" dxfId="11908" priority="3143" stopIfTrue="1" operator="containsText" text="server">
      <formula>NOT(ISERROR(SEARCH("server",A230)))</formula>
    </cfRule>
    <cfRule type="containsText" dxfId="11907" priority="3144" stopIfTrue="1" operator="containsText" text="ft">
      <formula>NOT(ISERROR(SEARCH("ft",A230)))</formula>
    </cfRule>
    <cfRule type="containsText" dxfId="11906" priority="3145" stopIfTrue="1" operator="containsText" text="lynxx_">
      <formula>NOT(ISERROR(SEARCH("lynxx_",A230)))</formula>
    </cfRule>
    <cfRule type="containsText" dxfId="11905" priority="3146" operator="containsText" text="_">
      <formula>NOT(ISERROR(SEARCH("_",A230)))</formula>
    </cfRule>
  </conditionalFormatting>
  <conditionalFormatting sqref="B195:E201">
    <cfRule type="colorScale" priority="313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194:A201">
    <cfRule type="containsBlanks" priority="3133" stopIfTrue="1">
      <formula>LEN(TRIM(A194))=0</formula>
    </cfRule>
    <cfRule type="containsText" dxfId="11904" priority="3135" stopIfTrue="1" operator="containsText" text="fcd">
      <formula>NOT(ISERROR(SEARCH("fcd",A194)))</formula>
    </cfRule>
    <cfRule type="containsText" dxfId="11903" priority="3136" stopIfTrue="1" operator="containsText" text="server">
      <formula>NOT(ISERROR(SEARCH("server",A194)))</formula>
    </cfRule>
    <cfRule type="containsText" dxfId="11902" priority="3137" stopIfTrue="1" operator="containsText" text="ft">
      <formula>NOT(ISERROR(SEARCH("ft",A194)))</formula>
    </cfRule>
    <cfRule type="containsText" dxfId="11901" priority="3138" stopIfTrue="1" operator="containsText" text="lynxx_">
      <formula>NOT(ISERROR(SEARCH("lynxx_",A194)))</formula>
    </cfRule>
    <cfRule type="containsText" dxfId="11900" priority="3139" operator="containsText" text="_">
      <formula>NOT(ISERROR(SEARCH("_",A194)))</formula>
    </cfRule>
  </conditionalFormatting>
  <conditionalFormatting sqref="A210">
    <cfRule type="containsBlanks" priority="3127" stopIfTrue="1">
      <formula>LEN(TRIM(A210))=0</formula>
    </cfRule>
    <cfRule type="containsText" dxfId="11899" priority="3128" stopIfTrue="1" operator="containsText" text="fcd">
      <formula>NOT(ISERROR(SEARCH("fcd",A210)))</formula>
    </cfRule>
    <cfRule type="containsText" dxfId="11898" priority="3129" stopIfTrue="1" operator="containsText" text="server">
      <formula>NOT(ISERROR(SEARCH("server",A210)))</formula>
    </cfRule>
    <cfRule type="containsText" dxfId="11897" priority="3130" stopIfTrue="1" operator="containsText" text="ft">
      <formula>NOT(ISERROR(SEARCH("ft",A210)))</formula>
    </cfRule>
    <cfRule type="containsText" dxfId="11896" priority="3131" stopIfTrue="1" operator="containsText" text="lynxx_">
      <formula>NOT(ISERROR(SEARCH("lynxx_",A210)))</formula>
    </cfRule>
    <cfRule type="containsText" dxfId="11895" priority="3132" operator="containsText" text="_">
      <formula>NOT(ISERROR(SEARCH("_",A210)))</formula>
    </cfRule>
  </conditionalFormatting>
  <conditionalFormatting sqref="B226:E226">
    <cfRule type="colorScale" priority="312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26">
    <cfRule type="containsBlanks" priority="3120" stopIfTrue="1">
      <formula>LEN(TRIM(A226))=0</formula>
    </cfRule>
    <cfRule type="containsText" dxfId="11894" priority="3122" stopIfTrue="1" operator="containsText" text="fcd">
      <formula>NOT(ISERROR(SEARCH("fcd",A226)))</formula>
    </cfRule>
    <cfRule type="containsText" dxfId="11893" priority="3123" stopIfTrue="1" operator="containsText" text="server">
      <formula>NOT(ISERROR(SEARCH("server",A226)))</formula>
    </cfRule>
    <cfRule type="containsText" dxfId="11892" priority="3124" stopIfTrue="1" operator="containsText" text="ft">
      <formula>NOT(ISERROR(SEARCH("ft",A226)))</formula>
    </cfRule>
    <cfRule type="containsText" dxfId="11891" priority="3125" stopIfTrue="1" operator="containsText" text="lynxx_">
      <formula>NOT(ISERROR(SEARCH("lynxx_",A226)))</formula>
    </cfRule>
    <cfRule type="containsText" dxfId="11890" priority="3126" operator="containsText" text="_">
      <formula>NOT(ISERROR(SEARCH("_",A226)))</formula>
    </cfRule>
  </conditionalFormatting>
  <conditionalFormatting sqref="A222">
    <cfRule type="containsBlanks" priority="3114" stopIfTrue="1">
      <formula>LEN(TRIM(A222))=0</formula>
    </cfRule>
    <cfRule type="containsText" dxfId="11889" priority="3115" stopIfTrue="1" operator="containsText" text="fcd">
      <formula>NOT(ISERROR(SEARCH("fcd",A222)))</formula>
    </cfRule>
    <cfRule type="containsText" dxfId="11888" priority="3116" stopIfTrue="1" operator="containsText" text="server">
      <formula>NOT(ISERROR(SEARCH("server",A222)))</formula>
    </cfRule>
    <cfRule type="containsText" dxfId="11887" priority="3117" stopIfTrue="1" operator="containsText" text="ft">
      <formula>NOT(ISERROR(SEARCH("ft",A222)))</formula>
    </cfRule>
    <cfRule type="containsText" dxfId="11886" priority="3118" stopIfTrue="1" operator="containsText" text="lynxx_">
      <formula>NOT(ISERROR(SEARCH("lynxx_",A222)))</formula>
    </cfRule>
    <cfRule type="containsText" dxfId="11885" priority="3119" operator="containsText" text="_">
      <formula>NOT(ISERROR(SEARCH("_",A222)))</formula>
    </cfRule>
  </conditionalFormatting>
  <conditionalFormatting sqref="B223:C223">
    <cfRule type="colorScale" priority="310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23">
    <cfRule type="containsBlanks" priority="3107" stopIfTrue="1">
      <formula>LEN(TRIM(A223))=0</formula>
    </cfRule>
    <cfRule type="containsText" dxfId="11884" priority="3109" stopIfTrue="1" operator="containsText" text="fcd">
      <formula>NOT(ISERROR(SEARCH("fcd",A223)))</formula>
    </cfRule>
    <cfRule type="containsText" dxfId="11883" priority="3110" stopIfTrue="1" operator="containsText" text="server">
      <formula>NOT(ISERROR(SEARCH("server",A223)))</formula>
    </cfRule>
    <cfRule type="containsText" dxfId="11882" priority="3111" stopIfTrue="1" operator="containsText" text="ft">
      <formula>NOT(ISERROR(SEARCH("ft",A223)))</formula>
    </cfRule>
    <cfRule type="containsText" dxfId="11881" priority="3112" stopIfTrue="1" operator="containsText" text="lynxx_">
      <formula>NOT(ISERROR(SEARCH("lynxx_",A223)))</formula>
    </cfRule>
    <cfRule type="containsText" dxfId="11880" priority="3113" operator="containsText" text="_">
      <formula>NOT(ISERROR(SEARCH("_",A223)))</formula>
    </cfRule>
  </conditionalFormatting>
  <conditionalFormatting sqref="AE1 AE3:AE10 Y1:AD4 Y262:AD263 Y31:AE31 AD32:AE32 Y268:AD268 AD266:AD267 Y168:AE168 Y206:AE206 AE21:AE23 Y28:AC30 AD26:AE30 AD5:AD23 Y33:AC40 Y210:AE210 Y162:AE163 Y61:AE61 Y297:AD297 Y63:AE63 Y348:AD369 Y170:AE183 AD308:AD310 AD305 Y303:AD304 Y306:AD307 Y111:AE159 Y311:AD311 Y328:AD328 AD35:AE49 Y44:AC60 AD260:AD261 Y222:AE238 AD24:AE24 Y185:AE202 Y98:AE109 AD244:AD254 Y244:AC248 Y384:AD1048576">
    <cfRule type="cellIs" dxfId="11879" priority="3103" operator="equal">
      <formula>1</formula>
    </cfRule>
    <cfRule type="cellIs" dxfId="11878" priority="3104" operator="equal">
      <formula>2</formula>
    </cfRule>
    <cfRule type="cellIs" dxfId="11877" priority="3105" operator="equal">
      <formula>3</formula>
    </cfRule>
    <cfRule type="cellIs" dxfId="11876" priority="3106" operator="equal">
      <formula>4</formula>
    </cfRule>
    <cfRule type="cellIs" dxfId="11875" priority="3161" operator="equal">
      <formula>5</formula>
    </cfRule>
  </conditionalFormatting>
  <conditionalFormatting sqref="Y1:AD2">
    <cfRule type="notContainsBlanks" dxfId="11874" priority="3102">
      <formula>LEN(TRIM(Y1))&gt;0</formula>
    </cfRule>
  </conditionalFormatting>
  <conditionalFormatting sqref="U5:V5 X5 U1:X4 U6:X8 U14:V14 X14 U116:V120 X116:X120 U114:X115 U112:V112 X112 U121:X121 V156 U149:V151 X149:X151 U152:X152 U153:V155 U157:V159 U142:V142 X142 U111 W111:X111 U113 W113:X113 V133:X133 U48:X48 U47 W47:X47 U49 W49:X49 U128:V131 X128:X131 U18:V18 X18 U15:X17 U132:X132 U134:X141 U143:X148 W153:X159 U206:X206 U241:X241 U50:X61 U26:X46 U282:X282 U288:X289 U210:X210 U127:X127 U162:X168 U297:X297 U63:X63 U266:X270 U274:X274 U348:X369 U170:X183 U303:X303 J260:M263 J120:M121 U277:X280 U260:X263 U222:X239 U19:X24 U185:X202 U98:X99 U243:X254 U10:X13 U384:X1048576">
    <cfRule type="containsBlanks" priority="3095" stopIfTrue="1">
      <formula>LEN(TRIM(J1))=0</formula>
    </cfRule>
    <cfRule type="cellIs" dxfId="11873" priority="3097" operator="equal">
      <formula>"N/A"</formula>
    </cfRule>
    <cfRule type="cellIs" dxfId="11872" priority="3098" operator="equal">
      <formula>"OK"</formula>
    </cfRule>
    <cfRule type="containsText" dxfId="11871" priority="3099" operator="containsText" text="Unsure">
      <formula>NOT(ISERROR(SEARCH("Unsure",J1)))</formula>
    </cfRule>
    <cfRule type="containsText" dxfId="11870" priority="3100" operator="containsText" text="Can't See">
      <formula>NOT(ISERROR(SEARCH("Can't See",J1)))</formula>
    </cfRule>
    <cfRule type="notContainsText" dxfId="11869" priority="3101" operator="notContains" text="OK&amp;N/A">
      <formula>ISERROR(SEARCH("OK&amp;N/A",J1))</formula>
    </cfRule>
  </conditionalFormatting>
  <conditionalFormatting sqref="U3:X3 V1:X2">
    <cfRule type="notContainsBlanks" priority="3096" stopIfTrue="1">
      <formula>LEN(TRIM(U1))&gt;0</formula>
    </cfRule>
  </conditionalFormatting>
  <conditionalFormatting sqref="B237:E237">
    <cfRule type="colorScale" priority="308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36:A237">
    <cfRule type="containsBlanks" priority="3088" stopIfTrue="1">
      <formula>LEN(TRIM(A236))=0</formula>
    </cfRule>
    <cfRule type="containsText" dxfId="11868" priority="3090" stopIfTrue="1" operator="containsText" text="fcd">
      <formula>NOT(ISERROR(SEARCH("fcd",A236)))</formula>
    </cfRule>
    <cfRule type="containsText" dxfId="11867" priority="3091" stopIfTrue="1" operator="containsText" text="server">
      <formula>NOT(ISERROR(SEARCH("server",A236)))</formula>
    </cfRule>
    <cfRule type="containsText" dxfId="11866" priority="3092" stopIfTrue="1" operator="containsText" text="ft">
      <formula>NOT(ISERROR(SEARCH("ft",A236)))</formula>
    </cfRule>
    <cfRule type="containsText" dxfId="11865" priority="3093" stopIfTrue="1" operator="containsText" text="lynxx_">
      <formula>NOT(ISERROR(SEARCH("lynxx_",A236)))</formula>
    </cfRule>
    <cfRule type="containsText" dxfId="11864" priority="3094" operator="containsText" text="_">
      <formula>NOT(ISERROR(SEARCH("_",A236)))</formula>
    </cfRule>
  </conditionalFormatting>
  <conditionalFormatting sqref="B238:D238">
    <cfRule type="colorScale" priority="308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38">
    <cfRule type="containsBlanks" priority="3081" stopIfTrue="1">
      <formula>LEN(TRIM(A238))=0</formula>
    </cfRule>
    <cfRule type="containsText" dxfId="11863" priority="3083" stopIfTrue="1" operator="containsText" text="fcd">
      <formula>NOT(ISERROR(SEARCH("fcd",A238)))</formula>
    </cfRule>
    <cfRule type="containsText" dxfId="11862" priority="3084" stopIfTrue="1" operator="containsText" text="server">
      <formula>NOT(ISERROR(SEARCH("server",A238)))</formula>
    </cfRule>
    <cfRule type="containsText" dxfId="11861" priority="3085" stopIfTrue="1" operator="containsText" text="ft">
      <formula>NOT(ISERROR(SEARCH("ft",A238)))</formula>
    </cfRule>
    <cfRule type="containsText" dxfId="11860" priority="3086" stopIfTrue="1" operator="containsText" text="lynxx_">
      <formula>NOT(ISERROR(SEARCH("lynxx_",A238)))</formula>
    </cfRule>
    <cfRule type="containsText" dxfId="11859" priority="3087" operator="containsText" text="_">
      <formula>NOT(ISERROR(SEARCH("_",A238)))</formula>
    </cfRule>
  </conditionalFormatting>
  <conditionalFormatting sqref="F232:I234 F229:I229 F225:I225 F3:I3 F206:I206 F5:I5 F8:I8 F111:I120 F11:I18 F168:I168 F170:I173 F128:I159 F260:H263 F187:I193 F384:I1048576 F22:I24">
    <cfRule type="colorScale" priority="308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35:I235">
    <cfRule type="colorScale" priority="307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37:I237">
    <cfRule type="colorScale" priority="307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29:M229 J225:M225 J3:M3 J206:M206 J5:M5 J111:M117 J168:M168 J170:M173 J128:M159 J384:M1048576 J119:M119 J11:L18 J187:M193 J22:M24">
    <cfRule type="colorScale" priority="307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6:M6">
    <cfRule type="containsBlanks" priority="3071" stopIfTrue="1">
      <formula>LEN(TRIM(J6))=0</formula>
    </cfRule>
    <cfRule type="cellIs" dxfId="11858" priority="3072" operator="equal">
      <formula>"N/A"</formula>
    </cfRule>
    <cfRule type="cellIs" dxfId="11857" priority="3073" operator="equal">
      <formula>"OK"</formula>
    </cfRule>
    <cfRule type="containsText" dxfId="11856" priority="3074" operator="containsText" text="Unsure">
      <formula>NOT(ISERROR(SEARCH("Unsure",J6)))</formula>
    </cfRule>
    <cfRule type="containsText" dxfId="11855" priority="3075" operator="containsText" text="Can't See">
      <formula>NOT(ISERROR(SEARCH("Can't See",J6)))</formula>
    </cfRule>
    <cfRule type="notContainsText" dxfId="11854" priority="3076" operator="notContains" text="OK&amp;N/A">
      <formula>ISERROR(SEARCH("OK&amp;N/A",J6))</formula>
    </cfRule>
  </conditionalFormatting>
  <conditionalFormatting sqref="J9:M9">
    <cfRule type="containsBlanks" priority="3065" stopIfTrue="1">
      <formula>LEN(TRIM(J9))=0</formula>
    </cfRule>
    <cfRule type="cellIs" dxfId="11853" priority="3066" operator="equal">
      <formula>"N/A"</formula>
    </cfRule>
    <cfRule type="cellIs" dxfId="11852" priority="3067" operator="equal">
      <formula>"OK"</formula>
    </cfRule>
    <cfRule type="containsText" dxfId="11851" priority="3068" operator="containsText" text="Unsure">
      <formula>NOT(ISERROR(SEARCH("Unsure",J9)))</formula>
    </cfRule>
    <cfRule type="containsText" dxfId="11850" priority="3069" operator="containsText" text="Can't See">
      <formula>NOT(ISERROR(SEARCH("Can't See",J9)))</formula>
    </cfRule>
    <cfRule type="notContainsText" dxfId="11849" priority="3070" operator="notContains" text="OK&amp;N/A">
      <formula>ISERROR(SEARCH("OK&amp;N/A",J9))</formula>
    </cfRule>
  </conditionalFormatting>
  <conditionalFormatting sqref="J195:M197 J200:M201">
    <cfRule type="containsBlanks" priority="3059" stopIfTrue="1">
      <formula>LEN(TRIM(J195))=0</formula>
    </cfRule>
    <cfRule type="cellIs" dxfId="11848" priority="3060" operator="equal">
      <formula>"N/A"</formula>
    </cfRule>
    <cfRule type="cellIs" dxfId="11847" priority="3061" operator="equal">
      <formula>"OK"</formula>
    </cfRule>
    <cfRule type="containsText" dxfId="11846" priority="3062" operator="containsText" text="Unsure">
      <formula>NOT(ISERROR(SEARCH("Unsure",J195)))</formula>
    </cfRule>
    <cfRule type="containsText" dxfId="11845" priority="3063" operator="containsText" text="Can't See">
      <formula>NOT(ISERROR(SEARCH("Can't See",J195)))</formula>
    </cfRule>
    <cfRule type="notContainsText" dxfId="11844" priority="3064" operator="notContains" text="OK&amp;N/A">
      <formula>ISERROR(SEARCH("OK&amp;N/A",J195))</formula>
    </cfRule>
  </conditionalFormatting>
  <conditionalFormatting sqref="J210:M210">
    <cfRule type="containsBlanks" priority="3053" stopIfTrue="1">
      <formula>LEN(TRIM(J210))=0</formula>
    </cfRule>
    <cfRule type="cellIs" dxfId="11843" priority="3054" operator="equal">
      <formula>"N/A"</formula>
    </cfRule>
    <cfRule type="cellIs" dxfId="11842" priority="3055" operator="equal">
      <formula>"OK"</formula>
    </cfRule>
    <cfRule type="containsText" dxfId="11841" priority="3056" operator="containsText" text="Unsure">
      <formula>NOT(ISERROR(SEARCH("Unsure",J210)))</formula>
    </cfRule>
    <cfRule type="containsText" dxfId="11840" priority="3057" operator="containsText" text="Can't See">
      <formula>NOT(ISERROR(SEARCH("Can't See",J210)))</formula>
    </cfRule>
    <cfRule type="notContainsText" dxfId="11839" priority="3058" operator="notContains" text="OK&amp;N/A">
      <formula>ISERROR(SEARCH("OK&amp;N/A",J210))</formula>
    </cfRule>
  </conditionalFormatting>
  <conditionalFormatting sqref="J223:M223">
    <cfRule type="containsBlanks" priority="3047" stopIfTrue="1">
      <formula>LEN(TRIM(J223))=0</formula>
    </cfRule>
    <cfRule type="cellIs" dxfId="11838" priority="3048" operator="equal">
      <formula>"N/A"</formula>
    </cfRule>
    <cfRule type="cellIs" dxfId="11837" priority="3049" operator="equal">
      <formula>"OK"</formula>
    </cfRule>
    <cfRule type="containsText" dxfId="11836" priority="3050" operator="containsText" text="Unsure">
      <formula>NOT(ISERROR(SEARCH("Unsure",J223)))</formula>
    </cfRule>
    <cfRule type="containsText" dxfId="11835" priority="3051" operator="containsText" text="Can't See">
      <formula>NOT(ISERROR(SEARCH("Can't See",J223)))</formula>
    </cfRule>
    <cfRule type="notContainsText" dxfId="11834" priority="3052" operator="notContains" text="OK&amp;N/A">
      <formula>ISERROR(SEARCH("OK&amp;N/A",J223))</formula>
    </cfRule>
  </conditionalFormatting>
  <conditionalFormatting sqref="J226:M226">
    <cfRule type="containsBlanks" priority="3041" stopIfTrue="1">
      <formula>LEN(TRIM(J226))=0</formula>
    </cfRule>
    <cfRule type="cellIs" dxfId="11833" priority="3042" operator="equal">
      <formula>"N/A"</formula>
    </cfRule>
    <cfRule type="cellIs" dxfId="11832" priority="3043" operator="equal">
      <formula>"OK"</formula>
    </cfRule>
    <cfRule type="containsText" dxfId="11831" priority="3044" operator="containsText" text="Unsure">
      <formula>NOT(ISERROR(SEARCH("Unsure",J226)))</formula>
    </cfRule>
    <cfRule type="containsText" dxfId="11830" priority="3045" operator="containsText" text="Can't See">
      <formula>NOT(ISERROR(SEARCH("Can't See",J226)))</formula>
    </cfRule>
    <cfRule type="notContainsText" dxfId="11829" priority="3046" operator="notContains" text="OK&amp;N/A">
      <formula>ISERROR(SEARCH("OK&amp;N/A",J226))</formula>
    </cfRule>
  </conditionalFormatting>
  <conditionalFormatting sqref="B6:I6">
    <cfRule type="colorScale" priority="304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9:I9">
    <cfRule type="colorScale" priority="303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19:I19 I20">
    <cfRule type="colorScale" priority="303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0:H20">
    <cfRule type="colorScale" priority="303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61:I61 F63">
    <cfRule type="colorScale" priority="303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61:M61 J63:M63">
    <cfRule type="containsBlanks" priority="3030" stopIfTrue="1">
      <formula>LEN(TRIM(J61))=0</formula>
    </cfRule>
    <cfRule type="cellIs" dxfId="11828" priority="3031" operator="equal">
      <formula>"N/A"</formula>
    </cfRule>
    <cfRule type="cellIs" dxfId="11827" priority="3032" operator="equal">
      <formula>"OK"</formula>
    </cfRule>
    <cfRule type="containsText" dxfId="11826" priority="3033" operator="containsText" text="Unsure">
      <formula>NOT(ISERROR(SEARCH("Unsure",J61)))</formula>
    </cfRule>
    <cfRule type="containsText" dxfId="11825" priority="3034" operator="containsText" text="Can't See">
      <formula>NOT(ISERROR(SEARCH("Can't See",J61)))</formula>
    </cfRule>
    <cfRule type="notContainsText" dxfId="11824" priority="3035" operator="notContains" text="OK&amp;N/A">
      <formula>ISERROR(SEARCH("OK&amp;N/A",J61))</formula>
    </cfRule>
  </conditionalFormatting>
  <conditionalFormatting sqref="K174:M177">
    <cfRule type="containsBlanks" priority="3024" stopIfTrue="1">
      <formula>LEN(TRIM(K174))=0</formula>
    </cfRule>
    <cfRule type="cellIs" dxfId="11823" priority="3025" operator="equal">
      <formula>"N/A"</formula>
    </cfRule>
    <cfRule type="cellIs" dxfId="11822" priority="3026" operator="equal">
      <formula>"OK"</formula>
    </cfRule>
    <cfRule type="containsText" dxfId="11821" priority="3027" operator="containsText" text="Unsure">
      <formula>NOT(ISERROR(SEARCH("Unsure",K174)))</formula>
    </cfRule>
    <cfRule type="containsText" dxfId="11820" priority="3028" operator="containsText" text="Can't See">
      <formula>NOT(ISERROR(SEARCH("Can't See",K174)))</formula>
    </cfRule>
    <cfRule type="notContainsText" dxfId="11819" priority="3029" operator="notContains" text="OK&amp;N/A">
      <formula>ISERROR(SEARCH("OK&amp;N/A",K174))</formula>
    </cfRule>
  </conditionalFormatting>
  <conditionalFormatting sqref="F174:I183">
    <cfRule type="colorScale" priority="302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174:J177">
    <cfRule type="containsBlanks" priority="3017" stopIfTrue="1">
      <formula>LEN(TRIM(J174))=0</formula>
    </cfRule>
    <cfRule type="cellIs" dxfId="11818" priority="3018" operator="equal">
      <formula>"N/A"</formula>
    </cfRule>
    <cfRule type="cellIs" dxfId="11817" priority="3019" operator="equal">
      <formula>"OK"</formula>
    </cfRule>
    <cfRule type="containsText" dxfId="11816" priority="3020" operator="containsText" text="Unsure">
      <formula>NOT(ISERROR(SEARCH("Unsure",J174)))</formula>
    </cfRule>
    <cfRule type="containsText" dxfId="11815" priority="3021" operator="containsText" text="Can't See">
      <formula>NOT(ISERROR(SEARCH("Can't See",J174)))</formula>
    </cfRule>
    <cfRule type="notContainsText" dxfId="11814" priority="3022" operator="notContains" text="OK&amp;N/A">
      <formula>ISERROR(SEARCH("OK&amp;N/A",J174))</formula>
    </cfRule>
  </conditionalFormatting>
  <conditionalFormatting sqref="F195:I201">
    <cfRule type="colorScale" priority="301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10:I210">
    <cfRule type="colorScale" priority="301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26:I226">
    <cfRule type="colorScale" priority="301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D230:I230">
    <cfRule type="colorScale" priority="301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30:M230">
    <cfRule type="containsBlanks" priority="3007" stopIfTrue="1">
      <formula>LEN(TRIM(J230))=0</formula>
    </cfRule>
    <cfRule type="cellIs" dxfId="11813" priority="3008" operator="equal">
      <formula>"N/A"</formula>
    </cfRule>
    <cfRule type="cellIs" dxfId="11812" priority="3009" operator="equal">
      <formula>"OK"</formula>
    </cfRule>
    <cfRule type="containsText" dxfId="11811" priority="3010" operator="containsText" text="Unsure">
      <formula>NOT(ISERROR(SEARCH("Unsure",J230)))</formula>
    </cfRule>
    <cfRule type="containsText" dxfId="11810" priority="3011" operator="containsText" text="Can't See">
      <formula>NOT(ISERROR(SEARCH("Can't See",J230)))</formula>
    </cfRule>
    <cfRule type="notContainsText" dxfId="11809" priority="3012" operator="notContains" text="OK&amp;N/A">
      <formula>ISERROR(SEARCH("OK&amp;N/A",J230))</formula>
    </cfRule>
  </conditionalFormatting>
  <conditionalFormatting sqref="J235:M235 J232:J234">
    <cfRule type="containsBlanks" priority="3001" stopIfTrue="1">
      <formula>LEN(TRIM(J232))=0</formula>
    </cfRule>
    <cfRule type="cellIs" dxfId="11808" priority="3002" operator="equal">
      <formula>"N/A"</formula>
    </cfRule>
    <cfRule type="cellIs" dxfId="11807" priority="3003" operator="equal">
      <formula>"OK"</formula>
    </cfRule>
    <cfRule type="containsText" dxfId="11806" priority="3004" operator="containsText" text="Unsure">
      <formula>NOT(ISERROR(SEARCH("Unsure",J232)))</formula>
    </cfRule>
    <cfRule type="containsText" dxfId="11805" priority="3005" operator="containsText" text="Can't See">
      <formula>NOT(ISERROR(SEARCH("Can't See",J232)))</formula>
    </cfRule>
    <cfRule type="notContainsText" dxfId="11804" priority="3006" operator="notContains" text="OK&amp;N/A">
      <formula>ISERROR(SEARCH("OK&amp;N/A",J232))</formula>
    </cfRule>
  </conditionalFormatting>
  <conditionalFormatting sqref="E238:I238">
    <cfRule type="colorScale" priority="300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38:M238">
    <cfRule type="containsBlanks" priority="2994" stopIfTrue="1">
      <formula>LEN(TRIM(J238))=0</formula>
    </cfRule>
    <cfRule type="cellIs" dxfId="11803" priority="2995" operator="equal">
      <formula>"N/A"</formula>
    </cfRule>
    <cfRule type="cellIs" dxfId="11802" priority="2996" operator="equal">
      <formula>"OK"</formula>
    </cfRule>
    <cfRule type="containsText" dxfId="11801" priority="2997" operator="containsText" text="Unsure">
      <formula>NOT(ISERROR(SEARCH("Unsure",J238)))</formula>
    </cfRule>
    <cfRule type="containsText" dxfId="11800" priority="2998" operator="containsText" text="Can't See">
      <formula>NOT(ISERROR(SEARCH("Can't See",J238)))</formula>
    </cfRule>
    <cfRule type="notContainsText" dxfId="11799" priority="2999" operator="notContains" text="OK&amp;N/A">
      <formula>ISERROR(SEARCH("OK&amp;N/A",J238))</formula>
    </cfRule>
  </conditionalFormatting>
  <conditionalFormatting sqref="J19:M20">
    <cfRule type="containsBlanks" priority="2988" stopIfTrue="1">
      <formula>LEN(TRIM(J19))=0</formula>
    </cfRule>
    <cfRule type="cellIs" dxfId="11798" priority="2989" operator="equal">
      <formula>"N/A"</formula>
    </cfRule>
    <cfRule type="cellIs" dxfId="11797" priority="2990" operator="equal">
      <formula>"OK"</formula>
    </cfRule>
    <cfRule type="containsText" dxfId="11796" priority="2991" operator="containsText" text="Unsure">
      <formula>NOT(ISERROR(SEARCH("Unsure",J19)))</formula>
    </cfRule>
    <cfRule type="containsText" dxfId="11795" priority="2992" operator="containsText" text="Can't See">
      <formula>NOT(ISERROR(SEARCH("Can't See",J19)))</formula>
    </cfRule>
    <cfRule type="notContainsText" dxfId="11794" priority="2993" operator="notContains" text="OK&amp;N/A">
      <formula>ISERROR(SEARCH("OK&amp;N/A",J19))</formula>
    </cfRule>
  </conditionalFormatting>
  <conditionalFormatting sqref="AE11:AE20">
    <cfRule type="cellIs" dxfId="11793" priority="2982" operator="equal">
      <formula>1</formula>
    </cfRule>
    <cfRule type="cellIs" dxfId="11792" priority="2983" operator="equal">
      <formula>2</formula>
    </cfRule>
    <cfRule type="cellIs" dxfId="11791" priority="2984" operator="equal">
      <formula>3</formula>
    </cfRule>
    <cfRule type="cellIs" dxfId="11790" priority="2985" operator="equal">
      <formula>4</formula>
    </cfRule>
    <cfRule type="cellIs" dxfId="11789" priority="2986" operator="equal">
      <formula>5</formula>
    </cfRule>
  </conditionalFormatting>
  <conditionalFormatting sqref="D223:I223">
    <cfRule type="colorScale" priority="298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G21">
    <cfRule type="containsBlanks" priority="2975" stopIfTrue="1">
      <formula>LEN(TRIM(AG21))=0</formula>
    </cfRule>
    <cfRule type="containsText" dxfId="11788" priority="2976" stopIfTrue="1" operator="containsText" text="fcd">
      <formula>NOT(ISERROR(SEARCH("fcd",AG21)))</formula>
    </cfRule>
    <cfRule type="containsText" dxfId="11787" priority="2977" stopIfTrue="1" operator="containsText" text="server">
      <formula>NOT(ISERROR(SEARCH("server",AG21)))</formula>
    </cfRule>
    <cfRule type="containsText" dxfId="11786" priority="2978" stopIfTrue="1" operator="containsText" text="ft">
      <formula>NOT(ISERROR(SEARCH("ft",AG21)))</formula>
    </cfRule>
    <cfRule type="containsText" dxfId="11785" priority="2979" stopIfTrue="1" operator="containsText" text="lynxx_">
      <formula>NOT(ISERROR(SEARCH("lynxx_",AG21)))</formula>
    </cfRule>
    <cfRule type="containsText" dxfId="11784" priority="2980" operator="containsText" text="_">
      <formula>NOT(ISERROR(SEARCH("_",AG21)))</formula>
    </cfRule>
  </conditionalFormatting>
  <conditionalFormatting sqref="AH10">
    <cfRule type="containsBlanks" priority="2969" stopIfTrue="1">
      <formula>LEN(TRIM(AH10))=0</formula>
    </cfRule>
    <cfRule type="containsText" dxfId="11783" priority="2970" stopIfTrue="1" operator="containsText" text="fcd">
      <formula>NOT(ISERROR(SEARCH("fcd",AH10)))</formula>
    </cfRule>
    <cfRule type="containsText" dxfId="11782" priority="2971" stopIfTrue="1" operator="containsText" text="server">
      <formula>NOT(ISERROR(SEARCH("server",AH10)))</formula>
    </cfRule>
    <cfRule type="containsText" dxfId="11781" priority="2972" stopIfTrue="1" operator="containsText" text="ft">
      <formula>NOT(ISERROR(SEARCH("ft",AH10)))</formula>
    </cfRule>
    <cfRule type="containsText" dxfId="11780" priority="2973" stopIfTrue="1" operator="containsText" text="lynxx_">
      <formula>NOT(ISERROR(SEARCH("lynxx_",AH10)))</formula>
    </cfRule>
    <cfRule type="containsText" dxfId="11779" priority="2974" operator="containsText" text="_">
      <formula>NOT(ISERROR(SEARCH("_",AH10)))</formula>
    </cfRule>
  </conditionalFormatting>
  <conditionalFormatting sqref="AH7">
    <cfRule type="containsBlanks" priority="2963" stopIfTrue="1">
      <formula>LEN(TRIM(AH7))=0</formula>
    </cfRule>
    <cfRule type="containsText" dxfId="11778" priority="2964" stopIfTrue="1" operator="containsText" text="fcd">
      <formula>NOT(ISERROR(SEARCH("fcd",AH7)))</formula>
    </cfRule>
    <cfRule type="containsText" dxfId="11777" priority="2965" stopIfTrue="1" operator="containsText" text="server">
      <formula>NOT(ISERROR(SEARCH("server",AH7)))</formula>
    </cfRule>
    <cfRule type="containsText" dxfId="11776" priority="2966" stopIfTrue="1" operator="containsText" text="ft">
      <formula>NOT(ISERROR(SEARCH("ft",AH7)))</formula>
    </cfRule>
    <cfRule type="containsText" dxfId="11775" priority="2967" stopIfTrue="1" operator="containsText" text="lynxx_">
      <formula>NOT(ISERROR(SEARCH("lynxx_",AH7)))</formula>
    </cfRule>
    <cfRule type="containsText" dxfId="11774" priority="2968" operator="containsText" text="_">
      <formula>NOT(ISERROR(SEARCH("_",AH7)))</formula>
    </cfRule>
  </conditionalFormatting>
  <conditionalFormatting sqref="AH4">
    <cfRule type="containsBlanks" priority="2957" stopIfTrue="1">
      <formula>LEN(TRIM(AH4))=0</formula>
    </cfRule>
    <cfRule type="containsText" dxfId="11773" priority="2958" stopIfTrue="1" operator="containsText" text="fcd">
      <formula>NOT(ISERROR(SEARCH("fcd",AH4)))</formula>
    </cfRule>
    <cfRule type="containsText" dxfId="11772" priority="2959" stopIfTrue="1" operator="containsText" text="server">
      <formula>NOT(ISERROR(SEARCH("server",AH4)))</formula>
    </cfRule>
    <cfRule type="containsText" dxfId="11771" priority="2960" stopIfTrue="1" operator="containsText" text="ft">
      <formula>NOT(ISERROR(SEARCH("ft",AH4)))</formula>
    </cfRule>
    <cfRule type="containsText" dxfId="11770" priority="2961" stopIfTrue="1" operator="containsText" text="lynxx_">
      <formula>NOT(ISERROR(SEARCH("lynxx_",AH4)))</formula>
    </cfRule>
    <cfRule type="containsText" dxfId="11769" priority="2962" operator="containsText" text="_">
      <formula>NOT(ISERROR(SEARCH("_",AH4)))</formula>
    </cfRule>
  </conditionalFormatting>
  <conditionalFormatting sqref="AH127">
    <cfRule type="containsBlanks" priority="2951" stopIfTrue="1">
      <formula>LEN(TRIM(AH127))=0</formula>
    </cfRule>
    <cfRule type="containsText" dxfId="11768" priority="2952" stopIfTrue="1" operator="containsText" text="fcd">
      <formula>NOT(ISERROR(SEARCH("fcd",AH127)))</formula>
    </cfRule>
    <cfRule type="containsText" dxfId="11767" priority="2953" stopIfTrue="1" operator="containsText" text="server">
      <formula>NOT(ISERROR(SEARCH("server",AH127)))</formula>
    </cfRule>
    <cfRule type="containsText" dxfId="11766" priority="2954" stopIfTrue="1" operator="containsText" text="ft">
      <formula>NOT(ISERROR(SEARCH("ft",AH127)))</formula>
    </cfRule>
    <cfRule type="containsText" dxfId="11765" priority="2955" stopIfTrue="1" operator="containsText" text="lynxx_">
      <formula>NOT(ISERROR(SEARCH("lynxx_",AH127)))</formula>
    </cfRule>
    <cfRule type="containsText" dxfId="11764" priority="2956" operator="containsText" text="_">
      <formula>NOT(ISERROR(SEARCH("_",AH127)))</formula>
    </cfRule>
  </conditionalFormatting>
  <conditionalFormatting sqref="AH186">
    <cfRule type="containsBlanks" priority="2945" stopIfTrue="1">
      <formula>LEN(TRIM(AH186))=0</formula>
    </cfRule>
    <cfRule type="containsText" dxfId="11763" priority="2946" stopIfTrue="1" operator="containsText" text="fcd">
      <formula>NOT(ISERROR(SEARCH("fcd",AH186)))</formula>
    </cfRule>
    <cfRule type="containsText" dxfId="11762" priority="2947" stopIfTrue="1" operator="containsText" text="server">
      <formula>NOT(ISERROR(SEARCH("server",AH186)))</formula>
    </cfRule>
    <cfRule type="containsText" dxfId="11761" priority="2948" stopIfTrue="1" operator="containsText" text="ft">
      <formula>NOT(ISERROR(SEARCH("ft",AH186)))</formula>
    </cfRule>
    <cfRule type="containsText" dxfId="11760" priority="2949" stopIfTrue="1" operator="containsText" text="lynxx_">
      <formula>NOT(ISERROR(SEARCH("lynxx_",AH186)))</formula>
    </cfRule>
    <cfRule type="containsText" dxfId="11759" priority="2950" operator="containsText" text="_">
      <formula>NOT(ISERROR(SEARCH("_",AH186)))</formula>
    </cfRule>
  </conditionalFormatting>
  <conditionalFormatting sqref="AH202">
    <cfRule type="containsBlanks" priority="2939" stopIfTrue="1">
      <formula>LEN(TRIM(AH202))=0</formula>
    </cfRule>
    <cfRule type="containsText" dxfId="11758" priority="2940" stopIfTrue="1" operator="containsText" text="fcd">
      <formula>NOT(ISERROR(SEARCH("fcd",AH202)))</formula>
    </cfRule>
    <cfRule type="containsText" dxfId="11757" priority="2941" stopIfTrue="1" operator="containsText" text="server">
      <formula>NOT(ISERROR(SEARCH("server",AH202)))</formula>
    </cfRule>
    <cfRule type="containsText" dxfId="11756" priority="2942" stopIfTrue="1" operator="containsText" text="ft">
      <formula>NOT(ISERROR(SEARCH("ft",AH202)))</formula>
    </cfRule>
    <cfRule type="containsText" dxfId="11755" priority="2943" stopIfTrue="1" operator="containsText" text="lynxx_">
      <formula>NOT(ISERROR(SEARCH("lynxx_",AH202)))</formula>
    </cfRule>
    <cfRule type="containsText" dxfId="11754" priority="2944" operator="containsText" text="_">
      <formula>NOT(ISERROR(SEARCH("_",AH202)))</formula>
    </cfRule>
  </conditionalFormatting>
  <conditionalFormatting sqref="AH222">
    <cfRule type="containsBlanks" priority="2933" stopIfTrue="1">
      <formula>LEN(TRIM(AH222))=0</formula>
    </cfRule>
    <cfRule type="containsText" dxfId="11753" priority="2934" stopIfTrue="1" operator="containsText" text="fcd">
      <formula>NOT(ISERROR(SEARCH("fcd",AH222)))</formula>
    </cfRule>
    <cfRule type="containsText" dxfId="11752" priority="2935" stopIfTrue="1" operator="containsText" text="server">
      <formula>NOT(ISERROR(SEARCH("server",AH222)))</formula>
    </cfRule>
    <cfRule type="containsText" dxfId="11751" priority="2936" stopIfTrue="1" operator="containsText" text="ft">
      <formula>NOT(ISERROR(SEARCH("ft",AH222)))</formula>
    </cfRule>
    <cfRule type="containsText" dxfId="11750" priority="2937" stopIfTrue="1" operator="containsText" text="lynxx_">
      <formula>NOT(ISERROR(SEARCH("lynxx_",AH222)))</formula>
    </cfRule>
    <cfRule type="containsText" dxfId="11749" priority="2938" operator="containsText" text="_">
      <formula>NOT(ISERROR(SEARCH("_",AH222)))</formula>
    </cfRule>
  </conditionalFormatting>
  <conditionalFormatting sqref="AH224">
    <cfRule type="containsBlanks" priority="2927" stopIfTrue="1">
      <formula>LEN(TRIM(AH224))=0</formula>
    </cfRule>
    <cfRule type="containsText" dxfId="11748" priority="2928" stopIfTrue="1" operator="containsText" text="fcd">
      <formula>NOT(ISERROR(SEARCH("fcd",AH224)))</formula>
    </cfRule>
    <cfRule type="containsText" dxfId="11747" priority="2929" stopIfTrue="1" operator="containsText" text="server">
      <formula>NOT(ISERROR(SEARCH("server",AH224)))</formula>
    </cfRule>
    <cfRule type="containsText" dxfId="11746" priority="2930" stopIfTrue="1" operator="containsText" text="ft">
      <formula>NOT(ISERROR(SEARCH("ft",AH224)))</formula>
    </cfRule>
    <cfRule type="containsText" dxfId="11745" priority="2931" stopIfTrue="1" operator="containsText" text="lynxx_">
      <formula>NOT(ISERROR(SEARCH("lynxx_",AH224)))</formula>
    </cfRule>
    <cfRule type="containsText" dxfId="11744" priority="2932" operator="containsText" text="_">
      <formula>NOT(ISERROR(SEARCH("_",AH224)))</formula>
    </cfRule>
  </conditionalFormatting>
  <conditionalFormatting sqref="AH227">
    <cfRule type="containsBlanks" priority="2921" stopIfTrue="1">
      <formula>LEN(TRIM(AH227))=0</formula>
    </cfRule>
    <cfRule type="containsText" dxfId="11743" priority="2922" stopIfTrue="1" operator="containsText" text="fcd">
      <formula>NOT(ISERROR(SEARCH("fcd",AH227)))</formula>
    </cfRule>
    <cfRule type="containsText" dxfId="11742" priority="2923" stopIfTrue="1" operator="containsText" text="server">
      <formula>NOT(ISERROR(SEARCH("server",AH227)))</formula>
    </cfRule>
    <cfRule type="containsText" dxfId="11741" priority="2924" stopIfTrue="1" operator="containsText" text="ft">
      <formula>NOT(ISERROR(SEARCH("ft",AH227)))</formula>
    </cfRule>
    <cfRule type="containsText" dxfId="11740" priority="2925" stopIfTrue="1" operator="containsText" text="lynxx_">
      <formula>NOT(ISERROR(SEARCH("lynxx_",AH227)))</formula>
    </cfRule>
    <cfRule type="containsText" dxfId="11739" priority="2926" operator="containsText" text="_">
      <formula>NOT(ISERROR(SEARCH("_",AH227)))</formula>
    </cfRule>
  </conditionalFormatting>
  <conditionalFormatting sqref="AH228">
    <cfRule type="containsBlanks" priority="2915" stopIfTrue="1">
      <formula>LEN(TRIM(AH228))=0</formula>
    </cfRule>
    <cfRule type="containsText" dxfId="11738" priority="2916" stopIfTrue="1" operator="containsText" text="fcd">
      <formula>NOT(ISERROR(SEARCH("fcd",AH228)))</formula>
    </cfRule>
    <cfRule type="containsText" dxfId="11737" priority="2917" stopIfTrue="1" operator="containsText" text="server">
      <formula>NOT(ISERROR(SEARCH("server",AH228)))</formula>
    </cfRule>
    <cfRule type="containsText" dxfId="11736" priority="2918" stopIfTrue="1" operator="containsText" text="ft">
      <formula>NOT(ISERROR(SEARCH("ft",AH228)))</formula>
    </cfRule>
    <cfRule type="containsText" dxfId="11735" priority="2919" stopIfTrue="1" operator="containsText" text="lynxx_">
      <formula>NOT(ISERROR(SEARCH("lynxx_",AH228)))</formula>
    </cfRule>
    <cfRule type="containsText" dxfId="11734" priority="2920" operator="containsText" text="_">
      <formula>NOT(ISERROR(SEARCH("_",AH228)))</formula>
    </cfRule>
  </conditionalFormatting>
  <conditionalFormatting sqref="AH231">
    <cfRule type="containsBlanks" priority="2909" stopIfTrue="1">
      <formula>LEN(TRIM(AH231))=0</formula>
    </cfRule>
    <cfRule type="containsText" dxfId="11733" priority="2910" stopIfTrue="1" operator="containsText" text="fcd">
      <formula>NOT(ISERROR(SEARCH("fcd",AH231)))</formula>
    </cfRule>
    <cfRule type="containsText" dxfId="11732" priority="2911" stopIfTrue="1" operator="containsText" text="server">
      <formula>NOT(ISERROR(SEARCH("server",AH231)))</formula>
    </cfRule>
    <cfRule type="containsText" dxfId="11731" priority="2912" stopIfTrue="1" operator="containsText" text="ft">
      <formula>NOT(ISERROR(SEARCH("ft",AH231)))</formula>
    </cfRule>
    <cfRule type="containsText" dxfId="11730" priority="2913" stopIfTrue="1" operator="containsText" text="lynxx_">
      <formula>NOT(ISERROR(SEARCH("lynxx_",AH231)))</formula>
    </cfRule>
    <cfRule type="containsText" dxfId="11729" priority="2914" operator="containsText" text="_">
      <formula>NOT(ISERROR(SEARCH("_",AH231)))</formula>
    </cfRule>
  </conditionalFormatting>
  <conditionalFormatting sqref="AH236">
    <cfRule type="containsBlanks" priority="2903" stopIfTrue="1">
      <formula>LEN(TRIM(AH236))=0</formula>
    </cfRule>
    <cfRule type="containsText" dxfId="11728" priority="2904" stopIfTrue="1" operator="containsText" text="fcd">
      <formula>NOT(ISERROR(SEARCH("fcd",AH236)))</formula>
    </cfRule>
    <cfRule type="containsText" dxfId="11727" priority="2905" stopIfTrue="1" operator="containsText" text="server">
      <formula>NOT(ISERROR(SEARCH("server",AH236)))</formula>
    </cfRule>
    <cfRule type="containsText" dxfId="11726" priority="2906" stopIfTrue="1" operator="containsText" text="ft">
      <formula>NOT(ISERROR(SEARCH("ft",AH236)))</formula>
    </cfRule>
    <cfRule type="containsText" dxfId="11725" priority="2907" stopIfTrue="1" operator="containsText" text="lynxx_">
      <formula>NOT(ISERROR(SEARCH("lynxx_",AH236)))</formula>
    </cfRule>
    <cfRule type="containsText" dxfId="11724" priority="2908" operator="containsText" text="_">
      <formula>NOT(ISERROR(SEARCH("_",AH236)))</formula>
    </cfRule>
  </conditionalFormatting>
  <conditionalFormatting sqref="AF21">
    <cfRule type="cellIs" dxfId="11723" priority="2898" operator="equal">
      <formula>1</formula>
    </cfRule>
    <cfRule type="cellIs" dxfId="11722" priority="2899" operator="equal">
      <formula>2</formula>
    </cfRule>
    <cfRule type="cellIs" dxfId="11721" priority="2900" operator="equal">
      <formula>3</formula>
    </cfRule>
    <cfRule type="cellIs" dxfId="11720" priority="2901" operator="equal">
      <formula>4</formula>
    </cfRule>
    <cfRule type="cellIs" dxfId="11719" priority="2902" operator="equal">
      <formula>5</formula>
    </cfRule>
  </conditionalFormatting>
  <conditionalFormatting sqref="AF10">
    <cfRule type="cellIs" dxfId="11718" priority="2893" operator="equal">
      <formula>1</formula>
    </cfRule>
    <cfRule type="cellIs" dxfId="11717" priority="2894" operator="equal">
      <formula>2</formula>
    </cfRule>
    <cfRule type="cellIs" dxfId="11716" priority="2895" operator="equal">
      <formula>3</formula>
    </cfRule>
    <cfRule type="cellIs" dxfId="11715" priority="2896" operator="equal">
      <formula>4</formula>
    </cfRule>
    <cfRule type="cellIs" dxfId="11714" priority="2897" operator="equal">
      <formula>5</formula>
    </cfRule>
  </conditionalFormatting>
  <conditionalFormatting sqref="AG10">
    <cfRule type="cellIs" dxfId="11713" priority="2888" operator="equal">
      <formula>1</formula>
    </cfRule>
    <cfRule type="cellIs" dxfId="11712" priority="2889" operator="equal">
      <formula>2</formula>
    </cfRule>
    <cfRule type="cellIs" dxfId="11711" priority="2890" operator="equal">
      <formula>3</formula>
    </cfRule>
    <cfRule type="cellIs" dxfId="11710" priority="2891" operator="equal">
      <formula>4</formula>
    </cfRule>
    <cfRule type="cellIs" dxfId="11709" priority="2892" operator="equal">
      <formula>5</formula>
    </cfRule>
  </conditionalFormatting>
  <conditionalFormatting sqref="AF7">
    <cfRule type="containsBlanks" priority="2882" stopIfTrue="1">
      <formula>LEN(TRIM(AF7))=0</formula>
    </cfRule>
    <cfRule type="containsText" dxfId="11708" priority="2883" stopIfTrue="1" operator="containsText" text="fcd">
      <formula>NOT(ISERROR(SEARCH("fcd",AF7)))</formula>
    </cfRule>
    <cfRule type="containsText" dxfId="11707" priority="2884" stopIfTrue="1" operator="containsText" text="server">
      <formula>NOT(ISERROR(SEARCH("server",AF7)))</formula>
    </cfRule>
    <cfRule type="containsText" dxfId="11706" priority="2885" stopIfTrue="1" operator="containsText" text="ft">
      <formula>NOT(ISERROR(SEARCH("ft",AF7)))</formula>
    </cfRule>
    <cfRule type="containsText" dxfId="11705" priority="2886" stopIfTrue="1" operator="containsText" text="lynxx_">
      <formula>NOT(ISERROR(SEARCH("lynxx_",AF7)))</formula>
    </cfRule>
    <cfRule type="containsText" dxfId="11704" priority="2887" operator="containsText" text="_">
      <formula>NOT(ISERROR(SEARCH("_",AF7)))</formula>
    </cfRule>
  </conditionalFormatting>
  <conditionalFormatting sqref="AF4">
    <cfRule type="containsBlanks" priority="2876" stopIfTrue="1">
      <formula>LEN(TRIM(AF4))=0</formula>
    </cfRule>
    <cfRule type="containsText" dxfId="11703" priority="2877" stopIfTrue="1" operator="containsText" text="fcd">
      <formula>NOT(ISERROR(SEARCH("fcd",AF4)))</formula>
    </cfRule>
    <cfRule type="containsText" dxfId="11702" priority="2878" stopIfTrue="1" operator="containsText" text="server">
      <formula>NOT(ISERROR(SEARCH("server",AF4)))</formula>
    </cfRule>
    <cfRule type="containsText" dxfId="11701" priority="2879" stopIfTrue="1" operator="containsText" text="ft">
      <formula>NOT(ISERROR(SEARCH("ft",AF4)))</formula>
    </cfRule>
    <cfRule type="containsText" dxfId="11700" priority="2880" stopIfTrue="1" operator="containsText" text="lynxx_">
      <formula>NOT(ISERROR(SEARCH("lynxx_",AF4)))</formula>
    </cfRule>
    <cfRule type="containsText" dxfId="11699" priority="2881" operator="containsText" text="_">
      <formula>NOT(ISERROR(SEARCH("_",AF4)))</formula>
    </cfRule>
  </conditionalFormatting>
  <conditionalFormatting sqref="AF127">
    <cfRule type="containsBlanks" priority="2870" stopIfTrue="1">
      <formula>LEN(TRIM(AF127))=0</formula>
    </cfRule>
    <cfRule type="containsText" dxfId="11698" priority="2871" stopIfTrue="1" operator="containsText" text="fcd">
      <formula>NOT(ISERROR(SEARCH("fcd",AF127)))</formula>
    </cfRule>
    <cfRule type="containsText" dxfId="11697" priority="2872" stopIfTrue="1" operator="containsText" text="server">
      <formula>NOT(ISERROR(SEARCH("server",AF127)))</formula>
    </cfRule>
    <cfRule type="containsText" dxfId="11696" priority="2873" stopIfTrue="1" operator="containsText" text="ft">
      <formula>NOT(ISERROR(SEARCH("ft",AF127)))</formula>
    </cfRule>
    <cfRule type="containsText" dxfId="11695" priority="2874" stopIfTrue="1" operator="containsText" text="lynxx_">
      <formula>NOT(ISERROR(SEARCH("lynxx_",AF127)))</formula>
    </cfRule>
    <cfRule type="containsText" dxfId="11694" priority="2875" operator="containsText" text="_">
      <formula>NOT(ISERROR(SEARCH("_",AF127)))</formula>
    </cfRule>
  </conditionalFormatting>
  <conditionalFormatting sqref="AF186">
    <cfRule type="containsBlanks" priority="2864" stopIfTrue="1">
      <formula>LEN(TRIM(AF186))=0</formula>
    </cfRule>
    <cfRule type="containsText" dxfId="11693" priority="2865" stopIfTrue="1" operator="containsText" text="fcd">
      <formula>NOT(ISERROR(SEARCH("fcd",AF186)))</formula>
    </cfRule>
    <cfRule type="containsText" dxfId="11692" priority="2866" stopIfTrue="1" operator="containsText" text="server">
      <formula>NOT(ISERROR(SEARCH("server",AF186)))</formula>
    </cfRule>
    <cfRule type="containsText" dxfId="11691" priority="2867" stopIfTrue="1" operator="containsText" text="ft">
      <formula>NOT(ISERROR(SEARCH("ft",AF186)))</formula>
    </cfRule>
    <cfRule type="containsText" dxfId="11690" priority="2868" stopIfTrue="1" operator="containsText" text="lynxx_">
      <formula>NOT(ISERROR(SEARCH("lynxx_",AF186)))</formula>
    </cfRule>
    <cfRule type="containsText" dxfId="11689" priority="2869" operator="containsText" text="_">
      <formula>NOT(ISERROR(SEARCH("_",AF186)))</formula>
    </cfRule>
  </conditionalFormatting>
  <conditionalFormatting sqref="AF222">
    <cfRule type="containsBlanks" priority="2858" stopIfTrue="1">
      <formula>LEN(TRIM(AF222))=0</formula>
    </cfRule>
    <cfRule type="containsText" dxfId="11688" priority="2859" stopIfTrue="1" operator="containsText" text="fcd">
      <formula>NOT(ISERROR(SEARCH("fcd",AF222)))</formula>
    </cfRule>
    <cfRule type="containsText" dxfId="11687" priority="2860" stopIfTrue="1" operator="containsText" text="server">
      <formula>NOT(ISERROR(SEARCH("server",AF222)))</formula>
    </cfRule>
    <cfRule type="containsText" dxfId="11686" priority="2861" stopIfTrue="1" operator="containsText" text="ft">
      <formula>NOT(ISERROR(SEARCH("ft",AF222)))</formula>
    </cfRule>
    <cfRule type="containsText" dxfId="11685" priority="2862" stopIfTrue="1" operator="containsText" text="lynxx_">
      <formula>NOT(ISERROR(SEARCH("lynxx_",AF222)))</formula>
    </cfRule>
    <cfRule type="containsText" dxfId="11684" priority="2863" operator="containsText" text="_">
      <formula>NOT(ISERROR(SEARCH("_",AF222)))</formula>
    </cfRule>
  </conditionalFormatting>
  <conditionalFormatting sqref="AF227">
    <cfRule type="containsBlanks" priority="2852" stopIfTrue="1">
      <formula>LEN(TRIM(AF227))=0</formula>
    </cfRule>
    <cfRule type="containsText" dxfId="11683" priority="2853" stopIfTrue="1" operator="containsText" text="fcd">
      <formula>NOT(ISERROR(SEARCH("fcd",AF227)))</formula>
    </cfRule>
    <cfRule type="containsText" dxfId="11682" priority="2854" stopIfTrue="1" operator="containsText" text="server">
      <formula>NOT(ISERROR(SEARCH("server",AF227)))</formula>
    </cfRule>
    <cfRule type="containsText" dxfId="11681" priority="2855" stopIfTrue="1" operator="containsText" text="ft">
      <formula>NOT(ISERROR(SEARCH("ft",AF227)))</formula>
    </cfRule>
    <cfRule type="containsText" dxfId="11680" priority="2856" stopIfTrue="1" operator="containsText" text="lynxx_">
      <formula>NOT(ISERROR(SEARCH("lynxx_",AF227)))</formula>
    </cfRule>
    <cfRule type="containsText" dxfId="11679" priority="2857" operator="containsText" text="_">
      <formula>NOT(ISERROR(SEARCH("_",AF227)))</formula>
    </cfRule>
  </conditionalFormatting>
  <conditionalFormatting sqref="AF236">
    <cfRule type="containsBlanks" priority="2828" stopIfTrue="1">
      <formula>LEN(TRIM(AF236))=0</formula>
    </cfRule>
    <cfRule type="containsText" dxfId="11678" priority="2829" stopIfTrue="1" operator="containsText" text="fcd">
      <formula>NOT(ISERROR(SEARCH("fcd",AF236)))</formula>
    </cfRule>
    <cfRule type="containsText" dxfId="11677" priority="2830" stopIfTrue="1" operator="containsText" text="server">
      <formula>NOT(ISERROR(SEARCH("server",AF236)))</formula>
    </cfRule>
    <cfRule type="containsText" dxfId="11676" priority="2831" stopIfTrue="1" operator="containsText" text="ft">
      <formula>NOT(ISERROR(SEARCH("ft",AF236)))</formula>
    </cfRule>
    <cfRule type="containsText" dxfId="11675" priority="2832" stopIfTrue="1" operator="containsText" text="lynxx_">
      <formula>NOT(ISERROR(SEARCH("lynxx_",AF236)))</formula>
    </cfRule>
    <cfRule type="containsText" dxfId="11674" priority="2833" operator="containsText" text="_">
      <formula>NOT(ISERROR(SEARCH("_",AF236)))</formula>
    </cfRule>
  </conditionalFormatting>
  <conditionalFormatting sqref="AF224">
    <cfRule type="containsBlanks" priority="2846" stopIfTrue="1">
      <formula>LEN(TRIM(AF224))=0</formula>
    </cfRule>
    <cfRule type="containsText" dxfId="11673" priority="2847" stopIfTrue="1" operator="containsText" text="fcd">
      <formula>NOT(ISERROR(SEARCH("fcd",AF224)))</formula>
    </cfRule>
    <cfRule type="containsText" dxfId="11672" priority="2848" stopIfTrue="1" operator="containsText" text="server">
      <formula>NOT(ISERROR(SEARCH("server",AF224)))</formula>
    </cfRule>
    <cfRule type="containsText" dxfId="11671" priority="2849" stopIfTrue="1" operator="containsText" text="ft">
      <formula>NOT(ISERROR(SEARCH("ft",AF224)))</formula>
    </cfRule>
    <cfRule type="containsText" dxfId="11670" priority="2850" stopIfTrue="1" operator="containsText" text="lynxx_">
      <formula>NOT(ISERROR(SEARCH("lynxx_",AF224)))</formula>
    </cfRule>
    <cfRule type="containsText" dxfId="11669" priority="2851" operator="containsText" text="_">
      <formula>NOT(ISERROR(SEARCH("_",AF224)))</formula>
    </cfRule>
  </conditionalFormatting>
  <conditionalFormatting sqref="AF228">
    <cfRule type="containsBlanks" priority="2840" stopIfTrue="1">
      <formula>LEN(TRIM(AF228))=0</formula>
    </cfRule>
    <cfRule type="containsText" dxfId="11668" priority="2841" stopIfTrue="1" operator="containsText" text="fcd">
      <formula>NOT(ISERROR(SEARCH("fcd",AF228)))</formula>
    </cfRule>
    <cfRule type="containsText" dxfId="11667" priority="2842" stopIfTrue="1" operator="containsText" text="server">
      <formula>NOT(ISERROR(SEARCH("server",AF228)))</formula>
    </cfRule>
    <cfRule type="containsText" dxfId="11666" priority="2843" stopIfTrue="1" operator="containsText" text="ft">
      <formula>NOT(ISERROR(SEARCH("ft",AF228)))</formula>
    </cfRule>
    <cfRule type="containsText" dxfId="11665" priority="2844" stopIfTrue="1" operator="containsText" text="lynxx_">
      <formula>NOT(ISERROR(SEARCH("lynxx_",AF228)))</formula>
    </cfRule>
    <cfRule type="containsText" dxfId="11664" priority="2845" operator="containsText" text="_">
      <formula>NOT(ISERROR(SEARCH("_",AF228)))</formula>
    </cfRule>
  </conditionalFormatting>
  <conditionalFormatting sqref="AF231">
    <cfRule type="containsBlanks" priority="2834" stopIfTrue="1">
      <formula>LEN(TRIM(AF231))=0</formula>
    </cfRule>
    <cfRule type="containsText" dxfId="11663" priority="2835" stopIfTrue="1" operator="containsText" text="fcd">
      <formula>NOT(ISERROR(SEARCH("fcd",AF231)))</formula>
    </cfRule>
    <cfRule type="containsText" dxfId="11662" priority="2836" stopIfTrue="1" operator="containsText" text="server">
      <formula>NOT(ISERROR(SEARCH("server",AF231)))</formula>
    </cfRule>
    <cfRule type="containsText" dxfId="11661" priority="2837" stopIfTrue="1" operator="containsText" text="ft">
      <formula>NOT(ISERROR(SEARCH("ft",AF231)))</formula>
    </cfRule>
    <cfRule type="containsText" dxfId="11660" priority="2838" stopIfTrue="1" operator="containsText" text="lynxx_">
      <formula>NOT(ISERROR(SEARCH("lynxx_",AF231)))</formula>
    </cfRule>
    <cfRule type="containsText" dxfId="11659" priority="2839" operator="containsText" text="_">
      <formula>NOT(ISERROR(SEARCH("_",AF231)))</formula>
    </cfRule>
  </conditionalFormatting>
  <conditionalFormatting sqref="AD239 AD241">
    <cfRule type="cellIs" dxfId="11658" priority="2823" operator="equal">
      <formula>1</formula>
    </cfRule>
    <cfRule type="cellIs" dxfId="11657" priority="2824" operator="equal">
      <formula>2</formula>
    </cfRule>
    <cfRule type="cellIs" dxfId="11656" priority="2825" operator="equal">
      <formula>3</formula>
    </cfRule>
    <cfRule type="cellIs" dxfId="11655" priority="2826" operator="equal">
      <formula>4</formula>
    </cfRule>
    <cfRule type="cellIs" dxfId="11654" priority="2827" operator="equal">
      <formula>5</formula>
    </cfRule>
  </conditionalFormatting>
  <conditionalFormatting sqref="B241:E241">
    <cfRule type="colorScale" priority="281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39 A241">
    <cfRule type="containsBlanks" priority="2816" stopIfTrue="1">
      <formula>LEN(TRIM(A239))=0</formula>
    </cfRule>
    <cfRule type="containsText" dxfId="11653" priority="2818" stopIfTrue="1" operator="containsText" text="fcd">
      <formula>NOT(ISERROR(SEARCH("fcd",A239)))</formula>
    </cfRule>
    <cfRule type="containsText" dxfId="11652" priority="2819" stopIfTrue="1" operator="containsText" text="server">
      <formula>NOT(ISERROR(SEARCH("server",A239)))</formula>
    </cfRule>
    <cfRule type="containsText" dxfId="11651" priority="2820" stopIfTrue="1" operator="containsText" text="ft">
      <formula>NOT(ISERROR(SEARCH("ft",A239)))</formula>
    </cfRule>
    <cfRule type="containsText" dxfId="11650" priority="2821" stopIfTrue="1" operator="containsText" text="lynxx_">
      <formula>NOT(ISERROR(SEARCH("lynxx_",A239)))</formula>
    </cfRule>
    <cfRule type="containsText" dxfId="11649" priority="2822" operator="containsText" text="_">
      <formula>NOT(ISERROR(SEARCH("_",A239)))</formula>
    </cfRule>
  </conditionalFormatting>
  <conditionalFormatting sqref="F241:I241">
    <cfRule type="colorScale" priority="281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E239 AE241">
    <cfRule type="cellIs" dxfId="11648" priority="2810" operator="equal">
      <formula>1</formula>
    </cfRule>
    <cfRule type="cellIs" dxfId="11647" priority="2811" operator="equal">
      <formula>2</formula>
    </cfRule>
    <cfRule type="cellIs" dxfId="11646" priority="2812" operator="equal">
      <formula>3</formula>
    </cfRule>
    <cfRule type="cellIs" dxfId="11645" priority="2813" operator="equal">
      <formula>4</formula>
    </cfRule>
    <cfRule type="cellIs" dxfId="11644" priority="2814" operator="equal">
      <formula>5</formula>
    </cfRule>
  </conditionalFormatting>
  <conditionalFormatting sqref="AH239">
    <cfRule type="containsBlanks" priority="2804" stopIfTrue="1">
      <formula>LEN(TRIM(AH239))=0</formula>
    </cfRule>
    <cfRule type="containsText" dxfId="11643" priority="2805" stopIfTrue="1" operator="containsText" text="fcd">
      <formula>NOT(ISERROR(SEARCH("fcd",AH239)))</formula>
    </cfRule>
    <cfRule type="containsText" dxfId="11642" priority="2806" stopIfTrue="1" operator="containsText" text="server">
      <formula>NOT(ISERROR(SEARCH("server",AH239)))</formula>
    </cfRule>
    <cfRule type="containsText" dxfId="11641" priority="2807" stopIfTrue="1" operator="containsText" text="ft">
      <formula>NOT(ISERROR(SEARCH("ft",AH239)))</formula>
    </cfRule>
    <cfRule type="containsText" dxfId="11640" priority="2808" stopIfTrue="1" operator="containsText" text="lynxx_">
      <formula>NOT(ISERROR(SEARCH("lynxx_",AH239)))</formula>
    </cfRule>
    <cfRule type="containsText" dxfId="11639" priority="2809" operator="containsText" text="_">
      <formula>NOT(ISERROR(SEARCH("_",AH239)))</formula>
    </cfRule>
  </conditionalFormatting>
  <conditionalFormatting sqref="AF239">
    <cfRule type="containsBlanks" priority="2798" stopIfTrue="1">
      <formula>LEN(TRIM(AF239))=0</formula>
    </cfRule>
    <cfRule type="containsText" dxfId="11638" priority="2799" stopIfTrue="1" operator="containsText" text="fcd">
      <formula>NOT(ISERROR(SEARCH("fcd",AF239)))</formula>
    </cfRule>
    <cfRule type="containsText" dxfId="11637" priority="2800" stopIfTrue="1" operator="containsText" text="server">
      <formula>NOT(ISERROR(SEARCH("server",AF239)))</formula>
    </cfRule>
    <cfRule type="containsText" dxfId="11636" priority="2801" stopIfTrue="1" operator="containsText" text="ft">
      <formula>NOT(ISERROR(SEARCH("ft",AF239)))</formula>
    </cfRule>
    <cfRule type="containsText" dxfId="11635" priority="2802" stopIfTrue="1" operator="containsText" text="lynxx_">
      <formula>NOT(ISERROR(SEARCH("lynxx_",AF239)))</formula>
    </cfRule>
    <cfRule type="containsText" dxfId="11634" priority="2803" operator="containsText" text="_">
      <formula>NOT(ISERROR(SEARCH("_",AF239)))</formula>
    </cfRule>
  </conditionalFormatting>
  <conditionalFormatting sqref="B40:E40">
    <cfRule type="colorScale" priority="279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40">
    <cfRule type="containsBlanks" priority="2790" stopIfTrue="1">
      <formula>LEN(TRIM(A40))=0</formula>
    </cfRule>
    <cfRule type="containsText" dxfId="11633" priority="2792" stopIfTrue="1" operator="containsText" text="fcd">
      <formula>NOT(ISERROR(SEARCH("fcd",A40)))</formula>
    </cfRule>
    <cfRule type="containsText" dxfId="11632" priority="2793" stopIfTrue="1" operator="containsText" text="server">
      <formula>NOT(ISERROR(SEARCH("server",A40)))</formula>
    </cfRule>
    <cfRule type="containsText" dxfId="11631" priority="2794" stopIfTrue="1" operator="containsText" text="ft">
      <formula>NOT(ISERROR(SEARCH("ft",A40)))</formula>
    </cfRule>
    <cfRule type="containsText" dxfId="11630" priority="2795" stopIfTrue="1" operator="containsText" text="lynxx_">
      <formula>NOT(ISERROR(SEARCH("lynxx_",A40)))</formula>
    </cfRule>
    <cfRule type="containsText" dxfId="11629" priority="2796" operator="containsText" text="_">
      <formula>NOT(ISERROR(SEARCH("_",A40)))</formula>
    </cfRule>
  </conditionalFormatting>
  <conditionalFormatting sqref="AD40">
    <cfRule type="cellIs" dxfId="11628" priority="2786" operator="equal">
      <formula>1</formula>
    </cfRule>
    <cfRule type="cellIs" dxfId="11627" priority="2787" operator="equal">
      <formula>2</formula>
    </cfRule>
    <cfRule type="cellIs" dxfId="11626" priority="2788" operator="equal">
      <formula>3</formula>
    </cfRule>
    <cfRule type="cellIs" dxfId="11625" priority="2789" operator="equal">
      <formula>4</formula>
    </cfRule>
    <cfRule type="cellIs" dxfId="11624" priority="2797" operator="equal">
      <formula>5</formula>
    </cfRule>
  </conditionalFormatting>
  <conditionalFormatting sqref="F40:I40">
    <cfRule type="colorScale" priority="278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40:M40">
    <cfRule type="colorScale" priority="278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E40">
    <cfRule type="cellIs" dxfId="11623" priority="2779" operator="equal">
      <formula>1</formula>
    </cfRule>
    <cfRule type="cellIs" dxfId="11622" priority="2780" operator="equal">
      <formula>2</formula>
    </cfRule>
    <cfRule type="cellIs" dxfId="11621" priority="2781" operator="equal">
      <formula>3</formula>
    </cfRule>
    <cfRule type="cellIs" dxfId="11620" priority="2782" operator="equal">
      <formula>4</formula>
    </cfRule>
    <cfRule type="cellIs" dxfId="11619" priority="2783" operator="equal">
      <formula>5</formula>
    </cfRule>
  </conditionalFormatting>
  <conditionalFormatting sqref="W5">
    <cfRule type="containsBlanks" priority="2773" stopIfTrue="1">
      <formula>LEN(TRIM(W5))=0</formula>
    </cfRule>
    <cfRule type="cellIs" dxfId="11618" priority="2774" operator="equal">
      <formula>"N/A"</formula>
    </cfRule>
    <cfRule type="cellIs" dxfId="11617" priority="2775" operator="equal">
      <formula>"OK"</formula>
    </cfRule>
    <cfRule type="containsText" dxfId="11616" priority="2776" operator="containsText" text="Unsure">
      <formula>NOT(ISERROR(SEARCH("Unsure",W5)))</formula>
    </cfRule>
    <cfRule type="containsText" dxfId="11615" priority="2777" operator="containsText" text="Can't See">
      <formula>NOT(ISERROR(SEARCH("Can't See",W5)))</formula>
    </cfRule>
    <cfRule type="notContainsText" dxfId="11614" priority="2778" operator="notContains" text="OK&amp;N/A">
      <formula>ISERROR(SEARCH("OK&amp;N/A",W5))</formula>
    </cfRule>
  </conditionalFormatting>
  <conditionalFormatting sqref="A243">
    <cfRule type="containsBlanks" priority="2767" stopIfTrue="1">
      <formula>LEN(TRIM(A243))=0</formula>
    </cfRule>
    <cfRule type="containsText" dxfId="11613" priority="2768" stopIfTrue="1" operator="containsText" text="fcd">
      <formula>NOT(ISERROR(SEARCH("fcd",A243)))</formula>
    </cfRule>
    <cfRule type="containsText" dxfId="11612" priority="2769" stopIfTrue="1" operator="containsText" text="server">
      <formula>NOT(ISERROR(SEARCH("server",A243)))</formula>
    </cfRule>
    <cfRule type="containsText" dxfId="11611" priority="2770" stopIfTrue="1" operator="containsText" text="ft">
      <formula>NOT(ISERROR(SEARCH("ft",A243)))</formula>
    </cfRule>
    <cfRule type="containsText" dxfId="11610" priority="2771" stopIfTrue="1" operator="containsText" text="lynxx_">
      <formula>NOT(ISERROR(SEARCH("lynxx_",A243)))</formula>
    </cfRule>
    <cfRule type="containsText" dxfId="11609" priority="2772" operator="containsText" text="_">
      <formula>NOT(ISERROR(SEARCH("_",A243)))</formula>
    </cfRule>
  </conditionalFormatting>
  <conditionalFormatting sqref="B244:D245">
    <cfRule type="colorScale" priority="276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44:H245">
    <cfRule type="colorScale" priority="276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44:L245">
    <cfRule type="colorScale" priority="276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251:B252 D251:D252">
    <cfRule type="colorScale" priority="276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52:H252 G251:H251">
    <cfRule type="colorScale" priority="276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51:L252">
    <cfRule type="colorScale" priority="276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D253:D254 B253:B254">
    <cfRule type="colorScale" priority="276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53:H254">
    <cfRule type="colorScale" priority="275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53:L254">
    <cfRule type="colorScale" priority="275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44">
    <cfRule type="containsBlanks" priority="2752" stopIfTrue="1">
      <formula>LEN(TRIM(A244))=0</formula>
    </cfRule>
    <cfRule type="containsText" dxfId="11608" priority="2753" stopIfTrue="1" operator="containsText" text="fcd">
      <formula>NOT(ISERROR(SEARCH("fcd",A244)))</formula>
    </cfRule>
    <cfRule type="containsText" dxfId="11607" priority="2754" stopIfTrue="1" operator="containsText" text="server">
      <formula>NOT(ISERROR(SEARCH("server",A244)))</formula>
    </cfRule>
    <cfRule type="containsText" dxfId="11606" priority="2755" stopIfTrue="1" operator="containsText" text="ft">
      <formula>NOT(ISERROR(SEARCH("ft",A244)))</formula>
    </cfRule>
    <cfRule type="containsText" dxfId="11605" priority="2756" stopIfTrue="1" operator="containsText" text="lynxx_">
      <formula>NOT(ISERROR(SEARCH("lynxx_",A244)))</formula>
    </cfRule>
    <cfRule type="containsText" dxfId="11604" priority="2757" operator="containsText" text="_">
      <formula>NOT(ISERROR(SEARCH("_",A244)))</formula>
    </cfRule>
  </conditionalFormatting>
  <conditionalFormatting sqref="A245">
    <cfRule type="containsBlanks" priority="2746" stopIfTrue="1">
      <formula>LEN(TRIM(A245))=0</formula>
    </cfRule>
    <cfRule type="containsText" dxfId="11603" priority="2747" stopIfTrue="1" operator="containsText" text="fcd">
      <formula>NOT(ISERROR(SEARCH("fcd",A245)))</formula>
    </cfRule>
    <cfRule type="containsText" dxfId="11602" priority="2748" stopIfTrue="1" operator="containsText" text="server">
      <formula>NOT(ISERROR(SEARCH("server",A245)))</formula>
    </cfRule>
    <cfRule type="containsText" dxfId="11601" priority="2749" stopIfTrue="1" operator="containsText" text="ft">
      <formula>NOT(ISERROR(SEARCH("ft",A245)))</formula>
    </cfRule>
    <cfRule type="containsText" dxfId="11600" priority="2750" stopIfTrue="1" operator="containsText" text="lynxx_">
      <formula>NOT(ISERROR(SEARCH("lynxx_",A245)))</formula>
    </cfRule>
    <cfRule type="containsText" dxfId="11599" priority="2751" operator="containsText" text="_">
      <formula>NOT(ISERROR(SEARCH("_",A245)))</formula>
    </cfRule>
  </conditionalFormatting>
  <conditionalFormatting sqref="A246">
    <cfRule type="containsBlanks" priority="2740" stopIfTrue="1">
      <formula>LEN(TRIM(A246))=0</formula>
    </cfRule>
    <cfRule type="containsText" dxfId="11598" priority="2741" stopIfTrue="1" operator="containsText" text="fcd">
      <formula>NOT(ISERROR(SEARCH("fcd",A246)))</formula>
    </cfRule>
    <cfRule type="containsText" dxfId="11597" priority="2742" stopIfTrue="1" operator="containsText" text="server">
      <formula>NOT(ISERROR(SEARCH("server",A246)))</formula>
    </cfRule>
    <cfRule type="containsText" dxfId="11596" priority="2743" stopIfTrue="1" operator="containsText" text="ft">
      <formula>NOT(ISERROR(SEARCH("ft",A246)))</formula>
    </cfRule>
    <cfRule type="containsText" dxfId="11595" priority="2744" stopIfTrue="1" operator="containsText" text="lynxx_">
      <formula>NOT(ISERROR(SEARCH("lynxx_",A246)))</formula>
    </cfRule>
    <cfRule type="containsText" dxfId="11594" priority="2745" operator="containsText" text="_">
      <formula>NOT(ISERROR(SEARCH("_",A246)))</formula>
    </cfRule>
  </conditionalFormatting>
  <conditionalFormatting sqref="A251">
    <cfRule type="containsBlanks" priority="2734" stopIfTrue="1">
      <formula>LEN(TRIM(A251))=0</formula>
    </cfRule>
    <cfRule type="containsText" dxfId="11593" priority="2735" stopIfTrue="1" operator="containsText" text="fcd">
      <formula>NOT(ISERROR(SEARCH("fcd",A251)))</formula>
    </cfRule>
    <cfRule type="containsText" dxfId="11592" priority="2736" stopIfTrue="1" operator="containsText" text="server">
      <formula>NOT(ISERROR(SEARCH("server",A251)))</formula>
    </cfRule>
    <cfRule type="containsText" dxfId="11591" priority="2737" stopIfTrue="1" operator="containsText" text="ft">
      <formula>NOT(ISERROR(SEARCH("ft",A251)))</formula>
    </cfRule>
    <cfRule type="containsText" dxfId="11590" priority="2738" stopIfTrue="1" operator="containsText" text="lynxx_">
      <formula>NOT(ISERROR(SEARCH("lynxx_",A251)))</formula>
    </cfRule>
    <cfRule type="containsText" dxfId="11589" priority="2739" operator="containsText" text="_">
      <formula>NOT(ISERROR(SEARCH("_",A251)))</formula>
    </cfRule>
  </conditionalFormatting>
  <conditionalFormatting sqref="A252">
    <cfRule type="containsBlanks" priority="2728" stopIfTrue="1">
      <formula>LEN(TRIM(A252))=0</formula>
    </cfRule>
    <cfRule type="containsText" dxfId="11588" priority="2729" stopIfTrue="1" operator="containsText" text="fcd">
      <formula>NOT(ISERROR(SEARCH("fcd",A252)))</formula>
    </cfRule>
    <cfRule type="containsText" dxfId="11587" priority="2730" stopIfTrue="1" operator="containsText" text="server">
      <formula>NOT(ISERROR(SEARCH("server",A252)))</formula>
    </cfRule>
    <cfRule type="containsText" dxfId="11586" priority="2731" stopIfTrue="1" operator="containsText" text="ft">
      <formula>NOT(ISERROR(SEARCH("ft",A252)))</formula>
    </cfRule>
    <cfRule type="containsText" dxfId="11585" priority="2732" stopIfTrue="1" operator="containsText" text="lynxx_">
      <formula>NOT(ISERROR(SEARCH("lynxx_",A252)))</formula>
    </cfRule>
    <cfRule type="containsText" dxfId="11584" priority="2733" operator="containsText" text="_">
      <formula>NOT(ISERROR(SEARCH("_",A252)))</formula>
    </cfRule>
  </conditionalFormatting>
  <conditionalFormatting sqref="A253:A254">
    <cfRule type="containsBlanks" priority="2722" stopIfTrue="1">
      <formula>LEN(TRIM(A253))=0</formula>
    </cfRule>
    <cfRule type="containsText" dxfId="11583" priority="2723" stopIfTrue="1" operator="containsText" text="fcd">
      <formula>NOT(ISERROR(SEARCH("fcd",A253)))</formula>
    </cfRule>
    <cfRule type="containsText" dxfId="11582" priority="2724" stopIfTrue="1" operator="containsText" text="server">
      <formula>NOT(ISERROR(SEARCH("server",A253)))</formula>
    </cfRule>
    <cfRule type="containsText" dxfId="11581" priority="2725" stopIfTrue="1" operator="containsText" text="ft">
      <formula>NOT(ISERROR(SEARCH("ft",A253)))</formula>
    </cfRule>
    <cfRule type="containsText" dxfId="11580" priority="2726" stopIfTrue="1" operator="containsText" text="lynxx_">
      <formula>NOT(ISERROR(SEARCH("lynxx_",A253)))</formula>
    </cfRule>
    <cfRule type="containsText" dxfId="11579" priority="2727" operator="containsText" text="_">
      <formula>NOT(ISERROR(SEARCH("_",A253)))</formula>
    </cfRule>
  </conditionalFormatting>
  <conditionalFormatting sqref="A254">
    <cfRule type="containsBlanks" priority="2716" stopIfTrue="1">
      <formula>LEN(TRIM(A254))=0</formula>
    </cfRule>
    <cfRule type="containsText" dxfId="11578" priority="2717" stopIfTrue="1" operator="containsText" text="fcd">
      <formula>NOT(ISERROR(SEARCH("fcd",A254)))</formula>
    </cfRule>
    <cfRule type="containsText" dxfId="11577" priority="2718" stopIfTrue="1" operator="containsText" text="server">
      <formula>NOT(ISERROR(SEARCH("server",A254)))</formula>
    </cfRule>
    <cfRule type="containsText" dxfId="11576" priority="2719" stopIfTrue="1" operator="containsText" text="ft">
      <formula>NOT(ISERROR(SEARCH("ft",A254)))</formula>
    </cfRule>
    <cfRule type="containsText" dxfId="11575" priority="2720" stopIfTrue="1" operator="containsText" text="lynxx_">
      <formula>NOT(ISERROR(SEARCH("lynxx_",A254)))</formula>
    </cfRule>
    <cfRule type="containsText" dxfId="11574" priority="2721" operator="containsText" text="_">
      <formula>NOT(ISERROR(SEARCH("_",A254)))</formula>
    </cfRule>
  </conditionalFormatting>
  <conditionalFormatting sqref="A260">
    <cfRule type="containsBlanks" priority="2710" stopIfTrue="1">
      <formula>LEN(TRIM(A260))=0</formula>
    </cfRule>
    <cfRule type="containsText" dxfId="11573" priority="2711" stopIfTrue="1" operator="containsText" text="fcd">
      <formula>NOT(ISERROR(SEARCH("fcd",A260)))</formula>
    </cfRule>
    <cfRule type="containsText" dxfId="11572" priority="2712" stopIfTrue="1" operator="containsText" text="server">
      <formula>NOT(ISERROR(SEARCH("server",A260)))</formula>
    </cfRule>
    <cfRule type="containsText" dxfId="11571" priority="2713" stopIfTrue="1" operator="containsText" text="ft">
      <formula>NOT(ISERROR(SEARCH("ft",A260)))</formula>
    </cfRule>
    <cfRule type="containsText" dxfId="11570" priority="2714" stopIfTrue="1" operator="containsText" text="lynxx_">
      <formula>NOT(ISERROR(SEARCH("lynxx_",A260)))</formula>
    </cfRule>
    <cfRule type="containsText" dxfId="11569" priority="2715" operator="containsText" text="_">
      <formula>NOT(ISERROR(SEARCH("_",A260)))</formula>
    </cfRule>
  </conditionalFormatting>
  <conditionalFormatting sqref="Y260:AC260">
    <cfRule type="cellIs" dxfId="11568" priority="2705" operator="equal">
      <formula>1</formula>
    </cfRule>
    <cfRule type="cellIs" dxfId="11567" priority="2706" operator="equal">
      <formula>2</formula>
    </cfRule>
    <cfRule type="cellIs" dxfId="11566" priority="2707" operator="equal">
      <formula>3</formula>
    </cfRule>
    <cfRule type="cellIs" dxfId="11565" priority="2708" operator="equal">
      <formula>4</formula>
    </cfRule>
    <cfRule type="cellIs" dxfId="11564" priority="2709" operator="equal">
      <formula>5</formula>
    </cfRule>
  </conditionalFormatting>
  <conditionalFormatting sqref="Y261:AC261">
    <cfRule type="cellIs" dxfId="11563" priority="2700" operator="equal">
      <formula>1</formula>
    </cfRule>
    <cfRule type="cellIs" dxfId="11562" priority="2701" operator="equal">
      <formula>2</formula>
    </cfRule>
    <cfRule type="cellIs" dxfId="11561" priority="2702" operator="equal">
      <formula>3</formula>
    </cfRule>
    <cfRule type="cellIs" dxfId="11560" priority="2703" operator="equal">
      <formula>4</formula>
    </cfRule>
    <cfRule type="cellIs" dxfId="11559" priority="2704" operator="equal">
      <formula>5</formula>
    </cfRule>
  </conditionalFormatting>
  <conditionalFormatting sqref="AD243">
    <cfRule type="cellIs" dxfId="11558" priority="2695" operator="equal">
      <formula>1</formula>
    </cfRule>
    <cfRule type="cellIs" dxfId="11557" priority="2696" operator="equal">
      <formula>2</formula>
    </cfRule>
    <cfRule type="cellIs" dxfId="11556" priority="2697" operator="equal">
      <formula>3</formula>
    </cfRule>
    <cfRule type="cellIs" dxfId="11555" priority="2698" operator="equal">
      <formula>4</formula>
    </cfRule>
    <cfRule type="cellIs" dxfId="11554" priority="2699" operator="equal">
      <formula>5</formula>
    </cfRule>
  </conditionalFormatting>
  <conditionalFormatting sqref="AE243">
    <cfRule type="cellIs" dxfId="11553" priority="2690" operator="equal">
      <formula>1</formula>
    </cfRule>
    <cfRule type="cellIs" dxfId="11552" priority="2691" operator="equal">
      <formula>2</formula>
    </cfRule>
    <cfRule type="cellIs" dxfId="11551" priority="2692" operator="equal">
      <formula>3</formula>
    </cfRule>
    <cfRule type="cellIs" dxfId="11550" priority="2693" operator="equal">
      <formula>4</formula>
    </cfRule>
    <cfRule type="cellIs" dxfId="11549" priority="2694" operator="equal">
      <formula>5</formula>
    </cfRule>
  </conditionalFormatting>
  <conditionalFormatting sqref="AF243">
    <cfRule type="containsBlanks" priority="2684" stopIfTrue="1">
      <formula>LEN(TRIM(AF243))=0</formula>
    </cfRule>
    <cfRule type="containsText" dxfId="11548" priority="2685" stopIfTrue="1" operator="containsText" text="fcd">
      <formula>NOT(ISERROR(SEARCH("fcd",AF243)))</formula>
    </cfRule>
    <cfRule type="containsText" dxfId="11547" priority="2686" stopIfTrue="1" operator="containsText" text="server">
      <formula>NOT(ISERROR(SEARCH("server",AF243)))</formula>
    </cfRule>
    <cfRule type="containsText" dxfId="11546" priority="2687" stopIfTrue="1" operator="containsText" text="ft">
      <formula>NOT(ISERROR(SEARCH("ft",AF243)))</formula>
    </cfRule>
    <cfRule type="containsText" dxfId="11545" priority="2688" stopIfTrue="1" operator="containsText" text="lynxx_">
      <formula>NOT(ISERROR(SEARCH("lynxx_",AF243)))</formula>
    </cfRule>
    <cfRule type="containsText" dxfId="11544" priority="2689" operator="containsText" text="_">
      <formula>NOT(ISERROR(SEARCH("_",AF243)))</formula>
    </cfRule>
  </conditionalFormatting>
  <conditionalFormatting sqref="AH243">
    <cfRule type="containsBlanks" priority="2678" stopIfTrue="1">
      <formula>LEN(TRIM(AH243))=0</formula>
    </cfRule>
    <cfRule type="containsText" dxfId="11543" priority="2679" stopIfTrue="1" operator="containsText" text="fcd">
      <formula>NOT(ISERROR(SEARCH("fcd",AH243)))</formula>
    </cfRule>
    <cfRule type="containsText" dxfId="11542" priority="2680" stopIfTrue="1" operator="containsText" text="server">
      <formula>NOT(ISERROR(SEARCH("server",AH243)))</formula>
    </cfRule>
    <cfRule type="containsText" dxfId="11541" priority="2681" stopIfTrue="1" operator="containsText" text="ft">
      <formula>NOT(ISERROR(SEARCH("ft",AH243)))</formula>
    </cfRule>
    <cfRule type="containsText" dxfId="11540" priority="2682" stopIfTrue="1" operator="containsText" text="lynxx_">
      <formula>NOT(ISERROR(SEARCH("lynxx_",AH243)))</formula>
    </cfRule>
    <cfRule type="containsText" dxfId="11539" priority="2683" operator="containsText" text="_">
      <formula>NOT(ISERROR(SEARCH("_",AH243)))</formula>
    </cfRule>
  </conditionalFormatting>
  <conditionalFormatting sqref="Y27 Y32:AC32 Y5:AC26">
    <cfRule type="cellIs" dxfId="11538" priority="2673" operator="equal">
      <formula>1</formula>
    </cfRule>
    <cfRule type="cellIs" dxfId="11537" priority="2674" operator="equal">
      <formula>2</formula>
    </cfRule>
    <cfRule type="cellIs" dxfId="11536" priority="2675" operator="equal">
      <formula>3</formula>
    </cfRule>
    <cfRule type="cellIs" dxfId="11535" priority="2676" operator="equal">
      <formula>4</formula>
    </cfRule>
    <cfRule type="cellIs" dxfId="11534" priority="2677" operator="equal">
      <formula>5</formula>
    </cfRule>
  </conditionalFormatting>
  <conditionalFormatting sqref="Y239:AC239 Y241:AC241">
    <cfRule type="cellIs" dxfId="11533" priority="2668" operator="equal">
      <formula>1</formula>
    </cfRule>
    <cfRule type="cellIs" dxfId="11532" priority="2669" operator="equal">
      <formula>2</formula>
    </cfRule>
    <cfRule type="cellIs" dxfId="11531" priority="2670" operator="equal">
      <formula>3</formula>
    </cfRule>
    <cfRule type="cellIs" dxfId="11530" priority="2671" operator="equal">
      <formula>4</formula>
    </cfRule>
    <cfRule type="cellIs" dxfId="11529" priority="2672" operator="equal">
      <formula>5</formula>
    </cfRule>
  </conditionalFormatting>
  <conditionalFormatting sqref="Y243:AC243">
    <cfRule type="cellIs" dxfId="11528" priority="2663" operator="equal">
      <formula>1</formula>
    </cfRule>
    <cfRule type="cellIs" dxfId="11527" priority="2664" operator="equal">
      <formula>2</formula>
    </cfRule>
    <cfRule type="cellIs" dxfId="11526" priority="2665" operator="equal">
      <formula>3</formula>
    </cfRule>
    <cfRule type="cellIs" dxfId="11525" priority="2666" operator="equal">
      <formula>4</formula>
    </cfRule>
    <cfRule type="cellIs" dxfId="11524" priority="2667" operator="equal">
      <formula>5</formula>
    </cfRule>
  </conditionalFormatting>
  <conditionalFormatting sqref="Y251:AC254">
    <cfRule type="cellIs" dxfId="11523" priority="2658" operator="equal">
      <formula>1</formula>
    </cfRule>
    <cfRule type="cellIs" dxfId="11522" priority="2659" operator="equal">
      <formula>2</formula>
    </cfRule>
    <cfRule type="cellIs" dxfId="11521" priority="2660" operator="equal">
      <formula>3</formula>
    </cfRule>
    <cfRule type="cellIs" dxfId="11520" priority="2661" operator="equal">
      <formula>4</formula>
    </cfRule>
    <cfRule type="cellIs" dxfId="11519" priority="2662" operator="equal">
      <formula>5</formula>
    </cfRule>
  </conditionalFormatting>
  <conditionalFormatting sqref="B31:E31">
    <cfRule type="colorScale" priority="265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31">
    <cfRule type="containsBlanks" priority="2650" stopIfTrue="1">
      <formula>LEN(TRIM(A31))=0</formula>
    </cfRule>
    <cfRule type="containsText" dxfId="11518" priority="2652" stopIfTrue="1" operator="containsText" text="fcd">
      <formula>NOT(ISERROR(SEARCH("fcd",A31)))</formula>
    </cfRule>
    <cfRule type="containsText" dxfId="11517" priority="2653" stopIfTrue="1" operator="containsText" text="server">
      <formula>NOT(ISERROR(SEARCH("server",A31)))</formula>
    </cfRule>
    <cfRule type="containsText" dxfId="11516" priority="2654" stopIfTrue="1" operator="containsText" text="ft">
      <formula>NOT(ISERROR(SEARCH("ft",A31)))</formula>
    </cfRule>
    <cfRule type="containsText" dxfId="11515" priority="2655" stopIfTrue="1" operator="containsText" text="lynxx_">
      <formula>NOT(ISERROR(SEARCH("lynxx_",A31)))</formula>
    </cfRule>
    <cfRule type="containsText" dxfId="11514" priority="2656" operator="containsText" text="_">
      <formula>NOT(ISERROR(SEARCH("_",A31)))</formula>
    </cfRule>
  </conditionalFormatting>
  <conditionalFormatting sqref="AD31">
    <cfRule type="cellIs" dxfId="11513" priority="2646" operator="equal">
      <formula>1</formula>
    </cfRule>
    <cfRule type="cellIs" dxfId="11512" priority="2647" operator="equal">
      <formula>2</formula>
    </cfRule>
    <cfRule type="cellIs" dxfId="11511" priority="2648" operator="equal">
      <formula>3</formula>
    </cfRule>
    <cfRule type="cellIs" dxfId="11510" priority="2649" operator="equal">
      <formula>4</formula>
    </cfRule>
    <cfRule type="cellIs" dxfId="11509" priority="2657" operator="equal">
      <formula>5</formula>
    </cfRule>
  </conditionalFormatting>
  <conditionalFormatting sqref="F31:I31">
    <cfRule type="colorScale" priority="264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31:M31">
    <cfRule type="colorScale" priority="264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E31">
    <cfRule type="cellIs" dxfId="11508" priority="2639" operator="equal">
      <formula>1</formula>
    </cfRule>
    <cfRule type="cellIs" dxfId="11507" priority="2640" operator="equal">
      <formula>2</formula>
    </cfRule>
    <cfRule type="cellIs" dxfId="11506" priority="2641" operator="equal">
      <formula>3</formula>
    </cfRule>
    <cfRule type="cellIs" dxfId="11505" priority="2642" operator="equal">
      <formula>4</formula>
    </cfRule>
    <cfRule type="cellIs" dxfId="11504" priority="2643" operator="equal">
      <formula>5</formula>
    </cfRule>
  </conditionalFormatting>
  <conditionalFormatting sqref="Y31:AC31 Y33:AC34">
    <cfRule type="cellIs" dxfId="11503" priority="2634" operator="equal">
      <formula>1</formula>
    </cfRule>
    <cfRule type="cellIs" dxfId="11502" priority="2635" operator="equal">
      <formula>2</formula>
    </cfRule>
    <cfRule type="cellIs" dxfId="11501" priority="2636" operator="equal">
      <formula>3</formula>
    </cfRule>
    <cfRule type="cellIs" dxfId="11500" priority="2637" operator="equal">
      <formula>4</formula>
    </cfRule>
    <cfRule type="cellIs" dxfId="11499" priority="2638" operator="equal">
      <formula>5</formula>
    </cfRule>
  </conditionalFormatting>
  <conditionalFormatting sqref="A32">
    <cfRule type="containsBlanks" priority="2628" stopIfTrue="1">
      <formula>LEN(TRIM(A32))=0</formula>
    </cfRule>
    <cfRule type="containsText" dxfId="11498" priority="2629" stopIfTrue="1" operator="containsText" text="fcd">
      <formula>NOT(ISERROR(SEARCH("fcd",A32)))</formula>
    </cfRule>
    <cfRule type="containsText" dxfId="11497" priority="2630" stopIfTrue="1" operator="containsText" text="server">
      <formula>NOT(ISERROR(SEARCH("server",A32)))</formula>
    </cfRule>
    <cfRule type="containsText" dxfId="11496" priority="2631" stopIfTrue="1" operator="containsText" text="ft">
      <formula>NOT(ISERROR(SEARCH("ft",A32)))</formula>
    </cfRule>
    <cfRule type="containsText" dxfId="11495" priority="2632" stopIfTrue="1" operator="containsText" text="lynxx_">
      <formula>NOT(ISERROR(SEARCH("lynxx_",A32)))</formula>
    </cfRule>
    <cfRule type="containsText" dxfId="11494" priority="2633" operator="containsText" text="_">
      <formula>NOT(ISERROR(SEARCH("_",A32)))</formula>
    </cfRule>
  </conditionalFormatting>
  <conditionalFormatting sqref="A32">
    <cfRule type="containsBlanks" priority="2622" stopIfTrue="1">
      <formula>LEN(TRIM(A32))=0</formula>
    </cfRule>
    <cfRule type="containsText" dxfId="11493" priority="2623" stopIfTrue="1" operator="containsText" text="fcd">
      <formula>NOT(ISERROR(SEARCH("fcd",A32)))</formula>
    </cfRule>
    <cfRule type="containsText" dxfId="11492" priority="2624" stopIfTrue="1" operator="containsText" text="server">
      <formula>NOT(ISERROR(SEARCH("server",A32)))</formula>
    </cfRule>
    <cfRule type="containsText" dxfId="11491" priority="2625" stopIfTrue="1" operator="containsText" text="ft">
      <formula>NOT(ISERROR(SEARCH("ft",A32)))</formula>
    </cfRule>
    <cfRule type="containsText" dxfId="11490" priority="2626" stopIfTrue="1" operator="containsText" text="lynxx_">
      <formula>NOT(ISERROR(SEARCH("lynxx_",A32)))</formula>
    </cfRule>
    <cfRule type="containsText" dxfId="11489" priority="2627" operator="containsText" text="_">
      <formula>NOT(ISERROR(SEARCH("_",A32)))</formula>
    </cfRule>
  </conditionalFormatting>
  <conditionalFormatting sqref="B33:M34">
    <cfRule type="colorScale" priority="262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33:A34">
    <cfRule type="containsBlanks" priority="2615" stopIfTrue="1">
      <formula>LEN(TRIM(A33))=0</formula>
    </cfRule>
    <cfRule type="containsText" dxfId="11488" priority="2616" stopIfTrue="1" operator="containsText" text="fcd">
      <formula>NOT(ISERROR(SEARCH("fcd",A33)))</formula>
    </cfRule>
    <cfRule type="containsText" dxfId="11487" priority="2617" stopIfTrue="1" operator="containsText" text="server">
      <formula>NOT(ISERROR(SEARCH("server",A33)))</formula>
    </cfRule>
    <cfRule type="containsText" dxfId="11486" priority="2618" stopIfTrue="1" operator="containsText" text="ft">
      <formula>NOT(ISERROR(SEARCH("ft",A33)))</formula>
    </cfRule>
    <cfRule type="containsText" dxfId="11485" priority="2619" stopIfTrue="1" operator="containsText" text="lynxx_">
      <formula>NOT(ISERROR(SEARCH("lynxx_",A33)))</formula>
    </cfRule>
    <cfRule type="containsText" dxfId="11484" priority="2620" operator="containsText" text="_">
      <formula>NOT(ISERROR(SEARCH("_",A33)))</formula>
    </cfRule>
  </conditionalFormatting>
  <conditionalFormatting sqref="A33:A34">
    <cfRule type="containsBlanks" priority="2609" stopIfTrue="1">
      <formula>LEN(TRIM(A33))=0</formula>
    </cfRule>
    <cfRule type="containsText" dxfId="11483" priority="2610" stopIfTrue="1" operator="containsText" text="fcd">
      <formula>NOT(ISERROR(SEARCH("fcd",A33)))</formula>
    </cfRule>
    <cfRule type="containsText" dxfId="11482" priority="2611" stopIfTrue="1" operator="containsText" text="server">
      <formula>NOT(ISERROR(SEARCH("server",A33)))</formula>
    </cfRule>
    <cfRule type="containsText" dxfId="11481" priority="2612" stopIfTrue="1" operator="containsText" text="ft">
      <formula>NOT(ISERROR(SEARCH("ft",A33)))</formula>
    </cfRule>
    <cfRule type="containsText" dxfId="11480" priority="2613" stopIfTrue="1" operator="containsText" text="lynxx_">
      <formula>NOT(ISERROR(SEARCH("lynxx_",A33)))</formula>
    </cfRule>
    <cfRule type="containsText" dxfId="11479" priority="2614" operator="containsText" text="_">
      <formula>NOT(ISERROR(SEARCH("_",A33)))</formula>
    </cfRule>
  </conditionalFormatting>
  <conditionalFormatting sqref="A33:A34">
    <cfRule type="containsBlanks" priority="2603" stopIfTrue="1">
      <formula>LEN(TRIM(A33))=0</formula>
    </cfRule>
    <cfRule type="containsText" dxfId="11478" priority="2604" stopIfTrue="1" operator="containsText" text="fcd">
      <formula>NOT(ISERROR(SEARCH("fcd",A33)))</formula>
    </cfRule>
    <cfRule type="containsText" dxfId="11477" priority="2605" stopIfTrue="1" operator="containsText" text="server">
      <formula>NOT(ISERROR(SEARCH("server",A33)))</formula>
    </cfRule>
    <cfRule type="containsText" dxfId="11476" priority="2606" stopIfTrue="1" operator="containsText" text="ft">
      <formula>NOT(ISERROR(SEARCH("ft",A33)))</formula>
    </cfRule>
    <cfRule type="containsText" dxfId="11475" priority="2607" stopIfTrue="1" operator="containsText" text="lynxx_">
      <formula>NOT(ISERROR(SEARCH("lynxx_",A33)))</formula>
    </cfRule>
    <cfRule type="containsText" dxfId="11474" priority="2608" operator="containsText" text="_">
      <formula>NOT(ISERROR(SEARCH("_",A33)))</formula>
    </cfRule>
  </conditionalFormatting>
  <conditionalFormatting sqref="J8:M8">
    <cfRule type="colorScale" priority="260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41 M241">
    <cfRule type="colorScale" priority="260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26:E26">
    <cfRule type="colorScale" priority="259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6">
    <cfRule type="containsBlanks" priority="2594" stopIfTrue="1">
      <formula>LEN(TRIM(A26))=0</formula>
    </cfRule>
    <cfRule type="containsText" dxfId="11473" priority="2596" stopIfTrue="1" operator="containsText" text="fcd">
      <formula>NOT(ISERROR(SEARCH("fcd",A26)))</formula>
    </cfRule>
    <cfRule type="containsText" dxfId="11472" priority="2597" stopIfTrue="1" operator="containsText" text="server">
      <formula>NOT(ISERROR(SEARCH("server",A26)))</formula>
    </cfRule>
    <cfRule type="containsText" dxfId="11471" priority="2598" stopIfTrue="1" operator="containsText" text="ft">
      <formula>NOT(ISERROR(SEARCH("ft",A26)))</formula>
    </cfRule>
    <cfRule type="containsText" dxfId="11470" priority="2599" stopIfTrue="1" operator="containsText" text="lynxx_">
      <formula>NOT(ISERROR(SEARCH("lynxx_",A26)))</formula>
    </cfRule>
    <cfRule type="containsText" dxfId="11469" priority="2600" operator="containsText" text="_">
      <formula>NOT(ISERROR(SEARCH("_",A26)))</formula>
    </cfRule>
  </conditionalFormatting>
  <conditionalFormatting sqref="F26">
    <cfRule type="colorScale" priority="259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6:M26">
    <cfRule type="colorScale" priority="259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50:M60">
    <cfRule type="colorScale" priority="259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Y41:AC41">
    <cfRule type="cellIs" dxfId="11468" priority="2586" operator="equal">
      <formula>1</formula>
    </cfRule>
    <cfRule type="cellIs" dxfId="11467" priority="2587" operator="equal">
      <formula>2</formula>
    </cfRule>
    <cfRule type="cellIs" dxfId="11466" priority="2588" operator="equal">
      <formula>3</formula>
    </cfRule>
    <cfRule type="cellIs" dxfId="11465" priority="2589" operator="equal">
      <formula>4</formula>
    </cfRule>
    <cfRule type="cellIs" dxfId="11464" priority="2590" operator="equal">
      <formula>5</formula>
    </cfRule>
  </conditionalFormatting>
  <conditionalFormatting sqref="Y42:AC42">
    <cfRule type="cellIs" dxfId="11463" priority="2581" operator="equal">
      <formula>1</formula>
    </cfRule>
    <cfRule type="cellIs" dxfId="11462" priority="2582" operator="equal">
      <formula>2</formula>
    </cfRule>
    <cfRule type="cellIs" dxfId="11461" priority="2583" operator="equal">
      <formula>3</formula>
    </cfRule>
    <cfRule type="cellIs" dxfId="11460" priority="2584" operator="equal">
      <formula>4</formula>
    </cfRule>
    <cfRule type="cellIs" dxfId="11459" priority="2585" operator="equal">
      <formula>5</formula>
    </cfRule>
  </conditionalFormatting>
  <conditionalFormatting sqref="Y43:AC43">
    <cfRule type="cellIs" dxfId="11458" priority="2576" operator="equal">
      <formula>1</formula>
    </cfRule>
    <cfRule type="cellIs" dxfId="11457" priority="2577" operator="equal">
      <formula>2</formula>
    </cfRule>
    <cfRule type="cellIs" dxfId="11456" priority="2578" operator="equal">
      <formula>3</formula>
    </cfRule>
    <cfRule type="cellIs" dxfId="11455" priority="2579" operator="equal">
      <formula>4</formula>
    </cfRule>
    <cfRule type="cellIs" dxfId="11454" priority="2580" operator="equal">
      <formula>5</formula>
    </cfRule>
  </conditionalFormatting>
  <conditionalFormatting sqref="B267:E267">
    <cfRule type="colorScale" priority="257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67:I267">
    <cfRule type="colorScale" priority="257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266:E266">
    <cfRule type="colorScale" priority="257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66:I266">
    <cfRule type="colorScale" priority="257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66:M266">
    <cfRule type="colorScale" priority="257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67:M267">
    <cfRule type="containsBlanks" priority="2565" stopIfTrue="1">
      <formula>LEN(TRIM(J267))=0</formula>
    </cfRule>
    <cfRule type="cellIs" dxfId="11453" priority="2566" operator="equal">
      <formula>"N/A"</formula>
    </cfRule>
    <cfRule type="cellIs" dxfId="11452" priority="2567" operator="equal">
      <formula>"OK"</formula>
    </cfRule>
    <cfRule type="containsText" dxfId="11451" priority="2568" operator="containsText" text="Unsure">
      <formula>NOT(ISERROR(SEARCH("Unsure",J267)))</formula>
    </cfRule>
    <cfRule type="containsText" dxfId="11450" priority="2569" operator="containsText" text="Can't See">
      <formula>NOT(ISERROR(SEARCH("Can't See",J267)))</formula>
    </cfRule>
    <cfRule type="notContainsText" dxfId="11449" priority="2570" operator="notContains" text="OK&amp;N/A">
      <formula>ISERROR(SEARCH("OK&amp;N/A",J267))</formula>
    </cfRule>
  </conditionalFormatting>
  <conditionalFormatting sqref="Y249:AC249">
    <cfRule type="cellIs" dxfId="11448" priority="2560" operator="equal">
      <formula>1</formula>
    </cfRule>
    <cfRule type="cellIs" dxfId="11447" priority="2561" operator="equal">
      <formula>2</formula>
    </cfRule>
    <cfRule type="cellIs" dxfId="11446" priority="2562" operator="equal">
      <formula>3</formula>
    </cfRule>
    <cfRule type="cellIs" dxfId="11445" priority="2563" operator="equal">
      <formula>4</formula>
    </cfRule>
    <cfRule type="cellIs" dxfId="11444" priority="2564" operator="equal">
      <formula>5</formula>
    </cfRule>
  </conditionalFormatting>
  <conditionalFormatting sqref="Y250:AC250">
    <cfRule type="cellIs" dxfId="11443" priority="2555" operator="equal">
      <formula>1</formula>
    </cfRule>
    <cfRule type="cellIs" dxfId="11442" priority="2556" operator="equal">
      <formula>2</formula>
    </cfRule>
    <cfRule type="cellIs" dxfId="11441" priority="2557" operator="equal">
      <formula>3</formula>
    </cfRule>
    <cfRule type="cellIs" dxfId="11440" priority="2558" operator="equal">
      <formula>4</formula>
    </cfRule>
    <cfRule type="cellIs" dxfId="11439" priority="2559" operator="equal">
      <formula>5</formula>
    </cfRule>
  </conditionalFormatting>
  <conditionalFormatting sqref="Y248:AC248">
    <cfRule type="cellIs" dxfId="11438" priority="2550" operator="equal">
      <formula>1</formula>
    </cfRule>
    <cfRule type="cellIs" dxfId="11437" priority="2551" operator="equal">
      <formula>2</formula>
    </cfRule>
    <cfRule type="cellIs" dxfId="11436" priority="2552" operator="equal">
      <formula>3</formula>
    </cfRule>
    <cfRule type="cellIs" dxfId="11435" priority="2553" operator="equal">
      <formula>4</formula>
    </cfRule>
    <cfRule type="cellIs" dxfId="11434" priority="2554" operator="equal">
      <formula>5</formula>
    </cfRule>
  </conditionalFormatting>
  <conditionalFormatting sqref="Y266:AC266">
    <cfRule type="cellIs" dxfId="11433" priority="2545" operator="equal">
      <formula>1</formula>
    </cfRule>
    <cfRule type="cellIs" dxfId="11432" priority="2546" operator="equal">
      <formula>2</formula>
    </cfRule>
    <cfRule type="cellIs" dxfId="11431" priority="2547" operator="equal">
      <formula>3</formula>
    </cfRule>
    <cfRule type="cellIs" dxfId="11430" priority="2548" operator="equal">
      <formula>4</formula>
    </cfRule>
    <cfRule type="cellIs" dxfId="11429" priority="2549" operator="equal">
      <formula>5</formula>
    </cfRule>
  </conditionalFormatting>
  <conditionalFormatting sqref="Y267:AC267">
    <cfRule type="cellIs" dxfId="11428" priority="2540" operator="equal">
      <formula>1</formula>
    </cfRule>
    <cfRule type="cellIs" dxfId="11427" priority="2541" operator="equal">
      <formula>2</formula>
    </cfRule>
    <cfRule type="cellIs" dxfId="11426" priority="2542" operator="equal">
      <formula>3</formula>
    </cfRule>
    <cfRule type="cellIs" dxfId="11425" priority="2543" operator="equal">
      <formula>4</formula>
    </cfRule>
    <cfRule type="cellIs" dxfId="11424" priority="2544" operator="equal">
      <formula>5</formula>
    </cfRule>
  </conditionalFormatting>
  <conditionalFormatting sqref="A268">
    <cfRule type="containsBlanks" priority="2534" stopIfTrue="1">
      <formula>LEN(TRIM(A268))=0</formula>
    </cfRule>
    <cfRule type="containsText" dxfId="11423" priority="2535" stopIfTrue="1" operator="containsText" text="fcd">
      <formula>NOT(ISERROR(SEARCH("fcd",A268)))</formula>
    </cfRule>
    <cfRule type="containsText" dxfId="11422" priority="2536" stopIfTrue="1" operator="containsText" text="server">
      <formula>NOT(ISERROR(SEARCH("server",A268)))</formula>
    </cfRule>
    <cfRule type="containsText" dxfId="11421" priority="2537" stopIfTrue="1" operator="containsText" text="ft">
      <formula>NOT(ISERROR(SEARCH("ft",A268)))</formula>
    </cfRule>
    <cfRule type="containsText" dxfId="11420" priority="2538" stopIfTrue="1" operator="containsText" text="lynxx_">
      <formula>NOT(ISERROR(SEARCH("lynxx_",A268)))</formula>
    </cfRule>
    <cfRule type="containsText" dxfId="11419" priority="2539" operator="containsText" text="_">
      <formula>NOT(ISERROR(SEARCH("_",A268)))</formula>
    </cfRule>
  </conditionalFormatting>
  <conditionalFormatting sqref="A269">
    <cfRule type="containsBlanks" priority="2527" stopIfTrue="1">
      <formula>LEN(TRIM(A269))=0</formula>
    </cfRule>
    <cfRule type="containsText" dxfId="11418" priority="2528" stopIfTrue="1" operator="containsText" text="fcd">
      <formula>NOT(ISERROR(SEARCH("fcd",A269)))</formula>
    </cfRule>
    <cfRule type="containsText" dxfId="11417" priority="2529" stopIfTrue="1" operator="containsText" text="server">
      <formula>NOT(ISERROR(SEARCH("server",A269)))</formula>
    </cfRule>
    <cfRule type="containsText" dxfId="11416" priority="2530" stopIfTrue="1" operator="containsText" text="ft">
      <formula>NOT(ISERROR(SEARCH("ft",A269)))</formula>
    </cfRule>
    <cfRule type="containsText" dxfId="11415" priority="2531" stopIfTrue="1" operator="containsText" text="lynxx_">
      <formula>NOT(ISERROR(SEARCH("lynxx_",A269)))</formula>
    </cfRule>
    <cfRule type="containsText" dxfId="11414" priority="2532" operator="containsText" text="_">
      <formula>NOT(ISERROR(SEARCH("_",A269)))</formula>
    </cfRule>
  </conditionalFormatting>
  <conditionalFormatting sqref="AD269">
    <cfRule type="cellIs" dxfId="11413" priority="2523" operator="equal">
      <formula>1</formula>
    </cfRule>
    <cfRule type="cellIs" dxfId="11412" priority="2524" operator="equal">
      <formula>2</formula>
    </cfRule>
    <cfRule type="cellIs" dxfId="11411" priority="2525" operator="equal">
      <formula>3</formula>
    </cfRule>
    <cfRule type="cellIs" dxfId="11410" priority="2526" operator="equal">
      <formula>4</formula>
    </cfRule>
    <cfRule type="cellIs" dxfId="11409" priority="2533" operator="equal">
      <formula>5</formula>
    </cfRule>
  </conditionalFormatting>
  <conditionalFormatting sqref="B269:E269">
    <cfRule type="colorScale" priority="252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69:I269">
    <cfRule type="colorScale" priority="252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69:M269">
    <cfRule type="colorScale" priority="252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69">
    <cfRule type="containsBlanks" priority="2514" stopIfTrue="1">
      <formula>LEN(TRIM(A269))=0</formula>
    </cfRule>
    <cfRule type="containsText" dxfId="11408" priority="2515" stopIfTrue="1" operator="containsText" text="fcd">
      <formula>NOT(ISERROR(SEARCH("fcd",A269)))</formula>
    </cfRule>
    <cfRule type="containsText" dxfId="11407" priority="2516" stopIfTrue="1" operator="containsText" text="server">
      <formula>NOT(ISERROR(SEARCH("server",A269)))</formula>
    </cfRule>
    <cfRule type="containsText" dxfId="11406" priority="2517" stopIfTrue="1" operator="containsText" text="ft">
      <formula>NOT(ISERROR(SEARCH("ft",A269)))</formula>
    </cfRule>
    <cfRule type="containsText" dxfId="11405" priority="2518" stopIfTrue="1" operator="containsText" text="lynxx_">
      <formula>NOT(ISERROR(SEARCH("lynxx_",A269)))</formula>
    </cfRule>
    <cfRule type="containsText" dxfId="11404" priority="2519" operator="containsText" text="_">
      <formula>NOT(ISERROR(SEARCH("_",A269)))</formula>
    </cfRule>
  </conditionalFormatting>
  <conditionalFormatting sqref="Y269:AC269">
    <cfRule type="cellIs" dxfId="11403" priority="2509" operator="equal">
      <formula>1</formula>
    </cfRule>
    <cfRule type="cellIs" dxfId="11402" priority="2510" operator="equal">
      <formula>2</formula>
    </cfRule>
    <cfRule type="cellIs" dxfId="11401" priority="2511" operator="equal">
      <formula>3</formula>
    </cfRule>
    <cfRule type="cellIs" dxfId="11400" priority="2512" operator="equal">
      <formula>4</formula>
    </cfRule>
    <cfRule type="cellIs" dxfId="11399" priority="2513" operator="equal">
      <formula>5</formula>
    </cfRule>
  </conditionalFormatting>
  <conditionalFormatting sqref="A270">
    <cfRule type="containsBlanks" priority="2502" stopIfTrue="1">
      <formula>LEN(TRIM(A270))=0</formula>
    </cfRule>
    <cfRule type="containsText" dxfId="11398" priority="2503" stopIfTrue="1" operator="containsText" text="fcd">
      <formula>NOT(ISERROR(SEARCH("fcd",A270)))</formula>
    </cfRule>
    <cfRule type="containsText" dxfId="11397" priority="2504" stopIfTrue="1" operator="containsText" text="server">
      <formula>NOT(ISERROR(SEARCH("server",A270)))</formula>
    </cfRule>
    <cfRule type="containsText" dxfId="11396" priority="2505" stopIfTrue="1" operator="containsText" text="ft">
      <formula>NOT(ISERROR(SEARCH("ft",A270)))</formula>
    </cfRule>
    <cfRule type="containsText" dxfId="11395" priority="2506" stopIfTrue="1" operator="containsText" text="lynxx_">
      <formula>NOT(ISERROR(SEARCH("lynxx_",A270)))</formula>
    </cfRule>
    <cfRule type="containsText" dxfId="11394" priority="2507" operator="containsText" text="_">
      <formula>NOT(ISERROR(SEARCH("_",A270)))</formula>
    </cfRule>
  </conditionalFormatting>
  <conditionalFormatting sqref="AD270">
    <cfRule type="cellIs" dxfId="11393" priority="2498" operator="equal">
      <formula>1</formula>
    </cfRule>
    <cfRule type="cellIs" dxfId="11392" priority="2499" operator="equal">
      <formula>2</formula>
    </cfRule>
    <cfRule type="cellIs" dxfId="11391" priority="2500" operator="equal">
      <formula>3</formula>
    </cfRule>
    <cfRule type="cellIs" dxfId="11390" priority="2501" operator="equal">
      <formula>4</formula>
    </cfRule>
    <cfRule type="cellIs" dxfId="11389" priority="2508" operator="equal">
      <formula>5</formula>
    </cfRule>
  </conditionalFormatting>
  <conditionalFormatting sqref="A270">
    <cfRule type="containsBlanks" priority="2492" stopIfTrue="1">
      <formula>LEN(TRIM(A270))=0</formula>
    </cfRule>
    <cfRule type="containsText" dxfId="11388" priority="2493" stopIfTrue="1" operator="containsText" text="fcd">
      <formula>NOT(ISERROR(SEARCH("fcd",A270)))</formula>
    </cfRule>
    <cfRule type="containsText" dxfId="11387" priority="2494" stopIfTrue="1" operator="containsText" text="server">
      <formula>NOT(ISERROR(SEARCH("server",A270)))</formula>
    </cfRule>
    <cfRule type="containsText" dxfId="11386" priority="2495" stopIfTrue="1" operator="containsText" text="ft">
      <formula>NOT(ISERROR(SEARCH("ft",A270)))</formula>
    </cfRule>
    <cfRule type="containsText" dxfId="11385" priority="2496" stopIfTrue="1" operator="containsText" text="lynxx_">
      <formula>NOT(ISERROR(SEARCH("lynxx_",A270)))</formula>
    </cfRule>
    <cfRule type="containsText" dxfId="11384" priority="2497" operator="containsText" text="_">
      <formula>NOT(ISERROR(SEARCH("_",A270)))</formula>
    </cfRule>
  </conditionalFormatting>
  <conditionalFormatting sqref="Y270:AC270">
    <cfRule type="cellIs" dxfId="11383" priority="2487" operator="equal">
      <formula>1</formula>
    </cfRule>
    <cfRule type="cellIs" dxfId="11382" priority="2488" operator="equal">
      <formula>2</formula>
    </cfRule>
    <cfRule type="cellIs" dxfId="11381" priority="2489" operator="equal">
      <formula>3</formula>
    </cfRule>
    <cfRule type="cellIs" dxfId="11380" priority="2490" operator="equal">
      <formula>4</formula>
    </cfRule>
    <cfRule type="cellIs" dxfId="11379" priority="2491" operator="equal">
      <formula>5</formula>
    </cfRule>
  </conditionalFormatting>
  <conditionalFormatting sqref="B270:E270">
    <cfRule type="colorScale" priority="248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70:I270">
    <cfRule type="colorScale" priority="248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70:M270">
    <cfRule type="colorScale" priority="248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74 A277:A278">
    <cfRule type="containsBlanks" priority="2477" stopIfTrue="1">
      <formula>LEN(TRIM(A274))=0</formula>
    </cfRule>
    <cfRule type="containsText" dxfId="11378" priority="2478" stopIfTrue="1" operator="containsText" text="fcd">
      <formula>NOT(ISERROR(SEARCH("fcd",A274)))</formula>
    </cfRule>
    <cfRule type="containsText" dxfId="11377" priority="2479" stopIfTrue="1" operator="containsText" text="server">
      <formula>NOT(ISERROR(SEARCH("server",A274)))</formula>
    </cfRule>
    <cfRule type="containsText" dxfId="11376" priority="2480" stopIfTrue="1" operator="containsText" text="ft">
      <formula>NOT(ISERROR(SEARCH("ft",A274)))</formula>
    </cfRule>
    <cfRule type="containsText" dxfId="11375" priority="2481" stopIfTrue="1" operator="containsText" text="lynxx_">
      <formula>NOT(ISERROR(SEARCH("lynxx_",A274)))</formula>
    </cfRule>
    <cfRule type="containsText" dxfId="11374" priority="2482" operator="containsText" text="_">
      <formula>NOT(ISERROR(SEARCH("_",A274)))</formula>
    </cfRule>
  </conditionalFormatting>
  <conditionalFormatting sqref="AD274 AD276:AD278">
    <cfRule type="cellIs" dxfId="11373" priority="2473" operator="equal">
      <formula>1</formula>
    </cfRule>
    <cfRule type="cellIs" dxfId="11372" priority="2474" operator="equal">
      <formula>2</formula>
    </cfRule>
    <cfRule type="cellIs" dxfId="11371" priority="2475" operator="equal">
      <formula>3</formula>
    </cfRule>
    <cfRule type="cellIs" dxfId="11370" priority="2476" operator="equal">
      <formula>4</formula>
    </cfRule>
    <cfRule type="cellIs" dxfId="11369" priority="2483" operator="equal">
      <formula>5</formula>
    </cfRule>
  </conditionalFormatting>
  <conditionalFormatting sqref="B274:E274">
    <cfRule type="colorScale" priority="247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74:I274">
    <cfRule type="colorScale" priority="247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74:M274">
    <cfRule type="containsBlanks" priority="2465" stopIfTrue="1">
      <formula>LEN(TRIM(J274))=0</formula>
    </cfRule>
    <cfRule type="cellIs" dxfId="11368" priority="2466" operator="equal">
      <formula>"N/A"</formula>
    </cfRule>
    <cfRule type="cellIs" dxfId="11367" priority="2467" operator="equal">
      <formula>"OK"</formula>
    </cfRule>
    <cfRule type="containsText" dxfId="11366" priority="2468" operator="containsText" text="Unsure">
      <formula>NOT(ISERROR(SEARCH("Unsure",J274)))</formula>
    </cfRule>
    <cfRule type="containsText" dxfId="11365" priority="2469" operator="containsText" text="Can't See">
      <formula>NOT(ISERROR(SEARCH("Can't See",J274)))</formula>
    </cfRule>
    <cfRule type="notContainsText" dxfId="11364" priority="2470" operator="notContains" text="OK&amp;N/A">
      <formula>ISERROR(SEARCH("OK&amp;N/A",J274))</formula>
    </cfRule>
  </conditionalFormatting>
  <conditionalFormatting sqref="Y274:AC274 Y276:AC278">
    <cfRule type="cellIs" dxfId="11363" priority="2460" operator="equal">
      <formula>1</formula>
    </cfRule>
    <cfRule type="cellIs" dxfId="11362" priority="2461" operator="equal">
      <formula>2</formula>
    </cfRule>
    <cfRule type="cellIs" dxfId="11361" priority="2462" operator="equal">
      <formula>3</formula>
    </cfRule>
    <cfRule type="cellIs" dxfId="11360" priority="2463" operator="equal">
      <formula>4</formula>
    </cfRule>
    <cfRule type="cellIs" dxfId="11359" priority="2464" operator="equal">
      <formula>5</formula>
    </cfRule>
  </conditionalFormatting>
  <conditionalFormatting sqref="Y289:AC289">
    <cfRule type="cellIs" dxfId="11358" priority="2375" operator="equal">
      <formula>1</formula>
    </cfRule>
    <cfRule type="cellIs" dxfId="11357" priority="2376" operator="equal">
      <formula>2</formula>
    </cfRule>
    <cfRule type="cellIs" dxfId="11356" priority="2377" operator="equal">
      <formula>3</formula>
    </cfRule>
    <cfRule type="cellIs" dxfId="11355" priority="2378" operator="equal">
      <formula>4</formula>
    </cfRule>
    <cfRule type="cellIs" dxfId="11354" priority="2379" operator="equal">
      <formula>5</formula>
    </cfRule>
  </conditionalFormatting>
  <conditionalFormatting sqref="Y279:AD279">
    <cfRule type="cellIs" dxfId="11353" priority="2455" operator="equal">
      <formula>1</formula>
    </cfRule>
    <cfRule type="cellIs" dxfId="11352" priority="2456" operator="equal">
      <formula>2</formula>
    </cfRule>
    <cfRule type="cellIs" dxfId="11351" priority="2457" operator="equal">
      <formula>3</formula>
    </cfRule>
    <cfRule type="cellIs" dxfId="11350" priority="2458" operator="equal">
      <formula>4</formula>
    </cfRule>
    <cfRule type="cellIs" dxfId="11349" priority="2459" operator="equal">
      <formula>5</formula>
    </cfRule>
  </conditionalFormatting>
  <conditionalFormatting sqref="A279">
    <cfRule type="containsBlanks" priority="2449" stopIfTrue="1">
      <formula>LEN(TRIM(A279))=0</formula>
    </cfRule>
    <cfRule type="containsText" dxfId="11348" priority="2450" stopIfTrue="1" operator="containsText" text="fcd">
      <formula>NOT(ISERROR(SEARCH("fcd",A279)))</formula>
    </cfRule>
    <cfRule type="containsText" dxfId="11347" priority="2451" stopIfTrue="1" operator="containsText" text="server">
      <formula>NOT(ISERROR(SEARCH("server",A279)))</formula>
    </cfRule>
    <cfRule type="containsText" dxfId="11346" priority="2452" stopIfTrue="1" operator="containsText" text="ft">
      <formula>NOT(ISERROR(SEARCH("ft",A279)))</formula>
    </cfRule>
    <cfRule type="containsText" dxfId="11345" priority="2453" stopIfTrue="1" operator="containsText" text="lynxx_">
      <formula>NOT(ISERROR(SEARCH("lynxx_",A279)))</formula>
    </cfRule>
    <cfRule type="containsText" dxfId="11344" priority="2454" operator="containsText" text="_">
      <formula>NOT(ISERROR(SEARCH("_",A279)))</formula>
    </cfRule>
  </conditionalFormatting>
  <conditionalFormatting sqref="A280">
    <cfRule type="containsBlanks" priority="2442" stopIfTrue="1">
      <formula>LEN(TRIM(A280))=0</formula>
    </cfRule>
    <cfRule type="containsText" dxfId="11343" priority="2443" stopIfTrue="1" operator="containsText" text="fcd">
      <formula>NOT(ISERROR(SEARCH("fcd",A280)))</formula>
    </cfRule>
    <cfRule type="containsText" dxfId="11342" priority="2444" stopIfTrue="1" operator="containsText" text="server">
      <formula>NOT(ISERROR(SEARCH("server",A280)))</formula>
    </cfRule>
    <cfRule type="containsText" dxfId="11341" priority="2445" stopIfTrue="1" operator="containsText" text="ft">
      <formula>NOT(ISERROR(SEARCH("ft",A280)))</formula>
    </cfRule>
    <cfRule type="containsText" dxfId="11340" priority="2446" stopIfTrue="1" operator="containsText" text="lynxx_">
      <formula>NOT(ISERROR(SEARCH("lynxx_",A280)))</formula>
    </cfRule>
    <cfRule type="containsText" dxfId="11339" priority="2447" operator="containsText" text="_">
      <formula>NOT(ISERROR(SEARCH("_",A280)))</formula>
    </cfRule>
  </conditionalFormatting>
  <conditionalFormatting sqref="AD280">
    <cfRule type="cellIs" dxfId="11338" priority="2438" operator="equal">
      <formula>1</formula>
    </cfRule>
    <cfRule type="cellIs" dxfId="11337" priority="2439" operator="equal">
      <formula>2</formula>
    </cfRule>
    <cfRule type="cellIs" dxfId="11336" priority="2440" operator="equal">
      <formula>3</formula>
    </cfRule>
    <cfRule type="cellIs" dxfId="11335" priority="2441" operator="equal">
      <formula>4</formula>
    </cfRule>
    <cfRule type="cellIs" dxfId="11334" priority="2448" operator="equal">
      <formula>5</formula>
    </cfRule>
  </conditionalFormatting>
  <conditionalFormatting sqref="B280:E280">
    <cfRule type="colorScale" priority="243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80:I280">
    <cfRule type="colorScale" priority="243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80:M280">
    <cfRule type="colorScale" priority="243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80">
    <cfRule type="containsBlanks" priority="2429" stopIfTrue="1">
      <formula>LEN(TRIM(A280))=0</formula>
    </cfRule>
    <cfRule type="containsText" dxfId="11333" priority="2430" stopIfTrue="1" operator="containsText" text="fcd">
      <formula>NOT(ISERROR(SEARCH("fcd",A280)))</formula>
    </cfRule>
    <cfRule type="containsText" dxfId="11332" priority="2431" stopIfTrue="1" operator="containsText" text="server">
      <formula>NOT(ISERROR(SEARCH("server",A280)))</formula>
    </cfRule>
    <cfRule type="containsText" dxfId="11331" priority="2432" stopIfTrue="1" operator="containsText" text="ft">
      <formula>NOT(ISERROR(SEARCH("ft",A280)))</formula>
    </cfRule>
    <cfRule type="containsText" dxfId="11330" priority="2433" stopIfTrue="1" operator="containsText" text="lynxx_">
      <formula>NOT(ISERROR(SEARCH("lynxx_",A280)))</formula>
    </cfRule>
    <cfRule type="containsText" dxfId="11329" priority="2434" operator="containsText" text="_">
      <formula>NOT(ISERROR(SEARCH("_",A280)))</formula>
    </cfRule>
  </conditionalFormatting>
  <conditionalFormatting sqref="Y280:AC280">
    <cfRule type="cellIs" dxfId="11328" priority="2424" operator="equal">
      <formula>1</formula>
    </cfRule>
    <cfRule type="cellIs" dxfId="11327" priority="2425" operator="equal">
      <formula>2</formula>
    </cfRule>
    <cfRule type="cellIs" dxfId="11326" priority="2426" operator="equal">
      <formula>3</formula>
    </cfRule>
    <cfRule type="cellIs" dxfId="11325" priority="2427" operator="equal">
      <formula>4</formula>
    </cfRule>
    <cfRule type="cellIs" dxfId="11324" priority="2428" operator="equal">
      <formula>5</formula>
    </cfRule>
  </conditionalFormatting>
  <conditionalFormatting sqref="A288">
    <cfRule type="containsBlanks" priority="2417" stopIfTrue="1">
      <formula>LEN(TRIM(A288))=0</formula>
    </cfRule>
    <cfRule type="containsText" dxfId="11323" priority="2418" stopIfTrue="1" operator="containsText" text="fcd">
      <formula>NOT(ISERROR(SEARCH("fcd",A288)))</formula>
    </cfRule>
    <cfRule type="containsText" dxfId="11322" priority="2419" stopIfTrue="1" operator="containsText" text="server">
      <formula>NOT(ISERROR(SEARCH("server",A288)))</formula>
    </cfRule>
    <cfRule type="containsText" dxfId="11321" priority="2420" stopIfTrue="1" operator="containsText" text="ft">
      <formula>NOT(ISERROR(SEARCH("ft",A288)))</formula>
    </cfRule>
    <cfRule type="containsText" dxfId="11320" priority="2421" stopIfTrue="1" operator="containsText" text="lynxx_">
      <formula>NOT(ISERROR(SEARCH("lynxx_",A288)))</formula>
    </cfRule>
    <cfRule type="containsText" dxfId="11319" priority="2422" operator="containsText" text="_">
      <formula>NOT(ISERROR(SEARCH("_",A288)))</formula>
    </cfRule>
  </conditionalFormatting>
  <conditionalFormatting sqref="AD288">
    <cfRule type="cellIs" dxfId="11318" priority="2413" operator="equal">
      <formula>1</formula>
    </cfRule>
    <cfRule type="cellIs" dxfId="11317" priority="2414" operator="equal">
      <formula>2</formula>
    </cfRule>
    <cfRule type="cellIs" dxfId="11316" priority="2415" operator="equal">
      <formula>3</formula>
    </cfRule>
    <cfRule type="cellIs" dxfId="11315" priority="2416" operator="equal">
      <formula>4</formula>
    </cfRule>
    <cfRule type="cellIs" dxfId="11314" priority="2423" operator="equal">
      <formula>5</formula>
    </cfRule>
  </conditionalFormatting>
  <conditionalFormatting sqref="A288">
    <cfRule type="containsBlanks" priority="2407" stopIfTrue="1">
      <formula>LEN(TRIM(A288))=0</formula>
    </cfRule>
    <cfRule type="containsText" dxfId="11313" priority="2408" stopIfTrue="1" operator="containsText" text="fcd">
      <formula>NOT(ISERROR(SEARCH("fcd",A288)))</formula>
    </cfRule>
    <cfRule type="containsText" dxfId="11312" priority="2409" stopIfTrue="1" operator="containsText" text="server">
      <formula>NOT(ISERROR(SEARCH("server",A288)))</formula>
    </cfRule>
    <cfRule type="containsText" dxfId="11311" priority="2410" stopIfTrue="1" operator="containsText" text="ft">
      <formula>NOT(ISERROR(SEARCH("ft",A288)))</formula>
    </cfRule>
    <cfRule type="containsText" dxfId="11310" priority="2411" stopIfTrue="1" operator="containsText" text="lynxx_">
      <formula>NOT(ISERROR(SEARCH("lynxx_",A288)))</formula>
    </cfRule>
    <cfRule type="containsText" dxfId="11309" priority="2412" operator="containsText" text="_">
      <formula>NOT(ISERROR(SEARCH("_",A288)))</formula>
    </cfRule>
  </conditionalFormatting>
  <conditionalFormatting sqref="Y288:AC288">
    <cfRule type="cellIs" dxfId="11308" priority="2402" operator="equal">
      <formula>1</formula>
    </cfRule>
    <cfRule type="cellIs" dxfId="11307" priority="2403" operator="equal">
      <formula>2</formula>
    </cfRule>
    <cfRule type="cellIs" dxfId="11306" priority="2404" operator="equal">
      <formula>3</formula>
    </cfRule>
    <cfRule type="cellIs" dxfId="11305" priority="2405" operator="equal">
      <formula>4</formula>
    </cfRule>
    <cfRule type="cellIs" dxfId="11304" priority="2406" operator="equal">
      <formula>5</formula>
    </cfRule>
  </conditionalFormatting>
  <conditionalFormatting sqref="B288:E288">
    <cfRule type="colorScale" priority="240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88:I288">
    <cfRule type="colorScale" priority="240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88:M288">
    <cfRule type="colorScale" priority="239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89">
    <cfRule type="containsBlanks" priority="2392" stopIfTrue="1">
      <formula>LEN(TRIM(A289))=0</formula>
    </cfRule>
    <cfRule type="containsText" dxfId="11303" priority="2393" stopIfTrue="1" operator="containsText" text="fcd">
      <formula>NOT(ISERROR(SEARCH("fcd",A289)))</formula>
    </cfRule>
    <cfRule type="containsText" dxfId="11302" priority="2394" stopIfTrue="1" operator="containsText" text="server">
      <formula>NOT(ISERROR(SEARCH("server",A289)))</formula>
    </cfRule>
    <cfRule type="containsText" dxfId="11301" priority="2395" stopIfTrue="1" operator="containsText" text="ft">
      <formula>NOT(ISERROR(SEARCH("ft",A289)))</formula>
    </cfRule>
    <cfRule type="containsText" dxfId="11300" priority="2396" stopIfTrue="1" operator="containsText" text="lynxx_">
      <formula>NOT(ISERROR(SEARCH("lynxx_",A289)))</formula>
    </cfRule>
    <cfRule type="containsText" dxfId="11299" priority="2397" operator="containsText" text="_">
      <formula>NOT(ISERROR(SEARCH("_",A289)))</formula>
    </cfRule>
  </conditionalFormatting>
  <conditionalFormatting sqref="AD289">
    <cfRule type="cellIs" dxfId="11298" priority="2388" operator="equal">
      <formula>1</formula>
    </cfRule>
    <cfRule type="cellIs" dxfId="11297" priority="2389" operator="equal">
      <formula>2</formula>
    </cfRule>
    <cfRule type="cellIs" dxfId="11296" priority="2390" operator="equal">
      <formula>3</formula>
    </cfRule>
    <cfRule type="cellIs" dxfId="11295" priority="2391" operator="equal">
      <formula>4</formula>
    </cfRule>
    <cfRule type="cellIs" dxfId="11294" priority="2398" operator="equal">
      <formula>5</formula>
    </cfRule>
  </conditionalFormatting>
  <conditionalFormatting sqref="B289:E289">
    <cfRule type="colorScale" priority="238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89:I289">
    <cfRule type="colorScale" priority="238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89:M289">
    <cfRule type="containsBlanks" priority="2380" stopIfTrue="1">
      <formula>LEN(TRIM(J289))=0</formula>
    </cfRule>
    <cfRule type="cellIs" dxfId="11293" priority="2381" operator="equal">
      <formula>"N/A"</formula>
    </cfRule>
    <cfRule type="cellIs" dxfId="11292" priority="2382" operator="equal">
      <formula>"OK"</formula>
    </cfRule>
    <cfRule type="containsText" dxfId="11291" priority="2383" operator="containsText" text="Unsure">
      <formula>NOT(ISERROR(SEARCH("Unsure",J289)))</formula>
    </cfRule>
    <cfRule type="containsText" dxfId="11290" priority="2384" operator="containsText" text="Can't See">
      <formula>NOT(ISERROR(SEARCH("Can't See",J289)))</formula>
    </cfRule>
    <cfRule type="notContainsText" dxfId="11289" priority="2385" operator="notContains" text="OK&amp;N/A">
      <formula>ISERROR(SEARCH("OK&amp;N/A",J289))</formula>
    </cfRule>
  </conditionalFormatting>
  <conditionalFormatting sqref="A282">
    <cfRule type="containsBlanks" priority="2368" stopIfTrue="1">
      <formula>LEN(TRIM(A282))=0</formula>
    </cfRule>
    <cfRule type="containsText" dxfId="11288" priority="2369" stopIfTrue="1" operator="containsText" text="fcd">
      <formula>NOT(ISERROR(SEARCH("fcd",A282)))</formula>
    </cfRule>
    <cfRule type="containsText" dxfId="11287" priority="2370" stopIfTrue="1" operator="containsText" text="server">
      <formula>NOT(ISERROR(SEARCH("server",A282)))</formula>
    </cfRule>
    <cfRule type="containsText" dxfId="11286" priority="2371" stopIfTrue="1" operator="containsText" text="ft">
      <formula>NOT(ISERROR(SEARCH("ft",A282)))</formula>
    </cfRule>
    <cfRule type="containsText" dxfId="11285" priority="2372" stopIfTrue="1" operator="containsText" text="lynxx_">
      <formula>NOT(ISERROR(SEARCH("lynxx_",A282)))</formula>
    </cfRule>
    <cfRule type="containsText" dxfId="11284" priority="2373" operator="containsText" text="_">
      <formula>NOT(ISERROR(SEARCH("_",A282)))</formula>
    </cfRule>
  </conditionalFormatting>
  <conditionalFormatting sqref="AD282">
    <cfRule type="cellIs" dxfId="11283" priority="2364" operator="equal">
      <formula>1</formula>
    </cfRule>
    <cfRule type="cellIs" dxfId="11282" priority="2365" operator="equal">
      <formula>2</formula>
    </cfRule>
    <cfRule type="cellIs" dxfId="11281" priority="2366" operator="equal">
      <formula>3</formula>
    </cfRule>
    <cfRule type="cellIs" dxfId="11280" priority="2367" operator="equal">
      <formula>4</formula>
    </cfRule>
    <cfRule type="cellIs" dxfId="11279" priority="2374" operator="equal">
      <formula>5</formula>
    </cfRule>
  </conditionalFormatting>
  <conditionalFormatting sqref="B282:E282">
    <cfRule type="colorScale" priority="236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82:I282">
    <cfRule type="colorScale" priority="236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82:M282">
    <cfRule type="colorScale" priority="236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82">
    <cfRule type="containsBlanks" priority="2355" stopIfTrue="1">
      <formula>LEN(TRIM(A282))=0</formula>
    </cfRule>
    <cfRule type="containsText" dxfId="11278" priority="2356" stopIfTrue="1" operator="containsText" text="fcd">
      <formula>NOT(ISERROR(SEARCH("fcd",A282)))</formula>
    </cfRule>
    <cfRule type="containsText" dxfId="11277" priority="2357" stopIfTrue="1" operator="containsText" text="server">
      <formula>NOT(ISERROR(SEARCH("server",A282)))</formula>
    </cfRule>
    <cfRule type="containsText" dxfId="11276" priority="2358" stopIfTrue="1" operator="containsText" text="ft">
      <formula>NOT(ISERROR(SEARCH("ft",A282)))</formula>
    </cfRule>
    <cfRule type="containsText" dxfId="11275" priority="2359" stopIfTrue="1" operator="containsText" text="lynxx_">
      <formula>NOT(ISERROR(SEARCH("lynxx_",A282)))</formula>
    </cfRule>
    <cfRule type="containsText" dxfId="11274" priority="2360" operator="containsText" text="_">
      <formula>NOT(ISERROR(SEARCH("_",A282)))</formula>
    </cfRule>
  </conditionalFormatting>
  <conditionalFormatting sqref="Y282:AC282">
    <cfRule type="cellIs" dxfId="11273" priority="2350" operator="equal">
      <formula>1</formula>
    </cfRule>
    <cfRule type="cellIs" dxfId="11272" priority="2351" operator="equal">
      <formula>2</formula>
    </cfRule>
    <cfRule type="cellIs" dxfId="11271" priority="2352" operator="equal">
      <formula>3</formula>
    </cfRule>
    <cfRule type="cellIs" dxfId="11270" priority="2353" operator="equal">
      <formula>4</formula>
    </cfRule>
    <cfRule type="cellIs" dxfId="11269" priority="2354" operator="equal">
      <formula>5</formula>
    </cfRule>
  </conditionalFormatting>
  <conditionalFormatting sqref="Y177:AE183">
    <cfRule type="cellIs" dxfId="11268" priority="2345" operator="equal">
      <formula>1</formula>
    </cfRule>
    <cfRule type="cellIs" dxfId="11267" priority="2346" operator="equal">
      <formula>2</formula>
    </cfRule>
    <cfRule type="cellIs" dxfId="11266" priority="2347" operator="equal">
      <formula>3</formula>
    </cfRule>
    <cfRule type="cellIs" dxfId="11265" priority="2348" operator="equal">
      <formula>4</formula>
    </cfRule>
    <cfRule type="cellIs" dxfId="11264" priority="2349" operator="equal">
      <formula>5</formula>
    </cfRule>
  </conditionalFormatting>
  <conditionalFormatting sqref="A164">
    <cfRule type="containsBlanks" priority="2338" stopIfTrue="1">
      <formula>LEN(TRIM(A164))=0</formula>
    </cfRule>
    <cfRule type="containsText" dxfId="11263" priority="2339" stopIfTrue="1" operator="containsText" text="fcd">
      <formula>NOT(ISERROR(SEARCH("fcd",A164)))</formula>
    </cfRule>
    <cfRule type="containsText" dxfId="11262" priority="2340" stopIfTrue="1" operator="containsText" text="server">
      <formula>NOT(ISERROR(SEARCH("server",A164)))</formula>
    </cfRule>
    <cfRule type="containsText" dxfId="11261" priority="2341" stopIfTrue="1" operator="containsText" text="ft">
      <formula>NOT(ISERROR(SEARCH("ft",A164)))</formula>
    </cfRule>
    <cfRule type="containsText" dxfId="11260" priority="2342" stopIfTrue="1" operator="containsText" text="lynxx_">
      <formula>NOT(ISERROR(SEARCH("lynxx_",A164)))</formula>
    </cfRule>
    <cfRule type="containsText" dxfId="11259" priority="2343" operator="containsText" text="_">
      <formula>NOT(ISERROR(SEARCH("_",A164)))</formula>
    </cfRule>
  </conditionalFormatting>
  <conditionalFormatting sqref="Y164:AE164">
    <cfRule type="cellIs" dxfId="11258" priority="2334" operator="equal">
      <formula>1</formula>
    </cfRule>
    <cfRule type="cellIs" dxfId="11257" priority="2335" operator="equal">
      <formula>2</formula>
    </cfRule>
    <cfRule type="cellIs" dxfId="11256" priority="2336" operator="equal">
      <formula>3</formula>
    </cfRule>
    <cfRule type="cellIs" dxfId="11255" priority="2337" operator="equal">
      <formula>4</formula>
    </cfRule>
    <cfRule type="cellIs" dxfId="11254" priority="2344" operator="equal">
      <formula>5</formula>
    </cfRule>
  </conditionalFormatting>
  <conditionalFormatting sqref="A165">
    <cfRule type="containsBlanks" priority="2327" stopIfTrue="1">
      <formula>LEN(TRIM(A165))=0</formula>
    </cfRule>
    <cfRule type="containsText" dxfId="11253" priority="2328" stopIfTrue="1" operator="containsText" text="fcd">
      <formula>NOT(ISERROR(SEARCH("fcd",A165)))</formula>
    </cfRule>
    <cfRule type="containsText" dxfId="11252" priority="2329" stopIfTrue="1" operator="containsText" text="server">
      <formula>NOT(ISERROR(SEARCH("server",A165)))</formula>
    </cfRule>
    <cfRule type="containsText" dxfId="11251" priority="2330" stopIfTrue="1" operator="containsText" text="ft">
      <formula>NOT(ISERROR(SEARCH("ft",A165)))</formula>
    </cfRule>
    <cfRule type="containsText" dxfId="11250" priority="2331" stopIfTrue="1" operator="containsText" text="lynxx_">
      <formula>NOT(ISERROR(SEARCH("lynxx_",A165)))</formula>
    </cfRule>
    <cfRule type="containsText" dxfId="11249" priority="2332" operator="containsText" text="_">
      <formula>NOT(ISERROR(SEARCH("_",A165)))</formula>
    </cfRule>
  </conditionalFormatting>
  <conditionalFormatting sqref="Y165:AE165">
    <cfRule type="cellIs" dxfId="11248" priority="2323" operator="equal">
      <formula>1</formula>
    </cfRule>
    <cfRule type="cellIs" dxfId="11247" priority="2324" operator="equal">
      <formula>2</formula>
    </cfRule>
    <cfRule type="cellIs" dxfId="11246" priority="2325" operator="equal">
      <formula>3</formula>
    </cfRule>
    <cfRule type="cellIs" dxfId="11245" priority="2326" operator="equal">
      <formula>4</formula>
    </cfRule>
    <cfRule type="cellIs" dxfId="11244" priority="2333" operator="equal">
      <formula>5</formula>
    </cfRule>
  </conditionalFormatting>
  <conditionalFormatting sqref="A166">
    <cfRule type="containsBlanks" priority="2316" stopIfTrue="1">
      <formula>LEN(TRIM(A166))=0</formula>
    </cfRule>
    <cfRule type="containsText" dxfId="11243" priority="2317" stopIfTrue="1" operator="containsText" text="fcd">
      <formula>NOT(ISERROR(SEARCH("fcd",A166)))</formula>
    </cfRule>
    <cfRule type="containsText" dxfId="11242" priority="2318" stopIfTrue="1" operator="containsText" text="server">
      <formula>NOT(ISERROR(SEARCH("server",A166)))</formula>
    </cfRule>
    <cfRule type="containsText" dxfId="11241" priority="2319" stopIfTrue="1" operator="containsText" text="ft">
      <formula>NOT(ISERROR(SEARCH("ft",A166)))</formula>
    </cfRule>
    <cfRule type="containsText" dxfId="11240" priority="2320" stopIfTrue="1" operator="containsText" text="lynxx_">
      <formula>NOT(ISERROR(SEARCH("lynxx_",A166)))</formula>
    </cfRule>
    <cfRule type="containsText" dxfId="11239" priority="2321" operator="containsText" text="_">
      <formula>NOT(ISERROR(SEARCH("_",A166)))</formula>
    </cfRule>
  </conditionalFormatting>
  <conditionalFormatting sqref="Y166:AE166">
    <cfRule type="cellIs" dxfId="11238" priority="2312" operator="equal">
      <formula>1</formula>
    </cfRule>
    <cfRule type="cellIs" dxfId="11237" priority="2313" operator="equal">
      <formula>2</formula>
    </cfRule>
    <cfRule type="cellIs" dxfId="11236" priority="2314" operator="equal">
      <formula>3</formula>
    </cfRule>
    <cfRule type="cellIs" dxfId="11235" priority="2315" operator="equal">
      <formula>4</formula>
    </cfRule>
    <cfRule type="cellIs" dxfId="11234" priority="2322" operator="equal">
      <formula>5</formula>
    </cfRule>
  </conditionalFormatting>
  <conditionalFormatting sqref="A167">
    <cfRule type="containsBlanks" priority="2305" stopIfTrue="1">
      <formula>LEN(TRIM(A167))=0</formula>
    </cfRule>
    <cfRule type="containsText" dxfId="11233" priority="2306" stopIfTrue="1" operator="containsText" text="fcd">
      <formula>NOT(ISERROR(SEARCH("fcd",A167)))</formula>
    </cfRule>
    <cfRule type="containsText" dxfId="11232" priority="2307" stopIfTrue="1" operator="containsText" text="server">
      <formula>NOT(ISERROR(SEARCH("server",A167)))</formula>
    </cfRule>
    <cfRule type="containsText" dxfId="11231" priority="2308" stopIfTrue="1" operator="containsText" text="ft">
      <formula>NOT(ISERROR(SEARCH("ft",A167)))</formula>
    </cfRule>
    <cfRule type="containsText" dxfId="11230" priority="2309" stopIfTrue="1" operator="containsText" text="lynxx_">
      <formula>NOT(ISERROR(SEARCH("lynxx_",A167)))</formula>
    </cfRule>
    <cfRule type="containsText" dxfId="11229" priority="2310" operator="containsText" text="_">
      <formula>NOT(ISERROR(SEARCH("_",A167)))</formula>
    </cfRule>
  </conditionalFormatting>
  <conditionalFormatting sqref="Y167:AE167">
    <cfRule type="cellIs" dxfId="11228" priority="2301" operator="equal">
      <formula>1</formula>
    </cfRule>
    <cfRule type="cellIs" dxfId="11227" priority="2302" operator="equal">
      <formula>2</formula>
    </cfRule>
    <cfRule type="cellIs" dxfId="11226" priority="2303" operator="equal">
      <formula>3</formula>
    </cfRule>
    <cfRule type="cellIs" dxfId="11225" priority="2304" operator="equal">
      <formula>4</formula>
    </cfRule>
    <cfRule type="cellIs" dxfId="11224" priority="2311" operator="equal">
      <formula>5</formula>
    </cfRule>
  </conditionalFormatting>
  <conditionalFormatting sqref="W14">
    <cfRule type="containsBlanks" priority="2295" stopIfTrue="1">
      <formula>LEN(TRIM(W14))=0</formula>
    </cfRule>
    <cfRule type="cellIs" dxfId="11223" priority="2296" operator="equal">
      <formula>"N/A"</formula>
    </cfRule>
    <cfRule type="cellIs" dxfId="11222" priority="2297" operator="equal">
      <formula>"OK"</formula>
    </cfRule>
    <cfRule type="containsText" dxfId="11221" priority="2298" operator="containsText" text="Unsure">
      <formula>NOT(ISERROR(SEARCH("Unsure",W14)))</formula>
    </cfRule>
    <cfRule type="containsText" dxfId="11220" priority="2299" operator="containsText" text="Can't See">
      <formula>NOT(ISERROR(SEARCH("Can't See",W14)))</formula>
    </cfRule>
    <cfRule type="notContainsText" dxfId="11219" priority="2300" operator="notContains" text="OK&amp;N/A">
      <formula>ISERROR(SEARCH("OK&amp;N/A",W14))</formula>
    </cfRule>
  </conditionalFormatting>
  <conditionalFormatting sqref="W116:W120">
    <cfRule type="containsBlanks" priority="2289" stopIfTrue="1">
      <formula>LEN(TRIM(W116))=0</formula>
    </cfRule>
    <cfRule type="containsText" dxfId="11218" priority="2290" stopIfTrue="1" operator="containsText" text="fcd">
      <formula>NOT(ISERROR(SEARCH("fcd",W116)))</formula>
    </cfRule>
    <cfRule type="containsText" dxfId="11217" priority="2291" stopIfTrue="1" operator="containsText" text="server">
      <formula>NOT(ISERROR(SEARCH("server",W116)))</formula>
    </cfRule>
    <cfRule type="containsText" dxfId="11216" priority="2292" stopIfTrue="1" operator="containsText" text="ft">
      <formula>NOT(ISERROR(SEARCH("ft",W116)))</formula>
    </cfRule>
    <cfRule type="containsText" dxfId="11215" priority="2293" stopIfTrue="1" operator="containsText" text="lynxx_">
      <formula>NOT(ISERROR(SEARCH("lynxx_",W116)))</formula>
    </cfRule>
    <cfRule type="containsText" dxfId="11214" priority="2294" operator="containsText" text="_">
      <formula>NOT(ISERROR(SEARCH("_",W116)))</formula>
    </cfRule>
  </conditionalFormatting>
  <conditionalFormatting sqref="W112">
    <cfRule type="containsBlanks" priority="2283" stopIfTrue="1">
      <formula>LEN(TRIM(W112))=0</formula>
    </cfRule>
    <cfRule type="containsText" dxfId="11213" priority="2284" stopIfTrue="1" operator="containsText" text="fcd">
      <formula>NOT(ISERROR(SEARCH("fcd",W112)))</formula>
    </cfRule>
    <cfRule type="containsText" dxfId="11212" priority="2285" stopIfTrue="1" operator="containsText" text="server">
      <formula>NOT(ISERROR(SEARCH("server",W112)))</formula>
    </cfRule>
    <cfRule type="containsText" dxfId="11211" priority="2286" stopIfTrue="1" operator="containsText" text="ft">
      <formula>NOT(ISERROR(SEARCH("ft",W112)))</formula>
    </cfRule>
    <cfRule type="containsText" dxfId="11210" priority="2287" stopIfTrue="1" operator="containsText" text="lynxx_">
      <formula>NOT(ISERROR(SEARCH("lynxx_",W112)))</formula>
    </cfRule>
    <cfRule type="containsText" dxfId="11209" priority="2288" operator="containsText" text="_">
      <formula>NOT(ISERROR(SEARCH("_",W112)))</formula>
    </cfRule>
  </conditionalFormatting>
  <conditionalFormatting sqref="U156">
    <cfRule type="containsBlanks" priority="2277" stopIfTrue="1">
      <formula>LEN(TRIM(U156))=0</formula>
    </cfRule>
    <cfRule type="containsText" dxfId="11208" priority="2278" stopIfTrue="1" operator="containsText" text="fcd">
      <formula>NOT(ISERROR(SEARCH("fcd",U156)))</formula>
    </cfRule>
    <cfRule type="containsText" dxfId="11207" priority="2279" stopIfTrue="1" operator="containsText" text="server">
      <formula>NOT(ISERROR(SEARCH("server",U156)))</formula>
    </cfRule>
    <cfRule type="containsText" dxfId="11206" priority="2280" stopIfTrue="1" operator="containsText" text="ft">
      <formula>NOT(ISERROR(SEARCH("ft",U156)))</formula>
    </cfRule>
    <cfRule type="containsText" dxfId="11205" priority="2281" stopIfTrue="1" operator="containsText" text="lynxx_">
      <formula>NOT(ISERROR(SEARCH("lynxx_",U156)))</formula>
    </cfRule>
    <cfRule type="containsText" dxfId="11204" priority="2282" operator="containsText" text="_">
      <formula>NOT(ISERROR(SEARCH("_",U156)))</formula>
    </cfRule>
  </conditionalFormatting>
  <conditionalFormatting sqref="W151">
    <cfRule type="containsBlanks" priority="2271" stopIfTrue="1">
      <formula>LEN(TRIM(W151))=0</formula>
    </cfRule>
    <cfRule type="containsText" dxfId="11203" priority="2272" stopIfTrue="1" operator="containsText" text="fcd">
      <formula>NOT(ISERROR(SEARCH("fcd",W151)))</formula>
    </cfRule>
    <cfRule type="containsText" dxfId="11202" priority="2273" stopIfTrue="1" operator="containsText" text="server">
      <formula>NOT(ISERROR(SEARCH("server",W151)))</formula>
    </cfRule>
    <cfRule type="containsText" dxfId="11201" priority="2274" stopIfTrue="1" operator="containsText" text="ft">
      <formula>NOT(ISERROR(SEARCH("ft",W151)))</formula>
    </cfRule>
    <cfRule type="containsText" dxfId="11200" priority="2275" stopIfTrue="1" operator="containsText" text="lynxx_">
      <formula>NOT(ISERROR(SEARCH("lynxx_",W151)))</formula>
    </cfRule>
    <cfRule type="containsText" dxfId="11199" priority="2276" operator="containsText" text="_">
      <formula>NOT(ISERROR(SEARCH("_",W151)))</formula>
    </cfRule>
  </conditionalFormatting>
  <conditionalFormatting sqref="W128:W129">
    <cfRule type="containsBlanks" priority="2265" stopIfTrue="1">
      <formula>LEN(TRIM(W128))=0</formula>
    </cfRule>
    <cfRule type="containsText" dxfId="11198" priority="2266" stopIfTrue="1" operator="containsText" text="fcd">
      <formula>NOT(ISERROR(SEARCH("fcd",W128)))</formula>
    </cfRule>
    <cfRule type="containsText" dxfId="11197" priority="2267" stopIfTrue="1" operator="containsText" text="server">
      <formula>NOT(ISERROR(SEARCH("server",W128)))</formula>
    </cfRule>
    <cfRule type="containsText" dxfId="11196" priority="2268" stopIfTrue="1" operator="containsText" text="ft">
      <formula>NOT(ISERROR(SEARCH("ft",W128)))</formula>
    </cfRule>
    <cfRule type="containsText" dxfId="11195" priority="2269" stopIfTrue="1" operator="containsText" text="lynxx_">
      <formula>NOT(ISERROR(SEARCH("lynxx_",W128)))</formula>
    </cfRule>
    <cfRule type="containsText" dxfId="11194" priority="2270" operator="containsText" text="_">
      <formula>NOT(ISERROR(SEARCH("_",W128)))</formula>
    </cfRule>
  </conditionalFormatting>
  <conditionalFormatting sqref="W149">
    <cfRule type="containsBlanks" priority="2259" stopIfTrue="1">
      <formula>LEN(TRIM(W149))=0</formula>
    </cfRule>
    <cfRule type="containsText" dxfId="11193" priority="2260" stopIfTrue="1" operator="containsText" text="fcd">
      <formula>NOT(ISERROR(SEARCH("fcd",W149)))</formula>
    </cfRule>
    <cfRule type="containsText" dxfId="11192" priority="2261" stopIfTrue="1" operator="containsText" text="server">
      <formula>NOT(ISERROR(SEARCH("server",W149)))</formula>
    </cfRule>
    <cfRule type="containsText" dxfId="11191" priority="2262" stopIfTrue="1" operator="containsText" text="ft">
      <formula>NOT(ISERROR(SEARCH("ft",W149)))</formula>
    </cfRule>
    <cfRule type="containsText" dxfId="11190" priority="2263" stopIfTrue="1" operator="containsText" text="lynxx_">
      <formula>NOT(ISERROR(SEARCH("lynxx_",W149)))</formula>
    </cfRule>
    <cfRule type="containsText" dxfId="11189" priority="2264" operator="containsText" text="_">
      <formula>NOT(ISERROR(SEARCH("_",W149)))</formula>
    </cfRule>
  </conditionalFormatting>
  <conditionalFormatting sqref="W150">
    <cfRule type="containsBlanks" priority="2253" stopIfTrue="1">
      <formula>LEN(TRIM(W150))=0</formula>
    </cfRule>
    <cfRule type="containsText" dxfId="11188" priority="2254" stopIfTrue="1" operator="containsText" text="fcd">
      <formula>NOT(ISERROR(SEARCH("fcd",W150)))</formula>
    </cfRule>
    <cfRule type="containsText" dxfId="11187" priority="2255" stopIfTrue="1" operator="containsText" text="server">
      <formula>NOT(ISERROR(SEARCH("server",W150)))</formula>
    </cfRule>
    <cfRule type="containsText" dxfId="11186" priority="2256" stopIfTrue="1" operator="containsText" text="ft">
      <formula>NOT(ISERROR(SEARCH("ft",W150)))</formula>
    </cfRule>
    <cfRule type="containsText" dxfId="11185" priority="2257" stopIfTrue="1" operator="containsText" text="lynxx_">
      <formula>NOT(ISERROR(SEARCH("lynxx_",W150)))</formula>
    </cfRule>
    <cfRule type="containsText" dxfId="11184" priority="2258" operator="containsText" text="_">
      <formula>NOT(ISERROR(SEARCH("_",W150)))</formula>
    </cfRule>
  </conditionalFormatting>
  <conditionalFormatting sqref="B169:D169">
    <cfRule type="colorScale" priority="224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169">
    <cfRule type="containsBlanks" priority="2245" stopIfTrue="1">
      <formula>LEN(TRIM(A169))=0</formula>
    </cfRule>
    <cfRule type="containsText" dxfId="11183" priority="2247" stopIfTrue="1" operator="containsText" text="fcd">
      <formula>NOT(ISERROR(SEARCH("fcd",A169)))</formula>
    </cfRule>
    <cfRule type="containsText" dxfId="11182" priority="2248" stopIfTrue="1" operator="containsText" text="server">
      <formula>NOT(ISERROR(SEARCH("server",A169)))</formula>
    </cfRule>
    <cfRule type="containsText" dxfId="11181" priority="2249" stopIfTrue="1" operator="containsText" text="ft">
      <formula>NOT(ISERROR(SEARCH("ft",A169)))</formula>
    </cfRule>
    <cfRule type="containsText" dxfId="11180" priority="2250" stopIfTrue="1" operator="containsText" text="lynxx_">
      <formula>NOT(ISERROR(SEARCH("lynxx_",A169)))</formula>
    </cfRule>
    <cfRule type="containsText" dxfId="11179" priority="2251" operator="containsText" text="_">
      <formula>NOT(ISERROR(SEARCH("_",A169)))</formula>
    </cfRule>
  </conditionalFormatting>
  <conditionalFormatting sqref="Y169:AE169">
    <cfRule type="cellIs" dxfId="11178" priority="2241" operator="equal">
      <formula>1</formula>
    </cfRule>
    <cfRule type="cellIs" dxfId="11177" priority="2242" operator="equal">
      <formula>2</formula>
    </cfRule>
    <cfRule type="cellIs" dxfId="11176" priority="2243" operator="equal">
      <formula>3</formula>
    </cfRule>
    <cfRule type="cellIs" dxfId="11175" priority="2244" operator="equal">
      <formula>4</formula>
    </cfRule>
    <cfRule type="cellIs" dxfId="11174" priority="2252" operator="equal">
      <formula>5</formula>
    </cfRule>
  </conditionalFormatting>
  <conditionalFormatting sqref="U169:X169">
    <cfRule type="containsBlanks" priority="2235" stopIfTrue="1">
      <formula>LEN(TRIM(U169))=0</formula>
    </cfRule>
    <cfRule type="cellIs" dxfId="11173" priority="2236" operator="equal">
      <formula>"N/A"</formula>
    </cfRule>
    <cfRule type="cellIs" dxfId="11172" priority="2237" operator="equal">
      <formula>"OK"</formula>
    </cfRule>
    <cfRule type="containsText" dxfId="11171" priority="2238" operator="containsText" text="Unsure">
      <formula>NOT(ISERROR(SEARCH("Unsure",U169)))</formula>
    </cfRule>
    <cfRule type="containsText" dxfId="11170" priority="2239" operator="containsText" text="Can't See">
      <formula>NOT(ISERROR(SEARCH("Can't See",U169)))</formula>
    </cfRule>
    <cfRule type="notContainsText" dxfId="11169" priority="2240" operator="notContains" text="OK&amp;N/A">
      <formula>ISERROR(SEARCH("OK&amp;N/A",U169))</formula>
    </cfRule>
  </conditionalFormatting>
  <conditionalFormatting sqref="F169:I169">
    <cfRule type="colorScale" priority="223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169:M169">
    <cfRule type="colorScale" priority="223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W142">
    <cfRule type="containsBlanks" priority="2227" stopIfTrue="1">
      <formula>LEN(TRIM(W142))=0</formula>
    </cfRule>
    <cfRule type="containsText" dxfId="11168" priority="2228" stopIfTrue="1" operator="containsText" text="fcd">
      <formula>NOT(ISERROR(SEARCH("fcd",W142)))</formula>
    </cfRule>
    <cfRule type="containsText" dxfId="11167" priority="2229" stopIfTrue="1" operator="containsText" text="server">
      <formula>NOT(ISERROR(SEARCH("server",W142)))</formula>
    </cfRule>
    <cfRule type="containsText" dxfId="11166" priority="2230" stopIfTrue="1" operator="containsText" text="ft">
      <formula>NOT(ISERROR(SEARCH("ft",W142)))</formula>
    </cfRule>
    <cfRule type="containsText" dxfId="11165" priority="2231" stopIfTrue="1" operator="containsText" text="lynxx_">
      <formula>NOT(ISERROR(SEARCH("lynxx_",W142)))</formula>
    </cfRule>
    <cfRule type="containsText" dxfId="11164" priority="2232" operator="containsText" text="_">
      <formula>NOT(ISERROR(SEARCH("_",W142)))</formula>
    </cfRule>
  </conditionalFormatting>
  <conditionalFormatting sqref="V111">
    <cfRule type="containsBlanks" priority="2221" stopIfTrue="1">
      <formula>LEN(TRIM(V111))=0</formula>
    </cfRule>
    <cfRule type="containsText" dxfId="11163" priority="2222" stopIfTrue="1" operator="containsText" text="fcd">
      <formula>NOT(ISERROR(SEARCH("fcd",V111)))</formula>
    </cfRule>
    <cfRule type="containsText" dxfId="11162" priority="2223" stopIfTrue="1" operator="containsText" text="server">
      <formula>NOT(ISERROR(SEARCH("server",V111)))</formula>
    </cfRule>
    <cfRule type="containsText" dxfId="11161" priority="2224" stopIfTrue="1" operator="containsText" text="ft">
      <formula>NOT(ISERROR(SEARCH("ft",V111)))</formula>
    </cfRule>
    <cfRule type="containsText" dxfId="11160" priority="2225" stopIfTrue="1" operator="containsText" text="lynxx_">
      <formula>NOT(ISERROR(SEARCH("lynxx_",V111)))</formula>
    </cfRule>
    <cfRule type="containsText" dxfId="11159" priority="2226" operator="containsText" text="_">
      <formula>NOT(ISERROR(SEARCH("_",V111)))</formula>
    </cfRule>
  </conditionalFormatting>
  <conditionalFormatting sqref="V113">
    <cfRule type="containsBlanks" priority="2215" stopIfTrue="1">
      <formula>LEN(TRIM(V113))=0</formula>
    </cfRule>
    <cfRule type="containsText" dxfId="11158" priority="2216" stopIfTrue="1" operator="containsText" text="fcd">
      <formula>NOT(ISERROR(SEARCH("fcd",V113)))</formula>
    </cfRule>
    <cfRule type="containsText" dxfId="11157" priority="2217" stopIfTrue="1" operator="containsText" text="server">
      <formula>NOT(ISERROR(SEARCH("server",V113)))</formula>
    </cfRule>
    <cfRule type="containsText" dxfId="11156" priority="2218" stopIfTrue="1" operator="containsText" text="ft">
      <formula>NOT(ISERROR(SEARCH("ft",V113)))</formula>
    </cfRule>
    <cfRule type="containsText" dxfId="11155" priority="2219" stopIfTrue="1" operator="containsText" text="lynxx_">
      <formula>NOT(ISERROR(SEARCH("lynxx_",V113)))</formula>
    </cfRule>
    <cfRule type="containsText" dxfId="11154" priority="2220" operator="containsText" text="_">
      <formula>NOT(ISERROR(SEARCH("_",V113)))</formula>
    </cfRule>
  </conditionalFormatting>
  <conditionalFormatting sqref="U133">
    <cfRule type="containsBlanks" priority="2209" stopIfTrue="1">
      <formula>LEN(TRIM(U133))=0</formula>
    </cfRule>
    <cfRule type="containsText" dxfId="11153" priority="2210" stopIfTrue="1" operator="containsText" text="fcd">
      <formula>NOT(ISERROR(SEARCH("fcd",U133)))</formula>
    </cfRule>
    <cfRule type="containsText" dxfId="11152" priority="2211" stopIfTrue="1" operator="containsText" text="server">
      <formula>NOT(ISERROR(SEARCH("server",U133)))</formula>
    </cfRule>
    <cfRule type="containsText" dxfId="11151" priority="2212" stopIfTrue="1" operator="containsText" text="ft">
      <formula>NOT(ISERROR(SEARCH("ft",U133)))</formula>
    </cfRule>
    <cfRule type="containsText" dxfId="11150" priority="2213" stopIfTrue="1" operator="containsText" text="lynxx_">
      <formula>NOT(ISERROR(SEARCH("lynxx_",U133)))</formula>
    </cfRule>
    <cfRule type="containsText" dxfId="11149" priority="2214" operator="containsText" text="_">
      <formula>NOT(ISERROR(SEARCH("_",U133)))</formula>
    </cfRule>
  </conditionalFormatting>
  <conditionalFormatting sqref="V47">
    <cfRule type="containsBlanks" priority="2203" stopIfTrue="1">
      <formula>LEN(TRIM(V47))=0</formula>
    </cfRule>
    <cfRule type="containsText" dxfId="11148" priority="2204" stopIfTrue="1" operator="containsText" text="fcd">
      <formula>NOT(ISERROR(SEARCH("fcd",V47)))</formula>
    </cfRule>
    <cfRule type="containsText" dxfId="11147" priority="2205" stopIfTrue="1" operator="containsText" text="server">
      <formula>NOT(ISERROR(SEARCH("server",V47)))</formula>
    </cfRule>
    <cfRule type="containsText" dxfId="11146" priority="2206" stopIfTrue="1" operator="containsText" text="ft">
      <formula>NOT(ISERROR(SEARCH("ft",V47)))</formula>
    </cfRule>
    <cfRule type="containsText" dxfId="11145" priority="2207" stopIfTrue="1" operator="containsText" text="lynxx_">
      <formula>NOT(ISERROR(SEARCH("lynxx_",V47)))</formula>
    </cfRule>
    <cfRule type="containsText" dxfId="11144" priority="2208" operator="containsText" text="_">
      <formula>NOT(ISERROR(SEARCH("_",V47)))</formula>
    </cfRule>
  </conditionalFormatting>
  <conditionalFormatting sqref="V49">
    <cfRule type="containsBlanks" priority="2197" stopIfTrue="1">
      <formula>LEN(TRIM(V49))=0</formula>
    </cfRule>
    <cfRule type="containsText" dxfId="11143" priority="2198" stopIfTrue="1" operator="containsText" text="fcd">
      <formula>NOT(ISERROR(SEARCH("fcd",V49)))</formula>
    </cfRule>
    <cfRule type="containsText" dxfId="11142" priority="2199" stopIfTrue="1" operator="containsText" text="server">
      <formula>NOT(ISERROR(SEARCH("server",V49)))</formula>
    </cfRule>
    <cfRule type="containsText" dxfId="11141" priority="2200" stopIfTrue="1" operator="containsText" text="ft">
      <formula>NOT(ISERROR(SEARCH("ft",V49)))</formula>
    </cfRule>
    <cfRule type="containsText" dxfId="11140" priority="2201" stopIfTrue="1" operator="containsText" text="lynxx_">
      <formula>NOT(ISERROR(SEARCH("lynxx_",V49)))</formula>
    </cfRule>
    <cfRule type="containsText" dxfId="11139" priority="2202" operator="containsText" text="_">
      <formula>NOT(ISERROR(SEARCH("_",V49)))</formula>
    </cfRule>
  </conditionalFormatting>
  <conditionalFormatting sqref="W130:W131">
    <cfRule type="containsBlanks" priority="2191" stopIfTrue="1">
      <formula>LEN(TRIM(W130))=0</formula>
    </cfRule>
    <cfRule type="containsText" dxfId="11138" priority="2192" stopIfTrue="1" operator="containsText" text="fcd">
      <formula>NOT(ISERROR(SEARCH("fcd",W130)))</formula>
    </cfRule>
    <cfRule type="containsText" dxfId="11137" priority="2193" stopIfTrue="1" operator="containsText" text="server">
      <formula>NOT(ISERROR(SEARCH("server",W130)))</formula>
    </cfRule>
    <cfRule type="containsText" dxfId="11136" priority="2194" stopIfTrue="1" operator="containsText" text="ft">
      <formula>NOT(ISERROR(SEARCH("ft",W130)))</formula>
    </cfRule>
    <cfRule type="containsText" dxfId="11135" priority="2195" stopIfTrue="1" operator="containsText" text="lynxx_">
      <formula>NOT(ISERROR(SEARCH("lynxx_",W130)))</formula>
    </cfRule>
    <cfRule type="containsText" dxfId="11134" priority="2196" operator="containsText" text="_">
      <formula>NOT(ISERROR(SEARCH("_",W130)))</formula>
    </cfRule>
  </conditionalFormatting>
  <conditionalFormatting sqref="W18">
    <cfRule type="containsBlanks" priority="2185" stopIfTrue="1">
      <formula>LEN(TRIM(W18))=0</formula>
    </cfRule>
    <cfRule type="containsText" dxfId="11133" priority="2186" stopIfTrue="1" operator="containsText" text="fcd">
      <formula>NOT(ISERROR(SEARCH("fcd",W18)))</formula>
    </cfRule>
    <cfRule type="containsText" dxfId="11132" priority="2187" stopIfTrue="1" operator="containsText" text="server">
      <formula>NOT(ISERROR(SEARCH("server",W18)))</formula>
    </cfRule>
    <cfRule type="containsText" dxfId="11131" priority="2188" stopIfTrue="1" operator="containsText" text="ft">
      <formula>NOT(ISERROR(SEARCH("ft",W18)))</formula>
    </cfRule>
    <cfRule type="containsText" dxfId="11130" priority="2189" stopIfTrue="1" operator="containsText" text="lynxx_">
      <formula>NOT(ISERROR(SEARCH("lynxx_",W18)))</formula>
    </cfRule>
    <cfRule type="containsText" dxfId="11129" priority="2190" operator="containsText" text="_">
      <formula>NOT(ISERROR(SEARCH("_",W18)))</formula>
    </cfRule>
  </conditionalFormatting>
  <conditionalFormatting sqref="B203:E203">
    <cfRule type="colorScale" priority="217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03">
    <cfRule type="containsBlanks" priority="2177" stopIfTrue="1">
      <formula>LEN(TRIM(A203))=0</formula>
    </cfRule>
    <cfRule type="containsText" dxfId="11128" priority="2179" stopIfTrue="1" operator="containsText" text="fcd">
      <formula>NOT(ISERROR(SEARCH("fcd",A203)))</formula>
    </cfRule>
    <cfRule type="containsText" dxfId="11127" priority="2180" stopIfTrue="1" operator="containsText" text="server">
      <formula>NOT(ISERROR(SEARCH("server",A203)))</formula>
    </cfRule>
    <cfRule type="containsText" dxfId="11126" priority="2181" stopIfTrue="1" operator="containsText" text="ft">
      <formula>NOT(ISERROR(SEARCH("ft",A203)))</formula>
    </cfRule>
    <cfRule type="containsText" dxfId="11125" priority="2182" stopIfTrue="1" operator="containsText" text="lynxx_">
      <formula>NOT(ISERROR(SEARCH("lynxx_",A203)))</formula>
    </cfRule>
    <cfRule type="containsText" dxfId="11124" priority="2183" operator="containsText" text="_">
      <formula>NOT(ISERROR(SEARCH("_",A203)))</formula>
    </cfRule>
  </conditionalFormatting>
  <conditionalFormatting sqref="Y203:AE203">
    <cfRule type="cellIs" dxfId="11123" priority="2173" operator="equal">
      <formula>1</formula>
    </cfRule>
    <cfRule type="cellIs" dxfId="11122" priority="2174" operator="equal">
      <formula>2</formula>
    </cfRule>
    <cfRule type="cellIs" dxfId="11121" priority="2175" operator="equal">
      <formula>3</formula>
    </cfRule>
    <cfRule type="cellIs" dxfId="11120" priority="2176" operator="equal">
      <formula>4</formula>
    </cfRule>
    <cfRule type="cellIs" dxfId="11119" priority="2184" operator="equal">
      <formula>5</formula>
    </cfRule>
  </conditionalFormatting>
  <conditionalFormatting sqref="U203:X203">
    <cfRule type="containsBlanks" priority="2167" stopIfTrue="1">
      <formula>LEN(TRIM(U203))=0</formula>
    </cfRule>
    <cfRule type="cellIs" dxfId="11118" priority="2168" operator="equal">
      <formula>"N/A"</formula>
    </cfRule>
    <cfRule type="cellIs" dxfId="11117" priority="2169" operator="equal">
      <formula>"OK"</formula>
    </cfRule>
    <cfRule type="containsText" dxfId="11116" priority="2170" operator="containsText" text="Unsure">
      <formula>NOT(ISERROR(SEARCH("Unsure",U203)))</formula>
    </cfRule>
    <cfRule type="containsText" dxfId="11115" priority="2171" operator="containsText" text="Can't See">
      <formula>NOT(ISERROR(SEARCH("Can't See",U203)))</formula>
    </cfRule>
    <cfRule type="notContainsText" dxfId="11114" priority="2172" operator="notContains" text="OK&amp;N/A">
      <formula>ISERROR(SEARCH("OK&amp;N/A",U203))</formula>
    </cfRule>
  </conditionalFormatting>
  <conditionalFormatting sqref="F203:I203">
    <cfRule type="colorScale" priority="216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03:M203">
    <cfRule type="colorScale" priority="216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204:E204">
    <cfRule type="colorScale" priority="215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04">
    <cfRule type="containsBlanks" priority="2157" stopIfTrue="1">
      <formula>LEN(TRIM(A204))=0</formula>
    </cfRule>
    <cfRule type="containsText" dxfId="11113" priority="2159" stopIfTrue="1" operator="containsText" text="fcd">
      <formula>NOT(ISERROR(SEARCH("fcd",A204)))</formula>
    </cfRule>
    <cfRule type="containsText" dxfId="11112" priority="2160" stopIfTrue="1" operator="containsText" text="server">
      <formula>NOT(ISERROR(SEARCH("server",A204)))</formula>
    </cfRule>
    <cfRule type="containsText" dxfId="11111" priority="2161" stopIfTrue="1" operator="containsText" text="ft">
      <formula>NOT(ISERROR(SEARCH("ft",A204)))</formula>
    </cfRule>
    <cfRule type="containsText" dxfId="11110" priority="2162" stopIfTrue="1" operator="containsText" text="lynxx_">
      <formula>NOT(ISERROR(SEARCH("lynxx_",A204)))</formula>
    </cfRule>
    <cfRule type="containsText" dxfId="11109" priority="2163" operator="containsText" text="_">
      <formula>NOT(ISERROR(SEARCH("_",A204)))</formula>
    </cfRule>
  </conditionalFormatting>
  <conditionalFormatting sqref="Y204:AE204">
    <cfRule type="cellIs" dxfId="11108" priority="2153" operator="equal">
      <formula>1</formula>
    </cfRule>
    <cfRule type="cellIs" dxfId="11107" priority="2154" operator="equal">
      <formula>2</formula>
    </cfRule>
    <cfRule type="cellIs" dxfId="11106" priority="2155" operator="equal">
      <formula>3</formula>
    </cfRule>
    <cfRule type="cellIs" dxfId="11105" priority="2156" operator="equal">
      <formula>4</formula>
    </cfRule>
    <cfRule type="cellIs" dxfId="11104" priority="2164" operator="equal">
      <formula>5</formula>
    </cfRule>
  </conditionalFormatting>
  <conditionalFormatting sqref="U204:X204">
    <cfRule type="containsBlanks" priority="2147" stopIfTrue="1">
      <formula>LEN(TRIM(U204))=0</formula>
    </cfRule>
    <cfRule type="cellIs" dxfId="11103" priority="2148" operator="equal">
      <formula>"N/A"</formula>
    </cfRule>
    <cfRule type="cellIs" dxfId="11102" priority="2149" operator="equal">
      <formula>"OK"</formula>
    </cfRule>
    <cfRule type="containsText" dxfId="11101" priority="2150" operator="containsText" text="Unsure">
      <formula>NOT(ISERROR(SEARCH("Unsure",U204)))</formula>
    </cfRule>
    <cfRule type="containsText" dxfId="11100" priority="2151" operator="containsText" text="Can't See">
      <formula>NOT(ISERROR(SEARCH("Can't See",U204)))</formula>
    </cfRule>
    <cfRule type="notContainsText" dxfId="11099" priority="2152" operator="notContains" text="OK&amp;N/A">
      <formula>ISERROR(SEARCH("OK&amp;N/A",U204))</formula>
    </cfRule>
  </conditionalFormatting>
  <conditionalFormatting sqref="F204:I204">
    <cfRule type="colorScale" priority="214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04:M204">
    <cfRule type="colorScale" priority="214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205:E205">
    <cfRule type="colorScale" priority="213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05">
    <cfRule type="containsBlanks" priority="2137" stopIfTrue="1">
      <formula>LEN(TRIM(A205))=0</formula>
    </cfRule>
    <cfRule type="containsText" dxfId="11098" priority="2139" stopIfTrue="1" operator="containsText" text="fcd">
      <formula>NOT(ISERROR(SEARCH("fcd",A205)))</formula>
    </cfRule>
    <cfRule type="containsText" dxfId="11097" priority="2140" stopIfTrue="1" operator="containsText" text="server">
      <formula>NOT(ISERROR(SEARCH("server",A205)))</formula>
    </cfRule>
    <cfRule type="containsText" dxfId="11096" priority="2141" stopIfTrue="1" operator="containsText" text="ft">
      <formula>NOT(ISERROR(SEARCH("ft",A205)))</formula>
    </cfRule>
    <cfRule type="containsText" dxfId="11095" priority="2142" stopIfTrue="1" operator="containsText" text="lynxx_">
      <formula>NOT(ISERROR(SEARCH("lynxx_",A205)))</formula>
    </cfRule>
    <cfRule type="containsText" dxfId="11094" priority="2143" operator="containsText" text="_">
      <formula>NOT(ISERROR(SEARCH("_",A205)))</formula>
    </cfRule>
  </conditionalFormatting>
  <conditionalFormatting sqref="Y205:AE205">
    <cfRule type="cellIs" dxfId="11093" priority="2133" operator="equal">
      <formula>1</formula>
    </cfRule>
    <cfRule type="cellIs" dxfId="11092" priority="2134" operator="equal">
      <formula>2</formula>
    </cfRule>
    <cfRule type="cellIs" dxfId="11091" priority="2135" operator="equal">
      <formula>3</formula>
    </cfRule>
    <cfRule type="cellIs" dxfId="11090" priority="2136" operator="equal">
      <formula>4</formula>
    </cfRule>
    <cfRule type="cellIs" dxfId="11089" priority="2144" operator="equal">
      <formula>5</formula>
    </cfRule>
  </conditionalFormatting>
  <conditionalFormatting sqref="U205:X205">
    <cfRule type="containsBlanks" priority="2127" stopIfTrue="1">
      <formula>LEN(TRIM(U205))=0</formula>
    </cfRule>
    <cfRule type="cellIs" dxfId="11088" priority="2128" operator="equal">
      <formula>"N/A"</formula>
    </cfRule>
    <cfRule type="cellIs" dxfId="11087" priority="2129" operator="equal">
      <formula>"OK"</formula>
    </cfRule>
    <cfRule type="containsText" dxfId="11086" priority="2130" operator="containsText" text="Unsure">
      <formula>NOT(ISERROR(SEARCH("Unsure",U205)))</formula>
    </cfRule>
    <cfRule type="containsText" dxfId="11085" priority="2131" operator="containsText" text="Can't See">
      <formula>NOT(ISERROR(SEARCH("Can't See",U205)))</formula>
    </cfRule>
    <cfRule type="notContainsText" dxfId="11084" priority="2132" operator="notContains" text="OK&amp;N/A">
      <formula>ISERROR(SEARCH("OK&amp;N/A",U205))</formula>
    </cfRule>
  </conditionalFormatting>
  <conditionalFormatting sqref="F205:I205">
    <cfRule type="colorScale" priority="212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05:M205">
    <cfRule type="colorScale" priority="212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09">
    <cfRule type="containsBlanks" priority="2118" stopIfTrue="1">
      <formula>LEN(TRIM(A209))=0</formula>
    </cfRule>
    <cfRule type="containsText" dxfId="11083" priority="2119" stopIfTrue="1" operator="containsText" text="fcd">
      <formula>NOT(ISERROR(SEARCH("fcd",A209)))</formula>
    </cfRule>
    <cfRule type="containsText" dxfId="11082" priority="2120" stopIfTrue="1" operator="containsText" text="server">
      <formula>NOT(ISERROR(SEARCH("server",A209)))</formula>
    </cfRule>
    <cfRule type="containsText" dxfId="11081" priority="2121" stopIfTrue="1" operator="containsText" text="ft">
      <formula>NOT(ISERROR(SEARCH("ft",A209)))</formula>
    </cfRule>
    <cfRule type="containsText" dxfId="11080" priority="2122" stopIfTrue="1" operator="containsText" text="lynxx_">
      <formula>NOT(ISERROR(SEARCH("lynxx_",A209)))</formula>
    </cfRule>
    <cfRule type="containsText" dxfId="11079" priority="2123" operator="containsText" text="_">
      <formula>NOT(ISERROR(SEARCH("_",A209)))</formula>
    </cfRule>
  </conditionalFormatting>
  <conditionalFormatting sqref="Y209:AE209">
    <cfRule type="cellIs" dxfId="11078" priority="2114" operator="equal">
      <formula>1</formula>
    </cfRule>
    <cfRule type="cellIs" dxfId="11077" priority="2115" operator="equal">
      <formula>2</formula>
    </cfRule>
    <cfRule type="cellIs" dxfId="11076" priority="2116" operator="equal">
      <formula>3</formula>
    </cfRule>
    <cfRule type="cellIs" dxfId="11075" priority="2117" operator="equal">
      <formula>4</formula>
    </cfRule>
    <cfRule type="cellIs" dxfId="11074" priority="2124" operator="equal">
      <formula>5</formula>
    </cfRule>
  </conditionalFormatting>
  <conditionalFormatting sqref="U209:X209">
    <cfRule type="containsBlanks" priority="2108" stopIfTrue="1">
      <formula>LEN(TRIM(U209))=0</formula>
    </cfRule>
    <cfRule type="cellIs" dxfId="11073" priority="2109" operator="equal">
      <formula>"N/A"</formula>
    </cfRule>
    <cfRule type="cellIs" dxfId="11072" priority="2110" operator="equal">
      <formula>"OK"</formula>
    </cfRule>
    <cfRule type="containsText" dxfId="11071" priority="2111" operator="containsText" text="Unsure">
      <formula>NOT(ISERROR(SEARCH("Unsure",U209)))</formula>
    </cfRule>
    <cfRule type="containsText" dxfId="11070" priority="2112" operator="containsText" text="Can't See">
      <formula>NOT(ISERROR(SEARCH("Can't See",U209)))</formula>
    </cfRule>
    <cfRule type="notContainsText" dxfId="11069" priority="2113" operator="notContains" text="OK&amp;N/A">
      <formula>ISERROR(SEARCH("OK&amp;N/A",U209))</formula>
    </cfRule>
  </conditionalFormatting>
  <conditionalFormatting sqref="B209:E209">
    <cfRule type="colorScale" priority="210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09:I209">
    <cfRule type="colorScale" priority="210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07">
    <cfRule type="containsBlanks" priority="2099" stopIfTrue="1">
      <formula>LEN(TRIM(A207))=0</formula>
    </cfRule>
    <cfRule type="containsText" dxfId="11068" priority="2100" stopIfTrue="1" operator="containsText" text="fcd">
      <formula>NOT(ISERROR(SEARCH("fcd",A207)))</formula>
    </cfRule>
    <cfRule type="containsText" dxfId="11067" priority="2101" stopIfTrue="1" operator="containsText" text="server">
      <formula>NOT(ISERROR(SEARCH("server",A207)))</formula>
    </cfRule>
    <cfRule type="containsText" dxfId="11066" priority="2102" stopIfTrue="1" operator="containsText" text="ft">
      <formula>NOT(ISERROR(SEARCH("ft",A207)))</formula>
    </cfRule>
    <cfRule type="containsText" dxfId="11065" priority="2103" stopIfTrue="1" operator="containsText" text="lynxx_">
      <formula>NOT(ISERROR(SEARCH("lynxx_",A207)))</formula>
    </cfRule>
    <cfRule type="containsText" dxfId="11064" priority="2104" operator="containsText" text="_">
      <formula>NOT(ISERROR(SEARCH("_",A207)))</formula>
    </cfRule>
  </conditionalFormatting>
  <conditionalFormatting sqref="Y207:AE207">
    <cfRule type="cellIs" dxfId="11063" priority="2095" operator="equal">
      <formula>1</formula>
    </cfRule>
    <cfRule type="cellIs" dxfId="11062" priority="2096" operator="equal">
      <formula>2</formula>
    </cfRule>
    <cfRule type="cellIs" dxfId="11061" priority="2097" operator="equal">
      <formula>3</formula>
    </cfRule>
    <cfRule type="cellIs" dxfId="11060" priority="2098" operator="equal">
      <formula>4</formula>
    </cfRule>
    <cfRule type="cellIs" dxfId="11059" priority="2105" operator="equal">
      <formula>5</formula>
    </cfRule>
  </conditionalFormatting>
  <conditionalFormatting sqref="U207:X207">
    <cfRule type="containsBlanks" priority="2089" stopIfTrue="1">
      <formula>LEN(TRIM(U207))=0</formula>
    </cfRule>
    <cfRule type="cellIs" dxfId="11058" priority="2090" operator="equal">
      <formula>"N/A"</formula>
    </cfRule>
    <cfRule type="cellIs" dxfId="11057" priority="2091" operator="equal">
      <formula>"OK"</formula>
    </cfRule>
    <cfRule type="containsText" dxfId="11056" priority="2092" operator="containsText" text="Unsure">
      <formula>NOT(ISERROR(SEARCH("Unsure",U207)))</formula>
    </cfRule>
    <cfRule type="containsText" dxfId="11055" priority="2093" operator="containsText" text="Can't See">
      <formula>NOT(ISERROR(SEARCH("Can't See",U207)))</formula>
    </cfRule>
    <cfRule type="notContainsText" dxfId="11054" priority="2094" operator="notContains" text="OK&amp;N/A">
      <formula>ISERROR(SEARCH("OK&amp;N/A",U207))</formula>
    </cfRule>
  </conditionalFormatting>
  <conditionalFormatting sqref="B207:E207">
    <cfRule type="colorScale" priority="208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07:I207">
    <cfRule type="colorScale" priority="208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08">
    <cfRule type="containsBlanks" priority="2080" stopIfTrue="1">
      <formula>LEN(TRIM(A208))=0</formula>
    </cfRule>
    <cfRule type="containsText" dxfId="11053" priority="2081" stopIfTrue="1" operator="containsText" text="fcd">
      <formula>NOT(ISERROR(SEARCH("fcd",A208)))</formula>
    </cfRule>
    <cfRule type="containsText" dxfId="11052" priority="2082" stopIfTrue="1" operator="containsText" text="server">
      <formula>NOT(ISERROR(SEARCH("server",A208)))</formula>
    </cfRule>
    <cfRule type="containsText" dxfId="11051" priority="2083" stopIfTrue="1" operator="containsText" text="ft">
      <formula>NOT(ISERROR(SEARCH("ft",A208)))</formula>
    </cfRule>
    <cfRule type="containsText" dxfId="11050" priority="2084" stopIfTrue="1" operator="containsText" text="lynxx_">
      <formula>NOT(ISERROR(SEARCH("lynxx_",A208)))</formula>
    </cfRule>
    <cfRule type="containsText" dxfId="11049" priority="2085" operator="containsText" text="_">
      <formula>NOT(ISERROR(SEARCH("_",A208)))</formula>
    </cfRule>
  </conditionalFormatting>
  <conditionalFormatting sqref="Y208:AE208">
    <cfRule type="cellIs" dxfId="11048" priority="2076" operator="equal">
      <formula>1</formula>
    </cfRule>
    <cfRule type="cellIs" dxfId="11047" priority="2077" operator="equal">
      <formula>2</formula>
    </cfRule>
    <cfRule type="cellIs" dxfId="11046" priority="2078" operator="equal">
      <formula>3</formula>
    </cfRule>
    <cfRule type="cellIs" dxfId="11045" priority="2079" operator="equal">
      <formula>4</formula>
    </cfRule>
    <cfRule type="cellIs" dxfId="11044" priority="2086" operator="equal">
      <formula>5</formula>
    </cfRule>
  </conditionalFormatting>
  <conditionalFormatting sqref="U208:X208">
    <cfRule type="containsBlanks" priority="2070" stopIfTrue="1">
      <formula>LEN(TRIM(U208))=0</formula>
    </cfRule>
    <cfRule type="cellIs" dxfId="11043" priority="2071" operator="equal">
      <formula>"N/A"</formula>
    </cfRule>
    <cfRule type="cellIs" dxfId="11042" priority="2072" operator="equal">
      <formula>"OK"</formula>
    </cfRule>
    <cfRule type="containsText" dxfId="11041" priority="2073" operator="containsText" text="Unsure">
      <formula>NOT(ISERROR(SEARCH("Unsure",U208)))</formula>
    </cfRule>
    <cfRule type="containsText" dxfId="11040" priority="2074" operator="containsText" text="Can't See">
      <formula>NOT(ISERROR(SEARCH("Can't See",U208)))</formula>
    </cfRule>
    <cfRule type="notContainsText" dxfId="11039" priority="2075" operator="notContains" text="OK&amp;N/A">
      <formula>ISERROR(SEARCH("OK&amp;N/A",U208))</formula>
    </cfRule>
  </conditionalFormatting>
  <conditionalFormatting sqref="B208:E208">
    <cfRule type="colorScale" priority="206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08:I208">
    <cfRule type="colorScale" priority="206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U240:X240">
    <cfRule type="containsBlanks" priority="2062" stopIfTrue="1">
      <formula>LEN(TRIM(U240))=0</formula>
    </cfRule>
    <cfRule type="cellIs" dxfId="11038" priority="2063" operator="equal">
      <formula>"N/A"</formula>
    </cfRule>
    <cfRule type="cellIs" dxfId="11037" priority="2064" operator="equal">
      <formula>"OK"</formula>
    </cfRule>
    <cfRule type="containsText" dxfId="11036" priority="2065" operator="containsText" text="Unsure">
      <formula>NOT(ISERROR(SEARCH("Unsure",U240)))</formula>
    </cfRule>
    <cfRule type="containsText" dxfId="11035" priority="2066" operator="containsText" text="Can't See">
      <formula>NOT(ISERROR(SEARCH("Can't See",U240)))</formula>
    </cfRule>
    <cfRule type="notContainsText" dxfId="11034" priority="2067" operator="notContains" text="OK&amp;N/A">
      <formula>ISERROR(SEARCH("OK&amp;N/A",U240))</formula>
    </cfRule>
  </conditionalFormatting>
  <conditionalFormatting sqref="AD240">
    <cfRule type="cellIs" dxfId="11033" priority="2057" operator="equal">
      <formula>1</formula>
    </cfRule>
    <cfRule type="cellIs" dxfId="11032" priority="2058" operator="equal">
      <formula>2</formula>
    </cfRule>
    <cfRule type="cellIs" dxfId="11031" priority="2059" operator="equal">
      <formula>3</formula>
    </cfRule>
    <cfRule type="cellIs" dxfId="11030" priority="2060" operator="equal">
      <formula>4</formula>
    </cfRule>
    <cfRule type="cellIs" dxfId="11029" priority="2061" operator="equal">
      <formula>5</formula>
    </cfRule>
  </conditionalFormatting>
  <conditionalFormatting sqref="B240:E240">
    <cfRule type="colorScale" priority="205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40">
    <cfRule type="containsBlanks" priority="2050" stopIfTrue="1">
      <formula>LEN(TRIM(A240))=0</formula>
    </cfRule>
    <cfRule type="containsText" dxfId="11028" priority="2052" stopIfTrue="1" operator="containsText" text="fcd">
      <formula>NOT(ISERROR(SEARCH("fcd",A240)))</formula>
    </cfRule>
    <cfRule type="containsText" dxfId="11027" priority="2053" stopIfTrue="1" operator="containsText" text="server">
      <formula>NOT(ISERROR(SEARCH("server",A240)))</formula>
    </cfRule>
    <cfRule type="containsText" dxfId="11026" priority="2054" stopIfTrue="1" operator="containsText" text="ft">
      <formula>NOT(ISERROR(SEARCH("ft",A240)))</formula>
    </cfRule>
    <cfRule type="containsText" dxfId="11025" priority="2055" stopIfTrue="1" operator="containsText" text="lynxx_">
      <formula>NOT(ISERROR(SEARCH("lynxx_",A240)))</formula>
    </cfRule>
    <cfRule type="containsText" dxfId="11024" priority="2056" operator="containsText" text="_">
      <formula>NOT(ISERROR(SEARCH("_",A240)))</formula>
    </cfRule>
  </conditionalFormatting>
  <conditionalFormatting sqref="F240:I240">
    <cfRule type="colorScale" priority="204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E240">
    <cfRule type="cellIs" dxfId="11023" priority="2044" operator="equal">
      <formula>1</formula>
    </cfRule>
    <cfRule type="cellIs" dxfId="11022" priority="2045" operator="equal">
      <formula>2</formula>
    </cfRule>
    <cfRule type="cellIs" dxfId="11021" priority="2046" operator="equal">
      <formula>3</formula>
    </cfRule>
    <cfRule type="cellIs" dxfId="11020" priority="2047" operator="equal">
      <formula>4</formula>
    </cfRule>
    <cfRule type="cellIs" dxfId="11019" priority="2048" operator="equal">
      <formula>5</formula>
    </cfRule>
  </conditionalFormatting>
  <conditionalFormatting sqref="Y240:AC240">
    <cfRule type="cellIs" dxfId="11018" priority="2039" operator="equal">
      <formula>1</formula>
    </cfRule>
    <cfRule type="cellIs" dxfId="11017" priority="2040" operator="equal">
      <formula>2</formula>
    </cfRule>
    <cfRule type="cellIs" dxfId="11016" priority="2041" operator="equal">
      <formula>3</formula>
    </cfRule>
    <cfRule type="cellIs" dxfId="11015" priority="2042" operator="equal">
      <formula>4</formula>
    </cfRule>
    <cfRule type="cellIs" dxfId="11014" priority="2043" operator="equal">
      <formula>5</formula>
    </cfRule>
  </conditionalFormatting>
  <conditionalFormatting sqref="K240:M240">
    <cfRule type="colorScale" priority="203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E1">
    <cfRule type="notContainsBlanks" dxfId="11013" priority="2987">
      <formula>LEN(TRIM(#REF!))&gt;0</formula>
    </cfRule>
  </conditionalFormatting>
  <conditionalFormatting sqref="AD25:AE25">
    <cfRule type="cellIs" dxfId="11012" priority="2033" operator="equal">
      <formula>1</formula>
    </cfRule>
    <cfRule type="cellIs" dxfId="11011" priority="2034" operator="equal">
      <formula>2</formula>
    </cfRule>
    <cfRule type="cellIs" dxfId="11010" priority="2035" operator="equal">
      <formula>3</formula>
    </cfRule>
    <cfRule type="cellIs" dxfId="11009" priority="2036" operator="equal">
      <formula>4</formula>
    </cfRule>
    <cfRule type="cellIs" dxfId="11008" priority="2037" operator="equal">
      <formula>5</formula>
    </cfRule>
  </conditionalFormatting>
  <conditionalFormatting sqref="U25:X25">
    <cfRule type="containsBlanks" priority="2027" stopIfTrue="1">
      <formula>LEN(TRIM(U25))=0</formula>
    </cfRule>
    <cfRule type="cellIs" dxfId="11007" priority="2028" operator="equal">
      <formula>"N/A"</formula>
    </cfRule>
    <cfRule type="cellIs" dxfId="11006" priority="2029" operator="equal">
      <formula>"OK"</formula>
    </cfRule>
    <cfRule type="containsText" dxfId="11005" priority="2030" operator="containsText" text="Unsure">
      <formula>NOT(ISERROR(SEARCH("Unsure",U25)))</formula>
    </cfRule>
    <cfRule type="containsText" dxfId="11004" priority="2031" operator="containsText" text="Can't See">
      <formula>NOT(ISERROR(SEARCH("Can't See",U25)))</formula>
    </cfRule>
    <cfRule type="notContainsText" dxfId="11003" priority="2032" operator="notContains" text="OK&amp;N/A">
      <formula>ISERROR(SEARCH("OK&amp;N/A",U25))</formula>
    </cfRule>
  </conditionalFormatting>
  <conditionalFormatting sqref="B25:E25">
    <cfRule type="colorScale" priority="202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5">
    <cfRule type="containsBlanks" priority="2020" stopIfTrue="1">
      <formula>LEN(TRIM(A25))=0</formula>
    </cfRule>
    <cfRule type="containsText" dxfId="11002" priority="2022" stopIfTrue="1" operator="containsText" text="fcd">
      <formula>NOT(ISERROR(SEARCH("fcd",A25)))</formula>
    </cfRule>
    <cfRule type="containsText" dxfId="11001" priority="2023" stopIfTrue="1" operator="containsText" text="server">
      <formula>NOT(ISERROR(SEARCH("server",A25)))</formula>
    </cfRule>
    <cfRule type="containsText" dxfId="11000" priority="2024" stopIfTrue="1" operator="containsText" text="ft">
      <formula>NOT(ISERROR(SEARCH("ft",A25)))</formula>
    </cfRule>
    <cfRule type="containsText" dxfId="10999" priority="2025" stopIfTrue="1" operator="containsText" text="lynxx_">
      <formula>NOT(ISERROR(SEARCH("lynxx_",A25)))</formula>
    </cfRule>
    <cfRule type="containsText" dxfId="10998" priority="2026" operator="containsText" text="_">
      <formula>NOT(ISERROR(SEARCH("_",A25)))</formula>
    </cfRule>
  </conditionalFormatting>
  <conditionalFormatting sqref="F25:I25">
    <cfRule type="colorScale" priority="201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5:M25">
    <cfRule type="colorScale" priority="201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07">
    <cfRule type="colorScale" priority="201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L208">
    <cfRule type="colorScale" priority="201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M207:M209 K208:K209 K207:L207 L209">
    <cfRule type="colorScale" priority="201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08">
    <cfRule type="colorScale" priority="201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09">
    <cfRule type="colorScale" priority="201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U242:X242">
    <cfRule type="containsBlanks" priority="2007" stopIfTrue="1">
      <formula>LEN(TRIM(U242))=0</formula>
    </cfRule>
    <cfRule type="cellIs" dxfId="10997" priority="2008" operator="equal">
      <formula>"N/A"</formula>
    </cfRule>
    <cfRule type="cellIs" dxfId="10996" priority="2009" operator="equal">
      <formula>"OK"</formula>
    </cfRule>
    <cfRule type="containsText" dxfId="10995" priority="2010" operator="containsText" text="Unsure">
      <formula>NOT(ISERROR(SEARCH("Unsure",U242)))</formula>
    </cfRule>
    <cfRule type="containsText" dxfId="10994" priority="2011" operator="containsText" text="Can't See">
      <formula>NOT(ISERROR(SEARCH("Can't See",U242)))</formula>
    </cfRule>
    <cfRule type="notContainsText" dxfId="10993" priority="2012" operator="notContains" text="OK&amp;N/A">
      <formula>ISERROR(SEARCH("OK&amp;N/A",U242))</formula>
    </cfRule>
  </conditionalFormatting>
  <conditionalFormatting sqref="AD242">
    <cfRule type="cellIs" dxfId="10992" priority="2002" operator="equal">
      <formula>1</formula>
    </cfRule>
    <cfRule type="cellIs" dxfId="10991" priority="2003" operator="equal">
      <formula>2</formula>
    </cfRule>
    <cfRule type="cellIs" dxfId="10990" priority="2004" operator="equal">
      <formula>3</formula>
    </cfRule>
    <cfRule type="cellIs" dxfId="10989" priority="2005" operator="equal">
      <formula>4</formula>
    </cfRule>
    <cfRule type="cellIs" dxfId="10988" priority="2006" operator="equal">
      <formula>5</formula>
    </cfRule>
  </conditionalFormatting>
  <conditionalFormatting sqref="B242:D242">
    <cfRule type="colorScale" priority="199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42">
    <cfRule type="containsBlanks" priority="1995" stopIfTrue="1">
      <formula>LEN(TRIM(A242))=0</formula>
    </cfRule>
    <cfRule type="containsText" dxfId="10987" priority="1997" stopIfTrue="1" operator="containsText" text="fcd">
      <formula>NOT(ISERROR(SEARCH("fcd",A242)))</formula>
    </cfRule>
    <cfRule type="containsText" dxfId="10986" priority="1998" stopIfTrue="1" operator="containsText" text="server">
      <formula>NOT(ISERROR(SEARCH("server",A242)))</formula>
    </cfRule>
    <cfRule type="containsText" dxfId="10985" priority="1999" stopIfTrue="1" operator="containsText" text="ft">
      <formula>NOT(ISERROR(SEARCH("ft",A242)))</formula>
    </cfRule>
    <cfRule type="containsText" dxfId="10984" priority="2000" stopIfTrue="1" operator="containsText" text="lynxx_">
      <formula>NOT(ISERROR(SEARCH("lynxx_",A242)))</formula>
    </cfRule>
    <cfRule type="containsText" dxfId="10983" priority="2001" operator="containsText" text="_">
      <formula>NOT(ISERROR(SEARCH("_",A242)))</formula>
    </cfRule>
  </conditionalFormatting>
  <conditionalFormatting sqref="E242:I242">
    <cfRule type="colorScale" priority="199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E242">
    <cfRule type="cellIs" dxfId="10982" priority="1989" operator="equal">
      <formula>1</formula>
    </cfRule>
    <cfRule type="cellIs" dxfId="10981" priority="1990" operator="equal">
      <formula>2</formula>
    </cfRule>
    <cfRule type="cellIs" dxfId="10980" priority="1991" operator="equal">
      <formula>3</formula>
    </cfRule>
    <cfRule type="cellIs" dxfId="10979" priority="1992" operator="equal">
      <formula>4</formula>
    </cfRule>
    <cfRule type="cellIs" dxfId="10978" priority="1993" operator="equal">
      <formula>5</formula>
    </cfRule>
  </conditionalFormatting>
  <conditionalFormatting sqref="Y242:AC242">
    <cfRule type="cellIs" dxfId="10977" priority="1984" operator="equal">
      <formula>1</formula>
    </cfRule>
    <cfRule type="cellIs" dxfId="10976" priority="1985" operator="equal">
      <formula>2</formula>
    </cfRule>
    <cfRule type="cellIs" dxfId="10975" priority="1986" operator="equal">
      <formula>3</formula>
    </cfRule>
    <cfRule type="cellIs" dxfId="10974" priority="1987" operator="equal">
      <formula>4</formula>
    </cfRule>
    <cfRule type="cellIs" dxfId="10973" priority="1988" operator="equal">
      <formula>5</formula>
    </cfRule>
  </conditionalFormatting>
  <conditionalFormatting sqref="J242:M242">
    <cfRule type="containsBlanks" priority="1978" stopIfTrue="1">
      <formula>LEN(TRIM(J242))=0</formula>
    </cfRule>
    <cfRule type="cellIs" dxfId="10972" priority="1979" operator="equal">
      <formula>"N/A"</formula>
    </cfRule>
    <cfRule type="cellIs" dxfId="10971" priority="1980" operator="equal">
      <formula>"OK"</formula>
    </cfRule>
    <cfRule type="containsText" dxfId="10970" priority="1981" operator="containsText" text="Unsure">
      <formula>NOT(ISERROR(SEARCH("Unsure",J242)))</formula>
    </cfRule>
    <cfRule type="containsText" dxfId="10969" priority="1982" operator="containsText" text="Can't See">
      <formula>NOT(ISERROR(SEARCH("Can't See",J242)))</formula>
    </cfRule>
    <cfRule type="notContainsText" dxfId="10968" priority="1983" operator="notContains" text="OK&amp;N/A">
      <formula>ISERROR(SEARCH("OK&amp;N/A",J242))</formula>
    </cfRule>
  </conditionalFormatting>
  <conditionalFormatting sqref="G63">
    <cfRule type="colorScale" priority="197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U281:X281">
    <cfRule type="containsBlanks" priority="1971" stopIfTrue="1">
      <formula>LEN(TRIM(U281))=0</formula>
    </cfRule>
    <cfRule type="cellIs" dxfId="10967" priority="1972" operator="equal">
      <formula>"N/A"</formula>
    </cfRule>
    <cfRule type="cellIs" dxfId="10966" priority="1973" operator="equal">
      <formula>"OK"</formula>
    </cfRule>
    <cfRule type="containsText" dxfId="10965" priority="1974" operator="containsText" text="Unsure">
      <formula>NOT(ISERROR(SEARCH("Unsure",U281)))</formula>
    </cfRule>
    <cfRule type="containsText" dxfId="10964" priority="1975" operator="containsText" text="Can't See">
      <formula>NOT(ISERROR(SEARCH("Can't See",U281)))</formula>
    </cfRule>
    <cfRule type="notContainsText" dxfId="10963" priority="1976" operator="notContains" text="OK&amp;N/A">
      <formula>ISERROR(SEARCH("OK&amp;N/A",U281))</formula>
    </cfRule>
  </conditionalFormatting>
  <conditionalFormatting sqref="A281">
    <cfRule type="containsBlanks" priority="1964" stopIfTrue="1">
      <formula>LEN(TRIM(A281))=0</formula>
    </cfRule>
    <cfRule type="containsText" dxfId="10962" priority="1965" stopIfTrue="1" operator="containsText" text="fcd">
      <formula>NOT(ISERROR(SEARCH("fcd",A281)))</formula>
    </cfRule>
    <cfRule type="containsText" dxfId="10961" priority="1966" stopIfTrue="1" operator="containsText" text="server">
      <formula>NOT(ISERROR(SEARCH("server",A281)))</formula>
    </cfRule>
    <cfRule type="containsText" dxfId="10960" priority="1967" stopIfTrue="1" operator="containsText" text="ft">
      <formula>NOT(ISERROR(SEARCH("ft",A281)))</formula>
    </cfRule>
    <cfRule type="containsText" dxfId="10959" priority="1968" stopIfTrue="1" operator="containsText" text="lynxx_">
      <formula>NOT(ISERROR(SEARCH("lynxx_",A281)))</formula>
    </cfRule>
    <cfRule type="containsText" dxfId="10958" priority="1969" operator="containsText" text="_">
      <formula>NOT(ISERROR(SEARCH("_",A281)))</formula>
    </cfRule>
  </conditionalFormatting>
  <conditionalFormatting sqref="AD281">
    <cfRule type="cellIs" dxfId="10957" priority="1960" operator="equal">
      <formula>1</formula>
    </cfRule>
    <cfRule type="cellIs" dxfId="10956" priority="1961" operator="equal">
      <formula>2</formula>
    </cfRule>
    <cfRule type="cellIs" dxfId="10955" priority="1962" operator="equal">
      <formula>3</formula>
    </cfRule>
    <cfRule type="cellIs" dxfId="10954" priority="1963" operator="equal">
      <formula>4</formula>
    </cfRule>
    <cfRule type="cellIs" dxfId="10953" priority="1970" operator="equal">
      <formula>5</formula>
    </cfRule>
  </conditionalFormatting>
  <conditionalFormatting sqref="B281:E281">
    <cfRule type="colorScale" priority="195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81:I281">
    <cfRule type="colorScale" priority="195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81:M281">
    <cfRule type="colorScale" priority="195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81">
    <cfRule type="containsBlanks" priority="1951" stopIfTrue="1">
      <formula>LEN(TRIM(A281))=0</formula>
    </cfRule>
    <cfRule type="containsText" dxfId="10952" priority="1952" stopIfTrue="1" operator="containsText" text="fcd">
      <formula>NOT(ISERROR(SEARCH("fcd",A281)))</formula>
    </cfRule>
    <cfRule type="containsText" dxfId="10951" priority="1953" stopIfTrue="1" operator="containsText" text="server">
      <formula>NOT(ISERROR(SEARCH("server",A281)))</formula>
    </cfRule>
    <cfRule type="containsText" dxfId="10950" priority="1954" stopIfTrue="1" operator="containsText" text="ft">
      <formula>NOT(ISERROR(SEARCH("ft",A281)))</formula>
    </cfRule>
    <cfRule type="containsText" dxfId="10949" priority="1955" stopIfTrue="1" operator="containsText" text="lynxx_">
      <formula>NOT(ISERROR(SEARCH("lynxx_",A281)))</formula>
    </cfRule>
    <cfRule type="containsText" dxfId="10948" priority="1956" operator="containsText" text="_">
      <formula>NOT(ISERROR(SEARCH("_",A281)))</formula>
    </cfRule>
  </conditionalFormatting>
  <conditionalFormatting sqref="Y281:AC281">
    <cfRule type="cellIs" dxfId="10947" priority="1946" operator="equal">
      <formula>1</formula>
    </cfRule>
    <cfRule type="cellIs" dxfId="10946" priority="1947" operator="equal">
      <formula>2</formula>
    </cfRule>
    <cfRule type="cellIs" dxfId="10945" priority="1948" operator="equal">
      <formula>3</formula>
    </cfRule>
    <cfRule type="cellIs" dxfId="10944" priority="1949" operator="equal">
      <formula>4</formula>
    </cfRule>
    <cfRule type="cellIs" dxfId="10943" priority="1950" operator="equal">
      <formula>5</formula>
    </cfRule>
  </conditionalFormatting>
  <conditionalFormatting sqref="U285:X285">
    <cfRule type="containsBlanks" priority="1940" stopIfTrue="1">
      <formula>LEN(TRIM(U285))=0</formula>
    </cfRule>
    <cfRule type="cellIs" dxfId="10942" priority="1941" operator="equal">
      <formula>"N/A"</formula>
    </cfRule>
    <cfRule type="cellIs" dxfId="10941" priority="1942" operator="equal">
      <formula>"OK"</formula>
    </cfRule>
    <cfRule type="containsText" dxfId="10940" priority="1943" operator="containsText" text="Unsure">
      <formula>NOT(ISERROR(SEARCH("Unsure",U285)))</formula>
    </cfRule>
    <cfRule type="containsText" dxfId="10939" priority="1944" operator="containsText" text="Can't See">
      <formula>NOT(ISERROR(SEARCH("Can't See",U285)))</formula>
    </cfRule>
    <cfRule type="notContainsText" dxfId="10938" priority="1945" operator="notContains" text="OK&amp;N/A">
      <formula>ISERROR(SEARCH("OK&amp;N/A",U285))</formula>
    </cfRule>
  </conditionalFormatting>
  <conditionalFormatting sqref="A285">
    <cfRule type="containsBlanks" priority="1933" stopIfTrue="1">
      <formula>LEN(TRIM(A285))=0</formula>
    </cfRule>
    <cfRule type="containsText" dxfId="10937" priority="1934" stopIfTrue="1" operator="containsText" text="fcd">
      <formula>NOT(ISERROR(SEARCH("fcd",A285)))</formula>
    </cfRule>
    <cfRule type="containsText" dxfId="10936" priority="1935" stopIfTrue="1" operator="containsText" text="server">
      <formula>NOT(ISERROR(SEARCH("server",A285)))</formula>
    </cfRule>
    <cfRule type="containsText" dxfId="10935" priority="1936" stopIfTrue="1" operator="containsText" text="ft">
      <formula>NOT(ISERROR(SEARCH("ft",A285)))</formula>
    </cfRule>
    <cfRule type="containsText" dxfId="10934" priority="1937" stopIfTrue="1" operator="containsText" text="lynxx_">
      <formula>NOT(ISERROR(SEARCH("lynxx_",A285)))</formula>
    </cfRule>
    <cfRule type="containsText" dxfId="10933" priority="1938" operator="containsText" text="_">
      <formula>NOT(ISERROR(SEARCH("_",A285)))</formula>
    </cfRule>
  </conditionalFormatting>
  <conditionalFormatting sqref="AD285">
    <cfRule type="cellIs" dxfId="10932" priority="1929" operator="equal">
      <formula>1</formula>
    </cfRule>
    <cfRule type="cellIs" dxfId="10931" priority="1930" operator="equal">
      <formula>2</formula>
    </cfRule>
    <cfRule type="cellIs" dxfId="10930" priority="1931" operator="equal">
      <formula>3</formula>
    </cfRule>
    <cfRule type="cellIs" dxfId="10929" priority="1932" operator="equal">
      <formula>4</formula>
    </cfRule>
    <cfRule type="cellIs" dxfId="10928" priority="1939" operator="equal">
      <formula>5</formula>
    </cfRule>
  </conditionalFormatting>
  <conditionalFormatting sqref="B285:E285">
    <cfRule type="colorScale" priority="192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85:I285">
    <cfRule type="colorScale" priority="192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85:M285">
    <cfRule type="colorScale" priority="192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85">
    <cfRule type="containsBlanks" priority="1920" stopIfTrue="1">
      <formula>LEN(TRIM(A285))=0</formula>
    </cfRule>
    <cfRule type="containsText" dxfId="10927" priority="1921" stopIfTrue="1" operator="containsText" text="fcd">
      <formula>NOT(ISERROR(SEARCH("fcd",A285)))</formula>
    </cfRule>
    <cfRule type="containsText" dxfId="10926" priority="1922" stopIfTrue="1" operator="containsText" text="server">
      <formula>NOT(ISERROR(SEARCH("server",A285)))</formula>
    </cfRule>
    <cfRule type="containsText" dxfId="10925" priority="1923" stopIfTrue="1" operator="containsText" text="ft">
      <formula>NOT(ISERROR(SEARCH("ft",A285)))</formula>
    </cfRule>
    <cfRule type="containsText" dxfId="10924" priority="1924" stopIfTrue="1" operator="containsText" text="lynxx_">
      <formula>NOT(ISERROR(SEARCH("lynxx_",A285)))</formula>
    </cfRule>
    <cfRule type="containsText" dxfId="10923" priority="1925" operator="containsText" text="_">
      <formula>NOT(ISERROR(SEARCH("_",A285)))</formula>
    </cfRule>
  </conditionalFormatting>
  <conditionalFormatting sqref="Y285:AC285">
    <cfRule type="cellIs" dxfId="10922" priority="1915" operator="equal">
      <formula>1</formula>
    </cfRule>
    <cfRule type="cellIs" dxfId="10921" priority="1916" operator="equal">
      <formula>2</formula>
    </cfRule>
    <cfRule type="cellIs" dxfId="10920" priority="1917" operator="equal">
      <formula>3</formula>
    </cfRule>
    <cfRule type="cellIs" dxfId="10919" priority="1918" operator="equal">
      <formula>4</formula>
    </cfRule>
    <cfRule type="cellIs" dxfId="10918" priority="1919" operator="equal">
      <formula>5</formula>
    </cfRule>
  </conditionalFormatting>
  <conditionalFormatting sqref="U286:X286">
    <cfRule type="containsBlanks" priority="1909" stopIfTrue="1">
      <formula>LEN(TRIM(U286))=0</formula>
    </cfRule>
    <cfRule type="cellIs" dxfId="10917" priority="1910" operator="equal">
      <formula>"N/A"</formula>
    </cfRule>
    <cfRule type="cellIs" dxfId="10916" priority="1911" operator="equal">
      <formula>"OK"</formula>
    </cfRule>
    <cfRule type="containsText" dxfId="10915" priority="1912" operator="containsText" text="Unsure">
      <formula>NOT(ISERROR(SEARCH("Unsure",U286)))</formula>
    </cfRule>
    <cfRule type="containsText" dxfId="10914" priority="1913" operator="containsText" text="Can't See">
      <formula>NOT(ISERROR(SEARCH("Can't See",U286)))</formula>
    </cfRule>
    <cfRule type="notContainsText" dxfId="10913" priority="1914" operator="notContains" text="OK&amp;N/A">
      <formula>ISERROR(SEARCH("OK&amp;N/A",U286))</formula>
    </cfRule>
  </conditionalFormatting>
  <conditionalFormatting sqref="A286">
    <cfRule type="containsBlanks" priority="1902" stopIfTrue="1">
      <formula>LEN(TRIM(A286))=0</formula>
    </cfRule>
    <cfRule type="containsText" dxfId="10912" priority="1903" stopIfTrue="1" operator="containsText" text="fcd">
      <formula>NOT(ISERROR(SEARCH("fcd",A286)))</formula>
    </cfRule>
    <cfRule type="containsText" dxfId="10911" priority="1904" stopIfTrue="1" operator="containsText" text="server">
      <formula>NOT(ISERROR(SEARCH("server",A286)))</formula>
    </cfRule>
    <cfRule type="containsText" dxfId="10910" priority="1905" stopIfTrue="1" operator="containsText" text="ft">
      <formula>NOT(ISERROR(SEARCH("ft",A286)))</formula>
    </cfRule>
    <cfRule type="containsText" dxfId="10909" priority="1906" stopIfTrue="1" operator="containsText" text="lynxx_">
      <formula>NOT(ISERROR(SEARCH("lynxx_",A286)))</formula>
    </cfRule>
    <cfRule type="containsText" dxfId="10908" priority="1907" operator="containsText" text="_">
      <formula>NOT(ISERROR(SEARCH("_",A286)))</formula>
    </cfRule>
  </conditionalFormatting>
  <conditionalFormatting sqref="AD286">
    <cfRule type="cellIs" dxfId="10907" priority="1898" operator="equal">
      <formula>1</formula>
    </cfRule>
    <cfRule type="cellIs" dxfId="10906" priority="1899" operator="equal">
      <formula>2</formula>
    </cfRule>
    <cfRule type="cellIs" dxfId="10905" priority="1900" operator="equal">
      <formula>3</formula>
    </cfRule>
    <cfRule type="cellIs" dxfId="10904" priority="1901" operator="equal">
      <formula>4</formula>
    </cfRule>
    <cfRule type="cellIs" dxfId="10903" priority="1908" operator="equal">
      <formula>5</formula>
    </cfRule>
  </conditionalFormatting>
  <conditionalFormatting sqref="B286:E286">
    <cfRule type="colorScale" priority="189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86:I286">
    <cfRule type="colorScale" priority="189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86:M286">
    <cfRule type="colorScale" priority="189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86">
    <cfRule type="containsBlanks" priority="1889" stopIfTrue="1">
      <formula>LEN(TRIM(A286))=0</formula>
    </cfRule>
    <cfRule type="containsText" dxfId="10902" priority="1890" stopIfTrue="1" operator="containsText" text="fcd">
      <formula>NOT(ISERROR(SEARCH("fcd",A286)))</formula>
    </cfRule>
    <cfRule type="containsText" dxfId="10901" priority="1891" stopIfTrue="1" operator="containsText" text="server">
      <formula>NOT(ISERROR(SEARCH("server",A286)))</formula>
    </cfRule>
    <cfRule type="containsText" dxfId="10900" priority="1892" stopIfTrue="1" operator="containsText" text="ft">
      <formula>NOT(ISERROR(SEARCH("ft",A286)))</formula>
    </cfRule>
    <cfRule type="containsText" dxfId="10899" priority="1893" stopIfTrue="1" operator="containsText" text="lynxx_">
      <formula>NOT(ISERROR(SEARCH("lynxx_",A286)))</formula>
    </cfRule>
    <cfRule type="containsText" dxfId="10898" priority="1894" operator="containsText" text="_">
      <formula>NOT(ISERROR(SEARCH("_",A286)))</formula>
    </cfRule>
  </conditionalFormatting>
  <conditionalFormatting sqref="Y286:AC286">
    <cfRule type="cellIs" dxfId="10897" priority="1884" operator="equal">
      <formula>1</formula>
    </cfRule>
    <cfRule type="cellIs" dxfId="10896" priority="1885" operator="equal">
      <formula>2</formula>
    </cfRule>
    <cfRule type="cellIs" dxfId="10895" priority="1886" operator="equal">
      <formula>3</formula>
    </cfRule>
    <cfRule type="cellIs" dxfId="10894" priority="1887" operator="equal">
      <formula>4</formula>
    </cfRule>
    <cfRule type="cellIs" dxfId="10893" priority="1888" operator="equal">
      <formula>5</formula>
    </cfRule>
  </conditionalFormatting>
  <conditionalFormatting sqref="U283:X283">
    <cfRule type="containsBlanks" priority="1878" stopIfTrue="1">
      <formula>LEN(TRIM(U283))=0</formula>
    </cfRule>
    <cfRule type="cellIs" dxfId="10892" priority="1879" operator="equal">
      <formula>"N/A"</formula>
    </cfRule>
    <cfRule type="cellIs" dxfId="10891" priority="1880" operator="equal">
      <formula>"OK"</formula>
    </cfRule>
    <cfRule type="containsText" dxfId="10890" priority="1881" operator="containsText" text="Unsure">
      <formula>NOT(ISERROR(SEARCH("Unsure",U283)))</formula>
    </cfRule>
    <cfRule type="containsText" dxfId="10889" priority="1882" operator="containsText" text="Can't See">
      <formula>NOT(ISERROR(SEARCH("Can't See",U283)))</formula>
    </cfRule>
    <cfRule type="notContainsText" dxfId="10888" priority="1883" operator="notContains" text="OK&amp;N/A">
      <formula>ISERROR(SEARCH("OK&amp;N/A",U283))</formula>
    </cfRule>
  </conditionalFormatting>
  <conditionalFormatting sqref="A283">
    <cfRule type="containsBlanks" priority="1871" stopIfTrue="1">
      <formula>LEN(TRIM(A283))=0</formula>
    </cfRule>
    <cfRule type="containsText" dxfId="10887" priority="1872" stopIfTrue="1" operator="containsText" text="fcd">
      <formula>NOT(ISERROR(SEARCH("fcd",A283)))</formula>
    </cfRule>
    <cfRule type="containsText" dxfId="10886" priority="1873" stopIfTrue="1" operator="containsText" text="server">
      <formula>NOT(ISERROR(SEARCH("server",A283)))</formula>
    </cfRule>
    <cfRule type="containsText" dxfId="10885" priority="1874" stopIfTrue="1" operator="containsText" text="ft">
      <formula>NOT(ISERROR(SEARCH("ft",A283)))</formula>
    </cfRule>
    <cfRule type="containsText" dxfId="10884" priority="1875" stopIfTrue="1" operator="containsText" text="lynxx_">
      <formula>NOT(ISERROR(SEARCH("lynxx_",A283)))</formula>
    </cfRule>
    <cfRule type="containsText" dxfId="10883" priority="1876" operator="containsText" text="_">
      <formula>NOT(ISERROR(SEARCH("_",A283)))</formula>
    </cfRule>
  </conditionalFormatting>
  <conditionalFormatting sqref="AD283">
    <cfRule type="cellIs" dxfId="10882" priority="1867" operator="equal">
      <formula>1</formula>
    </cfRule>
    <cfRule type="cellIs" dxfId="10881" priority="1868" operator="equal">
      <formula>2</formula>
    </cfRule>
    <cfRule type="cellIs" dxfId="10880" priority="1869" operator="equal">
      <formula>3</formula>
    </cfRule>
    <cfRule type="cellIs" dxfId="10879" priority="1870" operator="equal">
      <formula>4</formula>
    </cfRule>
    <cfRule type="cellIs" dxfId="10878" priority="1877" operator="equal">
      <formula>5</formula>
    </cfRule>
  </conditionalFormatting>
  <conditionalFormatting sqref="B283:E283">
    <cfRule type="colorScale" priority="186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83:I283">
    <cfRule type="colorScale" priority="186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83:M283">
    <cfRule type="colorScale" priority="186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83">
    <cfRule type="containsBlanks" priority="1858" stopIfTrue="1">
      <formula>LEN(TRIM(A283))=0</formula>
    </cfRule>
    <cfRule type="containsText" dxfId="10877" priority="1859" stopIfTrue="1" operator="containsText" text="fcd">
      <formula>NOT(ISERROR(SEARCH("fcd",A283)))</formula>
    </cfRule>
    <cfRule type="containsText" dxfId="10876" priority="1860" stopIfTrue="1" operator="containsText" text="server">
      <formula>NOT(ISERROR(SEARCH("server",A283)))</formula>
    </cfRule>
    <cfRule type="containsText" dxfId="10875" priority="1861" stopIfTrue="1" operator="containsText" text="ft">
      <formula>NOT(ISERROR(SEARCH("ft",A283)))</formula>
    </cfRule>
    <cfRule type="containsText" dxfId="10874" priority="1862" stopIfTrue="1" operator="containsText" text="lynxx_">
      <formula>NOT(ISERROR(SEARCH("lynxx_",A283)))</formula>
    </cfRule>
    <cfRule type="containsText" dxfId="10873" priority="1863" operator="containsText" text="_">
      <formula>NOT(ISERROR(SEARCH("_",A283)))</formula>
    </cfRule>
  </conditionalFormatting>
  <conditionalFormatting sqref="Y283:AC283">
    <cfRule type="cellIs" dxfId="10872" priority="1853" operator="equal">
      <formula>1</formula>
    </cfRule>
    <cfRule type="cellIs" dxfId="10871" priority="1854" operator="equal">
      <formula>2</formula>
    </cfRule>
    <cfRule type="cellIs" dxfId="10870" priority="1855" operator="equal">
      <formula>3</formula>
    </cfRule>
    <cfRule type="cellIs" dxfId="10869" priority="1856" operator="equal">
      <formula>4</formula>
    </cfRule>
    <cfRule type="cellIs" dxfId="10868" priority="1857" operator="equal">
      <formula>5</formula>
    </cfRule>
  </conditionalFormatting>
  <conditionalFormatting sqref="U284:X284">
    <cfRule type="containsBlanks" priority="1847" stopIfTrue="1">
      <formula>LEN(TRIM(U284))=0</formula>
    </cfRule>
    <cfRule type="cellIs" dxfId="10867" priority="1848" operator="equal">
      <formula>"N/A"</formula>
    </cfRule>
    <cfRule type="cellIs" dxfId="10866" priority="1849" operator="equal">
      <formula>"OK"</formula>
    </cfRule>
    <cfRule type="containsText" dxfId="10865" priority="1850" operator="containsText" text="Unsure">
      <formula>NOT(ISERROR(SEARCH("Unsure",U284)))</formula>
    </cfRule>
    <cfRule type="containsText" dxfId="10864" priority="1851" operator="containsText" text="Can't See">
      <formula>NOT(ISERROR(SEARCH("Can't See",U284)))</formula>
    </cfRule>
    <cfRule type="notContainsText" dxfId="10863" priority="1852" operator="notContains" text="OK&amp;N/A">
      <formula>ISERROR(SEARCH("OK&amp;N/A",U284))</formula>
    </cfRule>
  </conditionalFormatting>
  <conditionalFormatting sqref="A284">
    <cfRule type="containsBlanks" priority="1840" stopIfTrue="1">
      <formula>LEN(TRIM(A284))=0</formula>
    </cfRule>
    <cfRule type="containsText" dxfId="10862" priority="1841" stopIfTrue="1" operator="containsText" text="fcd">
      <formula>NOT(ISERROR(SEARCH("fcd",A284)))</formula>
    </cfRule>
    <cfRule type="containsText" dxfId="10861" priority="1842" stopIfTrue="1" operator="containsText" text="server">
      <formula>NOT(ISERROR(SEARCH("server",A284)))</formula>
    </cfRule>
    <cfRule type="containsText" dxfId="10860" priority="1843" stopIfTrue="1" operator="containsText" text="ft">
      <formula>NOT(ISERROR(SEARCH("ft",A284)))</formula>
    </cfRule>
    <cfRule type="containsText" dxfId="10859" priority="1844" stopIfTrue="1" operator="containsText" text="lynxx_">
      <formula>NOT(ISERROR(SEARCH("lynxx_",A284)))</formula>
    </cfRule>
    <cfRule type="containsText" dxfId="10858" priority="1845" operator="containsText" text="_">
      <formula>NOT(ISERROR(SEARCH("_",A284)))</formula>
    </cfRule>
  </conditionalFormatting>
  <conditionalFormatting sqref="AD284">
    <cfRule type="cellIs" dxfId="10857" priority="1836" operator="equal">
      <formula>1</formula>
    </cfRule>
    <cfRule type="cellIs" dxfId="10856" priority="1837" operator="equal">
      <formula>2</formula>
    </cfRule>
    <cfRule type="cellIs" dxfId="10855" priority="1838" operator="equal">
      <formula>3</formula>
    </cfRule>
    <cfRule type="cellIs" dxfId="10854" priority="1839" operator="equal">
      <formula>4</formula>
    </cfRule>
    <cfRule type="cellIs" dxfId="10853" priority="1846" operator="equal">
      <formula>5</formula>
    </cfRule>
  </conditionalFormatting>
  <conditionalFormatting sqref="B284:E284">
    <cfRule type="colorScale" priority="183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84">
    <cfRule type="colorScale" priority="183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84">
    <cfRule type="containsBlanks" priority="1828" stopIfTrue="1">
      <formula>LEN(TRIM(A284))=0</formula>
    </cfRule>
    <cfRule type="containsText" dxfId="10852" priority="1829" stopIfTrue="1" operator="containsText" text="fcd">
      <formula>NOT(ISERROR(SEARCH("fcd",A284)))</formula>
    </cfRule>
    <cfRule type="containsText" dxfId="10851" priority="1830" stopIfTrue="1" operator="containsText" text="server">
      <formula>NOT(ISERROR(SEARCH("server",A284)))</formula>
    </cfRule>
    <cfRule type="containsText" dxfId="10850" priority="1831" stopIfTrue="1" operator="containsText" text="ft">
      <formula>NOT(ISERROR(SEARCH("ft",A284)))</formula>
    </cfRule>
    <cfRule type="containsText" dxfId="10849" priority="1832" stopIfTrue="1" operator="containsText" text="lynxx_">
      <formula>NOT(ISERROR(SEARCH("lynxx_",A284)))</formula>
    </cfRule>
    <cfRule type="containsText" dxfId="10848" priority="1833" operator="containsText" text="_">
      <formula>NOT(ISERROR(SEARCH("_",A284)))</formula>
    </cfRule>
  </conditionalFormatting>
  <conditionalFormatting sqref="Y284:AC284">
    <cfRule type="cellIs" dxfId="10847" priority="1823" operator="equal">
      <formula>1</formula>
    </cfRule>
    <cfRule type="cellIs" dxfId="10846" priority="1824" operator="equal">
      <formula>2</formula>
    </cfRule>
    <cfRule type="cellIs" dxfId="10845" priority="1825" operator="equal">
      <formula>3</formula>
    </cfRule>
    <cfRule type="cellIs" dxfId="10844" priority="1826" operator="equal">
      <formula>4</formula>
    </cfRule>
    <cfRule type="cellIs" dxfId="10843" priority="1827" operator="equal">
      <formula>5</formula>
    </cfRule>
  </conditionalFormatting>
  <conditionalFormatting sqref="I63">
    <cfRule type="colorScale" priority="182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H63">
    <cfRule type="colorScale" priority="182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D63">
    <cfRule type="colorScale" priority="182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C63">
    <cfRule type="colorScale" priority="181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63">
    <cfRule type="colorScale" priority="181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51">
    <cfRule type="colorScale" priority="181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46">
    <cfRule type="colorScale" priority="181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I26">
    <cfRule type="colorScale" priority="181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H26">
    <cfRule type="colorScale" priority="181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G26">
    <cfRule type="colorScale" priority="181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40">
    <cfRule type="colorScale" priority="181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K241">
    <cfRule type="colorScale" priority="181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L241">
    <cfRule type="colorScale" priority="181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C210">
    <cfRule type="colorScale" priority="180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D210">
    <cfRule type="colorScale" priority="180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E210">
    <cfRule type="colorScale" priority="180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210">
    <cfRule type="colorScale" priority="180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U276:X276">
    <cfRule type="containsBlanks" priority="1800" stopIfTrue="1">
      <formula>LEN(TRIM(U276))=0</formula>
    </cfRule>
    <cfRule type="cellIs" dxfId="10842" priority="1801" operator="equal">
      <formula>"N/A"</formula>
    </cfRule>
    <cfRule type="cellIs" dxfId="10841" priority="1802" operator="equal">
      <formula>"OK"</formula>
    </cfRule>
    <cfRule type="containsText" dxfId="10840" priority="1803" operator="containsText" text="Unsure">
      <formula>NOT(ISERROR(SEARCH("Unsure",U276)))</formula>
    </cfRule>
    <cfRule type="containsText" dxfId="10839" priority="1804" operator="containsText" text="Can't See">
      <formula>NOT(ISERROR(SEARCH("Can't See",U276)))</formula>
    </cfRule>
    <cfRule type="notContainsText" dxfId="10838" priority="1805" operator="notContains" text="OK&amp;N/A">
      <formula>ISERROR(SEARCH("OK&amp;N/A",U276))</formula>
    </cfRule>
  </conditionalFormatting>
  <conditionalFormatting sqref="A276">
    <cfRule type="containsBlanks" priority="1794" stopIfTrue="1">
      <formula>LEN(TRIM(A276))=0</formula>
    </cfRule>
    <cfRule type="containsText" dxfId="10837" priority="1795" stopIfTrue="1" operator="containsText" text="fcd">
      <formula>NOT(ISERROR(SEARCH("fcd",A276)))</formula>
    </cfRule>
    <cfRule type="containsText" dxfId="10836" priority="1796" stopIfTrue="1" operator="containsText" text="server">
      <formula>NOT(ISERROR(SEARCH("server",A276)))</formula>
    </cfRule>
    <cfRule type="containsText" dxfId="10835" priority="1797" stopIfTrue="1" operator="containsText" text="ft">
      <formula>NOT(ISERROR(SEARCH("ft",A276)))</formula>
    </cfRule>
    <cfRule type="containsText" dxfId="10834" priority="1798" stopIfTrue="1" operator="containsText" text="lynxx_">
      <formula>NOT(ISERROR(SEARCH("lynxx_",A276)))</formula>
    </cfRule>
    <cfRule type="containsText" dxfId="10833" priority="1799" operator="containsText" text="_">
      <formula>NOT(ISERROR(SEARCH("_",A276)))</formula>
    </cfRule>
  </conditionalFormatting>
  <conditionalFormatting sqref="A265">
    <cfRule type="containsBlanks" priority="1777" stopIfTrue="1">
      <formula>LEN(TRIM(A265))=0</formula>
    </cfRule>
    <cfRule type="containsText" dxfId="10832" priority="1778" stopIfTrue="1" operator="containsText" text="fcd">
      <formula>NOT(ISERROR(SEARCH("fcd",A265)))</formula>
    </cfRule>
    <cfRule type="containsText" dxfId="10831" priority="1779" stopIfTrue="1" operator="containsText" text="server">
      <formula>NOT(ISERROR(SEARCH("server",A265)))</formula>
    </cfRule>
    <cfRule type="containsText" dxfId="10830" priority="1780" stopIfTrue="1" operator="containsText" text="ft">
      <formula>NOT(ISERROR(SEARCH("ft",A265)))</formula>
    </cfRule>
    <cfRule type="containsText" dxfId="10829" priority="1781" stopIfTrue="1" operator="containsText" text="lynxx_">
      <formula>NOT(ISERROR(SEARCH("lynxx_",A265)))</formula>
    </cfRule>
    <cfRule type="containsText" dxfId="10828" priority="1782" operator="containsText" text="_">
      <formula>NOT(ISERROR(SEARCH("_",A265)))</formula>
    </cfRule>
  </conditionalFormatting>
  <conditionalFormatting sqref="Y265:AD265">
    <cfRule type="cellIs" dxfId="10827" priority="1789" operator="equal">
      <formula>1</formula>
    </cfRule>
    <cfRule type="cellIs" dxfId="10826" priority="1790" operator="equal">
      <formula>2</formula>
    </cfRule>
    <cfRule type="cellIs" dxfId="10825" priority="1791" operator="equal">
      <formula>3</formula>
    </cfRule>
    <cfRule type="cellIs" dxfId="10824" priority="1792" operator="equal">
      <formula>4</formula>
    </cfRule>
    <cfRule type="cellIs" dxfId="10823" priority="1793" operator="equal">
      <formula>5</formula>
    </cfRule>
  </conditionalFormatting>
  <conditionalFormatting sqref="U265:X265">
    <cfRule type="containsBlanks" priority="1783" stopIfTrue="1">
      <formula>LEN(TRIM(U265))=0</formula>
    </cfRule>
    <cfRule type="cellIs" dxfId="10822" priority="1784" operator="equal">
      <formula>"N/A"</formula>
    </cfRule>
    <cfRule type="cellIs" dxfId="10821" priority="1785" operator="equal">
      <formula>"OK"</formula>
    </cfRule>
    <cfRule type="containsText" dxfId="10820" priority="1786" operator="containsText" text="Unsure">
      <formula>NOT(ISERROR(SEARCH("Unsure",U265)))</formula>
    </cfRule>
    <cfRule type="containsText" dxfId="10819" priority="1787" operator="containsText" text="Can't See">
      <formula>NOT(ISERROR(SEARCH("Can't See",U265)))</formula>
    </cfRule>
    <cfRule type="notContainsText" dxfId="10818" priority="1788" operator="notContains" text="OK&amp;N/A">
      <formula>ISERROR(SEARCH("OK&amp;N/A",U265))</formula>
    </cfRule>
  </conditionalFormatting>
  <conditionalFormatting sqref="M284">
    <cfRule type="colorScale" priority="177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L284">
    <cfRule type="colorScale" priority="177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K284">
    <cfRule type="colorScale" priority="177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84">
    <cfRule type="colorScale" priority="177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I284">
    <cfRule type="colorScale" priority="177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H284">
    <cfRule type="colorScale" priority="177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G284">
    <cfRule type="colorScale" priority="177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C251">
    <cfRule type="colorScale" priority="176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C252">
    <cfRule type="colorScale" priority="176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C253:C254">
    <cfRule type="colorScale" priority="176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C254">
    <cfRule type="colorScale" priority="176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U123:V123 X123 U124 W124:X124 U122:X122 W126:X126 U126 U125:V125 X125">
    <cfRule type="containsBlanks" priority="1760" stopIfTrue="1">
      <formula>LEN(TRIM(U122))=0</formula>
    </cfRule>
    <cfRule type="cellIs" dxfId="10817" priority="1761" operator="equal">
      <formula>"N/A"</formula>
    </cfRule>
    <cfRule type="cellIs" dxfId="10816" priority="1762" operator="equal">
      <formula>"OK"</formula>
    </cfRule>
    <cfRule type="containsText" dxfId="10815" priority="1763" operator="containsText" text="Unsure">
      <formula>NOT(ISERROR(SEARCH("Unsure",U122)))</formula>
    </cfRule>
    <cfRule type="containsText" dxfId="10814" priority="1764" operator="containsText" text="Can't See">
      <formula>NOT(ISERROR(SEARCH("Can't See",U122)))</formula>
    </cfRule>
    <cfRule type="notContainsText" dxfId="10813" priority="1765" operator="notContains" text="OK&amp;N/A">
      <formula>ISERROR(SEARCH("OK&amp;N/A",U122))</formula>
    </cfRule>
  </conditionalFormatting>
  <conditionalFormatting sqref="AH122">
    <cfRule type="containsBlanks" priority="1754" stopIfTrue="1">
      <formula>LEN(TRIM(AH122))=0</formula>
    </cfRule>
    <cfRule type="containsText" dxfId="10812" priority="1755" stopIfTrue="1" operator="containsText" text="fcd">
      <formula>NOT(ISERROR(SEARCH("fcd",AH122)))</formula>
    </cfRule>
    <cfRule type="containsText" dxfId="10811" priority="1756" stopIfTrue="1" operator="containsText" text="server">
      <formula>NOT(ISERROR(SEARCH("server",AH122)))</formula>
    </cfRule>
    <cfRule type="containsText" dxfId="10810" priority="1757" stopIfTrue="1" operator="containsText" text="ft">
      <formula>NOT(ISERROR(SEARCH("ft",AH122)))</formula>
    </cfRule>
    <cfRule type="containsText" dxfId="10809" priority="1758" stopIfTrue="1" operator="containsText" text="lynxx_">
      <formula>NOT(ISERROR(SEARCH("lynxx_",AH122)))</formula>
    </cfRule>
    <cfRule type="containsText" dxfId="10808" priority="1759" operator="containsText" text="_">
      <formula>NOT(ISERROR(SEARCH("_",AH122)))</formula>
    </cfRule>
  </conditionalFormatting>
  <conditionalFormatting sqref="AF122">
    <cfRule type="containsBlanks" priority="1748" stopIfTrue="1">
      <formula>LEN(TRIM(AF122))=0</formula>
    </cfRule>
    <cfRule type="containsText" dxfId="10807" priority="1749" stopIfTrue="1" operator="containsText" text="fcd">
      <formula>NOT(ISERROR(SEARCH("fcd",AF122)))</formula>
    </cfRule>
    <cfRule type="containsText" dxfId="10806" priority="1750" stopIfTrue="1" operator="containsText" text="server">
      <formula>NOT(ISERROR(SEARCH("server",AF122)))</formula>
    </cfRule>
    <cfRule type="containsText" dxfId="10805" priority="1751" stopIfTrue="1" operator="containsText" text="ft">
      <formula>NOT(ISERROR(SEARCH("ft",AF122)))</formula>
    </cfRule>
    <cfRule type="containsText" dxfId="10804" priority="1752" stopIfTrue="1" operator="containsText" text="lynxx_">
      <formula>NOT(ISERROR(SEARCH("lynxx_",AF122)))</formula>
    </cfRule>
    <cfRule type="containsText" dxfId="10803" priority="1753" operator="containsText" text="_">
      <formula>NOT(ISERROR(SEARCH("_",AF122)))</formula>
    </cfRule>
  </conditionalFormatting>
  <conditionalFormatting sqref="W123">
    <cfRule type="containsBlanks" priority="1742" stopIfTrue="1">
      <formula>LEN(TRIM(W123))=0</formula>
    </cfRule>
    <cfRule type="containsText" dxfId="10802" priority="1743" stopIfTrue="1" operator="containsText" text="fcd">
      <formula>NOT(ISERROR(SEARCH("fcd",W123)))</formula>
    </cfRule>
    <cfRule type="containsText" dxfId="10801" priority="1744" stopIfTrue="1" operator="containsText" text="server">
      <formula>NOT(ISERROR(SEARCH("server",W123)))</formula>
    </cfRule>
    <cfRule type="containsText" dxfId="10800" priority="1745" stopIfTrue="1" operator="containsText" text="ft">
      <formula>NOT(ISERROR(SEARCH("ft",W123)))</formula>
    </cfRule>
    <cfRule type="containsText" dxfId="10799" priority="1746" stopIfTrue="1" operator="containsText" text="lynxx_">
      <formula>NOT(ISERROR(SEARCH("lynxx_",W123)))</formula>
    </cfRule>
    <cfRule type="containsText" dxfId="10798" priority="1747" operator="containsText" text="_">
      <formula>NOT(ISERROR(SEARCH("_",W123)))</formula>
    </cfRule>
  </conditionalFormatting>
  <conditionalFormatting sqref="V126">
    <cfRule type="containsBlanks" priority="1736" stopIfTrue="1">
      <formula>LEN(TRIM(V126))=0</formula>
    </cfRule>
    <cfRule type="containsText" dxfId="10797" priority="1737" stopIfTrue="1" operator="containsText" text="fcd">
      <formula>NOT(ISERROR(SEARCH("fcd",V126)))</formula>
    </cfRule>
    <cfRule type="containsText" dxfId="10796" priority="1738" stopIfTrue="1" operator="containsText" text="server">
      <formula>NOT(ISERROR(SEARCH("server",V126)))</formula>
    </cfRule>
    <cfRule type="containsText" dxfId="10795" priority="1739" stopIfTrue="1" operator="containsText" text="ft">
      <formula>NOT(ISERROR(SEARCH("ft",V126)))</formula>
    </cfRule>
    <cfRule type="containsText" dxfId="10794" priority="1740" stopIfTrue="1" operator="containsText" text="lynxx_">
      <formula>NOT(ISERROR(SEARCH("lynxx_",V126)))</formula>
    </cfRule>
    <cfRule type="containsText" dxfId="10793" priority="1741" operator="containsText" text="_">
      <formula>NOT(ISERROR(SEARCH("_",V126)))</formula>
    </cfRule>
  </conditionalFormatting>
  <conditionalFormatting sqref="V124 V126">
    <cfRule type="containsBlanks" priority="1730" stopIfTrue="1">
      <formula>LEN(TRIM(V124))=0</formula>
    </cfRule>
    <cfRule type="containsText" dxfId="10792" priority="1731" stopIfTrue="1" operator="containsText" text="fcd">
      <formula>NOT(ISERROR(SEARCH("fcd",V124)))</formula>
    </cfRule>
    <cfRule type="containsText" dxfId="10791" priority="1732" stopIfTrue="1" operator="containsText" text="server">
      <formula>NOT(ISERROR(SEARCH("server",V124)))</formula>
    </cfRule>
    <cfRule type="containsText" dxfId="10790" priority="1733" stopIfTrue="1" operator="containsText" text="ft">
      <formula>NOT(ISERROR(SEARCH("ft",V124)))</formula>
    </cfRule>
    <cfRule type="containsText" dxfId="10789" priority="1734" stopIfTrue="1" operator="containsText" text="lynxx_">
      <formula>NOT(ISERROR(SEARCH("lynxx_",V124)))</formula>
    </cfRule>
    <cfRule type="containsText" dxfId="10788" priority="1735" operator="containsText" text="_">
      <formula>NOT(ISERROR(SEARCH("_",V124)))</formula>
    </cfRule>
  </conditionalFormatting>
  <conditionalFormatting sqref="B277:E277">
    <cfRule type="colorScale" priority="172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77:I277">
    <cfRule type="colorScale" priority="172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77:M277">
    <cfRule type="colorScale" priority="172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161:E161 B160:D160">
    <cfRule type="colorScale" priority="172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160:A161">
    <cfRule type="containsBlanks" priority="1719" stopIfTrue="1">
      <formula>LEN(TRIM(A160))=0</formula>
    </cfRule>
    <cfRule type="containsText" dxfId="10787" priority="1721" stopIfTrue="1" operator="containsText" text="fcd">
      <formula>NOT(ISERROR(SEARCH("fcd",A160)))</formula>
    </cfRule>
    <cfRule type="containsText" dxfId="10786" priority="1722" stopIfTrue="1" operator="containsText" text="server">
      <formula>NOT(ISERROR(SEARCH("server",A160)))</formula>
    </cfRule>
    <cfRule type="containsText" dxfId="10785" priority="1723" stopIfTrue="1" operator="containsText" text="ft">
      <formula>NOT(ISERROR(SEARCH("ft",A160)))</formula>
    </cfRule>
    <cfRule type="containsText" dxfId="10784" priority="1724" stopIfTrue="1" operator="containsText" text="lynxx_">
      <formula>NOT(ISERROR(SEARCH("lynxx_",A160)))</formula>
    </cfRule>
    <cfRule type="containsText" dxfId="10783" priority="1725" operator="containsText" text="_">
      <formula>NOT(ISERROR(SEARCH("_",A160)))</formula>
    </cfRule>
  </conditionalFormatting>
  <conditionalFormatting sqref="Y160:AE161">
    <cfRule type="cellIs" dxfId="10782" priority="1715" operator="equal">
      <formula>1</formula>
    </cfRule>
    <cfRule type="cellIs" dxfId="10781" priority="1716" operator="equal">
      <formula>2</formula>
    </cfRule>
    <cfRule type="cellIs" dxfId="10780" priority="1717" operator="equal">
      <formula>3</formula>
    </cfRule>
    <cfRule type="cellIs" dxfId="10779" priority="1718" operator="equal">
      <formula>4</formula>
    </cfRule>
    <cfRule type="cellIs" dxfId="10778" priority="1726" operator="equal">
      <formula>5</formula>
    </cfRule>
  </conditionalFormatting>
  <conditionalFormatting sqref="U160:X161">
    <cfRule type="containsBlanks" priority="1709" stopIfTrue="1">
      <formula>LEN(TRIM(U160))=0</formula>
    </cfRule>
    <cfRule type="cellIs" dxfId="10777" priority="1710" operator="equal">
      <formula>"N/A"</formula>
    </cfRule>
    <cfRule type="cellIs" dxfId="10776" priority="1711" operator="equal">
      <formula>"OK"</formula>
    </cfRule>
    <cfRule type="containsText" dxfId="10775" priority="1712" operator="containsText" text="Unsure">
      <formula>NOT(ISERROR(SEARCH("Unsure",U160)))</formula>
    </cfRule>
    <cfRule type="containsText" dxfId="10774" priority="1713" operator="containsText" text="Can't See">
      <formula>NOT(ISERROR(SEARCH("Can't See",U160)))</formula>
    </cfRule>
    <cfRule type="notContainsText" dxfId="10773" priority="1714" operator="notContains" text="OK&amp;N/A">
      <formula>ISERROR(SEARCH("OK&amp;N/A",U160))</formula>
    </cfRule>
  </conditionalFormatting>
  <conditionalFormatting sqref="F160:I161">
    <cfRule type="colorScale" priority="170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160:M161">
    <cfRule type="colorScale" priority="170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Y211:AE211 AD213:AE221">
    <cfRule type="cellIs" dxfId="10772" priority="1702" operator="equal">
      <formula>1</formula>
    </cfRule>
    <cfRule type="cellIs" dxfId="10771" priority="1703" operator="equal">
      <formula>2</formula>
    </cfRule>
    <cfRule type="cellIs" dxfId="10770" priority="1704" operator="equal">
      <formula>3</formula>
    </cfRule>
    <cfRule type="cellIs" dxfId="10769" priority="1705" operator="equal">
      <formula>4</formula>
    </cfRule>
    <cfRule type="cellIs" dxfId="10768" priority="1706" operator="equal">
      <formula>5</formula>
    </cfRule>
  </conditionalFormatting>
  <conditionalFormatting sqref="U211:X211">
    <cfRule type="containsBlanks" priority="1696" stopIfTrue="1">
      <formula>LEN(TRIM(U211))=0</formula>
    </cfRule>
    <cfRule type="cellIs" dxfId="10767" priority="1697" operator="equal">
      <formula>"N/A"</formula>
    </cfRule>
    <cfRule type="cellIs" dxfId="10766" priority="1698" operator="equal">
      <formula>"OK"</formula>
    </cfRule>
    <cfRule type="containsText" dxfId="10765" priority="1699" operator="containsText" text="Unsure">
      <formula>NOT(ISERROR(SEARCH("Unsure",U211)))</formula>
    </cfRule>
    <cfRule type="containsText" dxfId="10764" priority="1700" operator="containsText" text="Can't See">
      <formula>NOT(ISERROR(SEARCH("Can't See",U211)))</formula>
    </cfRule>
    <cfRule type="notContainsText" dxfId="10763" priority="1701" operator="notContains" text="OK&amp;N/A">
      <formula>ISERROR(SEARCH("OK&amp;N/A",U211))</formula>
    </cfRule>
  </conditionalFormatting>
  <conditionalFormatting sqref="J211:M211 J221:M221">
    <cfRule type="containsBlanks" priority="1690" stopIfTrue="1">
      <formula>LEN(TRIM(J211))=0</formula>
    </cfRule>
    <cfRule type="cellIs" dxfId="10762" priority="1691" operator="equal">
      <formula>"N/A"</formula>
    </cfRule>
    <cfRule type="cellIs" dxfId="10761" priority="1692" operator="equal">
      <formula>"OK"</formula>
    </cfRule>
    <cfRule type="containsText" dxfId="10760" priority="1693" operator="containsText" text="Unsure">
      <formula>NOT(ISERROR(SEARCH("Unsure",J211)))</formula>
    </cfRule>
    <cfRule type="containsText" dxfId="10759" priority="1694" operator="containsText" text="Can't See">
      <formula>NOT(ISERROR(SEARCH("Can't See",J211)))</formula>
    </cfRule>
    <cfRule type="notContainsText" dxfId="10758" priority="1695" operator="notContains" text="OK&amp;N/A">
      <formula>ISERROR(SEARCH("OK&amp;N/A",J211))</formula>
    </cfRule>
  </conditionalFormatting>
  <conditionalFormatting sqref="F211:I211 F221:I221">
    <cfRule type="colorScale" priority="168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C221 C211">
    <cfRule type="colorScale" priority="168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D221 D211">
    <cfRule type="colorScale" priority="168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E221 E211">
    <cfRule type="colorScale" priority="168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221 B211">
    <cfRule type="colorScale" priority="168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11 A213:A221">
    <cfRule type="containsBlanks" priority="1679" stopIfTrue="1">
      <formula>LEN(TRIM(A211))=0</formula>
    </cfRule>
    <cfRule type="containsText" dxfId="10757" priority="1680" stopIfTrue="1" operator="containsText" text="fcd">
      <formula>NOT(ISERROR(SEARCH("fcd",A211)))</formula>
    </cfRule>
    <cfRule type="containsText" dxfId="10756" priority="1681" stopIfTrue="1" operator="containsText" text="server">
      <formula>NOT(ISERROR(SEARCH("server",A211)))</formula>
    </cfRule>
    <cfRule type="containsText" dxfId="10755" priority="1682" stopIfTrue="1" operator="containsText" text="ft">
      <formula>NOT(ISERROR(SEARCH("ft",A211)))</formula>
    </cfRule>
    <cfRule type="containsText" dxfId="10754" priority="1683" stopIfTrue="1" operator="containsText" text="lynxx_">
      <formula>NOT(ISERROR(SEARCH("lynxx_",A211)))</formula>
    </cfRule>
    <cfRule type="containsText" dxfId="10753" priority="1684" operator="containsText" text="_">
      <formula>NOT(ISERROR(SEARCH("_",A211)))</formula>
    </cfRule>
  </conditionalFormatting>
  <conditionalFormatting sqref="B278">
    <cfRule type="containsBlanks" priority="1673" stopIfTrue="1">
      <formula>LEN(TRIM(B278))=0</formula>
    </cfRule>
    <cfRule type="cellIs" dxfId="10752" priority="1674" operator="equal">
      <formula>"N/A"</formula>
    </cfRule>
    <cfRule type="cellIs" dxfId="10751" priority="1675" operator="equal">
      <formula>"OK"</formula>
    </cfRule>
    <cfRule type="containsText" dxfId="10750" priority="1676" operator="containsText" text="Unsure">
      <formula>NOT(ISERROR(SEARCH("Unsure",B278)))</formula>
    </cfRule>
    <cfRule type="containsText" dxfId="10749" priority="1677" operator="containsText" text="Can't See">
      <formula>NOT(ISERROR(SEARCH("Can't See",B278)))</formula>
    </cfRule>
    <cfRule type="notContainsText" dxfId="10748" priority="1678" operator="notContains" text="OK&amp;N/A">
      <formula>ISERROR(SEARCH("OK&amp;N/A",B278))</formula>
    </cfRule>
  </conditionalFormatting>
  <conditionalFormatting sqref="A64">
    <cfRule type="containsBlanks" priority="1666" stopIfTrue="1">
      <formula>LEN(TRIM(A64))=0</formula>
    </cfRule>
    <cfRule type="containsText" dxfId="10747" priority="1667" stopIfTrue="1" operator="containsText" text="fcd">
      <formula>NOT(ISERROR(SEARCH("fcd",A64)))</formula>
    </cfRule>
    <cfRule type="containsText" dxfId="10746" priority="1668" stopIfTrue="1" operator="containsText" text="server">
      <formula>NOT(ISERROR(SEARCH("server",A64)))</formula>
    </cfRule>
    <cfRule type="containsText" dxfId="10745" priority="1669" stopIfTrue="1" operator="containsText" text="ft">
      <formula>NOT(ISERROR(SEARCH("ft",A64)))</formula>
    </cfRule>
    <cfRule type="containsText" dxfId="10744" priority="1670" stopIfTrue="1" operator="containsText" text="lynxx_">
      <formula>NOT(ISERROR(SEARCH("lynxx_",A64)))</formula>
    </cfRule>
    <cfRule type="containsText" dxfId="10743" priority="1671" operator="containsText" text="_">
      <formula>NOT(ISERROR(SEARCH("_",A64)))</formula>
    </cfRule>
  </conditionalFormatting>
  <conditionalFormatting sqref="Y64:AE64">
    <cfRule type="cellIs" dxfId="10742" priority="1662" operator="equal">
      <formula>1</formula>
    </cfRule>
    <cfRule type="cellIs" dxfId="10741" priority="1663" operator="equal">
      <formula>2</formula>
    </cfRule>
    <cfRule type="cellIs" dxfId="10740" priority="1664" operator="equal">
      <formula>3</formula>
    </cfRule>
    <cfRule type="cellIs" dxfId="10739" priority="1665" operator="equal">
      <formula>4</formula>
    </cfRule>
    <cfRule type="cellIs" dxfId="10738" priority="1672" operator="equal">
      <formula>5</formula>
    </cfRule>
  </conditionalFormatting>
  <conditionalFormatting sqref="U64:X64">
    <cfRule type="containsBlanks" priority="1656" stopIfTrue="1">
      <formula>LEN(TRIM(U64))=0</formula>
    </cfRule>
    <cfRule type="cellIs" dxfId="10737" priority="1657" operator="equal">
      <formula>"N/A"</formula>
    </cfRule>
    <cfRule type="cellIs" dxfId="10736" priority="1658" operator="equal">
      <formula>"OK"</formula>
    </cfRule>
    <cfRule type="containsText" dxfId="10735" priority="1659" operator="containsText" text="Unsure">
      <formula>NOT(ISERROR(SEARCH("Unsure",U64)))</formula>
    </cfRule>
    <cfRule type="containsText" dxfId="10734" priority="1660" operator="containsText" text="Can't See">
      <formula>NOT(ISERROR(SEARCH("Can't See",U64)))</formula>
    </cfRule>
    <cfRule type="notContainsText" dxfId="10733" priority="1661" operator="notContains" text="OK&amp;N/A">
      <formula>ISERROR(SEARCH("OK&amp;N/A",U64))</formula>
    </cfRule>
  </conditionalFormatting>
  <conditionalFormatting sqref="AH64">
    <cfRule type="containsBlanks" priority="1650" stopIfTrue="1">
      <formula>LEN(TRIM(AH64))=0</formula>
    </cfRule>
    <cfRule type="containsText" dxfId="10732" priority="1651" stopIfTrue="1" operator="containsText" text="fcd">
      <formula>NOT(ISERROR(SEARCH("fcd",AH64)))</formula>
    </cfRule>
    <cfRule type="containsText" dxfId="10731" priority="1652" stopIfTrue="1" operator="containsText" text="server">
      <formula>NOT(ISERROR(SEARCH("server",AH64)))</formula>
    </cfRule>
    <cfRule type="containsText" dxfId="10730" priority="1653" stopIfTrue="1" operator="containsText" text="ft">
      <formula>NOT(ISERROR(SEARCH("ft",AH64)))</formula>
    </cfRule>
    <cfRule type="containsText" dxfId="10729" priority="1654" stopIfTrue="1" operator="containsText" text="lynxx_">
      <formula>NOT(ISERROR(SEARCH("lynxx_",AH64)))</formula>
    </cfRule>
    <cfRule type="containsText" dxfId="10728" priority="1655" operator="containsText" text="_">
      <formula>NOT(ISERROR(SEARCH("_",AH64)))</formula>
    </cfRule>
  </conditionalFormatting>
  <conditionalFormatting sqref="AF64">
    <cfRule type="containsBlanks" priority="1644" stopIfTrue="1">
      <formula>LEN(TRIM(AF64))=0</formula>
    </cfRule>
    <cfRule type="containsText" dxfId="10727" priority="1645" stopIfTrue="1" operator="containsText" text="fcd">
      <formula>NOT(ISERROR(SEARCH("fcd",AF64)))</formula>
    </cfRule>
    <cfRule type="containsText" dxfId="10726" priority="1646" stopIfTrue="1" operator="containsText" text="server">
      <formula>NOT(ISERROR(SEARCH("server",AF64)))</formula>
    </cfRule>
    <cfRule type="containsText" dxfId="10725" priority="1647" stopIfTrue="1" operator="containsText" text="ft">
      <formula>NOT(ISERROR(SEARCH("ft",AF64)))</formula>
    </cfRule>
    <cfRule type="containsText" dxfId="10724" priority="1648" stopIfTrue="1" operator="containsText" text="lynxx_">
      <formula>NOT(ISERROR(SEARCH("lynxx_",AF64)))</formula>
    </cfRule>
    <cfRule type="containsText" dxfId="10723" priority="1649" operator="containsText" text="_">
      <formula>NOT(ISERROR(SEARCH("_",AF64)))</formula>
    </cfRule>
  </conditionalFormatting>
  <conditionalFormatting sqref="A65:A80">
    <cfRule type="containsBlanks" priority="1637" stopIfTrue="1">
      <formula>LEN(TRIM(A65))=0</formula>
    </cfRule>
    <cfRule type="containsText" dxfId="10722" priority="1638" stopIfTrue="1" operator="containsText" text="fcd">
      <formula>NOT(ISERROR(SEARCH("fcd",A65)))</formula>
    </cfRule>
    <cfRule type="containsText" dxfId="10721" priority="1639" stopIfTrue="1" operator="containsText" text="server">
      <formula>NOT(ISERROR(SEARCH("server",A65)))</formula>
    </cfRule>
    <cfRule type="containsText" dxfId="10720" priority="1640" stopIfTrue="1" operator="containsText" text="ft">
      <formula>NOT(ISERROR(SEARCH("ft",A65)))</formula>
    </cfRule>
    <cfRule type="containsText" dxfId="10719" priority="1641" stopIfTrue="1" operator="containsText" text="lynxx_">
      <formula>NOT(ISERROR(SEARCH("lynxx_",A65)))</formula>
    </cfRule>
    <cfRule type="containsText" dxfId="10718" priority="1642" operator="containsText" text="_">
      <formula>NOT(ISERROR(SEARCH("_",A65)))</formula>
    </cfRule>
  </conditionalFormatting>
  <conditionalFormatting sqref="Y65:AE80">
    <cfRule type="cellIs" dxfId="10717" priority="1633" operator="equal">
      <formula>1</formula>
    </cfRule>
    <cfRule type="cellIs" dxfId="10716" priority="1634" operator="equal">
      <formula>2</formula>
    </cfRule>
    <cfRule type="cellIs" dxfId="10715" priority="1635" operator="equal">
      <formula>3</formula>
    </cfRule>
    <cfRule type="cellIs" dxfId="10714" priority="1636" operator="equal">
      <formula>4</formula>
    </cfRule>
    <cfRule type="cellIs" dxfId="10713" priority="1643" operator="equal">
      <formula>5</formula>
    </cfRule>
  </conditionalFormatting>
  <conditionalFormatting sqref="U77:V77 X77 V68:X68 U65:V66 X65:X66 U67:X67 U69:X76 U78:X80">
    <cfRule type="containsBlanks" priority="1627" stopIfTrue="1">
      <formula>LEN(TRIM(U65))=0</formula>
    </cfRule>
    <cfRule type="cellIs" dxfId="10712" priority="1628" operator="equal">
      <formula>"N/A"</formula>
    </cfRule>
    <cfRule type="cellIs" dxfId="10711" priority="1629" operator="equal">
      <formula>"OK"</formula>
    </cfRule>
    <cfRule type="containsText" dxfId="10710" priority="1630" operator="containsText" text="Unsure">
      <formula>NOT(ISERROR(SEARCH("Unsure",U65)))</formula>
    </cfRule>
    <cfRule type="containsText" dxfId="10709" priority="1631" operator="containsText" text="Can't See">
      <formula>NOT(ISERROR(SEARCH("Can't See",U65)))</formula>
    </cfRule>
    <cfRule type="notContainsText" dxfId="10708" priority="1632" operator="notContains" text="OK&amp;N/A">
      <formula>ISERROR(SEARCH("OK&amp;N/A",U65))</formula>
    </cfRule>
  </conditionalFormatting>
  <conditionalFormatting sqref="W65">
    <cfRule type="containsBlanks" priority="1621" stopIfTrue="1">
      <formula>LEN(TRIM(W65))=0</formula>
    </cfRule>
    <cfRule type="containsText" dxfId="10707" priority="1622" stopIfTrue="1" operator="containsText" text="fcd">
      <formula>NOT(ISERROR(SEARCH("fcd",W65)))</formula>
    </cfRule>
    <cfRule type="containsText" dxfId="10706" priority="1623" stopIfTrue="1" operator="containsText" text="server">
      <formula>NOT(ISERROR(SEARCH("server",W65)))</formula>
    </cfRule>
    <cfRule type="containsText" dxfId="10705" priority="1624" stopIfTrue="1" operator="containsText" text="ft">
      <formula>NOT(ISERROR(SEARCH("ft",W65)))</formula>
    </cfRule>
    <cfRule type="containsText" dxfId="10704" priority="1625" stopIfTrue="1" operator="containsText" text="lynxx_">
      <formula>NOT(ISERROR(SEARCH("lynxx_",W65)))</formula>
    </cfRule>
    <cfRule type="containsText" dxfId="10703" priority="1626" operator="containsText" text="_">
      <formula>NOT(ISERROR(SEARCH("_",W65)))</formula>
    </cfRule>
  </conditionalFormatting>
  <conditionalFormatting sqref="W77">
    <cfRule type="containsBlanks" priority="1615" stopIfTrue="1">
      <formula>LEN(TRIM(W77))=0</formula>
    </cfRule>
    <cfRule type="containsText" dxfId="10702" priority="1616" stopIfTrue="1" operator="containsText" text="fcd">
      <formula>NOT(ISERROR(SEARCH("fcd",W77)))</formula>
    </cfRule>
    <cfRule type="containsText" dxfId="10701" priority="1617" stopIfTrue="1" operator="containsText" text="server">
      <formula>NOT(ISERROR(SEARCH("server",W77)))</formula>
    </cfRule>
    <cfRule type="containsText" dxfId="10700" priority="1618" stopIfTrue="1" operator="containsText" text="ft">
      <formula>NOT(ISERROR(SEARCH("ft",W77)))</formula>
    </cfRule>
    <cfRule type="containsText" dxfId="10699" priority="1619" stopIfTrue="1" operator="containsText" text="lynxx_">
      <formula>NOT(ISERROR(SEARCH("lynxx_",W77)))</formula>
    </cfRule>
    <cfRule type="containsText" dxfId="10698" priority="1620" operator="containsText" text="_">
      <formula>NOT(ISERROR(SEARCH("_",W77)))</formula>
    </cfRule>
  </conditionalFormatting>
  <conditionalFormatting sqref="U68">
    <cfRule type="containsBlanks" priority="1609" stopIfTrue="1">
      <formula>LEN(TRIM(U68))=0</formula>
    </cfRule>
    <cfRule type="containsText" dxfId="10697" priority="1610" stopIfTrue="1" operator="containsText" text="fcd">
      <formula>NOT(ISERROR(SEARCH("fcd",U68)))</formula>
    </cfRule>
    <cfRule type="containsText" dxfId="10696" priority="1611" stopIfTrue="1" operator="containsText" text="server">
      <formula>NOT(ISERROR(SEARCH("server",U68)))</formula>
    </cfRule>
    <cfRule type="containsText" dxfId="10695" priority="1612" stopIfTrue="1" operator="containsText" text="ft">
      <formula>NOT(ISERROR(SEARCH("ft",U68)))</formula>
    </cfRule>
    <cfRule type="containsText" dxfId="10694" priority="1613" stopIfTrue="1" operator="containsText" text="lynxx_">
      <formula>NOT(ISERROR(SEARCH("lynxx_",U68)))</formula>
    </cfRule>
    <cfRule type="containsText" dxfId="10693" priority="1614" operator="containsText" text="_">
      <formula>NOT(ISERROR(SEARCH("_",U68)))</formula>
    </cfRule>
  </conditionalFormatting>
  <conditionalFormatting sqref="W66">
    <cfRule type="containsBlanks" priority="1603" stopIfTrue="1">
      <formula>LEN(TRIM(W66))=0</formula>
    </cfRule>
    <cfRule type="containsText" dxfId="10692" priority="1604" stopIfTrue="1" operator="containsText" text="fcd">
      <formula>NOT(ISERROR(SEARCH("fcd",W66)))</formula>
    </cfRule>
    <cfRule type="containsText" dxfId="10691" priority="1605" stopIfTrue="1" operator="containsText" text="server">
      <formula>NOT(ISERROR(SEARCH("server",W66)))</formula>
    </cfRule>
    <cfRule type="containsText" dxfId="10690" priority="1606" stopIfTrue="1" operator="containsText" text="ft">
      <formula>NOT(ISERROR(SEARCH("ft",W66)))</formula>
    </cfRule>
    <cfRule type="containsText" dxfId="10689" priority="1607" stopIfTrue="1" operator="containsText" text="lynxx_">
      <formula>NOT(ISERROR(SEARCH("lynxx_",W66)))</formula>
    </cfRule>
    <cfRule type="containsText" dxfId="10688" priority="1608" operator="containsText" text="_">
      <formula>NOT(ISERROR(SEARCH("_",W66)))</formula>
    </cfRule>
  </conditionalFormatting>
  <conditionalFormatting sqref="E81">
    <cfRule type="colorScale" priority="159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81">
    <cfRule type="containsBlanks" priority="1595" stopIfTrue="1">
      <formula>LEN(TRIM(A81))=0</formula>
    </cfRule>
    <cfRule type="containsText" dxfId="10687" priority="1597" stopIfTrue="1" operator="containsText" text="fcd">
      <formula>NOT(ISERROR(SEARCH("fcd",A81)))</formula>
    </cfRule>
    <cfRule type="containsText" dxfId="10686" priority="1598" stopIfTrue="1" operator="containsText" text="server">
      <formula>NOT(ISERROR(SEARCH("server",A81)))</formula>
    </cfRule>
    <cfRule type="containsText" dxfId="10685" priority="1599" stopIfTrue="1" operator="containsText" text="ft">
      <formula>NOT(ISERROR(SEARCH("ft",A81)))</formula>
    </cfRule>
    <cfRule type="containsText" dxfId="10684" priority="1600" stopIfTrue="1" operator="containsText" text="lynxx_">
      <formula>NOT(ISERROR(SEARCH("lynxx_",A81)))</formula>
    </cfRule>
    <cfRule type="containsText" dxfId="10683" priority="1601" operator="containsText" text="_">
      <formula>NOT(ISERROR(SEARCH("_",A81)))</formula>
    </cfRule>
  </conditionalFormatting>
  <conditionalFormatting sqref="Y81:AE82">
    <cfRule type="cellIs" dxfId="10682" priority="1591" operator="equal">
      <formula>1</formula>
    </cfRule>
    <cfRule type="cellIs" dxfId="10681" priority="1592" operator="equal">
      <formula>2</formula>
    </cfRule>
    <cfRule type="cellIs" dxfId="10680" priority="1593" operator="equal">
      <formula>3</formula>
    </cfRule>
    <cfRule type="cellIs" dxfId="10679" priority="1594" operator="equal">
      <formula>4</formula>
    </cfRule>
    <cfRule type="cellIs" dxfId="10678" priority="1602" operator="equal">
      <formula>5</formula>
    </cfRule>
  </conditionalFormatting>
  <conditionalFormatting sqref="U81:X82">
    <cfRule type="containsBlanks" priority="1585" stopIfTrue="1">
      <formula>LEN(TRIM(U81))=0</formula>
    </cfRule>
    <cfRule type="cellIs" dxfId="10677" priority="1586" operator="equal">
      <formula>"N/A"</formula>
    </cfRule>
    <cfRule type="cellIs" dxfId="10676" priority="1587" operator="equal">
      <formula>"OK"</formula>
    </cfRule>
    <cfRule type="containsText" dxfId="10675" priority="1588" operator="containsText" text="Unsure">
      <formula>NOT(ISERROR(SEARCH("Unsure",U81)))</formula>
    </cfRule>
    <cfRule type="containsText" dxfId="10674" priority="1589" operator="containsText" text="Can't See">
      <formula>NOT(ISERROR(SEARCH("Can't See",U81)))</formula>
    </cfRule>
    <cfRule type="notContainsText" dxfId="10673" priority="1590" operator="notContains" text="OK&amp;N/A">
      <formula>ISERROR(SEARCH("OK&amp;N/A",U81))</formula>
    </cfRule>
  </conditionalFormatting>
  <conditionalFormatting sqref="F81">
    <cfRule type="colorScale" priority="158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81:L81">
    <cfRule type="containsBlanks" priority="1578" stopIfTrue="1">
      <formula>LEN(TRIM(J81))=0</formula>
    </cfRule>
    <cfRule type="cellIs" dxfId="10672" priority="1579" operator="equal">
      <formula>"N/A"</formula>
    </cfRule>
    <cfRule type="cellIs" dxfId="10671" priority="1580" operator="equal">
      <formula>"OK"</formula>
    </cfRule>
    <cfRule type="containsText" dxfId="10670" priority="1581" operator="containsText" text="Unsure">
      <formula>NOT(ISERROR(SEARCH("Unsure",J81)))</formula>
    </cfRule>
    <cfRule type="containsText" dxfId="10669" priority="1582" operator="containsText" text="Can't See">
      <formula>NOT(ISERROR(SEARCH("Can't See",J81)))</formula>
    </cfRule>
    <cfRule type="notContainsText" dxfId="10668" priority="1583" operator="notContains" text="OK&amp;N/A">
      <formula>ISERROR(SEARCH("OK&amp;N/A",J81))</formula>
    </cfRule>
  </conditionalFormatting>
  <conditionalFormatting sqref="G81">
    <cfRule type="colorScale" priority="157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I81">
    <cfRule type="colorScale" priority="157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H81">
    <cfRule type="colorScale" priority="157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D81">
    <cfRule type="colorScale" priority="157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C81">
    <cfRule type="colorScale" priority="157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81">
    <cfRule type="colorScale" priority="157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110">
    <cfRule type="containsBlanks" priority="1565" stopIfTrue="1">
      <formula>LEN(TRIM(A110))=0</formula>
    </cfRule>
    <cfRule type="containsText" dxfId="10667" priority="1566" stopIfTrue="1" operator="containsText" text="fcd">
      <formula>NOT(ISERROR(SEARCH("fcd",A110)))</formula>
    </cfRule>
    <cfRule type="containsText" dxfId="10666" priority="1567" stopIfTrue="1" operator="containsText" text="server">
      <formula>NOT(ISERROR(SEARCH("server",A110)))</formula>
    </cfRule>
    <cfRule type="containsText" dxfId="10665" priority="1568" stopIfTrue="1" operator="containsText" text="ft">
      <formula>NOT(ISERROR(SEARCH("ft",A110)))</formula>
    </cfRule>
    <cfRule type="containsText" dxfId="10664" priority="1569" stopIfTrue="1" operator="containsText" text="lynxx_">
      <formula>NOT(ISERROR(SEARCH("lynxx_",A110)))</formula>
    </cfRule>
    <cfRule type="containsText" dxfId="10663" priority="1570" operator="containsText" text="_">
      <formula>NOT(ISERROR(SEARCH("_",A110)))</formula>
    </cfRule>
  </conditionalFormatting>
  <conditionalFormatting sqref="Y110:AE110">
    <cfRule type="cellIs" dxfId="10662" priority="1561" operator="equal">
      <formula>1</formula>
    </cfRule>
    <cfRule type="cellIs" dxfId="10661" priority="1562" operator="equal">
      <formula>2</formula>
    </cfRule>
    <cfRule type="cellIs" dxfId="10660" priority="1563" operator="equal">
      <formula>3</formula>
    </cfRule>
    <cfRule type="cellIs" dxfId="10659" priority="1564" operator="equal">
      <formula>4</formula>
    </cfRule>
    <cfRule type="cellIs" dxfId="10658" priority="1571" operator="equal">
      <formula>5</formula>
    </cfRule>
  </conditionalFormatting>
  <conditionalFormatting sqref="U110:X110">
    <cfRule type="containsBlanks" priority="1555" stopIfTrue="1">
      <formula>LEN(TRIM(U110))=0</formula>
    </cfRule>
    <cfRule type="cellIs" dxfId="10657" priority="1556" operator="equal">
      <formula>"N/A"</formula>
    </cfRule>
    <cfRule type="cellIs" dxfId="10656" priority="1557" operator="equal">
      <formula>"OK"</formula>
    </cfRule>
    <cfRule type="containsText" dxfId="10655" priority="1558" operator="containsText" text="Unsure">
      <formula>NOT(ISERROR(SEARCH("Unsure",U110)))</formula>
    </cfRule>
    <cfRule type="containsText" dxfId="10654" priority="1559" operator="containsText" text="Can't See">
      <formula>NOT(ISERROR(SEARCH("Can't See",U110)))</formula>
    </cfRule>
    <cfRule type="notContainsText" dxfId="10653" priority="1560" operator="notContains" text="OK&amp;N/A">
      <formula>ISERROR(SEARCH("OK&amp;N/A",U110))</formula>
    </cfRule>
  </conditionalFormatting>
  <conditionalFormatting sqref="AH110">
    <cfRule type="containsBlanks" priority="1549" stopIfTrue="1">
      <formula>LEN(TRIM(AH110))=0</formula>
    </cfRule>
    <cfRule type="containsText" dxfId="10652" priority="1550" stopIfTrue="1" operator="containsText" text="fcd">
      <formula>NOT(ISERROR(SEARCH("fcd",AH110)))</formula>
    </cfRule>
    <cfRule type="containsText" dxfId="10651" priority="1551" stopIfTrue="1" operator="containsText" text="server">
      <formula>NOT(ISERROR(SEARCH("server",AH110)))</formula>
    </cfRule>
    <cfRule type="containsText" dxfId="10650" priority="1552" stopIfTrue="1" operator="containsText" text="ft">
      <formula>NOT(ISERROR(SEARCH("ft",AH110)))</formula>
    </cfRule>
    <cfRule type="containsText" dxfId="10649" priority="1553" stopIfTrue="1" operator="containsText" text="lynxx_">
      <formula>NOT(ISERROR(SEARCH("lynxx_",AH110)))</formula>
    </cfRule>
    <cfRule type="containsText" dxfId="10648" priority="1554" operator="containsText" text="_">
      <formula>NOT(ISERROR(SEARCH("_",AH110)))</formula>
    </cfRule>
  </conditionalFormatting>
  <conditionalFormatting sqref="AF110">
    <cfRule type="containsBlanks" priority="1543" stopIfTrue="1">
      <formula>LEN(TRIM(AF110))=0</formula>
    </cfRule>
    <cfRule type="containsText" dxfId="10647" priority="1544" stopIfTrue="1" operator="containsText" text="fcd">
      <formula>NOT(ISERROR(SEARCH("fcd",AF110)))</formula>
    </cfRule>
    <cfRule type="containsText" dxfId="10646" priority="1545" stopIfTrue="1" operator="containsText" text="server">
      <formula>NOT(ISERROR(SEARCH("server",AF110)))</formula>
    </cfRule>
    <cfRule type="containsText" dxfId="10645" priority="1546" stopIfTrue="1" operator="containsText" text="ft">
      <formula>NOT(ISERROR(SEARCH("ft",AF110)))</formula>
    </cfRule>
    <cfRule type="containsText" dxfId="10644" priority="1547" stopIfTrue="1" operator="containsText" text="lynxx_">
      <formula>NOT(ISERROR(SEARCH("lynxx_",AF110)))</formula>
    </cfRule>
    <cfRule type="containsText" dxfId="10643" priority="1548" operator="containsText" text="_">
      <formula>NOT(ISERROR(SEARCH("_",AF110)))</formula>
    </cfRule>
  </conditionalFormatting>
  <conditionalFormatting sqref="B65:M80">
    <cfRule type="colorScale" priority="154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70:E70">
    <cfRule type="colorScale" priority="154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70:I70">
    <cfRule type="colorScale" priority="154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70:M70">
    <cfRule type="colorScale" priority="153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U293:X293 U290:X291 U297:X297">
    <cfRule type="containsBlanks" priority="1533" stopIfTrue="1">
      <formula>LEN(TRIM(U290))=0</formula>
    </cfRule>
    <cfRule type="cellIs" dxfId="10642" priority="1534" operator="equal">
      <formula>"N/A"</formula>
    </cfRule>
    <cfRule type="cellIs" dxfId="10641" priority="1535" operator="equal">
      <formula>"OK"</formula>
    </cfRule>
    <cfRule type="containsText" dxfId="10640" priority="1536" operator="containsText" text="Unsure">
      <formula>NOT(ISERROR(SEARCH("Unsure",U290)))</formula>
    </cfRule>
    <cfRule type="containsText" dxfId="10639" priority="1537" operator="containsText" text="Can't See">
      <formula>NOT(ISERROR(SEARCH("Can't See",U290)))</formula>
    </cfRule>
    <cfRule type="notContainsText" dxfId="10638" priority="1538" operator="notContains" text="OK&amp;N/A">
      <formula>ISERROR(SEARCH("OK&amp;N/A",U290))</formula>
    </cfRule>
  </conditionalFormatting>
  <conditionalFormatting sqref="Y290:AD290">
    <cfRule type="cellIs" dxfId="10637" priority="1528" operator="equal">
      <formula>1</formula>
    </cfRule>
    <cfRule type="cellIs" dxfId="10636" priority="1529" operator="equal">
      <formula>2</formula>
    </cfRule>
    <cfRule type="cellIs" dxfId="10635" priority="1530" operator="equal">
      <formula>3</formula>
    </cfRule>
    <cfRule type="cellIs" dxfId="10634" priority="1531" operator="equal">
      <formula>4</formula>
    </cfRule>
    <cfRule type="cellIs" dxfId="10633" priority="1532" operator="equal">
      <formula>5</formula>
    </cfRule>
  </conditionalFormatting>
  <conditionalFormatting sqref="A290">
    <cfRule type="containsBlanks" priority="1522" stopIfTrue="1">
      <formula>LEN(TRIM(A290))=0</formula>
    </cfRule>
    <cfRule type="containsText" dxfId="10632" priority="1523" stopIfTrue="1" operator="containsText" text="fcd">
      <formula>NOT(ISERROR(SEARCH("fcd",A290)))</formula>
    </cfRule>
    <cfRule type="containsText" dxfId="10631" priority="1524" stopIfTrue="1" operator="containsText" text="server">
      <formula>NOT(ISERROR(SEARCH("server",A290)))</formula>
    </cfRule>
    <cfRule type="containsText" dxfId="10630" priority="1525" stopIfTrue="1" operator="containsText" text="ft">
      <formula>NOT(ISERROR(SEARCH("ft",A290)))</formula>
    </cfRule>
    <cfRule type="containsText" dxfId="10629" priority="1526" stopIfTrue="1" operator="containsText" text="lynxx_">
      <formula>NOT(ISERROR(SEARCH("lynxx_",A290)))</formula>
    </cfRule>
    <cfRule type="containsText" dxfId="10628" priority="1527" operator="containsText" text="_">
      <formula>NOT(ISERROR(SEARCH("_",A290)))</formula>
    </cfRule>
  </conditionalFormatting>
  <conditionalFormatting sqref="AD291">
    <cfRule type="cellIs" dxfId="10627" priority="1517" operator="equal">
      <formula>1</formula>
    </cfRule>
    <cfRule type="cellIs" dxfId="10626" priority="1518" operator="equal">
      <formula>2</formula>
    </cfRule>
    <cfRule type="cellIs" dxfId="10625" priority="1519" operator="equal">
      <formula>3</formula>
    </cfRule>
    <cfRule type="cellIs" dxfId="10624" priority="1520" operator="equal">
      <formula>4</formula>
    </cfRule>
    <cfRule type="cellIs" dxfId="10623" priority="1521" operator="equal">
      <formula>5</formula>
    </cfRule>
  </conditionalFormatting>
  <conditionalFormatting sqref="B291:E291">
    <cfRule type="colorScale" priority="151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91:I291">
    <cfRule type="colorScale" priority="151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91:M291">
    <cfRule type="colorScale" priority="151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Y291:AC291">
    <cfRule type="cellIs" dxfId="10622" priority="1509" operator="equal">
      <formula>1</formula>
    </cfRule>
    <cfRule type="cellIs" dxfId="10621" priority="1510" operator="equal">
      <formula>2</formula>
    </cfRule>
    <cfRule type="cellIs" dxfId="10620" priority="1511" operator="equal">
      <formula>3</formula>
    </cfRule>
    <cfRule type="cellIs" dxfId="10619" priority="1512" operator="equal">
      <formula>4</formula>
    </cfRule>
    <cfRule type="cellIs" dxfId="10618" priority="1513" operator="equal">
      <formula>5</formula>
    </cfRule>
  </conditionalFormatting>
  <conditionalFormatting sqref="AD293">
    <cfRule type="cellIs" dxfId="10617" priority="1504" operator="equal">
      <formula>1</formula>
    </cfRule>
    <cfRule type="cellIs" dxfId="10616" priority="1505" operator="equal">
      <formula>2</formula>
    </cfRule>
    <cfRule type="cellIs" dxfId="10615" priority="1506" operator="equal">
      <formula>3</formula>
    </cfRule>
    <cfRule type="cellIs" dxfId="10614" priority="1507" operator="equal">
      <formula>4</formula>
    </cfRule>
    <cfRule type="cellIs" dxfId="10613" priority="1508" operator="equal">
      <formula>5</formula>
    </cfRule>
  </conditionalFormatting>
  <conditionalFormatting sqref="B293:E293">
    <cfRule type="colorScale" priority="150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93:I293">
    <cfRule type="colorScale" priority="150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93:M293">
    <cfRule type="colorScale" priority="150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Y293:AC293">
    <cfRule type="cellIs" dxfId="10612" priority="1496" operator="equal">
      <formula>1</formula>
    </cfRule>
    <cfRule type="cellIs" dxfId="10611" priority="1497" operator="equal">
      <formula>2</formula>
    </cfRule>
    <cfRule type="cellIs" dxfId="10610" priority="1498" operator="equal">
      <formula>3</formula>
    </cfRule>
    <cfRule type="cellIs" dxfId="10609" priority="1499" operator="equal">
      <formula>4</formula>
    </cfRule>
    <cfRule type="cellIs" dxfId="10608" priority="1500" operator="equal">
      <formula>5</formula>
    </cfRule>
  </conditionalFormatting>
  <conditionalFormatting sqref="U292:X292">
    <cfRule type="containsBlanks" priority="1490" stopIfTrue="1">
      <formula>LEN(TRIM(U292))=0</formula>
    </cfRule>
    <cfRule type="cellIs" dxfId="10607" priority="1491" operator="equal">
      <formula>"N/A"</formula>
    </cfRule>
    <cfRule type="cellIs" dxfId="10606" priority="1492" operator="equal">
      <formula>"OK"</formula>
    </cfRule>
    <cfRule type="containsText" dxfId="10605" priority="1493" operator="containsText" text="Unsure">
      <formula>NOT(ISERROR(SEARCH("Unsure",U292)))</formula>
    </cfRule>
    <cfRule type="containsText" dxfId="10604" priority="1494" operator="containsText" text="Can't See">
      <formula>NOT(ISERROR(SEARCH("Can't See",U292)))</formula>
    </cfRule>
    <cfRule type="notContainsText" dxfId="10603" priority="1495" operator="notContains" text="OK&amp;N/A">
      <formula>ISERROR(SEARCH("OK&amp;N/A",U292))</formula>
    </cfRule>
  </conditionalFormatting>
  <conditionalFormatting sqref="AD292">
    <cfRule type="cellIs" dxfId="10602" priority="1485" operator="equal">
      <formula>1</formula>
    </cfRule>
    <cfRule type="cellIs" dxfId="10601" priority="1486" operator="equal">
      <formula>2</formula>
    </cfRule>
    <cfRule type="cellIs" dxfId="10600" priority="1487" operator="equal">
      <formula>3</formula>
    </cfRule>
    <cfRule type="cellIs" dxfId="10599" priority="1488" operator="equal">
      <formula>4</formula>
    </cfRule>
    <cfRule type="cellIs" dxfId="10598" priority="1489" operator="equal">
      <formula>5</formula>
    </cfRule>
  </conditionalFormatting>
  <conditionalFormatting sqref="B292:E292">
    <cfRule type="colorScale" priority="148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92:I292">
    <cfRule type="colorScale" priority="148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92:M292">
    <cfRule type="colorScale" priority="148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Y292:AC292">
    <cfRule type="cellIs" dxfId="10597" priority="1477" operator="equal">
      <formula>1</formula>
    </cfRule>
    <cfRule type="cellIs" dxfId="10596" priority="1478" operator="equal">
      <formula>2</formula>
    </cfRule>
    <cfRule type="cellIs" dxfId="10595" priority="1479" operator="equal">
      <formula>3</formula>
    </cfRule>
    <cfRule type="cellIs" dxfId="10594" priority="1480" operator="equal">
      <formula>4</formula>
    </cfRule>
    <cfRule type="cellIs" dxfId="10593" priority="1481" operator="equal">
      <formula>5</formula>
    </cfRule>
  </conditionalFormatting>
  <conditionalFormatting sqref="U296:X296">
    <cfRule type="containsBlanks" priority="1471" stopIfTrue="1">
      <formula>LEN(TRIM(U296))=0</formula>
    </cfRule>
    <cfRule type="cellIs" dxfId="10592" priority="1472" operator="equal">
      <formula>"N/A"</formula>
    </cfRule>
    <cfRule type="cellIs" dxfId="10591" priority="1473" operator="equal">
      <formula>"OK"</formula>
    </cfRule>
    <cfRule type="containsText" dxfId="10590" priority="1474" operator="containsText" text="Unsure">
      <formula>NOT(ISERROR(SEARCH("Unsure",U296)))</formula>
    </cfRule>
    <cfRule type="containsText" dxfId="10589" priority="1475" operator="containsText" text="Can't See">
      <formula>NOT(ISERROR(SEARCH("Can't See",U296)))</formula>
    </cfRule>
    <cfRule type="notContainsText" dxfId="10588" priority="1476" operator="notContains" text="OK&amp;N/A">
      <formula>ISERROR(SEARCH("OK&amp;N/A",U296))</formula>
    </cfRule>
  </conditionalFormatting>
  <conditionalFormatting sqref="AD296">
    <cfRule type="cellIs" dxfId="10587" priority="1466" operator="equal">
      <formula>1</formula>
    </cfRule>
    <cfRule type="cellIs" dxfId="10586" priority="1467" operator="equal">
      <formula>2</formula>
    </cfRule>
    <cfRule type="cellIs" dxfId="10585" priority="1468" operator="equal">
      <formula>3</formula>
    </cfRule>
    <cfRule type="cellIs" dxfId="10584" priority="1469" operator="equal">
      <formula>4</formula>
    </cfRule>
    <cfRule type="cellIs" dxfId="10583" priority="1470" operator="equal">
      <formula>5</formula>
    </cfRule>
  </conditionalFormatting>
  <conditionalFormatting sqref="B296:E296">
    <cfRule type="colorScale" priority="146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96:I296">
    <cfRule type="colorScale" priority="146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96:M296">
    <cfRule type="colorScale" priority="146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Y296:AC296">
    <cfRule type="cellIs" dxfId="10582" priority="1458" operator="equal">
      <formula>1</formula>
    </cfRule>
    <cfRule type="cellIs" dxfId="10581" priority="1459" operator="equal">
      <formula>2</formula>
    </cfRule>
    <cfRule type="cellIs" dxfId="10580" priority="1460" operator="equal">
      <formula>3</formula>
    </cfRule>
    <cfRule type="cellIs" dxfId="10579" priority="1461" operator="equal">
      <formula>4</formula>
    </cfRule>
    <cfRule type="cellIs" dxfId="10578" priority="1462" operator="equal">
      <formula>5</formula>
    </cfRule>
  </conditionalFormatting>
  <conditionalFormatting sqref="U294:X294">
    <cfRule type="containsBlanks" priority="1452" stopIfTrue="1">
      <formula>LEN(TRIM(U294))=0</formula>
    </cfRule>
    <cfRule type="cellIs" dxfId="10577" priority="1453" operator="equal">
      <formula>"N/A"</formula>
    </cfRule>
    <cfRule type="cellIs" dxfId="10576" priority="1454" operator="equal">
      <formula>"OK"</formula>
    </cfRule>
    <cfRule type="containsText" dxfId="10575" priority="1455" operator="containsText" text="Unsure">
      <formula>NOT(ISERROR(SEARCH("Unsure",U294)))</formula>
    </cfRule>
    <cfRule type="containsText" dxfId="10574" priority="1456" operator="containsText" text="Can't See">
      <formula>NOT(ISERROR(SEARCH("Can't See",U294)))</formula>
    </cfRule>
    <cfRule type="notContainsText" dxfId="10573" priority="1457" operator="notContains" text="OK&amp;N/A">
      <formula>ISERROR(SEARCH("OK&amp;N/A",U294))</formula>
    </cfRule>
  </conditionalFormatting>
  <conditionalFormatting sqref="AD294">
    <cfRule type="cellIs" dxfId="10572" priority="1447" operator="equal">
      <formula>1</formula>
    </cfRule>
    <cfRule type="cellIs" dxfId="10571" priority="1448" operator="equal">
      <formula>2</formula>
    </cfRule>
    <cfRule type="cellIs" dxfId="10570" priority="1449" operator="equal">
      <formula>3</formula>
    </cfRule>
    <cfRule type="cellIs" dxfId="10569" priority="1450" operator="equal">
      <formula>4</formula>
    </cfRule>
    <cfRule type="cellIs" dxfId="10568" priority="1451" operator="equal">
      <formula>5</formula>
    </cfRule>
  </conditionalFormatting>
  <conditionalFormatting sqref="B294:E294">
    <cfRule type="colorScale" priority="144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94:I294">
    <cfRule type="colorScale" priority="144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94:M294">
    <cfRule type="colorScale" priority="144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Y294:AC294">
    <cfRule type="cellIs" dxfId="10567" priority="1439" operator="equal">
      <formula>1</formula>
    </cfRule>
    <cfRule type="cellIs" dxfId="10566" priority="1440" operator="equal">
      <formula>2</formula>
    </cfRule>
    <cfRule type="cellIs" dxfId="10565" priority="1441" operator="equal">
      <formula>3</formula>
    </cfRule>
    <cfRule type="cellIs" dxfId="10564" priority="1442" operator="equal">
      <formula>4</formula>
    </cfRule>
    <cfRule type="cellIs" dxfId="10563" priority="1443" operator="equal">
      <formula>5</formula>
    </cfRule>
  </conditionalFormatting>
  <conditionalFormatting sqref="U295:X295">
    <cfRule type="containsBlanks" priority="1433" stopIfTrue="1">
      <formula>LEN(TRIM(U295))=0</formula>
    </cfRule>
    <cfRule type="cellIs" dxfId="10562" priority="1434" operator="equal">
      <formula>"N/A"</formula>
    </cfRule>
    <cfRule type="cellIs" dxfId="10561" priority="1435" operator="equal">
      <formula>"OK"</formula>
    </cfRule>
    <cfRule type="containsText" dxfId="10560" priority="1436" operator="containsText" text="Unsure">
      <formula>NOT(ISERROR(SEARCH("Unsure",U295)))</formula>
    </cfRule>
    <cfRule type="containsText" dxfId="10559" priority="1437" operator="containsText" text="Can't See">
      <formula>NOT(ISERROR(SEARCH("Can't See",U295)))</formula>
    </cfRule>
    <cfRule type="notContainsText" dxfId="10558" priority="1438" operator="notContains" text="OK&amp;N/A">
      <formula>ISERROR(SEARCH("OK&amp;N/A",U295))</formula>
    </cfRule>
  </conditionalFormatting>
  <conditionalFormatting sqref="AD295">
    <cfRule type="cellIs" dxfId="10557" priority="1428" operator="equal">
      <formula>1</formula>
    </cfRule>
    <cfRule type="cellIs" dxfId="10556" priority="1429" operator="equal">
      <formula>2</formula>
    </cfRule>
    <cfRule type="cellIs" dxfId="10555" priority="1430" operator="equal">
      <formula>3</formula>
    </cfRule>
    <cfRule type="cellIs" dxfId="10554" priority="1431" operator="equal">
      <formula>4</formula>
    </cfRule>
    <cfRule type="cellIs" dxfId="10553" priority="1432" operator="equal">
      <formula>5</formula>
    </cfRule>
  </conditionalFormatting>
  <conditionalFormatting sqref="B295:E295">
    <cfRule type="colorScale" priority="142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95">
    <cfRule type="colorScale" priority="142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Y295:AC295">
    <cfRule type="cellIs" dxfId="10552" priority="1421" operator="equal">
      <formula>1</formula>
    </cfRule>
    <cfRule type="cellIs" dxfId="10551" priority="1422" operator="equal">
      <formula>2</formula>
    </cfRule>
    <cfRule type="cellIs" dxfId="10550" priority="1423" operator="equal">
      <formula>3</formula>
    </cfRule>
    <cfRule type="cellIs" dxfId="10549" priority="1424" operator="equal">
      <formula>4</formula>
    </cfRule>
    <cfRule type="cellIs" dxfId="10548" priority="1425" operator="equal">
      <formula>5</formula>
    </cfRule>
  </conditionalFormatting>
  <conditionalFormatting sqref="M295">
    <cfRule type="colorScale" priority="142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L295">
    <cfRule type="colorScale" priority="141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K295">
    <cfRule type="colorScale" priority="141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95">
    <cfRule type="colorScale" priority="141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I295">
    <cfRule type="colorScale" priority="141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H295">
    <cfRule type="colorScale" priority="141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G295">
    <cfRule type="colorScale" priority="141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D297">
    <cfRule type="cellIs" dxfId="10547" priority="1409" operator="equal">
      <formula>1</formula>
    </cfRule>
    <cfRule type="cellIs" dxfId="10546" priority="1410" operator="equal">
      <formula>2</formula>
    </cfRule>
    <cfRule type="cellIs" dxfId="10545" priority="1411" operator="equal">
      <formula>3</formula>
    </cfRule>
    <cfRule type="cellIs" dxfId="10544" priority="1412" operator="equal">
      <formula>4</formula>
    </cfRule>
    <cfRule type="cellIs" dxfId="10543" priority="1413" operator="equal">
      <formula>5</formula>
    </cfRule>
  </conditionalFormatting>
  <conditionalFormatting sqref="Y297:AC297">
    <cfRule type="cellIs" dxfId="10542" priority="1404" operator="equal">
      <formula>1</formula>
    </cfRule>
    <cfRule type="cellIs" dxfId="10541" priority="1405" operator="equal">
      <formula>2</formula>
    </cfRule>
    <cfRule type="cellIs" dxfId="10540" priority="1406" operator="equal">
      <formula>3</formula>
    </cfRule>
    <cfRule type="cellIs" dxfId="10539" priority="1407" operator="equal">
      <formula>4</formula>
    </cfRule>
    <cfRule type="cellIs" dxfId="10538" priority="1408" operator="equal">
      <formula>5</formula>
    </cfRule>
  </conditionalFormatting>
  <conditionalFormatting sqref="B297:E297">
    <cfRule type="colorScale" priority="140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97:I297">
    <cfRule type="colorScale" priority="140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97:M297">
    <cfRule type="colorScale" priority="140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298:E299">
    <cfRule type="colorScale" priority="139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Y298:AD302">
    <cfRule type="cellIs" dxfId="10537" priority="1395" operator="equal">
      <formula>1</formula>
    </cfRule>
    <cfRule type="cellIs" dxfId="10536" priority="1396" operator="equal">
      <formula>2</formula>
    </cfRule>
    <cfRule type="cellIs" dxfId="10535" priority="1397" operator="equal">
      <formula>3</formula>
    </cfRule>
    <cfRule type="cellIs" dxfId="10534" priority="1398" operator="equal">
      <formula>4</formula>
    </cfRule>
    <cfRule type="cellIs" dxfId="10533" priority="1400" operator="equal">
      <formula>5</formula>
    </cfRule>
  </conditionalFormatting>
  <conditionalFormatting sqref="U298:X302">
    <cfRule type="containsBlanks" priority="1389" stopIfTrue="1">
      <formula>LEN(TRIM(U298))=0</formula>
    </cfRule>
    <cfRule type="cellIs" dxfId="10532" priority="1390" operator="equal">
      <formula>"N/A"</formula>
    </cfRule>
    <cfRule type="cellIs" dxfId="10531" priority="1391" operator="equal">
      <formula>"OK"</formula>
    </cfRule>
    <cfRule type="containsText" dxfId="10530" priority="1392" operator="containsText" text="Unsure">
      <formula>NOT(ISERROR(SEARCH("Unsure",U298)))</formula>
    </cfRule>
    <cfRule type="containsText" dxfId="10529" priority="1393" operator="containsText" text="Can't See">
      <formula>NOT(ISERROR(SEARCH("Can't See",U298)))</formula>
    </cfRule>
    <cfRule type="notContainsText" dxfId="10528" priority="1394" operator="notContains" text="OK&amp;N/A">
      <formula>ISERROR(SEARCH("OK&amp;N/A",U298))</formula>
    </cfRule>
  </conditionalFormatting>
  <conditionalFormatting sqref="F298:I299">
    <cfRule type="colorScale" priority="138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98:M299">
    <cfRule type="colorScale" priority="138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U300:X302">
    <cfRule type="containsBlanks" priority="1381" stopIfTrue="1">
      <formula>LEN(TRIM(U300))=0</formula>
    </cfRule>
    <cfRule type="cellIs" dxfId="10527" priority="1382" operator="equal">
      <formula>"N/A"</formula>
    </cfRule>
    <cfRule type="cellIs" dxfId="10526" priority="1383" operator="equal">
      <formula>"OK"</formula>
    </cfRule>
    <cfRule type="containsText" dxfId="10525" priority="1384" operator="containsText" text="Unsure">
      <formula>NOT(ISERROR(SEARCH("Unsure",U300)))</formula>
    </cfRule>
    <cfRule type="containsText" dxfId="10524" priority="1385" operator="containsText" text="Can't See">
      <formula>NOT(ISERROR(SEARCH("Can't See",U300)))</formula>
    </cfRule>
    <cfRule type="notContainsText" dxfId="10523" priority="1386" operator="notContains" text="OK&amp;N/A">
      <formula>ISERROR(SEARCH("OK&amp;N/A",U300))</formula>
    </cfRule>
  </conditionalFormatting>
  <conditionalFormatting sqref="AD300:AD302">
    <cfRule type="cellIs" dxfId="10522" priority="1376" operator="equal">
      <formula>1</formula>
    </cfRule>
    <cfRule type="cellIs" dxfId="10521" priority="1377" operator="equal">
      <formula>2</formula>
    </cfRule>
    <cfRule type="cellIs" dxfId="10520" priority="1378" operator="equal">
      <formula>3</formula>
    </cfRule>
    <cfRule type="cellIs" dxfId="10519" priority="1379" operator="equal">
      <formula>4</formula>
    </cfRule>
    <cfRule type="cellIs" dxfId="10518" priority="1380" operator="equal">
      <formula>5</formula>
    </cfRule>
  </conditionalFormatting>
  <conditionalFormatting sqref="Y300:AC302">
    <cfRule type="cellIs" dxfId="10517" priority="1371" operator="equal">
      <formula>1</formula>
    </cfRule>
    <cfRule type="cellIs" dxfId="10516" priority="1372" operator="equal">
      <formula>2</formula>
    </cfRule>
    <cfRule type="cellIs" dxfId="10515" priority="1373" operator="equal">
      <formula>3</formula>
    </cfRule>
    <cfRule type="cellIs" dxfId="10514" priority="1374" operator="equal">
      <formula>4</formula>
    </cfRule>
    <cfRule type="cellIs" dxfId="10513" priority="1375" operator="equal">
      <formula>5</formula>
    </cfRule>
  </conditionalFormatting>
  <conditionalFormatting sqref="U298:X298">
    <cfRule type="containsBlanks" priority="1365" stopIfTrue="1">
      <formula>LEN(TRIM(U298))=0</formula>
    </cfRule>
    <cfRule type="cellIs" dxfId="10512" priority="1366" operator="equal">
      <formula>"N/A"</formula>
    </cfRule>
    <cfRule type="cellIs" dxfId="10511" priority="1367" operator="equal">
      <formula>"OK"</formula>
    </cfRule>
    <cfRule type="containsText" dxfId="10510" priority="1368" operator="containsText" text="Unsure">
      <formula>NOT(ISERROR(SEARCH("Unsure",U298)))</formula>
    </cfRule>
    <cfRule type="containsText" dxfId="10509" priority="1369" operator="containsText" text="Can't See">
      <formula>NOT(ISERROR(SEARCH("Can't See",U298)))</formula>
    </cfRule>
    <cfRule type="notContainsText" dxfId="10508" priority="1370" operator="notContains" text="OK&amp;N/A">
      <formula>ISERROR(SEARCH("OK&amp;N/A",U298))</formula>
    </cfRule>
  </conditionalFormatting>
  <conditionalFormatting sqref="AD298">
    <cfRule type="cellIs" dxfId="10507" priority="1360" operator="equal">
      <formula>1</formula>
    </cfRule>
    <cfRule type="cellIs" dxfId="10506" priority="1361" operator="equal">
      <formula>2</formula>
    </cfRule>
    <cfRule type="cellIs" dxfId="10505" priority="1362" operator="equal">
      <formula>3</formula>
    </cfRule>
    <cfRule type="cellIs" dxfId="10504" priority="1363" operator="equal">
      <formula>4</formula>
    </cfRule>
    <cfRule type="cellIs" dxfId="10503" priority="1364" operator="equal">
      <formula>5</formula>
    </cfRule>
  </conditionalFormatting>
  <conditionalFormatting sqref="B298:E298">
    <cfRule type="colorScale" priority="135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98:I298">
    <cfRule type="colorScale" priority="135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98:M298">
    <cfRule type="colorScale" priority="135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Y298:AC298">
    <cfRule type="cellIs" dxfId="10502" priority="1352" operator="equal">
      <formula>1</formula>
    </cfRule>
    <cfRule type="cellIs" dxfId="10501" priority="1353" operator="equal">
      <formula>2</formula>
    </cfRule>
    <cfRule type="cellIs" dxfId="10500" priority="1354" operator="equal">
      <formula>3</formula>
    </cfRule>
    <cfRule type="cellIs" dxfId="10499" priority="1355" operator="equal">
      <formula>4</formula>
    </cfRule>
    <cfRule type="cellIs" dxfId="10498" priority="1356" operator="equal">
      <formula>5</formula>
    </cfRule>
  </conditionalFormatting>
  <conditionalFormatting sqref="U299:X299">
    <cfRule type="containsBlanks" priority="1346" stopIfTrue="1">
      <formula>LEN(TRIM(U299))=0</formula>
    </cfRule>
    <cfRule type="cellIs" dxfId="10497" priority="1347" operator="equal">
      <formula>"N/A"</formula>
    </cfRule>
    <cfRule type="cellIs" dxfId="10496" priority="1348" operator="equal">
      <formula>"OK"</formula>
    </cfRule>
    <cfRule type="containsText" dxfId="10495" priority="1349" operator="containsText" text="Unsure">
      <formula>NOT(ISERROR(SEARCH("Unsure",U299)))</formula>
    </cfRule>
    <cfRule type="containsText" dxfId="10494" priority="1350" operator="containsText" text="Can't See">
      <formula>NOT(ISERROR(SEARCH("Can't See",U299)))</formula>
    </cfRule>
    <cfRule type="notContainsText" dxfId="10493" priority="1351" operator="notContains" text="OK&amp;N/A">
      <formula>ISERROR(SEARCH("OK&amp;N/A",U299))</formula>
    </cfRule>
  </conditionalFormatting>
  <conditionalFormatting sqref="AD299">
    <cfRule type="cellIs" dxfId="10492" priority="1341" operator="equal">
      <formula>1</formula>
    </cfRule>
    <cfRule type="cellIs" dxfId="10491" priority="1342" operator="equal">
      <formula>2</formula>
    </cfRule>
    <cfRule type="cellIs" dxfId="10490" priority="1343" operator="equal">
      <formula>3</formula>
    </cfRule>
    <cfRule type="cellIs" dxfId="10489" priority="1344" operator="equal">
      <formula>4</formula>
    </cfRule>
    <cfRule type="cellIs" dxfId="10488" priority="1345" operator="equal">
      <formula>5</formula>
    </cfRule>
  </conditionalFormatting>
  <conditionalFormatting sqref="B299:E299">
    <cfRule type="colorScale" priority="134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99:I299">
    <cfRule type="colorScale" priority="133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99:M299">
    <cfRule type="colorScale" priority="133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Y299:AC299">
    <cfRule type="cellIs" dxfId="10487" priority="1333" operator="equal">
      <formula>1</formula>
    </cfRule>
    <cfRule type="cellIs" dxfId="10486" priority="1334" operator="equal">
      <formula>2</formula>
    </cfRule>
    <cfRule type="cellIs" dxfId="10485" priority="1335" operator="equal">
      <formula>3</formula>
    </cfRule>
    <cfRule type="cellIs" dxfId="10484" priority="1336" operator="equal">
      <formula>4</formula>
    </cfRule>
    <cfRule type="cellIs" dxfId="10483" priority="1337" operator="equal">
      <formula>5</formula>
    </cfRule>
  </conditionalFormatting>
  <conditionalFormatting sqref="A291">
    <cfRule type="containsBlanks" priority="1327" stopIfTrue="1">
      <formula>LEN(TRIM(A291))=0</formula>
    </cfRule>
    <cfRule type="containsText" dxfId="10482" priority="1328" stopIfTrue="1" operator="containsText" text="fcd">
      <formula>NOT(ISERROR(SEARCH("fcd",A291)))</formula>
    </cfRule>
    <cfRule type="containsText" dxfId="10481" priority="1329" stopIfTrue="1" operator="containsText" text="server">
      <formula>NOT(ISERROR(SEARCH("server",A291)))</formula>
    </cfRule>
    <cfRule type="containsText" dxfId="10480" priority="1330" stopIfTrue="1" operator="containsText" text="ft">
      <formula>NOT(ISERROR(SEARCH("ft",A291)))</formula>
    </cfRule>
    <cfRule type="containsText" dxfId="10479" priority="1331" stopIfTrue="1" operator="containsText" text="lynxx_">
      <formula>NOT(ISERROR(SEARCH("lynxx_",A291)))</formula>
    </cfRule>
    <cfRule type="containsText" dxfId="10478" priority="1332" operator="containsText" text="_">
      <formula>NOT(ISERROR(SEARCH("_",A291)))</formula>
    </cfRule>
  </conditionalFormatting>
  <conditionalFormatting sqref="A291">
    <cfRule type="containsBlanks" priority="1321" stopIfTrue="1">
      <formula>LEN(TRIM(A291))=0</formula>
    </cfRule>
    <cfRule type="containsText" dxfId="10477" priority="1322" stopIfTrue="1" operator="containsText" text="fcd">
      <formula>NOT(ISERROR(SEARCH("fcd",A291)))</formula>
    </cfRule>
    <cfRule type="containsText" dxfId="10476" priority="1323" stopIfTrue="1" operator="containsText" text="server">
      <formula>NOT(ISERROR(SEARCH("server",A291)))</formula>
    </cfRule>
    <cfRule type="containsText" dxfId="10475" priority="1324" stopIfTrue="1" operator="containsText" text="ft">
      <formula>NOT(ISERROR(SEARCH("ft",A291)))</formula>
    </cfRule>
    <cfRule type="containsText" dxfId="10474" priority="1325" stopIfTrue="1" operator="containsText" text="lynxx_">
      <formula>NOT(ISERROR(SEARCH("lynxx_",A291)))</formula>
    </cfRule>
    <cfRule type="containsText" dxfId="10473" priority="1326" operator="containsText" text="_">
      <formula>NOT(ISERROR(SEARCH("_",A291)))</formula>
    </cfRule>
  </conditionalFormatting>
  <conditionalFormatting sqref="F185">
    <cfRule type="colorScale" priority="132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G185">
    <cfRule type="colorScale" priority="131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H185">
    <cfRule type="colorScale" priority="131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I185">
    <cfRule type="colorScale" priority="131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K185:M185">
    <cfRule type="containsBlanks" priority="1311" stopIfTrue="1">
      <formula>LEN(TRIM(K185))=0</formula>
    </cfRule>
    <cfRule type="cellIs" dxfId="10472" priority="1312" operator="equal">
      <formula>"N/A"</formula>
    </cfRule>
    <cfRule type="cellIs" dxfId="10471" priority="1313" operator="equal">
      <formula>"OK"</formula>
    </cfRule>
    <cfRule type="containsText" dxfId="10470" priority="1314" operator="containsText" text="Unsure">
      <formula>NOT(ISERROR(SEARCH("Unsure",K185)))</formula>
    </cfRule>
    <cfRule type="containsText" dxfId="10469" priority="1315" operator="containsText" text="Can't See">
      <formula>NOT(ISERROR(SEARCH("Can't See",K185)))</formula>
    </cfRule>
    <cfRule type="notContainsText" dxfId="10468" priority="1316" operator="notContains" text="OK&amp;N/A">
      <formula>ISERROR(SEARCH("OK&amp;N/A",K185))</formula>
    </cfRule>
  </conditionalFormatting>
  <conditionalFormatting sqref="J185">
    <cfRule type="containsBlanks" priority="1305" stopIfTrue="1">
      <formula>LEN(TRIM(J185))=0</formula>
    </cfRule>
    <cfRule type="cellIs" dxfId="10467" priority="1306" operator="equal">
      <formula>"N/A"</formula>
    </cfRule>
    <cfRule type="cellIs" dxfId="10466" priority="1307" operator="equal">
      <formula>"OK"</formula>
    </cfRule>
    <cfRule type="containsText" dxfId="10465" priority="1308" operator="containsText" text="Unsure">
      <formula>NOT(ISERROR(SEARCH("Unsure",J185)))</formula>
    </cfRule>
    <cfRule type="containsText" dxfId="10464" priority="1309" operator="containsText" text="Can't See">
      <formula>NOT(ISERROR(SEARCH("Can't See",J185)))</formula>
    </cfRule>
    <cfRule type="notContainsText" dxfId="10463" priority="1310" operator="notContains" text="OK&amp;N/A">
      <formula>ISERROR(SEARCH("OK&amp;N/A",J185))</formula>
    </cfRule>
  </conditionalFormatting>
  <conditionalFormatting sqref="U273:X274">
    <cfRule type="containsBlanks" priority="1299" stopIfTrue="1">
      <formula>LEN(TRIM(U273))=0</formula>
    </cfRule>
    <cfRule type="cellIs" dxfId="10462" priority="1300" operator="equal">
      <formula>"N/A"</formula>
    </cfRule>
    <cfRule type="cellIs" dxfId="10461" priority="1301" operator="equal">
      <formula>"OK"</formula>
    </cfRule>
    <cfRule type="containsText" dxfId="10460" priority="1302" operator="containsText" text="Unsure">
      <formula>NOT(ISERROR(SEARCH("Unsure",U273)))</formula>
    </cfRule>
    <cfRule type="containsText" dxfId="10459" priority="1303" operator="containsText" text="Can't See">
      <formula>NOT(ISERROR(SEARCH("Can't See",U273)))</formula>
    </cfRule>
    <cfRule type="notContainsText" dxfId="10458" priority="1304" operator="notContains" text="OK&amp;N/A">
      <formula>ISERROR(SEARCH("OK&amp;N/A",U273))</formula>
    </cfRule>
  </conditionalFormatting>
  <conditionalFormatting sqref="A273:A274">
    <cfRule type="containsBlanks" priority="1292" stopIfTrue="1">
      <formula>LEN(TRIM(A273))=0</formula>
    </cfRule>
    <cfRule type="containsText" dxfId="10457" priority="1293" stopIfTrue="1" operator="containsText" text="fcd">
      <formula>NOT(ISERROR(SEARCH("fcd",A273)))</formula>
    </cfRule>
    <cfRule type="containsText" dxfId="10456" priority="1294" stopIfTrue="1" operator="containsText" text="server">
      <formula>NOT(ISERROR(SEARCH("server",A273)))</formula>
    </cfRule>
    <cfRule type="containsText" dxfId="10455" priority="1295" stopIfTrue="1" operator="containsText" text="ft">
      <formula>NOT(ISERROR(SEARCH("ft",A273)))</formula>
    </cfRule>
    <cfRule type="containsText" dxfId="10454" priority="1296" stopIfTrue="1" operator="containsText" text="lynxx_">
      <formula>NOT(ISERROR(SEARCH("lynxx_",A273)))</formula>
    </cfRule>
    <cfRule type="containsText" dxfId="10453" priority="1297" operator="containsText" text="_">
      <formula>NOT(ISERROR(SEARCH("_",A273)))</formula>
    </cfRule>
  </conditionalFormatting>
  <conditionalFormatting sqref="AD273:AD274">
    <cfRule type="cellIs" dxfId="10452" priority="1288" operator="equal">
      <formula>1</formula>
    </cfRule>
    <cfRule type="cellIs" dxfId="10451" priority="1289" operator="equal">
      <formula>2</formula>
    </cfRule>
    <cfRule type="cellIs" dxfId="10450" priority="1290" operator="equal">
      <formula>3</formula>
    </cfRule>
    <cfRule type="cellIs" dxfId="10449" priority="1291" operator="equal">
      <formula>4</formula>
    </cfRule>
    <cfRule type="cellIs" dxfId="10448" priority="1298" operator="equal">
      <formula>5</formula>
    </cfRule>
  </conditionalFormatting>
  <conditionalFormatting sqref="A273:A274">
    <cfRule type="containsBlanks" priority="1282" stopIfTrue="1">
      <formula>LEN(TRIM(A273))=0</formula>
    </cfRule>
    <cfRule type="containsText" dxfId="10447" priority="1283" stopIfTrue="1" operator="containsText" text="fcd">
      <formula>NOT(ISERROR(SEARCH("fcd",A273)))</formula>
    </cfRule>
    <cfRule type="containsText" dxfId="10446" priority="1284" stopIfTrue="1" operator="containsText" text="server">
      <formula>NOT(ISERROR(SEARCH("server",A273)))</formula>
    </cfRule>
    <cfRule type="containsText" dxfId="10445" priority="1285" stopIfTrue="1" operator="containsText" text="ft">
      <formula>NOT(ISERROR(SEARCH("ft",A273)))</formula>
    </cfRule>
    <cfRule type="containsText" dxfId="10444" priority="1286" stopIfTrue="1" operator="containsText" text="lynxx_">
      <formula>NOT(ISERROR(SEARCH("lynxx_",A273)))</formula>
    </cfRule>
    <cfRule type="containsText" dxfId="10443" priority="1287" operator="containsText" text="_">
      <formula>NOT(ISERROR(SEARCH("_",A273)))</formula>
    </cfRule>
  </conditionalFormatting>
  <conditionalFormatting sqref="Y273:AC274">
    <cfRule type="cellIs" dxfId="10442" priority="1277" operator="equal">
      <formula>1</formula>
    </cfRule>
    <cfRule type="cellIs" dxfId="10441" priority="1278" operator="equal">
      <formula>2</formula>
    </cfRule>
    <cfRule type="cellIs" dxfId="10440" priority="1279" operator="equal">
      <formula>3</formula>
    </cfRule>
    <cfRule type="cellIs" dxfId="10439" priority="1280" operator="equal">
      <formula>4</formula>
    </cfRule>
    <cfRule type="cellIs" dxfId="10438" priority="1281" operator="equal">
      <formula>5</formula>
    </cfRule>
  </conditionalFormatting>
  <conditionalFormatting sqref="B273:E274">
    <cfRule type="colorScale" priority="127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73:I274">
    <cfRule type="colorScale" priority="127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73:M274">
    <cfRule type="colorScale" priority="127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U272:X272">
    <cfRule type="containsBlanks" priority="1268" stopIfTrue="1">
      <formula>LEN(TRIM(U272))=0</formula>
    </cfRule>
    <cfRule type="cellIs" dxfId="10437" priority="1269" operator="equal">
      <formula>"N/A"</formula>
    </cfRule>
    <cfRule type="cellIs" dxfId="10436" priority="1270" operator="equal">
      <formula>"OK"</formula>
    </cfRule>
    <cfRule type="containsText" dxfId="10435" priority="1271" operator="containsText" text="Unsure">
      <formula>NOT(ISERROR(SEARCH("Unsure",U272)))</formula>
    </cfRule>
    <cfRule type="containsText" dxfId="10434" priority="1272" operator="containsText" text="Can't See">
      <formula>NOT(ISERROR(SEARCH("Can't See",U272)))</formula>
    </cfRule>
    <cfRule type="notContainsText" dxfId="10433" priority="1273" operator="notContains" text="OK&amp;N/A">
      <formula>ISERROR(SEARCH("OK&amp;N/A",U272))</formula>
    </cfRule>
  </conditionalFormatting>
  <conditionalFormatting sqref="A272">
    <cfRule type="containsBlanks" priority="1261" stopIfTrue="1">
      <formula>LEN(TRIM(A272))=0</formula>
    </cfRule>
    <cfRule type="containsText" dxfId="10432" priority="1262" stopIfTrue="1" operator="containsText" text="fcd">
      <formula>NOT(ISERROR(SEARCH("fcd",A272)))</formula>
    </cfRule>
    <cfRule type="containsText" dxfId="10431" priority="1263" stopIfTrue="1" operator="containsText" text="server">
      <formula>NOT(ISERROR(SEARCH("server",A272)))</formula>
    </cfRule>
    <cfRule type="containsText" dxfId="10430" priority="1264" stopIfTrue="1" operator="containsText" text="ft">
      <formula>NOT(ISERROR(SEARCH("ft",A272)))</formula>
    </cfRule>
    <cfRule type="containsText" dxfId="10429" priority="1265" stopIfTrue="1" operator="containsText" text="lynxx_">
      <formula>NOT(ISERROR(SEARCH("lynxx_",A272)))</formula>
    </cfRule>
    <cfRule type="containsText" dxfId="10428" priority="1266" operator="containsText" text="_">
      <formula>NOT(ISERROR(SEARCH("_",A272)))</formula>
    </cfRule>
  </conditionalFormatting>
  <conditionalFormatting sqref="AD272">
    <cfRule type="cellIs" dxfId="10427" priority="1257" operator="equal">
      <formula>1</formula>
    </cfRule>
    <cfRule type="cellIs" dxfId="10426" priority="1258" operator="equal">
      <formula>2</formula>
    </cfRule>
    <cfRule type="cellIs" dxfId="10425" priority="1259" operator="equal">
      <formula>3</formula>
    </cfRule>
    <cfRule type="cellIs" dxfId="10424" priority="1260" operator="equal">
      <formula>4</formula>
    </cfRule>
    <cfRule type="cellIs" dxfId="10423" priority="1267" operator="equal">
      <formula>5</formula>
    </cfRule>
  </conditionalFormatting>
  <conditionalFormatting sqref="A272">
    <cfRule type="containsBlanks" priority="1251" stopIfTrue="1">
      <formula>LEN(TRIM(A272))=0</formula>
    </cfRule>
    <cfRule type="containsText" dxfId="10422" priority="1252" stopIfTrue="1" operator="containsText" text="fcd">
      <formula>NOT(ISERROR(SEARCH("fcd",A272)))</formula>
    </cfRule>
    <cfRule type="containsText" dxfId="10421" priority="1253" stopIfTrue="1" operator="containsText" text="server">
      <formula>NOT(ISERROR(SEARCH("server",A272)))</formula>
    </cfRule>
    <cfRule type="containsText" dxfId="10420" priority="1254" stopIfTrue="1" operator="containsText" text="ft">
      <formula>NOT(ISERROR(SEARCH("ft",A272)))</formula>
    </cfRule>
    <cfRule type="containsText" dxfId="10419" priority="1255" stopIfTrue="1" operator="containsText" text="lynxx_">
      <formula>NOT(ISERROR(SEARCH("lynxx_",A272)))</formula>
    </cfRule>
    <cfRule type="containsText" dxfId="10418" priority="1256" operator="containsText" text="_">
      <formula>NOT(ISERROR(SEARCH("_",A272)))</formula>
    </cfRule>
  </conditionalFormatting>
  <conditionalFormatting sqref="Y272:AC272">
    <cfRule type="cellIs" dxfId="10417" priority="1246" operator="equal">
      <formula>1</formula>
    </cfRule>
    <cfRule type="cellIs" dxfId="10416" priority="1247" operator="equal">
      <formula>2</formula>
    </cfRule>
    <cfRule type="cellIs" dxfId="10415" priority="1248" operator="equal">
      <formula>3</formula>
    </cfRule>
    <cfRule type="cellIs" dxfId="10414" priority="1249" operator="equal">
      <formula>4</formula>
    </cfRule>
    <cfRule type="cellIs" dxfId="10413" priority="1250" operator="equal">
      <formula>5</formula>
    </cfRule>
  </conditionalFormatting>
  <conditionalFormatting sqref="B272:E272">
    <cfRule type="colorScale" priority="124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72:I272">
    <cfRule type="colorScale" priority="124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72:M272">
    <cfRule type="colorScale" priority="124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E62">
    <cfRule type="colorScale" priority="123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62">
    <cfRule type="containsBlanks" priority="1235" stopIfTrue="1">
      <formula>LEN(TRIM(A62))=0</formula>
    </cfRule>
    <cfRule type="containsText" dxfId="10412" priority="1237" stopIfTrue="1" operator="containsText" text="fcd">
      <formula>NOT(ISERROR(SEARCH("fcd",A62)))</formula>
    </cfRule>
    <cfRule type="containsText" dxfId="10411" priority="1238" stopIfTrue="1" operator="containsText" text="server">
      <formula>NOT(ISERROR(SEARCH("server",A62)))</formula>
    </cfRule>
    <cfRule type="containsText" dxfId="10410" priority="1239" stopIfTrue="1" operator="containsText" text="ft">
      <formula>NOT(ISERROR(SEARCH("ft",A62)))</formula>
    </cfRule>
    <cfRule type="containsText" dxfId="10409" priority="1240" stopIfTrue="1" operator="containsText" text="lynxx_">
      <formula>NOT(ISERROR(SEARCH("lynxx_",A62)))</formula>
    </cfRule>
    <cfRule type="containsText" dxfId="10408" priority="1241" operator="containsText" text="_">
      <formula>NOT(ISERROR(SEARCH("_",A62)))</formula>
    </cfRule>
  </conditionalFormatting>
  <conditionalFormatting sqref="Y62:AE62">
    <cfRule type="cellIs" dxfId="10407" priority="1231" operator="equal">
      <formula>1</formula>
    </cfRule>
    <cfRule type="cellIs" dxfId="10406" priority="1232" operator="equal">
      <formula>2</formula>
    </cfRule>
    <cfRule type="cellIs" dxfId="10405" priority="1233" operator="equal">
      <formula>3</formula>
    </cfRule>
    <cfRule type="cellIs" dxfId="10404" priority="1234" operator="equal">
      <formula>4</formula>
    </cfRule>
    <cfRule type="cellIs" dxfId="10403" priority="1242" operator="equal">
      <formula>5</formula>
    </cfRule>
  </conditionalFormatting>
  <conditionalFormatting sqref="U62:X62">
    <cfRule type="containsBlanks" priority="1225" stopIfTrue="1">
      <formula>LEN(TRIM(U62))=0</formula>
    </cfRule>
    <cfRule type="cellIs" dxfId="10402" priority="1226" operator="equal">
      <formula>"N/A"</formula>
    </cfRule>
    <cfRule type="cellIs" dxfId="10401" priority="1227" operator="equal">
      <formula>"OK"</formula>
    </cfRule>
    <cfRule type="containsText" dxfId="10400" priority="1228" operator="containsText" text="Unsure">
      <formula>NOT(ISERROR(SEARCH("Unsure",U62)))</formula>
    </cfRule>
    <cfRule type="containsText" dxfId="10399" priority="1229" operator="containsText" text="Can't See">
      <formula>NOT(ISERROR(SEARCH("Can't See",U62)))</formula>
    </cfRule>
    <cfRule type="notContainsText" dxfId="10398" priority="1230" operator="notContains" text="OK&amp;N/A">
      <formula>ISERROR(SEARCH("OK&amp;N/A",U62))</formula>
    </cfRule>
  </conditionalFormatting>
  <conditionalFormatting sqref="F62">
    <cfRule type="colorScale" priority="122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62:M62">
    <cfRule type="containsBlanks" priority="1218" stopIfTrue="1">
      <formula>LEN(TRIM(J62))=0</formula>
    </cfRule>
    <cfRule type="cellIs" dxfId="10397" priority="1219" operator="equal">
      <formula>"N/A"</formula>
    </cfRule>
    <cfRule type="cellIs" dxfId="10396" priority="1220" operator="equal">
      <formula>"OK"</formula>
    </cfRule>
    <cfRule type="containsText" dxfId="10395" priority="1221" operator="containsText" text="Unsure">
      <formula>NOT(ISERROR(SEARCH("Unsure",J62)))</formula>
    </cfRule>
    <cfRule type="containsText" dxfId="10394" priority="1222" operator="containsText" text="Can't See">
      <formula>NOT(ISERROR(SEARCH("Can't See",J62)))</formula>
    </cfRule>
    <cfRule type="notContainsText" dxfId="10393" priority="1223" operator="notContains" text="OK&amp;N/A">
      <formula>ISERROR(SEARCH("OK&amp;N/A",J62))</formula>
    </cfRule>
  </conditionalFormatting>
  <conditionalFormatting sqref="G62">
    <cfRule type="colorScale" priority="121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I62">
    <cfRule type="colorScale" priority="121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H62">
    <cfRule type="colorScale" priority="121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D62">
    <cfRule type="colorScale" priority="121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C62">
    <cfRule type="colorScale" priority="121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62">
    <cfRule type="colorScale" priority="121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U275:X275">
    <cfRule type="containsBlanks" priority="1206" stopIfTrue="1">
      <formula>LEN(TRIM(U275))=0</formula>
    </cfRule>
    <cfRule type="cellIs" dxfId="10392" priority="1207" operator="equal">
      <formula>"N/A"</formula>
    </cfRule>
    <cfRule type="cellIs" dxfId="10391" priority="1208" operator="equal">
      <formula>"OK"</formula>
    </cfRule>
    <cfRule type="containsText" dxfId="10390" priority="1209" operator="containsText" text="Unsure">
      <formula>NOT(ISERROR(SEARCH("Unsure",U275)))</formula>
    </cfRule>
    <cfRule type="containsText" dxfId="10389" priority="1210" operator="containsText" text="Can't See">
      <formula>NOT(ISERROR(SEARCH("Can't See",U275)))</formula>
    </cfRule>
    <cfRule type="notContainsText" dxfId="10388" priority="1211" operator="notContains" text="OK&amp;N/A">
      <formula>ISERROR(SEARCH("OK&amp;N/A",U275))</formula>
    </cfRule>
  </conditionalFormatting>
  <conditionalFormatting sqref="A275">
    <cfRule type="containsBlanks" priority="1199" stopIfTrue="1">
      <formula>LEN(TRIM(A275))=0</formula>
    </cfRule>
    <cfRule type="containsText" dxfId="10387" priority="1200" stopIfTrue="1" operator="containsText" text="fcd">
      <formula>NOT(ISERROR(SEARCH("fcd",A275)))</formula>
    </cfRule>
    <cfRule type="containsText" dxfId="10386" priority="1201" stopIfTrue="1" operator="containsText" text="server">
      <formula>NOT(ISERROR(SEARCH("server",A275)))</formula>
    </cfRule>
    <cfRule type="containsText" dxfId="10385" priority="1202" stopIfTrue="1" operator="containsText" text="ft">
      <formula>NOT(ISERROR(SEARCH("ft",A275)))</formula>
    </cfRule>
    <cfRule type="containsText" dxfId="10384" priority="1203" stopIfTrue="1" operator="containsText" text="lynxx_">
      <formula>NOT(ISERROR(SEARCH("lynxx_",A275)))</formula>
    </cfRule>
    <cfRule type="containsText" dxfId="10383" priority="1204" operator="containsText" text="_">
      <formula>NOT(ISERROR(SEARCH("_",A275)))</formula>
    </cfRule>
  </conditionalFormatting>
  <conditionalFormatting sqref="AD275">
    <cfRule type="cellIs" dxfId="10382" priority="1195" operator="equal">
      <formula>1</formula>
    </cfRule>
    <cfRule type="cellIs" dxfId="10381" priority="1196" operator="equal">
      <formula>2</formula>
    </cfRule>
    <cfRule type="cellIs" dxfId="10380" priority="1197" operator="equal">
      <formula>3</formula>
    </cfRule>
    <cfRule type="cellIs" dxfId="10379" priority="1198" operator="equal">
      <formula>4</formula>
    </cfRule>
    <cfRule type="cellIs" dxfId="10378" priority="1205" operator="equal">
      <formula>5</formula>
    </cfRule>
  </conditionalFormatting>
  <conditionalFormatting sqref="J275:M275">
    <cfRule type="containsBlanks" priority="1189" stopIfTrue="1">
      <formula>LEN(TRIM(J275))=0</formula>
    </cfRule>
    <cfRule type="cellIs" dxfId="10377" priority="1190" operator="equal">
      <formula>"N/A"</formula>
    </cfRule>
    <cfRule type="cellIs" dxfId="10376" priority="1191" operator="equal">
      <formula>"OK"</formula>
    </cfRule>
    <cfRule type="containsText" dxfId="10375" priority="1192" operator="containsText" text="Unsure">
      <formula>NOT(ISERROR(SEARCH("Unsure",J275)))</formula>
    </cfRule>
    <cfRule type="containsText" dxfId="10374" priority="1193" operator="containsText" text="Can't See">
      <formula>NOT(ISERROR(SEARCH("Can't See",J275)))</formula>
    </cfRule>
    <cfRule type="notContainsText" dxfId="10373" priority="1194" operator="notContains" text="OK&amp;N/A">
      <formula>ISERROR(SEARCH("OK&amp;N/A",J275))</formula>
    </cfRule>
  </conditionalFormatting>
  <conditionalFormatting sqref="Y275:AC275">
    <cfRule type="cellIs" dxfId="10372" priority="1184" operator="equal">
      <formula>1</formula>
    </cfRule>
    <cfRule type="cellIs" dxfId="10371" priority="1185" operator="equal">
      <formula>2</formula>
    </cfRule>
    <cfRule type="cellIs" dxfId="10370" priority="1186" operator="equal">
      <formula>3</formula>
    </cfRule>
    <cfRule type="cellIs" dxfId="10369" priority="1187" operator="equal">
      <formula>4</formula>
    </cfRule>
    <cfRule type="cellIs" dxfId="10368" priority="1188" operator="equal">
      <formula>5</formula>
    </cfRule>
  </conditionalFormatting>
  <conditionalFormatting sqref="B275">
    <cfRule type="colorScale" priority="118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C275:F275">
    <cfRule type="colorScale" priority="118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G275">
    <cfRule type="colorScale" priority="118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H275">
    <cfRule type="colorScale" priority="118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I275">
    <cfRule type="colorScale" priority="117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185">
    <cfRule type="colorScale" priority="117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C185">
    <cfRule type="colorScale" priority="117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D185">
    <cfRule type="colorScale" priority="117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E185">
    <cfRule type="colorScale" priority="117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Y197:AD197">
    <cfRule type="cellIs" dxfId="10367" priority="1170" operator="equal">
      <formula>1</formula>
    </cfRule>
    <cfRule type="cellIs" dxfId="10366" priority="1171" operator="equal">
      <formula>2</formula>
    </cfRule>
    <cfRule type="cellIs" dxfId="10365" priority="1172" operator="equal">
      <formula>3</formula>
    </cfRule>
    <cfRule type="cellIs" dxfId="10364" priority="1173" operator="equal">
      <formula>4</formula>
    </cfRule>
    <cfRule type="cellIs" dxfId="10363" priority="1174" operator="equal">
      <formula>5</formula>
    </cfRule>
  </conditionalFormatting>
  <conditionalFormatting sqref="U197:X197">
    <cfRule type="containsBlanks" priority="1164" stopIfTrue="1">
      <formula>LEN(TRIM(U197))=0</formula>
    </cfRule>
    <cfRule type="cellIs" dxfId="10362" priority="1165" operator="equal">
      <formula>"N/A"</formula>
    </cfRule>
    <cfRule type="cellIs" dxfId="10361" priority="1166" operator="equal">
      <formula>"OK"</formula>
    </cfRule>
    <cfRule type="containsText" dxfId="10360" priority="1167" operator="containsText" text="Unsure">
      <formula>NOT(ISERROR(SEARCH("Unsure",U197)))</formula>
    </cfRule>
    <cfRule type="containsText" dxfId="10359" priority="1168" operator="containsText" text="Can't See">
      <formula>NOT(ISERROR(SEARCH("Can't See",U197)))</formula>
    </cfRule>
    <cfRule type="notContainsText" dxfId="10358" priority="1169" operator="notContains" text="OK&amp;N/A">
      <formula>ISERROR(SEARCH("OK&amp;N/A",U197))</formula>
    </cfRule>
  </conditionalFormatting>
  <conditionalFormatting sqref="A197">
    <cfRule type="containsBlanks" priority="1158" stopIfTrue="1">
      <formula>LEN(TRIM(A197))=0</formula>
    </cfRule>
    <cfRule type="containsText" dxfId="10357" priority="1159" stopIfTrue="1" operator="containsText" text="fcd">
      <formula>NOT(ISERROR(SEARCH("fcd",A197)))</formula>
    </cfRule>
    <cfRule type="containsText" dxfId="10356" priority="1160" stopIfTrue="1" operator="containsText" text="server">
      <formula>NOT(ISERROR(SEARCH("server",A197)))</formula>
    </cfRule>
    <cfRule type="containsText" dxfId="10355" priority="1161" stopIfTrue="1" operator="containsText" text="ft">
      <formula>NOT(ISERROR(SEARCH("ft",A197)))</formula>
    </cfRule>
    <cfRule type="containsText" dxfId="10354" priority="1162" stopIfTrue="1" operator="containsText" text="lynxx_">
      <formula>NOT(ISERROR(SEARCH("lynxx_",A197)))</formula>
    </cfRule>
    <cfRule type="containsText" dxfId="10353" priority="1163" operator="containsText" text="_">
      <formula>NOT(ISERROR(SEARCH("_",A197)))</formula>
    </cfRule>
  </conditionalFormatting>
  <conditionalFormatting sqref="U200:X200">
    <cfRule type="containsBlanks" priority="1152" stopIfTrue="1">
      <formula>LEN(TRIM(U200))=0</formula>
    </cfRule>
    <cfRule type="cellIs" dxfId="10352" priority="1153" operator="equal">
      <formula>"N/A"</formula>
    </cfRule>
    <cfRule type="cellIs" dxfId="10351" priority="1154" operator="equal">
      <formula>"OK"</formula>
    </cfRule>
    <cfRule type="containsText" dxfId="10350" priority="1155" operator="containsText" text="Unsure">
      <formula>NOT(ISERROR(SEARCH("Unsure",U200)))</formula>
    </cfRule>
    <cfRule type="containsText" dxfId="10349" priority="1156" operator="containsText" text="Can't See">
      <formula>NOT(ISERROR(SEARCH("Can't See",U200)))</formula>
    </cfRule>
    <cfRule type="notContainsText" dxfId="10348" priority="1157" operator="notContains" text="OK&amp;N/A">
      <formula>ISERROR(SEARCH("OK&amp;N/A",U200))</formula>
    </cfRule>
  </conditionalFormatting>
  <conditionalFormatting sqref="Y200:AC200">
    <cfRule type="cellIs" dxfId="10347" priority="1147" operator="equal">
      <formula>1</formula>
    </cfRule>
    <cfRule type="cellIs" dxfId="10346" priority="1148" operator="equal">
      <formula>2</formula>
    </cfRule>
    <cfRule type="cellIs" dxfId="10345" priority="1149" operator="equal">
      <formula>3</formula>
    </cfRule>
    <cfRule type="cellIs" dxfId="10344" priority="1150" operator="equal">
      <formula>4</formula>
    </cfRule>
    <cfRule type="cellIs" dxfId="10343" priority="1151" operator="equal">
      <formula>5</formula>
    </cfRule>
  </conditionalFormatting>
  <conditionalFormatting sqref="I278">
    <cfRule type="colorScale" priority="114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H278">
    <cfRule type="colorScale" priority="114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G278">
    <cfRule type="colorScale" priority="114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78">
    <cfRule type="colorScale" priority="114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78:M278">
    <cfRule type="containsBlanks" priority="1137" stopIfTrue="1">
      <formula>LEN(TRIM(J278))=0</formula>
    </cfRule>
    <cfRule type="cellIs" dxfId="10342" priority="1138" operator="equal">
      <formula>"N/A"</formula>
    </cfRule>
    <cfRule type="cellIs" dxfId="10341" priority="1139" operator="equal">
      <formula>"OK"</formula>
    </cfRule>
    <cfRule type="containsText" dxfId="10340" priority="1140" operator="containsText" text="Unsure">
      <formula>NOT(ISERROR(SEARCH("Unsure",J278)))</formula>
    </cfRule>
    <cfRule type="containsText" dxfId="10339" priority="1141" operator="containsText" text="Can't See">
      <formula>NOT(ISERROR(SEARCH("Can't See",J278)))</formula>
    </cfRule>
    <cfRule type="notContainsText" dxfId="10338" priority="1142" operator="notContains" text="OK&amp;N/A">
      <formula>ISERROR(SEARCH("OK&amp;N/A",J278))</formula>
    </cfRule>
  </conditionalFormatting>
  <conditionalFormatting sqref="M178:M183">
    <cfRule type="colorScale" priority="113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M178:M183">
    <cfRule type="colorScale" priority="113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L178:L179">
    <cfRule type="colorScale" priority="113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L180">
    <cfRule type="colorScale" priority="113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L180">
    <cfRule type="colorScale" priority="113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L181">
    <cfRule type="colorScale" priority="113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L182">
    <cfRule type="colorScale" priority="113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L183">
    <cfRule type="colorScale" priority="112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L183">
    <cfRule type="colorScale" priority="112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K183">
    <cfRule type="colorScale" priority="112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K183">
    <cfRule type="colorScale" priority="112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K181:K182">
    <cfRule type="colorScale" priority="112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K180">
    <cfRule type="colorScale" priority="112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K180">
    <cfRule type="colorScale" priority="112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K179">
    <cfRule type="colorScale" priority="112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K179">
    <cfRule type="colorScale" priority="112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K178">
    <cfRule type="colorScale" priority="112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K178">
    <cfRule type="colorScale" priority="111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178">
    <cfRule type="colorScale" priority="111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179">
    <cfRule type="colorScale" priority="111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180">
    <cfRule type="colorScale" priority="111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180">
    <cfRule type="colorScale" priority="111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181">
    <cfRule type="colorScale" priority="111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182">
    <cfRule type="colorScale" priority="111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183">
    <cfRule type="colorScale" priority="111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183">
    <cfRule type="colorScale" priority="111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U271:X271">
    <cfRule type="containsBlanks" priority="1105" stopIfTrue="1">
      <formula>LEN(TRIM(U271))=0</formula>
    </cfRule>
    <cfRule type="cellIs" dxfId="10337" priority="1106" operator="equal">
      <formula>"N/A"</formula>
    </cfRule>
    <cfRule type="cellIs" dxfId="10336" priority="1107" operator="equal">
      <formula>"OK"</formula>
    </cfRule>
    <cfRule type="containsText" dxfId="10335" priority="1108" operator="containsText" text="Unsure">
      <formula>NOT(ISERROR(SEARCH("Unsure",U271)))</formula>
    </cfRule>
    <cfRule type="containsText" dxfId="10334" priority="1109" operator="containsText" text="Can't See">
      <formula>NOT(ISERROR(SEARCH("Can't See",U271)))</formula>
    </cfRule>
    <cfRule type="notContainsText" dxfId="10333" priority="1110" operator="notContains" text="OK&amp;N/A">
      <formula>ISERROR(SEARCH("OK&amp;N/A",U271))</formula>
    </cfRule>
  </conditionalFormatting>
  <conditionalFormatting sqref="A271">
    <cfRule type="containsBlanks" priority="1098" stopIfTrue="1">
      <formula>LEN(TRIM(A271))=0</formula>
    </cfRule>
    <cfRule type="containsText" dxfId="10332" priority="1099" stopIfTrue="1" operator="containsText" text="fcd">
      <formula>NOT(ISERROR(SEARCH("fcd",A271)))</formula>
    </cfRule>
    <cfRule type="containsText" dxfId="10331" priority="1100" stopIfTrue="1" operator="containsText" text="server">
      <formula>NOT(ISERROR(SEARCH("server",A271)))</formula>
    </cfRule>
    <cfRule type="containsText" dxfId="10330" priority="1101" stopIfTrue="1" operator="containsText" text="ft">
      <formula>NOT(ISERROR(SEARCH("ft",A271)))</formula>
    </cfRule>
    <cfRule type="containsText" dxfId="10329" priority="1102" stopIfTrue="1" operator="containsText" text="lynxx_">
      <formula>NOT(ISERROR(SEARCH("lynxx_",A271)))</formula>
    </cfRule>
    <cfRule type="containsText" dxfId="10328" priority="1103" operator="containsText" text="_">
      <formula>NOT(ISERROR(SEARCH("_",A271)))</formula>
    </cfRule>
  </conditionalFormatting>
  <conditionalFormatting sqref="AD271">
    <cfRule type="cellIs" dxfId="10327" priority="1094" operator="equal">
      <formula>1</formula>
    </cfRule>
    <cfRule type="cellIs" dxfId="10326" priority="1095" operator="equal">
      <formula>2</formula>
    </cfRule>
    <cfRule type="cellIs" dxfId="10325" priority="1096" operator="equal">
      <formula>3</formula>
    </cfRule>
    <cfRule type="cellIs" dxfId="10324" priority="1097" operator="equal">
      <formula>4</formula>
    </cfRule>
    <cfRule type="cellIs" dxfId="10323" priority="1104" operator="equal">
      <formula>5</formula>
    </cfRule>
  </conditionalFormatting>
  <conditionalFormatting sqref="A271">
    <cfRule type="containsBlanks" priority="1088" stopIfTrue="1">
      <formula>LEN(TRIM(A271))=0</formula>
    </cfRule>
    <cfRule type="containsText" dxfId="10322" priority="1089" stopIfTrue="1" operator="containsText" text="fcd">
      <formula>NOT(ISERROR(SEARCH("fcd",A271)))</formula>
    </cfRule>
    <cfRule type="containsText" dxfId="10321" priority="1090" stopIfTrue="1" operator="containsText" text="server">
      <formula>NOT(ISERROR(SEARCH("server",A271)))</formula>
    </cfRule>
    <cfRule type="containsText" dxfId="10320" priority="1091" stopIfTrue="1" operator="containsText" text="ft">
      <formula>NOT(ISERROR(SEARCH("ft",A271)))</formula>
    </cfRule>
    <cfRule type="containsText" dxfId="10319" priority="1092" stopIfTrue="1" operator="containsText" text="lynxx_">
      <formula>NOT(ISERROR(SEARCH("lynxx_",A271)))</formula>
    </cfRule>
    <cfRule type="containsText" dxfId="10318" priority="1093" operator="containsText" text="_">
      <formula>NOT(ISERROR(SEARCH("_",A271)))</formula>
    </cfRule>
  </conditionalFormatting>
  <conditionalFormatting sqref="Y271:AC271">
    <cfRule type="cellIs" dxfId="10317" priority="1083" operator="equal">
      <formula>1</formula>
    </cfRule>
    <cfRule type="cellIs" dxfId="10316" priority="1084" operator="equal">
      <formula>2</formula>
    </cfRule>
    <cfRule type="cellIs" dxfId="10315" priority="1085" operator="equal">
      <formula>3</formula>
    </cfRule>
    <cfRule type="cellIs" dxfId="10314" priority="1086" operator="equal">
      <formula>4</formula>
    </cfRule>
    <cfRule type="cellIs" dxfId="10313" priority="1087" operator="equal">
      <formula>5</formula>
    </cfRule>
  </conditionalFormatting>
  <conditionalFormatting sqref="B271:E271">
    <cfRule type="colorScale" priority="108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71:I271">
    <cfRule type="colorScale" priority="108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71:M271">
    <cfRule type="colorScale" priority="108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83:A88 A90:A96">
    <cfRule type="containsBlanks" priority="1073" stopIfTrue="1">
      <formula>LEN(TRIM(A83))=0</formula>
    </cfRule>
    <cfRule type="containsText" dxfId="10312" priority="1074" stopIfTrue="1" operator="containsText" text="fcd">
      <formula>NOT(ISERROR(SEARCH("fcd",A83)))</formula>
    </cfRule>
    <cfRule type="containsText" dxfId="10311" priority="1075" stopIfTrue="1" operator="containsText" text="server">
      <formula>NOT(ISERROR(SEARCH("server",A83)))</formula>
    </cfRule>
    <cfRule type="containsText" dxfId="10310" priority="1076" stopIfTrue="1" operator="containsText" text="ft">
      <formula>NOT(ISERROR(SEARCH("ft",A83)))</formula>
    </cfRule>
    <cfRule type="containsText" dxfId="10309" priority="1077" stopIfTrue="1" operator="containsText" text="lynxx_">
      <formula>NOT(ISERROR(SEARCH("lynxx_",A83)))</formula>
    </cfRule>
    <cfRule type="containsText" dxfId="10308" priority="1078" operator="containsText" text="_">
      <formula>NOT(ISERROR(SEARCH("_",A83)))</formula>
    </cfRule>
  </conditionalFormatting>
  <conditionalFormatting sqref="Y83:AE88 Y90:AE96">
    <cfRule type="cellIs" dxfId="10307" priority="1069" operator="equal">
      <formula>1</formula>
    </cfRule>
    <cfRule type="cellIs" dxfId="10306" priority="1070" operator="equal">
      <formula>2</formula>
    </cfRule>
    <cfRule type="cellIs" dxfId="10305" priority="1071" operator="equal">
      <formula>3</formula>
    </cfRule>
    <cfRule type="cellIs" dxfId="10304" priority="1072" operator="equal">
      <formula>4</formula>
    </cfRule>
    <cfRule type="cellIs" dxfId="10303" priority="1079" operator="equal">
      <formula>5</formula>
    </cfRule>
  </conditionalFormatting>
  <conditionalFormatting sqref="U86:V86 X86 U83:X85 U87:X88 U90:X96">
    <cfRule type="containsBlanks" priority="1063" stopIfTrue="1">
      <formula>LEN(TRIM(U83))=0</formula>
    </cfRule>
    <cfRule type="cellIs" dxfId="10302" priority="1064" operator="equal">
      <formula>"N/A"</formula>
    </cfRule>
    <cfRule type="cellIs" dxfId="10301" priority="1065" operator="equal">
      <formula>"OK"</formula>
    </cfRule>
    <cfRule type="containsText" dxfId="10300" priority="1066" operator="containsText" text="Unsure">
      <formula>NOT(ISERROR(SEARCH("Unsure",U83)))</formula>
    </cfRule>
    <cfRule type="containsText" dxfId="10299" priority="1067" operator="containsText" text="Can't See">
      <formula>NOT(ISERROR(SEARCH("Can't See",U83)))</formula>
    </cfRule>
    <cfRule type="notContainsText" dxfId="10298" priority="1068" operator="notContains" text="OK&amp;N/A">
      <formula>ISERROR(SEARCH("OK&amp;N/A",U83))</formula>
    </cfRule>
  </conditionalFormatting>
  <conditionalFormatting sqref="W86">
    <cfRule type="containsBlanks" priority="1057" stopIfTrue="1">
      <formula>LEN(TRIM(W86))=0</formula>
    </cfRule>
    <cfRule type="containsText" dxfId="10297" priority="1058" stopIfTrue="1" operator="containsText" text="fcd">
      <formula>NOT(ISERROR(SEARCH("fcd",W86)))</formula>
    </cfRule>
    <cfRule type="containsText" dxfId="10296" priority="1059" stopIfTrue="1" operator="containsText" text="server">
      <formula>NOT(ISERROR(SEARCH("server",W86)))</formula>
    </cfRule>
    <cfRule type="containsText" dxfId="10295" priority="1060" stopIfTrue="1" operator="containsText" text="ft">
      <formula>NOT(ISERROR(SEARCH("ft",W86)))</formula>
    </cfRule>
    <cfRule type="containsText" dxfId="10294" priority="1061" stopIfTrue="1" operator="containsText" text="lynxx_">
      <formula>NOT(ISERROR(SEARCH("lynxx_",W86)))</formula>
    </cfRule>
    <cfRule type="containsText" dxfId="10293" priority="1062" operator="containsText" text="_">
      <formula>NOT(ISERROR(SEARCH("_",W86)))</formula>
    </cfRule>
  </conditionalFormatting>
  <conditionalFormatting sqref="X100:X109">
    <cfRule type="containsBlanks" priority="1051" stopIfTrue="1">
      <formula>LEN(TRIM(X100))=0</formula>
    </cfRule>
    <cfRule type="cellIs" dxfId="10292" priority="1052" operator="equal">
      <formula>"N/A"</formula>
    </cfRule>
    <cfRule type="cellIs" dxfId="10291" priority="1053" operator="equal">
      <formula>"OK"</formula>
    </cfRule>
    <cfRule type="containsText" dxfId="10290" priority="1054" operator="containsText" text="Unsure">
      <formula>NOT(ISERROR(SEARCH("Unsure",X100)))</formula>
    </cfRule>
    <cfRule type="containsText" dxfId="10289" priority="1055" operator="containsText" text="Can't See">
      <formula>NOT(ISERROR(SEARCH("Can't See",X100)))</formula>
    </cfRule>
    <cfRule type="notContainsText" dxfId="10288" priority="1056" operator="notContains" text="OK&amp;N/A">
      <formula>ISERROR(SEARCH("OK&amp;N/A",X100))</formula>
    </cfRule>
  </conditionalFormatting>
  <conditionalFormatting sqref="J98:M99 J109:M109">
    <cfRule type="containsBlanks" priority="1045" stopIfTrue="1">
      <formula>LEN(TRIM(J98))=0</formula>
    </cfRule>
    <cfRule type="cellIs" dxfId="10287" priority="1046" operator="equal">
      <formula>"N/A"</formula>
    </cfRule>
    <cfRule type="cellIs" dxfId="10286" priority="1047" operator="equal">
      <formula>"OK"</formula>
    </cfRule>
    <cfRule type="containsText" dxfId="10285" priority="1048" operator="containsText" text="Unsure">
      <formula>NOT(ISERROR(SEARCH("Unsure",J98)))</formula>
    </cfRule>
    <cfRule type="containsText" dxfId="10284" priority="1049" operator="containsText" text="Can't See">
      <formula>NOT(ISERROR(SEARCH("Can't See",J98)))</formula>
    </cfRule>
    <cfRule type="notContainsText" dxfId="10283" priority="1050" operator="notContains" text="OK&amp;N/A">
      <formula>ISERROR(SEARCH("OK&amp;N/A",J98))</formula>
    </cfRule>
  </conditionalFormatting>
  <conditionalFormatting sqref="I90:K93 B83:C88 I84:K88 M83:M88 E84:G88 E90:G93 E83:K83 H84:H93 E94:K94 B90:C96 M90:M94 E95:M96">
    <cfRule type="colorScale" priority="104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82">
    <cfRule type="containsBlanks" priority="1038" stopIfTrue="1">
      <formula>LEN(TRIM(A82))=0</formula>
    </cfRule>
    <cfRule type="containsText" dxfId="10282" priority="1039" stopIfTrue="1" operator="containsText" text="fcd">
      <formula>NOT(ISERROR(SEARCH("fcd",A82)))</formula>
    </cfRule>
    <cfRule type="containsText" dxfId="10281" priority="1040" stopIfTrue="1" operator="containsText" text="server">
      <formula>NOT(ISERROR(SEARCH("server",A82)))</formula>
    </cfRule>
    <cfRule type="containsText" dxfId="10280" priority="1041" stopIfTrue="1" operator="containsText" text="ft">
      <formula>NOT(ISERROR(SEARCH("ft",A82)))</formula>
    </cfRule>
    <cfRule type="containsText" dxfId="10279" priority="1042" stopIfTrue="1" operator="containsText" text="lynxx_">
      <formula>NOT(ISERROR(SEARCH("lynxx_",A82)))</formula>
    </cfRule>
    <cfRule type="containsText" dxfId="10278" priority="1043" operator="containsText" text="_">
      <formula>NOT(ISERROR(SEARCH("_",A82)))</formula>
    </cfRule>
  </conditionalFormatting>
  <conditionalFormatting sqref="B82">
    <cfRule type="containsBlanks" priority="1032" stopIfTrue="1">
      <formula>LEN(TRIM(B82))=0</formula>
    </cfRule>
    <cfRule type="containsText" dxfId="10277" priority="1033" stopIfTrue="1" operator="containsText" text="fcd">
      <formula>NOT(ISERROR(SEARCH("fcd",B82)))</formula>
    </cfRule>
    <cfRule type="containsText" dxfId="10276" priority="1034" stopIfTrue="1" operator="containsText" text="server">
      <formula>NOT(ISERROR(SEARCH("server",B82)))</formula>
    </cfRule>
    <cfRule type="containsText" dxfId="10275" priority="1035" stopIfTrue="1" operator="containsText" text="ft">
      <formula>NOT(ISERROR(SEARCH("ft",B82)))</formula>
    </cfRule>
    <cfRule type="containsText" dxfId="10274" priority="1036" stopIfTrue="1" operator="containsText" text="lynxx_">
      <formula>NOT(ISERROR(SEARCH("lynxx_",B82)))</formula>
    </cfRule>
    <cfRule type="containsText" dxfId="10273" priority="1037" operator="containsText" text="_">
      <formula>NOT(ISERROR(SEARCH("_",B82)))</formula>
    </cfRule>
  </conditionalFormatting>
  <conditionalFormatting sqref="C82">
    <cfRule type="containsBlanks" priority="1026" stopIfTrue="1">
      <formula>LEN(TRIM(C82))=0</formula>
    </cfRule>
    <cfRule type="containsText" dxfId="10272" priority="1027" stopIfTrue="1" operator="containsText" text="fcd">
      <formula>NOT(ISERROR(SEARCH("fcd",C82)))</formula>
    </cfRule>
    <cfRule type="containsText" dxfId="10271" priority="1028" stopIfTrue="1" operator="containsText" text="server">
      <formula>NOT(ISERROR(SEARCH("server",C82)))</formula>
    </cfRule>
    <cfRule type="containsText" dxfId="10270" priority="1029" stopIfTrue="1" operator="containsText" text="ft">
      <formula>NOT(ISERROR(SEARCH("ft",C82)))</formula>
    </cfRule>
    <cfRule type="containsText" dxfId="10269" priority="1030" stopIfTrue="1" operator="containsText" text="lynxx_">
      <formula>NOT(ISERROR(SEARCH("lynxx_",C82)))</formula>
    </cfRule>
    <cfRule type="containsText" dxfId="10268" priority="1031" operator="containsText" text="_">
      <formula>NOT(ISERROR(SEARCH("_",C82)))</formula>
    </cfRule>
  </conditionalFormatting>
  <conditionalFormatting sqref="D82">
    <cfRule type="containsBlanks" priority="1020" stopIfTrue="1">
      <formula>LEN(TRIM(D82))=0</formula>
    </cfRule>
    <cfRule type="containsText" dxfId="10267" priority="1021" stopIfTrue="1" operator="containsText" text="fcd">
      <formula>NOT(ISERROR(SEARCH("fcd",D82)))</formula>
    </cfRule>
    <cfRule type="containsText" dxfId="10266" priority="1022" stopIfTrue="1" operator="containsText" text="server">
      <formula>NOT(ISERROR(SEARCH("server",D82)))</formula>
    </cfRule>
    <cfRule type="containsText" dxfId="10265" priority="1023" stopIfTrue="1" operator="containsText" text="ft">
      <formula>NOT(ISERROR(SEARCH("ft",D82)))</formula>
    </cfRule>
    <cfRule type="containsText" dxfId="10264" priority="1024" stopIfTrue="1" operator="containsText" text="lynxx_">
      <formula>NOT(ISERROR(SEARCH("lynxx_",D82)))</formula>
    </cfRule>
    <cfRule type="containsText" dxfId="10263" priority="1025" operator="containsText" text="_">
      <formula>NOT(ISERROR(SEARCH("_",D82)))</formula>
    </cfRule>
  </conditionalFormatting>
  <conditionalFormatting sqref="E82">
    <cfRule type="containsBlanks" priority="1014" stopIfTrue="1">
      <formula>LEN(TRIM(E82))=0</formula>
    </cfRule>
    <cfRule type="containsText" dxfId="10262" priority="1015" stopIfTrue="1" operator="containsText" text="fcd">
      <formula>NOT(ISERROR(SEARCH("fcd",E82)))</formula>
    </cfRule>
    <cfRule type="containsText" dxfId="10261" priority="1016" stopIfTrue="1" operator="containsText" text="server">
      <formula>NOT(ISERROR(SEARCH("server",E82)))</formula>
    </cfRule>
    <cfRule type="containsText" dxfId="10260" priority="1017" stopIfTrue="1" operator="containsText" text="ft">
      <formula>NOT(ISERROR(SEARCH("ft",E82)))</formula>
    </cfRule>
    <cfRule type="containsText" dxfId="10259" priority="1018" stopIfTrue="1" operator="containsText" text="lynxx_">
      <formula>NOT(ISERROR(SEARCH("lynxx_",E82)))</formula>
    </cfRule>
    <cfRule type="containsText" dxfId="10258" priority="1019" operator="containsText" text="_">
      <formula>NOT(ISERROR(SEARCH("_",E82)))</formula>
    </cfRule>
  </conditionalFormatting>
  <conditionalFormatting sqref="F82">
    <cfRule type="containsBlanks" priority="1008" stopIfTrue="1">
      <formula>LEN(TRIM(F82))=0</formula>
    </cfRule>
    <cfRule type="containsText" dxfId="10257" priority="1009" stopIfTrue="1" operator="containsText" text="fcd">
      <formula>NOT(ISERROR(SEARCH("fcd",F82)))</formula>
    </cfRule>
    <cfRule type="containsText" dxfId="10256" priority="1010" stopIfTrue="1" operator="containsText" text="server">
      <formula>NOT(ISERROR(SEARCH("server",F82)))</formula>
    </cfRule>
    <cfRule type="containsText" dxfId="10255" priority="1011" stopIfTrue="1" operator="containsText" text="ft">
      <formula>NOT(ISERROR(SEARCH("ft",F82)))</formula>
    </cfRule>
    <cfRule type="containsText" dxfId="10254" priority="1012" stopIfTrue="1" operator="containsText" text="lynxx_">
      <formula>NOT(ISERROR(SEARCH("lynxx_",F82)))</formula>
    </cfRule>
    <cfRule type="containsText" dxfId="10253" priority="1013" operator="containsText" text="_">
      <formula>NOT(ISERROR(SEARCH("_",F82)))</formula>
    </cfRule>
  </conditionalFormatting>
  <conditionalFormatting sqref="G82">
    <cfRule type="containsBlanks" priority="1002" stopIfTrue="1">
      <formula>LEN(TRIM(G82))=0</formula>
    </cfRule>
    <cfRule type="containsText" dxfId="10252" priority="1003" stopIfTrue="1" operator="containsText" text="fcd">
      <formula>NOT(ISERROR(SEARCH("fcd",G82)))</formula>
    </cfRule>
    <cfRule type="containsText" dxfId="10251" priority="1004" stopIfTrue="1" operator="containsText" text="server">
      <formula>NOT(ISERROR(SEARCH("server",G82)))</formula>
    </cfRule>
    <cfRule type="containsText" dxfId="10250" priority="1005" stopIfTrue="1" operator="containsText" text="ft">
      <formula>NOT(ISERROR(SEARCH("ft",G82)))</formula>
    </cfRule>
    <cfRule type="containsText" dxfId="10249" priority="1006" stopIfTrue="1" operator="containsText" text="lynxx_">
      <formula>NOT(ISERROR(SEARCH("lynxx_",G82)))</formula>
    </cfRule>
    <cfRule type="containsText" dxfId="10248" priority="1007" operator="containsText" text="_">
      <formula>NOT(ISERROR(SEARCH("_",G82)))</formula>
    </cfRule>
  </conditionalFormatting>
  <conditionalFormatting sqref="H82">
    <cfRule type="containsBlanks" priority="996" stopIfTrue="1">
      <formula>LEN(TRIM(H82))=0</formula>
    </cfRule>
    <cfRule type="containsText" dxfId="10247" priority="997" stopIfTrue="1" operator="containsText" text="fcd">
      <formula>NOT(ISERROR(SEARCH("fcd",H82)))</formula>
    </cfRule>
    <cfRule type="containsText" dxfId="10246" priority="998" stopIfTrue="1" operator="containsText" text="server">
      <formula>NOT(ISERROR(SEARCH("server",H82)))</formula>
    </cfRule>
    <cfRule type="containsText" dxfId="10245" priority="999" stopIfTrue="1" operator="containsText" text="ft">
      <formula>NOT(ISERROR(SEARCH("ft",H82)))</formula>
    </cfRule>
    <cfRule type="containsText" dxfId="10244" priority="1000" stopIfTrue="1" operator="containsText" text="lynxx_">
      <formula>NOT(ISERROR(SEARCH("lynxx_",H82)))</formula>
    </cfRule>
    <cfRule type="containsText" dxfId="10243" priority="1001" operator="containsText" text="_">
      <formula>NOT(ISERROR(SEARCH("_",H82)))</formula>
    </cfRule>
  </conditionalFormatting>
  <conditionalFormatting sqref="I82">
    <cfRule type="containsBlanks" priority="990" stopIfTrue="1">
      <formula>LEN(TRIM(I82))=0</formula>
    </cfRule>
    <cfRule type="containsText" dxfId="10242" priority="991" stopIfTrue="1" operator="containsText" text="fcd">
      <formula>NOT(ISERROR(SEARCH("fcd",I82)))</formula>
    </cfRule>
    <cfRule type="containsText" dxfId="10241" priority="992" stopIfTrue="1" operator="containsText" text="server">
      <formula>NOT(ISERROR(SEARCH("server",I82)))</formula>
    </cfRule>
    <cfRule type="containsText" dxfId="10240" priority="993" stopIfTrue="1" operator="containsText" text="ft">
      <formula>NOT(ISERROR(SEARCH("ft",I82)))</formula>
    </cfRule>
    <cfRule type="containsText" dxfId="10239" priority="994" stopIfTrue="1" operator="containsText" text="lynxx_">
      <formula>NOT(ISERROR(SEARCH("lynxx_",I82)))</formula>
    </cfRule>
    <cfRule type="containsText" dxfId="10238" priority="995" operator="containsText" text="_">
      <formula>NOT(ISERROR(SEARCH("_",I82)))</formula>
    </cfRule>
  </conditionalFormatting>
  <conditionalFormatting sqref="J82">
    <cfRule type="containsBlanks" priority="984" stopIfTrue="1">
      <formula>LEN(TRIM(J82))=0</formula>
    </cfRule>
    <cfRule type="containsText" dxfId="10237" priority="985" stopIfTrue="1" operator="containsText" text="fcd">
      <formula>NOT(ISERROR(SEARCH("fcd",J82)))</formula>
    </cfRule>
    <cfRule type="containsText" dxfId="10236" priority="986" stopIfTrue="1" operator="containsText" text="server">
      <formula>NOT(ISERROR(SEARCH("server",J82)))</formula>
    </cfRule>
    <cfRule type="containsText" dxfId="10235" priority="987" stopIfTrue="1" operator="containsText" text="ft">
      <formula>NOT(ISERROR(SEARCH("ft",J82)))</formula>
    </cfRule>
    <cfRule type="containsText" dxfId="10234" priority="988" stopIfTrue="1" operator="containsText" text="lynxx_">
      <formula>NOT(ISERROR(SEARCH("lynxx_",J82)))</formula>
    </cfRule>
    <cfRule type="containsText" dxfId="10233" priority="989" operator="containsText" text="_">
      <formula>NOT(ISERROR(SEARCH("_",J82)))</formula>
    </cfRule>
  </conditionalFormatting>
  <conditionalFormatting sqref="L82">
    <cfRule type="containsBlanks" priority="978" stopIfTrue="1">
      <formula>LEN(TRIM(L82))=0</formula>
    </cfRule>
    <cfRule type="containsText" dxfId="10232" priority="979" stopIfTrue="1" operator="containsText" text="fcd">
      <formula>NOT(ISERROR(SEARCH("fcd",L82)))</formula>
    </cfRule>
    <cfRule type="containsText" dxfId="10231" priority="980" stopIfTrue="1" operator="containsText" text="server">
      <formula>NOT(ISERROR(SEARCH("server",L82)))</formula>
    </cfRule>
    <cfRule type="containsText" dxfId="10230" priority="981" stopIfTrue="1" operator="containsText" text="ft">
      <formula>NOT(ISERROR(SEARCH("ft",L82)))</formula>
    </cfRule>
    <cfRule type="containsText" dxfId="10229" priority="982" stopIfTrue="1" operator="containsText" text="lynxx_">
      <formula>NOT(ISERROR(SEARCH("lynxx_",L82)))</formula>
    </cfRule>
    <cfRule type="containsText" dxfId="10228" priority="983" operator="containsText" text="_">
      <formula>NOT(ISERROR(SEARCH("_",L82)))</formula>
    </cfRule>
  </conditionalFormatting>
  <conditionalFormatting sqref="M81">
    <cfRule type="containsBlanks" priority="972" stopIfTrue="1">
      <formula>LEN(TRIM(M81))=0</formula>
    </cfRule>
    <cfRule type="containsText" dxfId="10227" priority="973" stopIfTrue="1" operator="containsText" text="fcd">
      <formula>NOT(ISERROR(SEARCH("fcd",M81)))</formula>
    </cfRule>
    <cfRule type="containsText" dxfId="10226" priority="974" stopIfTrue="1" operator="containsText" text="server">
      <formula>NOT(ISERROR(SEARCH("server",M81)))</formula>
    </cfRule>
    <cfRule type="containsText" dxfId="10225" priority="975" stopIfTrue="1" operator="containsText" text="ft">
      <formula>NOT(ISERROR(SEARCH("ft",M81)))</formula>
    </cfRule>
    <cfRule type="containsText" dxfId="10224" priority="976" stopIfTrue="1" operator="containsText" text="lynxx_">
      <formula>NOT(ISERROR(SEARCH("lynxx_",M81)))</formula>
    </cfRule>
    <cfRule type="containsText" dxfId="10223" priority="977" operator="containsText" text="_">
      <formula>NOT(ISERROR(SEARCH("_",M81)))</formula>
    </cfRule>
  </conditionalFormatting>
  <conditionalFormatting sqref="O82">
    <cfRule type="containsBlanks" priority="966" stopIfTrue="1">
      <formula>LEN(TRIM(O82))=0</formula>
    </cfRule>
    <cfRule type="containsText" dxfId="10222" priority="967" stopIfTrue="1" operator="containsText" text="fcd">
      <formula>NOT(ISERROR(SEARCH("fcd",O82)))</formula>
    </cfRule>
    <cfRule type="containsText" dxfId="10221" priority="968" stopIfTrue="1" operator="containsText" text="server">
      <formula>NOT(ISERROR(SEARCH("server",O82)))</formula>
    </cfRule>
    <cfRule type="containsText" dxfId="10220" priority="969" stopIfTrue="1" operator="containsText" text="ft">
      <formula>NOT(ISERROR(SEARCH("ft",O82)))</formula>
    </cfRule>
    <cfRule type="containsText" dxfId="10219" priority="970" stopIfTrue="1" operator="containsText" text="lynxx_">
      <formula>NOT(ISERROR(SEARCH("lynxx_",O82)))</formula>
    </cfRule>
    <cfRule type="containsText" dxfId="10218" priority="971" operator="containsText" text="_">
      <formula>NOT(ISERROR(SEARCH("_",O82)))</formula>
    </cfRule>
  </conditionalFormatting>
  <conditionalFormatting sqref="Q82">
    <cfRule type="containsBlanks" priority="960" stopIfTrue="1">
      <formula>LEN(TRIM(Q82))=0</formula>
    </cfRule>
    <cfRule type="containsText" dxfId="10217" priority="961" stopIfTrue="1" operator="containsText" text="fcd">
      <formula>NOT(ISERROR(SEARCH("fcd",Q82)))</formula>
    </cfRule>
    <cfRule type="containsText" dxfId="10216" priority="962" stopIfTrue="1" operator="containsText" text="server">
      <formula>NOT(ISERROR(SEARCH("server",Q82)))</formula>
    </cfRule>
    <cfRule type="containsText" dxfId="10215" priority="963" stopIfTrue="1" operator="containsText" text="ft">
      <formula>NOT(ISERROR(SEARCH("ft",Q82)))</formula>
    </cfRule>
    <cfRule type="containsText" dxfId="10214" priority="964" stopIfTrue="1" operator="containsText" text="lynxx_">
      <formula>NOT(ISERROR(SEARCH("lynxx_",Q82)))</formula>
    </cfRule>
    <cfRule type="containsText" dxfId="10213" priority="965" operator="containsText" text="_">
      <formula>NOT(ISERROR(SEARCH("_",Q82)))</formula>
    </cfRule>
  </conditionalFormatting>
  <conditionalFormatting sqref="R82">
    <cfRule type="containsBlanks" priority="954" stopIfTrue="1">
      <formula>LEN(TRIM(R82))=0</formula>
    </cfRule>
    <cfRule type="containsText" dxfId="10212" priority="955" stopIfTrue="1" operator="containsText" text="fcd">
      <formula>NOT(ISERROR(SEARCH("fcd",R82)))</formula>
    </cfRule>
    <cfRule type="containsText" dxfId="10211" priority="956" stopIfTrue="1" operator="containsText" text="server">
      <formula>NOT(ISERROR(SEARCH("server",R82)))</formula>
    </cfRule>
    <cfRule type="containsText" dxfId="10210" priority="957" stopIfTrue="1" operator="containsText" text="ft">
      <formula>NOT(ISERROR(SEARCH("ft",R82)))</formula>
    </cfRule>
    <cfRule type="containsText" dxfId="10209" priority="958" stopIfTrue="1" operator="containsText" text="lynxx_">
      <formula>NOT(ISERROR(SEARCH("lynxx_",R82)))</formula>
    </cfRule>
    <cfRule type="containsText" dxfId="10208" priority="959" operator="containsText" text="_">
      <formula>NOT(ISERROR(SEARCH("_",R82)))</formula>
    </cfRule>
  </conditionalFormatting>
  <conditionalFormatting sqref="S82:T82">
    <cfRule type="containsBlanks" priority="948" stopIfTrue="1">
      <formula>LEN(TRIM(S82))=0</formula>
    </cfRule>
    <cfRule type="containsText" dxfId="10207" priority="949" stopIfTrue="1" operator="containsText" text="fcd">
      <formula>NOT(ISERROR(SEARCH("fcd",S82)))</formula>
    </cfRule>
    <cfRule type="containsText" dxfId="10206" priority="950" stopIfTrue="1" operator="containsText" text="server">
      <formula>NOT(ISERROR(SEARCH("server",S82)))</formula>
    </cfRule>
    <cfRule type="containsText" dxfId="10205" priority="951" stopIfTrue="1" operator="containsText" text="ft">
      <formula>NOT(ISERROR(SEARCH("ft",S82)))</formula>
    </cfRule>
    <cfRule type="containsText" dxfId="10204" priority="952" stopIfTrue="1" operator="containsText" text="lynxx_">
      <formula>NOT(ISERROR(SEARCH("lynxx_",S82)))</formula>
    </cfRule>
    <cfRule type="containsText" dxfId="10203" priority="953" operator="containsText" text="_">
      <formula>NOT(ISERROR(SEARCH("_",S82)))</formula>
    </cfRule>
  </conditionalFormatting>
  <conditionalFormatting sqref="A89">
    <cfRule type="containsBlanks" priority="941" stopIfTrue="1">
      <formula>LEN(TRIM(A89))=0</formula>
    </cfRule>
    <cfRule type="containsText" dxfId="10202" priority="942" stopIfTrue="1" operator="containsText" text="fcd">
      <formula>NOT(ISERROR(SEARCH("fcd",A89)))</formula>
    </cfRule>
    <cfRule type="containsText" dxfId="10201" priority="943" stopIfTrue="1" operator="containsText" text="server">
      <formula>NOT(ISERROR(SEARCH("server",A89)))</formula>
    </cfRule>
    <cfRule type="containsText" dxfId="10200" priority="944" stopIfTrue="1" operator="containsText" text="ft">
      <formula>NOT(ISERROR(SEARCH("ft",A89)))</formula>
    </cfRule>
    <cfRule type="containsText" dxfId="10199" priority="945" stopIfTrue="1" operator="containsText" text="lynxx_">
      <formula>NOT(ISERROR(SEARCH("lynxx_",A89)))</formula>
    </cfRule>
    <cfRule type="containsText" dxfId="10198" priority="946" operator="containsText" text="_">
      <formula>NOT(ISERROR(SEARCH("_",A89)))</formula>
    </cfRule>
  </conditionalFormatting>
  <conditionalFormatting sqref="Y89:AE89">
    <cfRule type="cellIs" dxfId="10197" priority="937" operator="equal">
      <formula>1</formula>
    </cfRule>
    <cfRule type="cellIs" dxfId="10196" priority="938" operator="equal">
      <formula>2</formula>
    </cfRule>
    <cfRule type="cellIs" dxfId="10195" priority="939" operator="equal">
      <formula>3</formula>
    </cfRule>
    <cfRule type="cellIs" dxfId="10194" priority="940" operator="equal">
      <formula>4</formula>
    </cfRule>
    <cfRule type="cellIs" dxfId="10193" priority="947" operator="equal">
      <formula>5</formula>
    </cfRule>
  </conditionalFormatting>
  <conditionalFormatting sqref="U89:X89">
    <cfRule type="containsBlanks" priority="931" stopIfTrue="1">
      <formula>LEN(TRIM(U89))=0</formula>
    </cfRule>
    <cfRule type="cellIs" dxfId="10192" priority="932" operator="equal">
      <formula>"N/A"</formula>
    </cfRule>
    <cfRule type="cellIs" dxfId="10191" priority="933" operator="equal">
      <formula>"OK"</formula>
    </cfRule>
    <cfRule type="containsText" dxfId="10190" priority="934" operator="containsText" text="Unsure">
      <formula>NOT(ISERROR(SEARCH("Unsure",U89)))</formula>
    </cfRule>
    <cfRule type="containsText" dxfId="10189" priority="935" operator="containsText" text="Can't See">
      <formula>NOT(ISERROR(SEARCH("Can't See",U89)))</formula>
    </cfRule>
    <cfRule type="notContainsText" dxfId="10188" priority="936" operator="notContains" text="OK&amp;N/A">
      <formula>ISERROR(SEARCH("OK&amp;N/A",U89))</formula>
    </cfRule>
  </conditionalFormatting>
  <conditionalFormatting sqref="B89:C89 I89:K89 M89 E89:G89">
    <cfRule type="colorScale" priority="93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K82">
    <cfRule type="containsBlanks" priority="924" stopIfTrue="1">
      <formula>LEN(TRIM(K82))=0</formula>
    </cfRule>
    <cfRule type="containsText" dxfId="10187" priority="925" stopIfTrue="1" operator="containsText" text="fcd">
      <formula>NOT(ISERROR(SEARCH("fcd",K82)))</formula>
    </cfRule>
    <cfRule type="containsText" dxfId="10186" priority="926" stopIfTrue="1" operator="containsText" text="server">
      <formula>NOT(ISERROR(SEARCH("server",K82)))</formula>
    </cfRule>
    <cfRule type="containsText" dxfId="10185" priority="927" stopIfTrue="1" operator="containsText" text="ft">
      <formula>NOT(ISERROR(SEARCH("ft",K82)))</formula>
    </cfRule>
    <cfRule type="containsText" dxfId="10184" priority="928" stopIfTrue="1" operator="containsText" text="lynxx_">
      <formula>NOT(ISERROR(SEARCH("lynxx_",K82)))</formula>
    </cfRule>
    <cfRule type="containsText" dxfId="10183" priority="929" operator="containsText" text="_">
      <formula>NOT(ISERROR(SEARCH("_",K82)))</formula>
    </cfRule>
  </conditionalFormatting>
  <conditionalFormatting sqref="M82">
    <cfRule type="containsBlanks" priority="918" stopIfTrue="1">
      <formula>LEN(TRIM(M82))=0</formula>
    </cfRule>
    <cfRule type="containsText" dxfId="10182" priority="919" stopIfTrue="1" operator="containsText" text="fcd">
      <formula>NOT(ISERROR(SEARCH("fcd",M82)))</formula>
    </cfRule>
    <cfRule type="containsText" dxfId="10181" priority="920" stopIfTrue="1" operator="containsText" text="server">
      <formula>NOT(ISERROR(SEARCH("server",M82)))</formula>
    </cfRule>
    <cfRule type="containsText" dxfId="10180" priority="921" stopIfTrue="1" operator="containsText" text="ft">
      <formula>NOT(ISERROR(SEARCH("ft",M82)))</formula>
    </cfRule>
    <cfRule type="containsText" dxfId="10179" priority="922" stopIfTrue="1" operator="containsText" text="lynxx_">
      <formula>NOT(ISERROR(SEARCH("lynxx_",M82)))</formula>
    </cfRule>
    <cfRule type="containsText" dxfId="10178" priority="923" operator="containsText" text="_">
      <formula>NOT(ISERROR(SEARCH("_",M82)))</formula>
    </cfRule>
  </conditionalFormatting>
  <conditionalFormatting sqref="P41:P43 P45 P28:P35 P22:P25">
    <cfRule type="colorScale" priority="9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4:P175 P168 P162:P165 P177:P183">
    <cfRule type="colorScale" priority="9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87">
    <cfRule type="colorScale" priority="9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05:P206">
    <cfRule type="colorScale" priority="9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07:P210">
    <cfRule type="colorScale" priority="9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40:P241">
    <cfRule type="colorScale" priority="9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42">
    <cfRule type="colorScale" priority="9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69:P270 P272">
    <cfRule type="colorScale" priority="9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73">
    <cfRule type="colorScale" priority="90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71">
    <cfRule type="colorScale" priority="90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91 P293">
    <cfRule type="colorScale" priority="90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117 A119:A120">
    <cfRule type="containsBlanks" priority="901" stopIfTrue="1">
      <formula>LEN(TRIM(A117))=0</formula>
    </cfRule>
    <cfRule type="containsText" dxfId="10177" priority="902" stopIfTrue="1" operator="containsText" text="fcd">
      <formula>NOT(ISERROR(SEARCH("fcd",A117)))</formula>
    </cfRule>
    <cfRule type="containsText" dxfId="10176" priority="903" stopIfTrue="1" operator="containsText" text="server">
      <formula>NOT(ISERROR(SEARCH("server",A117)))</formula>
    </cfRule>
    <cfRule type="containsText" dxfId="10175" priority="904" stopIfTrue="1" operator="containsText" text="ft">
      <formula>NOT(ISERROR(SEARCH("ft",A117)))</formula>
    </cfRule>
    <cfRule type="containsText" dxfId="10174" priority="905" stopIfTrue="1" operator="containsText" text="lynxx_">
      <formula>NOT(ISERROR(SEARCH("lynxx_",A117)))</formula>
    </cfRule>
    <cfRule type="containsText" dxfId="10173" priority="906" operator="containsText" text="_">
      <formula>NOT(ISERROR(SEARCH("_",A117)))</formula>
    </cfRule>
  </conditionalFormatting>
  <conditionalFormatting sqref="P203:P204">
    <cfRule type="colorScale" priority="90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13:P221 P211">
    <cfRule type="colorScale" priority="89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7">
    <cfRule type="colorScale" priority="89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82">
    <cfRule type="colorScale" priority="89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1 S3 S223 S111:S119 S178:S183 S225 S229 S237 S240:S241 S269:S273 S277 S187:S193 S280:S288 S384:S1048576 S232:S234 S22:S60 S198 S123:S125 S244:S254 S266:S267 S5 S8 S11:S20">
    <cfRule type="cellIs" dxfId="10172" priority="896" operator="equal">
      <formula>FALSE</formula>
    </cfRule>
  </conditionalFormatting>
  <conditionalFormatting sqref="T260:T263 T384:T1048576 T222:T254 T265:T328 T1:T5 T10:T183 T7:T8 T185:T211">
    <cfRule type="cellIs" dxfId="10171" priority="895" operator="equal">
      <formula>FALSE</formula>
    </cfRule>
  </conditionalFormatting>
  <conditionalFormatting sqref="O1">
    <cfRule type="colorScale" priority="894">
      <colorScale>
        <cfvo type="num" val="0"/>
        <cfvo type="num" val="0.6"/>
        <cfvo type="num" val="1"/>
        <color rgb="FFF8696B"/>
        <color theme="7" tint="0.59999389629810485"/>
        <color rgb="FF63BE7B"/>
      </colorScale>
    </cfRule>
  </conditionalFormatting>
  <conditionalFormatting sqref="P268">
    <cfRule type="colorScale" priority="89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4:P15">
    <cfRule type="colorScale" priority="31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83:L94">
    <cfRule type="colorScale" priority="89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P176">
    <cfRule type="colorScale" priority="89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109">
    <cfRule type="cellIs" dxfId="10170" priority="890" operator="equal">
      <formula>FALSE</formula>
    </cfRule>
  </conditionalFormatting>
  <conditionalFormatting sqref="T100 T104 T108">
    <cfRule type="containsBlanks" priority="884" stopIfTrue="1">
      <formula>LEN(TRIM(T100))=0</formula>
    </cfRule>
    <cfRule type="containsText" dxfId="10169" priority="885" stopIfTrue="1" operator="containsText" text="fcd">
      <formula>NOT(ISERROR(SEARCH("fcd",T100)))</formula>
    </cfRule>
    <cfRule type="containsText" dxfId="10168" priority="886" stopIfTrue="1" operator="containsText" text="server">
      <formula>NOT(ISERROR(SEARCH("server",T100)))</formula>
    </cfRule>
    <cfRule type="containsText" dxfId="10167" priority="887" stopIfTrue="1" operator="containsText" text="ft">
      <formula>NOT(ISERROR(SEARCH("ft",T100)))</formula>
    </cfRule>
    <cfRule type="containsText" dxfId="10166" priority="888" stopIfTrue="1" operator="containsText" text="lynxx_">
      <formula>NOT(ISERROR(SEARCH("lynxx_",T100)))</formula>
    </cfRule>
    <cfRule type="containsText" dxfId="10165" priority="889" operator="containsText" text="_">
      <formula>NOT(ISERROR(SEARCH("_",T100)))</formula>
    </cfRule>
  </conditionalFormatting>
  <conditionalFormatting sqref="U100:W102 U103:V103 U104:W109">
    <cfRule type="containsBlanks" priority="878" stopIfTrue="1">
      <formula>LEN(TRIM(U100))=0</formula>
    </cfRule>
    <cfRule type="cellIs" dxfId="10164" priority="879" operator="equal">
      <formula>"N/A"</formula>
    </cfRule>
    <cfRule type="cellIs" dxfId="10163" priority="880" operator="equal">
      <formula>"OK"</formula>
    </cfRule>
    <cfRule type="containsText" dxfId="10162" priority="881" operator="containsText" text="Unsure">
      <formula>NOT(ISERROR(SEARCH("Unsure",U100)))</formula>
    </cfRule>
    <cfRule type="containsText" dxfId="10161" priority="882" operator="containsText" text="Can't See">
      <formula>NOT(ISERROR(SEARCH("Can't See",U100)))</formula>
    </cfRule>
    <cfRule type="notContainsText" dxfId="10160" priority="883" operator="notContains" text="OK&amp;N/A">
      <formula>ISERROR(SEARCH("OK&amp;N/A",U100))</formula>
    </cfRule>
  </conditionalFormatting>
  <conditionalFormatting sqref="W103">
    <cfRule type="containsBlanks" priority="872" stopIfTrue="1">
      <formula>LEN(TRIM(W103))=0</formula>
    </cfRule>
    <cfRule type="cellIs" dxfId="10159" priority="873" operator="equal">
      <formula>"N/A"</formula>
    </cfRule>
    <cfRule type="cellIs" dxfId="10158" priority="874" operator="equal">
      <formula>"OK"</formula>
    </cfRule>
    <cfRule type="containsText" dxfId="10157" priority="875" operator="containsText" text="Unsure">
      <formula>NOT(ISERROR(SEARCH("Unsure",W103)))</formula>
    </cfRule>
    <cfRule type="containsText" dxfId="10156" priority="876" operator="containsText" text="Can't See">
      <formula>NOT(ISERROR(SEARCH("Can't See",W103)))</formula>
    </cfRule>
    <cfRule type="notContainsText" dxfId="10155" priority="877" operator="notContains" text="OK&amp;N/A">
      <formula>ISERROR(SEARCH("OK&amp;N/A",W103))</formula>
    </cfRule>
  </conditionalFormatting>
  <conditionalFormatting sqref="P99">
    <cfRule type="colorScale" priority="8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00:M108">
    <cfRule type="colorScale" priority="87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P44">
    <cfRule type="colorScale" priority="86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57:P161 P130:P155">
    <cfRule type="colorScale" priority="31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40">
    <cfRule type="colorScale" priority="8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66:P167">
    <cfRule type="colorScale" priority="8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212">
    <cfRule type="containsBlanks" priority="860" stopIfTrue="1">
      <formula>LEN(TRIM(A212))=0</formula>
    </cfRule>
    <cfRule type="containsText" dxfId="10154" priority="861" stopIfTrue="1" operator="containsText" text="fcd">
      <formula>NOT(ISERROR(SEARCH("fcd",A212)))</formula>
    </cfRule>
    <cfRule type="containsText" dxfId="10153" priority="862" stopIfTrue="1" operator="containsText" text="server">
      <formula>NOT(ISERROR(SEARCH("server",A212)))</formula>
    </cfRule>
    <cfRule type="containsText" dxfId="10152" priority="863" stopIfTrue="1" operator="containsText" text="ft">
      <formula>NOT(ISERROR(SEARCH("ft",A212)))</formula>
    </cfRule>
    <cfRule type="containsText" dxfId="10151" priority="864" stopIfTrue="1" operator="containsText" text="lynxx_">
      <formula>NOT(ISERROR(SEARCH("lynxx_",A212)))</formula>
    </cfRule>
    <cfRule type="containsText" dxfId="10150" priority="865" operator="containsText" text="_">
      <formula>NOT(ISERROR(SEARCH("_",A212)))</formula>
    </cfRule>
  </conditionalFormatting>
  <conditionalFormatting sqref="Y212:AE212">
    <cfRule type="cellIs" dxfId="10149" priority="856" operator="equal">
      <formula>1</formula>
    </cfRule>
    <cfRule type="cellIs" dxfId="10148" priority="857" operator="equal">
      <formula>2</formula>
    </cfRule>
    <cfRule type="cellIs" dxfId="10147" priority="858" operator="equal">
      <formula>3</formula>
    </cfRule>
    <cfRule type="cellIs" dxfId="10146" priority="859" operator="equal">
      <formula>4</formula>
    </cfRule>
    <cfRule type="cellIs" dxfId="10145" priority="866" operator="equal">
      <formula>5</formula>
    </cfRule>
  </conditionalFormatting>
  <conditionalFormatting sqref="U212:X212">
    <cfRule type="containsBlanks" priority="850" stopIfTrue="1">
      <formula>LEN(TRIM(U212))=0</formula>
    </cfRule>
    <cfRule type="cellIs" dxfId="10144" priority="851" operator="equal">
      <formula>"N/A"</formula>
    </cfRule>
    <cfRule type="cellIs" dxfId="10143" priority="852" operator="equal">
      <formula>"OK"</formula>
    </cfRule>
    <cfRule type="containsText" dxfId="10142" priority="853" operator="containsText" text="Unsure">
      <formula>NOT(ISERROR(SEARCH("Unsure",U212)))</formula>
    </cfRule>
    <cfRule type="containsText" dxfId="10141" priority="854" operator="containsText" text="Can't See">
      <formula>NOT(ISERROR(SEARCH("Can't See",U212)))</formula>
    </cfRule>
    <cfRule type="notContainsText" dxfId="10140" priority="855" operator="notContains" text="OK&amp;N/A">
      <formula>ISERROR(SEARCH("OK&amp;N/A",U212))</formula>
    </cfRule>
  </conditionalFormatting>
  <conditionalFormatting sqref="AH212">
    <cfRule type="containsBlanks" priority="844" stopIfTrue="1">
      <formula>LEN(TRIM(AH212))=0</formula>
    </cfRule>
    <cfRule type="containsText" dxfId="10139" priority="845" stopIfTrue="1" operator="containsText" text="fcd">
      <formula>NOT(ISERROR(SEARCH("fcd",AH212)))</formula>
    </cfRule>
    <cfRule type="containsText" dxfId="10138" priority="846" stopIfTrue="1" operator="containsText" text="server">
      <formula>NOT(ISERROR(SEARCH("server",AH212)))</formula>
    </cfRule>
    <cfRule type="containsText" dxfId="10137" priority="847" stopIfTrue="1" operator="containsText" text="ft">
      <formula>NOT(ISERROR(SEARCH("ft",AH212)))</formula>
    </cfRule>
    <cfRule type="containsText" dxfId="10136" priority="848" stopIfTrue="1" operator="containsText" text="lynxx_">
      <formula>NOT(ISERROR(SEARCH("lynxx_",AH212)))</formula>
    </cfRule>
    <cfRule type="containsText" dxfId="10135" priority="849" operator="containsText" text="_">
      <formula>NOT(ISERROR(SEARCH("_",AH212)))</formula>
    </cfRule>
  </conditionalFormatting>
  <conditionalFormatting sqref="T212">
    <cfRule type="cellIs" dxfId="10134" priority="843" operator="equal">
      <formula>FALSE</formula>
    </cfRule>
  </conditionalFormatting>
  <conditionalFormatting sqref="Y221:AC221">
    <cfRule type="cellIs" dxfId="10133" priority="838" operator="equal">
      <formula>1</formula>
    </cfRule>
    <cfRule type="cellIs" dxfId="10132" priority="839" operator="equal">
      <formula>2</formula>
    </cfRule>
    <cfRule type="cellIs" dxfId="10131" priority="840" operator="equal">
      <formula>3</formula>
    </cfRule>
    <cfRule type="cellIs" dxfId="10130" priority="841" operator="equal">
      <formula>4</formula>
    </cfRule>
    <cfRule type="cellIs" dxfId="10129" priority="842" operator="equal">
      <formula>5</formula>
    </cfRule>
  </conditionalFormatting>
  <conditionalFormatting sqref="U221:X221">
    <cfRule type="containsBlanks" priority="832" stopIfTrue="1">
      <formula>LEN(TRIM(U221))=0</formula>
    </cfRule>
    <cfRule type="cellIs" dxfId="10128" priority="833" operator="equal">
      <formula>"N/A"</formula>
    </cfRule>
    <cfRule type="cellIs" dxfId="10127" priority="834" operator="equal">
      <formula>"OK"</formula>
    </cfRule>
    <cfRule type="containsText" dxfId="10126" priority="835" operator="containsText" text="Unsure">
      <formula>NOT(ISERROR(SEARCH("Unsure",U221)))</formula>
    </cfRule>
    <cfRule type="containsText" dxfId="10125" priority="836" operator="containsText" text="Can't See">
      <formula>NOT(ISERROR(SEARCH("Can't See",U221)))</formula>
    </cfRule>
    <cfRule type="notContainsText" dxfId="10124" priority="837" operator="notContains" text="OK&amp;N/A">
      <formula>ISERROR(SEARCH("OK&amp;N/A",U221))</formula>
    </cfRule>
  </conditionalFormatting>
  <conditionalFormatting sqref="U215:X215 U220:X220 U213:X213">
    <cfRule type="containsBlanks" priority="826" stopIfTrue="1">
      <formula>LEN(TRIM(U213))=0</formula>
    </cfRule>
    <cfRule type="cellIs" dxfId="10123" priority="827" operator="equal">
      <formula>"N/A"</formula>
    </cfRule>
    <cfRule type="cellIs" dxfId="10122" priority="828" operator="equal">
      <formula>"OK"</formula>
    </cfRule>
    <cfRule type="containsText" dxfId="10121" priority="829" operator="containsText" text="Unsure">
      <formula>NOT(ISERROR(SEARCH("Unsure",U213)))</formula>
    </cfRule>
    <cfRule type="containsText" dxfId="10120" priority="830" operator="containsText" text="Can't See">
      <formula>NOT(ISERROR(SEARCH("Can't See",U213)))</formula>
    </cfRule>
    <cfRule type="notContainsText" dxfId="10119" priority="831" operator="notContains" text="OK&amp;N/A">
      <formula>ISERROR(SEARCH("OK&amp;N/A",U213))</formula>
    </cfRule>
  </conditionalFormatting>
  <conditionalFormatting sqref="Y213:AC213">
    <cfRule type="cellIs" dxfId="10118" priority="821" operator="equal">
      <formula>1</formula>
    </cfRule>
    <cfRule type="cellIs" dxfId="10117" priority="822" operator="equal">
      <formula>2</formula>
    </cfRule>
    <cfRule type="cellIs" dxfId="10116" priority="823" operator="equal">
      <formula>3</formula>
    </cfRule>
    <cfRule type="cellIs" dxfId="10115" priority="824" operator="equal">
      <formula>4</formula>
    </cfRule>
    <cfRule type="cellIs" dxfId="10114" priority="825" operator="equal">
      <formula>5</formula>
    </cfRule>
  </conditionalFormatting>
  <conditionalFormatting sqref="Y220:AC220">
    <cfRule type="cellIs" dxfId="10113" priority="816" operator="equal">
      <formula>1</formula>
    </cfRule>
    <cfRule type="cellIs" dxfId="10112" priority="817" operator="equal">
      <formula>2</formula>
    </cfRule>
    <cfRule type="cellIs" dxfId="10111" priority="818" operator="equal">
      <formula>3</formula>
    </cfRule>
    <cfRule type="cellIs" dxfId="10110" priority="819" operator="equal">
      <formula>4</formula>
    </cfRule>
    <cfRule type="cellIs" dxfId="10109" priority="820" operator="equal">
      <formula>5</formula>
    </cfRule>
  </conditionalFormatting>
  <conditionalFormatting sqref="Y215:AC215">
    <cfRule type="cellIs" dxfId="10108" priority="811" operator="equal">
      <formula>1</formula>
    </cfRule>
    <cfRule type="cellIs" dxfId="10107" priority="812" operator="equal">
      <formula>2</formula>
    </cfRule>
    <cfRule type="cellIs" dxfId="10106" priority="813" operator="equal">
      <formula>3</formula>
    </cfRule>
    <cfRule type="cellIs" dxfId="10105" priority="814" operator="equal">
      <formula>4</formula>
    </cfRule>
    <cfRule type="cellIs" dxfId="10104" priority="815" operator="equal">
      <formula>5</formula>
    </cfRule>
  </conditionalFormatting>
  <conditionalFormatting sqref="U214:X214">
    <cfRule type="containsBlanks" priority="805" stopIfTrue="1">
      <formula>LEN(TRIM(U214))=0</formula>
    </cfRule>
    <cfRule type="cellIs" dxfId="10103" priority="806" operator="equal">
      <formula>"N/A"</formula>
    </cfRule>
    <cfRule type="cellIs" dxfId="10102" priority="807" operator="equal">
      <formula>"OK"</formula>
    </cfRule>
    <cfRule type="containsText" dxfId="10101" priority="808" operator="containsText" text="Unsure">
      <formula>NOT(ISERROR(SEARCH("Unsure",U214)))</formula>
    </cfRule>
    <cfRule type="containsText" dxfId="10100" priority="809" operator="containsText" text="Can't See">
      <formula>NOT(ISERROR(SEARCH("Can't See",U214)))</formula>
    </cfRule>
    <cfRule type="notContainsText" dxfId="10099" priority="810" operator="notContains" text="OK&amp;N/A">
      <formula>ISERROR(SEARCH("OK&amp;N/A",U214))</formula>
    </cfRule>
  </conditionalFormatting>
  <conditionalFormatting sqref="Y214:AC214">
    <cfRule type="cellIs" dxfId="10098" priority="800" operator="equal">
      <formula>1</formula>
    </cfRule>
    <cfRule type="cellIs" dxfId="10097" priority="801" operator="equal">
      <formula>2</formula>
    </cfRule>
    <cfRule type="cellIs" dxfId="10096" priority="802" operator="equal">
      <formula>3</formula>
    </cfRule>
    <cfRule type="cellIs" dxfId="10095" priority="803" operator="equal">
      <formula>4</formula>
    </cfRule>
    <cfRule type="cellIs" dxfId="10094" priority="804" operator="equal">
      <formula>5</formula>
    </cfRule>
  </conditionalFormatting>
  <conditionalFormatting sqref="U218:X218">
    <cfRule type="containsBlanks" priority="794" stopIfTrue="1">
      <formula>LEN(TRIM(U218))=0</formula>
    </cfRule>
    <cfRule type="cellIs" dxfId="10093" priority="795" operator="equal">
      <formula>"N/A"</formula>
    </cfRule>
    <cfRule type="cellIs" dxfId="10092" priority="796" operator="equal">
      <formula>"OK"</formula>
    </cfRule>
    <cfRule type="containsText" dxfId="10091" priority="797" operator="containsText" text="Unsure">
      <formula>NOT(ISERROR(SEARCH("Unsure",U218)))</formula>
    </cfRule>
    <cfRule type="containsText" dxfId="10090" priority="798" operator="containsText" text="Can't See">
      <formula>NOT(ISERROR(SEARCH("Can't See",U218)))</formula>
    </cfRule>
    <cfRule type="notContainsText" dxfId="10089" priority="799" operator="notContains" text="OK&amp;N/A">
      <formula>ISERROR(SEARCH("OK&amp;N/A",U218))</formula>
    </cfRule>
  </conditionalFormatting>
  <conditionalFormatting sqref="Y218:AC218">
    <cfRule type="cellIs" dxfId="10088" priority="789" operator="equal">
      <formula>1</formula>
    </cfRule>
    <cfRule type="cellIs" dxfId="10087" priority="790" operator="equal">
      <formula>2</formula>
    </cfRule>
    <cfRule type="cellIs" dxfId="10086" priority="791" operator="equal">
      <formula>3</formula>
    </cfRule>
    <cfRule type="cellIs" dxfId="10085" priority="792" operator="equal">
      <formula>4</formula>
    </cfRule>
    <cfRule type="cellIs" dxfId="10084" priority="793" operator="equal">
      <formula>5</formula>
    </cfRule>
  </conditionalFormatting>
  <conditionalFormatting sqref="U219:X219">
    <cfRule type="containsBlanks" priority="783" stopIfTrue="1">
      <formula>LEN(TRIM(U219))=0</formula>
    </cfRule>
    <cfRule type="cellIs" dxfId="10083" priority="784" operator="equal">
      <formula>"N/A"</formula>
    </cfRule>
    <cfRule type="cellIs" dxfId="10082" priority="785" operator="equal">
      <formula>"OK"</formula>
    </cfRule>
    <cfRule type="containsText" dxfId="10081" priority="786" operator="containsText" text="Unsure">
      <formula>NOT(ISERROR(SEARCH("Unsure",U219)))</formula>
    </cfRule>
    <cfRule type="containsText" dxfId="10080" priority="787" operator="containsText" text="Can't See">
      <formula>NOT(ISERROR(SEARCH("Can't See",U219)))</formula>
    </cfRule>
    <cfRule type="notContainsText" dxfId="10079" priority="788" operator="notContains" text="OK&amp;N/A">
      <formula>ISERROR(SEARCH("OK&amp;N/A",U219))</formula>
    </cfRule>
  </conditionalFormatting>
  <conditionalFormatting sqref="Y219:AC219">
    <cfRule type="cellIs" dxfId="10078" priority="778" operator="equal">
      <formula>1</formula>
    </cfRule>
    <cfRule type="cellIs" dxfId="10077" priority="779" operator="equal">
      <formula>2</formula>
    </cfRule>
    <cfRule type="cellIs" dxfId="10076" priority="780" operator="equal">
      <formula>3</formula>
    </cfRule>
    <cfRule type="cellIs" dxfId="10075" priority="781" operator="equal">
      <formula>4</formula>
    </cfRule>
    <cfRule type="cellIs" dxfId="10074" priority="782" operator="equal">
      <formula>5</formula>
    </cfRule>
  </conditionalFormatting>
  <conditionalFormatting sqref="U216:X216">
    <cfRule type="containsBlanks" priority="772" stopIfTrue="1">
      <formula>LEN(TRIM(U216))=0</formula>
    </cfRule>
    <cfRule type="cellIs" dxfId="10073" priority="773" operator="equal">
      <formula>"N/A"</formula>
    </cfRule>
    <cfRule type="cellIs" dxfId="10072" priority="774" operator="equal">
      <formula>"OK"</formula>
    </cfRule>
    <cfRule type="containsText" dxfId="10071" priority="775" operator="containsText" text="Unsure">
      <formula>NOT(ISERROR(SEARCH("Unsure",U216)))</formula>
    </cfRule>
    <cfRule type="containsText" dxfId="10070" priority="776" operator="containsText" text="Can't See">
      <formula>NOT(ISERROR(SEARCH("Can't See",U216)))</formula>
    </cfRule>
    <cfRule type="notContainsText" dxfId="10069" priority="777" operator="notContains" text="OK&amp;N/A">
      <formula>ISERROR(SEARCH("OK&amp;N/A",U216))</formula>
    </cfRule>
  </conditionalFormatting>
  <conditionalFormatting sqref="Y216:AC216">
    <cfRule type="cellIs" dxfId="10068" priority="767" operator="equal">
      <formula>1</formula>
    </cfRule>
    <cfRule type="cellIs" dxfId="10067" priority="768" operator="equal">
      <formula>2</formula>
    </cfRule>
    <cfRule type="cellIs" dxfId="10066" priority="769" operator="equal">
      <formula>3</formula>
    </cfRule>
    <cfRule type="cellIs" dxfId="10065" priority="770" operator="equal">
      <formula>4</formula>
    </cfRule>
    <cfRule type="cellIs" dxfId="10064" priority="771" operator="equal">
      <formula>5</formula>
    </cfRule>
  </conditionalFormatting>
  <conditionalFormatting sqref="U217:X217">
    <cfRule type="containsBlanks" priority="761" stopIfTrue="1">
      <formula>LEN(TRIM(U217))=0</formula>
    </cfRule>
    <cfRule type="cellIs" dxfId="10063" priority="762" operator="equal">
      <formula>"N/A"</formula>
    </cfRule>
    <cfRule type="cellIs" dxfId="10062" priority="763" operator="equal">
      <formula>"OK"</formula>
    </cfRule>
    <cfRule type="containsText" dxfId="10061" priority="764" operator="containsText" text="Unsure">
      <formula>NOT(ISERROR(SEARCH("Unsure",U217)))</formula>
    </cfRule>
    <cfRule type="containsText" dxfId="10060" priority="765" operator="containsText" text="Can't See">
      <formula>NOT(ISERROR(SEARCH("Can't See",U217)))</formula>
    </cfRule>
    <cfRule type="notContainsText" dxfId="10059" priority="766" operator="notContains" text="OK&amp;N/A">
      <formula>ISERROR(SEARCH("OK&amp;N/A",U217))</formula>
    </cfRule>
  </conditionalFormatting>
  <conditionalFormatting sqref="Y217:AC217">
    <cfRule type="cellIs" dxfId="10058" priority="756" operator="equal">
      <formula>1</formula>
    </cfRule>
    <cfRule type="cellIs" dxfId="10057" priority="757" operator="equal">
      <formula>2</formula>
    </cfRule>
    <cfRule type="cellIs" dxfId="10056" priority="758" operator="equal">
      <formula>3</formula>
    </cfRule>
    <cfRule type="cellIs" dxfId="10055" priority="759" operator="equal">
      <formula>4</formula>
    </cfRule>
    <cfRule type="cellIs" dxfId="10054" priority="760" operator="equal">
      <formula>5</formula>
    </cfRule>
  </conditionalFormatting>
  <conditionalFormatting sqref="P212">
    <cfRule type="colorScale" priority="7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216:E216">
    <cfRule type="colorScale" priority="75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16:I216">
    <cfRule type="colorScale" priority="75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16:M216">
    <cfRule type="colorScale" priority="75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213:E213 B220:E220">
    <cfRule type="colorScale" priority="75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13:I213 F220:I220">
    <cfRule type="colorScale" priority="75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13:M213 J220:M220">
    <cfRule type="colorScale" priority="74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214:E214">
    <cfRule type="colorScale" priority="74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14:I214">
    <cfRule type="colorScale" priority="74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14:M214">
    <cfRule type="colorScale" priority="74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215:E215">
    <cfRule type="colorScale" priority="74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15:I215">
    <cfRule type="colorScale" priority="74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15:M215">
    <cfRule type="colorScale" priority="74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219:E219">
    <cfRule type="colorScale" priority="74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19:I219">
    <cfRule type="colorScale" priority="74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217:E217">
    <cfRule type="colorScale" priority="74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17:I217">
    <cfRule type="colorScale" priority="73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218:E218">
    <cfRule type="colorScale" priority="73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18:I218">
    <cfRule type="colorScale" priority="73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17">
    <cfRule type="colorScale" priority="73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L218">
    <cfRule type="colorScale" priority="73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M217:M219 K218:K219 K217:L217 L219">
    <cfRule type="colorScale" priority="73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18">
    <cfRule type="colorScale" priority="73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19">
    <cfRule type="colorScale" priority="73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118">
    <cfRule type="containsBlanks" priority="726" stopIfTrue="1">
      <formula>LEN(TRIM(J118))=0</formula>
    </cfRule>
    <cfRule type="cellIs" dxfId="10053" priority="727" operator="equal">
      <formula>"N/A"</formula>
    </cfRule>
    <cfRule type="cellIs" dxfId="10052" priority="728" operator="equal">
      <formula>"OK"</formula>
    </cfRule>
    <cfRule type="containsText" dxfId="10051" priority="729" operator="containsText" text="Unsure">
      <formula>NOT(ISERROR(SEARCH("Unsure",J118)))</formula>
    </cfRule>
    <cfRule type="containsText" dxfId="10050" priority="730" operator="containsText" text="Can't See">
      <formula>NOT(ISERROR(SEARCH("Can't See",J118)))</formula>
    </cfRule>
    <cfRule type="notContainsText" dxfId="10049" priority="731" operator="notContains" text="OK&amp;N/A">
      <formula>ISERROR(SEARCH("OK&amp;N/A",J118))</formula>
    </cfRule>
  </conditionalFormatting>
  <conditionalFormatting sqref="M11:M18">
    <cfRule type="colorScale" priority="72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T213:T221">
    <cfRule type="cellIs" dxfId="10048" priority="724" operator="equal">
      <formula>FALSE</formula>
    </cfRule>
  </conditionalFormatting>
  <conditionalFormatting sqref="P169:P173">
    <cfRule type="colorScale" priority="7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232:M234">
    <cfRule type="colorScale" priority="72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L232:L234">
    <cfRule type="colorScale" priority="72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S65:S80">
    <cfRule type="cellIs" dxfId="10047" priority="720" operator="equal">
      <formula>FALSE</formula>
    </cfRule>
  </conditionalFormatting>
  <conditionalFormatting sqref="S83:S96">
    <cfRule type="cellIs" dxfId="10046" priority="719" operator="equal">
      <formula>FALSE</formula>
    </cfRule>
  </conditionalFormatting>
  <conditionalFormatting sqref="S100:S108">
    <cfRule type="cellIs" dxfId="10045" priority="718" operator="equal">
      <formula>FALSE</formula>
    </cfRule>
  </conditionalFormatting>
  <conditionalFormatting sqref="S128:S177">
    <cfRule type="cellIs" dxfId="10044" priority="717" operator="equal">
      <formula>FALSE</formula>
    </cfRule>
  </conditionalFormatting>
  <conditionalFormatting sqref="S203:S209">
    <cfRule type="cellIs" dxfId="10043" priority="716" operator="equal">
      <formula>FALSE</formula>
    </cfRule>
  </conditionalFormatting>
  <conditionalFormatting sqref="S213:S220">
    <cfRule type="cellIs" dxfId="10042" priority="715" operator="equal">
      <formula>FALSE</formula>
    </cfRule>
  </conditionalFormatting>
  <conditionalFormatting sqref="A308:A310">
    <cfRule type="containsBlanks" priority="709" stopIfTrue="1">
      <formula>LEN(TRIM(A308))=0</formula>
    </cfRule>
    <cfRule type="containsText" dxfId="10041" priority="710" stopIfTrue="1" operator="containsText" text="fcd">
      <formula>NOT(ISERROR(SEARCH("fcd",A308)))</formula>
    </cfRule>
    <cfRule type="containsText" dxfId="10040" priority="711" stopIfTrue="1" operator="containsText" text="server">
      <formula>NOT(ISERROR(SEARCH("server",A308)))</formula>
    </cfRule>
    <cfRule type="containsText" dxfId="10039" priority="712" stopIfTrue="1" operator="containsText" text="ft">
      <formula>NOT(ISERROR(SEARCH("ft",A308)))</formula>
    </cfRule>
    <cfRule type="containsText" dxfId="10038" priority="713" stopIfTrue="1" operator="containsText" text="lynxx_">
      <formula>NOT(ISERROR(SEARCH("lynxx_",A308)))</formula>
    </cfRule>
    <cfRule type="containsText" dxfId="10037" priority="714" operator="containsText" text="_">
      <formula>NOT(ISERROR(SEARCH("_",A308)))</formula>
    </cfRule>
  </conditionalFormatting>
  <conditionalFormatting sqref="U307:X307">
    <cfRule type="containsBlanks" priority="703" stopIfTrue="1">
      <formula>LEN(TRIM(U307))=0</formula>
    </cfRule>
    <cfRule type="cellIs" dxfId="10036" priority="704" operator="equal">
      <formula>"N/A"</formula>
    </cfRule>
    <cfRule type="cellIs" dxfId="10035" priority="705" operator="equal">
      <formula>"OK"</formula>
    </cfRule>
    <cfRule type="containsText" dxfId="10034" priority="706" operator="containsText" text="Unsure">
      <formula>NOT(ISERROR(SEARCH("Unsure",U307)))</formula>
    </cfRule>
    <cfRule type="containsText" dxfId="10033" priority="707" operator="containsText" text="Can't See">
      <formula>NOT(ISERROR(SEARCH("Can't See",U307)))</formula>
    </cfRule>
    <cfRule type="notContainsText" dxfId="10032" priority="708" operator="notContains" text="OK&amp;N/A">
      <formula>ISERROR(SEARCH("OK&amp;N/A",U307))</formula>
    </cfRule>
  </conditionalFormatting>
  <conditionalFormatting sqref="A307">
    <cfRule type="containsBlanks" priority="697" stopIfTrue="1">
      <formula>LEN(TRIM(A307))=0</formula>
    </cfRule>
    <cfRule type="containsText" dxfId="10031" priority="698" stopIfTrue="1" operator="containsText" text="fcd">
      <formula>NOT(ISERROR(SEARCH("fcd",A307)))</formula>
    </cfRule>
    <cfRule type="containsText" dxfId="10030" priority="699" stopIfTrue="1" operator="containsText" text="server">
      <formula>NOT(ISERROR(SEARCH("server",A307)))</formula>
    </cfRule>
    <cfRule type="containsText" dxfId="10029" priority="700" stopIfTrue="1" operator="containsText" text="ft">
      <formula>NOT(ISERROR(SEARCH("ft",A307)))</formula>
    </cfRule>
    <cfRule type="containsText" dxfId="10028" priority="701" stopIfTrue="1" operator="containsText" text="lynxx_">
      <formula>NOT(ISERROR(SEARCH("lynxx_",A307)))</formula>
    </cfRule>
    <cfRule type="containsText" dxfId="10027" priority="702" operator="containsText" text="_">
      <formula>NOT(ISERROR(SEARCH("_",A307)))</formula>
    </cfRule>
  </conditionalFormatting>
  <conditionalFormatting sqref="U310:X310 U308:V309 X308:X309">
    <cfRule type="containsBlanks" priority="691" stopIfTrue="1">
      <formula>LEN(TRIM(U308))=0</formula>
    </cfRule>
    <cfRule type="cellIs" dxfId="10026" priority="692" operator="equal">
      <formula>"N/A"</formula>
    </cfRule>
    <cfRule type="cellIs" dxfId="10025" priority="693" operator="equal">
      <formula>"OK"</formula>
    </cfRule>
    <cfRule type="containsText" dxfId="10024" priority="694" operator="containsText" text="Unsure">
      <formula>NOT(ISERROR(SEARCH("Unsure",U308)))</formula>
    </cfRule>
    <cfRule type="containsText" dxfId="10023" priority="695" operator="containsText" text="Can't See">
      <formula>NOT(ISERROR(SEARCH("Can't See",U308)))</formula>
    </cfRule>
    <cfRule type="notContainsText" dxfId="10022" priority="696" operator="notContains" text="OK&amp;N/A">
      <formula>ISERROR(SEARCH("OK&amp;N/A",U308))</formula>
    </cfRule>
  </conditionalFormatting>
  <conditionalFormatting sqref="Y309:AC310">
    <cfRule type="cellIs" dxfId="10021" priority="686" operator="equal">
      <formula>1</formula>
    </cfRule>
    <cfRule type="cellIs" dxfId="10020" priority="687" operator="equal">
      <formula>2</formula>
    </cfRule>
    <cfRule type="cellIs" dxfId="10019" priority="688" operator="equal">
      <formula>3</formula>
    </cfRule>
    <cfRule type="cellIs" dxfId="10018" priority="689" operator="equal">
      <formula>4</formula>
    </cfRule>
    <cfRule type="cellIs" dxfId="10017" priority="690" operator="equal">
      <formula>5</formula>
    </cfRule>
  </conditionalFormatting>
  <conditionalFormatting sqref="Y308:AC308">
    <cfRule type="cellIs" dxfId="10016" priority="681" operator="equal">
      <formula>1</formula>
    </cfRule>
    <cfRule type="cellIs" dxfId="10015" priority="682" operator="equal">
      <formula>2</formula>
    </cfRule>
    <cfRule type="cellIs" dxfId="10014" priority="683" operator="equal">
      <formula>3</formula>
    </cfRule>
    <cfRule type="cellIs" dxfId="10013" priority="684" operator="equal">
      <formula>4</formula>
    </cfRule>
    <cfRule type="cellIs" dxfId="10012" priority="685" operator="equal">
      <formula>5</formula>
    </cfRule>
  </conditionalFormatting>
  <conditionalFormatting sqref="P307">
    <cfRule type="colorScale" priority="68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08:P310">
    <cfRule type="colorScale" priority="67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308:S310">
    <cfRule type="cellIs" dxfId="10011" priority="678" operator="equal">
      <formula>FALSE</formula>
    </cfRule>
  </conditionalFormatting>
  <conditionalFormatting sqref="A305">
    <cfRule type="containsBlanks" priority="672" stopIfTrue="1">
      <formula>LEN(TRIM(A305))=0</formula>
    </cfRule>
    <cfRule type="containsText" dxfId="10010" priority="673" stopIfTrue="1" operator="containsText" text="fcd">
      <formula>NOT(ISERROR(SEARCH("fcd",A305)))</formula>
    </cfRule>
    <cfRule type="containsText" dxfId="10009" priority="674" stopIfTrue="1" operator="containsText" text="server">
      <formula>NOT(ISERROR(SEARCH("server",A305)))</formula>
    </cfRule>
    <cfRule type="containsText" dxfId="10008" priority="675" stopIfTrue="1" operator="containsText" text="ft">
      <formula>NOT(ISERROR(SEARCH("ft",A305)))</formula>
    </cfRule>
    <cfRule type="containsText" dxfId="10007" priority="676" stopIfTrue="1" operator="containsText" text="lynxx_">
      <formula>NOT(ISERROR(SEARCH("lynxx_",A305)))</formula>
    </cfRule>
    <cfRule type="containsText" dxfId="10006" priority="677" operator="containsText" text="_">
      <formula>NOT(ISERROR(SEARCH("_",A305)))</formula>
    </cfRule>
  </conditionalFormatting>
  <conditionalFormatting sqref="U304:X304">
    <cfRule type="containsBlanks" priority="666" stopIfTrue="1">
      <formula>LEN(TRIM(U304))=0</formula>
    </cfRule>
    <cfRule type="cellIs" dxfId="10005" priority="667" operator="equal">
      <formula>"N/A"</formula>
    </cfRule>
    <cfRule type="cellIs" dxfId="10004" priority="668" operator="equal">
      <formula>"OK"</formula>
    </cfRule>
    <cfRule type="containsText" dxfId="10003" priority="669" operator="containsText" text="Unsure">
      <formula>NOT(ISERROR(SEARCH("Unsure",U304)))</formula>
    </cfRule>
    <cfRule type="containsText" dxfId="10002" priority="670" operator="containsText" text="Can't See">
      <formula>NOT(ISERROR(SEARCH("Can't See",U304)))</formula>
    </cfRule>
    <cfRule type="notContainsText" dxfId="10001" priority="671" operator="notContains" text="OK&amp;N/A">
      <formula>ISERROR(SEARCH("OK&amp;N/A",U304))</formula>
    </cfRule>
  </conditionalFormatting>
  <conditionalFormatting sqref="A304">
    <cfRule type="containsBlanks" priority="660" stopIfTrue="1">
      <formula>LEN(TRIM(A304))=0</formula>
    </cfRule>
    <cfRule type="containsText" dxfId="10000" priority="661" stopIfTrue="1" operator="containsText" text="fcd">
      <formula>NOT(ISERROR(SEARCH("fcd",A304)))</formula>
    </cfRule>
    <cfRule type="containsText" dxfId="9999" priority="662" stopIfTrue="1" operator="containsText" text="server">
      <formula>NOT(ISERROR(SEARCH("server",A304)))</formula>
    </cfRule>
    <cfRule type="containsText" dxfId="9998" priority="663" stopIfTrue="1" operator="containsText" text="ft">
      <formula>NOT(ISERROR(SEARCH("ft",A304)))</formula>
    </cfRule>
    <cfRule type="containsText" dxfId="9997" priority="664" stopIfTrue="1" operator="containsText" text="lynxx_">
      <formula>NOT(ISERROR(SEARCH("lynxx_",A304)))</formula>
    </cfRule>
    <cfRule type="containsText" dxfId="9996" priority="665" operator="containsText" text="_">
      <formula>NOT(ISERROR(SEARCH("_",A304)))</formula>
    </cfRule>
  </conditionalFormatting>
  <conditionalFormatting sqref="U305:V305 X305">
    <cfRule type="containsBlanks" priority="654" stopIfTrue="1">
      <formula>LEN(TRIM(U305))=0</formula>
    </cfRule>
    <cfRule type="cellIs" dxfId="9995" priority="655" operator="equal">
      <formula>"N/A"</formula>
    </cfRule>
    <cfRule type="cellIs" dxfId="9994" priority="656" operator="equal">
      <formula>"OK"</formula>
    </cfRule>
    <cfRule type="containsText" dxfId="9993" priority="657" operator="containsText" text="Unsure">
      <formula>NOT(ISERROR(SEARCH("Unsure",U305)))</formula>
    </cfRule>
    <cfRule type="containsText" dxfId="9992" priority="658" operator="containsText" text="Can't See">
      <formula>NOT(ISERROR(SEARCH("Can't See",U305)))</formula>
    </cfRule>
    <cfRule type="notContainsText" dxfId="9991" priority="659" operator="notContains" text="OK&amp;N/A">
      <formula>ISERROR(SEARCH("OK&amp;N/A",U305))</formula>
    </cfRule>
  </conditionalFormatting>
  <conditionalFormatting sqref="Y305:AC305">
    <cfRule type="cellIs" dxfId="9990" priority="649" operator="equal">
      <formula>1</formula>
    </cfRule>
    <cfRule type="cellIs" dxfId="9989" priority="650" operator="equal">
      <formula>2</formula>
    </cfRule>
    <cfRule type="cellIs" dxfId="9988" priority="651" operator="equal">
      <formula>3</formula>
    </cfRule>
    <cfRule type="cellIs" dxfId="9987" priority="652" operator="equal">
      <formula>4</formula>
    </cfRule>
    <cfRule type="cellIs" dxfId="9986" priority="653" operator="equal">
      <formula>5</formula>
    </cfRule>
  </conditionalFormatting>
  <conditionalFormatting sqref="P304">
    <cfRule type="colorScale" priority="6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05">
    <cfRule type="colorScale" priority="6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305">
    <cfRule type="cellIs" dxfId="9985" priority="646" operator="equal">
      <formula>FALSE</formula>
    </cfRule>
  </conditionalFormatting>
  <conditionalFormatting sqref="P156">
    <cfRule type="colorScale" priority="6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306">
    <cfRule type="containsBlanks" priority="639" stopIfTrue="1">
      <formula>LEN(TRIM(A306))=0</formula>
    </cfRule>
    <cfRule type="containsText" dxfId="9984" priority="640" stopIfTrue="1" operator="containsText" text="fcd">
      <formula>NOT(ISERROR(SEARCH("fcd",A306)))</formula>
    </cfRule>
    <cfRule type="containsText" dxfId="9983" priority="641" stopIfTrue="1" operator="containsText" text="server">
      <formula>NOT(ISERROR(SEARCH("server",A306)))</formula>
    </cfRule>
    <cfRule type="containsText" dxfId="9982" priority="642" stopIfTrue="1" operator="containsText" text="ft">
      <formula>NOT(ISERROR(SEARCH("ft",A306)))</formula>
    </cfRule>
    <cfRule type="containsText" dxfId="9981" priority="643" stopIfTrue="1" operator="containsText" text="lynxx_">
      <formula>NOT(ISERROR(SEARCH("lynxx_",A306)))</formula>
    </cfRule>
    <cfRule type="containsText" dxfId="9980" priority="644" operator="containsText" text="_">
      <formula>NOT(ISERROR(SEARCH("_",A306)))</formula>
    </cfRule>
  </conditionalFormatting>
  <conditionalFormatting sqref="U306:X306 J306:M306">
    <cfRule type="containsBlanks" priority="633" stopIfTrue="1">
      <formula>LEN(TRIM(J306))=0</formula>
    </cfRule>
    <cfRule type="cellIs" dxfId="9979" priority="634" operator="equal">
      <formula>"N/A"</formula>
    </cfRule>
    <cfRule type="cellIs" dxfId="9978" priority="635" operator="equal">
      <formula>"OK"</formula>
    </cfRule>
    <cfRule type="containsText" dxfId="9977" priority="636" operator="containsText" text="Unsure">
      <formula>NOT(ISERROR(SEARCH("Unsure",J306)))</formula>
    </cfRule>
    <cfRule type="containsText" dxfId="9976" priority="637" operator="containsText" text="Can't See">
      <formula>NOT(ISERROR(SEARCH("Can't See",J306)))</formula>
    </cfRule>
    <cfRule type="notContainsText" dxfId="9975" priority="638" operator="notContains" text="OK&amp;N/A">
      <formula>ISERROR(SEARCH("OK&amp;N/A",J306))</formula>
    </cfRule>
  </conditionalFormatting>
  <conditionalFormatting sqref="B184:I184">
    <cfRule type="colorScale" priority="63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Y184:AE184">
    <cfRule type="cellIs" dxfId="9974" priority="626" operator="equal">
      <formula>1</formula>
    </cfRule>
    <cfRule type="cellIs" dxfId="9973" priority="627" operator="equal">
      <formula>2</formula>
    </cfRule>
    <cfRule type="cellIs" dxfId="9972" priority="628" operator="equal">
      <formula>3</formula>
    </cfRule>
    <cfRule type="cellIs" dxfId="9971" priority="629" operator="equal">
      <formula>4</formula>
    </cfRule>
    <cfRule type="cellIs" dxfId="9970" priority="631" operator="equal">
      <formula>5</formula>
    </cfRule>
  </conditionalFormatting>
  <conditionalFormatting sqref="U184:X184">
    <cfRule type="containsBlanks" priority="620" stopIfTrue="1">
      <formula>LEN(TRIM(U184))=0</formula>
    </cfRule>
    <cfRule type="cellIs" dxfId="9969" priority="621" operator="equal">
      <formula>"N/A"</formula>
    </cfRule>
    <cfRule type="cellIs" dxfId="9968" priority="622" operator="equal">
      <formula>"OK"</formula>
    </cfRule>
    <cfRule type="containsText" dxfId="9967" priority="623" operator="containsText" text="Unsure">
      <formula>NOT(ISERROR(SEARCH("Unsure",U184)))</formula>
    </cfRule>
    <cfRule type="containsText" dxfId="9966" priority="624" operator="containsText" text="Can't See">
      <formula>NOT(ISERROR(SEARCH("Can't See",U184)))</formula>
    </cfRule>
    <cfRule type="notContainsText" dxfId="9965" priority="625" operator="notContains" text="OK&amp;N/A">
      <formula>ISERROR(SEARCH("OK&amp;N/A",U184))</formula>
    </cfRule>
  </conditionalFormatting>
  <conditionalFormatting sqref="F184:I184">
    <cfRule type="colorScale" priority="61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Y184:AE184">
    <cfRule type="cellIs" dxfId="9964" priority="614" operator="equal">
      <formula>1</formula>
    </cfRule>
    <cfRule type="cellIs" dxfId="9963" priority="615" operator="equal">
      <formula>2</formula>
    </cfRule>
    <cfRule type="cellIs" dxfId="9962" priority="616" operator="equal">
      <formula>3</formula>
    </cfRule>
    <cfRule type="cellIs" dxfId="9961" priority="617" operator="equal">
      <formula>4</formula>
    </cfRule>
    <cfRule type="cellIs" dxfId="9960" priority="618" operator="equal">
      <formula>5</formula>
    </cfRule>
  </conditionalFormatting>
  <conditionalFormatting sqref="M184">
    <cfRule type="colorScale" priority="61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M184">
    <cfRule type="colorScale" priority="61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L184">
    <cfRule type="colorScale" priority="61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L184">
    <cfRule type="colorScale" priority="61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K184">
    <cfRule type="colorScale" priority="60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K184">
    <cfRule type="colorScale" priority="60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184">
    <cfRule type="colorScale" priority="60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184">
    <cfRule type="colorScale" priority="60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S184">
    <cfRule type="cellIs" dxfId="9959" priority="605" operator="equal">
      <formula>FALSE</formula>
    </cfRule>
  </conditionalFormatting>
  <conditionalFormatting sqref="T184">
    <cfRule type="cellIs" dxfId="9958" priority="604" operator="equal">
      <formula>FALSE</formula>
    </cfRule>
  </conditionalFormatting>
  <conditionalFormatting sqref="P184">
    <cfRule type="colorScale" priority="6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0">
    <cfRule type="colorScale" priority="60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94:E194">
    <cfRule type="colorScale" priority="60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194:M194">
    <cfRule type="containsBlanks" priority="596" stopIfTrue="1">
      <formula>LEN(TRIM(J194))=0</formula>
    </cfRule>
    <cfRule type="cellIs" dxfId="9957" priority="597" operator="equal">
      <formula>"N/A"</formula>
    </cfRule>
    <cfRule type="cellIs" dxfId="9956" priority="598" operator="equal">
      <formula>"OK"</formula>
    </cfRule>
    <cfRule type="containsText" dxfId="9955" priority="599" operator="containsText" text="Unsure">
      <formula>NOT(ISERROR(SEARCH("Unsure",J194)))</formula>
    </cfRule>
    <cfRule type="containsText" dxfId="9954" priority="600" operator="containsText" text="Can't See">
      <formula>NOT(ISERROR(SEARCH("Can't See",J194)))</formula>
    </cfRule>
    <cfRule type="notContainsText" dxfId="9953" priority="601" operator="notContains" text="OK&amp;N/A">
      <formula>ISERROR(SEARCH("OK&amp;N/A",J194))</formula>
    </cfRule>
  </conditionalFormatting>
  <conditionalFormatting sqref="F194:I194">
    <cfRule type="colorScale" priority="59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W125">
    <cfRule type="containsBlanks" priority="589" stopIfTrue="1">
      <formula>LEN(TRIM(W125))=0</formula>
    </cfRule>
    <cfRule type="containsText" dxfId="9952" priority="590" stopIfTrue="1" operator="containsText" text="fcd">
      <formula>NOT(ISERROR(SEARCH("fcd",W125)))</formula>
    </cfRule>
    <cfRule type="containsText" dxfId="9951" priority="591" stopIfTrue="1" operator="containsText" text="server">
      <formula>NOT(ISERROR(SEARCH("server",W125)))</formula>
    </cfRule>
    <cfRule type="containsText" dxfId="9950" priority="592" stopIfTrue="1" operator="containsText" text="ft">
      <formula>NOT(ISERROR(SEARCH("ft",W125)))</formula>
    </cfRule>
    <cfRule type="containsText" dxfId="9949" priority="593" stopIfTrue="1" operator="containsText" text="lynxx_">
      <formula>NOT(ISERROR(SEARCH("lynxx_",W125)))</formula>
    </cfRule>
    <cfRule type="containsText" dxfId="9948" priority="594" operator="containsText" text="_">
      <formula>NOT(ISERROR(SEARCH("_",W125)))</formula>
    </cfRule>
  </conditionalFormatting>
  <conditionalFormatting sqref="A118">
    <cfRule type="containsBlanks" priority="583" stopIfTrue="1">
      <formula>LEN(TRIM(A118))=0</formula>
    </cfRule>
    <cfRule type="containsText" dxfId="9947" priority="584" stopIfTrue="1" operator="containsText" text="fcd">
      <formula>NOT(ISERROR(SEARCH("fcd",A118)))</formula>
    </cfRule>
    <cfRule type="containsText" dxfId="9946" priority="585" stopIfTrue="1" operator="containsText" text="server">
      <formula>NOT(ISERROR(SEARCH("server",A118)))</formula>
    </cfRule>
    <cfRule type="containsText" dxfId="9945" priority="586" stopIfTrue="1" operator="containsText" text="ft">
      <formula>NOT(ISERROR(SEARCH("ft",A118)))</formula>
    </cfRule>
    <cfRule type="containsText" dxfId="9944" priority="587" stopIfTrue="1" operator="containsText" text="lynxx_">
      <formula>NOT(ISERROR(SEARCH("lynxx_",A118)))</formula>
    </cfRule>
    <cfRule type="containsText" dxfId="9943" priority="588" operator="containsText" text="_">
      <formula>NOT(ISERROR(SEARCH("_",A118)))</formula>
    </cfRule>
  </conditionalFormatting>
  <conditionalFormatting sqref="A311 A328">
    <cfRule type="containsBlanks" priority="577" stopIfTrue="1">
      <formula>LEN(TRIM(A311))=0</formula>
    </cfRule>
    <cfRule type="containsText" dxfId="9942" priority="578" stopIfTrue="1" operator="containsText" text="fcd">
      <formula>NOT(ISERROR(SEARCH("fcd",A311)))</formula>
    </cfRule>
    <cfRule type="containsText" dxfId="9941" priority="579" stopIfTrue="1" operator="containsText" text="server">
      <formula>NOT(ISERROR(SEARCH("server",A311)))</formula>
    </cfRule>
    <cfRule type="containsText" dxfId="9940" priority="580" stopIfTrue="1" operator="containsText" text="ft">
      <formula>NOT(ISERROR(SEARCH("ft",A311)))</formula>
    </cfRule>
    <cfRule type="containsText" dxfId="9939" priority="581" stopIfTrue="1" operator="containsText" text="lynxx_">
      <formula>NOT(ISERROR(SEARCH("lynxx_",A311)))</formula>
    </cfRule>
    <cfRule type="containsText" dxfId="9938" priority="582" operator="containsText" text="_">
      <formula>NOT(ISERROR(SEARCH("_",A311)))</formula>
    </cfRule>
  </conditionalFormatting>
  <conditionalFormatting sqref="U311:X311 B328:M328 U328:X328">
    <cfRule type="containsBlanks" priority="571" stopIfTrue="1">
      <formula>LEN(TRIM(B311))=0</formula>
    </cfRule>
    <cfRule type="cellIs" dxfId="9937" priority="572" operator="equal">
      <formula>"N/A"</formula>
    </cfRule>
    <cfRule type="cellIs" dxfId="9936" priority="573" operator="equal">
      <formula>"OK"</formula>
    </cfRule>
    <cfRule type="containsText" dxfId="9935" priority="574" operator="containsText" text="Unsure">
      <formula>NOT(ISERROR(SEARCH("Unsure",B311)))</formula>
    </cfRule>
    <cfRule type="containsText" dxfId="9934" priority="575" operator="containsText" text="Can't See">
      <formula>NOT(ISERROR(SEARCH("Can't See",B311)))</formula>
    </cfRule>
    <cfRule type="notContainsText" dxfId="9933" priority="576" operator="notContains" text="OK&amp;N/A">
      <formula>ISERROR(SEARCH("OK&amp;N/A",B311))</formula>
    </cfRule>
  </conditionalFormatting>
  <conditionalFormatting sqref="U312:X327">
    <cfRule type="containsBlanks" priority="565" stopIfTrue="1">
      <formula>LEN(TRIM(U312))=0</formula>
    </cfRule>
    <cfRule type="cellIs" dxfId="9932" priority="566" operator="equal">
      <formula>"N/A"</formula>
    </cfRule>
    <cfRule type="cellIs" dxfId="9931" priority="567" operator="equal">
      <formula>"OK"</formula>
    </cfRule>
    <cfRule type="containsText" dxfId="9930" priority="568" operator="containsText" text="Unsure">
      <formula>NOT(ISERROR(SEARCH("Unsure",U312)))</formula>
    </cfRule>
    <cfRule type="containsText" dxfId="9929" priority="569" operator="containsText" text="Can't See">
      <formula>NOT(ISERROR(SEARCH("Can't See",U312)))</formula>
    </cfRule>
    <cfRule type="notContainsText" dxfId="9928" priority="570" operator="notContains" text="OK&amp;N/A">
      <formula>ISERROR(SEARCH("OK&amp;N/A",U312))</formula>
    </cfRule>
  </conditionalFormatting>
  <conditionalFormatting sqref="Y312:AD312">
    <cfRule type="cellIs" dxfId="9927" priority="560" operator="equal">
      <formula>1</formula>
    </cfRule>
    <cfRule type="cellIs" dxfId="9926" priority="561" operator="equal">
      <formula>2</formula>
    </cfRule>
    <cfRule type="cellIs" dxfId="9925" priority="562" operator="equal">
      <formula>3</formula>
    </cfRule>
    <cfRule type="cellIs" dxfId="9924" priority="563" operator="equal">
      <formula>4</formula>
    </cfRule>
    <cfRule type="cellIs" dxfId="9923" priority="564" operator="equal">
      <formula>5</formula>
    </cfRule>
  </conditionalFormatting>
  <conditionalFormatting sqref="A312">
    <cfRule type="containsBlanks" priority="554" stopIfTrue="1">
      <formula>LEN(TRIM(A312))=0</formula>
    </cfRule>
    <cfRule type="containsText" dxfId="9922" priority="555" stopIfTrue="1" operator="containsText" text="fcd">
      <formula>NOT(ISERROR(SEARCH("fcd",A312)))</formula>
    </cfRule>
    <cfRule type="containsText" dxfId="9921" priority="556" stopIfTrue="1" operator="containsText" text="server">
      <formula>NOT(ISERROR(SEARCH("server",A312)))</formula>
    </cfRule>
    <cfRule type="containsText" dxfId="9920" priority="557" stopIfTrue="1" operator="containsText" text="ft">
      <formula>NOT(ISERROR(SEARCH("ft",A312)))</formula>
    </cfRule>
    <cfRule type="containsText" dxfId="9919" priority="558" stopIfTrue="1" operator="containsText" text="lynxx_">
      <formula>NOT(ISERROR(SEARCH("lynxx_",A312)))</formula>
    </cfRule>
    <cfRule type="containsText" dxfId="9918" priority="559" operator="containsText" text="_">
      <formula>NOT(ISERROR(SEARCH("_",A312)))</formula>
    </cfRule>
  </conditionalFormatting>
  <conditionalFormatting sqref="AD313:AD327">
    <cfRule type="cellIs" dxfId="9917" priority="549" operator="equal">
      <formula>1</formula>
    </cfRule>
    <cfRule type="cellIs" dxfId="9916" priority="550" operator="equal">
      <formula>2</formula>
    </cfRule>
    <cfRule type="cellIs" dxfId="9915" priority="551" operator="equal">
      <formula>3</formula>
    </cfRule>
    <cfRule type="cellIs" dxfId="9914" priority="552" operator="equal">
      <formula>4</formula>
    </cfRule>
    <cfRule type="cellIs" dxfId="9913" priority="553" operator="equal">
      <formula>5</formula>
    </cfRule>
  </conditionalFormatting>
  <conditionalFormatting sqref="B313:E313">
    <cfRule type="colorScale" priority="54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313:H313">
    <cfRule type="colorScale" priority="54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Y313:AC313">
    <cfRule type="cellIs" dxfId="9912" priority="542" operator="equal">
      <formula>1</formula>
    </cfRule>
    <cfRule type="cellIs" dxfId="9911" priority="543" operator="equal">
      <formula>2</formula>
    </cfRule>
    <cfRule type="cellIs" dxfId="9910" priority="544" operator="equal">
      <formula>3</formula>
    </cfRule>
    <cfRule type="cellIs" dxfId="9909" priority="545" operator="equal">
      <formula>4</formula>
    </cfRule>
    <cfRule type="cellIs" dxfId="9908" priority="546" operator="equal">
      <formula>5</formula>
    </cfRule>
  </conditionalFormatting>
  <conditionalFormatting sqref="P312">
    <cfRule type="colorScale" priority="5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313:S327">
    <cfRule type="cellIs" dxfId="9907" priority="540" operator="equal">
      <formula>FALSE</formula>
    </cfRule>
  </conditionalFormatting>
  <conditionalFormatting sqref="A313:A327">
    <cfRule type="containsBlanks" priority="534" stopIfTrue="1">
      <formula>LEN(TRIM(A313))=0</formula>
    </cfRule>
    <cfRule type="containsText" dxfId="9906" priority="535" stopIfTrue="1" operator="containsText" text="fcd">
      <formula>NOT(ISERROR(SEARCH("fcd",A313)))</formula>
    </cfRule>
    <cfRule type="containsText" dxfId="9905" priority="536" stopIfTrue="1" operator="containsText" text="server">
      <formula>NOT(ISERROR(SEARCH("server",A313)))</formula>
    </cfRule>
    <cfRule type="containsText" dxfId="9904" priority="537" stopIfTrue="1" operator="containsText" text="ft">
      <formula>NOT(ISERROR(SEARCH("ft",A313)))</formula>
    </cfRule>
    <cfRule type="containsText" dxfId="9903" priority="538" stopIfTrue="1" operator="containsText" text="lynxx_">
      <formula>NOT(ISERROR(SEARCH("lynxx_",A313)))</formula>
    </cfRule>
    <cfRule type="containsText" dxfId="9902" priority="539" operator="containsText" text="_">
      <formula>NOT(ISERROR(SEARCH("_",A313)))</formula>
    </cfRule>
  </conditionalFormatting>
  <conditionalFormatting sqref="B314:E327">
    <cfRule type="colorScale" priority="53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314:H327">
    <cfRule type="colorScale" priority="53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Y314:AC327">
    <cfRule type="cellIs" dxfId="9901" priority="527" operator="equal">
      <formula>1</formula>
    </cfRule>
    <cfRule type="cellIs" dxfId="9900" priority="528" operator="equal">
      <formula>2</formula>
    </cfRule>
    <cfRule type="cellIs" dxfId="9899" priority="529" operator="equal">
      <formula>3</formula>
    </cfRule>
    <cfRule type="cellIs" dxfId="9898" priority="530" operator="equal">
      <formula>4</formula>
    </cfRule>
    <cfRule type="cellIs" dxfId="9897" priority="531" operator="equal">
      <formula>5</formula>
    </cfRule>
  </conditionalFormatting>
  <conditionalFormatting sqref="U287:X287">
    <cfRule type="containsBlanks" priority="521" stopIfTrue="1">
      <formula>LEN(TRIM(U287))=0</formula>
    </cfRule>
    <cfRule type="cellIs" dxfId="9896" priority="522" operator="equal">
      <formula>"N/A"</formula>
    </cfRule>
    <cfRule type="cellIs" dxfId="9895" priority="523" operator="equal">
      <formula>"OK"</formula>
    </cfRule>
    <cfRule type="containsText" dxfId="9894" priority="524" operator="containsText" text="Unsure">
      <formula>NOT(ISERROR(SEARCH("Unsure",U287)))</formula>
    </cfRule>
    <cfRule type="containsText" dxfId="9893" priority="525" operator="containsText" text="Can't See">
      <formula>NOT(ISERROR(SEARCH("Can't See",U287)))</formula>
    </cfRule>
    <cfRule type="notContainsText" dxfId="9892" priority="526" operator="notContains" text="OK&amp;N/A">
      <formula>ISERROR(SEARCH("OK&amp;N/A",U287))</formula>
    </cfRule>
  </conditionalFormatting>
  <conditionalFormatting sqref="A287">
    <cfRule type="containsBlanks" priority="514" stopIfTrue="1">
      <formula>LEN(TRIM(A287))=0</formula>
    </cfRule>
    <cfRule type="containsText" dxfId="9891" priority="515" stopIfTrue="1" operator="containsText" text="fcd">
      <formula>NOT(ISERROR(SEARCH("fcd",A287)))</formula>
    </cfRule>
    <cfRule type="containsText" dxfId="9890" priority="516" stopIfTrue="1" operator="containsText" text="server">
      <formula>NOT(ISERROR(SEARCH("server",A287)))</formula>
    </cfRule>
    <cfRule type="containsText" dxfId="9889" priority="517" stopIfTrue="1" operator="containsText" text="ft">
      <formula>NOT(ISERROR(SEARCH("ft",A287)))</formula>
    </cfRule>
    <cfRule type="containsText" dxfId="9888" priority="518" stopIfTrue="1" operator="containsText" text="lynxx_">
      <formula>NOT(ISERROR(SEARCH("lynxx_",A287)))</formula>
    </cfRule>
    <cfRule type="containsText" dxfId="9887" priority="519" operator="containsText" text="_">
      <formula>NOT(ISERROR(SEARCH("_",A287)))</formula>
    </cfRule>
  </conditionalFormatting>
  <conditionalFormatting sqref="AD287">
    <cfRule type="cellIs" dxfId="9886" priority="510" operator="equal">
      <formula>1</formula>
    </cfRule>
    <cfRule type="cellIs" dxfId="9885" priority="511" operator="equal">
      <formula>2</formula>
    </cfRule>
    <cfRule type="cellIs" dxfId="9884" priority="512" operator="equal">
      <formula>3</formula>
    </cfRule>
    <cfRule type="cellIs" dxfId="9883" priority="513" operator="equal">
      <formula>4</formula>
    </cfRule>
    <cfRule type="cellIs" dxfId="9882" priority="520" operator="equal">
      <formula>5</formula>
    </cfRule>
  </conditionalFormatting>
  <conditionalFormatting sqref="B287:E287">
    <cfRule type="colorScale" priority="50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87:I287">
    <cfRule type="colorScale" priority="50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87:M287">
    <cfRule type="colorScale" priority="50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87">
    <cfRule type="containsBlanks" priority="501" stopIfTrue="1">
      <formula>LEN(TRIM(A287))=0</formula>
    </cfRule>
    <cfRule type="containsText" dxfId="9881" priority="502" stopIfTrue="1" operator="containsText" text="fcd">
      <formula>NOT(ISERROR(SEARCH("fcd",A287)))</formula>
    </cfRule>
    <cfRule type="containsText" dxfId="9880" priority="503" stopIfTrue="1" operator="containsText" text="server">
      <formula>NOT(ISERROR(SEARCH("server",A287)))</formula>
    </cfRule>
    <cfRule type="containsText" dxfId="9879" priority="504" stopIfTrue="1" operator="containsText" text="ft">
      <formula>NOT(ISERROR(SEARCH("ft",A287)))</formula>
    </cfRule>
    <cfRule type="containsText" dxfId="9878" priority="505" stopIfTrue="1" operator="containsText" text="lynxx_">
      <formula>NOT(ISERROR(SEARCH("lynxx_",A287)))</formula>
    </cfRule>
    <cfRule type="containsText" dxfId="9877" priority="506" operator="containsText" text="_">
      <formula>NOT(ISERROR(SEARCH("_",A287)))</formula>
    </cfRule>
  </conditionalFormatting>
  <conditionalFormatting sqref="Y287:AC287">
    <cfRule type="cellIs" dxfId="9876" priority="496" operator="equal">
      <formula>1</formula>
    </cfRule>
    <cfRule type="cellIs" dxfId="9875" priority="497" operator="equal">
      <formula>2</formula>
    </cfRule>
    <cfRule type="cellIs" dxfId="9874" priority="498" operator="equal">
      <formula>3</formula>
    </cfRule>
    <cfRule type="cellIs" dxfId="9873" priority="499" operator="equal">
      <formula>4</formula>
    </cfRule>
    <cfRule type="cellIs" dxfId="9872" priority="500" operator="equal">
      <formula>5</formula>
    </cfRule>
  </conditionalFormatting>
  <conditionalFormatting sqref="W308:W309">
    <cfRule type="containsBlanks" priority="490" stopIfTrue="1">
      <formula>LEN(TRIM(W308))=0</formula>
    </cfRule>
    <cfRule type="cellIs" dxfId="9871" priority="491" operator="equal">
      <formula>"N/A"</formula>
    </cfRule>
    <cfRule type="cellIs" dxfId="9870" priority="492" operator="equal">
      <formula>"OK"</formula>
    </cfRule>
    <cfRule type="containsText" dxfId="9869" priority="493" operator="containsText" text="Unsure">
      <formula>NOT(ISERROR(SEARCH("Unsure",W308)))</formula>
    </cfRule>
    <cfRule type="containsText" dxfId="9868" priority="494" operator="containsText" text="Can't See">
      <formula>NOT(ISERROR(SEARCH("Can't See",W308)))</formula>
    </cfRule>
    <cfRule type="notContainsText" dxfId="9867" priority="495" operator="notContains" text="OK&amp;N/A">
      <formula>ISERROR(SEARCH("OK&amp;N/A",W308))</formula>
    </cfRule>
  </conditionalFormatting>
  <conditionalFormatting sqref="W305">
    <cfRule type="containsBlanks" priority="484" stopIfTrue="1">
      <formula>LEN(TRIM(W305))=0</formula>
    </cfRule>
    <cfRule type="cellIs" dxfId="9866" priority="485" operator="equal">
      <formula>"N/A"</formula>
    </cfRule>
    <cfRule type="cellIs" dxfId="9865" priority="486" operator="equal">
      <formula>"OK"</formula>
    </cfRule>
    <cfRule type="containsText" dxfId="9864" priority="487" operator="containsText" text="Unsure">
      <formula>NOT(ISERROR(SEARCH("Unsure",W305)))</formula>
    </cfRule>
    <cfRule type="containsText" dxfId="9863" priority="488" operator="containsText" text="Can't See">
      <formula>NOT(ISERROR(SEARCH("Can't See",W305)))</formula>
    </cfRule>
    <cfRule type="notContainsText" dxfId="9862" priority="489" operator="notContains" text="OK&amp;N/A">
      <formula>ISERROR(SEARCH("OK&amp;N/A",W305))</formula>
    </cfRule>
  </conditionalFormatting>
  <conditionalFormatting sqref="AD255:AD259">
    <cfRule type="cellIs" dxfId="9861" priority="479" operator="equal">
      <formula>1</formula>
    </cfRule>
    <cfRule type="cellIs" dxfId="9860" priority="480" operator="equal">
      <formula>2</formula>
    </cfRule>
    <cfRule type="cellIs" dxfId="9859" priority="481" operator="equal">
      <formula>3</formula>
    </cfRule>
    <cfRule type="cellIs" dxfId="9858" priority="482" operator="equal">
      <formula>4</formula>
    </cfRule>
    <cfRule type="cellIs" dxfId="9857" priority="483" operator="equal">
      <formula>5</formula>
    </cfRule>
  </conditionalFormatting>
  <conditionalFormatting sqref="U255:X259">
    <cfRule type="containsBlanks" priority="473" stopIfTrue="1">
      <formula>LEN(TRIM(U255))=0</formula>
    </cfRule>
    <cfRule type="cellIs" dxfId="9856" priority="474" operator="equal">
      <formula>"N/A"</formula>
    </cfRule>
    <cfRule type="cellIs" dxfId="9855" priority="475" operator="equal">
      <formula>"OK"</formula>
    </cfRule>
    <cfRule type="containsText" dxfId="9854" priority="476" operator="containsText" text="Unsure">
      <formula>NOT(ISERROR(SEARCH("Unsure",U255)))</formula>
    </cfRule>
    <cfRule type="containsText" dxfId="9853" priority="477" operator="containsText" text="Can't See">
      <formula>NOT(ISERROR(SEARCH("Can't See",U255)))</formula>
    </cfRule>
    <cfRule type="notContainsText" dxfId="9852" priority="478" operator="notContains" text="OK&amp;N/A">
      <formula>ISERROR(SEARCH("OK&amp;N/A",U255))</formula>
    </cfRule>
  </conditionalFormatting>
  <conditionalFormatting sqref="B257:B259 D257:D259">
    <cfRule type="colorScale" priority="47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57:H259">
    <cfRule type="colorScale" priority="47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57:L259">
    <cfRule type="colorScale" priority="47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55:A259">
    <cfRule type="containsBlanks" priority="464" stopIfTrue="1">
      <formula>LEN(TRIM(A255))=0</formula>
    </cfRule>
    <cfRule type="containsText" dxfId="9851" priority="465" stopIfTrue="1" operator="containsText" text="fcd">
      <formula>NOT(ISERROR(SEARCH("fcd",A255)))</formula>
    </cfRule>
    <cfRule type="containsText" dxfId="9850" priority="466" stopIfTrue="1" operator="containsText" text="server">
      <formula>NOT(ISERROR(SEARCH("server",A255)))</formula>
    </cfRule>
    <cfRule type="containsText" dxfId="9849" priority="467" stopIfTrue="1" operator="containsText" text="ft">
      <formula>NOT(ISERROR(SEARCH("ft",A255)))</formula>
    </cfRule>
    <cfRule type="containsText" dxfId="9848" priority="468" stopIfTrue="1" operator="containsText" text="lynxx_">
      <formula>NOT(ISERROR(SEARCH("lynxx_",A255)))</formula>
    </cfRule>
    <cfRule type="containsText" dxfId="9847" priority="469" operator="containsText" text="_">
      <formula>NOT(ISERROR(SEARCH("_",A255)))</formula>
    </cfRule>
  </conditionalFormatting>
  <conditionalFormatting sqref="Y255:AC259">
    <cfRule type="cellIs" dxfId="9846" priority="459" operator="equal">
      <formula>1</formula>
    </cfRule>
    <cfRule type="cellIs" dxfId="9845" priority="460" operator="equal">
      <formula>2</formula>
    </cfRule>
    <cfRule type="cellIs" dxfId="9844" priority="461" operator="equal">
      <formula>3</formula>
    </cfRule>
    <cfRule type="cellIs" dxfId="9843" priority="462" operator="equal">
      <formula>4</formula>
    </cfRule>
    <cfRule type="cellIs" dxfId="9842" priority="463" operator="equal">
      <formula>5</formula>
    </cfRule>
  </conditionalFormatting>
  <conditionalFormatting sqref="C258:C259">
    <cfRule type="colorScale" priority="45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S255:S259">
    <cfRule type="cellIs" dxfId="9841" priority="457" operator="equal">
      <formula>FALSE</formula>
    </cfRule>
  </conditionalFormatting>
  <conditionalFormatting sqref="T255:T259">
    <cfRule type="cellIs" dxfId="9840" priority="456" operator="equal">
      <formula>FALSE</formula>
    </cfRule>
  </conditionalFormatting>
  <conditionalFormatting sqref="E255:E259">
    <cfRule type="colorScale" priority="45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I255:I259">
    <cfRule type="colorScale" priority="45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M255:M259">
    <cfRule type="colorScale" priority="45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255:B256 D255:D256">
    <cfRule type="colorScale" priority="45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56:H256 G255:H255">
    <cfRule type="colorScale" priority="45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55:L256">
    <cfRule type="colorScale" priority="45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55">
    <cfRule type="colorScale" priority="44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C255">
    <cfRule type="colorScale" priority="44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C256">
    <cfRule type="colorScale" priority="44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C257">
    <cfRule type="colorScale" priority="44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264:D264">
    <cfRule type="colorScale" priority="44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D264">
    <cfRule type="cellIs" dxfId="9839" priority="440" operator="equal">
      <formula>1</formula>
    </cfRule>
    <cfRule type="cellIs" dxfId="9838" priority="441" operator="equal">
      <formula>2</formula>
    </cfRule>
    <cfRule type="cellIs" dxfId="9837" priority="442" operator="equal">
      <formula>3</formula>
    </cfRule>
    <cfRule type="cellIs" dxfId="9836" priority="443" operator="equal">
      <formula>4</formula>
    </cfRule>
    <cfRule type="cellIs" dxfId="9835" priority="445" operator="equal">
      <formula>5</formula>
    </cfRule>
  </conditionalFormatting>
  <conditionalFormatting sqref="J264:M264 U264:X264">
    <cfRule type="containsBlanks" priority="434" stopIfTrue="1">
      <formula>LEN(TRIM(J264))=0</formula>
    </cfRule>
    <cfRule type="cellIs" dxfId="9834" priority="435" operator="equal">
      <formula>"N/A"</formula>
    </cfRule>
    <cfRule type="cellIs" dxfId="9833" priority="436" operator="equal">
      <formula>"OK"</formula>
    </cfRule>
    <cfRule type="containsText" dxfId="9832" priority="437" operator="containsText" text="Unsure">
      <formula>NOT(ISERROR(SEARCH("Unsure",J264)))</formula>
    </cfRule>
    <cfRule type="containsText" dxfId="9831" priority="438" operator="containsText" text="Can't See">
      <formula>NOT(ISERROR(SEARCH("Can't See",J264)))</formula>
    </cfRule>
    <cfRule type="notContainsText" dxfId="9830" priority="439" operator="notContains" text="OK&amp;N/A">
      <formula>ISERROR(SEARCH("OK&amp;N/A",J264))</formula>
    </cfRule>
  </conditionalFormatting>
  <conditionalFormatting sqref="F264:H264">
    <cfRule type="colorScale" priority="43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T264">
    <cfRule type="cellIs" dxfId="9829" priority="432" operator="equal">
      <formula>FALSE</formula>
    </cfRule>
  </conditionalFormatting>
  <conditionalFormatting sqref="E264">
    <cfRule type="colorScale" priority="43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I264">
    <cfRule type="colorScale" priority="43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Y264:AC264">
    <cfRule type="cellIs" dxfId="9828" priority="425" operator="equal">
      <formula>1</formula>
    </cfRule>
    <cfRule type="cellIs" dxfId="9827" priority="426" operator="equal">
      <formula>2</formula>
    </cfRule>
    <cfRule type="cellIs" dxfId="9826" priority="427" operator="equal">
      <formula>3</formula>
    </cfRule>
    <cfRule type="cellIs" dxfId="9825" priority="428" operator="equal">
      <formula>4</formula>
    </cfRule>
    <cfRule type="cellIs" dxfId="9824" priority="429" operator="equal">
      <formula>5</formula>
    </cfRule>
  </conditionalFormatting>
  <conditionalFormatting sqref="B305:E305">
    <cfRule type="colorScale" priority="42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305:I305">
    <cfRule type="colorScale" priority="42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305:E305">
    <cfRule type="colorScale" priority="42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305:I305">
    <cfRule type="colorScale" priority="42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308:E310">
    <cfRule type="colorScale" priority="42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308:I310">
    <cfRule type="colorScale" priority="41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308:E310">
    <cfRule type="colorScale" priority="41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308:I310">
    <cfRule type="colorScale" priority="41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P297">
    <cfRule type="colorScale" priority="4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291:S297">
    <cfRule type="cellIs" dxfId="9823" priority="415" operator="equal">
      <formula>FALSE</formula>
    </cfRule>
  </conditionalFormatting>
  <conditionalFormatting sqref="S298:S299">
    <cfRule type="cellIs" dxfId="9822" priority="414" operator="equal">
      <formula>FALSE</formula>
    </cfRule>
  </conditionalFormatting>
  <conditionalFormatting sqref="S300:S301">
    <cfRule type="cellIs" dxfId="9821" priority="413" operator="equal">
      <formula>FALSE</formula>
    </cfRule>
  </conditionalFormatting>
  <conditionalFormatting sqref="S302">
    <cfRule type="cellIs" dxfId="9820" priority="412" operator="equal">
      <formula>FALSE</formula>
    </cfRule>
  </conditionalFormatting>
  <conditionalFormatting sqref="P299">
    <cfRule type="colorScale" priority="4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01">
    <cfRule type="colorScale" priority="4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18:M118">
    <cfRule type="colorScale" priority="40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K232:K234">
    <cfRule type="colorScale" priority="40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343:A347">
    <cfRule type="containsBlanks" priority="401" stopIfTrue="1">
      <formula>LEN(TRIM(A343))=0</formula>
    </cfRule>
    <cfRule type="containsText" dxfId="9819" priority="402" stopIfTrue="1" operator="containsText" text="fcd">
      <formula>NOT(ISERROR(SEARCH("fcd",A343)))</formula>
    </cfRule>
    <cfRule type="containsText" dxfId="9818" priority="403" stopIfTrue="1" operator="containsText" text="server">
      <formula>NOT(ISERROR(SEARCH("server",A343)))</formula>
    </cfRule>
    <cfRule type="containsText" dxfId="9817" priority="404" stopIfTrue="1" operator="containsText" text="ft">
      <formula>NOT(ISERROR(SEARCH("ft",A343)))</formula>
    </cfRule>
    <cfRule type="containsText" dxfId="9816" priority="405" stopIfTrue="1" operator="containsText" text="lynxx_">
      <formula>NOT(ISERROR(SEARCH("lynxx_",A343)))</formula>
    </cfRule>
    <cfRule type="containsText" dxfId="9815" priority="406" operator="containsText" text="_">
      <formula>NOT(ISERROR(SEARCH("_",A343)))</formula>
    </cfRule>
  </conditionalFormatting>
  <conditionalFormatting sqref="Y343:AD347">
    <cfRule type="cellIs" dxfId="9814" priority="397" operator="equal">
      <formula>1</formula>
    </cfRule>
    <cfRule type="cellIs" dxfId="9813" priority="398" operator="equal">
      <formula>2</formula>
    </cfRule>
    <cfRule type="cellIs" dxfId="9812" priority="399" operator="equal">
      <formula>3</formula>
    </cfRule>
    <cfRule type="cellIs" dxfId="9811" priority="400" operator="equal">
      <formula>4</formula>
    </cfRule>
    <cfRule type="cellIs" dxfId="9810" priority="407" operator="equal">
      <formula>5</formula>
    </cfRule>
  </conditionalFormatting>
  <conditionalFormatting sqref="U343:X347">
    <cfRule type="containsBlanks" priority="391" stopIfTrue="1">
      <formula>LEN(TRIM(U343))=0</formula>
    </cfRule>
    <cfRule type="cellIs" dxfId="9809" priority="392" operator="equal">
      <formula>"N/A"</formula>
    </cfRule>
    <cfRule type="cellIs" dxfId="9808" priority="393" operator="equal">
      <formula>"OK"</formula>
    </cfRule>
    <cfRule type="containsText" dxfId="9807" priority="394" operator="containsText" text="Unsure">
      <formula>NOT(ISERROR(SEARCH("Unsure",U343)))</formula>
    </cfRule>
    <cfRule type="containsText" dxfId="9806" priority="395" operator="containsText" text="Can't See">
      <formula>NOT(ISERROR(SEARCH("Can't See",U343)))</formula>
    </cfRule>
    <cfRule type="notContainsText" dxfId="9805" priority="396" operator="notContains" text="OK&amp;N/A">
      <formula>ISERROR(SEARCH("OK&amp;N/A",U343))</formula>
    </cfRule>
  </conditionalFormatting>
  <conditionalFormatting sqref="B331:E331">
    <cfRule type="colorScale" priority="39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331:I331">
    <cfRule type="colorScale" priority="38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333:E333">
    <cfRule type="colorScale" priority="38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333:I333">
    <cfRule type="colorScale" priority="38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334:E335">
    <cfRule type="colorScale" priority="38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334:I335">
    <cfRule type="colorScale" priority="38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P191">
    <cfRule type="colorScale" priority="38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3">
    <cfRule type="colorScale" priority="38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2">
    <cfRule type="colorScale" priority="38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278">
    <cfRule type="colorScale" priority="38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D278">
    <cfRule type="colorScale" priority="38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C278">
    <cfRule type="colorScale" priority="37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S330">
    <cfRule type="cellIs" dxfId="9804" priority="378" operator="equal">
      <formula>FALSE</formula>
    </cfRule>
  </conditionalFormatting>
  <conditionalFormatting sqref="S331">
    <cfRule type="cellIs" dxfId="9803" priority="377" operator="equal">
      <formula>FALSE</formula>
    </cfRule>
  </conditionalFormatting>
  <conditionalFormatting sqref="S333">
    <cfRule type="cellIs" dxfId="9802" priority="376" operator="equal">
      <formula>FALSE</formula>
    </cfRule>
  </conditionalFormatting>
  <conditionalFormatting sqref="S334">
    <cfRule type="cellIs" dxfId="9801" priority="375" operator="equal">
      <formula>FALSE</formula>
    </cfRule>
  </conditionalFormatting>
  <conditionalFormatting sqref="S335">
    <cfRule type="cellIs" dxfId="9800" priority="374" operator="equal">
      <formula>FALSE</formula>
    </cfRule>
  </conditionalFormatting>
  <conditionalFormatting sqref="B306:I306">
    <cfRule type="colorScale" priority="37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311:I311">
    <cfRule type="colorScale" priority="37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U336:AC337">
    <cfRule type="containsBlanks" priority="366" stopIfTrue="1">
      <formula>LEN(TRIM(U336))=0</formula>
    </cfRule>
    <cfRule type="cellIs" dxfId="9799" priority="367" operator="equal">
      <formula>"N/A"</formula>
    </cfRule>
    <cfRule type="cellIs" dxfId="9798" priority="368" operator="equal">
      <formula>"OK"</formula>
    </cfRule>
    <cfRule type="containsText" dxfId="9797" priority="369" operator="containsText" text="Unsure">
      <formula>NOT(ISERROR(SEARCH("Unsure",U336)))</formula>
    </cfRule>
    <cfRule type="containsText" dxfId="9796" priority="370" operator="containsText" text="Can't See">
      <formula>NOT(ISERROR(SEARCH("Can't See",U336)))</formula>
    </cfRule>
    <cfRule type="notContainsText" dxfId="9795" priority="371" operator="notContains" text="OK&amp;N/A">
      <formula>ISERROR(SEARCH("OK&amp;N/A",U336))</formula>
    </cfRule>
  </conditionalFormatting>
  <conditionalFormatting sqref="AD336:AD342">
    <cfRule type="cellIs" dxfId="9794" priority="361" operator="equal">
      <formula>1</formula>
    </cfRule>
    <cfRule type="cellIs" dxfId="9793" priority="362" operator="equal">
      <formula>2</formula>
    </cfRule>
    <cfRule type="cellIs" dxfId="9792" priority="363" operator="equal">
      <formula>3</formula>
    </cfRule>
    <cfRule type="cellIs" dxfId="9791" priority="364" operator="equal">
      <formula>4</formula>
    </cfRule>
    <cfRule type="cellIs" dxfId="9790" priority="365" operator="equal">
      <formula>5</formula>
    </cfRule>
  </conditionalFormatting>
  <conditionalFormatting sqref="A336:A337">
    <cfRule type="containsBlanks" priority="355" stopIfTrue="1">
      <formula>LEN(TRIM(A336))=0</formula>
    </cfRule>
    <cfRule type="containsText" dxfId="9789" priority="356" stopIfTrue="1" operator="containsText" text="fcd">
      <formula>NOT(ISERROR(SEARCH("fcd",A336)))</formula>
    </cfRule>
    <cfRule type="containsText" dxfId="9788" priority="357" stopIfTrue="1" operator="containsText" text="server">
      <formula>NOT(ISERROR(SEARCH("server",A336)))</formula>
    </cfRule>
    <cfRule type="containsText" dxfId="9787" priority="358" stopIfTrue="1" operator="containsText" text="ft">
      <formula>NOT(ISERROR(SEARCH("ft",A336)))</formula>
    </cfRule>
    <cfRule type="containsText" dxfId="9786" priority="359" stopIfTrue="1" operator="containsText" text="lynxx_">
      <formula>NOT(ISERROR(SEARCH("lynxx_",A336)))</formula>
    </cfRule>
    <cfRule type="containsText" dxfId="9785" priority="360" operator="containsText" text="_">
      <formula>NOT(ISERROR(SEARCH("_",A336)))</formula>
    </cfRule>
  </conditionalFormatting>
  <conditionalFormatting sqref="A338:A342">
    <cfRule type="containsBlanks" priority="349" stopIfTrue="1">
      <formula>LEN(TRIM(A338))=0</formula>
    </cfRule>
    <cfRule type="containsText" dxfId="9784" priority="350" stopIfTrue="1" operator="containsText" text="fcd">
      <formula>NOT(ISERROR(SEARCH("fcd",A338)))</formula>
    </cfRule>
    <cfRule type="containsText" dxfId="9783" priority="351" stopIfTrue="1" operator="containsText" text="server">
      <formula>NOT(ISERROR(SEARCH("server",A338)))</formula>
    </cfRule>
    <cfRule type="containsText" dxfId="9782" priority="352" stopIfTrue="1" operator="containsText" text="ft">
      <formula>NOT(ISERROR(SEARCH("ft",A338)))</formula>
    </cfRule>
    <cfRule type="containsText" dxfId="9781" priority="353" stopIfTrue="1" operator="containsText" text="lynxx_">
      <formula>NOT(ISERROR(SEARCH("lynxx_",A338)))</formula>
    </cfRule>
    <cfRule type="containsText" dxfId="9780" priority="354" operator="containsText" text="_">
      <formula>NOT(ISERROR(SEARCH("_",A338)))</formula>
    </cfRule>
  </conditionalFormatting>
  <conditionalFormatting sqref="S338 S340:S369">
    <cfRule type="cellIs" dxfId="9779" priority="348" operator="equal">
      <formula>FALSE</formula>
    </cfRule>
  </conditionalFormatting>
  <conditionalFormatting sqref="J123:M125">
    <cfRule type="colorScale" priority="34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T334:T335 T330:T331 T338:T369">
    <cfRule type="cellIs" dxfId="9778" priority="346" operator="equal">
      <formula>FALSE</formula>
    </cfRule>
  </conditionalFormatting>
  <conditionalFormatting sqref="P329">
    <cfRule type="colorScale" priority="3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32">
    <cfRule type="colorScale" priority="3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36:P337">
    <cfRule type="colorScale" priority="3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98:I198">
    <cfRule type="colorScale" priority="34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Y198:AC198">
    <cfRule type="cellIs" dxfId="9777" priority="331" operator="equal">
      <formula>1</formula>
    </cfRule>
    <cfRule type="cellIs" dxfId="9776" priority="332" operator="equal">
      <formula>2</formula>
    </cfRule>
    <cfRule type="cellIs" dxfId="9775" priority="333" operator="equal">
      <formula>3</formula>
    </cfRule>
    <cfRule type="cellIs" dxfId="9774" priority="334" operator="equal">
      <formula>4</formula>
    </cfRule>
    <cfRule type="cellIs" dxfId="9773" priority="335" operator="equal">
      <formula>5</formula>
    </cfRule>
  </conditionalFormatting>
  <conditionalFormatting sqref="U198:X198">
    <cfRule type="containsBlanks" priority="336" stopIfTrue="1">
      <formula>LEN(TRIM(U198))=0</formula>
    </cfRule>
    <cfRule type="cellIs" dxfId="9772" priority="337" operator="equal">
      <formula>"N/A"</formula>
    </cfRule>
    <cfRule type="cellIs" dxfId="9771" priority="338" operator="equal">
      <formula>"OK"</formula>
    </cfRule>
    <cfRule type="containsText" dxfId="9770" priority="339" operator="containsText" text="Unsure">
      <formula>NOT(ISERROR(SEARCH("Unsure",U198)))</formula>
    </cfRule>
    <cfRule type="containsText" dxfId="9769" priority="340" operator="containsText" text="Can't See">
      <formula>NOT(ISERROR(SEARCH("Can't See",U198)))</formula>
    </cfRule>
    <cfRule type="notContainsText" dxfId="9768" priority="341" operator="notContains" text="OK&amp;N/A">
      <formula>ISERROR(SEARCH("OK&amp;N/A",U198))</formula>
    </cfRule>
  </conditionalFormatting>
  <conditionalFormatting sqref="J198:M198">
    <cfRule type="colorScale" priority="33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199:M199">
    <cfRule type="containsBlanks" priority="324" stopIfTrue="1">
      <formula>LEN(TRIM(J199))=0</formula>
    </cfRule>
    <cfRule type="cellIs" dxfId="9767" priority="325" operator="equal">
      <formula>"N/A"</formula>
    </cfRule>
    <cfRule type="cellIs" dxfId="9766" priority="326" operator="equal">
      <formula>"OK"</formula>
    </cfRule>
    <cfRule type="containsText" dxfId="9765" priority="327" operator="containsText" text="Unsure">
      <formula>NOT(ISERROR(SEARCH("Unsure",J199)))</formula>
    </cfRule>
    <cfRule type="containsText" dxfId="9764" priority="328" operator="containsText" text="Can't See">
      <formula>NOT(ISERROR(SEARCH("Can't See",J199)))</formula>
    </cfRule>
    <cfRule type="notContainsText" dxfId="9763" priority="329" operator="notContains" text="OK&amp;N/A">
      <formula>ISERROR(SEARCH("OK&amp;N/A",J199))</formula>
    </cfRule>
  </conditionalFormatting>
  <conditionalFormatting sqref="Y97:AE97">
    <cfRule type="cellIs" dxfId="9762" priority="319" operator="equal">
      <formula>1</formula>
    </cfRule>
    <cfRule type="cellIs" dxfId="9761" priority="320" operator="equal">
      <formula>2</formula>
    </cfRule>
    <cfRule type="cellIs" dxfId="9760" priority="321" operator="equal">
      <formula>3</formula>
    </cfRule>
    <cfRule type="cellIs" dxfId="9759" priority="322" operator="equal">
      <formula>4</formula>
    </cfRule>
    <cfRule type="cellIs" dxfId="9758" priority="323" operator="equal">
      <formula>5</formula>
    </cfRule>
  </conditionalFormatting>
  <conditionalFormatting sqref="U97:X97">
    <cfRule type="containsBlanks" priority="313" stopIfTrue="1">
      <formula>LEN(TRIM(U97))=0</formula>
    </cfRule>
    <cfRule type="cellIs" dxfId="9757" priority="314" operator="equal">
      <formula>"N/A"</formula>
    </cfRule>
    <cfRule type="cellIs" dxfId="9756" priority="315" operator="equal">
      <formula>"OK"</formula>
    </cfRule>
    <cfRule type="containsText" dxfId="9755" priority="316" operator="containsText" text="Unsure">
      <formula>NOT(ISERROR(SEARCH("Unsure",U97)))</formula>
    </cfRule>
    <cfRule type="containsText" dxfId="9754" priority="317" operator="containsText" text="Can't See">
      <formula>NOT(ISERROR(SEARCH("Can't See",U97)))</formula>
    </cfRule>
    <cfRule type="notContainsText" dxfId="9753" priority="318" operator="notContains" text="OK&amp;N/A">
      <formula>ISERROR(SEARCH("OK&amp;N/A",U97))</formula>
    </cfRule>
  </conditionalFormatting>
  <conditionalFormatting sqref="J97:M97">
    <cfRule type="containsBlanks" priority="307" stopIfTrue="1">
      <formula>LEN(TRIM(J97))=0</formula>
    </cfRule>
    <cfRule type="cellIs" dxfId="9752" priority="308" operator="equal">
      <formula>"N/A"</formula>
    </cfRule>
    <cfRule type="cellIs" dxfId="9751" priority="309" operator="equal">
      <formula>"OK"</formula>
    </cfRule>
    <cfRule type="containsText" dxfId="9750" priority="310" operator="containsText" text="Unsure">
      <formula>NOT(ISERROR(SEARCH("Unsure",J97)))</formula>
    </cfRule>
    <cfRule type="containsText" dxfId="9749" priority="311" operator="containsText" text="Can't See">
      <formula>NOT(ISERROR(SEARCH("Can't See",J97)))</formula>
    </cfRule>
    <cfRule type="notContainsText" dxfId="9748" priority="312" operator="notContains" text="OK&amp;N/A">
      <formula>ISERROR(SEARCH("OK&amp;N/A",J97))</formula>
    </cfRule>
  </conditionalFormatting>
  <conditionalFormatting sqref="B303:I303">
    <cfRule type="colorScale" priority="30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303:I303">
    <cfRule type="colorScale" priority="30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P290 P279 P243 P222 P202 P127 P110 P64 P21 P10 P4 P122 P186 P197 P224 P228 P231 P236 P239 P265 P276 P7">
    <cfRule type="colorScale" priority="316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330:I330">
    <cfRule type="colorScale" priority="30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330:L330 J331:M331">
    <cfRule type="colorScale" priority="30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330:L330 J331:M331">
    <cfRule type="containsBlanks" priority="297" stopIfTrue="1">
      <formula>LEN(TRIM(J330))=0</formula>
    </cfRule>
    <cfRule type="cellIs" dxfId="9747" priority="298" operator="equal">
      <formula>"N/A"</formula>
    </cfRule>
    <cfRule type="cellIs" dxfId="9746" priority="299" operator="equal">
      <formula>"OK"</formula>
    </cfRule>
    <cfRule type="containsText" dxfId="9745" priority="300" operator="containsText" text="Unsure">
      <formula>NOT(ISERROR(SEARCH("Unsure",J330)))</formula>
    </cfRule>
    <cfRule type="containsText" dxfId="9744" priority="301" operator="containsText" text="Can't See">
      <formula>NOT(ISERROR(SEARCH("Can't See",J330)))</formula>
    </cfRule>
    <cfRule type="notContainsText" dxfId="9743" priority="302" operator="notContains" text="OK&amp;N/A">
      <formula>ISERROR(SEARCH("OK&amp;N/A",J330))</formula>
    </cfRule>
  </conditionalFormatting>
  <conditionalFormatting sqref="J303:M303">
    <cfRule type="colorScale" priority="29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303:M303">
    <cfRule type="containsBlanks" priority="290" stopIfTrue="1">
      <formula>LEN(TRIM(J303))=0</formula>
    </cfRule>
    <cfRule type="cellIs" dxfId="9742" priority="291" operator="equal">
      <formula>"N/A"</formula>
    </cfRule>
    <cfRule type="cellIs" dxfId="9741" priority="292" operator="equal">
      <formula>"OK"</formula>
    </cfRule>
    <cfRule type="containsText" dxfId="9740" priority="293" operator="containsText" text="Unsure">
      <formula>NOT(ISERROR(SEARCH("Unsure",J303)))</formula>
    </cfRule>
    <cfRule type="containsText" dxfId="9739" priority="294" operator="containsText" text="Can't See">
      <formula>NOT(ISERROR(SEARCH("Can't See",J303)))</formula>
    </cfRule>
    <cfRule type="notContainsText" dxfId="9738" priority="295" operator="notContains" text="OK&amp;N/A">
      <formula>ISERROR(SEARCH("OK&amp;N/A",J303))</formula>
    </cfRule>
  </conditionalFormatting>
  <conditionalFormatting sqref="J311:M311">
    <cfRule type="containsBlanks" priority="284" stopIfTrue="1">
      <formula>LEN(TRIM(J311))=0</formula>
    </cfRule>
    <cfRule type="cellIs" dxfId="9737" priority="285" operator="equal">
      <formula>"N/A"</formula>
    </cfRule>
    <cfRule type="cellIs" dxfId="9736" priority="286" operator="equal">
      <formula>"OK"</formula>
    </cfRule>
    <cfRule type="containsText" dxfId="9735" priority="287" operator="containsText" text="Unsure">
      <formula>NOT(ISERROR(SEARCH("Unsure",J311)))</formula>
    </cfRule>
    <cfRule type="containsText" dxfId="9734" priority="288" operator="containsText" text="Can't See">
      <formula>NOT(ISERROR(SEARCH("Can't See",J311)))</formula>
    </cfRule>
    <cfRule type="notContainsText" dxfId="9733" priority="289" operator="notContains" text="OK&amp;N/A">
      <formula>ISERROR(SEARCH("OK&amp;N/A",J311))</formula>
    </cfRule>
  </conditionalFormatting>
  <conditionalFormatting sqref="B300:M302">
    <cfRule type="colorScale" priority="28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300:M302">
    <cfRule type="colorScale" priority="28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M334">
    <cfRule type="colorScale" priority="28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M334">
    <cfRule type="containsBlanks" priority="275" stopIfTrue="1">
      <formula>LEN(TRIM(M334))=0</formula>
    </cfRule>
    <cfRule type="cellIs" dxfId="9732" priority="276" operator="equal">
      <formula>"N/A"</formula>
    </cfRule>
    <cfRule type="cellIs" dxfId="9731" priority="277" operator="equal">
      <formula>"OK"</formula>
    </cfRule>
    <cfRule type="containsText" dxfId="9730" priority="278" operator="containsText" text="Unsure">
      <formula>NOT(ISERROR(SEARCH("Unsure",M334)))</formula>
    </cfRule>
    <cfRule type="containsText" dxfId="9729" priority="279" operator="containsText" text="Can't See">
      <formula>NOT(ISERROR(SEARCH("Can't See",M334)))</formula>
    </cfRule>
    <cfRule type="notContainsText" dxfId="9728" priority="280" operator="notContains" text="OK&amp;N/A">
      <formula>ISERROR(SEARCH("OK&amp;N/A",M334))</formula>
    </cfRule>
  </conditionalFormatting>
  <conditionalFormatting sqref="L334">
    <cfRule type="colorScale" priority="27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L334">
    <cfRule type="containsBlanks" priority="268" stopIfTrue="1">
      <formula>LEN(TRIM(L334))=0</formula>
    </cfRule>
    <cfRule type="cellIs" dxfId="9727" priority="269" operator="equal">
      <formula>"N/A"</formula>
    </cfRule>
    <cfRule type="cellIs" dxfId="9726" priority="270" operator="equal">
      <formula>"OK"</formula>
    </cfRule>
    <cfRule type="containsText" dxfId="9725" priority="271" operator="containsText" text="Unsure">
      <formula>NOT(ISERROR(SEARCH("Unsure",L334)))</formula>
    </cfRule>
    <cfRule type="containsText" dxfId="9724" priority="272" operator="containsText" text="Can't See">
      <formula>NOT(ISERROR(SEARCH("Can't See",L334)))</formula>
    </cfRule>
    <cfRule type="notContainsText" dxfId="9723" priority="273" operator="notContains" text="OK&amp;N/A">
      <formula>ISERROR(SEARCH("OK&amp;N/A",L334))</formula>
    </cfRule>
  </conditionalFormatting>
  <conditionalFormatting sqref="K334">
    <cfRule type="colorScale" priority="26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K334">
    <cfRule type="containsBlanks" priority="261" stopIfTrue="1">
      <formula>LEN(TRIM(K334))=0</formula>
    </cfRule>
    <cfRule type="cellIs" dxfId="9722" priority="262" operator="equal">
      <formula>"N/A"</formula>
    </cfRule>
    <cfRule type="cellIs" dxfId="9721" priority="263" operator="equal">
      <formula>"OK"</formula>
    </cfRule>
    <cfRule type="containsText" dxfId="9720" priority="264" operator="containsText" text="Unsure">
      <formula>NOT(ISERROR(SEARCH("Unsure",K334)))</formula>
    </cfRule>
    <cfRule type="containsText" dxfId="9719" priority="265" operator="containsText" text="Can't See">
      <formula>NOT(ISERROR(SEARCH("Can't See",K334)))</formula>
    </cfRule>
    <cfRule type="notContainsText" dxfId="9718" priority="266" operator="notContains" text="OK&amp;N/A">
      <formula>ISERROR(SEARCH("OK&amp;N/A",K334))</formula>
    </cfRule>
  </conditionalFormatting>
  <conditionalFormatting sqref="K335">
    <cfRule type="colorScale" priority="26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K335">
    <cfRule type="containsBlanks" priority="254" stopIfTrue="1">
      <formula>LEN(TRIM(K335))=0</formula>
    </cfRule>
    <cfRule type="cellIs" dxfId="9717" priority="255" operator="equal">
      <formula>"N/A"</formula>
    </cfRule>
    <cfRule type="cellIs" dxfId="9716" priority="256" operator="equal">
      <formula>"OK"</formula>
    </cfRule>
    <cfRule type="containsText" dxfId="9715" priority="257" operator="containsText" text="Unsure">
      <formula>NOT(ISERROR(SEARCH("Unsure",K335)))</formula>
    </cfRule>
    <cfRule type="containsText" dxfId="9714" priority="258" operator="containsText" text="Can't See">
      <formula>NOT(ISERROR(SEARCH("Can't See",K335)))</formula>
    </cfRule>
    <cfRule type="notContainsText" dxfId="9713" priority="259" operator="notContains" text="OK&amp;N/A">
      <formula>ISERROR(SEARCH("OK&amp;N/A",K335))</formula>
    </cfRule>
  </conditionalFormatting>
  <conditionalFormatting sqref="J334:J335">
    <cfRule type="colorScale" priority="25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334:J335">
    <cfRule type="containsBlanks" priority="247" stopIfTrue="1">
      <formula>LEN(TRIM(J334))=0</formula>
    </cfRule>
    <cfRule type="cellIs" dxfId="9712" priority="248" operator="equal">
      <formula>"N/A"</formula>
    </cfRule>
    <cfRule type="cellIs" dxfId="9711" priority="249" operator="equal">
      <formula>"OK"</formula>
    </cfRule>
    <cfRule type="containsText" dxfId="9710" priority="250" operator="containsText" text="Unsure">
      <formula>NOT(ISERROR(SEARCH("Unsure",J334)))</formula>
    </cfRule>
    <cfRule type="containsText" dxfId="9709" priority="251" operator="containsText" text="Can't See">
      <formula>NOT(ISERROR(SEARCH("Can't See",J334)))</formula>
    </cfRule>
    <cfRule type="notContainsText" dxfId="9708" priority="252" operator="notContains" text="OK&amp;N/A">
      <formula>ISERROR(SEARCH("OK&amp;N/A",J334))</formula>
    </cfRule>
  </conditionalFormatting>
  <conditionalFormatting sqref="J333">
    <cfRule type="colorScale" priority="24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333">
    <cfRule type="containsBlanks" priority="240" stopIfTrue="1">
      <formula>LEN(TRIM(J333))=0</formula>
    </cfRule>
    <cfRule type="cellIs" dxfId="9707" priority="241" operator="equal">
      <formula>"N/A"</formula>
    </cfRule>
    <cfRule type="cellIs" dxfId="9706" priority="242" operator="equal">
      <formula>"OK"</formula>
    </cfRule>
    <cfRule type="containsText" dxfId="9705" priority="243" operator="containsText" text="Unsure">
      <formula>NOT(ISERROR(SEARCH("Unsure",J333)))</formula>
    </cfRule>
    <cfRule type="containsText" dxfId="9704" priority="244" operator="containsText" text="Can't See">
      <formula>NOT(ISERROR(SEARCH("Can't See",J333)))</formula>
    </cfRule>
    <cfRule type="notContainsText" dxfId="9703" priority="245" operator="notContains" text="OK&amp;N/A">
      <formula>ISERROR(SEARCH("OK&amp;N/A",J333))</formula>
    </cfRule>
  </conditionalFormatting>
  <conditionalFormatting sqref="K333">
    <cfRule type="colorScale" priority="23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K333">
    <cfRule type="containsBlanks" priority="233" stopIfTrue="1">
      <formula>LEN(TRIM(K333))=0</formula>
    </cfRule>
    <cfRule type="cellIs" dxfId="9702" priority="234" operator="equal">
      <formula>"N/A"</formula>
    </cfRule>
    <cfRule type="cellIs" dxfId="9701" priority="235" operator="equal">
      <formula>"OK"</formula>
    </cfRule>
    <cfRule type="containsText" dxfId="9700" priority="236" operator="containsText" text="Unsure">
      <formula>NOT(ISERROR(SEARCH("Unsure",K333)))</formula>
    </cfRule>
    <cfRule type="containsText" dxfId="9699" priority="237" operator="containsText" text="Can't See">
      <formula>NOT(ISERROR(SEARCH("Can't See",K333)))</formula>
    </cfRule>
    <cfRule type="notContainsText" dxfId="9698" priority="238" operator="notContains" text="OK&amp;N/A">
      <formula>ISERROR(SEARCH("OK&amp;N/A",K333))</formula>
    </cfRule>
  </conditionalFormatting>
  <conditionalFormatting sqref="L333">
    <cfRule type="colorScale" priority="23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L333">
    <cfRule type="containsBlanks" priority="226" stopIfTrue="1">
      <formula>LEN(TRIM(L333))=0</formula>
    </cfRule>
    <cfRule type="cellIs" dxfId="9697" priority="227" operator="equal">
      <formula>"N/A"</formula>
    </cfRule>
    <cfRule type="cellIs" dxfId="9696" priority="228" operator="equal">
      <formula>"OK"</formula>
    </cfRule>
    <cfRule type="containsText" dxfId="9695" priority="229" operator="containsText" text="Unsure">
      <formula>NOT(ISERROR(SEARCH("Unsure",L333)))</formula>
    </cfRule>
    <cfRule type="containsText" dxfId="9694" priority="230" operator="containsText" text="Can't See">
      <formula>NOT(ISERROR(SEARCH("Can't See",L333)))</formula>
    </cfRule>
    <cfRule type="notContainsText" dxfId="9693" priority="231" operator="notContains" text="OK&amp;N/A">
      <formula>ISERROR(SEARCH("OK&amp;N/A",L333))</formula>
    </cfRule>
  </conditionalFormatting>
  <conditionalFormatting sqref="J237">
    <cfRule type="colorScale" priority="22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K237">
    <cfRule type="colorScale" priority="22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L237">
    <cfRule type="colorScale" priority="22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M237">
    <cfRule type="colorScale" priority="22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330:K330">
    <cfRule type="colorScale" priority="22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330:K330">
    <cfRule type="containsBlanks" priority="215" stopIfTrue="1">
      <formula>LEN(TRIM(J330))=0</formula>
    </cfRule>
    <cfRule type="cellIs" dxfId="9692" priority="216" operator="equal">
      <formula>"N/A"</formula>
    </cfRule>
    <cfRule type="cellIs" dxfId="9691" priority="217" operator="equal">
      <formula>"OK"</formula>
    </cfRule>
    <cfRule type="containsText" dxfId="9690" priority="218" operator="containsText" text="Unsure">
      <formula>NOT(ISERROR(SEARCH("Unsure",J330)))</formula>
    </cfRule>
    <cfRule type="containsText" dxfId="9689" priority="219" operator="containsText" text="Can't See">
      <formula>NOT(ISERROR(SEARCH("Can't See",J330)))</formula>
    </cfRule>
    <cfRule type="notContainsText" dxfId="9688" priority="220" operator="notContains" text="OK&amp;N/A">
      <formula>ISERROR(SEARCH("OK&amp;N/A",J330))</formula>
    </cfRule>
  </conditionalFormatting>
  <conditionalFormatting sqref="M333">
    <cfRule type="colorScale" priority="21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M335">
    <cfRule type="colorScale" priority="21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L335">
    <cfRule type="colorScale" priority="21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308:M310">
    <cfRule type="colorScale" priority="21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308:M310">
    <cfRule type="containsBlanks" priority="205" stopIfTrue="1">
      <formula>LEN(TRIM(J308))=0</formula>
    </cfRule>
    <cfRule type="cellIs" dxfId="9687" priority="206" operator="equal">
      <formula>"N/A"</formula>
    </cfRule>
    <cfRule type="cellIs" dxfId="9686" priority="207" operator="equal">
      <formula>"OK"</formula>
    </cfRule>
    <cfRule type="containsText" dxfId="9685" priority="208" operator="containsText" text="Unsure">
      <formula>NOT(ISERROR(SEARCH("Unsure",J308)))</formula>
    </cfRule>
    <cfRule type="containsText" dxfId="9684" priority="209" operator="containsText" text="Can't See">
      <formula>NOT(ISERROR(SEARCH("Can't See",J308)))</formula>
    </cfRule>
    <cfRule type="notContainsText" dxfId="9683" priority="210" operator="notContains" text="OK&amp;N/A">
      <formula>ISERROR(SEARCH("OK&amp;N/A",J308))</formula>
    </cfRule>
  </conditionalFormatting>
  <conditionalFormatting sqref="J305:M305">
    <cfRule type="colorScale" priority="20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305:M305">
    <cfRule type="containsBlanks" priority="198" stopIfTrue="1">
      <formula>LEN(TRIM(J305))=0</formula>
    </cfRule>
    <cfRule type="cellIs" dxfId="9682" priority="199" operator="equal">
      <formula>"N/A"</formula>
    </cfRule>
    <cfRule type="cellIs" dxfId="9681" priority="200" operator="equal">
      <formula>"OK"</formula>
    </cfRule>
    <cfRule type="containsText" dxfId="9680" priority="201" operator="containsText" text="Unsure">
      <formula>NOT(ISERROR(SEARCH("Unsure",J305)))</formula>
    </cfRule>
    <cfRule type="containsText" dxfId="9679" priority="202" operator="containsText" text="Can't See">
      <formula>NOT(ISERROR(SEARCH("Can't See",J305)))</formula>
    </cfRule>
    <cfRule type="notContainsText" dxfId="9678" priority="203" operator="notContains" text="OK&amp;N/A">
      <formula>ISERROR(SEARCH("OK&amp;N/A",J305))</formula>
    </cfRule>
  </conditionalFormatting>
  <conditionalFormatting sqref="J338:M352">
    <cfRule type="colorScale" priority="19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338:M352">
    <cfRule type="containsBlanks" priority="191" stopIfTrue="1">
      <formula>LEN(TRIM(J338))=0</formula>
    </cfRule>
    <cfRule type="cellIs" dxfId="9677" priority="192" operator="equal">
      <formula>"N/A"</formula>
    </cfRule>
    <cfRule type="cellIs" dxfId="9676" priority="193" operator="equal">
      <formula>"OK"</formula>
    </cfRule>
    <cfRule type="containsText" dxfId="9675" priority="194" operator="containsText" text="Unsure">
      <formula>NOT(ISERROR(SEARCH("Unsure",J338)))</formula>
    </cfRule>
    <cfRule type="containsText" dxfId="9674" priority="195" operator="containsText" text="Can't See">
      <formula>NOT(ISERROR(SEARCH("Can't See",J338)))</formula>
    </cfRule>
    <cfRule type="notContainsText" dxfId="9673" priority="196" operator="notContains" text="OK&amp;N/A">
      <formula>ISERROR(SEARCH("OK&amp;N/A",J338))</formula>
    </cfRule>
  </conditionalFormatting>
  <conditionalFormatting sqref="J353:M367">
    <cfRule type="colorScale" priority="19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353:M367">
    <cfRule type="containsBlanks" priority="184" stopIfTrue="1">
      <formula>LEN(TRIM(J353))=0</formula>
    </cfRule>
    <cfRule type="cellIs" dxfId="9672" priority="185" operator="equal">
      <formula>"N/A"</formula>
    </cfRule>
    <cfRule type="cellIs" dxfId="9671" priority="186" operator="equal">
      <formula>"OK"</formula>
    </cfRule>
    <cfRule type="containsText" dxfId="9670" priority="187" operator="containsText" text="Unsure">
      <formula>NOT(ISERROR(SEARCH("Unsure",J353)))</formula>
    </cfRule>
    <cfRule type="containsText" dxfId="9669" priority="188" operator="containsText" text="Can't See">
      <formula>NOT(ISERROR(SEARCH("Can't See",J353)))</formula>
    </cfRule>
    <cfRule type="notContainsText" dxfId="9668" priority="189" operator="notContains" text="OK&amp;N/A">
      <formula>ISERROR(SEARCH("OK&amp;N/A",J353))</formula>
    </cfRule>
  </conditionalFormatting>
  <conditionalFormatting sqref="J368:M369">
    <cfRule type="colorScale" priority="18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368:M369">
    <cfRule type="containsBlanks" priority="177" stopIfTrue="1">
      <formula>LEN(TRIM(J368))=0</formula>
    </cfRule>
    <cfRule type="cellIs" dxfId="9667" priority="178" operator="equal">
      <formula>"N/A"</formula>
    </cfRule>
    <cfRule type="cellIs" dxfId="9666" priority="179" operator="equal">
      <formula>"OK"</formula>
    </cfRule>
    <cfRule type="containsText" dxfId="9665" priority="180" operator="containsText" text="Unsure">
      <formula>NOT(ISERROR(SEARCH("Unsure",J368)))</formula>
    </cfRule>
    <cfRule type="containsText" dxfId="9664" priority="181" operator="containsText" text="Can't See">
      <formula>NOT(ISERROR(SEARCH("Can't See",J368)))</formula>
    </cfRule>
    <cfRule type="notContainsText" dxfId="9663" priority="182" operator="notContains" text="OK&amp;N/A">
      <formula>ISERROR(SEARCH("OK&amp;N/A",J368))</formula>
    </cfRule>
  </conditionalFormatting>
  <conditionalFormatting sqref="S339">
    <cfRule type="cellIs" dxfId="9662" priority="176" operator="equal">
      <formula>FALSE</formula>
    </cfRule>
  </conditionalFormatting>
  <conditionalFormatting sqref="B338:I369">
    <cfRule type="colorScale" priority="17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M330">
    <cfRule type="colorScale" priority="17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M330">
    <cfRule type="containsBlanks" priority="168" stopIfTrue="1">
      <formula>LEN(TRIM(M330))=0</formula>
    </cfRule>
    <cfRule type="cellIs" dxfId="9661" priority="169" operator="equal">
      <formula>"N/A"</formula>
    </cfRule>
    <cfRule type="cellIs" dxfId="9660" priority="170" operator="equal">
      <formula>"OK"</formula>
    </cfRule>
    <cfRule type="containsText" dxfId="9659" priority="171" operator="containsText" text="Unsure">
      <formula>NOT(ISERROR(SEARCH("Unsure",M330)))</formula>
    </cfRule>
    <cfRule type="containsText" dxfId="9658" priority="172" operator="containsText" text="Can't See">
      <formula>NOT(ISERROR(SEARCH("Can't See",M330)))</formula>
    </cfRule>
    <cfRule type="notContainsText" dxfId="9657" priority="173" operator="notContains" text="OK&amp;N/A">
      <formula>ISERROR(SEARCH("OK&amp;N/A",M330))</formula>
    </cfRule>
  </conditionalFormatting>
  <conditionalFormatting sqref="B372:E372">
    <cfRule type="colorScale" priority="16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372:I372">
    <cfRule type="colorScale" priority="16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S371">
    <cfRule type="cellIs" dxfId="9656" priority="165" operator="equal">
      <formula>FALSE</formula>
    </cfRule>
  </conditionalFormatting>
  <conditionalFormatting sqref="S372">
    <cfRule type="cellIs" dxfId="9655" priority="164" operator="equal">
      <formula>FALSE</formula>
    </cfRule>
  </conditionalFormatting>
  <conditionalFormatting sqref="T371:T372">
    <cfRule type="cellIs" dxfId="9654" priority="163" operator="equal">
      <formula>FALSE</formula>
    </cfRule>
  </conditionalFormatting>
  <conditionalFormatting sqref="P370">
    <cfRule type="colorScale" priority="1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371:I371">
    <cfRule type="colorScale" priority="16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375:E375">
    <cfRule type="colorScale" priority="16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375:I375">
    <cfRule type="colorScale" priority="15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S374">
    <cfRule type="cellIs" dxfId="9653" priority="158" operator="equal">
      <formula>FALSE</formula>
    </cfRule>
  </conditionalFormatting>
  <conditionalFormatting sqref="S375">
    <cfRule type="cellIs" dxfId="9652" priority="157" operator="equal">
      <formula>FALSE</formula>
    </cfRule>
  </conditionalFormatting>
  <conditionalFormatting sqref="T374:T375">
    <cfRule type="cellIs" dxfId="9651" priority="156" operator="equal">
      <formula>FALSE</formula>
    </cfRule>
  </conditionalFormatting>
  <conditionalFormatting sqref="P373">
    <cfRule type="colorScale" priority="1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374:H374">
    <cfRule type="colorScale" priority="15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375:M375">
    <cfRule type="colorScale" priority="15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375:M375">
    <cfRule type="containsBlanks" priority="147" stopIfTrue="1">
      <formula>LEN(TRIM(J375))=0</formula>
    </cfRule>
    <cfRule type="cellIs" dxfId="9650" priority="148" operator="equal">
      <formula>"N/A"</formula>
    </cfRule>
    <cfRule type="cellIs" dxfId="9649" priority="149" operator="equal">
      <formula>"OK"</formula>
    </cfRule>
    <cfRule type="containsText" dxfId="9648" priority="150" operator="containsText" text="Unsure">
      <formula>NOT(ISERROR(SEARCH("Unsure",J375)))</formula>
    </cfRule>
    <cfRule type="containsText" dxfId="9647" priority="151" operator="containsText" text="Can't See">
      <formula>NOT(ISERROR(SEARCH("Can't See",J375)))</formula>
    </cfRule>
    <cfRule type="notContainsText" dxfId="9646" priority="152" operator="notContains" text="OK&amp;N/A">
      <formula>ISERROR(SEARCH("OK&amp;N/A",J375))</formula>
    </cfRule>
  </conditionalFormatting>
  <conditionalFormatting sqref="B378:E378">
    <cfRule type="colorScale" priority="14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378:I378">
    <cfRule type="colorScale" priority="14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S377">
    <cfRule type="cellIs" dxfId="9645" priority="144" operator="equal">
      <formula>FALSE</formula>
    </cfRule>
  </conditionalFormatting>
  <conditionalFormatting sqref="S378">
    <cfRule type="cellIs" dxfId="9644" priority="143" operator="equal">
      <formula>FALSE</formula>
    </cfRule>
  </conditionalFormatting>
  <conditionalFormatting sqref="T377:T378">
    <cfRule type="cellIs" dxfId="9643" priority="142" operator="equal">
      <formula>FALSE</formula>
    </cfRule>
  </conditionalFormatting>
  <conditionalFormatting sqref="P376">
    <cfRule type="colorScale" priority="1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377:I377">
    <cfRule type="colorScale" priority="14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S380">
    <cfRule type="cellIs" dxfId="9642" priority="139" operator="equal">
      <formula>FALSE</formula>
    </cfRule>
  </conditionalFormatting>
  <conditionalFormatting sqref="T380">
    <cfRule type="cellIs" dxfId="9641" priority="138" operator="equal">
      <formula>FALSE</formula>
    </cfRule>
  </conditionalFormatting>
  <conditionalFormatting sqref="B380:K380">
    <cfRule type="colorScale" priority="13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383:E383">
    <cfRule type="colorScale" priority="13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383:I383">
    <cfRule type="colorScale" priority="13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S382">
    <cfRule type="cellIs" dxfId="9640" priority="134" operator="equal">
      <formula>FALSE</formula>
    </cfRule>
  </conditionalFormatting>
  <conditionalFormatting sqref="S383">
    <cfRule type="cellIs" dxfId="9639" priority="133" operator="equal">
      <formula>FALSE</formula>
    </cfRule>
  </conditionalFormatting>
  <conditionalFormatting sqref="T382:T383">
    <cfRule type="cellIs" dxfId="9638" priority="132" operator="equal">
      <formula>FALSE</formula>
    </cfRule>
  </conditionalFormatting>
  <conditionalFormatting sqref="P381">
    <cfRule type="colorScale" priority="1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382:H382">
    <cfRule type="colorScale" priority="13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383:M383">
    <cfRule type="colorScale" priority="12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383:M383">
    <cfRule type="containsBlanks" priority="123" stopIfTrue="1">
      <formula>LEN(TRIM(J383))=0</formula>
    </cfRule>
    <cfRule type="cellIs" dxfId="9637" priority="124" operator="equal">
      <formula>"N/A"</formula>
    </cfRule>
    <cfRule type="cellIs" dxfId="9636" priority="125" operator="equal">
      <formula>"OK"</formula>
    </cfRule>
    <cfRule type="containsText" dxfId="9635" priority="126" operator="containsText" text="Unsure">
      <formula>NOT(ISERROR(SEARCH("Unsure",J383)))</formula>
    </cfRule>
    <cfRule type="containsText" dxfId="9634" priority="127" operator="containsText" text="Can't See">
      <formula>NOT(ISERROR(SEARCH("Can't See",J383)))</formula>
    </cfRule>
    <cfRule type="notContainsText" dxfId="9633" priority="128" operator="notContains" text="OK&amp;N/A">
      <formula>ISERROR(SEARCH("OK&amp;N/A",J383))</formula>
    </cfRule>
  </conditionalFormatting>
  <conditionalFormatting sqref="M381">
    <cfRule type="colorScale" priority="12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M380">
    <cfRule type="colorScale" priority="12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L380">
    <cfRule type="colorScale" priority="12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377:M378">
    <cfRule type="colorScale" priority="11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I374:M374">
    <cfRule type="colorScale" priority="11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P379">
    <cfRule type="colorScale" priority="1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382">
    <cfRule type="colorScale" priority="11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M382">
    <cfRule type="colorScale" priority="11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M382">
    <cfRule type="containsBlanks" priority="109" stopIfTrue="1">
      <formula>LEN(TRIM(M382))=0</formula>
    </cfRule>
    <cfRule type="cellIs" dxfId="9632" priority="110" operator="equal">
      <formula>"N/A"</formula>
    </cfRule>
    <cfRule type="cellIs" dxfId="9631" priority="111" operator="equal">
      <formula>"OK"</formula>
    </cfRule>
    <cfRule type="containsText" dxfId="9630" priority="112" operator="containsText" text="Unsure">
      <formula>NOT(ISERROR(SEARCH("Unsure",M382)))</formula>
    </cfRule>
    <cfRule type="containsText" dxfId="9629" priority="113" operator="containsText" text="Can't See">
      <formula>NOT(ISERROR(SEARCH("Can't See",M382)))</formula>
    </cfRule>
    <cfRule type="notContainsText" dxfId="9628" priority="114" operator="notContains" text="OK&amp;N/A">
      <formula>ISERROR(SEARCH("OK&amp;N/A",M382))</formula>
    </cfRule>
  </conditionalFormatting>
  <conditionalFormatting sqref="L382">
    <cfRule type="colorScale" priority="10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L382">
    <cfRule type="containsBlanks" priority="102" stopIfTrue="1">
      <formula>LEN(TRIM(L382))=0</formula>
    </cfRule>
    <cfRule type="cellIs" dxfId="9627" priority="103" operator="equal">
      <formula>"N/A"</formula>
    </cfRule>
    <cfRule type="cellIs" dxfId="9626" priority="104" operator="equal">
      <formula>"OK"</formula>
    </cfRule>
    <cfRule type="containsText" dxfId="9625" priority="105" operator="containsText" text="Unsure">
      <formula>NOT(ISERROR(SEARCH("Unsure",L382)))</formula>
    </cfRule>
    <cfRule type="containsText" dxfId="9624" priority="106" operator="containsText" text="Can't See">
      <formula>NOT(ISERROR(SEARCH("Can't See",L382)))</formula>
    </cfRule>
    <cfRule type="notContainsText" dxfId="9623" priority="107" operator="notContains" text="OK&amp;N/A">
      <formula>ISERROR(SEARCH("OK&amp;N/A",L382))</formula>
    </cfRule>
  </conditionalFormatting>
  <conditionalFormatting sqref="K382">
    <cfRule type="colorScale" priority="10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K382">
    <cfRule type="containsBlanks" priority="95" stopIfTrue="1">
      <formula>LEN(TRIM(K382))=0</formula>
    </cfRule>
    <cfRule type="cellIs" dxfId="9622" priority="96" operator="equal">
      <formula>"N/A"</formula>
    </cfRule>
    <cfRule type="cellIs" dxfId="9621" priority="97" operator="equal">
      <formula>"OK"</formula>
    </cfRule>
    <cfRule type="containsText" dxfId="9620" priority="98" operator="containsText" text="Unsure">
      <formula>NOT(ISERROR(SEARCH("Unsure",K382)))</formula>
    </cfRule>
    <cfRule type="containsText" dxfId="9619" priority="99" operator="containsText" text="Can't See">
      <formula>NOT(ISERROR(SEARCH("Can't See",K382)))</formula>
    </cfRule>
    <cfRule type="notContainsText" dxfId="9618" priority="100" operator="notContains" text="OK&amp;N/A">
      <formula>ISERROR(SEARCH("OK&amp;N/A",K382))</formula>
    </cfRule>
  </conditionalFormatting>
  <conditionalFormatting sqref="J382">
    <cfRule type="colorScale" priority="9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382">
    <cfRule type="containsBlanks" priority="88" stopIfTrue="1">
      <formula>LEN(TRIM(J382))=0</formula>
    </cfRule>
    <cfRule type="cellIs" dxfId="9617" priority="89" operator="equal">
      <formula>"N/A"</formula>
    </cfRule>
    <cfRule type="cellIs" dxfId="9616" priority="90" operator="equal">
      <formula>"OK"</formula>
    </cfRule>
    <cfRule type="containsText" dxfId="9615" priority="91" operator="containsText" text="Unsure">
      <formula>NOT(ISERROR(SEARCH("Unsure",J382)))</formula>
    </cfRule>
    <cfRule type="containsText" dxfId="9614" priority="92" operator="containsText" text="Can't See">
      <formula>NOT(ISERROR(SEARCH("Can't See",J382)))</formula>
    </cfRule>
    <cfRule type="notContainsText" dxfId="9613" priority="93" operator="notContains" text="OK&amp;N/A">
      <formula>ISERROR(SEARCH("OK&amp;N/A",J382))</formula>
    </cfRule>
  </conditionalFormatting>
  <conditionalFormatting sqref="I313:I327">
    <cfRule type="colorScale" priority="8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I313:I327">
    <cfRule type="containsBlanks" priority="81" stopIfTrue="1">
      <formula>LEN(TRIM(I313))=0</formula>
    </cfRule>
    <cfRule type="cellIs" dxfId="9612" priority="82" operator="equal">
      <formula>"N/A"</formula>
    </cfRule>
    <cfRule type="cellIs" dxfId="9611" priority="83" operator="equal">
      <formula>"OK"</formula>
    </cfRule>
    <cfRule type="containsText" dxfId="9610" priority="84" operator="containsText" text="Unsure">
      <formula>NOT(ISERROR(SEARCH("Unsure",I313)))</formula>
    </cfRule>
    <cfRule type="containsText" dxfId="9609" priority="85" operator="containsText" text="Can't See">
      <formula>NOT(ISERROR(SEARCH("Can't See",I313)))</formula>
    </cfRule>
    <cfRule type="notContainsText" dxfId="9608" priority="86" operator="notContains" text="OK&amp;N/A">
      <formula>ISERROR(SEARCH("OK&amp;N/A",I313))</formula>
    </cfRule>
  </conditionalFormatting>
  <conditionalFormatting sqref="M313:M327">
    <cfRule type="containsBlanks" priority="75" stopIfTrue="1">
      <formula>LEN(TRIM(M313))=0</formula>
    </cfRule>
    <cfRule type="cellIs" dxfId="9607" priority="76" operator="equal">
      <formula>"N/A"</formula>
    </cfRule>
    <cfRule type="cellIs" dxfId="9606" priority="77" operator="equal">
      <formula>"OK"</formula>
    </cfRule>
    <cfRule type="containsText" dxfId="9605" priority="78" operator="containsText" text="Unsure">
      <formula>NOT(ISERROR(SEARCH("Unsure",M313)))</formula>
    </cfRule>
    <cfRule type="containsText" dxfId="9604" priority="79" operator="containsText" text="Can't See">
      <formula>NOT(ISERROR(SEARCH("Can't See",M313)))</formula>
    </cfRule>
    <cfRule type="notContainsText" dxfId="9603" priority="80" operator="notContains" text="OK&amp;N/A">
      <formula>ISERROR(SEARCH("OK&amp;N/A",M313))</formula>
    </cfRule>
  </conditionalFormatting>
  <conditionalFormatting sqref="L313:L327">
    <cfRule type="containsBlanks" priority="69" stopIfTrue="1">
      <formula>LEN(TRIM(L313))=0</formula>
    </cfRule>
    <cfRule type="cellIs" dxfId="9602" priority="70" operator="equal">
      <formula>"N/A"</formula>
    </cfRule>
    <cfRule type="cellIs" dxfId="9601" priority="71" operator="equal">
      <formula>"OK"</formula>
    </cfRule>
    <cfRule type="containsText" dxfId="9600" priority="72" operator="containsText" text="Unsure">
      <formula>NOT(ISERROR(SEARCH("Unsure",L313)))</formula>
    </cfRule>
    <cfRule type="containsText" dxfId="9599" priority="73" operator="containsText" text="Can't See">
      <formula>NOT(ISERROR(SEARCH("Can't See",L313)))</formula>
    </cfRule>
    <cfRule type="notContainsText" dxfId="9598" priority="74" operator="notContains" text="OK&amp;N/A">
      <formula>ISERROR(SEARCH("OK&amp;N/A",L313))</formula>
    </cfRule>
  </conditionalFormatting>
  <conditionalFormatting sqref="K313:K327">
    <cfRule type="containsBlanks" priority="63" stopIfTrue="1">
      <formula>LEN(TRIM(K313))=0</formula>
    </cfRule>
    <cfRule type="cellIs" dxfId="9597" priority="64" operator="equal">
      <formula>"N/A"</formula>
    </cfRule>
    <cfRule type="cellIs" dxfId="9596" priority="65" operator="equal">
      <formula>"OK"</formula>
    </cfRule>
    <cfRule type="containsText" dxfId="9595" priority="66" operator="containsText" text="Unsure">
      <formula>NOT(ISERROR(SEARCH("Unsure",K313)))</formula>
    </cfRule>
    <cfRule type="containsText" dxfId="9594" priority="67" operator="containsText" text="Can't See">
      <formula>NOT(ISERROR(SEARCH("Can't See",K313)))</formula>
    </cfRule>
    <cfRule type="notContainsText" dxfId="9593" priority="68" operator="notContains" text="OK&amp;N/A">
      <formula>ISERROR(SEARCH("OK&amp;N/A",K313))</formula>
    </cfRule>
  </conditionalFormatting>
  <conditionalFormatting sqref="J313:J327">
    <cfRule type="containsBlanks" priority="57" stopIfTrue="1">
      <formula>LEN(TRIM(J313))=0</formula>
    </cfRule>
    <cfRule type="cellIs" dxfId="9592" priority="58" operator="equal">
      <formula>"N/A"</formula>
    </cfRule>
    <cfRule type="cellIs" dxfId="9591" priority="59" operator="equal">
      <formula>"OK"</formula>
    </cfRule>
    <cfRule type="containsText" dxfId="9590" priority="60" operator="containsText" text="Unsure">
      <formula>NOT(ISERROR(SEARCH("Unsure",J313)))</formula>
    </cfRule>
    <cfRule type="containsText" dxfId="9589" priority="61" operator="containsText" text="Can't See">
      <formula>NOT(ISERROR(SEARCH("Can't See",J313)))</formula>
    </cfRule>
    <cfRule type="notContainsText" dxfId="9588" priority="62" operator="notContains" text="OK&amp;N/A">
      <formula>ISERROR(SEARCH("OK&amp;N/A",J313))</formula>
    </cfRule>
  </conditionalFormatting>
  <conditionalFormatting sqref="M371">
    <cfRule type="colorScale" priority="5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M371">
    <cfRule type="containsBlanks" priority="50" stopIfTrue="1">
      <formula>LEN(TRIM(M371))=0</formula>
    </cfRule>
    <cfRule type="cellIs" dxfId="9587" priority="51" operator="equal">
      <formula>"N/A"</formula>
    </cfRule>
    <cfRule type="cellIs" dxfId="9586" priority="52" operator="equal">
      <formula>"OK"</formula>
    </cfRule>
    <cfRule type="containsText" dxfId="9585" priority="53" operator="containsText" text="Unsure">
      <formula>NOT(ISERROR(SEARCH("Unsure",M371)))</formula>
    </cfRule>
    <cfRule type="containsText" dxfId="9584" priority="54" operator="containsText" text="Can't See">
      <formula>NOT(ISERROR(SEARCH("Can't See",M371)))</formula>
    </cfRule>
    <cfRule type="notContainsText" dxfId="9583" priority="55" operator="notContains" text="OK&amp;N/A">
      <formula>ISERROR(SEARCH("OK&amp;N/A",M371))</formula>
    </cfRule>
  </conditionalFormatting>
  <conditionalFormatting sqref="L371">
    <cfRule type="colorScale" priority="4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L371">
    <cfRule type="containsBlanks" priority="43" stopIfTrue="1">
      <formula>LEN(TRIM(L371))=0</formula>
    </cfRule>
    <cfRule type="cellIs" dxfId="9582" priority="44" operator="equal">
      <formula>"N/A"</formula>
    </cfRule>
    <cfRule type="cellIs" dxfId="9581" priority="45" operator="equal">
      <formula>"OK"</formula>
    </cfRule>
    <cfRule type="containsText" dxfId="9580" priority="46" operator="containsText" text="Unsure">
      <formula>NOT(ISERROR(SEARCH("Unsure",L371)))</formula>
    </cfRule>
    <cfRule type="containsText" dxfId="9579" priority="47" operator="containsText" text="Can't See">
      <formula>NOT(ISERROR(SEARCH("Can't See",L371)))</formula>
    </cfRule>
    <cfRule type="notContainsText" dxfId="9578" priority="48" operator="notContains" text="OK&amp;N/A">
      <formula>ISERROR(SEARCH("OK&amp;N/A",L371))</formula>
    </cfRule>
  </conditionalFormatting>
  <conditionalFormatting sqref="K371">
    <cfRule type="colorScale" priority="4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K371">
    <cfRule type="containsBlanks" priority="36" stopIfTrue="1">
      <formula>LEN(TRIM(K371))=0</formula>
    </cfRule>
    <cfRule type="cellIs" dxfId="9577" priority="37" operator="equal">
      <formula>"N/A"</formula>
    </cfRule>
    <cfRule type="cellIs" dxfId="9576" priority="38" operator="equal">
      <formula>"OK"</formula>
    </cfRule>
    <cfRule type="containsText" dxfId="9575" priority="39" operator="containsText" text="Unsure">
      <formula>NOT(ISERROR(SEARCH("Unsure",K371)))</formula>
    </cfRule>
    <cfRule type="containsText" dxfId="9574" priority="40" operator="containsText" text="Can't See">
      <formula>NOT(ISERROR(SEARCH("Can't See",K371)))</formula>
    </cfRule>
    <cfRule type="notContainsText" dxfId="9573" priority="41" operator="notContains" text="OK&amp;N/A">
      <formula>ISERROR(SEARCH("OK&amp;N/A",K371))</formula>
    </cfRule>
  </conditionalFormatting>
  <conditionalFormatting sqref="J371">
    <cfRule type="colorScale" priority="3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371">
    <cfRule type="containsBlanks" priority="29" stopIfTrue="1">
      <formula>LEN(TRIM(J371))=0</formula>
    </cfRule>
    <cfRule type="cellIs" dxfId="9572" priority="30" operator="equal">
      <formula>"N/A"</formula>
    </cfRule>
    <cfRule type="cellIs" dxfId="9571" priority="31" operator="equal">
      <formula>"OK"</formula>
    </cfRule>
    <cfRule type="containsText" dxfId="9570" priority="32" operator="containsText" text="Unsure">
      <formula>NOT(ISERROR(SEARCH("Unsure",J371)))</formula>
    </cfRule>
    <cfRule type="containsText" dxfId="9569" priority="33" operator="containsText" text="Can't See">
      <formula>NOT(ISERROR(SEARCH("Can't See",J371)))</formula>
    </cfRule>
    <cfRule type="notContainsText" dxfId="9568" priority="34" operator="notContains" text="OK&amp;N/A">
      <formula>ISERROR(SEARCH("OK&amp;N/A",J371))</formula>
    </cfRule>
  </conditionalFormatting>
  <conditionalFormatting sqref="J372">
    <cfRule type="colorScale" priority="2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372">
    <cfRule type="containsBlanks" priority="22" stopIfTrue="1">
      <formula>LEN(TRIM(J372))=0</formula>
    </cfRule>
    <cfRule type="cellIs" dxfId="9567" priority="23" operator="equal">
      <formula>"N/A"</formula>
    </cfRule>
    <cfRule type="cellIs" dxfId="9566" priority="24" operator="equal">
      <formula>"OK"</formula>
    </cfRule>
    <cfRule type="containsText" dxfId="9565" priority="25" operator="containsText" text="Unsure">
      <formula>NOT(ISERROR(SEARCH("Unsure",J372)))</formula>
    </cfRule>
    <cfRule type="containsText" dxfId="9564" priority="26" operator="containsText" text="Can't See">
      <formula>NOT(ISERROR(SEARCH("Can't See",J372)))</formula>
    </cfRule>
    <cfRule type="notContainsText" dxfId="9563" priority="27" operator="notContains" text="OK&amp;N/A">
      <formula>ISERROR(SEARCH("OK&amp;N/A",J372))</formula>
    </cfRule>
  </conditionalFormatting>
  <conditionalFormatting sqref="K372">
    <cfRule type="colorScale" priority="2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K372">
    <cfRule type="containsBlanks" priority="15" stopIfTrue="1">
      <formula>LEN(TRIM(K372))=0</formula>
    </cfRule>
    <cfRule type="cellIs" dxfId="9562" priority="16" operator="equal">
      <formula>"N/A"</formula>
    </cfRule>
    <cfRule type="cellIs" dxfId="9561" priority="17" operator="equal">
      <formula>"OK"</formula>
    </cfRule>
    <cfRule type="containsText" dxfId="9560" priority="18" operator="containsText" text="Unsure">
      <formula>NOT(ISERROR(SEARCH("Unsure",K372)))</formula>
    </cfRule>
    <cfRule type="containsText" dxfId="9559" priority="19" operator="containsText" text="Can't See">
      <formula>NOT(ISERROR(SEARCH("Can't See",K372)))</formula>
    </cfRule>
    <cfRule type="notContainsText" dxfId="9558" priority="20" operator="notContains" text="OK&amp;N/A">
      <formula>ISERROR(SEARCH("OK&amp;N/A",K372))</formula>
    </cfRule>
  </conditionalFormatting>
  <conditionalFormatting sqref="L372">
    <cfRule type="colorScale" priority="1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L372">
    <cfRule type="containsBlanks" priority="8" stopIfTrue="1">
      <formula>LEN(TRIM(L372))=0</formula>
    </cfRule>
    <cfRule type="cellIs" dxfId="9557" priority="9" operator="equal">
      <formula>"N/A"</formula>
    </cfRule>
    <cfRule type="cellIs" dxfId="9556" priority="10" operator="equal">
      <formula>"OK"</formula>
    </cfRule>
    <cfRule type="containsText" dxfId="9555" priority="11" operator="containsText" text="Unsure">
      <formula>NOT(ISERROR(SEARCH("Unsure",L372)))</formula>
    </cfRule>
    <cfRule type="containsText" dxfId="9554" priority="12" operator="containsText" text="Can't See">
      <formula>NOT(ISERROR(SEARCH("Can't See",L372)))</formula>
    </cfRule>
    <cfRule type="notContainsText" dxfId="9553" priority="13" operator="notContains" text="OK&amp;N/A">
      <formula>ISERROR(SEARCH("OK&amp;N/A",L372))</formula>
    </cfRule>
  </conditionalFormatting>
  <conditionalFormatting sqref="M372">
    <cfRule type="colorScale" priority="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M372">
    <cfRule type="containsBlanks" priority="1" stopIfTrue="1">
      <formula>LEN(TRIM(M372))=0</formula>
    </cfRule>
    <cfRule type="cellIs" dxfId="9552" priority="2" operator="equal">
      <formula>"N/A"</formula>
    </cfRule>
    <cfRule type="cellIs" dxfId="9551" priority="3" operator="equal">
      <formula>"OK"</formula>
    </cfRule>
    <cfRule type="containsText" dxfId="9550" priority="4" operator="containsText" text="Unsure">
      <formula>NOT(ISERROR(SEARCH("Unsure",M372)))</formula>
    </cfRule>
    <cfRule type="containsText" dxfId="9549" priority="5" operator="containsText" text="Can't See">
      <formula>NOT(ISERROR(SEARCH("Can't See",M372)))</formula>
    </cfRule>
    <cfRule type="notContainsText" dxfId="9548" priority="6" operator="notContains" text="OK&amp;N/A">
      <formula>ISERROR(SEARCH("OK&amp;N/A",M372))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D0D9B6-D98A-4F26-8362-F6627E1E65B7}">
  <sheetPr codeName="Sheet284"/>
  <dimension ref="A1:AQ398"/>
  <sheetViews>
    <sheetView topLeftCell="B1" zoomScaleNormal="100" workbookViewId="0">
      <selection activeCell="K16" sqref="K16"/>
    </sheetView>
  </sheetViews>
  <sheetFormatPr defaultColWidth="9.453125" defaultRowHeight="14.5" x14ac:dyDescent="0.35"/>
  <cols>
    <col min="1" max="1" width="41.1796875" style="26" customWidth="1"/>
    <col min="2" max="2" width="6.54296875" style="26" customWidth="1"/>
    <col min="3" max="3" width="6.1796875" style="26" customWidth="1"/>
    <col min="4" max="4" width="6.54296875" style="26" customWidth="1"/>
    <col min="5" max="5" width="6.453125" style="26" customWidth="1"/>
    <col min="6" max="6" width="6.54296875" style="26" customWidth="1"/>
    <col min="7" max="7" width="7.453125" style="26" customWidth="1"/>
    <col min="8" max="8" width="6.54296875" style="26" customWidth="1"/>
    <col min="9" max="9" width="7" style="26" customWidth="1"/>
    <col min="10" max="10" width="6.81640625" style="26" customWidth="1"/>
    <col min="11" max="13" width="6.54296875" style="26" customWidth="1"/>
    <col min="14" max="14" width="40.453125" style="33" customWidth="1"/>
    <col min="15" max="15" width="11.81640625" style="26" customWidth="1"/>
    <col min="16" max="16" width="43.1796875" style="35" bestFit="1" customWidth="1"/>
    <col min="17" max="17" width="8.54296875" style="31" customWidth="1"/>
    <col min="18" max="18" width="7.54296875" style="31" customWidth="1"/>
    <col min="19" max="19" width="10.81640625" style="26" customWidth="1"/>
    <col min="20" max="20" width="12.453125" style="26" bestFit="1" customWidth="1"/>
    <col min="21" max="21" width="14.54296875" style="26" customWidth="1"/>
    <col min="22" max="22" width="13.54296875" style="26" customWidth="1"/>
    <col min="23" max="23" width="19.81640625" style="26" bestFit="1" customWidth="1"/>
    <col min="24" max="24" width="13.54296875" style="26" customWidth="1"/>
    <col min="25" max="26" width="4.453125" style="26" customWidth="1"/>
    <col min="27" max="27" width="4.54296875" style="26" customWidth="1"/>
    <col min="28" max="28" width="4.453125" style="26" customWidth="1"/>
    <col min="29" max="29" width="4.54296875" style="26" customWidth="1"/>
    <col min="30" max="30" width="24.453125" style="26" customWidth="1"/>
    <col min="31" max="31" width="21.1796875" style="26" customWidth="1"/>
    <col min="32" max="32" width="84.453125" style="26" customWidth="1"/>
    <col min="33" max="33" width="67.453125" style="26" customWidth="1"/>
    <col min="34" max="34" width="4.453125" style="26" customWidth="1"/>
    <col min="35" max="35" width="16.453125" style="26" customWidth="1"/>
    <col min="36" max="36" width="9.453125" style="26"/>
    <col min="37" max="37" width="10.453125" style="26" customWidth="1"/>
    <col min="38" max="38" width="19.54296875" style="26" customWidth="1"/>
    <col min="39" max="39" width="23.54296875" style="26" customWidth="1"/>
    <col min="40" max="40" width="52.453125" style="26" customWidth="1"/>
    <col min="41" max="41" width="14.54296875" style="26" customWidth="1"/>
    <col min="42" max="42" width="19.453125" style="26" customWidth="1"/>
    <col min="43" max="16384" width="9.453125" style="26"/>
  </cols>
  <sheetData>
    <row r="1" spans="1:43" ht="20.5" customHeight="1" x14ac:dyDescent="0.5">
      <c r="A1" s="1" t="s">
        <v>0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3" t="s">
        <v>1</v>
      </c>
      <c r="O1" s="4">
        <f>SUMIF(S5:S340,TRUE,Q5:Q340)/SUM(Q5:Q340)</f>
        <v>0.76288659793814428</v>
      </c>
      <c r="P1" s="5"/>
      <c r="Q1" s="2">
        <v>85</v>
      </c>
      <c r="R1" s="2">
        <v>95</v>
      </c>
      <c r="S1" s="2">
        <v>95</v>
      </c>
      <c r="T1" s="2"/>
      <c r="U1" s="2"/>
      <c r="V1" s="105">
        <v>42766.45703125</v>
      </c>
      <c r="W1" s="105"/>
      <c r="X1" s="105"/>
      <c r="Y1" s="6">
        <v>1</v>
      </c>
      <c r="Z1" s="6">
        <v>2</v>
      </c>
      <c r="AA1" s="6">
        <v>3</v>
      </c>
      <c r="AB1" s="6">
        <v>4</v>
      </c>
      <c r="AC1" s="6">
        <v>5</v>
      </c>
      <c r="AD1" s="7"/>
      <c r="AE1" s="7"/>
      <c r="AF1" s="8"/>
      <c r="AG1" s="8"/>
      <c r="AH1" s="8"/>
      <c r="AI1" s="8"/>
      <c r="AJ1" s="8"/>
      <c r="AK1" s="8"/>
      <c r="AL1" s="8"/>
      <c r="AM1" s="8"/>
      <c r="AN1" s="8"/>
      <c r="AO1" s="8"/>
      <c r="AP1" s="8"/>
      <c r="AQ1" s="8"/>
    </row>
    <row r="2" spans="1:43" ht="18.5" x14ac:dyDescent="0.45">
      <c r="A2" s="9"/>
      <c r="B2" s="9"/>
      <c r="C2" s="9"/>
      <c r="D2" s="9" t="s">
        <v>2</v>
      </c>
      <c r="E2" s="9"/>
      <c r="F2" s="9"/>
      <c r="G2" s="9"/>
      <c r="H2" s="9" t="s">
        <v>3</v>
      </c>
      <c r="I2" s="9"/>
      <c r="J2" s="9"/>
      <c r="K2" s="9"/>
      <c r="L2" s="9" t="s">
        <v>4</v>
      </c>
      <c r="M2" s="9"/>
      <c r="N2" s="10"/>
      <c r="O2" s="9"/>
      <c r="P2" s="11"/>
      <c r="Q2" s="12" t="s">
        <v>5</v>
      </c>
      <c r="R2" s="13"/>
      <c r="S2" s="14"/>
      <c r="T2" s="14"/>
      <c r="U2" s="9"/>
      <c r="V2" s="15"/>
      <c r="W2" s="15"/>
      <c r="X2" s="15"/>
      <c r="Y2" s="7"/>
      <c r="Z2" s="7"/>
      <c r="AA2" s="7"/>
      <c r="AB2" s="7"/>
      <c r="AC2" s="7"/>
      <c r="AD2" s="7"/>
      <c r="AE2" s="1"/>
      <c r="AF2" s="8"/>
      <c r="AG2" s="8"/>
      <c r="AH2" s="8"/>
      <c r="AI2" s="8"/>
      <c r="AJ2" s="8"/>
      <c r="AK2" s="8"/>
      <c r="AL2" s="8"/>
      <c r="AM2" s="8"/>
      <c r="AN2" s="8"/>
      <c r="AO2" s="8"/>
      <c r="AP2" s="8"/>
      <c r="AQ2" s="8"/>
    </row>
    <row r="3" spans="1:43" x14ac:dyDescent="0.35">
      <c r="A3" s="16" t="s">
        <v>6</v>
      </c>
      <c r="B3" s="17" t="s">
        <v>7</v>
      </c>
      <c r="C3" s="17" t="s">
        <v>8</v>
      </c>
      <c r="D3" s="17" t="s">
        <v>9</v>
      </c>
      <c r="E3" s="17" t="s">
        <v>10</v>
      </c>
      <c r="F3" s="17" t="s">
        <v>7</v>
      </c>
      <c r="G3" s="17" t="s">
        <v>8</v>
      </c>
      <c r="H3" s="17" t="s">
        <v>9</v>
      </c>
      <c r="I3" s="17" t="s">
        <v>10</v>
      </c>
      <c r="J3" s="17" t="s">
        <v>7</v>
      </c>
      <c r="K3" s="17" t="s">
        <v>8</v>
      </c>
      <c r="L3" s="17" t="s">
        <v>9</v>
      </c>
      <c r="M3" s="17" t="s">
        <v>10</v>
      </c>
      <c r="N3" s="17" t="s">
        <v>11</v>
      </c>
      <c r="O3" s="16" t="s">
        <v>12</v>
      </c>
      <c r="P3" s="18" t="s">
        <v>13</v>
      </c>
      <c r="Q3" s="19" t="s">
        <v>14</v>
      </c>
      <c r="R3" s="19" t="s">
        <v>15</v>
      </c>
      <c r="S3" s="17" t="s">
        <v>16</v>
      </c>
      <c r="T3" s="17" t="s">
        <v>17</v>
      </c>
      <c r="U3" s="16" t="s">
        <v>18</v>
      </c>
      <c r="V3" s="16" t="s">
        <v>19</v>
      </c>
      <c r="W3" s="16" t="s">
        <v>20</v>
      </c>
      <c r="X3" s="16" t="s">
        <v>21</v>
      </c>
      <c r="Y3" s="106" t="s">
        <v>22</v>
      </c>
      <c r="Z3" s="107"/>
      <c r="AA3" s="107"/>
      <c r="AB3" s="107"/>
      <c r="AC3" s="107"/>
      <c r="AD3" s="16" t="s">
        <v>23</v>
      </c>
      <c r="AE3" s="16" t="s">
        <v>24</v>
      </c>
      <c r="AF3" s="16" t="s">
        <v>25</v>
      </c>
      <c r="AG3" s="16" t="s">
        <v>26</v>
      </c>
      <c r="AH3" s="16" t="s">
        <v>27</v>
      </c>
      <c r="AI3" s="16" t="s">
        <v>28</v>
      </c>
      <c r="AJ3" s="16" t="s">
        <v>29</v>
      </c>
      <c r="AK3" s="16" t="s">
        <v>30</v>
      </c>
      <c r="AL3" s="16" t="s">
        <v>31</v>
      </c>
      <c r="AM3" s="16" t="s">
        <v>32</v>
      </c>
      <c r="AN3" s="16" t="s">
        <v>33</v>
      </c>
      <c r="AO3" s="16" t="s">
        <v>34</v>
      </c>
      <c r="AP3" s="16" t="s">
        <v>35</v>
      </c>
      <c r="AQ3" s="16" t="s">
        <v>36</v>
      </c>
    </row>
    <row r="4" spans="1:43" s="43" customFormat="1" ht="15.5" x14ac:dyDescent="0.35">
      <c r="A4" s="20" t="s">
        <v>37</v>
      </c>
      <c r="B4" s="21"/>
      <c r="C4" s="21"/>
      <c r="D4" s="21"/>
      <c r="E4" s="22"/>
      <c r="F4" s="21"/>
      <c r="G4" s="21"/>
      <c r="H4" s="21"/>
      <c r="I4" s="21"/>
      <c r="J4" s="21"/>
      <c r="K4" s="21"/>
      <c r="L4" s="21"/>
      <c r="M4" s="21"/>
      <c r="N4" s="23" t="s">
        <v>38</v>
      </c>
      <c r="O4" s="21"/>
      <c r="P4" s="24">
        <f ca="1">SUMIF(S5:S6,TRUE, Q5)/SUM(Q5:Q6)</f>
        <v>0</v>
      </c>
      <c r="Q4" s="21"/>
      <c r="R4" s="21"/>
      <c r="S4" s="21"/>
      <c r="T4" s="21"/>
      <c r="U4" s="21"/>
      <c r="V4" s="21"/>
      <c r="W4" s="21"/>
      <c r="X4" s="21"/>
      <c r="Y4" s="108"/>
      <c r="Z4" s="109"/>
      <c r="AA4" s="109"/>
      <c r="AB4" s="109"/>
      <c r="AC4" s="110"/>
      <c r="AD4" s="25"/>
      <c r="AE4" s="25"/>
      <c r="AF4" s="108"/>
      <c r="AG4" s="110"/>
      <c r="AH4" s="108" t="s">
        <v>38</v>
      </c>
      <c r="AI4" s="111"/>
      <c r="AJ4" s="111"/>
      <c r="AK4" s="111"/>
      <c r="AL4" s="111"/>
      <c r="AM4" s="111"/>
      <c r="AN4" s="111"/>
      <c r="AO4" s="111"/>
      <c r="AP4" s="111"/>
      <c r="AQ4" s="112"/>
    </row>
    <row r="5" spans="1:43" x14ac:dyDescent="0.35">
      <c r="A5" s="26" t="s">
        <v>39</v>
      </c>
      <c r="B5" s="27">
        <v>44.554756164550781</v>
      </c>
      <c r="C5" s="27">
        <v>92.94281005859375</v>
      </c>
      <c r="D5" s="27">
        <v>94.064735412597656</v>
      </c>
      <c r="E5" s="27">
        <v>95.137474060058594</v>
      </c>
      <c r="F5" s="27">
        <v>89.08636474609375</v>
      </c>
      <c r="G5" s="27">
        <v>60.418567657470703</v>
      </c>
      <c r="H5" s="27">
        <v>91.165557861328125</v>
      </c>
      <c r="I5" s="27">
        <v>92.280960083007813</v>
      </c>
      <c r="J5" s="27">
        <v>53.27667236328125</v>
      </c>
      <c r="K5" s="27">
        <v>99.990226745605469</v>
      </c>
      <c r="L5" s="27">
        <v>99.978981018066406</v>
      </c>
      <c r="M5" s="27">
        <v>99.99884033203125</v>
      </c>
      <c r="N5" s="28"/>
      <c r="O5" s="29"/>
      <c r="P5" s="30"/>
      <c r="Q5" s="31">
        <v>1</v>
      </c>
      <c r="R5" s="31" t="s">
        <v>41</v>
      </c>
      <c r="S5" s="26" t="b">
        <f>NOT(OR((E5&lt;=$Q$1),(I5&lt;=$R$1),(M5&lt;=$S$1)))</f>
        <v>0</v>
      </c>
      <c r="T5" s="26" t="b">
        <f>NOT(OR((C5&lt;=$Q$1),(G5&lt;=$R$1),(K5&lt;=$S$1)))</f>
        <v>0</v>
      </c>
      <c r="U5" s="32" t="s">
        <v>42</v>
      </c>
      <c r="V5" s="32" t="s">
        <v>42</v>
      </c>
      <c r="W5" s="32" t="s">
        <v>42</v>
      </c>
      <c r="X5" s="32" t="s">
        <v>42</v>
      </c>
      <c r="Y5" s="85">
        <v>4</v>
      </c>
      <c r="Z5" s="85"/>
      <c r="AA5" s="85"/>
      <c r="AB5" s="85"/>
      <c r="AC5" s="85"/>
      <c r="AD5" s="26" t="s">
        <v>43</v>
      </c>
      <c r="AE5" s="33" t="s">
        <v>7</v>
      </c>
      <c r="AF5" s="26" t="s">
        <v>44</v>
      </c>
      <c r="AL5" s="26" t="s">
        <v>45</v>
      </c>
      <c r="AN5" s="26" t="s">
        <v>46</v>
      </c>
      <c r="AP5" s="26" t="s">
        <v>47</v>
      </c>
    </row>
    <row r="6" spans="1:43" x14ac:dyDescent="0.35">
      <c r="A6" s="26" t="s">
        <v>48</v>
      </c>
      <c r="B6" s="27">
        <v>68.692886352539063</v>
      </c>
      <c r="C6" s="27">
        <v>90.727470397949219</v>
      </c>
      <c r="D6" s="27">
        <v>92.505455017089844</v>
      </c>
      <c r="E6" s="27">
        <v>94.986114501953125</v>
      </c>
      <c r="F6" s="27">
        <v>98.917976379394531</v>
      </c>
      <c r="G6" s="27">
        <v>99.999961853027344</v>
      </c>
      <c r="H6" s="27">
        <v>99.999832153320313</v>
      </c>
      <c r="I6" s="27">
        <v>99.99884033203125</v>
      </c>
      <c r="J6" s="32" t="s">
        <v>49</v>
      </c>
      <c r="K6" s="32" t="s">
        <v>49</v>
      </c>
      <c r="L6" s="32" t="s">
        <v>49</v>
      </c>
      <c r="M6" s="32" t="s">
        <v>49</v>
      </c>
      <c r="N6" s="34"/>
      <c r="S6" s="31"/>
      <c r="T6" s="31"/>
      <c r="U6" s="32" t="s">
        <v>49</v>
      </c>
      <c r="V6" s="32" t="s">
        <v>49</v>
      </c>
      <c r="W6" s="32" t="s">
        <v>49</v>
      </c>
      <c r="X6" s="32" t="s">
        <v>49</v>
      </c>
      <c r="Y6" s="86"/>
      <c r="Z6" s="86"/>
      <c r="AA6" s="86"/>
      <c r="AB6" s="86"/>
      <c r="AC6" s="86"/>
    </row>
    <row r="7" spans="1:43" x14ac:dyDescent="0.35">
      <c r="B7" s="36"/>
      <c r="C7" s="36"/>
      <c r="D7" s="36"/>
      <c r="E7" s="36"/>
      <c r="F7" s="36"/>
      <c r="G7" s="36"/>
      <c r="H7" s="36"/>
      <c r="I7" s="36"/>
      <c r="J7" s="36"/>
      <c r="K7" s="36"/>
      <c r="L7" s="36"/>
      <c r="M7" s="36"/>
      <c r="N7" s="37" t="s">
        <v>50</v>
      </c>
      <c r="O7" s="36"/>
      <c r="P7" s="24">
        <f ca="1">SUMIF(S8:S9,TRUE, Q8)/SUM(Q8:Q9)</f>
        <v>1</v>
      </c>
      <c r="Q7" s="36"/>
      <c r="R7" s="36"/>
      <c r="S7" s="36"/>
      <c r="T7" s="36"/>
      <c r="U7" s="36"/>
      <c r="V7" s="36"/>
      <c r="W7" s="36"/>
      <c r="X7" s="36"/>
      <c r="Y7" s="87"/>
      <c r="Z7" s="87"/>
      <c r="AA7" s="87"/>
      <c r="AB7" s="87"/>
      <c r="AC7" s="87"/>
      <c r="AD7" s="38"/>
      <c r="AE7" s="38"/>
      <c r="AF7" s="87"/>
      <c r="AG7" s="87"/>
      <c r="AH7" s="87" t="s">
        <v>50</v>
      </c>
      <c r="AI7" s="88"/>
      <c r="AJ7" s="88"/>
      <c r="AK7" s="88"/>
      <c r="AL7" s="88"/>
      <c r="AM7" s="88"/>
      <c r="AN7" s="88"/>
      <c r="AO7" s="88"/>
      <c r="AP7" s="88"/>
      <c r="AQ7" s="88"/>
    </row>
    <row r="8" spans="1:43" x14ac:dyDescent="0.35">
      <c r="A8" s="26" t="s">
        <v>51</v>
      </c>
      <c r="B8" s="27">
        <v>90.147972106933594</v>
      </c>
      <c r="C8" s="27">
        <v>93.698997497558594</v>
      </c>
      <c r="D8" s="27">
        <v>95.872512817382813</v>
      </c>
      <c r="E8" s="27">
        <v>95.693946838378906</v>
      </c>
      <c r="F8" s="27">
        <v>99.706779479980469</v>
      </c>
      <c r="G8" s="27">
        <v>99.989509582519531</v>
      </c>
      <c r="H8" s="27">
        <v>99.999832153320313</v>
      </c>
      <c r="I8" s="27">
        <v>99.99884033203125</v>
      </c>
      <c r="J8" s="27">
        <v>96.960098266601563</v>
      </c>
      <c r="K8" s="27">
        <v>68.435676574707031</v>
      </c>
      <c r="L8" s="27">
        <v>99.999832153320313</v>
      </c>
      <c r="M8" s="27">
        <v>99.99884033203125</v>
      </c>
      <c r="Q8" s="31">
        <v>1</v>
      </c>
      <c r="R8" s="39" t="s">
        <v>41</v>
      </c>
      <c r="S8" s="26" t="b">
        <f>NOT(OR((D8&lt;=$Q$1),(H8&lt;=$R$1),(L8&lt;=$S$1)))</f>
        <v>1</v>
      </c>
      <c r="T8" s="26" t="b">
        <f>NOT(OR((C8&lt;=$Q$1),(G8&lt;=$R$1),(K8&lt;=$S$1)))</f>
        <v>0</v>
      </c>
      <c r="U8" s="32" t="s">
        <v>42</v>
      </c>
      <c r="V8" s="32" t="s">
        <v>42</v>
      </c>
      <c r="W8" s="32" t="s">
        <v>42</v>
      </c>
      <c r="X8" s="32" t="s">
        <v>49</v>
      </c>
      <c r="Y8" s="85">
        <v>4</v>
      </c>
      <c r="Z8" s="85"/>
      <c r="AA8" s="85"/>
      <c r="AB8" s="85"/>
      <c r="AC8" s="85"/>
      <c r="AI8" s="31">
        <v>42795</v>
      </c>
      <c r="AM8" s="26" t="s">
        <v>52</v>
      </c>
      <c r="AP8" s="26" t="s">
        <v>53</v>
      </c>
    </row>
    <row r="9" spans="1:43" x14ac:dyDescent="0.35">
      <c r="A9" s="26" t="s">
        <v>54</v>
      </c>
      <c r="B9" s="27">
        <v>90.29718017578125</v>
      </c>
      <c r="C9" s="27">
        <v>91.063812255859375</v>
      </c>
      <c r="D9" s="27">
        <v>94.65228271484375</v>
      </c>
      <c r="E9" s="27">
        <v>94.769676208496094</v>
      </c>
      <c r="F9" s="27">
        <v>100</v>
      </c>
      <c r="G9" s="27">
        <v>99.999961853027344</v>
      </c>
      <c r="H9" s="27">
        <v>99.999832153320313</v>
      </c>
      <c r="I9" s="27">
        <v>99.99884033203125</v>
      </c>
      <c r="J9" s="32" t="s">
        <v>49</v>
      </c>
      <c r="K9" s="32" t="s">
        <v>49</v>
      </c>
      <c r="L9" s="32" t="s">
        <v>49</v>
      </c>
      <c r="M9" s="32" t="s">
        <v>49</v>
      </c>
      <c r="S9" s="31"/>
      <c r="T9" s="31"/>
      <c r="U9" s="31"/>
      <c r="V9" s="31"/>
      <c r="W9" s="31"/>
      <c r="X9" s="31"/>
      <c r="Y9" s="86"/>
      <c r="Z9" s="86"/>
      <c r="AA9" s="86"/>
      <c r="AB9" s="86"/>
      <c r="AC9" s="86"/>
    </row>
    <row r="10" spans="1:43" x14ac:dyDescent="0.35">
      <c r="A10" s="36"/>
      <c r="B10" s="36"/>
      <c r="C10" s="36"/>
      <c r="D10" s="36"/>
      <c r="E10" s="36"/>
      <c r="F10" s="36"/>
      <c r="G10" s="36"/>
      <c r="H10" s="36"/>
      <c r="I10" s="36"/>
      <c r="J10" s="36"/>
      <c r="K10" s="36"/>
      <c r="L10" s="36"/>
      <c r="M10" s="36"/>
      <c r="N10" s="37" t="s">
        <v>55</v>
      </c>
      <c r="O10" s="36" t="str">
        <f>SUM(Q11:Q20) &amp;" Sensors"</f>
        <v>6 Sensors</v>
      </c>
      <c r="P10" s="24">
        <f>SUMIF(S11:S18,TRUE, Q11:Q18)/SUM(Q11:Q18)</f>
        <v>0.66666666666666663</v>
      </c>
      <c r="Q10" s="36"/>
      <c r="R10" s="36"/>
      <c r="S10" s="36"/>
      <c r="T10" s="36"/>
      <c r="U10" s="36"/>
      <c r="V10" s="36"/>
      <c r="W10" s="36"/>
      <c r="X10" s="36"/>
      <c r="Y10" s="87"/>
      <c r="Z10" s="87"/>
      <c r="AA10" s="87"/>
      <c r="AB10" s="87"/>
      <c r="AC10" s="87"/>
      <c r="AD10" s="38"/>
      <c r="AE10" s="38"/>
      <c r="AF10" s="38"/>
      <c r="AG10" s="38"/>
      <c r="AH10" s="87" t="s">
        <v>55</v>
      </c>
      <c r="AI10" s="88"/>
      <c r="AJ10" s="88"/>
      <c r="AK10" s="88"/>
      <c r="AL10" s="88"/>
      <c r="AM10" s="88"/>
      <c r="AN10" s="88"/>
      <c r="AO10" s="88"/>
      <c r="AP10" s="88"/>
      <c r="AQ10" s="88"/>
    </row>
    <row r="11" spans="1:43" x14ac:dyDescent="0.35">
      <c r="A11" s="26" t="s">
        <v>56</v>
      </c>
      <c r="B11" s="27">
        <v>86.893119812011719</v>
      </c>
      <c r="C11" s="27">
        <v>95.638557434082031</v>
      </c>
      <c r="D11" s="27">
        <v>96.026336669921875</v>
      </c>
      <c r="E11" s="27">
        <v>96.109901428222656</v>
      </c>
      <c r="F11" s="27">
        <v>99.401840209960938</v>
      </c>
      <c r="G11" s="27">
        <v>99.989646911621094</v>
      </c>
      <c r="H11" s="27">
        <v>99.963592529296875</v>
      </c>
      <c r="I11" s="27">
        <v>99.99884033203125</v>
      </c>
      <c r="J11" s="27">
        <v>98.853363037109375</v>
      </c>
      <c r="K11" s="27">
        <v>99.966255187988281</v>
      </c>
      <c r="L11" s="27">
        <v>99.999832153320313</v>
      </c>
      <c r="M11" s="27">
        <v>99.99884033203125</v>
      </c>
      <c r="N11" s="35"/>
      <c r="Q11" s="31">
        <v>1</v>
      </c>
      <c r="R11" s="26" t="s">
        <v>41</v>
      </c>
      <c r="S11" s="26" t="b">
        <f>NOT(OR((D11&lt;=$Q$1),(H11&lt;=$R$1),(L11&lt;=$S$1)))</f>
        <v>1</v>
      </c>
      <c r="T11" s="26" t="b">
        <f>NOT(OR((C11&lt;=$Q$1),(G11&lt;=$R$1),(K11&lt;=$S$1)))</f>
        <v>1</v>
      </c>
      <c r="U11" s="32" t="s">
        <v>42</v>
      </c>
      <c r="V11" s="32" t="s">
        <v>42</v>
      </c>
      <c r="W11" s="32" t="s">
        <v>42</v>
      </c>
      <c r="X11" s="32" t="s">
        <v>57</v>
      </c>
      <c r="Y11" s="85">
        <v>5</v>
      </c>
      <c r="Z11" s="85"/>
      <c r="AA11" s="85"/>
      <c r="AB11" s="85"/>
      <c r="AC11" s="85"/>
      <c r="AD11" s="26" t="s">
        <v>43</v>
      </c>
      <c r="AE11" s="33"/>
      <c r="AH11" s="33" t="s">
        <v>58</v>
      </c>
      <c r="AI11" s="31">
        <v>0</v>
      </c>
      <c r="AJ11" s="31">
        <v>0</v>
      </c>
      <c r="AK11" s="31">
        <v>0</v>
      </c>
      <c r="AL11" s="26" t="s">
        <v>59</v>
      </c>
      <c r="AM11" s="31">
        <v>0</v>
      </c>
      <c r="AN11" s="31">
        <v>0</v>
      </c>
      <c r="AO11" s="31">
        <v>0</v>
      </c>
      <c r="AP11" s="31">
        <v>0</v>
      </c>
      <c r="AQ11" s="31">
        <v>0</v>
      </c>
    </row>
    <row r="12" spans="1:43" x14ac:dyDescent="0.35">
      <c r="A12" s="26" t="s">
        <v>60</v>
      </c>
      <c r="B12" s="27">
        <v>86.855133056640625</v>
      </c>
      <c r="C12" s="27">
        <v>95.596199035644531</v>
      </c>
      <c r="D12" s="27">
        <v>95.959892272949219</v>
      </c>
      <c r="E12" s="27">
        <v>96.247810363769531</v>
      </c>
      <c r="F12" s="27">
        <v>97.778518676757813</v>
      </c>
      <c r="G12" s="27">
        <v>93.5230712890625</v>
      </c>
      <c r="H12" s="27">
        <v>90.535186767578125</v>
      </c>
      <c r="I12" s="27">
        <v>99.99884033203125</v>
      </c>
      <c r="J12" s="27">
        <v>98.828842163085938</v>
      </c>
      <c r="K12" s="27">
        <v>99.93255615234375</v>
      </c>
      <c r="L12" s="27">
        <v>99.968788146972656</v>
      </c>
      <c r="M12" s="27">
        <v>99.926567077636719</v>
      </c>
      <c r="N12" s="34"/>
      <c r="Q12" s="31">
        <v>1</v>
      </c>
      <c r="R12" s="26" t="s">
        <v>41</v>
      </c>
      <c r="S12" s="26" t="b">
        <f t="shared" ref="S12:S17" si="0">NOT(OR((D12&lt;=$Q$1),(H12&lt;=$R$1),(L12&lt;=$S$1)))</f>
        <v>0</v>
      </c>
      <c r="T12" s="26" t="b">
        <f>NOT(OR((C12&lt;=$Q$1),(G12&lt;=$R$1),(K12&lt;=$S$1)))</f>
        <v>0</v>
      </c>
      <c r="U12" s="32" t="s">
        <v>42</v>
      </c>
      <c r="V12" s="32" t="s">
        <v>42</v>
      </c>
      <c r="W12" s="32" t="s">
        <v>42</v>
      </c>
      <c r="X12" s="32" t="s">
        <v>57</v>
      </c>
      <c r="Y12" s="85">
        <v>5</v>
      </c>
      <c r="Z12" s="85"/>
      <c r="AA12" s="85"/>
      <c r="AB12" s="85"/>
      <c r="AC12" s="85"/>
      <c r="AD12" s="26" t="s">
        <v>43</v>
      </c>
      <c r="AE12" s="33"/>
    </row>
    <row r="13" spans="1:43" x14ac:dyDescent="0.35">
      <c r="A13" s="26" t="s">
        <v>61</v>
      </c>
      <c r="B13" s="27">
        <v>86.350570678710938</v>
      </c>
      <c r="C13" s="27">
        <v>95.610221862792969</v>
      </c>
      <c r="D13" s="27">
        <v>95.921340942382813</v>
      </c>
      <c r="E13" s="27">
        <v>96.248703002929688</v>
      </c>
      <c r="F13" s="27">
        <v>99.381866455078125</v>
      </c>
      <c r="G13" s="27">
        <v>99.99029541015625</v>
      </c>
      <c r="H13" s="27">
        <v>99.958419799804688</v>
      </c>
      <c r="I13" s="27">
        <v>99.99884033203125</v>
      </c>
      <c r="J13" s="27">
        <v>98.829620361328125</v>
      </c>
      <c r="K13" s="27">
        <v>99.949424743652344</v>
      </c>
      <c r="L13" s="27">
        <v>99.958442687988281</v>
      </c>
      <c r="M13" s="27">
        <v>99.926567077636719</v>
      </c>
      <c r="Q13" s="31">
        <v>1</v>
      </c>
      <c r="R13" s="26" t="s">
        <v>41</v>
      </c>
      <c r="S13" s="26" t="b">
        <f t="shared" si="0"/>
        <v>1</v>
      </c>
      <c r="T13" s="26" t="b">
        <f t="shared" ref="T13:T18" si="1">NOT(OR((C13&lt;=$Q$1),(G13&lt;=$R$1),(K13&lt;=$S$1)))</f>
        <v>1</v>
      </c>
      <c r="U13" s="32" t="s">
        <v>42</v>
      </c>
      <c r="V13" s="32" t="s">
        <v>42</v>
      </c>
      <c r="W13" s="32" t="s">
        <v>42</v>
      </c>
      <c r="X13" s="32" t="s">
        <v>42</v>
      </c>
      <c r="Y13" s="85">
        <v>5</v>
      </c>
      <c r="Z13" s="85"/>
      <c r="AA13" s="85"/>
      <c r="AB13" s="85"/>
      <c r="AC13" s="85"/>
      <c r="AD13" s="26" t="s">
        <v>43</v>
      </c>
      <c r="AE13" s="33"/>
    </row>
    <row r="14" spans="1:43" x14ac:dyDescent="0.35">
      <c r="A14" s="26" t="s">
        <v>62</v>
      </c>
      <c r="B14" s="27">
        <v>86.875961303710938</v>
      </c>
      <c r="C14" s="27">
        <v>95.596343994140625</v>
      </c>
      <c r="D14" s="27">
        <v>95.940780639648438</v>
      </c>
      <c r="E14" s="27">
        <v>96.249275207519531</v>
      </c>
      <c r="F14" s="27">
        <v>99.461685180664063</v>
      </c>
      <c r="G14" s="27">
        <v>99.991905212402344</v>
      </c>
      <c r="H14" s="27">
        <v>99.965316772460938</v>
      </c>
      <c r="I14" s="27">
        <v>99.99884033203125</v>
      </c>
      <c r="J14" s="27">
        <v>98.695365905761719</v>
      </c>
      <c r="K14" s="27">
        <v>99.941719055175781</v>
      </c>
      <c r="L14" s="27">
        <v>99.948127746582031</v>
      </c>
      <c r="M14" s="27">
        <v>99.926666259765625</v>
      </c>
      <c r="Q14" s="31">
        <v>1</v>
      </c>
      <c r="R14" s="26" t="s">
        <v>41</v>
      </c>
      <c r="S14" s="26" t="b">
        <f t="shared" si="0"/>
        <v>1</v>
      </c>
      <c r="T14" s="26" t="b">
        <f t="shared" si="1"/>
        <v>1</v>
      </c>
      <c r="U14" s="32" t="s">
        <v>42</v>
      </c>
      <c r="V14" s="32" t="s">
        <v>42</v>
      </c>
      <c r="W14" s="32" t="s">
        <v>42</v>
      </c>
      <c r="X14" s="32" t="s">
        <v>42</v>
      </c>
      <c r="Y14" s="85">
        <v>5</v>
      </c>
      <c r="Z14" s="85"/>
      <c r="AA14" s="85"/>
      <c r="AB14" s="85"/>
      <c r="AC14" s="85"/>
      <c r="AD14" s="26" t="s">
        <v>43</v>
      </c>
      <c r="AE14" s="33"/>
    </row>
    <row r="15" spans="1:43" x14ac:dyDescent="0.35">
      <c r="A15" s="26" t="s">
        <v>63</v>
      </c>
      <c r="B15" s="27">
        <v>86.854736328125</v>
      </c>
      <c r="C15" s="27">
        <v>95.630767822265625</v>
      </c>
      <c r="D15" s="27">
        <v>95.940673828125</v>
      </c>
      <c r="E15" s="27">
        <v>96.249870300292969</v>
      </c>
      <c r="F15" s="27">
        <v>78.728485107421875</v>
      </c>
      <c r="G15" s="27">
        <v>99.985649108886719</v>
      </c>
      <c r="H15" s="27">
        <v>99.953231811523438</v>
      </c>
      <c r="I15" s="27">
        <v>99.99884033203125</v>
      </c>
      <c r="J15" s="27">
        <v>98.984222412109375</v>
      </c>
      <c r="K15" s="27">
        <v>99.9581298828125</v>
      </c>
      <c r="L15" s="27">
        <v>99.968818664550781</v>
      </c>
      <c r="M15" s="27">
        <v>99.926651000976563</v>
      </c>
      <c r="Q15" s="31">
        <v>1</v>
      </c>
      <c r="R15" s="26" t="s">
        <v>41</v>
      </c>
      <c r="S15" s="26" t="b">
        <f t="shared" si="0"/>
        <v>1</v>
      </c>
      <c r="T15" s="26" t="b">
        <f t="shared" si="1"/>
        <v>1</v>
      </c>
      <c r="U15" s="32" t="s">
        <v>42</v>
      </c>
      <c r="V15" s="32" t="s">
        <v>42</v>
      </c>
      <c r="W15" s="32" t="s">
        <v>42</v>
      </c>
      <c r="X15" s="32" t="s">
        <v>42</v>
      </c>
      <c r="Y15" s="85">
        <v>5</v>
      </c>
      <c r="Z15" s="85"/>
      <c r="AA15" s="85"/>
      <c r="AB15" s="85"/>
      <c r="AC15" s="85"/>
      <c r="AD15" s="26" t="s">
        <v>43</v>
      </c>
      <c r="AE15" s="33"/>
    </row>
    <row r="16" spans="1:43" x14ac:dyDescent="0.35">
      <c r="A16" s="26" t="s">
        <v>64</v>
      </c>
      <c r="B16" s="27">
        <v>86.3319091796875</v>
      </c>
      <c r="C16" s="27">
        <v>95.56378173828125</v>
      </c>
      <c r="D16" s="27">
        <v>95.901679992675781</v>
      </c>
      <c r="E16" s="27">
        <v>96.207054138183594</v>
      </c>
      <c r="F16" s="27">
        <v>89.920822143554688</v>
      </c>
      <c r="G16" s="27">
        <v>0</v>
      </c>
      <c r="H16" s="27">
        <v>0</v>
      </c>
      <c r="I16" s="27">
        <v>0</v>
      </c>
      <c r="J16" s="27">
        <v>98.6973876953125</v>
      </c>
      <c r="K16" s="27">
        <v>99.962013244628906</v>
      </c>
      <c r="L16" s="27">
        <v>99.968833923339844</v>
      </c>
      <c r="M16" s="27">
        <v>99.926651000976563</v>
      </c>
      <c r="O16" s="26" t="s">
        <v>65</v>
      </c>
      <c r="P16" s="35" t="s">
        <v>66</v>
      </c>
      <c r="Q16" s="31">
        <v>1</v>
      </c>
      <c r="R16" s="26" t="s">
        <v>41</v>
      </c>
      <c r="S16" s="26" t="b">
        <f t="shared" si="0"/>
        <v>0</v>
      </c>
      <c r="T16" s="26" t="b">
        <f t="shared" si="1"/>
        <v>0</v>
      </c>
      <c r="U16" s="32" t="s">
        <v>42</v>
      </c>
      <c r="V16" s="32" t="s">
        <v>42</v>
      </c>
      <c r="W16" s="32" t="s">
        <v>42</v>
      </c>
      <c r="X16" s="32" t="s">
        <v>42</v>
      </c>
      <c r="Y16" s="85">
        <v>5</v>
      </c>
      <c r="Z16" s="85"/>
      <c r="AA16" s="85"/>
      <c r="AB16" s="85"/>
      <c r="AC16" s="85"/>
      <c r="AD16" s="26" t="s">
        <v>43</v>
      </c>
      <c r="AE16" s="33"/>
    </row>
    <row r="17" spans="1:43" x14ac:dyDescent="0.35">
      <c r="A17" s="26" t="s">
        <v>67</v>
      </c>
      <c r="B17" s="27">
        <v>83.1649169921875</v>
      </c>
      <c r="C17" s="27">
        <v>95.677757263183594</v>
      </c>
      <c r="D17" s="27">
        <v>95.999580383300781</v>
      </c>
      <c r="E17" s="27">
        <v>96.109260559082031</v>
      </c>
      <c r="F17" s="27">
        <v>27.045129776000977</v>
      </c>
      <c r="G17" s="27">
        <v>0</v>
      </c>
      <c r="H17" s="27">
        <v>0</v>
      </c>
      <c r="I17" s="27">
        <v>0</v>
      </c>
      <c r="J17" s="27">
        <v>97.701995849609375</v>
      </c>
      <c r="K17" s="27">
        <v>99.987899780273438</v>
      </c>
      <c r="L17" s="27">
        <v>99.999832153320313</v>
      </c>
      <c r="M17" s="27">
        <v>99.99884033203125</v>
      </c>
      <c r="N17" s="33" t="s">
        <v>68</v>
      </c>
      <c r="O17" s="26" t="s">
        <v>69</v>
      </c>
      <c r="P17" s="35" t="s">
        <v>70</v>
      </c>
      <c r="Q17" s="31">
        <v>0</v>
      </c>
      <c r="R17" s="26" t="s">
        <v>41</v>
      </c>
      <c r="S17" s="26" t="b">
        <f t="shared" si="0"/>
        <v>0</v>
      </c>
      <c r="T17" s="26" t="b">
        <f t="shared" si="1"/>
        <v>0</v>
      </c>
      <c r="U17" s="32" t="s">
        <v>42</v>
      </c>
      <c r="V17" s="32" t="s">
        <v>42</v>
      </c>
      <c r="W17" s="32" t="s">
        <v>42</v>
      </c>
      <c r="X17" s="32" t="s">
        <v>42</v>
      </c>
      <c r="Y17" s="85">
        <v>3</v>
      </c>
      <c r="Z17" s="85"/>
      <c r="AA17" s="85"/>
      <c r="AB17" s="85"/>
      <c r="AC17" s="85"/>
      <c r="AD17" s="26" t="s">
        <v>43</v>
      </c>
      <c r="AE17" s="33"/>
    </row>
    <row r="18" spans="1:43" x14ac:dyDescent="0.35">
      <c r="A18" s="26" t="s">
        <v>71</v>
      </c>
      <c r="B18" s="27">
        <v>83.209869384765625</v>
      </c>
      <c r="C18" s="27">
        <v>95.691658020019531</v>
      </c>
      <c r="D18" s="27">
        <v>95.9990234375</v>
      </c>
      <c r="E18" s="27">
        <v>96.239326477050781</v>
      </c>
      <c r="F18" s="27">
        <v>17.811239242553711</v>
      </c>
      <c r="G18" s="27">
        <v>0</v>
      </c>
      <c r="H18" s="27">
        <v>0</v>
      </c>
      <c r="I18" s="27">
        <v>0</v>
      </c>
      <c r="J18" s="27">
        <v>97.75933837890625</v>
      </c>
      <c r="K18" s="27">
        <v>99.983085632324219</v>
      </c>
      <c r="L18" s="27">
        <v>99.979171752929688</v>
      </c>
      <c r="M18" s="27">
        <v>99.99884033203125</v>
      </c>
      <c r="N18" s="33" t="s">
        <v>68</v>
      </c>
      <c r="O18" s="26" t="s">
        <v>72</v>
      </c>
      <c r="P18" s="35" t="s">
        <v>70</v>
      </c>
      <c r="Q18" s="31">
        <v>0</v>
      </c>
      <c r="R18" s="26" t="s">
        <v>41</v>
      </c>
      <c r="S18" s="26" t="b">
        <f>NOT(OR((D18&lt;=$Q$1),(H18&lt;=$R$1),(L18&lt;=$S$1)))</f>
        <v>0</v>
      </c>
      <c r="T18" s="26" t="b">
        <f t="shared" si="1"/>
        <v>0</v>
      </c>
      <c r="U18" s="32" t="s">
        <v>42</v>
      </c>
      <c r="V18" s="32" t="s">
        <v>42</v>
      </c>
      <c r="W18" s="40" t="s">
        <v>20</v>
      </c>
      <c r="X18" s="32" t="s">
        <v>42</v>
      </c>
      <c r="Y18" s="85">
        <v>3</v>
      </c>
      <c r="Z18" s="85"/>
      <c r="AA18" s="85"/>
      <c r="AB18" s="85"/>
      <c r="AC18" s="85"/>
      <c r="AD18" s="26" t="s">
        <v>43</v>
      </c>
      <c r="AE18" s="33"/>
    </row>
    <row r="19" spans="1:43" x14ac:dyDescent="0.35">
      <c r="A19" s="26" t="s">
        <v>73</v>
      </c>
      <c r="B19" s="27">
        <v>84.455787658691406</v>
      </c>
      <c r="C19" s="27">
        <v>95.309066772460938</v>
      </c>
      <c r="D19" s="27">
        <v>95.5965576171875</v>
      </c>
      <c r="E19" s="27">
        <v>96.011573791503906</v>
      </c>
      <c r="F19" s="27">
        <v>93.184440612792969</v>
      </c>
      <c r="G19" s="27">
        <v>99.999961853027344</v>
      </c>
      <c r="H19" s="27">
        <v>99.999832153320313</v>
      </c>
      <c r="I19" s="27">
        <v>99.99884033203125</v>
      </c>
      <c r="J19" s="32" t="s">
        <v>49</v>
      </c>
      <c r="K19" s="32" t="s">
        <v>49</v>
      </c>
      <c r="L19" s="32" t="s">
        <v>49</v>
      </c>
      <c r="M19" s="32" t="s">
        <v>49</v>
      </c>
      <c r="R19" s="26"/>
      <c r="U19" s="32"/>
      <c r="V19" s="32"/>
      <c r="W19" s="32"/>
      <c r="X19" s="32"/>
      <c r="Y19" s="86"/>
      <c r="Z19" s="86"/>
      <c r="AA19" s="86"/>
      <c r="AB19" s="86"/>
      <c r="AC19" s="86"/>
      <c r="AE19" s="33"/>
    </row>
    <row r="20" spans="1:43" x14ac:dyDescent="0.35">
      <c r="A20" s="26" t="s">
        <v>74</v>
      </c>
      <c r="B20" s="27">
        <v>86.489669799804688</v>
      </c>
      <c r="C20" s="27">
        <v>95.324264526367188</v>
      </c>
      <c r="D20" s="27">
        <v>95.64996337890625</v>
      </c>
      <c r="E20" s="27">
        <v>96.221061706542969</v>
      </c>
      <c r="F20" s="27">
        <v>99.594001770019531</v>
      </c>
      <c r="G20" s="27">
        <v>99.999961853027344</v>
      </c>
      <c r="H20" s="27">
        <v>99.999832153320313</v>
      </c>
      <c r="I20" s="27">
        <v>99.99884033203125</v>
      </c>
      <c r="J20" s="32" t="s">
        <v>49</v>
      </c>
      <c r="K20" s="32" t="s">
        <v>49</v>
      </c>
      <c r="L20" s="32" t="s">
        <v>49</v>
      </c>
      <c r="M20" s="32" t="s">
        <v>49</v>
      </c>
      <c r="R20" s="26"/>
      <c r="U20" s="32"/>
      <c r="V20" s="32"/>
      <c r="W20" s="32"/>
      <c r="X20" s="32"/>
      <c r="Y20" s="86"/>
      <c r="Z20" s="86"/>
      <c r="AA20" s="86"/>
      <c r="AB20" s="86"/>
      <c r="AC20" s="86"/>
      <c r="AE20" s="33"/>
    </row>
    <row r="21" spans="1:43" x14ac:dyDescent="0.35">
      <c r="A21" s="36" t="s">
        <v>75</v>
      </c>
      <c r="B21" s="36"/>
      <c r="C21" s="36"/>
      <c r="D21" s="36"/>
      <c r="E21" s="36"/>
      <c r="F21" s="36"/>
      <c r="G21" s="36"/>
      <c r="H21" s="36"/>
      <c r="I21" s="36"/>
      <c r="J21" s="36"/>
      <c r="K21" s="36"/>
      <c r="L21" s="36"/>
      <c r="M21" s="36"/>
      <c r="N21" s="38" t="s">
        <v>75</v>
      </c>
      <c r="O21" s="36" t="str">
        <f>SUM(Q22:Q63) &amp;" Sensors"</f>
        <v>39 Sensors</v>
      </c>
      <c r="P21" s="24">
        <f>SUMIF(S22:S63,TRUE, Q22:Q63)/SUM(Q22:Q63)</f>
        <v>0.84615384615384615</v>
      </c>
      <c r="Q21" s="36"/>
      <c r="R21" s="36"/>
      <c r="S21" s="36"/>
      <c r="T21" s="36"/>
      <c r="U21" s="36"/>
      <c r="V21" s="36"/>
      <c r="W21" s="36"/>
      <c r="X21" s="36"/>
      <c r="Y21" s="87"/>
      <c r="Z21" s="87"/>
      <c r="AA21" s="87"/>
      <c r="AB21" s="87"/>
      <c r="AC21" s="87"/>
      <c r="AD21" s="38"/>
      <c r="AE21" s="38"/>
      <c r="AF21" s="38"/>
      <c r="AG21" s="36"/>
      <c r="AH21" s="36"/>
      <c r="AI21" s="36"/>
      <c r="AJ21" s="87" t="s">
        <v>75</v>
      </c>
      <c r="AK21" s="88"/>
      <c r="AL21" s="88"/>
      <c r="AM21" s="88"/>
      <c r="AN21" s="88"/>
      <c r="AO21" s="88"/>
      <c r="AP21" s="88"/>
      <c r="AQ21" s="88"/>
    </row>
    <row r="22" spans="1:43" x14ac:dyDescent="0.35">
      <c r="A22" s="26" t="s">
        <v>76</v>
      </c>
      <c r="B22" s="27">
        <v>90.675834655761719</v>
      </c>
      <c r="C22" s="27">
        <v>95.798210144042969</v>
      </c>
      <c r="D22" s="27">
        <v>96.155410766601563</v>
      </c>
      <c r="E22" s="27">
        <v>96.241523742675781</v>
      </c>
      <c r="F22" s="27">
        <v>97.723548889160156</v>
      </c>
      <c r="G22" s="27">
        <v>99.999961853027344</v>
      </c>
      <c r="H22" s="27">
        <v>99.999832153320313</v>
      </c>
      <c r="I22" s="27">
        <v>99.99884033203125</v>
      </c>
      <c r="J22" s="27">
        <v>90.829322814941406</v>
      </c>
      <c r="K22" s="27">
        <v>99.215499877929688</v>
      </c>
      <c r="L22" s="27">
        <v>99.571250915527344</v>
      </c>
      <c r="M22" s="27">
        <v>99.456756591796875</v>
      </c>
      <c r="Q22" s="31">
        <v>1</v>
      </c>
      <c r="R22" s="26" t="s">
        <v>41</v>
      </c>
      <c r="S22" s="26" t="b">
        <f t="shared" ref="S22:S60" si="2">NOT(OR((D22&lt;=$Q$1),(H22&lt;=$R$1),(L22&lt;=$S$1)))</f>
        <v>1</v>
      </c>
      <c r="T22" s="26" t="b">
        <f>NOT(OR((C22&lt;=$Q$1),(G22&lt;=$R$1),(K22&lt;=$S$1)))</f>
        <v>1</v>
      </c>
      <c r="U22" s="32" t="s">
        <v>49</v>
      </c>
      <c r="V22" s="32" t="s">
        <v>49</v>
      </c>
      <c r="W22" s="32" t="s">
        <v>49</v>
      </c>
      <c r="X22" s="32" t="s">
        <v>42</v>
      </c>
      <c r="Y22" s="85">
        <v>5</v>
      </c>
      <c r="Z22" s="85"/>
      <c r="AA22" s="85"/>
      <c r="AB22" s="85"/>
      <c r="AC22" s="85"/>
      <c r="AE22" s="33"/>
      <c r="AH22" s="33" t="s">
        <v>58</v>
      </c>
      <c r="AI22" s="31">
        <v>42767</v>
      </c>
      <c r="AL22" s="26" t="s">
        <v>59</v>
      </c>
    </row>
    <row r="23" spans="1:43" x14ac:dyDescent="0.35">
      <c r="A23" s="26" t="s">
        <v>77</v>
      </c>
      <c r="B23" s="27">
        <v>90.644752502441406</v>
      </c>
      <c r="C23" s="27">
        <v>95.794700622558594</v>
      </c>
      <c r="D23" s="27">
        <v>96.18096923828125</v>
      </c>
      <c r="E23" s="27">
        <v>96.374320983886719</v>
      </c>
      <c r="F23" s="27">
        <v>93.176338195800781</v>
      </c>
      <c r="G23" s="27">
        <v>98.860466003417969</v>
      </c>
      <c r="H23" s="27">
        <v>99.12823486328125</v>
      </c>
      <c r="I23" s="27">
        <v>99.99884033203125</v>
      </c>
      <c r="J23" s="27">
        <v>94.387290954589844</v>
      </c>
      <c r="K23" s="27">
        <v>99.775970458984375</v>
      </c>
      <c r="L23" s="27">
        <v>99.886672973632813</v>
      </c>
      <c r="M23" s="27">
        <v>99.962753295898438</v>
      </c>
      <c r="Q23" s="31">
        <v>1</v>
      </c>
      <c r="R23" s="26" t="s">
        <v>41</v>
      </c>
      <c r="S23" s="26" t="b">
        <f t="shared" si="2"/>
        <v>1</v>
      </c>
      <c r="T23" s="26" t="b">
        <f t="shared" ref="T23:T60" si="3">NOT(OR((C23&lt;=$Q$1),(G23&lt;=$R$1),(K23&lt;=$S$1)))</f>
        <v>1</v>
      </c>
      <c r="U23" s="32" t="s">
        <v>42</v>
      </c>
      <c r="V23" s="32" t="s">
        <v>42</v>
      </c>
      <c r="W23" s="32" t="s">
        <v>42</v>
      </c>
      <c r="X23" s="32" t="s">
        <v>42</v>
      </c>
      <c r="Y23" s="85">
        <v>5</v>
      </c>
      <c r="Z23" s="85"/>
      <c r="AA23" s="85"/>
      <c r="AB23" s="85"/>
      <c r="AC23" s="85"/>
      <c r="AE23" s="33"/>
    </row>
    <row r="24" spans="1:43" x14ac:dyDescent="0.35">
      <c r="A24" s="26" t="s">
        <v>78</v>
      </c>
      <c r="B24" s="27">
        <v>90.35443115234375</v>
      </c>
      <c r="C24" s="27">
        <v>95.719947814941406</v>
      </c>
      <c r="D24" s="27">
        <v>95.944160461425781</v>
      </c>
      <c r="E24" s="27">
        <v>96.238624572753906</v>
      </c>
      <c r="F24" s="27">
        <v>94.252861022949219</v>
      </c>
      <c r="G24" s="27">
        <v>99.016029357910156</v>
      </c>
      <c r="H24" s="27">
        <v>98.460067749023438</v>
      </c>
      <c r="I24" s="27">
        <v>99.492874145507813</v>
      </c>
      <c r="J24" s="27">
        <v>63.957286834716797</v>
      </c>
      <c r="K24" s="27">
        <v>99.952384948730469</v>
      </c>
      <c r="L24" s="27">
        <v>99.795944213867188</v>
      </c>
      <c r="M24" s="27">
        <v>99.99884033203125</v>
      </c>
      <c r="Q24" s="31">
        <v>1</v>
      </c>
      <c r="R24" s="26" t="s">
        <v>41</v>
      </c>
      <c r="S24" s="26" t="b">
        <f t="shared" si="2"/>
        <v>1</v>
      </c>
      <c r="T24" s="26" t="b">
        <f t="shared" si="3"/>
        <v>1</v>
      </c>
      <c r="U24" s="32" t="s">
        <v>42</v>
      </c>
      <c r="V24" s="32" t="s">
        <v>42</v>
      </c>
      <c r="W24" s="32" t="s">
        <v>42</v>
      </c>
      <c r="X24" s="32" t="s">
        <v>42</v>
      </c>
      <c r="Y24" s="85">
        <v>5</v>
      </c>
      <c r="Z24" s="85"/>
      <c r="AA24" s="85"/>
      <c r="AB24" s="85"/>
      <c r="AC24" s="85"/>
      <c r="AE24" s="33"/>
    </row>
    <row r="25" spans="1:43" x14ac:dyDescent="0.35">
      <c r="A25" s="26" t="s">
        <v>79</v>
      </c>
      <c r="B25" s="27">
        <v>90.326652526855469</v>
      </c>
      <c r="C25" s="27">
        <v>95.779212951660156</v>
      </c>
      <c r="D25" s="27">
        <v>96.144882202148438</v>
      </c>
      <c r="E25" s="27">
        <v>96.102569580078125</v>
      </c>
      <c r="F25" s="27">
        <v>91.625083923339844</v>
      </c>
      <c r="G25" s="27">
        <v>98.687385559082031</v>
      </c>
      <c r="H25" s="27">
        <v>97.489776611328125</v>
      </c>
      <c r="I25" s="27">
        <v>91.073661804199219</v>
      </c>
      <c r="J25" s="27">
        <v>89.963935852050781</v>
      </c>
      <c r="K25" s="27">
        <v>99.832183837890625</v>
      </c>
      <c r="L25" s="27">
        <v>99.900276184082031</v>
      </c>
      <c r="M25" s="27">
        <v>99.99884033203125</v>
      </c>
      <c r="Q25" s="31">
        <v>1</v>
      </c>
      <c r="R25" s="26" t="s">
        <v>41</v>
      </c>
      <c r="S25" s="26" t="b">
        <f t="shared" si="2"/>
        <v>1</v>
      </c>
      <c r="T25" s="26" t="b">
        <f t="shared" si="3"/>
        <v>1</v>
      </c>
      <c r="U25" s="32" t="s">
        <v>57</v>
      </c>
      <c r="V25" s="32" t="s">
        <v>42</v>
      </c>
      <c r="W25" s="32" t="s">
        <v>42</v>
      </c>
      <c r="X25" s="32" t="s">
        <v>42</v>
      </c>
      <c r="Y25" s="85">
        <v>5</v>
      </c>
      <c r="Z25" s="85"/>
      <c r="AA25" s="85"/>
      <c r="AB25" s="85"/>
      <c r="AC25" s="85"/>
      <c r="AE25" s="33"/>
    </row>
    <row r="26" spans="1:43" x14ac:dyDescent="0.35">
      <c r="A26" s="26" t="s">
        <v>80</v>
      </c>
      <c r="B26" s="27">
        <v>90.1990966796875</v>
      </c>
      <c r="C26" s="27">
        <v>95.825469970703125</v>
      </c>
      <c r="D26" s="27">
        <v>96.255455017089844</v>
      </c>
      <c r="E26" s="27">
        <v>96.360824584960938</v>
      </c>
      <c r="F26" s="27">
        <v>48.725875854492188</v>
      </c>
      <c r="G26" s="27">
        <v>33.664161682128906</v>
      </c>
      <c r="H26" s="27">
        <v>0</v>
      </c>
      <c r="I26" s="27">
        <v>0</v>
      </c>
      <c r="J26" s="27">
        <v>72.840606689453125</v>
      </c>
      <c r="K26" s="27">
        <v>99.987892150878906</v>
      </c>
      <c r="L26" s="27">
        <v>99.999832153320313</v>
      </c>
      <c r="M26" s="27">
        <v>99.99884033203125</v>
      </c>
      <c r="N26" s="33" t="s">
        <v>81</v>
      </c>
      <c r="O26" s="26" t="s">
        <v>82</v>
      </c>
      <c r="P26" s="33"/>
      <c r="Q26" s="31">
        <v>1</v>
      </c>
      <c r="R26" s="39" t="s">
        <v>83</v>
      </c>
      <c r="S26" s="26" t="b">
        <f t="shared" si="2"/>
        <v>0</v>
      </c>
      <c r="T26" s="26" t="b">
        <f t="shared" si="3"/>
        <v>0</v>
      </c>
      <c r="U26" s="32" t="s">
        <v>42</v>
      </c>
      <c r="V26" s="32" t="s">
        <v>19</v>
      </c>
      <c r="W26" s="32" t="s">
        <v>42</v>
      </c>
      <c r="X26" s="32" t="s">
        <v>42</v>
      </c>
      <c r="Y26" s="85">
        <v>5</v>
      </c>
      <c r="Z26" s="85"/>
      <c r="AA26" s="85"/>
      <c r="AB26" s="85"/>
      <c r="AC26" s="85"/>
      <c r="AE26" s="33"/>
    </row>
    <row r="27" spans="1:43" x14ac:dyDescent="0.35">
      <c r="A27" s="26" t="s">
        <v>84</v>
      </c>
      <c r="B27" s="27">
        <v>90.4228515625</v>
      </c>
      <c r="C27" s="27">
        <v>95.765853881835938</v>
      </c>
      <c r="D27" s="27">
        <v>96.075431823730469</v>
      </c>
      <c r="E27" s="27">
        <v>96.103553771972656</v>
      </c>
      <c r="F27" s="27">
        <v>96.30621337890625</v>
      </c>
      <c r="G27" s="27">
        <v>99.425003051757813</v>
      </c>
      <c r="H27" s="27">
        <v>99.9927978515625</v>
      </c>
      <c r="I27" s="27">
        <v>99.949562072753906</v>
      </c>
      <c r="J27" s="27">
        <v>68.457748413085938</v>
      </c>
      <c r="K27" s="27">
        <v>0.23699143528938293</v>
      </c>
      <c r="L27" s="27">
        <v>1.0156763792037964</v>
      </c>
      <c r="M27" s="27">
        <v>0</v>
      </c>
      <c r="N27" s="33" t="s">
        <v>85</v>
      </c>
      <c r="P27" s="35" t="s">
        <v>86</v>
      </c>
      <c r="Q27" s="31">
        <v>1</v>
      </c>
      <c r="R27" s="26" t="s">
        <v>41</v>
      </c>
      <c r="S27" s="26" t="b">
        <f t="shared" si="2"/>
        <v>0</v>
      </c>
      <c r="T27" s="26" t="b">
        <f t="shared" si="3"/>
        <v>0</v>
      </c>
      <c r="U27" s="32" t="s">
        <v>42</v>
      </c>
      <c r="V27" s="32" t="s">
        <v>42</v>
      </c>
      <c r="W27" s="32" t="s">
        <v>42</v>
      </c>
      <c r="X27" s="32" t="s">
        <v>42</v>
      </c>
      <c r="Y27" s="104">
        <v>5</v>
      </c>
      <c r="Z27" s="104"/>
      <c r="AA27" s="104"/>
      <c r="AB27" s="104"/>
      <c r="AC27" s="104"/>
      <c r="AE27" s="33"/>
    </row>
    <row r="28" spans="1:43" x14ac:dyDescent="0.35">
      <c r="A28" s="26" t="s">
        <v>87</v>
      </c>
      <c r="B28" s="27">
        <v>90.5213623046875</v>
      </c>
      <c r="C28" s="27">
        <v>96.074180603027344</v>
      </c>
      <c r="D28" s="27">
        <v>96.159698486328125</v>
      </c>
      <c r="E28" s="27">
        <v>96.249679565429688</v>
      </c>
      <c r="F28" s="27">
        <v>90.621444702148438</v>
      </c>
      <c r="G28" s="27">
        <v>93.651077270507813</v>
      </c>
      <c r="H28" s="27">
        <v>95.206924438476563</v>
      </c>
      <c r="I28" s="27">
        <v>90.384719848632813</v>
      </c>
      <c r="J28" s="27">
        <v>92.007499694824219</v>
      </c>
      <c r="K28" s="27">
        <v>99.845840454101563</v>
      </c>
      <c r="L28" s="27">
        <v>99.824501037597656</v>
      </c>
      <c r="M28" s="27">
        <v>99.962753295898438</v>
      </c>
      <c r="Q28" s="31">
        <v>1</v>
      </c>
      <c r="R28" s="26" t="s">
        <v>41</v>
      </c>
      <c r="S28" s="26" t="b">
        <f t="shared" si="2"/>
        <v>1</v>
      </c>
      <c r="T28" s="26" t="b">
        <f t="shared" si="3"/>
        <v>0</v>
      </c>
      <c r="U28" s="32" t="s">
        <v>42</v>
      </c>
      <c r="V28" s="32" t="s">
        <v>42</v>
      </c>
      <c r="W28" s="32" t="s">
        <v>42</v>
      </c>
      <c r="X28" s="32" t="s">
        <v>42</v>
      </c>
      <c r="Y28" s="85">
        <v>5</v>
      </c>
      <c r="Z28" s="85"/>
      <c r="AA28" s="85"/>
      <c r="AB28" s="85"/>
      <c r="AC28" s="85"/>
      <c r="AE28" s="33"/>
    </row>
    <row r="29" spans="1:43" x14ac:dyDescent="0.35">
      <c r="A29" s="26" t="s">
        <v>88</v>
      </c>
      <c r="B29" s="27">
        <v>84.9259033203125</v>
      </c>
      <c r="C29" s="27">
        <v>89.626701354980469</v>
      </c>
      <c r="D29" s="27">
        <v>88.723716735839844</v>
      </c>
      <c r="E29" s="27">
        <v>88.88128662109375</v>
      </c>
      <c r="F29" s="27">
        <v>97.521713256835938</v>
      </c>
      <c r="G29" s="27">
        <v>99.838958740234375</v>
      </c>
      <c r="H29" s="27">
        <v>99.777458190917969</v>
      </c>
      <c r="I29" s="27">
        <v>99.869026184082031</v>
      </c>
      <c r="J29" s="27">
        <v>94.944175720214844</v>
      </c>
      <c r="K29" s="27">
        <v>84.653633117675781</v>
      </c>
      <c r="L29" s="27">
        <v>90.565498352050781</v>
      </c>
      <c r="M29" s="27">
        <v>77.840965270996094</v>
      </c>
      <c r="Q29" s="31">
        <v>1</v>
      </c>
      <c r="R29" s="26" t="s">
        <v>41</v>
      </c>
      <c r="S29" s="26" t="b">
        <f t="shared" si="2"/>
        <v>0</v>
      </c>
      <c r="T29" s="26" t="b">
        <f t="shared" si="3"/>
        <v>0</v>
      </c>
      <c r="U29" s="32" t="s">
        <v>42</v>
      </c>
      <c r="V29" s="32" t="s">
        <v>42</v>
      </c>
      <c r="W29" s="32" t="s">
        <v>42</v>
      </c>
      <c r="X29" s="32" t="s">
        <v>42</v>
      </c>
      <c r="Y29" s="85">
        <v>5</v>
      </c>
      <c r="Z29" s="85"/>
      <c r="AA29" s="85"/>
      <c r="AB29" s="85"/>
      <c r="AC29" s="85"/>
      <c r="AE29" s="33"/>
    </row>
    <row r="30" spans="1:43" x14ac:dyDescent="0.35">
      <c r="A30" s="26" t="s">
        <v>89</v>
      </c>
      <c r="B30" s="27">
        <v>89.870109558105469</v>
      </c>
      <c r="C30" s="27">
        <v>96.084220886230469</v>
      </c>
      <c r="D30" s="27">
        <v>96.214286804199219</v>
      </c>
      <c r="E30" s="27">
        <v>96.3836669921875</v>
      </c>
      <c r="F30" s="27">
        <v>93.277694702148438</v>
      </c>
      <c r="G30" s="27">
        <v>98.434822082519531</v>
      </c>
      <c r="H30" s="27">
        <v>97.634071350097656</v>
      </c>
      <c r="I30" s="27">
        <v>97.089942932128906</v>
      </c>
      <c r="J30" s="27">
        <v>92.711410522460938</v>
      </c>
      <c r="K30" s="27">
        <v>99.744735717773438</v>
      </c>
      <c r="L30" s="27">
        <v>99.829643249511719</v>
      </c>
      <c r="M30" s="27">
        <v>99.8544921875</v>
      </c>
      <c r="Q30" s="31">
        <v>1</v>
      </c>
      <c r="R30" s="26" t="s">
        <v>41</v>
      </c>
      <c r="S30" s="26" t="b">
        <f t="shared" si="2"/>
        <v>1</v>
      </c>
      <c r="T30" s="26" t="b">
        <f t="shared" si="3"/>
        <v>1</v>
      </c>
      <c r="U30" s="32" t="s">
        <v>42</v>
      </c>
      <c r="V30" s="32" t="s">
        <v>42</v>
      </c>
      <c r="W30" s="32" t="s">
        <v>42</v>
      </c>
      <c r="X30" s="32" t="s">
        <v>42</v>
      </c>
      <c r="Y30" s="85">
        <v>5</v>
      </c>
      <c r="Z30" s="85"/>
      <c r="AA30" s="85"/>
      <c r="AB30" s="85"/>
      <c r="AC30" s="85"/>
      <c r="AE30" s="33"/>
    </row>
    <row r="31" spans="1:43" x14ac:dyDescent="0.35">
      <c r="A31" s="26" t="s">
        <v>90</v>
      </c>
      <c r="B31" s="27">
        <v>90.376533508300781</v>
      </c>
      <c r="C31" s="27">
        <v>95.827751159667969</v>
      </c>
      <c r="D31" s="27">
        <v>96.201736450195313</v>
      </c>
      <c r="E31" s="27">
        <v>96.244132995605469</v>
      </c>
      <c r="F31" s="27">
        <v>96.889190673828125</v>
      </c>
      <c r="G31" s="27">
        <v>99.079254150390625</v>
      </c>
      <c r="H31" s="27">
        <v>98.074661254882813</v>
      </c>
      <c r="I31" s="27">
        <v>93.883811950683594</v>
      </c>
      <c r="J31" s="27">
        <v>94.873764038085938</v>
      </c>
      <c r="K31" s="27">
        <v>99.75311279296875</v>
      </c>
      <c r="L31" s="27">
        <v>99.896530151367188</v>
      </c>
      <c r="M31" s="27">
        <v>99.99884033203125</v>
      </c>
      <c r="Q31" s="31">
        <v>1</v>
      </c>
      <c r="R31" s="26" t="s">
        <v>41</v>
      </c>
      <c r="S31" s="26" t="b">
        <f t="shared" si="2"/>
        <v>1</v>
      </c>
      <c r="T31" s="26" t="b">
        <f t="shared" si="3"/>
        <v>1</v>
      </c>
      <c r="U31" s="32" t="s">
        <v>42</v>
      </c>
      <c r="V31" s="32" t="s">
        <v>42</v>
      </c>
      <c r="W31" s="32" t="s">
        <v>42</v>
      </c>
      <c r="X31" s="32" t="s">
        <v>42</v>
      </c>
      <c r="Y31" s="85">
        <v>5</v>
      </c>
      <c r="Z31" s="85"/>
      <c r="AA31" s="85"/>
      <c r="AB31" s="85"/>
      <c r="AC31" s="85"/>
      <c r="AE31" s="33"/>
    </row>
    <row r="32" spans="1:43" x14ac:dyDescent="0.35">
      <c r="A32" s="26" t="s">
        <v>91</v>
      </c>
      <c r="B32" s="27">
        <v>89.64593505859375</v>
      </c>
      <c r="C32" s="27">
        <v>95.793983459472656</v>
      </c>
      <c r="D32" s="27">
        <v>96.184394836425781</v>
      </c>
      <c r="E32" s="27">
        <v>96.249343872070313</v>
      </c>
      <c r="F32" s="27">
        <v>97.891448974609375</v>
      </c>
      <c r="G32" s="27">
        <v>99.99267578125</v>
      </c>
      <c r="H32" s="27">
        <v>99.968597412109375</v>
      </c>
      <c r="I32" s="27">
        <v>99.99884033203125</v>
      </c>
      <c r="J32" s="27">
        <v>79.840927124023438</v>
      </c>
      <c r="K32" s="27">
        <v>87.292816162109375</v>
      </c>
      <c r="L32" s="27">
        <v>97.370994567871094</v>
      </c>
      <c r="M32" s="27">
        <v>99.566261291503906</v>
      </c>
      <c r="Q32" s="31">
        <v>1</v>
      </c>
      <c r="R32" s="39" t="s">
        <v>83</v>
      </c>
      <c r="S32" s="26" t="b">
        <f t="shared" si="2"/>
        <v>1</v>
      </c>
      <c r="T32" s="26" t="b">
        <f t="shared" si="3"/>
        <v>0</v>
      </c>
      <c r="U32" s="32" t="s">
        <v>42</v>
      </c>
      <c r="V32" s="32" t="s">
        <v>42</v>
      </c>
      <c r="W32" s="32" t="s">
        <v>42</v>
      </c>
      <c r="X32" s="32" t="s">
        <v>42</v>
      </c>
      <c r="Y32" s="85">
        <v>5</v>
      </c>
      <c r="Z32" s="85"/>
      <c r="AA32" s="85"/>
      <c r="AB32" s="85"/>
      <c r="AC32" s="85"/>
    </row>
    <row r="33" spans="1:31" x14ac:dyDescent="0.35">
      <c r="A33" s="26" t="s">
        <v>92</v>
      </c>
      <c r="B33" s="27">
        <v>90.664939880371094</v>
      </c>
      <c r="C33" s="27">
        <v>96.105972290039063</v>
      </c>
      <c r="D33" s="27">
        <v>96.184379577636719</v>
      </c>
      <c r="E33" s="27">
        <v>96.248039245605469</v>
      </c>
      <c r="F33" s="27">
        <v>97.917900085449219</v>
      </c>
      <c r="G33" s="27">
        <v>99.999961853027344</v>
      </c>
      <c r="H33" s="27">
        <v>99.999832153320313</v>
      </c>
      <c r="I33" s="27">
        <v>99.99884033203125</v>
      </c>
      <c r="J33" s="27">
        <v>90.604354858398438</v>
      </c>
      <c r="K33" s="27">
        <v>94.366790771484375</v>
      </c>
      <c r="L33" s="27">
        <v>98.450813293457031</v>
      </c>
      <c r="M33" s="27">
        <v>98.193817138671875</v>
      </c>
      <c r="Q33" s="31">
        <v>1</v>
      </c>
      <c r="R33" s="39" t="s">
        <v>83</v>
      </c>
      <c r="S33" s="26" t="b">
        <f t="shared" si="2"/>
        <v>1</v>
      </c>
      <c r="T33" s="26" t="b">
        <f t="shared" si="3"/>
        <v>0</v>
      </c>
      <c r="U33" s="32" t="s">
        <v>49</v>
      </c>
      <c r="V33" s="32" t="s">
        <v>49</v>
      </c>
      <c r="W33" s="32" t="s">
        <v>49</v>
      </c>
      <c r="X33" s="32" t="s">
        <v>42</v>
      </c>
      <c r="Y33" s="85">
        <v>5</v>
      </c>
      <c r="Z33" s="85"/>
      <c r="AA33" s="85"/>
      <c r="AB33" s="85"/>
      <c r="AC33" s="85"/>
    </row>
    <row r="34" spans="1:31" x14ac:dyDescent="0.35">
      <c r="A34" s="26" t="s">
        <v>93</v>
      </c>
      <c r="B34" s="27">
        <v>90.647567749023438</v>
      </c>
      <c r="C34" s="27">
        <v>95.796516418457031</v>
      </c>
      <c r="D34" s="27">
        <v>96.201889038085938</v>
      </c>
      <c r="E34" s="27">
        <v>96.244697570800781</v>
      </c>
      <c r="F34" s="27">
        <v>98.362968444824219</v>
      </c>
      <c r="G34" s="27">
        <v>99.950630187988281</v>
      </c>
      <c r="H34" s="27">
        <v>99.966293334960938</v>
      </c>
      <c r="I34" s="27">
        <v>99.99884033203125</v>
      </c>
      <c r="J34" s="27">
        <v>79.018936157226563</v>
      </c>
      <c r="K34" s="27">
        <v>56.735149383544922</v>
      </c>
      <c r="L34" s="27">
        <v>93.607528686523438</v>
      </c>
      <c r="M34" s="27">
        <v>99.99884033203125</v>
      </c>
      <c r="N34" s="33" t="s">
        <v>94</v>
      </c>
      <c r="O34" s="26" t="s">
        <v>95</v>
      </c>
      <c r="Q34" s="31">
        <v>1</v>
      </c>
      <c r="R34" s="39" t="s">
        <v>83</v>
      </c>
      <c r="S34" s="26" t="b">
        <f t="shared" si="2"/>
        <v>0</v>
      </c>
      <c r="T34" s="26" t="b">
        <f t="shared" si="3"/>
        <v>0</v>
      </c>
      <c r="U34" s="31">
        <v>0</v>
      </c>
      <c r="V34" s="31">
        <v>0</v>
      </c>
      <c r="W34" s="31">
        <v>0</v>
      </c>
      <c r="X34" s="31">
        <v>0</v>
      </c>
    </row>
    <row r="35" spans="1:31" x14ac:dyDescent="0.35">
      <c r="A35" s="26" t="s">
        <v>96</v>
      </c>
      <c r="B35" s="27">
        <v>89.097862243652344</v>
      </c>
      <c r="C35" s="27">
        <v>95.5040283203125</v>
      </c>
      <c r="D35" s="27">
        <v>96.346908569335938</v>
      </c>
      <c r="E35" s="27">
        <v>96.387275695800781</v>
      </c>
      <c r="F35" s="27">
        <v>98.27447509765625</v>
      </c>
      <c r="G35" s="27">
        <v>99.999649047851563</v>
      </c>
      <c r="H35" s="27">
        <v>99.998825073242188</v>
      </c>
      <c r="I35" s="27">
        <v>99.99884033203125</v>
      </c>
      <c r="J35" s="27">
        <v>97.994415283203125</v>
      </c>
      <c r="K35" s="27">
        <v>99.999961853027344</v>
      </c>
      <c r="L35" s="27">
        <v>99.999832153320313</v>
      </c>
      <c r="M35" s="27">
        <v>99.99884033203125</v>
      </c>
      <c r="Q35" s="31">
        <v>1</v>
      </c>
      <c r="R35" s="39" t="s">
        <v>83</v>
      </c>
      <c r="S35" s="26" t="b">
        <f t="shared" si="2"/>
        <v>1</v>
      </c>
      <c r="T35" s="26" t="b">
        <f t="shared" si="3"/>
        <v>1</v>
      </c>
      <c r="U35" s="32" t="s">
        <v>42</v>
      </c>
      <c r="V35" s="32" t="s">
        <v>42</v>
      </c>
      <c r="W35" s="32" t="s">
        <v>42</v>
      </c>
      <c r="X35" s="32" t="s">
        <v>42</v>
      </c>
      <c r="Y35" s="85">
        <v>5</v>
      </c>
      <c r="Z35" s="85"/>
      <c r="AA35" s="85"/>
      <c r="AB35" s="85"/>
      <c r="AC35" s="85"/>
      <c r="AE35" s="33" t="s">
        <v>7</v>
      </c>
    </row>
    <row r="36" spans="1:31" x14ac:dyDescent="0.35">
      <c r="A36" s="26" t="s">
        <v>97</v>
      </c>
      <c r="B36" s="27">
        <v>89.69171142578125</v>
      </c>
      <c r="C36" s="27">
        <v>95.505149841308594</v>
      </c>
      <c r="D36" s="27">
        <v>96.365852355957031</v>
      </c>
      <c r="E36" s="27">
        <v>96.526321411132813</v>
      </c>
      <c r="F36" s="27">
        <v>97.783538818359375</v>
      </c>
      <c r="G36" s="27">
        <v>99.999519348144531</v>
      </c>
      <c r="H36" s="27">
        <v>99.998558044433594</v>
      </c>
      <c r="I36" s="27">
        <v>99.99884033203125</v>
      </c>
      <c r="J36" s="27">
        <v>98.944175720214844</v>
      </c>
      <c r="K36" s="27">
        <v>99.999961853027344</v>
      </c>
      <c r="L36" s="27">
        <v>99.999832153320313</v>
      </c>
      <c r="M36" s="27">
        <v>99.99884033203125</v>
      </c>
      <c r="Q36" s="31">
        <v>1</v>
      </c>
      <c r="R36" s="39" t="s">
        <v>83</v>
      </c>
      <c r="S36" s="26" t="b">
        <f t="shared" si="2"/>
        <v>1</v>
      </c>
      <c r="T36" s="26" t="b">
        <f t="shared" si="3"/>
        <v>1</v>
      </c>
      <c r="U36" s="32" t="s">
        <v>42</v>
      </c>
      <c r="V36" s="32" t="s">
        <v>42</v>
      </c>
      <c r="W36" s="32" t="s">
        <v>42</v>
      </c>
      <c r="X36" s="32" t="s">
        <v>42</v>
      </c>
      <c r="Y36" s="85">
        <v>5</v>
      </c>
      <c r="Z36" s="85"/>
      <c r="AA36" s="85"/>
      <c r="AB36" s="85"/>
      <c r="AC36" s="85"/>
      <c r="AE36" s="33" t="s">
        <v>7</v>
      </c>
    </row>
    <row r="37" spans="1:31" x14ac:dyDescent="0.35">
      <c r="A37" s="26" t="s">
        <v>98</v>
      </c>
      <c r="B37" s="27">
        <v>89.035858154296875</v>
      </c>
      <c r="C37" s="27">
        <v>95.50054931640625</v>
      </c>
      <c r="D37" s="27">
        <v>96.365951538085938</v>
      </c>
      <c r="E37" s="27">
        <v>96.526130676269531</v>
      </c>
      <c r="F37" s="27">
        <v>98.460289001464844</v>
      </c>
      <c r="G37" s="27">
        <v>99.999519348144531</v>
      </c>
      <c r="H37" s="27">
        <v>99.99853515625</v>
      </c>
      <c r="I37" s="27">
        <v>99.99884033203125</v>
      </c>
      <c r="J37" s="27">
        <v>98.914649963378906</v>
      </c>
      <c r="K37" s="27">
        <v>99.999961853027344</v>
      </c>
      <c r="L37" s="27">
        <v>99.999832153320313</v>
      </c>
      <c r="M37" s="27">
        <v>99.99884033203125</v>
      </c>
      <c r="Q37" s="31">
        <v>1</v>
      </c>
      <c r="R37" s="39" t="s">
        <v>83</v>
      </c>
      <c r="S37" s="26" t="b">
        <f t="shared" si="2"/>
        <v>1</v>
      </c>
      <c r="T37" s="26" t="b">
        <f t="shared" si="3"/>
        <v>1</v>
      </c>
      <c r="U37" s="32" t="s">
        <v>42</v>
      </c>
      <c r="V37" s="32" t="s">
        <v>42</v>
      </c>
      <c r="W37" s="32" t="s">
        <v>42</v>
      </c>
      <c r="X37" s="32" t="s">
        <v>42</v>
      </c>
      <c r="Y37" s="85">
        <v>5</v>
      </c>
      <c r="Z37" s="85"/>
      <c r="AA37" s="85"/>
      <c r="AB37" s="85"/>
      <c r="AC37" s="85"/>
      <c r="AE37" s="33" t="s">
        <v>7</v>
      </c>
    </row>
    <row r="38" spans="1:31" x14ac:dyDescent="0.35">
      <c r="A38" s="26" t="s">
        <v>99</v>
      </c>
      <c r="B38" s="27">
        <v>89.122764587402344</v>
      </c>
      <c r="C38" s="27">
        <v>95.514556884765625</v>
      </c>
      <c r="D38" s="27">
        <v>96.36669921875</v>
      </c>
      <c r="E38" s="27">
        <v>96.527267456054688</v>
      </c>
      <c r="F38" s="27">
        <v>99.174751281738281</v>
      </c>
      <c r="G38" s="27">
        <v>99.998725891113281</v>
      </c>
      <c r="H38" s="27">
        <v>99.998519897460938</v>
      </c>
      <c r="I38" s="27">
        <v>99.99884033203125</v>
      </c>
      <c r="J38" s="27">
        <v>98.449974060058594</v>
      </c>
      <c r="K38" s="27">
        <v>99.999961853027344</v>
      </c>
      <c r="L38" s="27">
        <v>99.999832153320313</v>
      </c>
      <c r="M38" s="27">
        <v>99.99884033203125</v>
      </c>
      <c r="Q38" s="31">
        <v>1</v>
      </c>
      <c r="R38" s="39" t="s">
        <v>83</v>
      </c>
      <c r="S38" s="26" t="b">
        <f t="shared" si="2"/>
        <v>1</v>
      </c>
      <c r="T38" s="26" t="b">
        <f t="shared" si="3"/>
        <v>1</v>
      </c>
      <c r="U38" s="32" t="s">
        <v>42</v>
      </c>
      <c r="V38" s="32" t="s">
        <v>42</v>
      </c>
      <c r="W38" s="32" t="s">
        <v>42</v>
      </c>
      <c r="X38" s="32" t="s">
        <v>42</v>
      </c>
      <c r="Y38" s="85">
        <v>5</v>
      </c>
      <c r="Z38" s="85"/>
      <c r="AA38" s="85"/>
      <c r="AB38" s="85"/>
      <c r="AC38" s="85"/>
      <c r="AE38" s="33" t="s">
        <v>7</v>
      </c>
    </row>
    <row r="39" spans="1:31" x14ac:dyDescent="0.35">
      <c r="A39" s="26" t="s">
        <v>100</v>
      </c>
      <c r="B39" s="27">
        <v>89.623382568359375</v>
      </c>
      <c r="C39" s="27">
        <v>95.504730224609375</v>
      </c>
      <c r="D39" s="27">
        <v>96.306663513183594</v>
      </c>
      <c r="E39" s="27">
        <v>96.388587951660156</v>
      </c>
      <c r="F39" s="27">
        <v>98.132301330566406</v>
      </c>
      <c r="G39" s="27">
        <v>99.98553466796875</v>
      </c>
      <c r="H39" s="27">
        <v>99.998344421386719</v>
      </c>
      <c r="I39" s="27">
        <v>99.99884033203125</v>
      </c>
      <c r="J39" s="27">
        <v>98.817886352539063</v>
      </c>
      <c r="K39" s="27">
        <v>99.999961853027344</v>
      </c>
      <c r="L39" s="27">
        <v>99.999832153320313</v>
      </c>
      <c r="M39" s="27">
        <v>99.99884033203125</v>
      </c>
      <c r="Q39" s="31">
        <v>1</v>
      </c>
      <c r="R39" s="39" t="s">
        <v>83</v>
      </c>
      <c r="S39" s="26" t="b">
        <f t="shared" si="2"/>
        <v>1</v>
      </c>
      <c r="T39" s="26" t="b">
        <f t="shared" si="3"/>
        <v>1</v>
      </c>
      <c r="U39" s="32" t="s">
        <v>42</v>
      </c>
      <c r="V39" s="32" t="s">
        <v>42</v>
      </c>
      <c r="W39" s="32" t="s">
        <v>42</v>
      </c>
      <c r="X39" s="32" t="s">
        <v>42</v>
      </c>
      <c r="Y39" s="85">
        <v>5</v>
      </c>
      <c r="Z39" s="85"/>
      <c r="AA39" s="85"/>
      <c r="AB39" s="85"/>
      <c r="AC39" s="85"/>
      <c r="AE39" s="33" t="s">
        <v>7</v>
      </c>
    </row>
    <row r="40" spans="1:31" x14ac:dyDescent="0.35">
      <c r="A40" s="26" t="s">
        <v>101</v>
      </c>
      <c r="B40" s="27">
        <v>89.73291015625</v>
      </c>
      <c r="C40" s="27">
        <v>94.961555480957031</v>
      </c>
      <c r="D40" s="27">
        <v>96.405746459960938</v>
      </c>
      <c r="E40" s="27">
        <v>96.525337219238281</v>
      </c>
      <c r="F40" s="27">
        <v>99.471626281738281</v>
      </c>
      <c r="G40" s="27">
        <v>99.99212646484375</v>
      </c>
      <c r="H40" s="27">
        <v>99.998298645019531</v>
      </c>
      <c r="I40" s="27">
        <v>99.99884033203125</v>
      </c>
      <c r="J40" s="27">
        <v>98.704498291015625</v>
      </c>
      <c r="K40" s="27">
        <v>99.542060852050781</v>
      </c>
      <c r="L40" s="27">
        <v>99.999832153320313</v>
      </c>
      <c r="M40" s="27">
        <v>99.99884033203125</v>
      </c>
      <c r="Q40" s="31">
        <v>1</v>
      </c>
      <c r="R40" s="39" t="s">
        <v>83</v>
      </c>
      <c r="S40" s="26" t="b">
        <f t="shared" si="2"/>
        <v>1</v>
      </c>
      <c r="T40" s="26" t="b">
        <f t="shared" si="3"/>
        <v>1</v>
      </c>
      <c r="U40" s="32" t="s">
        <v>42</v>
      </c>
      <c r="V40" s="32" t="s">
        <v>42</v>
      </c>
      <c r="W40" s="32" t="s">
        <v>42</v>
      </c>
      <c r="X40" s="32" t="s">
        <v>42</v>
      </c>
      <c r="Y40" s="85">
        <v>5</v>
      </c>
      <c r="Z40" s="85"/>
      <c r="AA40" s="85"/>
      <c r="AB40" s="85"/>
      <c r="AC40" s="85"/>
      <c r="AE40" s="33" t="s">
        <v>7</v>
      </c>
    </row>
    <row r="41" spans="1:31" x14ac:dyDescent="0.35">
      <c r="A41" s="26" t="s">
        <v>102</v>
      </c>
      <c r="B41" s="27">
        <v>89.677696228027344</v>
      </c>
      <c r="C41" s="27">
        <v>95.398841857910156</v>
      </c>
      <c r="D41" s="27">
        <v>96.265769958496094</v>
      </c>
      <c r="E41" s="27">
        <v>96.244873046875</v>
      </c>
      <c r="F41" s="27">
        <v>97.903724670410156</v>
      </c>
      <c r="G41" s="27">
        <v>99.963546752929688</v>
      </c>
      <c r="H41" s="27">
        <v>99.96417236328125</v>
      </c>
      <c r="I41" s="27">
        <v>99.971115112304688</v>
      </c>
      <c r="J41" s="27">
        <v>99.998489379882813</v>
      </c>
      <c r="K41" s="27">
        <v>99.999961853027344</v>
      </c>
      <c r="L41" s="27">
        <v>99.999832153320313</v>
      </c>
      <c r="M41" s="27">
        <v>99.99884033203125</v>
      </c>
      <c r="Q41" s="31">
        <v>1</v>
      </c>
      <c r="R41" s="39" t="s">
        <v>83</v>
      </c>
      <c r="S41" s="26" t="b">
        <f t="shared" si="2"/>
        <v>1</v>
      </c>
      <c r="T41" s="26" t="b">
        <f t="shared" si="3"/>
        <v>1</v>
      </c>
      <c r="U41" s="32" t="s">
        <v>42</v>
      </c>
      <c r="V41" s="32" t="s">
        <v>42</v>
      </c>
      <c r="W41" s="32" t="s">
        <v>42</v>
      </c>
      <c r="X41" s="32" t="s">
        <v>42</v>
      </c>
      <c r="Y41" s="85">
        <v>5</v>
      </c>
      <c r="Z41" s="85"/>
      <c r="AA41" s="85"/>
      <c r="AB41" s="85"/>
      <c r="AC41" s="85"/>
      <c r="AE41" s="33"/>
    </row>
    <row r="42" spans="1:31" x14ac:dyDescent="0.35">
      <c r="A42" s="26" t="s">
        <v>103</v>
      </c>
      <c r="B42" s="27">
        <v>89.671257019042969</v>
      </c>
      <c r="C42" s="27">
        <v>95.408531188964844</v>
      </c>
      <c r="D42" s="27">
        <v>96.226768493652344</v>
      </c>
      <c r="E42" s="27">
        <v>96.246337890625</v>
      </c>
      <c r="F42" s="27">
        <v>97.976676940917969</v>
      </c>
      <c r="G42" s="27">
        <v>99.966888427734375</v>
      </c>
      <c r="H42" s="27">
        <v>99.969802856445313</v>
      </c>
      <c r="I42" s="27">
        <v>99.99884033203125</v>
      </c>
      <c r="J42" s="27">
        <v>99.992683410644531</v>
      </c>
      <c r="K42" s="27">
        <v>99.999961853027344</v>
      </c>
      <c r="L42" s="27">
        <v>99.999832153320313</v>
      </c>
      <c r="M42" s="27">
        <v>99.99884033203125</v>
      </c>
      <c r="Q42" s="31">
        <v>1</v>
      </c>
      <c r="R42" s="39" t="s">
        <v>83</v>
      </c>
      <c r="S42" s="26" t="b">
        <f t="shared" si="2"/>
        <v>1</v>
      </c>
      <c r="T42" s="26" t="b">
        <f t="shared" si="3"/>
        <v>1</v>
      </c>
      <c r="U42" s="32" t="s">
        <v>42</v>
      </c>
      <c r="V42" s="32" t="s">
        <v>42</v>
      </c>
      <c r="W42" s="32" t="s">
        <v>42</v>
      </c>
      <c r="X42" s="32" t="s">
        <v>42</v>
      </c>
      <c r="Y42" s="85">
        <v>5</v>
      </c>
      <c r="Z42" s="85"/>
      <c r="AA42" s="85"/>
      <c r="AB42" s="85"/>
      <c r="AC42" s="85"/>
      <c r="AE42" s="33"/>
    </row>
    <row r="43" spans="1:31" x14ac:dyDescent="0.35">
      <c r="A43" s="26" t="s">
        <v>104</v>
      </c>
      <c r="B43" s="27">
        <v>89.710792541503906</v>
      </c>
      <c r="C43" s="27">
        <v>95.399635314941406</v>
      </c>
      <c r="D43" s="27">
        <v>96.226821899414063</v>
      </c>
      <c r="E43" s="27">
        <v>96.245445251464844</v>
      </c>
      <c r="F43" s="27">
        <v>97.9373779296875</v>
      </c>
      <c r="G43" s="27">
        <v>99.963325500488281</v>
      </c>
      <c r="H43" s="27">
        <v>99.960830688476563</v>
      </c>
      <c r="I43" s="27">
        <v>99.964492797851563</v>
      </c>
      <c r="J43" s="27">
        <v>99.992752075195313</v>
      </c>
      <c r="K43" s="27">
        <v>99.999961853027344</v>
      </c>
      <c r="L43" s="27">
        <v>99.999832153320313</v>
      </c>
      <c r="M43" s="27">
        <v>99.99884033203125</v>
      </c>
      <c r="Q43" s="31">
        <v>1</v>
      </c>
      <c r="R43" s="39" t="s">
        <v>83</v>
      </c>
      <c r="S43" s="26" t="b">
        <f t="shared" si="2"/>
        <v>1</v>
      </c>
      <c r="T43" s="26" t="b">
        <f t="shared" si="3"/>
        <v>1</v>
      </c>
      <c r="U43" s="32" t="s">
        <v>42</v>
      </c>
      <c r="V43" s="32" t="s">
        <v>42</v>
      </c>
      <c r="W43" s="32" t="s">
        <v>42</v>
      </c>
      <c r="X43" s="32" t="s">
        <v>42</v>
      </c>
      <c r="Y43" s="85">
        <v>5</v>
      </c>
      <c r="Z43" s="85"/>
      <c r="AA43" s="85"/>
      <c r="AB43" s="85"/>
      <c r="AC43" s="85"/>
      <c r="AE43" s="33"/>
    </row>
    <row r="44" spans="1:31" x14ac:dyDescent="0.35">
      <c r="A44" s="26" t="s">
        <v>105</v>
      </c>
      <c r="B44" s="27">
        <v>89.655075073242188</v>
      </c>
      <c r="C44" s="27">
        <v>95.41339111328125</v>
      </c>
      <c r="D44" s="27">
        <v>96.266380310058594</v>
      </c>
      <c r="E44" s="27">
        <v>96.245414733886719</v>
      </c>
      <c r="F44" s="27">
        <v>97.886199951171875</v>
      </c>
      <c r="G44" s="27">
        <v>99.963485717773438</v>
      </c>
      <c r="H44" s="27">
        <v>99.958122253417969</v>
      </c>
      <c r="I44" s="27">
        <v>99.98779296875</v>
      </c>
      <c r="J44" s="27">
        <v>99.992660522460938</v>
      </c>
      <c r="K44" s="27">
        <v>99.999961853027344</v>
      </c>
      <c r="L44" s="27">
        <v>99.999832153320313</v>
      </c>
      <c r="M44" s="27">
        <v>99.99884033203125</v>
      </c>
      <c r="Q44" s="31">
        <v>1</v>
      </c>
      <c r="R44" s="39" t="s">
        <v>83</v>
      </c>
      <c r="S44" s="26" t="b">
        <f t="shared" si="2"/>
        <v>1</v>
      </c>
      <c r="T44" s="26" t="b">
        <f t="shared" si="3"/>
        <v>1</v>
      </c>
      <c r="U44" s="32" t="s">
        <v>42</v>
      </c>
      <c r="V44" s="32" t="s">
        <v>42</v>
      </c>
      <c r="W44" s="32" t="s">
        <v>42</v>
      </c>
      <c r="X44" s="32" t="s">
        <v>42</v>
      </c>
      <c r="Y44" s="85">
        <v>5</v>
      </c>
      <c r="Z44" s="85"/>
      <c r="AA44" s="85"/>
      <c r="AB44" s="85"/>
      <c r="AC44" s="85"/>
      <c r="AE44" s="33"/>
    </row>
    <row r="45" spans="1:31" x14ac:dyDescent="0.35">
      <c r="A45" s="26" t="s">
        <v>106</v>
      </c>
      <c r="B45" s="27">
        <v>89.578598022460938</v>
      </c>
      <c r="C45" s="27">
        <v>95.409088134765625</v>
      </c>
      <c r="D45" s="27">
        <v>96.266807556152344</v>
      </c>
      <c r="E45" s="27">
        <v>96.245475769042969</v>
      </c>
      <c r="F45" s="27">
        <v>97.373847961425781</v>
      </c>
      <c r="G45" s="27">
        <v>99.960540771484375</v>
      </c>
      <c r="H45" s="27">
        <v>99.968093872070313</v>
      </c>
      <c r="I45" s="27">
        <v>99.970466613769531</v>
      </c>
      <c r="J45" s="27">
        <v>99.99273681640625</v>
      </c>
      <c r="K45" s="27">
        <v>99.999961853027344</v>
      </c>
      <c r="L45" s="27">
        <v>99.999832153320313</v>
      </c>
      <c r="M45" s="27">
        <v>99.99884033203125</v>
      </c>
      <c r="Q45" s="31">
        <v>1</v>
      </c>
      <c r="R45" s="39" t="s">
        <v>83</v>
      </c>
      <c r="S45" s="26" t="b">
        <f t="shared" si="2"/>
        <v>1</v>
      </c>
      <c r="T45" s="26" t="b">
        <f t="shared" si="3"/>
        <v>1</v>
      </c>
      <c r="U45" s="32" t="s">
        <v>49</v>
      </c>
      <c r="V45" s="32" t="s">
        <v>42</v>
      </c>
      <c r="W45" s="32" t="s">
        <v>42</v>
      </c>
      <c r="X45" s="32" t="s">
        <v>42</v>
      </c>
      <c r="Y45" s="85">
        <v>5</v>
      </c>
      <c r="Z45" s="85"/>
      <c r="AA45" s="85"/>
      <c r="AB45" s="85"/>
      <c r="AC45" s="85"/>
      <c r="AE45" s="33"/>
    </row>
    <row r="46" spans="1:31" x14ac:dyDescent="0.35">
      <c r="A46" s="26" t="s">
        <v>107</v>
      </c>
      <c r="B46" s="27">
        <v>89.540168762207031</v>
      </c>
      <c r="C46" s="27">
        <v>95.381446838378906</v>
      </c>
      <c r="D46" s="27">
        <v>96.227142333984375</v>
      </c>
      <c r="E46" s="27">
        <v>96.246101379394531</v>
      </c>
      <c r="F46" s="27">
        <v>97.563255310058594</v>
      </c>
      <c r="G46" s="27">
        <v>99.9619140625</v>
      </c>
      <c r="H46" s="27">
        <v>99.953956604003906</v>
      </c>
      <c r="I46" s="27">
        <v>99.99884033203125</v>
      </c>
      <c r="J46" s="27">
        <v>99.992752075195313</v>
      </c>
      <c r="K46" s="27">
        <v>99.999961853027344</v>
      </c>
      <c r="L46" s="27">
        <v>99.999832153320313</v>
      </c>
      <c r="M46" s="27">
        <v>99.99884033203125</v>
      </c>
      <c r="Q46" s="31">
        <v>1</v>
      </c>
      <c r="R46" s="39" t="s">
        <v>83</v>
      </c>
      <c r="S46" s="26" t="b">
        <f t="shared" si="2"/>
        <v>1</v>
      </c>
      <c r="T46" s="26" t="b">
        <f t="shared" si="3"/>
        <v>1</v>
      </c>
      <c r="U46" s="32" t="s">
        <v>42</v>
      </c>
      <c r="V46" s="32" t="s">
        <v>42</v>
      </c>
      <c r="W46" s="32" t="s">
        <v>42</v>
      </c>
      <c r="X46" s="32" t="s">
        <v>42</v>
      </c>
      <c r="Y46" s="85">
        <v>5</v>
      </c>
      <c r="Z46" s="85"/>
      <c r="AA46" s="85"/>
      <c r="AB46" s="85"/>
      <c r="AC46" s="85"/>
      <c r="AE46" s="33"/>
    </row>
    <row r="47" spans="1:31" x14ac:dyDescent="0.35">
      <c r="A47" s="26" t="s">
        <v>108</v>
      </c>
      <c r="B47" s="27">
        <v>82.022140502929688</v>
      </c>
      <c r="C47" s="27">
        <v>46.927200317382813</v>
      </c>
      <c r="D47" s="27">
        <v>89.446128845214844</v>
      </c>
      <c r="E47" s="27">
        <v>96.384384155273438</v>
      </c>
      <c r="F47" s="27">
        <v>99.384231567382813</v>
      </c>
      <c r="G47" s="27">
        <v>99.976974487304688</v>
      </c>
      <c r="H47" s="27">
        <v>99.949386596679688</v>
      </c>
      <c r="I47" s="27">
        <v>99.99884033203125</v>
      </c>
      <c r="J47" s="27">
        <v>90.762847900390625</v>
      </c>
      <c r="K47" s="27">
        <v>49.022335052490234</v>
      </c>
      <c r="L47" s="27">
        <v>92.808494567871094</v>
      </c>
      <c r="M47" s="27">
        <v>99.99884033203125</v>
      </c>
      <c r="Q47" s="31">
        <v>1</v>
      </c>
      <c r="R47" s="39" t="s">
        <v>83</v>
      </c>
      <c r="S47" s="26" t="b">
        <f t="shared" si="2"/>
        <v>0</v>
      </c>
      <c r="T47" s="26" t="b">
        <f t="shared" si="3"/>
        <v>0</v>
      </c>
      <c r="U47" s="32" t="s">
        <v>42</v>
      </c>
      <c r="V47" s="40" t="s">
        <v>19</v>
      </c>
      <c r="W47" s="32" t="s">
        <v>42</v>
      </c>
      <c r="X47" s="32" t="s">
        <v>42</v>
      </c>
      <c r="Y47" s="85">
        <v>5</v>
      </c>
      <c r="Z47" s="85"/>
      <c r="AA47" s="85"/>
      <c r="AB47" s="85"/>
      <c r="AC47" s="85"/>
      <c r="AE47" s="33"/>
    </row>
    <row r="48" spans="1:31" x14ac:dyDescent="0.35">
      <c r="A48" s="26" t="s">
        <v>109</v>
      </c>
      <c r="B48" s="27">
        <v>89.754547119140625</v>
      </c>
      <c r="C48" s="27">
        <v>95.466720581054688</v>
      </c>
      <c r="D48" s="27">
        <v>96.328384399414063</v>
      </c>
      <c r="E48" s="27">
        <v>96.527069091796875</v>
      </c>
      <c r="F48" s="27">
        <v>94.284538269042969</v>
      </c>
      <c r="G48" s="27">
        <v>99.980880737304688</v>
      </c>
      <c r="H48" s="27">
        <v>99.977607727050781</v>
      </c>
      <c r="I48" s="27">
        <v>99.90948486328125</v>
      </c>
      <c r="J48" s="27">
        <v>99.998489379882813</v>
      </c>
      <c r="K48" s="27">
        <v>99.999961853027344</v>
      </c>
      <c r="L48" s="27">
        <v>99.999832153320313</v>
      </c>
      <c r="M48" s="27">
        <v>99.99884033203125</v>
      </c>
      <c r="Q48" s="31">
        <v>1</v>
      </c>
      <c r="R48" s="39" t="s">
        <v>83</v>
      </c>
      <c r="S48" s="26" t="b">
        <f t="shared" si="2"/>
        <v>1</v>
      </c>
      <c r="T48" s="26" t="b">
        <f t="shared" si="3"/>
        <v>1</v>
      </c>
      <c r="U48" s="32" t="s">
        <v>42</v>
      </c>
      <c r="V48" s="32" t="s">
        <v>42</v>
      </c>
      <c r="W48" s="32" t="s">
        <v>42</v>
      </c>
      <c r="X48" s="32" t="s">
        <v>42</v>
      </c>
      <c r="Y48" s="85">
        <v>5</v>
      </c>
      <c r="Z48" s="85"/>
      <c r="AA48" s="85"/>
      <c r="AB48" s="85"/>
      <c r="AC48" s="85"/>
      <c r="AE48" s="33"/>
    </row>
    <row r="49" spans="1:43" x14ac:dyDescent="0.35">
      <c r="A49" s="26" t="s">
        <v>110</v>
      </c>
      <c r="B49" s="27">
        <v>89.705543518066406</v>
      </c>
      <c r="C49" s="27">
        <v>95.474754333496094</v>
      </c>
      <c r="D49" s="27">
        <v>96.307212829589844</v>
      </c>
      <c r="E49" s="27">
        <v>96.385520935058594</v>
      </c>
      <c r="F49" s="27">
        <v>98.004608154296875</v>
      </c>
      <c r="G49" s="27">
        <v>99.988166809082031</v>
      </c>
      <c r="H49" s="27">
        <v>99.99505615234375</v>
      </c>
      <c r="I49" s="27">
        <v>99.99884033203125</v>
      </c>
      <c r="J49" s="27">
        <v>99.992012023925781</v>
      </c>
      <c r="K49" s="27">
        <v>99.999961853027344</v>
      </c>
      <c r="L49" s="27">
        <v>99.999832153320313</v>
      </c>
      <c r="M49" s="27">
        <v>99.99884033203125</v>
      </c>
      <c r="Q49" s="31">
        <v>1</v>
      </c>
      <c r="R49" s="39" t="s">
        <v>83</v>
      </c>
      <c r="S49" s="26" t="b">
        <f t="shared" si="2"/>
        <v>1</v>
      </c>
      <c r="T49" s="26" t="b">
        <f t="shared" si="3"/>
        <v>1</v>
      </c>
      <c r="U49" s="32" t="s">
        <v>42</v>
      </c>
      <c r="V49" s="40" t="s">
        <v>19</v>
      </c>
      <c r="W49" s="32" t="s">
        <v>42</v>
      </c>
      <c r="X49" s="32" t="s">
        <v>42</v>
      </c>
      <c r="Y49" s="85">
        <v>5</v>
      </c>
      <c r="Z49" s="85"/>
      <c r="AA49" s="85"/>
      <c r="AB49" s="85"/>
      <c r="AC49" s="85"/>
      <c r="AE49" s="33"/>
    </row>
    <row r="50" spans="1:43" x14ac:dyDescent="0.35">
      <c r="A50" s="26" t="s">
        <v>111</v>
      </c>
      <c r="B50" s="27">
        <v>89.559829711914063</v>
      </c>
      <c r="C50" s="27">
        <v>95.489540100097656</v>
      </c>
      <c r="D50" s="27">
        <v>96.367813110351563</v>
      </c>
      <c r="E50" s="27">
        <v>96.387001037597656</v>
      </c>
      <c r="F50" s="27">
        <v>99.384262084960938</v>
      </c>
      <c r="G50" s="27">
        <v>99.9677734375</v>
      </c>
      <c r="H50" s="27">
        <v>99.948020935058594</v>
      </c>
      <c r="I50" s="27">
        <v>99.858306884765625</v>
      </c>
      <c r="J50" s="27">
        <v>99.991790771484375</v>
      </c>
      <c r="K50" s="27">
        <v>99.999961853027344</v>
      </c>
      <c r="L50" s="27">
        <v>99.999832153320313</v>
      </c>
      <c r="M50" s="27">
        <v>99.99884033203125</v>
      </c>
      <c r="Q50" s="31">
        <v>1</v>
      </c>
      <c r="R50" s="39" t="s">
        <v>83</v>
      </c>
      <c r="S50" s="26" t="b">
        <f t="shared" si="2"/>
        <v>1</v>
      </c>
      <c r="T50" s="26" t="b">
        <f t="shared" si="3"/>
        <v>1</v>
      </c>
      <c r="U50" s="32" t="s">
        <v>42</v>
      </c>
      <c r="V50" s="32" t="s">
        <v>42</v>
      </c>
      <c r="W50" s="32" t="s">
        <v>42</v>
      </c>
      <c r="X50" s="32" t="s">
        <v>42</v>
      </c>
      <c r="Y50" s="85">
        <v>5</v>
      </c>
      <c r="Z50" s="85"/>
      <c r="AA50" s="85"/>
      <c r="AB50" s="85"/>
      <c r="AC50" s="85"/>
    </row>
    <row r="51" spans="1:43" x14ac:dyDescent="0.35">
      <c r="A51" s="26" t="s">
        <v>112</v>
      </c>
      <c r="B51" s="27">
        <v>91.109954833984375</v>
      </c>
      <c r="C51" s="27">
        <v>95.385459899902344</v>
      </c>
      <c r="D51" s="27">
        <v>96.147285461425781</v>
      </c>
      <c r="E51" s="27">
        <v>96.109954833984375</v>
      </c>
      <c r="F51" s="27">
        <v>99.615943908691406</v>
      </c>
      <c r="G51" s="27">
        <v>99.99798583984375</v>
      </c>
      <c r="H51" s="27">
        <v>99.994369506835938</v>
      </c>
      <c r="I51" s="27">
        <v>99.99884033203125</v>
      </c>
      <c r="J51" s="27">
        <v>99.761245727539063</v>
      </c>
      <c r="K51" s="27">
        <v>99.999961853027344</v>
      </c>
      <c r="L51" s="27">
        <v>99.999832153320313</v>
      </c>
      <c r="M51" s="27">
        <v>99.99884033203125</v>
      </c>
      <c r="Q51" s="31">
        <v>1</v>
      </c>
      <c r="R51" s="39"/>
      <c r="S51" s="26" t="b">
        <f t="shared" si="2"/>
        <v>1</v>
      </c>
      <c r="T51" s="26" t="b">
        <f t="shared" si="3"/>
        <v>1</v>
      </c>
      <c r="U51" s="32"/>
      <c r="V51" s="32"/>
      <c r="W51" s="32"/>
      <c r="X51" s="32"/>
      <c r="Y51" s="31"/>
      <c r="Z51" s="31"/>
      <c r="AA51" s="31"/>
      <c r="AB51" s="31"/>
      <c r="AC51" s="31"/>
    </row>
    <row r="52" spans="1:43" x14ac:dyDescent="0.35">
      <c r="A52" s="26" t="s">
        <v>113</v>
      </c>
      <c r="B52" s="27">
        <v>91.165763854980469</v>
      </c>
      <c r="C52" s="27">
        <v>95.403083801269531</v>
      </c>
      <c r="D52" s="27">
        <v>96.267333984375</v>
      </c>
      <c r="E52" s="27">
        <v>96.248954772949219</v>
      </c>
      <c r="F52" s="27">
        <v>99.614616394042969</v>
      </c>
      <c r="G52" s="27">
        <v>99.997001647949219</v>
      </c>
      <c r="H52" s="27">
        <v>99.996475219726563</v>
      </c>
      <c r="I52" s="27">
        <v>99.99884033203125</v>
      </c>
      <c r="J52" s="27">
        <v>99.761207580566406</v>
      </c>
      <c r="K52" s="27">
        <v>99.999961853027344</v>
      </c>
      <c r="L52" s="27">
        <v>99.999832153320313</v>
      </c>
      <c r="M52" s="27">
        <v>99.99884033203125</v>
      </c>
      <c r="Q52" s="31">
        <v>1</v>
      </c>
      <c r="R52" s="39"/>
      <c r="S52" s="26" t="b">
        <f t="shared" si="2"/>
        <v>1</v>
      </c>
      <c r="T52" s="26" t="b">
        <f t="shared" si="3"/>
        <v>1</v>
      </c>
      <c r="U52" s="32"/>
      <c r="V52" s="32"/>
      <c r="W52" s="32"/>
      <c r="X52" s="32"/>
      <c r="Y52" s="31"/>
      <c r="Z52" s="31"/>
      <c r="AA52" s="31"/>
      <c r="AB52" s="31"/>
      <c r="AC52" s="31"/>
    </row>
    <row r="53" spans="1:43" x14ac:dyDescent="0.35">
      <c r="A53" s="26" t="s">
        <v>114</v>
      </c>
      <c r="B53" s="27">
        <v>91.184715270996094</v>
      </c>
      <c r="C53" s="27">
        <v>95.414054870605469</v>
      </c>
      <c r="D53" s="27">
        <v>96.267105102539063</v>
      </c>
      <c r="E53" s="27">
        <v>96.249488830566406</v>
      </c>
      <c r="F53" s="27">
        <v>99.613258361816406</v>
      </c>
      <c r="G53" s="27">
        <v>99.996269226074219</v>
      </c>
      <c r="H53" s="27">
        <v>99.996757507324219</v>
      </c>
      <c r="I53" s="27">
        <v>99.99884033203125</v>
      </c>
      <c r="J53" s="27">
        <v>99.761192321777344</v>
      </c>
      <c r="K53" s="27">
        <v>99.999961853027344</v>
      </c>
      <c r="L53" s="27">
        <v>99.999832153320313</v>
      </c>
      <c r="M53" s="27">
        <v>99.99884033203125</v>
      </c>
      <c r="Q53" s="31">
        <v>1</v>
      </c>
      <c r="R53" s="39"/>
      <c r="S53" s="26" t="b">
        <f t="shared" si="2"/>
        <v>1</v>
      </c>
      <c r="T53" s="26" t="b">
        <f t="shared" si="3"/>
        <v>1</v>
      </c>
      <c r="U53" s="32"/>
      <c r="V53" s="32"/>
      <c r="W53" s="32"/>
      <c r="X53" s="32"/>
      <c r="Y53" s="31"/>
      <c r="Z53" s="31"/>
      <c r="AA53" s="31"/>
      <c r="AB53" s="31"/>
      <c r="AC53" s="31"/>
    </row>
    <row r="54" spans="1:43" x14ac:dyDescent="0.35">
      <c r="A54" s="26" t="s">
        <v>115</v>
      </c>
      <c r="B54" s="27">
        <v>91.200859069824219</v>
      </c>
      <c r="C54" s="27">
        <v>95.403846740722656</v>
      </c>
      <c r="D54" s="27">
        <v>96.226768493652344</v>
      </c>
      <c r="E54" s="27">
        <v>96.246589660644531</v>
      </c>
      <c r="F54" s="27">
        <v>99.617355346679688</v>
      </c>
      <c r="G54" s="27">
        <v>99.996772766113281</v>
      </c>
      <c r="H54" s="27">
        <v>99.99810791015625</v>
      </c>
      <c r="I54" s="27">
        <v>99.99884033203125</v>
      </c>
      <c r="J54" s="27">
        <v>99.76116943359375</v>
      </c>
      <c r="K54" s="27">
        <v>99.999961853027344</v>
      </c>
      <c r="L54" s="27">
        <v>99.999832153320313</v>
      </c>
      <c r="M54" s="27">
        <v>99.99884033203125</v>
      </c>
      <c r="Q54" s="31">
        <v>1</v>
      </c>
      <c r="R54" s="39"/>
      <c r="S54" s="26" t="b">
        <f t="shared" si="2"/>
        <v>1</v>
      </c>
      <c r="T54" s="26" t="b">
        <f t="shared" si="3"/>
        <v>1</v>
      </c>
      <c r="U54" s="32"/>
      <c r="V54" s="32"/>
      <c r="W54" s="32"/>
      <c r="X54" s="32"/>
      <c r="Y54" s="31"/>
      <c r="Z54" s="31"/>
      <c r="AA54" s="31"/>
      <c r="AB54" s="31"/>
      <c r="AC54" s="31"/>
    </row>
    <row r="55" spans="1:43" x14ac:dyDescent="0.35">
      <c r="A55" s="26" t="s">
        <v>116</v>
      </c>
      <c r="B55" s="27">
        <v>91.261062622070313</v>
      </c>
      <c r="C55" s="27">
        <v>95.427810668945313</v>
      </c>
      <c r="D55" s="27">
        <v>96.267356872558594</v>
      </c>
      <c r="E55" s="27">
        <v>96.249160766601563</v>
      </c>
      <c r="F55" s="27">
        <v>99.613044738769531</v>
      </c>
      <c r="G55" s="27">
        <v>99.995277404785156</v>
      </c>
      <c r="H55" s="27">
        <v>99.988372802734375</v>
      </c>
      <c r="I55" s="27">
        <v>99.99884033203125</v>
      </c>
      <c r="J55" s="27">
        <v>99.761161804199219</v>
      </c>
      <c r="K55" s="27">
        <v>99.999961853027344</v>
      </c>
      <c r="L55" s="27">
        <v>99.999832153320313</v>
      </c>
      <c r="M55" s="27">
        <v>99.99884033203125</v>
      </c>
      <c r="Q55" s="31">
        <v>1</v>
      </c>
      <c r="R55" s="39"/>
      <c r="S55" s="26" t="b">
        <f t="shared" si="2"/>
        <v>1</v>
      </c>
      <c r="T55" s="26" t="b">
        <f t="shared" si="3"/>
        <v>1</v>
      </c>
      <c r="U55" s="32"/>
      <c r="V55" s="32"/>
      <c r="W55" s="32"/>
      <c r="X55" s="32"/>
      <c r="Y55" s="31"/>
      <c r="Z55" s="31"/>
      <c r="AA55" s="31"/>
      <c r="AB55" s="31"/>
      <c r="AC55" s="31"/>
    </row>
    <row r="56" spans="1:43" x14ac:dyDescent="0.35">
      <c r="A56" s="26" t="s">
        <v>117</v>
      </c>
      <c r="B56" s="27">
        <v>91.32958984375</v>
      </c>
      <c r="C56" s="27">
        <v>95.424972534179688</v>
      </c>
      <c r="D56" s="27">
        <v>96.228630065917969</v>
      </c>
      <c r="E56" s="27">
        <v>96.388252258300781</v>
      </c>
      <c r="F56" s="27">
        <v>99.675445556640625</v>
      </c>
      <c r="G56" s="27">
        <v>99.99835205078125</v>
      </c>
      <c r="H56" s="27">
        <v>99.998878479003906</v>
      </c>
      <c r="I56" s="27">
        <v>99.99884033203125</v>
      </c>
      <c r="J56" s="27">
        <v>99.761131286621094</v>
      </c>
      <c r="K56" s="27">
        <v>99.999961853027344</v>
      </c>
      <c r="L56" s="27">
        <v>99.999832153320313</v>
      </c>
      <c r="M56" s="27">
        <v>99.99884033203125</v>
      </c>
      <c r="Q56" s="31">
        <v>1</v>
      </c>
      <c r="R56" s="39"/>
      <c r="S56" s="26" t="b">
        <f t="shared" si="2"/>
        <v>1</v>
      </c>
      <c r="T56" s="26" t="b">
        <f t="shared" si="3"/>
        <v>1</v>
      </c>
      <c r="U56" s="32"/>
      <c r="V56" s="32"/>
      <c r="W56" s="32"/>
      <c r="X56" s="32"/>
      <c r="Y56" s="31"/>
      <c r="Z56" s="31"/>
      <c r="AA56" s="31"/>
      <c r="AB56" s="31"/>
      <c r="AC56" s="31"/>
    </row>
    <row r="57" spans="1:43" x14ac:dyDescent="0.35">
      <c r="A57" s="26" t="s">
        <v>118</v>
      </c>
      <c r="B57" s="27">
        <v>91.300437927246094</v>
      </c>
      <c r="C57" s="27">
        <v>95.442817687988281</v>
      </c>
      <c r="D57" s="27">
        <v>96.288810729980469</v>
      </c>
      <c r="E57" s="27">
        <v>96.249076843261719</v>
      </c>
      <c r="F57" s="27">
        <v>99.676788330078125</v>
      </c>
      <c r="G57" s="27">
        <v>99.991455078125</v>
      </c>
      <c r="H57" s="27">
        <v>99.999702453613281</v>
      </c>
      <c r="I57" s="27">
        <v>99.99884033203125</v>
      </c>
      <c r="J57" s="27">
        <v>99.760917663574219</v>
      </c>
      <c r="K57" s="27">
        <v>99.999961853027344</v>
      </c>
      <c r="L57" s="27">
        <v>99.999832153320313</v>
      </c>
      <c r="M57" s="27">
        <v>99.99884033203125</v>
      </c>
      <c r="Q57" s="31">
        <v>1</v>
      </c>
      <c r="R57" s="39"/>
      <c r="S57" s="26" t="b">
        <f t="shared" si="2"/>
        <v>1</v>
      </c>
      <c r="T57" s="26" t="b">
        <f t="shared" si="3"/>
        <v>1</v>
      </c>
      <c r="U57" s="32"/>
      <c r="V57" s="32"/>
      <c r="W57" s="32"/>
      <c r="X57" s="32"/>
      <c r="Y57" s="31"/>
      <c r="Z57" s="31"/>
      <c r="AA57" s="31"/>
      <c r="AB57" s="31"/>
      <c r="AC57" s="31"/>
    </row>
    <row r="58" spans="1:43" x14ac:dyDescent="0.35">
      <c r="A58" s="26" t="s">
        <v>119</v>
      </c>
      <c r="B58" s="27">
        <v>91.31903076171875</v>
      </c>
      <c r="C58" s="27">
        <v>95.436935424804688</v>
      </c>
      <c r="D58" s="27">
        <v>96.327857971191406</v>
      </c>
      <c r="E58" s="27">
        <v>96.386848449707031</v>
      </c>
      <c r="F58" s="27">
        <v>98.184860229492188</v>
      </c>
      <c r="G58" s="27">
        <v>99.967857360839844</v>
      </c>
      <c r="H58" s="27">
        <v>99.955940246582031</v>
      </c>
      <c r="I58" s="27">
        <v>99.99884033203125</v>
      </c>
      <c r="J58" s="27">
        <v>99.760887145996094</v>
      </c>
      <c r="K58" s="27">
        <v>99.999961853027344</v>
      </c>
      <c r="L58" s="27">
        <v>99.999832153320313</v>
      </c>
      <c r="M58" s="27">
        <v>99.99884033203125</v>
      </c>
      <c r="Q58" s="31">
        <v>1</v>
      </c>
      <c r="R58" s="39"/>
      <c r="S58" s="26" t="b">
        <f t="shared" si="2"/>
        <v>1</v>
      </c>
      <c r="T58" s="26" t="b">
        <f t="shared" si="3"/>
        <v>1</v>
      </c>
      <c r="U58" s="32"/>
      <c r="V58" s="32"/>
      <c r="W58" s="32"/>
      <c r="X58" s="32"/>
      <c r="Y58" s="31"/>
      <c r="Z58" s="31"/>
      <c r="AA58" s="31"/>
      <c r="AB58" s="31"/>
      <c r="AC58" s="31"/>
    </row>
    <row r="59" spans="1:43" x14ac:dyDescent="0.35">
      <c r="A59" s="26" t="s">
        <v>120</v>
      </c>
      <c r="B59" s="27">
        <v>91.39398193359375</v>
      </c>
      <c r="C59" s="27">
        <v>95.445152282714844</v>
      </c>
      <c r="D59" s="27">
        <v>96.267074584960938</v>
      </c>
      <c r="E59" s="27">
        <v>96.38787841796875</v>
      </c>
      <c r="F59" s="27">
        <v>98.683967590332031</v>
      </c>
      <c r="G59" s="27">
        <v>92.799789428710938</v>
      </c>
      <c r="H59" s="27">
        <v>76.543174743652344</v>
      </c>
      <c r="I59" s="27">
        <v>99.99884033203125</v>
      </c>
      <c r="J59" s="27">
        <v>99.7608642578125</v>
      </c>
      <c r="K59" s="27">
        <v>99.999961853027344</v>
      </c>
      <c r="L59" s="27">
        <v>99.999832153320313</v>
      </c>
      <c r="M59" s="27">
        <v>99.99884033203125</v>
      </c>
      <c r="Q59" s="31">
        <v>1</v>
      </c>
      <c r="R59" s="39"/>
      <c r="S59" s="26" t="b">
        <f t="shared" si="2"/>
        <v>0</v>
      </c>
      <c r="T59" s="26" t="b">
        <f t="shared" si="3"/>
        <v>0</v>
      </c>
      <c r="U59" s="32"/>
      <c r="V59" s="32"/>
      <c r="W59" s="32"/>
      <c r="X59" s="32"/>
      <c r="Y59" s="31"/>
      <c r="Z59" s="31"/>
      <c r="AA59" s="31"/>
      <c r="AB59" s="31"/>
      <c r="AC59" s="31"/>
    </row>
    <row r="60" spans="1:43" x14ac:dyDescent="0.35">
      <c r="A60" s="26" t="s">
        <v>121</v>
      </c>
      <c r="B60" s="27">
        <v>91.422012329101563</v>
      </c>
      <c r="C60" s="27">
        <v>95.478225708007813</v>
      </c>
      <c r="D60" s="27">
        <v>96.328109741210938</v>
      </c>
      <c r="E60" s="27">
        <v>96.387275695800781</v>
      </c>
      <c r="F60" s="27">
        <v>99.622444152832031</v>
      </c>
      <c r="G60" s="27">
        <v>99.995574951171875</v>
      </c>
      <c r="H60" s="27">
        <v>99.992034912109375</v>
      </c>
      <c r="I60" s="27">
        <v>99.99884033203125</v>
      </c>
      <c r="J60" s="27">
        <v>99.760833740234375</v>
      </c>
      <c r="K60" s="27">
        <v>99.999961853027344</v>
      </c>
      <c r="L60" s="27">
        <v>99.999832153320313</v>
      </c>
      <c r="M60" s="27">
        <v>99.99884033203125</v>
      </c>
      <c r="Q60" s="31">
        <v>1</v>
      </c>
      <c r="R60" s="39"/>
      <c r="S60" s="26" t="b">
        <f t="shared" si="2"/>
        <v>1</v>
      </c>
      <c r="T60" s="26" t="b">
        <f t="shared" si="3"/>
        <v>1</v>
      </c>
      <c r="U60" s="32"/>
      <c r="V60" s="32"/>
      <c r="W60" s="32"/>
      <c r="X60" s="32"/>
      <c r="Y60" s="31"/>
      <c r="Z60" s="31"/>
      <c r="AA60" s="31"/>
      <c r="AB60" s="31"/>
      <c r="AC60" s="31"/>
    </row>
    <row r="61" spans="1:43" x14ac:dyDescent="0.35">
      <c r="A61" s="26" t="s">
        <v>122</v>
      </c>
      <c r="B61" s="27">
        <v>88.8465576171875</v>
      </c>
      <c r="C61" s="27">
        <v>95.219444274902344</v>
      </c>
      <c r="D61" s="27">
        <v>96.062995910644531</v>
      </c>
      <c r="E61" s="27">
        <v>95.398147583007813</v>
      </c>
      <c r="F61" s="27">
        <v>99.344688415527344</v>
      </c>
      <c r="G61" s="27">
        <v>99.999961853027344</v>
      </c>
      <c r="H61" s="27">
        <v>99.999832153320313</v>
      </c>
      <c r="I61" s="27">
        <v>99.99884033203125</v>
      </c>
      <c r="J61" s="32" t="s">
        <v>49</v>
      </c>
      <c r="K61" s="32" t="s">
        <v>49</v>
      </c>
      <c r="L61" s="32" t="s">
        <v>49</v>
      </c>
      <c r="M61" s="32" t="s">
        <v>49</v>
      </c>
      <c r="Q61" s="26"/>
      <c r="R61" s="26"/>
      <c r="U61" s="32" t="s">
        <v>49</v>
      </c>
      <c r="V61" s="32" t="s">
        <v>49</v>
      </c>
      <c r="W61" s="32" t="s">
        <v>49</v>
      </c>
      <c r="X61" s="32" t="s">
        <v>49</v>
      </c>
      <c r="Y61" s="86"/>
      <c r="Z61" s="86"/>
      <c r="AA61" s="86"/>
      <c r="AB61" s="86"/>
      <c r="AC61" s="86"/>
      <c r="AE61" s="33"/>
    </row>
    <row r="62" spans="1:43" x14ac:dyDescent="0.35">
      <c r="A62" s="26" t="s">
        <v>123</v>
      </c>
      <c r="B62" s="27">
        <v>89.654792785644531</v>
      </c>
      <c r="C62" s="27">
        <v>95.67156982421875</v>
      </c>
      <c r="D62" s="27">
        <v>96.055717468261719</v>
      </c>
      <c r="E62" s="27">
        <v>96.375</v>
      </c>
      <c r="F62" s="27">
        <v>100</v>
      </c>
      <c r="G62" s="27">
        <v>99.999961853027344</v>
      </c>
      <c r="H62" s="27">
        <v>99.999832153320313</v>
      </c>
      <c r="I62" s="27">
        <v>99.99884033203125</v>
      </c>
      <c r="J62" s="32" t="s">
        <v>49</v>
      </c>
      <c r="K62" s="32" t="s">
        <v>49</v>
      </c>
      <c r="L62" s="32" t="s">
        <v>49</v>
      </c>
      <c r="M62" s="32" t="s">
        <v>49</v>
      </c>
      <c r="Q62" s="26"/>
      <c r="R62" s="26"/>
      <c r="U62" s="32" t="s">
        <v>49</v>
      </c>
      <c r="V62" s="32" t="s">
        <v>49</v>
      </c>
      <c r="W62" s="32" t="s">
        <v>49</v>
      </c>
      <c r="X62" s="32" t="s">
        <v>49</v>
      </c>
      <c r="AE62" s="33"/>
    </row>
    <row r="63" spans="1:43" x14ac:dyDescent="0.35">
      <c r="A63" s="26" t="s">
        <v>124</v>
      </c>
      <c r="B63" s="27">
        <v>89.888656616210938</v>
      </c>
      <c r="C63" s="27">
        <v>95.5572509765625</v>
      </c>
      <c r="D63" s="27">
        <v>96.042160034179688</v>
      </c>
      <c r="E63" s="27">
        <v>96.184028625488281</v>
      </c>
      <c r="F63" s="27">
        <v>98.211463928222656</v>
      </c>
      <c r="G63" s="27">
        <v>99.999961853027344</v>
      </c>
      <c r="H63" s="27">
        <v>99.999832153320313</v>
      </c>
      <c r="I63" s="27">
        <v>99.99884033203125</v>
      </c>
      <c r="J63" s="32" t="s">
        <v>49</v>
      </c>
      <c r="K63" s="32" t="s">
        <v>49</v>
      </c>
      <c r="L63" s="32" t="s">
        <v>49</v>
      </c>
      <c r="M63" s="32" t="s">
        <v>49</v>
      </c>
      <c r="Q63" s="26"/>
      <c r="R63" s="26"/>
      <c r="U63" s="32" t="s">
        <v>49</v>
      </c>
      <c r="V63" s="32" t="s">
        <v>49</v>
      </c>
      <c r="W63" s="32" t="s">
        <v>49</v>
      </c>
      <c r="X63" s="32" t="s">
        <v>49</v>
      </c>
      <c r="AE63" s="33"/>
    </row>
    <row r="64" spans="1:43" x14ac:dyDescent="0.35">
      <c r="A64" s="36"/>
      <c r="B64" s="36"/>
      <c r="C64" s="36"/>
      <c r="D64" s="36"/>
      <c r="E64" s="36"/>
      <c r="F64" s="36"/>
      <c r="G64" s="36"/>
      <c r="H64" s="36"/>
      <c r="I64" s="36"/>
      <c r="J64" s="36"/>
      <c r="K64" s="36"/>
      <c r="L64" s="36"/>
      <c r="M64" s="36"/>
      <c r="N64" s="38" t="s">
        <v>125</v>
      </c>
      <c r="O64" s="36" t="str">
        <f>SUM(Q65:Q81) &amp;" Sensors"</f>
        <v>16 Sensors</v>
      </c>
      <c r="P64" s="24">
        <f>SUMIF(S65:S81,TRUE, Q65:Q81)/SUM(Q65:Q81)</f>
        <v>0</v>
      </c>
      <c r="Q64" s="36"/>
      <c r="R64" s="36"/>
      <c r="S64" s="36"/>
      <c r="T64" s="36"/>
      <c r="U64" s="36"/>
      <c r="V64" s="36"/>
      <c r="W64" s="36"/>
      <c r="X64" s="36"/>
      <c r="Y64" s="87"/>
      <c r="Z64" s="87"/>
      <c r="AA64" s="87"/>
      <c r="AB64" s="87"/>
      <c r="AC64" s="87"/>
      <c r="AD64" s="38"/>
      <c r="AE64" s="38"/>
      <c r="AF64" s="87"/>
      <c r="AG64" s="87"/>
      <c r="AH64" s="87" t="s">
        <v>126</v>
      </c>
      <c r="AI64" s="88"/>
      <c r="AJ64" s="88"/>
      <c r="AK64" s="88"/>
      <c r="AL64" s="88"/>
      <c r="AM64" s="88"/>
      <c r="AN64" s="88"/>
      <c r="AO64" s="88"/>
      <c r="AP64" s="88"/>
      <c r="AQ64" s="88"/>
    </row>
    <row r="65" spans="1:42" x14ac:dyDescent="0.35">
      <c r="A65" s="26" t="s">
        <v>127</v>
      </c>
      <c r="B65" s="27">
        <v>90.701797485351563</v>
      </c>
      <c r="C65" s="27">
        <v>92.78350830078125</v>
      </c>
      <c r="D65" s="27">
        <v>93.959312438964844</v>
      </c>
      <c r="E65" s="27">
        <v>95.27362060546875</v>
      </c>
      <c r="F65" s="27">
        <v>94.416938781738281</v>
      </c>
      <c r="G65" s="27">
        <v>79.916366577148438</v>
      </c>
      <c r="H65" s="27">
        <v>67.07342529296875</v>
      </c>
      <c r="I65" s="27">
        <v>99.99884033203125</v>
      </c>
      <c r="J65" s="27">
        <v>98.74658203125</v>
      </c>
      <c r="K65" s="27">
        <v>95.261611938476563</v>
      </c>
      <c r="L65" s="27">
        <v>79.692649841308594</v>
      </c>
      <c r="M65" s="27">
        <v>59.823917388916016</v>
      </c>
      <c r="P65" s="35" t="s">
        <v>128</v>
      </c>
      <c r="Q65" s="31">
        <v>1</v>
      </c>
      <c r="R65" s="39" t="s">
        <v>83</v>
      </c>
      <c r="S65" s="26" t="b">
        <f t="shared" ref="S65:S80" si="4">NOT(OR((D65&lt;=$Q$1),(H65&lt;=$R$1),(L65&lt;=$S$1)))</f>
        <v>0</v>
      </c>
      <c r="T65" s="26" t="b">
        <f t="shared" ref="T65:T80" si="5">NOT(OR((C65&lt;=$Q$1),(G65&lt;=$R$1),(K65&lt;=$S$1)))</f>
        <v>0</v>
      </c>
      <c r="U65" s="32" t="s">
        <v>42</v>
      </c>
      <c r="V65" s="32" t="s">
        <v>42</v>
      </c>
      <c r="W65" s="40" t="s">
        <v>20</v>
      </c>
      <c r="X65" s="41" t="s">
        <v>129</v>
      </c>
      <c r="Y65" s="85">
        <v>4</v>
      </c>
      <c r="Z65" s="85"/>
      <c r="AA65" s="85"/>
      <c r="AB65" s="85"/>
      <c r="AC65" s="85"/>
      <c r="AE65" s="33" t="s">
        <v>7</v>
      </c>
      <c r="AL65" s="26" t="s">
        <v>130</v>
      </c>
      <c r="AN65" s="26" t="s">
        <v>131</v>
      </c>
      <c r="AO65" s="31">
        <v>42767</v>
      </c>
      <c r="AP65" s="26" t="s">
        <v>47</v>
      </c>
    </row>
    <row r="66" spans="1:42" x14ac:dyDescent="0.35">
      <c r="A66" s="26" t="s">
        <v>132</v>
      </c>
      <c r="B66" s="27">
        <v>90.427108764648438</v>
      </c>
      <c r="C66" s="27">
        <v>92.846107482910156</v>
      </c>
      <c r="D66" s="27">
        <v>93.881301879882813</v>
      </c>
      <c r="E66" s="27">
        <v>95.138442993164063</v>
      </c>
      <c r="F66" s="27">
        <v>84.952049255371094</v>
      </c>
      <c r="G66" s="27">
        <v>83.054389953613281</v>
      </c>
      <c r="H66" s="27">
        <v>67.066810607910156</v>
      </c>
      <c r="I66" s="27">
        <v>99.99884033203125</v>
      </c>
      <c r="J66" s="27">
        <v>97.745307922363281</v>
      </c>
      <c r="K66" s="27">
        <v>91.66278076171875</v>
      </c>
      <c r="L66" s="27">
        <v>64.269111633300781</v>
      </c>
      <c r="M66" s="27">
        <v>22.790155410766602</v>
      </c>
      <c r="Q66" s="31">
        <v>1</v>
      </c>
      <c r="R66" s="39" t="s">
        <v>83</v>
      </c>
      <c r="S66" s="26" t="b">
        <f t="shared" si="4"/>
        <v>0</v>
      </c>
      <c r="T66" s="26" t="b">
        <f t="shared" si="5"/>
        <v>0</v>
      </c>
      <c r="U66" s="32" t="s">
        <v>42</v>
      </c>
      <c r="V66" s="32" t="s">
        <v>42</v>
      </c>
      <c r="W66" s="40" t="s">
        <v>20</v>
      </c>
      <c r="X66" s="41" t="s">
        <v>129</v>
      </c>
      <c r="Y66" s="85">
        <v>4</v>
      </c>
      <c r="Z66" s="85"/>
      <c r="AA66" s="85"/>
      <c r="AB66" s="85"/>
      <c r="AC66" s="85"/>
      <c r="AE66" s="33" t="s">
        <v>7</v>
      </c>
    </row>
    <row r="67" spans="1:42" x14ac:dyDescent="0.35">
      <c r="A67" s="26" t="s">
        <v>133</v>
      </c>
      <c r="B67" s="27">
        <v>91.37646484375</v>
      </c>
      <c r="C67" s="27">
        <v>92.846519470214844</v>
      </c>
      <c r="D67" s="27">
        <v>93.763221740722656</v>
      </c>
      <c r="E67" s="27">
        <v>95.136505126953125</v>
      </c>
      <c r="F67" s="27">
        <v>96.005287170410156</v>
      </c>
      <c r="G67" s="27">
        <v>83.93359375</v>
      </c>
      <c r="H67" s="27">
        <v>67.066596984863281</v>
      </c>
      <c r="I67" s="27">
        <v>99.99884033203125</v>
      </c>
      <c r="J67" s="27">
        <v>98.516593933105469</v>
      </c>
      <c r="K67" s="27">
        <v>91.653038024902344</v>
      </c>
      <c r="L67" s="27">
        <v>64.227333068847656</v>
      </c>
      <c r="M67" s="27">
        <v>22.42486572265625</v>
      </c>
      <c r="Q67" s="31">
        <v>1</v>
      </c>
      <c r="R67" s="39" t="s">
        <v>83</v>
      </c>
      <c r="S67" s="26" t="b">
        <f t="shared" si="4"/>
        <v>0</v>
      </c>
      <c r="T67" s="26" t="b">
        <f t="shared" si="5"/>
        <v>0</v>
      </c>
      <c r="U67" s="32" t="s">
        <v>42</v>
      </c>
      <c r="V67" s="32" t="s">
        <v>42</v>
      </c>
      <c r="W67" s="32" t="s">
        <v>42</v>
      </c>
      <c r="X67" s="41" t="s">
        <v>129</v>
      </c>
      <c r="Y67" s="85">
        <v>4</v>
      </c>
      <c r="Z67" s="85"/>
      <c r="AA67" s="85"/>
      <c r="AB67" s="85"/>
      <c r="AC67" s="85"/>
      <c r="AE67" s="33" t="s">
        <v>7</v>
      </c>
    </row>
    <row r="68" spans="1:42" x14ac:dyDescent="0.35">
      <c r="A68" s="26" t="s">
        <v>134</v>
      </c>
      <c r="B68" s="27">
        <v>91.51068115234375</v>
      </c>
      <c r="C68" s="27">
        <v>92.897918701171875</v>
      </c>
      <c r="D68" s="27">
        <v>93.901199340820313</v>
      </c>
      <c r="E68" s="27">
        <v>95.277183532714844</v>
      </c>
      <c r="F68" s="27">
        <v>95.601142883300781</v>
      </c>
      <c r="G68" s="27">
        <v>88.616081237792969</v>
      </c>
      <c r="H68" s="27">
        <v>67.085617065429688</v>
      </c>
      <c r="I68" s="27">
        <v>99.99884033203125</v>
      </c>
      <c r="J68" s="27">
        <v>98.466583251953125</v>
      </c>
      <c r="K68" s="27">
        <v>91.521560668945313</v>
      </c>
      <c r="L68" s="27">
        <v>63.663864135742188</v>
      </c>
      <c r="M68" s="27">
        <v>18.553438186645508</v>
      </c>
      <c r="Q68" s="31">
        <v>1</v>
      </c>
      <c r="R68" s="39" t="s">
        <v>83</v>
      </c>
      <c r="S68" s="26" t="b">
        <f t="shared" si="4"/>
        <v>0</v>
      </c>
      <c r="T68" s="26" t="b">
        <f t="shared" si="5"/>
        <v>0</v>
      </c>
      <c r="U68" s="40" t="s">
        <v>135</v>
      </c>
      <c r="V68" s="32" t="s">
        <v>42</v>
      </c>
      <c r="W68" s="32" t="s">
        <v>42</v>
      </c>
      <c r="X68" s="41" t="s">
        <v>129</v>
      </c>
      <c r="Y68" s="85">
        <v>3</v>
      </c>
      <c r="Z68" s="85"/>
      <c r="AA68" s="85"/>
      <c r="AB68" s="85"/>
      <c r="AC68" s="85"/>
      <c r="AE68" s="33" t="s">
        <v>7</v>
      </c>
    </row>
    <row r="69" spans="1:42" x14ac:dyDescent="0.35">
      <c r="A69" s="26" t="s">
        <v>136</v>
      </c>
      <c r="B69" s="27">
        <v>91.415016174316406</v>
      </c>
      <c r="C69" s="27">
        <v>92.917648315429688</v>
      </c>
      <c r="D69" s="27">
        <v>93.964004516601563</v>
      </c>
      <c r="E69" s="27">
        <v>95.412628173828125</v>
      </c>
      <c r="F69" s="27">
        <v>99.955085754394531</v>
      </c>
      <c r="G69" s="27">
        <v>99.988555908203125</v>
      </c>
      <c r="H69" s="27">
        <v>99.961387634277344</v>
      </c>
      <c r="I69" s="27">
        <v>99.99884033203125</v>
      </c>
      <c r="J69" s="27">
        <v>98.978172302246094</v>
      </c>
      <c r="K69" s="27">
        <v>91.997184753417969</v>
      </c>
      <c r="L69" s="27">
        <v>65.7022705078125</v>
      </c>
      <c r="M69" s="27">
        <v>32.676498413085938</v>
      </c>
      <c r="Q69" s="31">
        <v>1</v>
      </c>
      <c r="R69" s="39" t="s">
        <v>83</v>
      </c>
      <c r="S69" s="26" t="b">
        <f t="shared" si="4"/>
        <v>0</v>
      </c>
      <c r="T69" s="26" t="b">
        <f t="shared" si="5"/>
        <v>0</v>
      </c>
      <c r="U69" s="32" t="s">
        <v>42</v>
      </c>
      <c r="V69" s="32" t="s">
        <v>42</v>
      </c>
      <c r="W69" s="32" t="s">
        <v>42</v>
      </c>
      <c r="X69" s="41" t="s">
        <v>129</v>
      </c>
      <c r="Y69" s="85">
        <v>4</v>
      </c>
      <c r="Z69" s="85"/>
      <c r="AA69" s="85"/>
      <c r="AB69" s="85"/>
      <c r="AC69" s="85"/>
      <c r="AE69" s="33" t="s">
        <v>7</v>
      </c>
    </row>
    <row r="70" spans="1:42" x14ac:dyDescent="0.35">
      <c r="A70" s="26" t="s">
        <v>137</v>
      </c>
      <c r="B70" s="27">
        <v>91.492637634277344</v>
      </c>
      <c r="C70" s="27">
        <v>92.923301696777344</v>
      </c>
      <c r="D70" s="27">
        <v>94.005485534667969</v>
      </c>
      <c r="E70" s="27">
        <v>95.415863037109375</v>
      </c>
      <c r="F70" s="27">
        <v>99.950775146484375</v>
      </c>
      <c r="G70" s="27">
        <v>99.99151611328125</v>
      </c>
      <c r="H70" s="27">
        <v>99.968124389648438</v>
      </c>
      <c r="I70" s="27">
        <v>99.99884033203125</v>
      </c>
      <c r="J70" s="27">
        <v>99.179946899414063</v>
      </c>
      <c r="K70" s="27">
        <v>92.813758850097656</v>
      </c>
      <c r="L70" s="27">
        <v>69.201850891113281</v>
      </c>
      <c r="M70" s="27">
        <v>57.319053649902344</v>
      </c>
      <c r="Q70" s="31">
        <v>1</v>
      </c>
      <c r="R70" s="39" t="s">
        <v>83</v>
      </c>
      <c r="S70" s="26" t="b">
        <f t="shared" si="4"/>
        <v>0</v>
      </c>
      <c r="T70" s="26" t="b">
        <f>NOT(OR((C70&lt;=$Q$1),(G70&lt;=$R$1),(K70&lt;=$S$1)))</f>
        <v>0</v>
      </c>
      <c r="U70" s="32" t="s">
        <v>42</v>
      </c>
      <c r="V70" s="32" t="s">
        <v>42</v>
      </c>
      <c r="W70" s="32" t="s">
        <v>42</v>
      </c>
      <c r="X70" s="41" t="s">
        <v>129</v>
      </c>
      <c r="Y70" s="85">
        <v>3</v>
      </c>
      <c r="Z70" s="85"/>
      <c r="AA70" s="85"/>
      <c r="AB70" s="85"/>
      <c r="AC70" s="85"/>
      <c r="AE70" s="33" t="s">
        <v>7</v>
      </c>
    </row>
    <row r="71" spans="1:42" x14ac:dyDescent="0.35">
      <c r="A71" s="26" t="s">
        <v>138</v>
      </c>
      <c r="B71" s="27">
        <v>91.577667236328125</v>
      </c>
      <c r="C71" s="27">
        <v>92.379058837890625</v>
      </c>
      <c r="D71" s="27">
        <v>91.882843017578125</v>
      </c>
      <c r="E71" s="27">
        <v>81.437179565429688</v>
      </c>
      <c r="F71" s="27">
        <v>95.937477111816406</v>
      </c>
      <c r="G71" s="27">
        <v>83.312057495117188</v>
      </c>
      <c r="H71" s="27">
        <v>67.072761535644531</v>
      </c>
      <c r="I71" s="27">
        <v>99.99884033203125</v>
      </c>
      <c r="J71" s="27">
        <v>99.36285400390625</v>
      </c>
      <c r="K71" s="27">
        <v>99.951400756835938</v>
      </c>
      <c r="L71" s="27">
        <v>99.791709899902344</v>
      </c>
      <c r="M71" s="27">
        <v>99.99884033203125</v>
      </c>
      <c r="Q71" s="31">
        <v>1</v>
      </c>
      <c r="R71" s="39" t="s">
        <v>83</v>
      </c>
      <c r="S71" s="26" t="b">
        <f t="shared" si="4"/>
        <v>0</v>
      </c>
      <c r="T71" s="26" t="b">
        <f t="shared" si="5"/>
        <v>0</v>
      </c>
      <c r="U71" s="32" t="s">
        <v>42</v>
      </c>
      <c r="V71" s="32" t="s">
        <v>42</v>
      </c>
      <c r="W71" s="32" t="s">
        <v>42</v>
      </c>
      <c r="X71" s="41" t="s">
        <v>129</v>
      </c>
      <c r="Y71" s="85">
        <v>4</v>
      </c>
      <c r="Z71" s="85"/>
      <c r="AA71" s="85"/>
      <c r="AB71" s="85"/>
      <c r="AC71" s="85"/>
      <c r="AE71" s="33" t="s">
        <v>7</v>
      </c>
    </row>
    <row r="72" spans="1:42" x14ac:dyDescent="0.35">
      <c r="A72" s="26" t="s">
        <v>139</v>
      </c>
      <c r="B72" s="27">
        <v>86.588546752929688</v>
      </c>
      <c r="C72" s="27">
        <v>32.429527282714844</v>
      </c>
      <c r="D72" s="27">
        <v>68.764358520507813</v>
      </c>
      <c r="E72" s="27">
        <v>95.274467468261719</v>
      </c>
      <c r="F72" s="27">
        <v>64.040000915527344</v>
      </c>
      <c r="G72" s="27">
        <v>99.988433837890625</v>
      </c>
      <c r="H72" s="27">
        <v>99.953742980957031</v>
      </c>
      <c r="I72" s="27">
        <v>99.99884033203125</v>
      </c>
      <c r="J72" s="27">
        <v>99.906593322753906</v>
      </c>
      <c r="K72" s="27">
        <v>99.798454284667969</v>
      </c>
      <c r="L72" s="27">
        <v>99.13623046875</v>
      </c>
      <c r="M72" s="27">
        <v>97.595405578613281</v>
      </c>
      <c r="Q72" s="31">
        <v>1</v>
      </c>
      <c r="R72" s="39" t="s">
        <v>83</v>
      </c>
      <c r="S72" s="26" t="b">
        <f t="shared" si="4"/>
        <v>0</v>
      </c>
      <c r="T72" s="26" t="b">
        <f t="shared" si="5"/>
        <v>0</v>
      </c>
      <c r="U72" s="32" t="s">
        <v>42</v>
      </c>
      <c r="V72" s="32" t="s">
        <v>42</v>
      </c>
      <c r="W72" s="32" t="s">
        <v>42</v>
      </c>
      <c r="X72" s="41" t="s">
        <v>129</v>
      </c>
      <c r="Y72" s="85">
        <v>4</v>
      </c>
      <c r="Z72" s="85"/>
      <c r="AA72" s="85"/>
      <c r="AB72" s="85"/>
      <c r="AC72" s="85"/>
      <c r="AE72" s="33" t="s">
        <v>7</v>
      </c>
    </row>
    <row r="73" spans="1:42" x14ac:dyDescent="0.35">
      <c r="A73" s="26" t="s">
        <v>140</v>
      </c>
      <c r="B73" s="27">
        <v>91.641685485839844</v>
      </c>
      <c r="C73" s="27">
        <v>92.89215087890625</v>
      </c>
      <c r="D73" s="27">
        <v>93.901657104492188</v>
      </c>
      <c r="E73" s="27">
        <v>95.27685546875</v>
      </c>
      <c r="F73" s="27">
        <v>95.968360900878906</v>
      </c>
      <c r="G73" s="27">
        <v>82.062919616699219</v>
      </c>
      <c r="H73" s="27">
        <v>67.114151000976563</v>
      </c>
      <c r="I73" s="27">
        <v>99.99884033203125</v>
      </c>
      <c r="J73" s="27">
        <v>98.407791137695313</v>
      </c>
      <c r="K73" s="27">
        <v>91.541603088378906</v>
      </c>
      <c r="L73" s="27">
        <v>63.749767303466797</v>
      </c>
      <c r="M73" s="27">
        <v>19.082046508789063</v>
      </c>
      <c r="Q73" s="31">
        <v>1</v>
      </c>
      <c r="R73" s="39" t="s">
        <v>83</v>
      </c>
      <c r="S73" s="26" t="b">
        <f t="shared" si="4"/>
        <v>0</v>
      </c>
      <c r="T73" s="26" t="b">
        <f t="shared" si="5"/>
        <v>0</v>
      </c>
      <c r="U73" s="32" t="s">
        <v>42</v>
      </c>
      <c r="V73" s="32" t="s">
        <v>42</v>
      </c>
      <c r="W73" s="32" t="s">
        <v>42</v>
      </c>
      <c r="X73" s="41" t="s">
        <v>129</v>
      </c>
      <c r="Y73" s="85">
        <v>4</v>
      </c>
      <c r="Z73" s="85"/>
      <c r="AA73" s="85"/>
      <c r="AB73" s="85"/>
      <c r="AC73" s="85"/>
      <c r="AE73" s="33" t="s">
        <v>7</v>
      </c>
    </row>
    <row r="74" spans="1:42" x14ac:dyDescent="0.35">
      <c r="A74" s="26" t="s">
        <v>141</v>
      </c>
      <c r="B74" s="27">
        <v>91.546905517578125</v>
      </c>
      <c r="C74" s="27">
        <v>92.92822265625</v>
      </c>
      <c r="D74" s="27">
        <v>94.075286865234375</v>
      </c>
      <c r="E74" s="27">
        <v>95.272613525390625</v>
      </c>
      <c r="F74" s="27">
        <v>96.836967468261719</v>
      </c>
      <c r="G74" s="27">
        <v>80.342216491699219</v>
      </c>
      <c r="H74" s="27">
        <v>67.112777709960938</v>
      </c>
      <c r="I74" s="27">
        <v>99.99884033203125</v>
      </c>
      <c r="J74" s="27">
        <v>98.450172424316406</v>
      </c>
      <c r="K74" s="27">
        <v>91.676261901855469</v>
      </c>
      <c r="L74" s="27">
        <v>64.326866149902344</v>
      </c>
      <c r="M74" s="27">
        <v>23.194511413574219</v>
      </c>
      <c r="Q74" s="31">
        <v>1</v>
      </c>
      <c r="R74" s="39" t="s">
        <v>83</v>
      </c>
      <c r="S74" s="26" t="b">
        <f t="shared" si="4"/>
        <v>0</v>
      </c>
      <c r="T74" s="26" t="b">
        <f t="shared" si="5"/>
        <v>0</v>
      </c>
      <c r="U74" s="32" t="s">
        <v>42</v>
      </c>
      <c r="V74" s="32" t="s">
        <v>42</v>
      </c>
      <c r="W74" s="32" t="s">
        <v>42</v>
      </c>
      <c r="X74" s="41" t="s">
        <v>129</v>
      </c>
      <c r="Y74" s="85">
        <v>4</v>
      </c>
      <c r="Z74" s="85"/>
      <c r="AA74" s="85"/>
      <c r="AB74" s="85"/>
      <c r="AC74" s="85"/>
      <c r="AE74" s="33" t="s">
        <v>7</v>
      </c>
    </row>
    <row r="75" spans="1:42" x14ac:dyDescent="0.35">
      <c r="A75" s="26" t="s">
        <v>142</v>
      </c>
      <c r="B75" s="27">
        <v>91.647201538085938</v>
      </c>
      <c r="C75" s="27">
        <v>92.933113098144531</v>
      </c>
      <c r="D75" s="27">
        <v>93.972618103027344</v>
      </c>
      <c r="E75" s="27">
        <v>95.550987243652344</v>
      </c>
      <c r="F75" s="27">
        <v>96.813560485839844</v>
      </c>
      <c r="G75" s="27">
        <v>83.812767028808594</v>
      </c>
      <c r="H75" s="27">
        <v>67.108924865722656</v>
      </c>
      <c r="I75" s="27">
        <v>99.99884033203125</v>
      </c>
      <c r="J75" s="27">
        <v>98.478118896484375</v>
      </c>
      <c r="K75" s="27">
        <v>91.677398681640625</v>
      </c>
      <c r="L75" s="27">
        <v>64.331764221191406</v>
      </c>
      <c r="M75" s="27">
        <v>23.189136505126953</v>
      </c>
      <c r="Q75" s="31">
        <v>1</v>
      </c>
      <c r="R75" s="39" t="s">
        <v>83</v>
      </c>
      <c r="S75" s="26" t="b">
        <f t="shared" si="4"/>
        <v>0</v>
      </c>
      <c r="T75" s="26" t="b">
        <f t="shared" si="5"/>
        <v>0</v>
      </c>
      <c r="U75" s="32" t="s">
        <v>42</v>
      </c>
      <c r="V75" s="32" t="s">
        <v>42</v>
      </c>
      <c r="W75" s="32" t="s">
        <v>42</v>
      </c>
      <c r="X75" s="41" t="s">
        <v>129</v>
      </c>
      <c r="Y75" s="85">
        <v>4</v>
      </c>
      <c r="Z75" s="85"/>
      <c r="AA75" s="85"/>
      <c r="AB75" s="85"/>
      <c r="AC75" s="85"/>
      <c r="AE75" s="33" t="s">
        <v>7</v>
      </c>
    </row>
    <row r="76" spans="1:42" x14ac:dyDescent="0.35">
      <c r="A76" s="26" t="s">
        <v>143</v>
      </c>
      <c r="B76" s="27">
        <v>91.452301025390625</v>
      </c>
      <c r="C76" s="27">
        <v>92.950942993164063</v>
      </c>
      <c r="D76" s="27">
        <v>93.995880126953125</v>
      </c>
      <c r="E76" s="27">
        <v>95.275627136230469</v>
      </c>
      <c r="F76" s="27">
        <v>96.5179443359375</v>
      </c>
      <c r="G76" s="27">
        <v>78.034645080566406</v>
      </c>
      <c r="H76" s="27">
        <v>67.10186767578125</v>
      </c>
      <c r="I76" s="27">
        <v>99.99884033203125</v>
      </c>
      <c r="J76" s="27">
        <v>98.865867614746094</v>
      </c>
      <c r="K76" s="27">
        <v>95.600357055664063</v>
      </c>
      <c r="L76" s="27">
        <v>81.144416809082031</v>
      </c>
      <c r="M76" s="27">
        <v>64.425941467285156</v>
      </c>
      <c r="Q76" s="31">
        <v>1</v>
      </c>
      <c r="R76" s="39" t="s">
        <v>83</v>
      </c>
      <c r="S76" s="26" t="b">
        <f t="shared" si="4"/>
        <v>0</v>
      </c>
      <c r="T76" s="26" t="b">
        <f t="shared" si="5"/>
        <v>0</v>
      </c>
      <c r="U76" s="32" t="s">
        <v>42</v>
      </c>
      <c r="V76" s="32" t="s">
        <v>42</v>
      </c>
      <c r="W76" s="32" t="s">
        <v>42</v>
      </c>
      <c r="X76" s="41" t="s">
        <v>129</v>
      </c>
      <c r="Y76" s="85">
        <v>4</v>
      </c>
      <c r="Z76" s="85"/>
      <c r="AA76" s="85"/>
      <c r="AB76" s="85"/>
      <c r="AC76" s="85"/>
      <c r="AE76" s="33" t="s">
        <v>7</v>
      </c>
    </row>
    <row r="77" spans="1:42" x14ac:dyDescent="0.35">
      <c r="A77" s="26" t="s">
        <v>144</v>
      </c>
      <c r="B77" s="27">
        <v>91.482444763183594</v>
      </c>
      <c r="C77" s="27">
        <v>92.965370178222656</v>
      </c>
      <c r="D77" s="27">
        <v>94.070022583007813</v>
      </c>
      <c r="E77" s="27">
        <v>95.261573791503906</v>
      </c>
      <c r="F77" s="27">
        <v>77.804534912109375</v>
      </c>
      <c r="G77" s="27">
        <v>0</v>
      </c>
      <c r="H77" s="27">
        <v>0</v>
      </c>
      <c r="I77" s="27">
        <v>0</v>
      </c>
      <c r="J77" s="27">
        <v>99.892929077148438</v>
      </c>
      <c r="K77" s="27">
        <v>99.999961853027344</v>
      </c>
      <c r="L77" s="27">
        <v>99.999832153320313</v>
      </c>
      <c r="M77" s="27">
        <v>99.99884033203125</v>
      </c>
      <c r="N77" s="33" t="s">
        <v>145</v>
      </c>
      <c r="O77" s="26" t="s">
        <v>146</v>
      </c>
      <c r="P77" s="35" t="s">
        <v>147</v>
      </c>
      <c r="Q77" s="31">
        <v>1</v>
      </c>
      <c r="R77" s="39" t="s">
        <v>83</v>
      </c>
      <c r="S77" s="26" t="b">
        <f t="shared" si="4"/>
        <v>0</v>
      </c>
      <c r="T77" s="26" t="b">
        <f t="shared" si="5"/>
        <v>0</v>
      </c>
      <c r="U77" s="32" t="s">
        <v>42</v>
      </c>
      <c r="V77" s="32" t="s">
        <v>42</v>
      </c>
      <c r="W77" s="40" t="s">
        <v>20</v>
      </c>
      <c r="X77" s="41" t="s">
        <v>129</v>
      </c>
      <c r="Y77" s="85">
        <v>4</v>
      </c>
      <c r="Z77" s="85"/>
      <c r="AA77" s="85"/>
      <c r="AB77" s="85"/>
      <c r="AC77" s="85"/>
      <c r="AE77" s="33" t="s">
        <v>7</v>
      </c>
    </row>
    <row r="78" spans="1:42" x14ac:dyDescent="0.35">
      <c r="A78" s="26" t="s">
        <v>148</v>
      </c>
      <c r="B78" s="27">
        <v>91.572296142578125</v>
      </c>
      <c r="C78" s="27">
        <v>92.932510375976563</v>
      </c>
      <c r="D78" s="27">
        <v>93.989814758300781</v>
      </c>
      <c r="E78" s="27">
        <v>95.410888671875</v>
      </c>
      <c r="F78" s="27">
        <v>97.555831909179688</v>
      </c>
      <c r="G78" s="27">
        <v>90.212760925292969</v>
      </c>
      <c r="H78" s="27">
        <v>67.10870361328125</v>
      </c>
      <c r="I78" s="27">
        <v>99.99884033203125</v>
      </c>
      <c r="J78" s="27">
        <v>99.356613159179688</v>
      </c>
      <c r="K78" s="27">
        <v>92.7646484375</v>
      </c>
      <c r="L78" s="27">
        <v>68.991386413574219</v>
      </c>
      <c r="M78" s="27">
        <v>55.806289672851563</v>
      </c>
      <c r="Q78" s="31">
        <v>1</v>
      </c>
      <c r="R78" s="39" t="s">
        <v>83</v>
      </c>
      <c r="S78" s="26" t="b">
        <f t="shared" si="4"/>
        <v>0</v>
      </c>
      <c r="T78" s="26" t="b">
        <f t="shared" si="5"/>
        <v>0</v>
      </c>
      <c r="U78" s="32" t="s">
        <v>42</v>
      </c>
      <c r="V78" s="32" t="s">
        <v>42</v>
      </c>
      <c r="W78" s="32" t="s">
        <v>42</v>
      </c>
      <c r="X78" s="41" t="s">
        <v>129</v>
      </c>
      <c r="Y78" s="85">
        <v>4</v>
      </c>
      <c r="Z78" s="85"/>
      <c r="AA78" s="85"/>
      <c r="AB78" s="85"/>
      <c r="AC78" s="85"/>
      <c r="AE78" s="33" t="s">
        <v>7</v>
      </c>
    </row>
    <row r="79" spans="1:42" x14ac:dyDescent="0.35">
      <c r="A79" s="26" t="s">
        <v>149</v>
      </c>
      <c r="B79" s="27">
        <v>91.573417663574219</v>
      </c>
      <c r="C79" s="27">
        <v>93.015167236328125</v>
      </c>
      <c r="D79" s="27">
        <v>94.308876037597656</v>
      </c>
      <c r="E79" s="27">
        <v>95.272232055664063</v>
      </c>
      <c r="F79" s="27">
        <v>96.810867309570313</v>
      </c>
      <c r="G79" s="27">
        <v>83.530494689941406</v>
      </c>
      <c r="H79" s="27">
        <v>67.107566833496094</v>
      </c>
      <c r="I79" s="27">
        <v>99.99884033203125</v>
      </c>
      <c r="J79" s="27">
        <v>98.715957641601563</v>
      </c>
      <c r="K79" s="27">
        <v>91.694595336914063</v>
      </c>
      <c r="L79" s="27">
        <v>64.405448913574219</v>
      </c>
      <c r="M79" s="27">
        <v>23.705036163330078</v>
      </c>
      <c r="Q79" s="31">
        <v>1</v>
      </c>
      <c r="R79" s="39" t="s">
        <v>83</v>
      </c>
      <c r="S79" s="26" t="b">
        <f t="shared" si="4"/>
        <v>0</v>
      </c>
      <c r="T79" s="26" t="b">
        <f t="shared" si="5"/>
        <v>0</v>
      </c>
      <c r="U79" s="32" t="s">
        <v>42</v>
      </c>
      <c r="V79" s="32" t="s">
        <v>150</v>
      </c>
      <c r="W79" s="32" t="s">
        <v>42</v>
      </c>
      <c r="X79" s="41" t="s">
        <v>129</v>
      </c>
      <c r="Y79" s="85">
        <v>4</v>
      </c>
      <c r="Z79" s="85"/>
      <c r="AA79" s="85"/>
      <c r="AB79" s="85"/>
      <c r="AC79" s="85"/>
      <c r="AE79" s="33" t="s">
        <v>7</v>
      </c>
    </row>
    <row r="80" spans="1:42" x14ac:dyDescent="0.35">
      <c r="A80" s="26" t="s">
        <v>151</v>
      </c>
      <c r="B80" s="27">
        <v>87.899299621582031</v>
      </c>
      <c r="C80" s="27">
        <v>92.982177734375</v>
      </c>
      <c r="D80" s="27">
        <v>94.207046508789063</v>
      </c>
      <c r="E80" s="27">
        <v>95.414100646972656</v>
      </c>
      <c r="F80" s="27">
        <v>89.667152404785156</v>
      </c>
      <c r="G80" s="27">
        <v>88.988273620605469</v>
      </c>
      <c r="H80" s="27">
        <v>67.108139038085938</v>
      </c>
      <c r="I80" s="27">
        <v>99.99884033203125</v>
      </c>
      <c r="J80" s="27">
        <v>99.370681762695313</v>
      </c>
      <c r="K80" s="27">
        <v>99.999961853027344</v>
      </c>
      <c r="L80" s="27">
        <v>99.999832153320313</v>
      </c>
      <c r="M80" s="27">
        <v>99.99884033203125</v>
      </c>
      <c r="Q80" s="31">
        <v>1</v>
      </c>
      <c r="R80" s="39" t="s">
        <v>83</v>
      </c>
      <c r="S80" s="26" t="b">
        <f t="shared" si="4"/>
        <v>0</v>
      </c>
      <c r="T80" s="26" t="b">
        <f t="shared" si="5"/>
        <v>0</v>
      </c>
      <c r="U80" s="32" t="s">
        <v>42</v>
      </c>
      <c r="V80" s="32" t="s">
        <v>42</v>
      </c>
      <c r="W80" s="32" t="s">
        <v>42</v>
      </c>
      <c r="X80" s="41" t="s">
        <v>129</v>
      </c>
      <c r="Y80" s="85">
        <v>4</v>
      </c>
      <c r="Z80" s="85"/>
      <c r="AA80" s="85"/>
      <c r="AB80" s="85"/>
      <c r="AC80" s="85"/>
      <c r="AE80" s="33" t="s">
        <v>7</v>
      </c>
    </row>
    <row r="81" spans="1:31" x14ac:dyDescent="0.35">
      <c r="A81" s="26" t="s">
        <v>152</v>
      </c>
      <c r="B81" s="27">
        <v>88.313583374023438</v>
      </c>
      <c r="C81" s="27">
        <v>89.90509033203125</v>
      </c>
      <c r="D81" s="27">
        <v>91.984954833984375</v>
      </c>
      <c r="E81" s="27">
        <v>93.756942749023438</v>
      </c>
      <c r="F81" s="27">
        <v>99.552108764648438</v>
      </c>
      <c r="G81" s="27">
        <v>99.999961853027344</v>
      </c>
      <c r="H81" s="27">
        <v>99.999832153320313</v>
      </c>
      <c r="I81" s="27">
        <v>99.99884033203125</v>
      </c>
      <c r="J81" s="32" t="s">
        <v>49</v>
      </c>
      <c r="K81" s="32" t="s">
        <v>49</v>
      </c>
      <c r="L81" s="32" t="s">
        <v>49</v>
      </c>
      <c r="M81" s="36"/>
      <c r="Q81" s="26"/>
      <c r="R81" s="26"/>
      <c r="U81" s="32" t="s">
        <v>49</v>
      </c>
      <c r="V81" s="32" t="s">
        <v>49</v>
      </c>
      <c r="W81" s="32" t="s">
        <v>49</v>
      </c>
      <c r="X81" s="32" t="s">
        <v>49</v>
      </c>
      <c r="Y81" s="86"/>
      <c r="Z81" s="86"/>
      <c r="AA81" s="86"/>
      <c r="AB81" s="86"/>
      <c r="AC81" s="86"/>
      <c r="AE81" s="33"/>
    </row>
    <row r="82" spans="1:31" x14ac:dyDescent="0.35">
      <c r="A82" s="36"/>
      <c r="B82" s="36"/>
      <c r="C82" s="36"/>
      <c r="D82" s="36"/>
      <c r="E82" s="36"/>
      <c r="F82" s="36"/>
      <c r="G82" s="36"/>
      <c r="H82" s="36"/>
      <c r="I82" s="36"/>
      <c r="J82" s="36"/>
      <c r="K82" s="36"/>
      <c r="L82" s="36"/>
      <c r="M82" s="36"/>
      <c r="N82" s="38" t="s">
        <v>153</v>
      </c>
      <c r="O82" s="36"/>
      <c r="P82" s="24">
        <f>SUMIF(S83:S96,TRUE, Q83:Q96)/SUM(Q83:Q96)</f>
        <v>0.9285714285714286</v>
      </c>
      <c r="Q82" s="36"/>
      <c r="R82" s="36"/>
      <c r="S82" s="36"/>
      <c r="U82" s="32"/>
      <c r="V82" s="32"/>
      <c r="W82" s="32"/>
      <c r="X82" s="32"/>
      <c r="AE82" s="33"/>
    </row>
    <row r="83" spans="1:31" x14ac:dyDescent="0.35">
      <c r="A83" s="42" t="s">
        <v>154</v>
      </c>
      <c r="B83" s="27">
        <v>90.836181640625</v>
      </c>
      <c r="C83" s="27">
        <v>90.424934387207031</v>
      </c>
      <c r="D83" s="27">
        <v>90.61431884765625</v>
      </c>
      <c r="E83" s="27">
        <v>90.971519470214844</v>
      </c>
      <c r="F83" s="27">
        <v>98.206886291503906</v>
      </c>
      <c r="G83" s="27">
        <v>99.784934997558594</v>
      </c>
      <c r="H83" s="27">
        <v>99.999748229980469</v>
      </c>
      <c r="I83" s="27">
        <v>99.99884033203125</v>
      </c>
      <c r="J83" s="27">
        <v>100</v>
      </c>
      <c r="K83" s="27">
        <v>99.999961853027344</v>
      </c>
      <c r="L83" s="27">
        <v>99.999832153320313</v>
      </c>
      <c r="M83" s="27">
        <v>99.99884033203125</v>
      </c>
      <c r="Q83" s="31">
        <v>1</v>
      </c>
      <c r="R83" s="26" t="s">
        <v>155</v>
      </c>
      <c r="S83" s="26" t="b">
        <f t="shared" ref="S83:S96" si="6">NOT(OR((D83&lt;=$Q$1),(H83&lt;=$R$1),(L83&lt;=$S$1)))</f>
        <v>1</v>
      </c>
      <c r="T83" s="26" t="b">
        <f t="shared" ref="T83:T96" si="7">NOT(OR((C83&lt;=$Q$1),(G83&lt;=$R$1),(K83&lt;=$S$1)))</f>
        <v>1</v>
      </c>
      <c r="U83" s="32" t="s">
        <v>42</v>
      </c>
      <c r="V83" s="32" t="s">
        <v>42</v>
      </c>
      <c r="W83" s="32" t="s">
        <v>42</v>
      </c>
      <c r="X83" s="41" t="s">
        <v>129</v>
      </c>
      <c r="Y83" s="85">
        <v>4</v>
      </c>
      <c r="Z83" s="85"/>
      <c r="AA83" s="85"/>
      <c r="AB83" s="85"/>
      <c r="AC83" s="85"/>
      <c r="AE83" s="33" t="s">
        <v>7</v>
      </c>
    </row>
    <row r="84" spans="1:31" x14ac:dyDescent="0.35">
      <c r="A84" s="42" t="s">
        <v>156</v>
      </c>
      <c r="B84" s="27">
        <v>91.840797424316406</v>
      </c>
      <c r="C84" s="27">
        <v>90.628929138183594</v>
      </c>
      <c r="D84" s="27">
        <v>90.991294860839844</v>
      </c>
      <c r="E84" s="27">
        <v>91.110748291015625</v>
      </c>
      <c r="F84" s="27">
        <v>95.387954711914063</v>
      </c>
      <c r="G84" s="27">
        <v>99.782417297363281</v>
      </c>
      <c r="H84" s="27">
        <v>99.999832153320313</v>
      </c>
      <c r="I84" s="27">
        <v>99.99884033203125</v>
      </c>
      <c r="J84" s="27">
        <v>99.398536682128906</v>
      </c>
      <c r="K84" s="27">
        <v>99.999961853027344</v>
      </c>
      <c r="L84" s="27">
        <v>99.999832153320313</v>
      </c>
      <c r="M84" s="27">
        <v>99.99884033203125</v>
      </c>
      <c r="Q84" s="31">
        <v>1</v>
      </c>
      <c r="R84" s="26" t="s">
        <v>155</v>
      </c>
      <c r="S84" s="26" t="b">
        <f t="shared" si="6"/>
        <v>1</v>
      </c>
      <c r="T84" s="26" t="b">
        <f t="shared" si="7"/>
        <v>1</v>
      </c>
      <c r="U84" s="32" t="s">
        <v>42</v>
      </c>
      <c r="V84" s="32" t="s">
        <v>42</v>
      </c>
      <c r="W84" s="32" t="s">
        <v>42</v>
      </c>
      <c r="X84" s="41" t="s">
        <v>129</v>
      </c>
      <c r="Y84" s="85">
        <v>4</v>
      </c>
      <c r="Z84" s="85"/>
      <c r="AA84" s="85"/>
      <c r="AB84" s="85"/>
      <c r="AC84" s="85"/>
      <c r="AE84" s="33" t="s">
        <v>7</v>
      </c>
    </row>
    <row r="85" spans="1:31" x14ac:dyDescent="0.35">
      <c r="A85" s="42" t="s">
        <v>157</v>
      </c>
      <c r="B85" s="27">
        <v>91.855606079101563</v>
      </c>
      <c r="C85" s="27">
        <v>90.651947021484375</v>
      </c>
      <c r="D85" s="27">
        <v>91.011177062988281</v>
      </c>
      <c r="E85" s="27">
        <v>91.110191345214844</v>
      </c>
      <c r="F85" s="27">
        <v>95.385879516601563</v>
      </c>
      <c r="G85" s="27">
        <v>99.786148071289063</v>
      </c>
      <c r="H85" s="27">
        <v>99.999641418457031</v>
      </c>
      <c r="I85" s="27">
        <v>99.99884033203125</v>
      </c>
      <c r="J85" s="27">
        <v>99.398345947265625</v>
      </c>
      <c r="K85" s="27">
        <v>99.999961853027344</v>
      </c>
      <c r="L85" s="27">
        <v>99.999832153320313</v>
      </c>
      <c r="M85" s="27">
        <v>99.99884033203125</v>
      </c>
      <c r="Q85" s="31">
        <v>1</v>
      </c>
      <c r="R85" s="26" t="s">
        <v>155</v>
      </c>
      <c r="S85" s="26" t="b">
        <f t="shared" si="6"/>
        <v>1</v>
      </c>
      <c r="T85" s="26" t="b">
        <f t="shared" si="7"/>
        <v>1</v>
      </c>
      <c r="U85" s="32" t="s">
        <v>42</v>
      </c>
      <c r="V85" s="32" t="s">
        <v>42</v>
      </c>
      <c r="W85" s="32" t="s">
        <v>42</v>
      </c>
      <c r="X85" s="41" t="s">
        <v>129</v>
      </c>
      <c r="Y85" s="85">
        <v>4</v>
      </c>
      <c r="Z85" s="85"/>
      <c r="AA85" s="85"/>
      <c r="AB85" s="85"/>
      <c r="AC85" s="85"/>
      <c r="AE85" s="33" t="s">
        <v>7</v>
      </c>
    </row>
    <row r="86" spans="1:31" x14ac:dyDescent="0.35">
      <c r="A86" s="42" t="s">
        <v>158</v>
      </c>
      <c r="B86" s="27">
        <v>91.874961853027344</v>
      </c>
      <c r="C86" s="27">
        <v>90.661293029785156</v>
      </c>
      <c r="D86" s="27">
        <v>91.030990600585938</v>
      </c>
      <c r="E86" s="27">
        <v>91.110252380371094</v>
      </c>
      <c r="F86" s="27">
        <v>95.389335632324219</v>
      </c>
      <c r="G86" s="27">
        <v>99.78521728515625</v>
      </c>
      <c r="H86" s="27">
        <v>99.999832153320313</v>
      </c>
      <c r="I86" s="27">
        <v>99.99884033203125</v>
      </c>
      <c r="J86" s="27">
        <v>99.398391723632813</v>
      </c>
      <c r="K86" s="27">
        <v>99.999961853027344</v>
      </c>
      <c r="L86" s="27">
        <v>99.999832153320313</v>
      </c>
      <c r="M86" s="27">
        <v>99.99884033203125</v>
      </c>
      <c r="Q86" s="31">
        <v>1</v>
      </c>
      <c r="R86" s="26" t="s">
        <v>155</v>
      </c>
      <c r="S86" s="26" t="b">
        <f t="shared" si="6"/>
        <v>1</v>
      </c>
      <c r="T86" s="26" t="b">
        <f t="shared" si="7"/>
        <v>1</v>
      </c>
      <c r="U86" s="32" t="s">
        <v>42</v>
      </c>
      <c r="V86" s="32" t="s">
        <v>42</v>
      </c>
      <c r="W86" s="40" t="s">
        <v>20</v>
      </c>
      <c r="X86" s="41" t="s">
        <v>129</v>
      </c>
      <c r="Y86" s="85">
        <v>4</v>
      </c>
      <c r="Z86" s="85"/>
      <c r="AA86" s="85"/>
      <c r="AB86" s="85"/>
      <c r="AC86" s="85"/>
      <c r="AE86" s="33" t="s">
        <v>7</v>
      </c>
    </row>
    <row r="87" spans="1:31" x14ac:dyDescent="0.35">
      <c r="A87" s="42" t="s">
        <v>159</v>
      </c>
      <c r="B87" s="27">
        <v>91.8822021484375</v>
      </c>
      <c r="C87" s="27">
        <v>90.716888427734375</v>
      </c>
      <c r="D87" s="27">
        <v>91.011146545410156</v>
      </c>
      <c r="E87" s="27">
        <v>91.110275268554688</v>
      </c>
      <c r="F87" s="27">
        <v>95.389511108398438</v>
      </c>
      <c r="G87" s="27">
        <v>99.785057067871094</v>
      </c>
      <c r="H87" s="27">
        <v>99.999641418457031</v>
      </c>
      <c r="I87" s="27">
        <v>99.99884033203125</v>
      </c>
      <c r="J87" s="27">
        <v>99.398612976074219</v>
      </c>
      <c r="K87" s="27">
        <v>99.999961853027344</v>
      </c>
      <c r="L87" s="27">
        <v>99.999832153320313</v>
      </c>
      <c r="M87" s="27">
        <v>99.99884033203125</v>
      </c>
      <c r="Q87" s="31">
        <v>1</v>
      </c>
      <c r="R87" s="26" t="s">
        <v>155</v>
      </c>
      <c r="S87" s="26" t="b">
        <f t="shared" si="6"/>
        <v>1</v>
      </c>
      <c r="T87" s="26" t="b">
        <f t="shared" si="7"/>
        <v>1</v>
      </c>
      <c r="U87" s="32" t="s">
        <v>42</v>
      </c>
      <c r="V87" s="32" t="s">
        <v>42</v>
      </c>
      <c r="W87" s="32" t="s">
        <v>42</v>
      </c>
      <c r="X87" s="41" t="s">
        <v>129</v>
      </c>
      <c r="Y87" s="85">
        <v>4</v>
      </c>
      <c r="Z87" s="85"/>
      <c r="AA87" s="85"/>
      <c r="AB87" s="85"/>
      <c r="AC87" s="85"/>
      <c r="AE87" s="33" t="s">
        <v>7</v>
      </c>
    </row>
    <row r="88" spans="1:31" x14ac:dyDescent="0.35">
      <c r="A88" s="42" t="s">
        <v>160</v>
      </c>
      <c r="B88" s="27">
        <v>91.889236450195313</v>
      </c>
      <c r="C88" s="27">
        <v>90.712295532226563</v>
      </c>
      <c r="D88" s="27">
        <v>91.090476989746094</v>
      </c>
      <c r="E88" s="27">
        <v>91.109764099121094</v>
      </c>
      <c r="F88" s="27">
        <v>93.251632690429688</v>
      </c>
      <c r="G88" s="27">
        <v>99.782928466796875</v>
      </c>
      <c r="H88" s="27">
        <v>99.999832153320313</v>
      </c>
      <c r="I88" s="27">
        <v>99.99884033203125</v>
      </c>
      <c r="J88" s="27">
        <v>99.398681640625</v>
      </c>
      <c r="K88" s="27">
        <v>99.999961853027344</v>
      </c>
      <c r="L88" s="27">
        <v>99.999832153320313</v>
      </c>
      <c r="M88" s="27">
        <v>99.99884033203125</v>
      </c>
      <c r="Q88" s="31">
        <v>1</v>
      </c>
      <c r="R88" s="26" t="s">
        <v>155</v>
      </c>
      <c r="S88" s="26" t="b">
        <f t="shared" si="6"/>
        <v>1</v>
      </c>
      <c r="T88" s="26" t="b">
        <f t="shared" si="7"/>
        <v>1</v>
      </c>
      <c r="U88" s="32" t="s">
        <v>42</v>
      </c>
      <c r="V88" s="32" t="s">
        <v>150</v>
      </c>
      <c r="W88" s="32" t="s">
        <v>42</v>
      </c>
      <c r="X88" s="41" t="s">
        <v>129</v>
      </c>
      <c r="Y88" s="85">
        <v>4</v>
      </c>
      <c r="Z88" s="85"/>
      <c r="AA88" s="85"/>
      <c r="AB88" s="85"/>
      <c r="AC88" s="85"/>
      <c r="AE88" s="33" t="s">
        <v>7</v>
      </c>
    </row>
    <row r="89" spans="1:31" x14ac:dyDescent="0.35">
      <c r="A89" s="42" t="s">
        <v>161</v>
      </c>
      <c r="B89" s="27">
        <v>91.871292114257813</v>
      </c>
      <c r="C89" s="27">
        <v>90.758689880371094</v>
      </c>
      <c r="D89" s="27">
        <v>91.130775451660156</v>
      </c>
      <c r="E89" s="27">
        <v>91.110771179199219</v>
      </c>
      <c r="F89" s="27">
        <v>95.389122009277344</v>
      </c>
      <c r="G89" s="27">
        <v>99.785552978515625</v>
      </c>
      <c r="H89" s="27">
        <v>99.999832153320313</v>
      </c>
      <c r="I89" s="27">
        <v>99.99884033203125</v>
      </c>
      <c r="J89" s="27">
        <v>99.398948669433594</v>
      </c>
      <c r="K89" s="27">
        <v>99.999961853027344</v>
      </c>
      <c r="L89" s="27">
        <v>99.999832153320313</v>
      </c>
      <c r="M89" s="27">
        <v>99.99884033203125</v>
      </c>
      <c r="Q89" s="31">
        <v>1</v>
      </c>
      <c r="R89" s="26" t="s">
        <v>155</v>
      </c>
      <c r="S89" s="26" t="b">
        <f t="shared" si="6"/>
        <v>1</v>
      </c>
      <c r="T89" s="26" t="b">
        <f t="shared" si="7"/>
        <v>1</v>
      </c>
      <c r="U89" s="32" t="s">
        <v>42</v>
      </c>
      <c r="V89" s="32" t="s">
        <v>42</v>
      </c>
      <c r="W89" s="32" t="s">
        <v>42</v>
      </c>
      <c r="X89" s="41" t="s">
        <v>129</v>
      </c>
      <c r="Y89" s="85">
        <v>4</v>
      </c>
      <c r="Z89" s="85"/>
      <c r="AA89" s="85"/>
      <c r="AB89" s="85"/>
      <c r="AC89" s="85"/>
      <c r="AE89" s="33" t="s">
        <v>7</v>
      </c>
    </row>
    <row r="90" spans="1:31" x14ac:dyDescent="0.35">
      <c r="A90" s="42" t="s">
        <v>162</v>
      </c>
      <c r="B90" s="27">
        <v>91.878585815429688</v>
      </c>
      <c r="C90" s="27">
        <v>90.754035949707031</v>
      </c>
      <c r="D90" s="27">
        <v>91.150177001953125</v>
      </c>
      <c r="E90" s="27">
        <v>91.249313354492188</v>
      </c>
      <c r="F90" s="27">
        <v>95.387962341308594</v>
      </c>
      <c r="G90" s="27">
        <v>99.786094665527344</v>
      </c>
      <c r="H90" s="27">
        <v>99.999832153320313</v>
      </c>
      <c r="I90" s="27">
        <v>99.99884033203125</v>
      </c>
      <c r="J90" s="27">
        <v>99.398529052734375</v>
      </c>
      <c r="K90" s="27">
        <v>99.999961853027344</v>
      </c>
      <c r="L90" s="27">
        <v>99.999832153320313</v>
      </c>
      <c r="M90" s="27">
        <v>99.99884033203125</v>
      </c>
      <c r="Q90" s="31">
        <v>1</v>
      </c>
      <c r="R90" s="26" t="s">
        <v>155</v>
      </c>
      <c r="S90" s="26" t="b">
        <f t="shared" si="6"/>
        <v>1</v>
      </c>
      <c r="T90" s="26" t="b">
        <f t="shared" si="7"/>
        <v>1</v>
      </c>
      <c r="U90" s="32"/>
      <c r="V90" s="32"/>
      <c r="W90" s="32"/>
      <c r="X90" s="41"/>
      <c r="AE90" s="33"/>
    </row>
    <row r="91" spans="1:31" x14ac:dyDescent="0.35">
      <c r="A91" s="42" t="s">
        <v>163</v>
      </c>
      <c r="B91" s="27">
        <v>91.881599426269531</v>
      </c>
      <c r="C91" s="27">
        <v>90.749282836914063</v>
      </c>
      <c r="D91" s="27">
        <v>91.110496520996094</v>
      </c>
      <c r="E91" s="27">
        <v>91.110694885253906</v>
      </c>
      <c r="F91" s="27">
        <v>95.388870239257813</v>
      </c>
      <c r="G91" s="27">
        <v>99.785652160644531</v>
      </c>
      <c r="H91" s="27">
        <v>99.999832153320313</v>
      </c>
      <c r="I91" s="27">
        <v>99.99884033203125</v>
      </c>
      <c r="J91" s="27">
        <v>99.398963928222656</v>
      </c>
      <c r="K91" s="27">
        <v>99.999961853027344</v>
      </c>
      <c r="L91" s="27">
        <v>99.999832153320313</v>
      </c>
      <c r="M91" s="27">
        <v>99.99884033203125</v>
      </c>
      <c r="Q91" s="31">
        <v>1</v>
      </c>
      <c r="R91" s="26" t="s">
        <v>155</v>
      </c>
      <c r="S91" s="26" t="b">
        <f t="shared" si="6"/>
        <v>1</v>
      </c>
      <c r="T91" s="26" t="b">
        <f t="shared" si="7"/>
        <v>1</v>
      </c>
      <c r="U91" s="32" t="s">
        <v>42</v>
      </c>
      <c r="V91" s="32" t="s">
        <v>42</v>
      </c>
      <c r="W91" s="32" t="s">
        <v>42</v>
      </c>
      <c r="X91" s="41" t="s">
        <v>129</v>
      </c>
      <c r="Y91" s="85">
        <v>4</v>
      </c>
      <c r="Z91" s="85"/>
      <c r="AA91" s="85"/>
      <c r="AB91" s="85"/>
      <c r="AC91" s="85"/>
      <c r="AE91" s="33" t="s">
        <v>7</v>
      </c>
    </row>
    <row r="92" spans="1:31" x14ac:dyDescent="0.35">
      <c r="A92" s="42" t="s">
        <v>164</v>
      </c>
      <c r="B92" s="27">
        <v>91.068305969238281</v>
      </c>
      <c r="C92" s="27">
        <v>90.767936706542969</v>
      </c>
      <c r="D92" s="27">
        <v>91.150360107421875</v>
      </c>
      <c r="E92" s="27">
        <v>91.249122619628906</v>
      </c>
      <c r="F92" s="27">
        <v>95.365455627441406</v>
      </c>
      <c r="G92" s="27">
        <v>99.785072326660156</v>
      </c>
      <c r="H92" s="27">
        <v>99.999832153320313</v>
      </c>
      <c r="I92" s="27">
        <v>99.99884033203125</v>
      </c>
      <c r="J92" s="27">
        <v>100</v>
      </c>
      <c r="K92" s="27">
        <v>99.999961853027344</v>
      </c>
      <c r="L92" s="27">
        <v>99.999832153320313</v>
      </c>
      <c r="M92" s="27">
        <v>99.99884033203125</v>
      </c>
      <c r="Q92" s="31">
        <v>1</v>
      </c>
      <c r="R92" s="26" t="s">
        <v>155</v>
      </c>
      <c r="S92" s="26" t="b">
        <f t="shared" si="6"/>
        <v>1</v>
      </c>
      <c r="T92" s="26" t="b">
        <f t="shared" si="7"/>
        <v>1</v>
      </c>
      <c r="U92" s="32"/>
      <c r="V92" s="32"/>
      <c r="W92" s="32"/>
      <c r="X92" s="41"/>
      <c r="AE92" s="33"/>
    </row>
    <row r="93" spans="1:31" x14ac:dyDescent="0.35">
      <c r="A93" s="42" t="s">
        <v>165</v>
      </c>
      <c r="B93" s="27">
        <v>91.90753173828125</v>
      </c>
      <c r="C93" s="27">
        <v>90.772430419921875</v>
      </c>
      <c r="D93" s="27">
        <v>91.090591430664063</v>
      </c>
      <c r="E93" s="27">
        <v>91.110725402832031</v>
      </c>
      <c r="F93" s="27">
        <v>95.390083312988281</v>
      </c>
      <c r="G93" s="27">
        <v>99.785835266113281</v>
      </c>
      <c r="H93" s="27">
        <v>99.999832153320313</v>
      </c>
      <c r="I93" s="27">
        <v>99.99884033203125</v>
      </c>
      <c r="J93" s="27">
        <v>99.398704528808594</v>
      </c>
      <c r="K93" s="27">
        <v>99.999961853027344</v>
      </c>
      <c r="L93" s="27">
        <v>99.999832153320313</v>
      </c>
      <c r="M93" s="27">
        <v>99.99884033203125</v>
      </c>
      <c r="Q93" s="31">
        <v>1</v>
      </c>
      <c r="R93" s="26" t="s">
        <v>155</v>
      </c>
      <c r="S93" s="26" t="b">
        <f t="shared" si="6"/>
        <v>1</v>
      </c>
      <c r="T93" s="26" t="b">
        <f t="shared" si="7"/>
        <v>1</v>
      </c>
      <c r="U93" s="32"/>
      <c r="V93" s="32"/>
      <c r="W93" s="32"/>
      <c r="X93" s="41"/>
      <c r="AE93" s="33"/>
    </row>
    <row r="94" spans="1:31" x14ac:dyDescent="0.35">
      <c r="A94" s="42" t="s">
        <v>166</v>
      </c>
      <c r="B94" s="27">
        <v>91.915176391601563</v>
      </c>
      <c r="C94" s="27">
        <v>90.790878295898438</v>
      </c>
      <c r="D94" s="27">
        <v>91.169898986816406</v>
      </c>
      <c r="E94" s="27">
        <v>91.110725402832031</v>
      </c>
      <c r="F94" s="27">
        <v>95.386161804199219</v>
      </c>
      <c r="G94" s="27">
        <v>99.785125732421875</v>
      </c>
      <c r="H94" s="27">
        <v>99.999832153320313</v>
      </c>
      <c r="I94" s="27">
        <v>99.99884033203125</v>
      </c>
      <c r="J94" s="27">
        <v>100</v>
      </c>
      <c r="K94" s="27">
        <v>99.999961853027344</v>
      </c>
      <c r="L94" s="27">
        <v>99.999832153320313</v>
      </c>
      <c r="M94" s="27">
        <v>99.99884033203125</v>
      </c>
      <c r="Q94" s="31">
        <v>1</v>
      </c>
      <c r="R94" s="26" t="s">
        <v>155</v>
      </c>
      <c r="S94" s="26" t="b">
        <f t="shared" si="6"/>
        <v>1</v>
      </c>
      <c r="T94" s="26" t="b">
        <f t="shared" si="7"/>
        <v>1</v>
      </c>
      <c r="U94" s="32"/>
      <c r="V94" s="32"/>
      <c r="W94" s="32"/>
      <c r="X94" s="41"/>
      <c r="AE94" s="33"/>
    </row>
    <row r="95" spans="1:31" x14ac:dyDescent="0.35">
      <c r="A95" s="42" t="s">
        <v>167</v>
      </c>
      <c r="B95" s="27">
        <v>85.420890808105469</v>
      </c>
      <c r="C95" s="27">
        <v>90.404800415039063</v>
      </c>
      <c r="D95" s="27">
        <v>90.687423706054688</v>
      </c>
      <c r="E95" s="27">
        <v>90.964439392089844</v>
      </c>
      <c r="F95" s="27">
        <v>99.992958068847656</v>
      </c>
      <c r="G95" s="27">
        <v>99.992057800292969</v>
      </c>
      <c r="H95" s="27">
        <v>99.999832153320313</v>
      </c>
      <c r="I95" s="27">
        <v>99.99884033203125</v>
      </c>
      <c r="J95" s="27">
        <v>94.663078308105469</v>
      </c>
      <c r="K95" s="27">
        <v>99.998687744140625</v>
      </c>
      <c r="L95" s="27">
        <v>99.994369506835938</v>
      </c>
      <c r="M95" s="27">
        <v>99.99884033203125</v>
      </c>
      <c r="Q95" s="31">
        <v>1</v>
      </c>
      <c r="R95" s="26" t="s">
        <v>155</v>
      </c>
      <c r="S95" s="26" t="b">
        <f t="shared" si="6"/>
        <v>1</v>
      </c>
      <c r="T95" s="26" t="b">
        <f t="shared" si="7"/>
        <v>1</v>
      </c>
      <c r="U95" s="32"/>
      <c r="V95" s="32"/>
      <c r="W95" s="32"/>
      <c r="X95" s="41"/>
      <c r="AE95" s="33"/>
    </row>
    <row r="96" spans="1:31" x14ac:dyDescent="0.35">
      <c r="A96" s="42" t="s">
        <v>168</v>
      </c>
      <c r="B96" s="27">
        <v>88.038078308105469</v>
      </c>
      <c r="C96" s="27">
        <v>87.199600219726563</v>
      </c>
      <c r="D96" s="27">
        <v>80.92791748046875</v>
      </c>
      <c r="E96" s="27">
        <v>80.302413940429688</v>
      </c>
      <c r="F96" s="27">
        <v>99.992767333984375</v>
      </c>
      <c r="G96" s="27">
        <v>99.992561340332031</v>
      </c>
      <c r="H96" s="27">
        <v>99.999832153320313</v>
      </c>
      <c r="I96" s="27">
        <v>99.99884033203125</v>
      </c>
      <c r="J96" s="27">
        <v>94.663291931152344</v>
      </c>
      <c r="K96" s="27">
        <v>99.998687744140625</v>
      </c>
      <c r="L96" s="27">
        <v>99.994384765625</v>
      </c>
      <c r="M96" s="27">
        <v>99.960716247558594</v>
      </c>
      <c r="Q96" s="31">
        <v>1</v>
      </c>
      <c r="R96" s="26" t="s">
        <v>155</v>
      </c>
      <c r="S96" s="26" t="b">
        <f t="shared" si="6"/>
        <v>0</v>
      </c>
      <c r="T96" s="26" t="b">
        <f t="shared" si="7"/>
        <v>1</v>
      </c>
      <c r="U96" s="32"/>
      <c r="V96" s="32"/>
      <c r="W96" s="32"/>
      <c r="X96" s="41"/>
      <c r="AE96" s="33"/>
    </row>
    <row r="97" spans="1:43" x14ac:dyDescent="0.35">
      <c r="A97" s="42" t="s">
        <v>169</v>
      </c>
      <c r="B97" s="27">
        <v>91.261817932128906</v>
      </c>
      <c r="C97" s="27">
        <v>90.409950256347656</v>
      </c>
      <c r="D97" s="27">
        <v>90.831016540527344</v>
      </c>
      <c r="E97" s="27">
        <v>91.141204833984375</v>
      </c>
      <c r="F97" s="27">
        <v>100</v>
      </c>
      <c r="G97" s="27">
        <v>99.999961853027344</v>
      </c>
      <c r="H97" s="27">
        <v>99.999832153320313</v>
      </c>
      <c r="I97" s="27">
        <v>99.99884033203125</v>
      </c>
      <c r="J97" s="32" t="s">
        <v>49</v>
      </c>
      <c r="K97" s="32" t="s">
        <v>49</v>
      </c>
      <c r="L97" s="32" t="s">
        <v>49</v>
      </c>
      <c r="M97" s="32" t="s">
        <v>49</v>
      </c>
      <c r="R97" s="26"/>
      <c r="U97" s="32" t="s">
        <v>49</v>
      </c>
      <c r="V97" s="32" t="s">
        <v>49</v>
      </c>
      <c r="W97" s="32" t="s">
        <v>49</v>
      </c>
      <c r="X97" s="32" t="s">
        <v>49</v>
      </c>
      <c r="Y97" s="86"/>
      <c r="Z97" s="86"/>
      <c r="AA97" s="86"/>
      <c r="AB97" s="86"/>
      <c r="AC97" s="86"/>
      <c r="AE97" s="33"/>
    </row>
    <row r="98" spans="1:43" x14ac:dyDescent="0.35">
      <c r="A98" s="42"/>
      <c r="B98" s="27"/>
      <c r="C98" s="27"/>
      <c r="D98" s="27"/>
      <c r="E98" s="27"/>
      <c r="F98" s="27"/>
      <c r="G98" s="27"/>
      <c r="H98" s="27"/>
      <c r="I98" s="27"/>
      <c r="J98" s="32"/>
      <c r="K98" s="32"/>
      <c r="L98" s="32"/>
      <c r="M98" s="32"/>
      <c r="R98" s="26"/>
      <c r="U98" s="32"/>
      <c r="V98" s="32"/>
      <c r="W98" s="32"/>
      <c r="X98" s="32"/>
      <c r="AE98" s="33"/>
    </row>
    <row r="99" spans="1:43" x14ac:dyDescent="0.35">
      <c r="A99" s="36"/>
      <c r="B99" s="36"/>
      <c r="C99" s="36"/>
      <c r="D99" s="36"/>
      <c r="E99" s="36"/>
      <c r="F99" s="36"/>
      <c r="G99" s="36"/>
      <c r="H99" s="36"/>
      <c r="I99" s="36"/>
      <c r="J99" s="36"/>
      <c r="K99" s="36"/>
      <c r="L99" s="36"/>
      <c r="M99" s="36"/>
      <c r="N99" s="38" t="s">
        <v>170</v>
      </c>
      <c r="O99" s="36" t="str">
        <f>SUM(Q100:Q109) &amp;" Sensors"</f>
        <v>9 Sensors</v>
      </c>
      <c r="P99" s="24">
        <f>SUMIF(S100:S109,TRUE, Q100:Q109)/SUM(Q100:Q109)</f>
        <v>1</v>
      </c>
      <c r="Q99" s="36"/>
      <c r="R99" s="36"/>
      <c r="S99" s="36"/>
      <c r="T99" s="36"/>
      <c r="U99" s="36"/>
      <c r="V99" s="36"/>
      <c r="W99" s="36"/>
      <c r="X99" s="36"/>
      <c r="Y99" s="87"/>
      <c r="Z99" s="87"/>
      <c r="AA99" s="87"/>
      <c r="AB99" s="87"/>
      <c r="AC99" s="87"/>
      <c r="AD99" s="38"/>
      <c r="AE99" s="38"/>
      <c r="AF99" s="87"/>
      <c r="AG99" s="87"/>
      <c r="AH99" s="87" t="s">
        <v>170</v>
      </c>
      <c r="AI99" s="88"/>
      <c r="AJ99" s="88"/>
      <c r="AK99" s="88"/>
      <c r="AL99" s="88"/>
      <c r="AM99" s="88"/>
      <c r="AN99" s="88"/>
      <c r="AO99" s="88"/>
      <c r="AP99" s="88"/>
      <c r="AQ99" s="88"/>
    </row>
    <row r="100" spans="1:43" x14ac:dyDescent="0.35">
      <c r="A100" s="44" t="s">
        <v>171</v>
      </c>
      <c r="B100" s="27">
        <v>91.770858764648438</v>
      </c>
      <c r="C100" s="27">
        <v>94.50372314453125</v>
      </c>
      <c r="D100" s="27">
        <v>94.740325927734375</v>
      </c>
      <c r="E100" s="27">
        <v>94.720611572265625</v>
      </c>
      <c r="F100" s="27">
        <v>99.263214111328125</v>
      </c>
      <c r="G100" s="27">
        <v>99.927314758300781</v>
      </c>
      <c r="H100" s="27">
        <v>99.999832153320313</v>
      </c>
      <c r="I100" s="27">
        <v>99.99884033203125</v>
      </c>
      <c r="J100" s="27">
        <v>100</v>
      </c>
      <c r="K100" s="27">
        <v>99.999961853027344</v>
      </c>
      <c r="L100" s="27">
        <v>99.999832153320313</v>
      </c>
      <c r="M100" s="27">
        <v>99.99884033203125</v>
      </c>
      <c r="O100" s="44"/>
      <c r="P100" s="44"/>
      <c r="Q100" s="31">
        <v>1</v>
      </c>
      <c r="R100" s="26" t="s">
        <v>155</v>
      </c>
      <c r="S100" s="26" t="b">
        <f t="shared" ref="S100:S108" si="8">NOT(OR((D100&lt;=$Q$1),(H100&lt;=$R$1),(L100&lt;=$S$1)))</f>
        <v>1</v>
      </c>
      <c r="T100" s="26" t="b">
        <f t="shared" ref="T100:T108" si="9">NOT(OR((C100&lt;=$Q$1),(G100&lt;=$R$1),(K100&lt;=$S$1)))</f>
        <v>1</v>
      </c>
      <c r="U100" s="32" t="s">
        <v>42</v>
      </c>
      <c r="V100" s="32" t="s">
        <v>42</v>
      </c>
      <c r="W100" s="32" t="s">
        <v>42</v>
      </c>
      <c r="X100" s="32"/>
      <c r="AD100"/>
      <c r="AE100" s="33"/>
      <c r="AF100"/>
      <c r="AG100"/>
      <c r="AH100"/>
      <c r="AI100"/>
      <c r="AJ100"/>
      <c r="AK100"/>
      <c r="AL100"/>
      <c r="AM100"/>
      <c r="AN100"/>
      <c r="AO100"/>
      <c r="AP100"/>
      <c r="AQ100"/>
    </row>
    <row r="101" spans="1:43" x14ac:dyDescent="0.35">
      <c r="A101" s="44" t="s">
        <v>172</v>
      </c>
      <c r="B101" s="27">
        <v>93.065597534179688</v>
      </c>
      <c r="C101" s="27">
        <v>94.729583740234375</v>
      </c>
      <c r="D101" s="27">
        <v>94.998451232910156</v>
      </c>
      <c r="E101" s="27">
        <v>94.998031616210938</v>
      </c>
      <c r="F101" s="27">
        <v>99.268363952636719</v>
      </c>
      <c r="G101" s="27">
        <v>99.924385070800781</v>
      </c>
      <c r="H101" s="27">
        <v>99.999832153320313</v>
      </c>
      <c r="I101" s="27">
        <v>99.99884033203125</v>
      </c>
      <c r="J101" s="27">
        <v>100</v>
      </c>
      <c r="K101" s="27">
        <v>99.999961853027344</v>
      </c>
      <c r="L101" s="27">
        <v>99.999832153320313</v>
      </c>
      <c r="M101" s="27">
        <v>99.99884033203125</v>
      </c>
      <c r="N101" s="44"/>
      <c r="O101" s="44"/>
      <c r="P101" s="44"/>
      <c r="Q101" s="31">
        <v>1</v>
      </c>
      <c r="R101" s="26" t="s">
        <v>155</v>
      </c>
      <c r="S101" s="26" t="b">
        <f t="shared" si="8"/>
        <v>1</v>
      </c>
      <c r="T101" s="26" t="b">
        <f t="shared" si="9"/>
        <v>1</v>
      </c>
      <c r="U101" s="32" t="s">
        <v>42</v>
      </c>
      <c r="V101" s="32" t="s">
        <v>42</v>
      </c>
      <c r="W101" s="32" t="s">
        <v>42</v>
      </c>
      <c r="X101" s="32"/>
      <c r="AD101"/>
      <c r="AE101" s="33"/>
      <c r="AF101"/>
      <c r="AG101"/>
      <c r="AH101"/>
      <c r="AI101"/>
      <c r="AJ101"/>
      <c r="AK101"/>
      <c r="AL101"/>
      <c r="AM101"/>
      <c r="AN101"/>
      <c r="AO101"/>
      <c r="AP101"/>
      <c r="AQ101"/>
    </row>
    <row r="102" spans="1:43" x14ac:dyDescent="0.35">
      <c r="A102" s="44" t="s">
        <v>173</v>
      </c>
      <c r="B102" s="27">
        <v>93.118843078613281</v>
      </c>
      <c r="C102" s="27">
        <v>94.729171752929688</v>
      </c>
      <c r="D102" s="27">
        <v>95.057479858398438</v>
      </c>
      <c r="E102" s="27">
        <v>94.997138977050781</v>
      </c>
      <c r="F102" s="27">
        <v>99.269065856933594</v>
      </c>
      <c r="G102" s="27">
        <v>99.924072265625</v>
      </c>
      <c r="H102" s="27">
        <v>99.999832153320313</v>
      </c>
      <c r="I102" s="27">
        <v>99.99884033203125</v>
      </c>
      <c r="J102" s="27">
        <v>99.999183654785156</v>
      </c>
      <c r="K102" s="27">
        <v>99.999961853027344</v>
      </c>
      <c r="L102" s="27">
        <v>99.999832153320313</v>
      </c>
      <c r="M102" s="27">
        <v>99.99884033203125</v>
      </c>
      <c r="N102" s="44"/>
      <c r="O102" s="44"/>
      <c r="P102" s="44"/>
      <c r="Q102" s="31">
        <v>1</v>
      </c>
      <c r="R102" s="26" t="s">
        <v>155</v>
      </c>
      <c r="S102" s="26" t="b">
        <f t="shared" si="8"/>
        <v>1</v>
      </c>
      <c r="T102" s="26" t="b">
        <f t="shared" si="9"/>
        <v>1</v>
      </c>
      <c r="U102" s="32" t="s">
        <v>42</v>
      </c>
      <c r="V102" s="32" t="s">
        <v>42</v>
      </c>
      <c r="W102" s="32" t="s">
        <v>42</v>
      </c>
      <c r="X102" s="32"/>
      <c r="AD102"/>
      <c r="AE102" s="33"/>
      <c r="AF102"/>
      <c r="AG102"/>
      <c r="AH102"/>
      <c r="AI102"/>
      <c r="AJ102"/>
      <c r="AK102"/>
      <c r="AL102"/>
      <c r="AM102"/>
      <c r="AN102"/>
      <c r="AO102"/>
      <c r="AP102"/>
      <c r="AQ102"/>
    </row>
    <row r="103" spans="1:43" x14ac:dyDescent="0.35">
      <c r="A103" s="44" t="s">
        <v>174</v>
      </c>
      <c r="B103" s="27">
        <v>93.218788146972656</v>
      </c>
      <c r="C103" s="27">
        <v>94.715774536132813</v>
      </c>
      <c r="D103" s="27">
        <v>95.017784118652344</v>
      </c>
      <c r="E103" s="27">
        <v>94.999610900878906</v>
      </c>
      <c r="F103" s="27">
        <v>99.270004272460938</v>
      </c>
      <c r="G103" s="27">
        <v>99.926055908203125</v>
      </c>
      <c r="H103" s="27">
        <v>99.999832153320313</v>
      </c>
      <c r="I103" s="27">
        <v>99.99884033203125</v>
      </c>
      <c r="J103" s="27">
        <v>99.999183654785156</v>
      </c>
      <c r="K103" s="27">
        <v>99.999961853027344</v>
      </c>
      <c r="L103" s="27">
        <v>99.999832153320313</v>
      </c>
      <c r="M103" s="27">
        <v>99.99884033203125</v>
      </c>
      <c r="N103" s="44"/>
      <c r="O103" s="44"/>
      <c r="P103" s="44"/>
      <c r="Q103" s="31">
        <v>1</v>
      </c>
      <c r="R103" s="26" t="s">
        <v>155</v>
      </c>
      <c r="S103" s="26" t="b">
        <f t="shared" si="8"/>
        <v>1</v>
      </c>
      <c r="T103" s="26" t="b">
        <f t="shared" si="9"/>
        <v>1</v>
      </c>
      <c r="U103" s="32" t="s">
        <v>42</v>
      </c>
      <c r="V103" s="32" t="s">
        <v>42</v>
      </c>
      <c r="W103" s="32" t="s">
        <v>42</v>
      </c>
      <c r="X103" s="32"/>
      <c r="AD103"/>
      <c r="AE103" s="33"/>
      <c r="AF103"/>
      <c r="AG103"/>
      <c r="AH103"/>
      <c r="AI103"/>
      <c r="AJ103"/>
      <c r="AK103"/>
      <c r="AL103"/>
      <c r="AM103"/>
      <c r="AN103"/>
      <c r="AO103"/>
      <c r="AP103"/>
      <c r="AQ103"/>
    </row>
    <row r="104" spans="1:43" x14ac:dyDescent="0.35">
      <c r="A104" s="44" t="s">
        <v>175</v>
      </c>
      <c r="B104" s="27">
        <v>93.154914855957031</v>
      </c>
      <c r="C104" s="27">
        <v>94.776611328125</v>
      </c>
      <c r="D104" s="27">
        <v>95.0982666015625</v>
      </c>
      <c r="E104" s="27">
        <v>95.137313842773438</v>
      </c>
      <c r="F104" s="27">
        <v>98.358566284179688</v>
      </c>
      <c r="G104" s="27">
        <v>99.924217224121094</v>
      </c>
      <c r="H104" s="27">
        <v>99.999725341796875</v>
      </c>
      <c r="I104" s="27">
        <v>99.99884033203125</v>
      </c>
      <c r="J104" s="27">
        <v>99.999183654785156</v>
      </c>
      <c r="K104" s="27">
        <v>99.999961853027344</v>
      </c>
      <c r="L104" s="27">
        <v>99.999832153320313</v>
      </c>
      <c r="M104" s="27">
        <v>99.99884033203125</v>
      </c>
      <c r="N104" s="44"/>
      <c r="O104" s="44"/>
      <c r="Q104" s="31">
        <v>1</v>
      </c>
      <c r="R104" s="26" t="s">
        <v>155</v>
      </c>
      <c r="S104" s="26" t="b">
        <f t="shared" si="8"/>
        <v>1</v>
      </c>
      <c r="T104" s="26" t="b">
        <f t="shared" si="9"/>
        <v>1</v>
      </c>
      <c r="U104" s="32" t="s">
        <v>42</v>
      </c>
      <c r="V104" s="32" t="s">
        <v>42</v>
      </c>
      <c r="W104" s="32" t="s">
        <v>42</v>
      </c>
      <c r="X104" s="32"/>
      <c r="AD104"/>
      <c r="AE104" s="33"/>
      <c r="AF104"/>
      <c r="AG104"/>
      <c r="AH104"/>
      <c r="AI104"/>
      <c r="AJ104"/>
      <c r="AK104"/>
      <c r="AL104"/>
      <c r="AM104"/>
      <c r="AN104"/>
      <c r="AO104"/>
      <c r="AP104"/>
      <c r="AQ104"/>
    </row>
    <row r="105" spans="1:43" x14ac:dyDescent="0.35">
      <c r="A105" s="44" t="s">
        <v>176</v>
      </c>
      <c r="B105" s="27">
        <v>93.369026184082031</v>
      </c>
      <c r="C105" s="27">
        <v>94.784736633300781</v>
      </c>
      <c r="D105" s="27">
        <v>95.076889038085938</v>
      </c>
      <c r="E105" s="27">
        <v>95.136344909667969</v>
      </c>
      <c r="F105" s="27">
        <v>98.366600036621094</v>
      </c>
      <c r="G105" s="27">
        <v>99.922981262207031</v>
      </c>
      <c r="H105" s="27">
        <v>99.999832153320313</v>
      </c>
      <c r="I105" s="27">
        <v>99.99884033203125</v>
      </c>
      <c r="J105" s="27">
        <v>99.999183654785156</v>
      </c>
      <c r="K105" s="27">
        <v>99.999961853027344</v>
      </c>
      <c r="L105" s="27">
        <v>99.999832153320313</v>
      </c>
      <c r="M105" s="27">
        <v>99.99884033203125</v>
      </c>
      <c r="N105" s="44"/>
      <c r="O105" s="44"/>
      <c r="P105" s="44"/>
      <c r="Q105" s="31">
        <v>1</v>
      </c>
      <c r="R105" s="26" t="s">
        <v>155</v>
      </c>
      <c r="S105" s="26" t="b">
        <f t="shared" si="8"/>
        <v>1</v>
      </c>
      <c r="T105" s="26" t="b">
        <f t="shared" si="9"/>
        <v>1</v>
      </c>
      <c r="U105" s="32" t="s">
        <v>42</v>
      </c>
      <c r="V105" s="32" t="s">
        <v>42</v>
      </c>
      <c r="W105" s="32" t="s">
        <v>42</v>
      </c>
      <c r="X105" s="32"/>
      <c r="AD105"/>
      <c r="AE105" s="33"/>
      <c r="AF105"/>
      <c r="AG105"/>
      <c r="AH105"/>
      <c r="AI105"/>
      <c r="AJ105"/>
      <c r="AK105"/>
      <c r="AL105"/>
      <c r="AM105"/>
      <c r="AN105"/>
      <c r="AO105"/>
      <c r="AP105"/>
      <c r="AQ105"/>
    </row>
    <row r="106" spans="1:43" x14ac:dyDescent="0.35">
      <c r="A106" s="44" t="s">
        <v>177</v>
      </c>
      <c r="B106" s="27">
        <v>92.939125061035156</v>
      </c>
      <c r="C106" s="27">
        <v>94.781272888183594</v>
      </c>
      <c r="D106" s="27">
        <v>95.118118286132813</v>
      </c>
      <c r="E106" s="27">
        <v>95.137596130371094</v>
      </c>
      <c r="F106" s="27">
        <v>96.849273681640625</v>
      </c>
      <c r="G106" s="27">
        <v>96.099319458007813</v>
      </c>
      <c r="H106" s="27">
        <v>99.999832153320313</v>
      </c>
      <c r="I106" s="27">
        <v>99.99884033203125</v>
      </c>
      <c r="J106" s="27">
        <v>99.173309326171875</v>
      </c>
      <c r="K106" s="27">
        <v>99.999961853027344</v>
      </c>
      <c r="L106" s="27">
        <v>99.999832153320313</v>
      </c>
      <c r="M106" s="27">
        <v>99.99884033203125</v>
      </c>
      <c r="N106" s="44"/>
      <c r="O106" s="44"/>
      <c r="P106" s="44"/>
      <c r="Q106" s="31">
        <v>1</v>
      </c>
      <c r="R106" s="26" t="s">
        <v>155</v>
      </c>
      <c r="S106" s="26" t="b">
        <f t="shared" si="8"/>
        <v>1</v>
      </c>
      <c r="T106" s="26" t="b">
        <f t="shared" si="9"/>
        <v>1</v>
      </c>
      <c r="U106" s="32" t="s">
        <v>42</v>
      </c>
      <c r="V106" s="32" t="s">
        <v>42</v>
      </c>
      <c r="W106" s="32" t="s">
        <v>42</v>
      </c>
      <c r="X106" s="32"/>
      <c r="AD106"/>
      <c r="AE106" s="33"/>
      <c r="AF106"/>
      <c r="AG106"/>
      <c r="AH106"/>
      <c r="AI106"/>
      <c r="AJ106"/>
      <c r="AK106"/>
      <c r="AL106"/>
      <c r="AM106"/>
      <c r="AN106"/>
      <c r="AO106"/>
      <c r="AP106"/>
      <c r="AQ106"/>
    </row>
    <row r="107" spans="1:43" x14ac:dyDescent="0.35">
      <c r="A107" s="44" t="s">
        <v>178</v>
      </c>
      <c r="B107" s="27">
        <v>92.53472900390625</v>
      </c>
      <c r="C107" s="27">
        <v>94.804351806640625</v>
      </c>
      <c r="D107" s="27">
        <v>95.157890319824219</v>
      </c>
      <c r="E107" s="27">
        <v>95.137184143066406</v>
      </c>
      <c r="F107" s="27">
        <v>96.848953247070313</v>
      </c>
      <c r="G107" s="27">
        <v>96.104835510253906</v>
      </c>
      <c r="H107" s="27">
        <v>99.999832153320313</v>
      </c>
      <c r="I107" s="27">
        <v>99.99884033203125</v>
      </c>
      <c r="J107" s="27">
        <v>98.862419128417969</v>
      </c>
      <c r="K107" s="27">
        <v>99.999961853027344</v>
      </c>
      <c r="L107" s="27">
        <v>99.999832153320313</v>
      </c>
      <c r="M107" s="27">
        <v>99.99884033203125</v>
      </c>
      <c r="N107" s="45"/>
      <c r="O107" s="44"/>
      <c r="P107" s="44"/>
      <c r="Q107" s="31">
        <v>1</v>
      </c>
      <c r="R107" s="26" t="s">
        <v>155</v>
      </c>
      <c r="S107" s="26" t="b">
        <f t="shared" si="8"/>
        <v>1</v>
      </c>
      <c r="T107" s="26" t="b">
        <f t="shared" si="9"/>
        <v>1</v>
      </c>
      <c r="U107" s="32" t="s">
        <v>42</v>
      </c>
      <c r="V107" s="32" t="s">
        <v>42</v>
      </c>
      <c r="W107" s="32" t="s">
        <v>42</v>
      </c>
      <c r="X107" s="32"/>
      <c r="AD107"/>
      <c r="AE107" s="33"/>
      <c r="AF107"/>
      <c r="AG107"/>
      <c r="AH107"/>
      <c r="AI107"/>
      <c r="AJ107"/>
      <c r="AK107"/>
      <c r="AL107"/>
      <c r="AM107"/>
      <c r="AN107"/>
      <c r="AO107"/>
      <c r="AP107"/>
      <c r="AQ107"/>
    </row>
    <row r="108" spans="1:43" x14ac:dyDescent="0.35">
      <c r="A108" s="44" t="s">
        <v>179</v>
      </c>
      <c r="B108" s="27">
        <v>92.862678527832031</v>
      </c>
      <c r="C108" s="27">
        <v>94.841850280761719</v>
      </c>
      <c r="D108" s="27">
        <v>95.178512573242188</v>
      </c>
      <c r="E108" s="27">
        <v>95.138809204101563</v>
      </c>
      <c r="F108" s="27">
        <v>98.977546691894531</v>
      </c>
      <c r="G108" s="27">
        <v>96.100791931152344</v>
      </c>
      <c r="H108" s="27">
        <v>99.999832153320313</v>
      </c>
      <c r="I108" s="27">
        <v>99.99884033203125</v>
      </c>
      <c r="J108" s="27">
        <v>99.686485290527344</v>
      </c>
      <c r="K108" s="27">
        <v>99.999961853027344</v>
      </c>
      <c r="L108" s="27">
        <v>99.999832153320313</v>
      </c>
      <c r="M108" s="27">
        <v>99.99884033203125</v>
      </c>
      <c r="N108" s="44"/>
      <c r="O108" s="44"/>
      <c r="P108" s="44"/>
      <c r="Q108" s="31">
        <v>1</v>
      </c>
      <c r="R108" s="26" t="s">
        <v>155</v>
      </c>
      <c r="S108" s="26" t="b">
        <f t="shared" si="8"/>
        <v>1</v>
      </c>
      <c r="T108" s="26" t="b">
        <f t="shared" si="9"/>
        <v>1</v>
      </c>
      <c r="U108" s="32" t="s">
        <v>42</v>
      </c>
      <c r="V108" s="32" t="s">
        <v>42</v>
      </c>
      <c r="W108" s="32" t="s">
        <v>42</v>
      </c>
      <c r="X108" s="32"/>
      <c r="AD108"/>
      <c r="AE108" s="33"/>
      <c r="AF108"/>
      <c r="AG108"/>
      <c r="AH108"/>
      <c r="AI108"/>
      <c r="AJ108"/>
      <c r="AK108"/>
      <c r="AL108"/>
      <c r="AM108"/>
      <c r="AN108"/>
      <c r="AO108"/>
      <c r="AP108"/>
      <c r="AQ108"/>
    </row>
    <row r="109" spans="1:43" x14ac:dyDescent="0.35">
      <c r="A109" s="44" t="s">
        <v>180</v>
      </c>
      <c r="B109" s="27">
        <v>92.496139526367188</v>
      </c>
      <c r="C109" s="27">
        <v>94.402351379394531</v>
      </c>
      <c r="D109" s="27">
        <v>94.767860412597656</v>
      </c>
      <c r="E109" s="27">
        <v>94.943290710449219</v>
      </c>
      <c r="F109" s="27">
        <v>94.955490112304688</v>
      </c>
      <c r="G109" s="27">
        <v>85.821746826171875</v>
      </c>
      <c r="H109" s="27">
        <v>39.72552490234375</v>
      </c>
      <c r="I109" s="27">
        <v>0</v>
      </c>
      <c r="J109" s="32"/>
      <c r="K109" s="32"/>
      <c r="L109" s="32"/>
      <c r="M109" s="46"/>
      <c r="N109" s="44" t="s">
        <v>181</v>
      </c>
      <c r="O109" s="44"/>
      <c r="P109" s="44" t="s">
        <v>182</v>
      </c>
      <c r="R109" s="26"/>
      <c r="U109" s="32" t="s">
        <v>42</v>
      </c>
      <c r="V109" s="32" t="s">
        <v>42</v>
      </c>
      <c r="W109" s="32" t="s">
        <v>42</v>
      </c>
      <c r="X109" s="32"/>
      <c r="AD109"/>
      <c r="AE109" s="33"/>
      <c r="AF109"/>
      <c r="AG109"/>
      <c r="AH109"/>
      <c r="AI109"/>
      <c r="AJ109"/>
      <c r="AK109"/>
      <c r="AL109"/>
      <c r="AM109"/>
      <c r="AN109"/>
      <c r="AO109"/>
      <c r="AP109"/>
      <c r="AQ109"/>
    </row>
    <row r="110" spans="1:43" x14ac:dyDescent="0.35">
      <c r="A110" s="36"/>
      <c r="B110" s="36"/>
      <c r="C110" s="36"/>
      <c r="D110" s="36"/>
      <c r="E110" s="36"/>
      <c r="F110" s="36"/>
      <c r="G110" s="36"/>
      <c r="H110" s="36"/>
      <c r="I110" s="36"/>
      <c r="J110" s="36"/>
      <c r="K110" s="36"/>
      <c r="L110" s="36"/>
      <c r="M110" s="36"/>
      <c r="N110" s="38" t="s">
        <v>126</v>
      </c>
      <c r="O110" s="36" t="str">
        <f>SUM(Q111:Q121) &amp;" Sensors"</f>
        <v>8 Sensors</v>
      </c>
      <c r="P110" s="24">
        <f>SUMIF(S111:S121,TRUE, Q111:Q121)/SUM(Q111:Q121)</f>
        <v>1</v>
      </c>
      <c r="Q110" s="36"/>
      <c r="R110" s="36"/>
      <c r="S110" s="36"/>
      <c r="T110" s="36"/>
      <c r="U110" s="36"/>
      <c r="V110" s="36"/>
      <c r="W110" s="36"/>
      <c r="X110" s="36"/>
      <c r="Y110" s="87"/>
      <c r="Z110" s="87"/>
      <c r="AA110" s="87"/>
      <c r="AB110" s="87"/>
      <c r="AC110" s="87"/>
      <c r="AD110" s="38"/>
      <c r="AE110" s="38"/>
      <c r="AF110" s="87"/>
      <c r="AG110" s="87"/>
      <c r="AH110" s="87" t="s">
        <v>126</v>
      </c>
      <c r="AI110" s="88"/>
      <c r="AJ110" s="88"/>
      <c r="AK110" s="88"/>
      <c r="AL110" s="88"/>
      <c r="AM110" s="88"/>
      <c r="AN110" s="88"/>
      <c r="AO110" s="88"/>
      <c r="AP110" s="88"/>
      <c r="AQ110" s="88"/>
    </row>
    <row r="111" spans="1:43" x14ac:dyDescent="0.35">
      <c r="A111" s="44" t="s">
        <v>183</v>
      </c>
      <c r="B111" s="27">
        <v>92.094741821289063</v>
      </c>
      <c r="C111" s="27">
        <v>94.224113464355469</v>
      </c>
      <c r="D111" s="27">
        <v>96.387435913085938</v>
      </c>
      <c r="E111" s="27">
        <v>96.527702331542969</v>
      </c>
      <c r="F111" s="27">
        <v>93.6719970703125</v>
      </c>
      <c r="G111" s="27">
        <v>98.314369201660156</v>
      </c>
      <c r="H111" s="27">
        <v>99.996391296386719</v>
      </c>
      <c r="I111" s="27">
        <v>99.99884033203125</v>
      </c>
      <c r="J111" s="27">
        <v>100</v>
      </c>
      <c r="K111" s="27">
        <v>99.999961853027344</v>
      </c>
      <c r="L111" s="27">
        <v>99.999832153320313</v>
      </c>
      <c r="M111" s="27">
        <v>99.99884033203125</v>
      </c>
      <c r="Q111" s="31">
        <v>1</v>
      </c>
      <c r="R111" s="26" t="s">
        <v>155</v>
      </c>
      <c r="S111" s="26" t="b">
        <f t="shared" ref="S111:S119" si="10">NOT(OR((D111&lt;=$Q$1),(H111&lt;=$R$1),(L111&lt;=$S$1)))</f>
        <v>1</v>
      </c>
      <c r="T111" s="26" t="b">
        <f t="shared" ref="T111:T119" si="11">NOT(OR((C111&lt;=$Q$1),(G111&lt;=$R$1),(K111&lt;=$S$1)))</f>
        <v>1</v>
      </c>
      <c r="U111" s="32" t="s">
        <v>42</v>
      </c>
      <c r="V111" s="40" t="s">
        <v>184</v>
      </c>
      <c r="W111" s="32" t="s">
        <v>42</v>
      </c>
      <c r="X111" s="32" t="s">
        <v>42</v>
      </c>
      <c r="Y111" s="85">
        <v>5</v>
      </c>
      <c r="Z111" s="85"/>
      <c r="AA111" s="85"/>
      <c r="AB111" s="85"/>
      <c r="AC111" s="85"/>
      <c r="AE111" s="33" t="s">
        <v>7</v>
      </c>
      <c r="AF111" s="26" t="s">
        <v>185</v>
      </c>
      <c r="AI111" s="31">
        <v>42736</v>
      </c>
      <c r="AL111" s="26" t="s">
        <v>186</v>
      </c>
    </row>
    <row r="112" spans="1:43" x14ac:dyDescent="0.35">
      <c r="A112" s="44" t="s">
        <v>187</v>
      </c>
      <c r="B112" s="27">
        <v>92.161048889160156</v>
      </c>
      <c r="C112" s="27">
        <v>94.233596801757813</v>
      </c>
      <c r="D112" s="27">
        <v>96.348396301269531</v>
      </c>
      <c r="E112" s="27">
        <v>96.388801574707031</v>
      </c>
      <c r="F112" s="27">
        <v>88.090431213378906</v>
      </c>
      <c r="G112" s="27">
        <v>98.442253112792969</v>
      </c>
      <c r="H112" s="27">
        <v>99.995712280273438</v>
      </c>
      <c r="I112" s="27">
        <v>99.99884033203125</v>
      </c>
      <c r="J112" s="27">
        <v>100</v>
      </c>
      <c r="K112" s="27">
        <v>99.999961853027344</v>
      </c>
      <c r="L112" s="27">
        <v>99.999832153320313</v>
      </c>
      <c r="M112" s="27">
        <v>99.99884033203125</v>
      </c>
      <c r="Q112" s="31">
        <v>1</v>
      </c>
      <c r="R112" s="26" t="s">
        <v>155</v>
      </c>
      <c r="S112" s="26" t="b">
        <f t="shared" si="10"/>
        <v>1</v>
      </c>
      <c r="T112" s="26" t="b">
        <f t="shared" si="11"/>
        <v>1</v>
      </c>
      <c r="U112" s="47">
        <v>0</v>
      </c>
      <c r="V112" s="32" t="s">
        <v>42</v>
      </c>
      <c r="W112" s="40" t="s">
        <v>20</v>
      </c>
      <c r="X112" s="32" t="s">
        <v>42</v>
      </c>
      <c r="Y112" s="85">
        <v>5</v>
      </c>
      <c r="Z112" s="85"/>
      <c r="AA112" s="85"/>
      <c r="AB112" s="85"/>
      <c r="AC112" s="85"/>
      <c r="AE112" s="33" t="s">
        <v>7</v>
      </c>
    </row>
    <row r="113" spans="1:43" x14ac:dyDescent="0.35">
      <c r="A113" s="44" t="s">
        <v>188</v>
      </c>
      <c r="B113" s="27">
        <v>92.245658874511719</v>
      </c>
      <c r="C113" s="27">
        <v>94.247657775878906</v>
      </c>
      <c r="D113" s="27">
        <v>96.36767578125</v>
      </c>
      <c r="E113" s="27">
        <v>96.523292541503906</v>
      </c>
      <c r="F113" s="27">
        <v>99.861526489257813</v>
      </c>
      <c r="G113" s="27">
        <v>99.147438049316406</v>
      </c>
      <c r="H113" s="27">
        <v>99.996406555175781</v>
      </c>
      <c r="I113" s="27">
        <v>99.99884033203125</v>
      </c>
      <c r="J113" s="27">
        <v>99.181488037109375</v>
      </c>
      <c r="K113" s="27">
        <v>99.987907409667969</v>
      </c>
      <c r="L113" s="27">
        <v>99.958518981933594</v>
      </c>
      <c r="M113" s="27">
        <v>99.99884033203125</v>
      </c>
      <c r="Q113" s="31">
        <v>1</v>
      </c>
      <c r="R113" s="26" t="s">
        <v>155</v>
      </c>
      <c r="S113" s="26" t="b">
        <f t="shared" si="10"/>
        <v>1</v>
      </c>
      <c r="T113" s="26" t="b">
        <f t="shared" si="11"/>
        <v>1</v>
      </c>
      <c r="U113" s="47">
        <v>0</v>
      </c>
      <c r="V113" s="40" t="s">
        <v>184</v>
      </c>
      <c r="W113" s="32" t="s">
        <v>42</v>
      </c>
      <c r="X113" s="32" t="s">
        <v>42</v>
      </c>
      <c r="Y113" s="85">
        <v>5</v>
      </c>
      <c r="Z113" s="85"/>
      <c r="AA113" s="85"/>
      <c r="AB113" s="85"/>
      <c r="AC113" s="85"/>
      <c r="AE113" s="33" t="s">
        <v>7</v>
      </c>
    </row>
    <row r="114" spans="1:43" x14ac:dyDescent="0.35">
      <c r="A114" s="44" t="s">
        <v>189</v>
      </c>
      <c r="B114" s="27">
        <v>92.163673400878906</v>
      </c>
      <c r="C114" s="27">
        <v>94.260978698730469</v>
      </c>
      <c r="D114" s="27">
        <v>96.386428833007813</v>
      </c>
      <c r="E114" s="27">
        <v>96.526359558105469</v>
      </c>
      <c r="F114" s="27">
        <v>98.928230285644531</v>
      </c>
      <c r="G114" s="27">
        <v>99.151054382324219</v>
      </c>
      <c r="H114" s="27">
        <v>99.997772216796875</v>
      </c>
      <c r="I114" s="27">
        <v>99.99884033203125</v>
      </c>
      <c r="J114" s="27">
        <v>99.53662109375</v>
      </c>
      <c r="K114" s="27">
        <v>99.643264770507813</v>
      </c>
      <c r="L114" s="27">
        <v>99.989524841308594</v>
      </c>
      <c r="M114" s="27">
        <v>99.99884033203125</v>
      </c>
      <c r="Q114" s="31">
        <v>1</v>
      </c>
      <c r="R114" s="26" t="s">
        <v>155</v>
      </c>
      <c r="S114" s="26" t="b">
        <f t="shared" si="10"/>
        <v>1</v>
      </c>
      <c r="T114" s="26" t="b">
        <f t="shared" si="11"/>
        <v>1</v>
      </c>
      <c r="U114" s="47">
        <v>0</v>
      </c>
      <c r="V114" s="32" t="s">
        <v>42</v>
      </c>
      <c r="W114" s="32" t="s">
        <v>42</v>
      </c>
      <c r="X114" s="32" t="s">
        <v>42</v>
      </c>
      <c r="Y114" s="85">
        <v>5</v>
      </c>
      <c r="Z114" s="85"/>
      <c r="AA114" s="85"/>
      <c r="AB114" s="85"/>
      <c r="AC114" s="85"/>
      <c r="AE114" s="33" t="s">
        <v>7</v>
      </c>
    </row>
    <row r="115" spans="1:43" x14ac:dyDescent="0.35">
      <c r="A115" s="26" t="s">
        <v>190</v>
      </c>
      <c r="B115" s="27">
        <v>92.192054748535156</v>
      </c>
      <c r="C115" s="27">
        <v>94.307716369628906</v>
      </c>
      <c r="D115" s="27">
        <v>96.367706298828125</v>
      </c>
      <c r="E115" s="27">
        <v>96.388778686523438</v>
      </c>
      <c r="F115" s="27">
        <v>98.488021850585938</v>
      </c>
      <c r="G115" s="27">
        <v>96.452056884765625</v>
      </c>
      <c r="H115" s="27">
        <v>99.999832153320313</v>
      </c>
      <c r="I115" s="27">
        <v>99.99884033203125</v>
      </c>
      <c r="J115" s="27">
        <v>99.811363220214844</v>
      </c>
      <c r="K115" s="27">
        <v>99.999961853027344</v>
      </c>
      <c r="L115" s="27">
        <v>99.999832153320313</v>
      </c>
      <c r="M115" s="27">
        <v>99.99884033203125</v>
      </c>
      <c r="Q115" s="31">
        <v>1</v>
      </c>
      <c r="R115" s="26" t="s">
        <v>155</v>
      </c>
      <c r="S115" s="26" t="b">
        <f t="shared" si="10"/>
        <v>1</v>
      </c>
      <c r="T115" s="26" t="b">
        <f t="shared" si="11"/>
        <v>1</v>
      </c>
      <c r="U115" s="47">
        <v>0</v>
      </c>
      <c r="V115" s="32" t="s">
        <v>42</v>
      </c>
      <c r="W115" s="32" t="s">
        <v>42</v>
      </c>
      <c r="X115" s="32" t="s">
        <v>42</v>
      </c>
      <c r="Y115" s="85">
        <v>4</v>
      </c>
      <c r="Z115" s="85"/>
      <c r="AA115" s="85"/>
      <c r="AB115" s="85"/>
      <c r="AC115" s="85"/>
      <c r="AE115" s="33" t="s">
        <v>7</v>
      </c>
      <c r="AI115" s="31">
        <v>42736</v>
      </c>
    </row>
    <row r="116" spans="1:43" x14ac:dyDescent="0.35">
      <c r="A116" s="44" t="s">
        <v>191</v>
      </c>
      <c r="B116" s="27">
        <v>90.655677795410156</v>
      </c>
      <c r="C116" s="27">
        <v>93.760871887207031</v>
      </c>
      <c r="D116" s="27">
        <v>96.459434509277344</v>
      </c>
      <c r="E116" s="27">
        <v>96.488990783691406</v>
      </c>
      <c r="F116" s="27">
        <v>95.388465881347656</v>
      </c>
      <c r="G116" s="27">
        <v>99.144821166992188</v>
      </c>
      <c r="H116" s="27">
        <v>99.9940185546875</v>
      </c>
      <c r="I116" s="27">
        <v>99.99884033203125</v>
      </c>
      <c r="J116" s="27">
        <v>97.988067626953125</v>
      </c>
      <c r="K116" s="27">
        <v>99.895759582519531</v>
      </c>
      <c r="L116" s="27">
        <v>99.85577392578125</v>
      </c>
      <c r="M116" s="27">
        <v>99.99884033203125</v>
      </c>
      <c r="Q116" s="31">
        <v>1</v>
      </c>
      <c r="R116" s="26" t="s">
        <v>155</v>
      </c>
      <c r="S116" s="26" t="b">
        <f t="shared" si="10"/>
        <v>1</v>
      </c>
      <c r="T116" s="26" t="b">
        <f t="shared" si="11"/>
        <v>1</v>
      </c>
      <c r="U116" s="47">
        <v>0</v>
      </c>
      <c r="V116" s="32" t="s">
        <v>42</v>
      </c>
      <c r="W116" s="40" t="s">
        <v>20</v>
      </c>
      <c r="X116" s="32" t="s">
        <v>42</v>
      </c>
      <c r="Y116" s="85">
        <v>4</v>
      </c>
      <c r="Z116" s="85"/>
      <c r="AA116" s="85"/>
      <c r="AB116" s="85"/>
      <c r="AC116" s="85"/>
      <c r="AE116" s="33" t="s">
        <v>7</v>
      </c>
    </row>
    <row r="117" spans="1:43" x14ac:dyDescent="0.35">
      <c r="A117" s="44" t="s">
        <v>192</v>
      </c>
      <c r="B117" s="27">
        <v>78.778091430664063</v>
      </c>
      <c r="C117" s="27">
        <v>94.165206909179688</v>
      </c>
      <c r="D117" s="27">
        <v>96.247520446777344</v>
      </c>
      <c r="E117" s="27">
        <v>96.249069213867188</v>
      </c>
      <c r="F117" s="27">
        <v>96.870223999023438</v>
      </c>
      <c r="G117" s="27">
        <v>97.779823303222656</v>
      </c>
      <c r="H117" s="27">
        <v>99.995330810546875</v>
      </c>
      <c r="I117" s="27">
        <v>99.99884033203125</v>
      </c>
      <c r="J117" s="27">
        <v>88.354888916015625</v>
      </c>
      <c r="K117" s="27">
        <v>99.999961853027344</v>
      </c>
      <c r="L117" s="27">
        <v>99.999832153320313</v>
      </c>
      <c r="M117" s="27">
        <v>99.99884033203125</v>
      </c>
      <c r="Q117" s="31">
        <v>1</v>
      </c>
      <c r="R117" s="26" t="s">
        <v>155</v>
      </c>
      <c r="S117" s="26" t="b">
        <f t="shared" si="10"/>
        <v>1</v>
      </c>
      <c r="T117" s="26" t="b">
        <f t="shared" si="11"/>
        <v>1</v>
      </c>
      <c r="U117" s="47"/>
      <c r="V117" s="32"/>
      <c r="W117" s="40"/>
      <c r="X117" s="32"/>
      <c r="Y117" s="31"/>
      <c r="Z117" s="31"/>
      <c r="AA117" s="31"/>
      <c r="AB117" s="31"/>
      <c r="AC117" s="31"/>
      <c r="AE117" s="33"/>
    </row>
    <row r="118" spans="1:43" x14ac:dyDescent="0.35">
      <c r="A118" s="44" t="s">
        <v>193</v>
      </c>
      <c r="B118" s="27">
        <v>79.546638488769531</v>
      </c>
      <c r="C118" s="27">
        <v>94.029975891113281</v>
      </c>
      <c r="D118" s="27">
        <v>96.100051879882813</v>
      </c>
      <c r="E118" s="27">
        <v>95.778663635253906</v>
      </c>
      <c r="F118" s="27">
        <v>62.698646545410156</v>
      </c>
      <c r="G118" s="27">
        <v>18.931526184082031</v>
      </c>
      <c r="H118" s="27">
        <v>40.277812957763672</v>
      </c>
      <c r="I118" s="27">
        <v>48.322021484375</v>
      </c>
      <c r="J118" s="27">
        <v>61.190071105957031</v>
      </c>
      <c r="K118" s="27">
        <v>94.236000061035156</v>
      </c>
      <c r="L118" s="27">
        <v>83.576446533203125</v>
      </c>
      <c r="M118" s="27">
        <v>79.404449462890625</v>
      </c>
      <c r="N118" s="48" t="s">
        <v>194</v>
      </c>
      <c r="O118" s="26" t="s">
        <v>195</v>
      </c>
      <c r="P118" s="35" t="s">
        <v>196</v>
      </c>
      <c r="Q118" s="31">
        <v>0</v>
      </c>
      <c r="R118" s="26" t="s">
        <v>155</v>
      </c>
      <c r="S118" s="26" t="b">
        <f t="shared" si="10"/>
        <v>0</v>
      </c>
      <c r="T118" s="26" t="b">
        <f t="shared" si="11"/>
        <v>0</v>
      </c>
      <c r="U118" s="47"/>
      <c r="V118" s="32"/>
      <c r="W118" s="40"/>
      <c r="X118" s="32"/>
      <c r="Y118" s="31"/>
      <c r="Z118" s="31"/>
      <c r="AA118" s="31"/>
      <c r="AB118" s="31"/>
      <c r="AC118" s="31"/>
      <c r="AE118" s="33"/>
    </row>
    <row r="119" spans="1:43" x14ac:dyDescent="0.35">
      <c r="A119" s="44" t="s">
        <v>197</v>
      </c>
      <c r="B119" s="27">
        <v>78.390983581542969</v>
      </c>
      <c r="C119" s="27">
        <v>86.256820678710938</v>
      </c>
      <c r="D119" s="27">
        <v>96.344154357910156</v>
      </c>
      <c r="E119" s="27">
        <v>96.244010925292969</v>
      </c>
      <c r="F119" s="27">
        <v>96.745155334472656</v>
      </c>
      <c r="G119" s="27">
        <v>97.611038208007813</v>
      </c>
      <c r="H119" s="27">
        <v>99.304710388183594</v>
      </c>
      <c r="I119" s="27">
        <v>99.271957397460938</v>
      </c>
      <c r="J119" s="27">
        <v>88.274620056152344</v>
      </c>
      <c r="K119" s="27">
        <v>99.999961853027344</v>
      </c>
      <c r="L119" s="27">
        <v>99.999832153320313</v>
      </c>
      <c r="M119" s="27">
        <v>99.99884033203125</v>
      </c>
      <c r="Q119" s="31">
        <v>1</v>
      </c>
      <c r="R119" s="26" t="s">
        <v>155</v>
      </c>
      <c r="S119" s="26" t="b">
        <f t="shared" si="10"/>
        <v>1</v>
      </c>
      <c r="T119" s="26" t="b">
        <f t="shared" si="11"/>
        <v>1</v>
      </c>
      <c r="U119" s="47"/>
      <c r="V119" s="32"/>
      <c r="W119" s="40"/>
      <c r="X119" s="32"/>
      <c r="Y119" s="31"/>
      <c r="Z119" s="31"/>
      <c r="AA119" s="31"/>
      <c r="AB119" s="31"/>
      <c r="AC119" s="31"/>
      <c r="AE119" s="33"/>
    </row>
    <row r="120" spans="1:43" x14ac:dyDescent="0.35">
      <c r="A120" s="44" t="s">
        <v>198</v>
      </c>
      <c r="B120" s="27">
        <v>79.080459594726563</v>
      </c>
      <c r="C120" s="27">
        <v>93.297760009765625</v>
      </c>
      <c r="D120" s="27">
        <v>95.636734008789063</v>
      </c>
      <c r="E120" s="27">
        <v>95.606483459472656</v>
      </c>
      <c r="F120" s="27">
        <v>100</v>
      </c>
      <c r="G120" s="27">
        <v>99.999961853027344</v>
      </c>
      <c r="H120" s="27">
        <v>99.999832153320313</v>
      </c>
      <c r="I120" s="27">
        <v>99.99884033203125</v>
      </c>
      <c r="J120" s="32" t="s">
        <v>49</v>
      </c>
      <c r="K120" s="32" t="s">
        <v>49</v>
      </c>
      <c r="L120" s="32" t="s">
        <v>49</v>
      </c>
      <c r="M120" s="32" t="s">
        <v>49</v>
      </c>
      <c r="R120" s="26"/>
      <c r="U120" s="47"/>
      <c r="V120" s="32"/>
      <c r="W120" s="40"/>
      <c r="X120" s="32"/>
      <c r="Y120" s="31"/>
      <c r="Z120" s="31"/>
      <c r="AA120" s="31"/>
      <c r="AB120" s="31"/>
      <c r="AC120" s="31"/>
      <c r="AE120" s="33"/>
    </row>
    <row r="121" spans="1:43" x14ac:dyDescent="0.35">
      <c r="A121" s="44" t="s">
        <v>199</v>
      </c>
      <c r="B121" s="27">
        <v>89.645805358886719</v>
      </c>
      <c r="C121" s="27">
        <v>91.649192810058594</v>
      </c>
      <c r="D121" s="27">
        <v>94.57159423828125</v>
      </c>
      <c r="E121" s="27">
        <v>94.285881042480469</v>
      </c>
      <c r="F121" s="27">
        <v>100</v>
      </c>
      <c r="G121" s="27">
        <v>99.999961853027344</v>
      </c>
      <c r="H121" s="27">
        <v>99.999832153320313</v>
      </c>
      <c r="I121" s="27">
        <v>99.99884033203125</v>
      </c>
      <c r="J121" s="32" t="s">
        <v>49</v>
      </c>
      <c r="K121" s="32" t="s">
        <v>49</v>
      </c>
      <c r="L121" s="32" t="s">
        <v>49</v>
      </c>
      <c r="M121" s="32" t="s">
        <v>49</v>
      </c>
      <c r="P121" s="49"/>
      <c r="R121" s="50"/>
      <c r="S121" s="50"/>
      <c r="T121" s="50"/>
      <c r="U121" s="50"/>
      <c r="V121" s="32" t="s">
        <v>49</v>
      </c>
      <c r="W121" s="32" t="s">
        <v>49</v>
      </c>
      <c r="X121" s="32" t="s">
        <v>49</v>
      </c>
      <c r="Y121" s="86"/>
      <c r="Z121" s="86"/>
      <c r="AA121" s="86"/>
      <c r="AB121" s="86"/>
      <c r="AC121" s="86"/>
    </row>
    <row r="122" spans="1:43" x14ac:dyDescent="0.35">
      <c r="A122" s="36"/>
      <c r="B122" s="36"/>
      <c r="C122" s="36"/>
      <c r="D122" s="36"/>
      <c r="E122" s="36"/>
      <c r="F122" s="36"/>
      <c r="G122" s="36"/>
      <c r="H122" s="36"/>
      <c r="I122" s="36"/>
      <c r="N122" s="38" t="s">
        <v>200</v>
      </c>
      <c r="O122" s="36"/>
      <c r="P122" s="24">
        <f>SUMIF(S123:S124,TRUE, Q123:Q124)/SUM(Q123:Q124)</f>
        <v>1</v>
      </c>
      <c r="Q122" s="36"/>
      <c r="R122" s="36"/>
      <c r="S122" s="36"/>
      <c r="T122" s="36"/>
      <c r="U122" s="36"/>
      <c r="V122" s="36"/>
      <c r="W122" s="36"/>
      <c r="X122" s="36"/>
      <c r="Y122" s="87"/>
      <c r="Z122" s="87"/>
      <c r="AA122" s="87"/>
      <c r="AB122" s="87"/>
      <c r="AC122" s="87"/>
      <c r="AD122" s="38"/>
      <c r="AE122" s="38"/>
      <c r="AF122" s="87"/>
      <c r="AG122" s="87"/>
      <c r="AH122" s="87" t="s">
        <v>126</v>
      </c>
      <c r="AI122" s="88"/>
      <c r="AJ122" s="88"/>
      <c r="AK122" s="88"/>
      <c r="AL122" s="88"/>
      <c r="AM122" s="88"/>
      <c r="AN122" s="88"/>
      <c r="AO122" s="88"/>
      <c r="AP122" s="88"/>
      <c r="AQ122" s="88"/>
    </row>
    <row r="123" spans="1:43" x14ac:dyDescent="0.35">
      <c r="A123" s="26" t="s">
        <v>201</v>
      </c>
      <c r="B123" s="27">
        <v>82.527336120605469</v>
      </c>
      <c r="C123" s="27">
        <v>78.674476623535156</v>
      </c>
      <c r="D123" s="27">
        <v>95.410820007324219</v>
      </c>
      <c r="E123" s="27">
        <v>95.410011291503906</v>
      </c>
      <c r="F123" s="27">
        <v>67.43914794921875</v>
      </c>
      <c r="G123" s="27">
        <v>75.122360229492188</v>
      </c>
      <c r="H123" s="27">
        <v>99.508010864257813</v>
      </c>
      <c r="I123" s="27">
        <v>99.884254455566406</v>
      </c>
      <c r="J123" s="27">
        <v>99.030021667480469</v>
      </c>
      <c r="K123" s="27">
        <v>99.999954223632813</v>
      </c>
      <c r="L123" s="27">
        <v>99.999832153320313</v>
      </c>
      <c r="M123" s="27">
        <v>99.99884033203125</v>
      </c>
      <c r="Q123" s="31">
        <v>1</v>
      </c>
      <c r="R123" s="26" t="s">
        <v>155</v>
      </c>
      <c r="S123" s="26" t="b">
        <f>NOT(OR((D123&lt;=$Q$1),(H123&lt;=$R$1),(L123&lt;=$S$1)))</f>
        <v>1</v>
      </c>
      <c r="T123" s="26" t="b">
        <f>NOT(OR((C123&lt;=$Q$1),(G123&lt;=$R$1),(K123&lt;=$S$1)))</f>
        <v>0</v>
      </c>
      <c r="U123" s="32" t="s">
        <v>42</v>
      </c>
      <c r="V123" s="32" t="s">
        <v>42</v>
      </c>
      <c r="W123" s="40" t="s">
        <v>20</v>
      </c>
      <c r="X123" s="32" t="s">
        <v>42</v>
      </c>
      <c r="Y123" s="85">
        <v>5</v>
      </c>
      <c r="Z123" s="85"/>
      <c r="AA123" s="85"/>
      <c r="AB123" s="85"/>
      <c r="AC123" s="85"/>
      <c r="AE123" s="33" t="s">
        <v>7</v>
      </c>
    </row>
    <row r="124" spans="1:43" x14ac:dyDescent="0.35">
      <c r="A124" s="26" t="s">
        <v>202</v>
      </c>
      <c r="B124" s="27">
        <v>84.615203857421875</v>
      </c>
      <c r="C124" s="27">
        <v>78.688789367675781</v>
      </c>
      <c r="D124" s="27">
        <v>95.430557250976563</v>
      </c>
      <c r="E124" s="27">
        <v>95.546920776367188</v>
      </c>
      <c r="F124" s="27">
        <v>89.589653015136719</v>
      </c>
      <c r="G124" s="27">
        <v>74.850975036621094</v>
      </c>
      <c r="H124" s="27">
        <v>98.941802978515625</v>
      </c>
      <c r="I124" s="27">
        <v>99.028945922851563</v>
      </c>
      <c r="J124" s="27">
        <v>90.620964050292969</v>
      </c>
      <c r="K124" s="27">
        <v>88.461502075195313</v>
      </c>
      <c r="L124" s="27">
        <v>99.999832153320313</v>
      </c>
      <c r="M124" s="27">
        <v>99.99884033203125</v>
      </c>
      <c r="Q124" s="31">
        <v>1</v>
      </c>
      <c r="R124" s="26" t="s">
        <v>155</v>
      </c>
      <c r="S124" s="26" t="b">
        <f t="shared" ref="S124:S125" si="12">NOT(OR((D124&lt;=$Q$1),(H124&lt;=$R$1),(L124&lt;=$S$1)))</f>
        <v>1</v>
      </c>
      <c r="T124" s="26" t="b">
        <f>NOT(OR((C124&lt;=$Q$1),(G124&lt;=$R$1),(K124&lt;=$S$1)))</f>
        <v>0</v>
      </c>
      <c r="U124" s="32" t="s">
        <v>42</v>
      </c>
      <c r="V124" s="40" t="s">
        <v>184</v>
      </c>
      <c r="W124" s="32" t="s">
        <v>42</v>
      </c>
      <c r="X124" s="32" t="s">
        <v>42</v>
      </c>
      <c r="Y124" s="85">
        <v>5</v>
      </c>
      <c r="Z124" s="85"/>
      <c r="AA124" s="85"/>
      <c r="AB124" s="85"/>
      <c r="AC124" s="85"/>
      <c r="AE124" s="33" t="s">
        <v>7</v>
      </c>
    </row>
    <row r="125" spans="1:43" x14ac:dyDescent="0.35">
      <c r="A125" s="26" t="s">
        <v>203</v>
      </c>
      <c r="B125" s="27">
        <v>79.017684936523438</v>
      </c>
      <c r="C125" s="27">
        <v>78.646614074707031</v>
      </c>
      <c r="D125" s="27">
        <v>95.38507080078125</v>
      </c>
      <c r="E125" s="27">
        <v>95.398094177246094</v>
      </c>
      <c r="F125" s="27">
        <v>56.725593566894531</v>
      </c>
      <c r="G125" s="27">
        <v>2.9794325828552246</v>
      </c>
      <c r="H125" s="27">
        <v>11.066450119018555</v>
      </c>
      <c r="I125" s="27">
        <v>0</v>
      </c>
      <c r="J125" s="27">
        <v>45.652233123779297</v>
      </c>
      <c r="K125" s="27">
        <v>97.829750061035156</v>
      </c>
      <c r="L125" s="27">
        <v>91.939094543457031</v>
      </c>
      <c r="M125" s="27">
        <v>99.99884033203125</v>
      </c>
      <c r="N125" s="33" t="s">
        <v>204</v>
      </c>
      <c r="Q125" s="31">
        <v>0</v>
      </c>
      <c r="R125" s="26" t="s">
        <v>155</v>
      </c>
      <c r="S125" s="26" t="b">
        <f t="shared" si="12"/>
        <v>0</v>
      </c>
      <c r="T125" s="26" t="b">
        <f t="shared" ref="T125" si="13">NOT(OR((C125&lt;=$Q$1),(G125&lt;=$R$1),(K125&lt;=$S$1)))</f>
        <v>0</v>
      </c>
      <c r="U125" s="32" t="s">
        <v>42</v>
      </c>
      <c r="V125" s="32" t="s">
        <v>42</v>
      </c>
      <c r="W125" s="40" t="s">
        <v>20</v>
      </c>
      <c r="X125" s="32" t="s">
        <v>42</v>
      </c>
      <c r="Y125" s="85">
        <v>5</v>
      </c>
      <c r="Z125" s="85"/>
      <c r="AA125" s="85"/>
      <c r="AB125" s="85"/>
      <c r="AC125" s="85"/>
      <c r="AE125" s="33" t="s">
        <v>7</v>
      </c>
    </row>
    <row r="126" spans="1:43" x14ac:dyDescent="0.35">
      <c r="A126" s="26" t="s">
        <v>205</v>
      </c>
      <c r="B126" s="27">
        <v>82.422142028808594</v>
      </c>
      <c r="C126" s="27">
        <v>78.466781616210938</v>
      </c>
      <c r="D126" s="27">
        <v>95.229331970214844</v>
      </c>
      <c r="E126" s="27">
        <v>94.939811706542969</v>
      </c>
      <c r="F126" s="27">
        <v>98.351425170898438</v>
      </c>
      <c r="G126" s="27">
        <v>99.999954223632813</v>
      </c>
      <c r="H126" s="27">
        <v>99.999832153320313</v>
      </c>
      <c r="I126" s="27">
        <v>99.99884033203125</v>
      </c>
      <c r="Q126" s="26" t="s">
        <v>37</v>
      </c>
      <c r="R126" s="26"/>
      <c r="U126" s="32" t="s">
        <v>42</v>
      </c>
      <c r="V126" s="40" t="s">
        <v>184</v>
      </c>
      <c r="W126" s="32" t="s">
        <v>42</v>
      </c>
      <c r="X126" s="32" t="s">
        <v>42</v>
      </c>
      <c r="Y126" s="85">
        <v>5</v>
      </c>
      <c r="Z126" s="85"/>
      <c r="AA126" s="85"/>
      <c r="AB126" s="85"/>
      <c r="AC126" s="85"/>
      <c r="AE126" s="33" t="s">
        <v>7</v>
      </c>
      <c r="AF126" s="26" t="s">
        <v>185</v>
      </c>
      <c r="AI126" s="31">
        <v>42736</v>
      </c>
      <c r="AL126" s="26" t="s">
        <v>186</v>
      </c>
    </row>
    <row r="127" spans="1:43" x14ac:dyDescent="0.35">
      <c r="A127" s="36"/>
      <c r="B127" s="36"/>
      <c r="C127" s="36"/>
      <c r="D127" s="36"/>
      <c r="E127" s="36"/>
      <c r="F127" s="36"/>
      <c r="G127" s="36"/>
      <c r="H127" s="36"/>
      <c r="I127" s="36"/>
      <c r="J127" s="36"/>
      <c r="K127" s="36"/>
      <c r="L127" s="36"/>
      <c r="M127" s="36"/>
      <c r="N127" s="38" t="s">
        <v>206</v>
      </c>
      <c r="O127" s="36" t="str">
        <f>SUM(Q128:Q183) &amp;" Sensors"</f>
        <v>42 Sensors</v>
      </c>
      <c r="P127" s="24">
        <f>SUMIF(S128:S183,TRUE, Q128:Q183)/SUM(Q128:Q183)</f>
        <v>0.83333333333333337</v>
      </c>
      <c r="Q127" s="36"/>
      <c r="R127" s="36"/>
      <c r="S127" s="36"/>
      <c r="T127" s="36"/>
      <c r="U127" s="36"/>
      <c r="V127" s="36"/>
      <c r="W127" s="36"/>
      <c r="X127" s="36"/>
      <c r="Y127" s="87"/>
      <c r="Z127" s="87"/>
      <c r="AA127" s="87"/>
      <c r="AB127" s="87"/>
      <c r="AC127" s="87"/>
      <c r="AD127" s="38"/>
      <c r="AE127" s="38"/>
      <c r="AF127" s="87"/>
      <c r="AG127" s="87"/>
      <c r="AH127" s="87" t="s">
        <v>206</v>
      </c>
      <c r="AI127" s="88"/>
      <c r="AJ127" s="88"/>
      <c r="AK127" s="88"/>
      <c r="AL127" s="88"/>
      <c r="AM127" s="88"/>
      <c r="AN127" s="88"/>
      <c r="AO127" s="88"/>
      <c r="AP127" s="88"/>
      <c r="AQ127" s="88"/>
    </row>
    <row r="128" spans="1:43" x14ac:dyDescent="0.35">
      <c r="A128" s="26" t="s">
        <v>207</v>
      </c>
      <c r="B128" s="27">
        <v>90.759117126464844</v>
      </c>
      <c r="C128" s="27">
        <v>82.75225830078125</v>
      </c>
      <c r="D128" s="27">
        <v>94.833831787109375</v>
      </c>
      <c r="E128" s="27">
        <v>95.412750244140625</v>
      </c>
      <c r="F128" s="27">
        <v>96.989860534667969</v>
      </c>
      <c r="G128" s="27">
        <v>99.998847961425781</v>
      </c>
      <c r="H128" s="27">
        <v>99.999832153320313</v>
      </c>
      <c r="I128" s="27">
        <v>99.99884033203125</v>
      </c>
      <c r="J128" s="27">
        <v>92.833473205566406</v>
      </c>
      <c r="K128" s="27">
        <v>99.999961853027344</v>
      </c>
      <c r="L128" s="27">
        <v>99.999832153320313</v>
      </c>
      <c r="M128" s="27">
        <v>99.99884033203125</v>
      </c>
      <c r="Q128" s="31">
        <v>1</v>
      </c>
      <c r="R128" s="39" t="s">
        <v>83</v>
      </c>
      <c r="S128" s="26" t="b">
        <f t="shared" ref="S128:S173" si="14">NOT(OR((D128&lt;=$Q$1),(H128&lt;=$R$1),(L128&lt;=$S$1)))</f>
        <v>1</v>
      </c>
      <c r="T128" s="26" t="b">
        <f t="shared" ref="T128:T173" si="15">NOT(OR((C128&lt;=$Q$1),(G128&lt;=$R$1),(K128&lt;=$S$1)))</f>
        <v>0</v>
      </c>
      <c r="U128" s="32" t="s">
        <v>42</v>
      </c>
      <c r="V128" s="32" t="s">
        <v>42</v>
      </c>
      <c r="W128" s="40" t="s">
        <v>20</v>
      </c>
      <c r="X128" s="41" t="s">
        <v>129</v>
      </c>
      <c r="Y128" s="85">
        <v>4</v>
      </c>
      <c r="Z128" s="85"/>
      <c r="AA128" s="85"/>
      <c r="AB128" s="85"/>
      <c r="AC128" s="85"/>
      <c r="AE128" s="33" t="s">
        <v>7</v>
      </c>
      <c r="AL128" s="26" t="s">
        <v>130</v>
      </c>
      <c r="AN128" s="26" t="s">
        <v>131</v>
      </c>
      <c r="AO128" s="31">
        <v>42767</v>
      </c>
      <c r="AP128" s="26" t="s">
        <v>47</v>
      </c>
    </row>
    <row r="129" spans="1:31" x14ac:dyDescent="0.35">
      <c r="A129" s="26" t="s">
        <v>208</v>
      </c>
      <c r="B129" s="27">
        <v>90.896202087402344</v>
      </c>
      <c r="C129" s="27">
        <v>82.799774169921875</v>
      </c>
      <c r="D129" s="27">
        <v>94.877601623535156</v>
      </c>
      <c r="E129" s="27">
        <v>95.138023376464844</v>
      </c>
      <c r="F129" s="27">
        <v>92.895965576171875</v>
      </c>
      <c r="G129" s="27">
        <v>99.999961853027344</v>
      </c>
      <c r="H129" s="27">
        <v>99.999832153320313</v>
      </c>
      <c r="I129" s="27">
        <v>99.99884033203125</v>
      </c>
      <c r="J129" s="27">
        <v>96.781707763671875</v>
      </c>
      <c r="K129" s="27">
        <v>59.196624755859375</v>
      </c>
      <c r="L129" s="27">
        <v>93.929298400878906</v>
      </c>
      <c r="M129" s="27">
        <v>99.99884033203125</v>
      </c>
      <c r="Q129" s="31">
        <v>1</v>
      </c>
      <c r="R129" s="26" t="s">
        <v>41</v>
      </c>
      <c r="S129" s="26" t="b">
        <f t="shared" si="14"/>
        <v>0</v>
      </c>
      <c r="T129" s="26" t="b">
        <f t="shared" si="15"/>
        <v>0</v>
      </c>
      <c r="U129" s="32"/>
      <c r="V129" s="32"/>
      <c r="W129" s="40"/>
      <c r="X129" s="41"/>
      <c r="AE129" s="33"/>
    </row>
    <row r="130" spans="1:31" x14ac:dyDescent="0.35">
      <c r="A130" s="26" t="s">
        <v>209</v>
      </c>
      <c r="B130" s="27">
        <v>91.077293395996094</v>
      </c>
      <c r="C130" s="27">
        <v>82.81683349609375</v>
      </c>
      <c r="D130" s="27">
        <v>94.994598388671875</v>
      </c>
      <c r="E130" s="27">
        <v>94.996353149414063</v>
      </c>
      <c r="F130" s="27">
        <v>98.43096923828125</v>
      </c>
      <c r="G130" s="27">
        <v>99.999435424804688</v>
      </c>
      <c r="H130" s="27">
        <v>99.999832153320313</v>
      </c>
      <c r="I130" s="27">
        <v>99.99884033203125</v>
      </c>
      <c r="J130" s="27">
        <v>92.909873962402344</v>
      </c>
      <c r="K130" s="27">
        <v>99.999961853027344</v>
      </c>
      <c r="L130" s="27">
        <v>99.999832153320313</v>
      </c>
      <c r="M130" s="27">
        <v>99.99884033203125</v>
      </c>
      <c r="Q130" s="31">
        <v>1</v>
      </c>
      <c r="R130" s="39" t="s">
        <v>83</v>
      </c>
      <c r="S130" s="26" t="b">
        <f t="shared" si="14"/>
        <v>1</v>
      </c>
      <c r="T130" s="26" t="b">
        <f t="shared" si="15"/>
        <v>0</v>
      </c>
      <c r="U130" s="32" t="s">
        <v>42</v>
      </c>
      <c r="V130" s="32" t="s">
        <v>42</v>
      </c>
      <c r="W130" s="40" t="s">
        <v>20</v>
      </c>
      <c r="X130" s="41" t="s">
        <v>129</v>
      </c>
      <c r="Y130" s="85">
        <v>4</v>
      </c>
      <c r="Z130" s="85"/>
      <c r="AA130" s="85"/>
      <c r="AB130" s="85"/>
      <c r="AC130" s="85"/>
      <c r="AE130" s="33" t="s">
        <v>7</v>
      </c>
    </row>
    <row r="131" spans="1:31" x14ac:dyDescent="0.35">
      <c r="A131" s="26" t="s">
        <v>210</v>
      </c>
      <c r="B131" s="27">
        <v>91.024703979492188</v>
      </c>
      <c r="C131" s="27">
        <v>82.765129089355469</v>
      </c>
      <c r="D131" s="27">
        <v>94.975151062011719</v>
      </c>
      <c r="E131" s="27">
        <v>95.274070739746094</v>
      </c>
      <c r="F131" s="27">
        <v>95.19232177734375</v>
      </c>
      <c r="G131" s="27">
        <v>99.999412536621094</v>
      </c>
      <c r="H131" s="27">
        <v>99.999832153320313</v>
      </c>
      <c r="I131" s="27">
        <v>99.99884033203125</v>
      </c>
      <c r="J131" s="27">
        <v>96.781875610351563</v>
      </c>
      <c r="K131" s="27">
        <v>59.198802947998047</v>
      </c>
      <c r="L131" s="27">
        <v>93.938003540039063</v>
      </c>
      <c r="M131" s="27">
        <v>99.99884033203125</v>
      </c>
      <c r="Q131" s="31">
        <v>1</v>
      </c>
      <c r="R131" s="26" t="s">
        <v>41</v>
      </c>
      <c r="S131" s="26" t="b">
        <f t="shared" si="14"/>
        <v>0</v>
      </c>
      <c r="T131" s="26" t="b">
        <f t="shared" si="15"/>
        <v>0</v>
      </c>
      <c r="U131" s="32"/>
      <c r="V131" s="32"/>
      <c r="W131" s="40"/>
      <c r="X131" s="41"/>
      <c r="AE131" s="33"/>
    </row>
    <row r="132" spans="1:31" x14ac:dyDescent="0.35">
      <c r="A132" s="26" t="s">
        <v>211</v>
      </c>
      <c r="B132" s="27">
        <v>91.153610229492188</v>
      </c>
      <c r="C132" s="27">
        <v>82.752456665039063</v>
      </c>
      <c r="D132" s="27">
        <v>94.874908447265625</v>
      </c>
      <c r="E132" s="27">
        <v>94.9974365234375</v>
      </c>
      <c r="F132" s="27">
        <v>98.420196533203125</v>
      </c>
      <c r="G132" s="27">
        <v>99.999427795410156</v>
      </c>
      <c r="H132" s="27">
        <v>99.999832153320313</v>
      </c>
      <c r="I132" s="27">
        <v>99.99884033203125</v>
      </c>
      <c r="J132" s="27">
        <v>92.920135498046875</v>
      </c>
      <c r="K132" s="27">
        <v>99.999961853027344</v>
      </c>
      <c r="L132" s="27">
        <v>99.999832153320313</v>
      </c>
      <c r="M132" s="27">
        <v>99.99884033203125</v>
      </c>
      <c r="Q132" s="31">
        <v>1</v>
      </c>
      <c r="R132" s="39" t="s">
        <v>83</v>
      </c>
      <c r="S132" s="26" t="b">
        <f t="shared" si="14"/>
        <v>1</v>
      </c>
      <c r="T132" s="26" t="b">
        <f t="shared" si="15"/>
        <v>0</v>
      </c>
      <c r="U132" s="32" t="s">
        <v>42</v>
      </c>
      <c r="V132" s="32" t="s">
        <v>42</v>
      </c>
      <c r="W132" s="32" t="s">
        <v>42</v>
      </c>
      <c r="X132" s="41" t="s">
        <v>129</v>
      </c>
      <c r="Y132" s="85">
        <v>4</v>
      </c>
      <c r="Z132" s="85"/>
      <c r="AA132" s="85"/>
      <c r="AB132" s="85"/>
      <c r="AC132" s="85"/>
      <c r="AE132" s="33" t="s">
        <v>7</v>
      </c>
    </row>
    <row r="133" spans="1:31" x14ac:dyDescent="0.35">
      <c r="A133" s="26" t="s">
        <v>212</v>
      </c>
      <c r="B133" s="27">
        <v>91.095512390136719</v>
      </c>
      <c r="C133" s="27">
        <v>82.803268432617188</v>
      </c>
      <c r="D133" s="27">
        <v>94.954139709472656</v>
      </c>
      <c r="E133" s="27">
        <v>95.27215576171875</v>
      </c>
      <c r="F133" s="27">
        <v>76.8321533203125</v>
      </c>
      <c r="G133" s="27">
        <v>99.99932861328125</v>
      </c>
      <c r="H133" s="27">
        <v>99.999832153320313</v>
      </c>
      <c r="I133" s="27">
        <v>99.99884033203125</v>
      </c>
      <c r="J133" s="27">
        <v>96.805931091308594</v>
      </c>
      <c r="K133" s="27">
        <v>99.999961853027344</v>
      </c>
      <c r="L133" s="27">
        <v>99.999832153320313</v>
      </c>
      <c r="M133" s="27">
        <v>99.99884033203125</v>
      </c>
      <c r="Q133" s="31">
        <v>1</v>
      </c>
      <c r="R133" s="39" t="s">
        <v>83</v>
      </c>
      <c r="S133" s="26" t="b">
        <f t="shared" si="14"/>
        <v>1</v>
      </c>
      <c r="T133" s="26" t="b">
        <f t="shared" si="15"/>
        <v>0</v>
      </c>
      <c r="U133" s="40" t="s">
        <v>135</v>
      </c>
      <c r="V133" s="32" t="s">
        <v>42</v>
      </c>
      <c r="W133" s="32" t="s">
        <v>42</v>
      </c>
      <c r="X133" s="41" t="s">
        <v>129</v>
      </c>
      <c r="Y133" s="85">
        <v>3</v>
      </c>
      <c r="Z133" s="85"/>
      <c r="AA133" s="85"/>
      <c r="AB133" s="85"/>
      <c r="AC133" s="85"/>
      <c r="AE133" s="33" t="s">
        <v>7</v>
      </c>
    </row>
    <row r="134" spans="1:31" x14ac:dyDescent="0.35">
      <c r="A134" s="26" t="s">
        <v>213</v>
      </c>
      <c r="B134" s="27">
        <v>91.048797607421875</v>
      </c>
      <c r="C134" s="27">
        <v>82.776054382324219</v>
      </c>
      <c r="D134" s="27">
        <v>95.035392761230469</v>
      </c>
      <c r="E134" s="27">
        <v>95.275955200195313</v>
      </c>
      <c r="F134" s="27">
        <v>96.55926513671875</v>
      </c>
      <c r="G134" s="27">
        <v>99.999366760253906</v>
      </c>
      <c r="H134" s="27">
        <v>99.999832153320313</v>
      </c>
      <c r="I134" s="27">
        <v>99.99884033203125</v>
      </c>
      <c r="J134" s="27">
        <v>89.410049438476563</v>
      </c>
      <c r="K134" s="27">
        <v>80.197151184082031</v>
      </c>
      <c r="L134" s="27">
        <v>99.999832153320313</v>
      </c>
      <c r="M134" s="27">
        <v>99.99884033203125</v>
      </c>
      <c r="Q134" s="31">
        <v>1</v>
      </c>
      <c r="R134" s="39" t="s">
        <v>83</v>
      </c>
      <c r="S134" s="26" t="b">
        <f t="shared" si="14"/>
        <v>1</v>
      </c>
      <c r="T134" s="26" t="b">
        <f t="shared" si="15"/>
        <v>0</v>
      </c>
      <c r="U134" s="32" t="s">
        <v>42</v>
      </c>
      <c r="V134" s="32" t="s">
        <v>42</v>
      </c>
      <c r="W134" s="32" t="s">
        <v>42</v>
      </c>
      <c r="X134" s="41" t="s">
        <v>129</v>
      </c>
      <c r="Y134" s="85">
        <v>4</v>
      </c>
      <c r="Z134" s="85"/>
      <c r="AA134" s="85"/>
      <c r="AB134" s="85"/>
      <c r="AC134" s="85"/>
      <c r="AE134" s="33" t="s">
        <v>7</v>
      </c>
    </row>
    <row r="135" spans="1:31" x14ac:dyDescent="0.35">
      <c r="A135" s="26" t="s">
        <v>214</v>
      </c>
      <c r="B135" s="27">
        <v>91.195808410644531</v>
      </c>
      <c r="C135" s="27">
        <v>82.797821044921875</v>
      </c>
      <c r="D135" s="27">
        <v>95.076225280761719</v>
      </c>
      <c r="E135" s="27">
        <v>95.276351928710938</v>
      </c>
      <c r="F135" s="27">
        <v>98.860061645507813</v>
      </c>
      <c r="G135" s="27">
        <v>99.999229431152344</v>
      </c>
      <c r="H135" s="27">
        <v>99.999832153320313</v>
      </c>
      <c r="I135" s="27">
        <v>99.99884033203125</v>
      </c>
      <c r="J135" s="27">
        <v>89.544754028320313</v>
      </c>
      <c r="K135" s="27">
        <v>88.5814208984375</v>
      </c>
      <c r="L135" s="27">
        <v>99.999832153320313</v>
      </c>
      <c r="M135" s="27">
        <v>99.99884033203125</v>
      </c>
      <c r="Q135" s="31">
        <v>1</v>
      </c>
      <c r="R135" s="39" t="s">
        <v>83</v>
      </c>
      <c r="S135" s="26" t="b">
        <f t="shared" si="14"/>
        <v>1</v>
      </c>
      <c r="T135" s="26" t="b">
        <f t="shared" si="15"/>
        <v>0</v>
      </c>
      <c r="U135" s="32" t="s">
        <v>42</v>
      </c>
      <c r="V135" s="32" t="s">
        <v>42</v>
      </c>
      <c r="W135" s="32" t="s">
        <v>42</v>
      </c>
      <c r="X135" s="41" t="s">
        <v>129</v>
      </c>
      <c r="Y135" s="85">
        <v>3</v>
      </c>
      <c r="Z135" s="85"/>
      <c r="AA135" s="85"/>
      <c r="AB135" s="85"/>
      <c r="AC135" s="85"/>
      <c r="AE135" s="33" t="s">
        <v>7</v>
      </c>
    </row>
    <row r="136" spans="1:31" x14ac:dyDescent="0.35">
      <c r="A136" s="26" t="s">
        <v>215</v>
      </c>
      <c r="B136" s="27">
        <v>91.047187805175781</v>
      </c>
      <c r="C136" s="27">
        <v>82.835296630859375</v>
      </c>
      <c r="D136" s="27">
        <v>95.214530944824219</v>
      </c>
      <c r="E136" s="27">
        <v>95.274444580078125</v>
      </c>
      <c r="F136" s="27">
        <v>98.414352416992188</v>
      </c>
      <c r="G136" s="27">
        <v>99.998985290527344</v>
      </c>
      <c r="H136" s="27">
        <v>99.999832153320313</v>
      </c>
      <c r="I136" s="27">
        <v>99.99884033203125</v>
      </c>
      <c r="J136" s="27">
        <v>90.279678344726563</v>
      </c>
      <c r="K136" s="27">
        <v>99.999961853027344</v>
      </c>
      <c r="L136" s="27">
        <v>99.999832153320313</v>
      </c>
      <c r="M136" s="27">
        <v>99.99884033203125</v>
      </c>
      <c r="Q136" s="31">
        <v>1</v>
      </c>
      <c r="R136" s="39" t="s">
        <v>83</v>
      </c>
      <c r="S136" s="26" t="b">
        <f t="shared" si="14"/>
        <v>1</v>
      </c>
      <c r="T136" s="26" t="b">
        <f t="shared" si="15"/>
        <v>0</v>
      </c>
      <c r="U136" s="32" t="s">
        <v>42</v>
      </c>
      <c r="V136" s="32" t="s">
        <v>42</v>
      </c>
      <c r="W136" s="32" t="s">
        <v>42</v>
      </c>
      <c r="X136" s="41" t="s">
        <v>129</v>
      </c>
      <c r="Y136" s="85">
        <v>4</v>
      </c>
      <c r="Z136" s="85"/>
      <c r="AA136" s="85"/>
      <c r="AB136" s="85"/>
      <c r="AC136" s="85"/>
      <c r="AE136" s="33" t="s">
        <v>7</v>
      </c>
    </row>
    <row r="137" spans="1:31" x14ac:dyDescent="0.35">
      <c r="A137" s="26" t="s">
        <v>216</v>
      </c>
      <c r="B137" s="27">
        <v>91.054183959960938</v>
      </c>
      <c r="C137" s="27">
        <v>82.867950439453125</v>
      </c>
      <c r="D137" s="27">
        <v>95.316253662109375</v>
      </c>
      <c r="E137" s="27">
        <v>95.277046203613281</v>
      </c>
      <c r="F137" s="27">
        <v>98.696952819824219</v>
      </c>
      <c r="G137" s="27">
        <v>99.999008178710938</v>
      </c>
      <c r="H137" s="27">
        <v>99.999832153320313</v>
      </c>
      <c r="I137" s="27">
        <v>99.99884033203125</v>
      </c>
      <c r="J137" s="27">
        <v>93.392135620117188</v>
      </c>
      <c r="K137" s="27">
        <v>99.989547729492188</v>
      </c>
      <c r="L137" s="27">
        <v>99.979026794433594</v>
      </c>
      <c r="M137" s="27">
        <v>99.99884033203125</v>
      </c>
      <c r="Q137" s="31">
        <v>1</v>
      </c>
      <c r="R137" s="39" t="s">
        <v>83</v>
      </c>
      <c r="S137" s="26" t="b">
        <f t="shared" si="14"/>
        <v>1</v>
      </c>
      <c r="T137" s="26" t="b">
        <f t="shared" si="15"/>
        <v>0</v>
      </c>
      <c r="U137" s="32" t="s">
        <v>42</v>
      </c>
      <c r="V137" s="32" t="s">
        <v>42</v>
      </c>
      <c r="W137" s="32" t="s">
        <v>42</v>
      </c>
      <c r="X137" s="41" t="s">
        <v>129</v>
      </c>
      <c r="Y137" s="85">
        <v>4</v>
      </c>
      <c r="Z137" s="85"/>
      <c r="AA137" s="85"/>
      <c r="AB137" s="85"/>
      <c r="AC137" s="85"/>
      <c r="AE137" s="33" t="s">
        <v>7</v>
      </c>
    </row>
    <row r="138" spans="1:31" x14ac:dyDescent="0.35">
      <c r="A138" s="26" t="s">
        <v>217</v>
      </c>
      <c r="B138" s="27">
        <v>91.142158508300781</v>
      </c>
      <c r="C138" s="27">
        <v>82.844467163085938</v>
      </c>
      <c r="D138" s="27">
        <v>95.256309509277344</v>
      </c>
      <c r="E138" s="27">
        <v>95.416007995605469</v>
      </c>
      <c r="F138" s="27">
        <v>96.022384643554688</v>
      </c>
      <c r="G138" s="27">
        <v>99.998992919921875</v>
      </c>
      <c r="H138" s="27">
        <v>99.999832153320313</v>
      </c>
      <c r="I138" s="27">
        <v>99.99884033203125</v>
      </c>
      <c r="J138" s="27">
        <v>92.504104614257813</v>
      </c>
      <c r="K138" s="27">
        <v>99.999961853027344</v>
      </c>
      <c r="L138" s="27">
        <v>99.999832153320313</v>
      </c>
      <c r="M138" s="27">
        <v>99.99884033203125</v>
      </c>
      <c r="Q138" s="31">
        <v>1</v>
      </c>
      <c r="R138" s="39" t="s">
        <v>83</v>
      </c>
      <c r="S138" s="26" t="b">
        <f t="shared" si="14"/>
        <v>1</v>
      </c>
      <c r="T138" s="26" t="b">
        <f t="shared" si="15"/>
        <v>0</v>
      </c>
      <c r="U138" s="32" t="s">
        <v>42</v>
      </c>
      <c r="V138" s="32" t="s">
        <v>42</v>
      </c>
      <c r="W138" s="32" t="s">
        <v>42</v>
      </c>
      <c r="X138" s="41" t="s">
        <v>129</v>
      </c>
      <c r="Y138" s="85">
        <v>4</v>
      </c>
      <c r="Z138" s="85"/>
      <c r="AA138" s="85"/>
      <c r="AB138" s="85"/>
      <c r="AC138" s="85"/>
      <c r="AE138" s="33" t="s">
        <v>7</v>
      </c>
    </row>
    <row r="139" spans="1:31" x14ac:dyDescent="0.35">
      <c r="A139" s="26" t="s">
        <v>218</v>
      </c>
      <c r="B139" s="27">
        <v>91.089073181152344</v>
      </c>
      <c r="C139" s="27">
        <v>82.840530395507813</v>
      </c>
      <c r="D139" s="27">
        <v>95.196441650390625</v>
      </c>
      <c r="E139" s="27">
        <v>95.4163818359375</v>
      </c>
      <c r="F139" s="27">
        <v>96.079933166503906</v>
      </c>
      <c r="G139" s="27">
        <v>99.999534606933594</v>
      </c>
      <c r="H139" s="27">
        <v>99.999832153320313</v>
      </c>
      <c r="I139" s="27">
        <v>99.99884033203125</v>
      </c>
      <c r="J139" s="27">
        <v>90.837257385253906</v>
      </c>
      <c r="K139" s="27">
        <v>95.389717102050781</v>
      </c>
      <c r="L139" s="27">
        <v>99.999832153320313</v>
      </c>
      <c r="M139" s="27">
        <v>99.99884033203125</v>
      </c>
      <c r="Q139" s="31">
        <v>1</v>
      </c>
      <c r="R139" s="39" t="s">
        <v>83</v>
      </c>
      <c r="S139" s="26" t="b">
        <f t="shared" si="14"/>
        <v>1</v>
      </c>
      <c r="T139" s="26" t="b">
        <f t="shared" si="15"/>
        <v>0</v>
      </c>
      <c r="U139" s="32" t="s">
        <v>42</v>
      </c>
      <c r="V139" s="32" t="s">
        <v>42</v>
      </c>
      <c r="W139" s="32" t="s">
        <v>42</v>
      </c>
      <c r="X139" s="41" t="s">
        <v>129</v>
      </c>
      <c r="Y139" s="85">
        <v>4</v>
      </c>
      <c r="Z139" s="85"/>
      <c r="AA139" s="85"/>
      <c r="AB139" s="85"/>
      <c r="AC139" s="85"/>
      <c r="AE139" s="33" t="s">
        <v>7</v>
      </c>
    </row>
    <row r="140" spans="1:31" x14ac:dyDescent="0.35">
      <c r="A140" s="26" t="s">
        <v>219</v>
      </c>
      <c r="B140" s="27">
        <v>91.103363037109375</v>
      </c>
      <c r="C140" s="27">
        <v>82.844863891601563</v>
      </c>
      <c r="D140" s="27">
        <v>95.155349731445313</v>
      </c>
      <c r="E140" s="27">
        <v>95.27532958984375</v>
      </c>
      <c r="F140" s="27">
        <v>96.105339050292969</v>
      </c>
      <c r="G140" s="27">
        <v>99.999382019042969</v>
      </c>
      <c r="H140" s="27">
        <v>99.999832153320313</v>
      </c>
      <c r="I140" s="27">
        <v>99.99884033203125</v>
      </c>
      <c r="J140" s="27">
        <v>93.352821350097656</v>
      </c>
      <c r="K140" s="27">
        <v>99.999961853027344</v>
      </c>
      <c r="L140" s="27">
        <v>99.999832153320313</v>
      </c>
      <c r="M140" s="27">
        <v>99.99884033203125</v>
      </c>
      <c r="Q140" s="31">
        <v>1</v>
      </c>
      <c r="R140" s="39" t="s">
        <v>83</v>
      </c>
      <c r="S140" s="26" t="b">
        <f t="shared" si="14"/>
        <v>1</v>
      </c>
      <c r="T140" s="26" t="b">
        <f t="shared" si="15"/>
        <v>0</v>
      </c>
      <c r="U140" s="32" t="s">
        <v>42</v>
      </c>
      <c r="V140" s="32" t="s">
        <v>42</v>
      </c>
      <c r="W140" s="32" t="s">
        <v>42</v>
      </c>
      <c r="X140" s="41" t="s">
        <v>129</v>
      </c>
      <c r="Y140" s="85">
        <v>4</v>
      </c>
      <c r="Z140" s="85"/>
      <c r="AA140" s="85"/>
      <c r="AB140" s="85"/>
      <c r="AC140" s="85"/>
      <c r="AE140" s="33" t="s">
        <v>7</v>
      </c>
    </row>
    <row r="141" spans="1:31" x14ac:dyDescent="0.35">
      <c r="A141" s="26" t="s">
        <v>220</v>
      </c>
      <c r="B141" s="27">
        <v>91.180809020996094</v>
      </c>
      <c r="C141" s="27">
        <v>82.872055053710938</v>
      </c>
      <c r="D141" s="27">
        <v>95.213569641113281</v>
      </c>
      <c r="E141" s="27">
        <v>95.411239624023438</v>
      </c>
      <c r="F141" s="27">
        <v>98.877159118652344</v>
      </c>
      <c r="G141" s="27">
        <v>99.998573303222656</v>
      </c>
      <c r="H141" s="27">
        <v>99.999832153320313</v>
      </c>
      <c r="I141" s="27">
        <v>99.99884033203125</v>
      </c>
      <c r="J141" s="27">
        <v>91.257179260253906</v>
      </c>
      <c r="K141" s="27">
        <v>95.538291931152344</v>
      </c>
      <c r="L141" s="27">
        <v>99.999832153320313</v>
      </c>
      <c r="M141" s="27">
        <v>99.99884033203125</v>
      </c>
      <c r="Q141" s="31">
        <v>1</v>
      </c>
      <c r="R141" s="39" t="s">
        <v>83</v>
      </c>
      <c r="S141" s="26" t="b">
        <f t="shared" si="14"/>
        <v>1</v>
      </c>
      <c r="T141" s="26" t="b">
        <f t="shared" si="15"/>
        <v>0</v>
      </c>
      <c r="U141" s="32" t="s">
        <v>42</v>
      </c>
      <c r="V141" s="32" t="s">
        <v>42</v>
      </c>
      <c r="W141" s="32" t="s">
        <v>42</v>
      </c>
      <c r="X141" s="41" t="s">
        <v>129</v>
      </c>
      <c r="Y141" s="85">
        <v>4</v>
      </c>
      <c r="Z141" s="85"/>
      <c r="AA141" s="85"/>
      <c r="AB141" s="85"/>
      <c r="AC141" s="85"/>
      <c r="AE141" s="33" t="s">
        <v>7</v>
      </c>
    </row>
    <row r="142" spans="1:31" x14ac:dyDescent="0.35">
      <c r="A142" s="26" t="s">
        <v>221</v>
      </c>
      <c r="B142" s="27">
        <v>91.173957824707031</v>
      </c>
      <c r="C142" s="27">
        <v>82.811973571777344</v>
      </c>
      <c r="D142" s="27">
        <v>95.132240295410156</v>
      </c>
      <c r="E142" s="27">
        <v>95.41162109375</v>
      </c>
      <c r="F142" s="27">
        <v>97.002510070800781</v>
      </c>
      <c r="G142" s="27">
        <v>99.999137878417969</v>
      </c>
      <c r="H142" s="27">
        <v>99.999832153320313</v>
      </c>
      <c r="I142" s="27">
        <v>99.99884033203125</v>
      </c>
      <c r="J142" s="27">
        <v>93.074325561523438</v>
      </c>
      <c r="K142" s="27">
        <v>99.999961853027344</v>
      </c>
      <c r="L142" s="27">
        <v>99.999832153320313</v>
      </c>
      <c r="M142" s="27">
        <v>99.99884033203125</v>
      </c>
      <c r="Q142" s="31">
        <v>1</v>
      </c>
      <c r="R142" s="39" t="s">
        <v>83</v>
      </c>
      <c r="S142" s="26" t="b">
        <f t="shared" si="14"/>
        <v>1</v>
      </c>
      <c r="T142" s="26" t="b">
        <f t="shared" si="15"/>
        <v>0</v>
      </c>
      <c r="U142" s="32" t="s">
        <v>42</v>
      </c>
      <c r="V142" s="32" t="s">
        <v>42</v>
      </c>
      <c r="W142" s="40" t="s">
        <v>20</v>
      </c>
      <c r="X142" s="41" t="s">
        <v>129</v>
      </c>
      <c r="Y142" s="85">
        <v>4</v>
      </c>
      <c r="Z142" s="85"/>
      <c r="AA142" s="85"/>
      <c r="AB142" s="85"/>
      <c r="AC142" s="85"/>
      <c r="AE142" s="33" t="s">
        <v>7</v>
      </c>
    </row>
    <row r="143" spans="1:31" x14ac:dyDescent="0.35">
      <c r="A143" s="26" t="s">
        <v>222</v>
      </c>
      <c r="B143" s="27">
        <v>91.089530944824219</v>
      </c>
      <c r="C143" s="27">
        <v>82.812576293945313</v>
      </c>
      <c r="D143" s="27">
        <v>95.212631225585938</v>
      </c>
      <c r="E143" s="27">
        <v>95.411949157714844</v>
      </c>
      <c r="F143" s="27">
        <v>98.277801513671875</v>
      </c>
      <c r="G143" s="27">
        <v>99.999618530273438</v>
      </c>
      <c r="H143" s="27">
        <v>99.999832153320313</v>
      </c>
      <c r="I143" s="27">
        <v>99.99884033203125</v>
      </c>
      <c r="J143" s="27">
        <v>92.011634826660156</v>
      </c>
      <c r="K143" s="27">
        <v>99.999961853027344</v>
      </c>
      <c r="L143" s="27">
        <v>99.999832153320313</v>
      </c>
      <c r="M143" s="27">
        <v>99.99884033203125</v>
      </c>
      <c r="Q143" s="31">
        <v>1</v>
      </c>
      <c r="R143" s="39" t="s">
        <v>83</v>
      </c>
      <c r="S143" s="26" t="b">
        <f t="shared" si="14"/>
        <v>1</v>
      </c>
      <c r="T143" s="26" t="b">
        <f t="shared" si="15"/>
        <v>0</v>
      </c>
      <c r="U143" s="32" t="s">
        <v>42</v>
      </c>
      <c r="V143" s="32" t="s">
        <v>42</v>
      </c>
      <c r="W143" s="32" t="s">
        <v>42</v>
      </c>
      <c r="X143" s="41" t="s">
        <v>129</v>
      </c>
      <c r="Y143" s="85">
        <v>4</v>
      </c>
      <c r="Z143" s="85"/>
      <c r="AA143" s="85"/>
      <c r="AB143" s="85"/>
      <c r="AC143" s="85"/>
      <c r="AE143" s="33" t="s">
        <v>7</v>
      </c>
    </row>
    <row r="144" spans="1:31" x14ac:dyDescent="0.35">
      <c r="A144" s="26" t="s">
        <v>223</v>
      </c>
      <c r="B144" s="27">
        <v>91.098854064941406</v>
      </c>
      <c r="C144" s="27">
        <v>82.848457336425781</v>
      </c>
      <c r="D144" s="27">
        <v>95.132148742675781</v>
      </c>
      <c r="E144" s="27">
        <v>95.133964538574219</v>
      </c>
      <c r="F144" s="27">
        <v>79.188087463378906</v>
      </c>
      <c r="G144" s="27">
        <v>99.999961853027344</v>
      </c>
      <c r="H144" s="27">
        <v>99.999832153320313</v>
      </c>
      <c r="I144" s="27">
        <v>99.99884033203125</v>
      </c>
      <c r="J144" s="27">
        <v>91.899642944335938</v>
      </c>
      <c r="K144" s="27">
        <v>80.197174072265625</v>
      </c>
      <c r="L144" s="27">
        <v>99.999832153320313</v>
      </c>
      <c r="M144" s="27">
        <v>99.99884033203125</v>
      </c>
      <c r="Q144" s="31">
        <v>1</v>
      </c>
      <c r="R144" s="39" t="s">
        <v>83</v>
      </c>
      <c r="S144" s="26" t="b">
        <f t="shared" si="14"/>
        <v>1</v>
      </c>
      <c r="T144" s="26" t="b">
        <f t="shared" si="15"/>
        <v>0</v>
      </c>
      <c r="U144" s="32" t="s">
        <v>42</v>
      </c>
      <c r="V144" s="32" t="s">
        <v>150</v>
      </c>
      <c r="W144" s="32" t="s">
        <v>42</v>
      </c>
      <c r="X144" s="41" t="s">
        <v>129</v>
      </c>
      <c r="Y144" s="85">
        <v>4</v>
      </c>
      <c r="Z144" s="85"/>
      <c r="AA144" s="85"/>
      <c r="AB144" s="85"/>
      <c r="AC144" s="85"/>
      <c r="AE144" s="33" t="s">
        <v>7</v>
      </c>
    </row>
    <row r="145" spans="1:31" x14ac:dyDescent="0.35">
      <c r="A145" s="26" t="s">
        <v>224</v>
      </c>
      <c r="B145" s="27">
        <v>91.004241943359375</v>
      </c>
      <c r="C145" s="27">
        <v>82.877021789550781</v>
      </c>
      <c r="D145" s="27">
        <v>95.234100341796875</v>
      </c>
      <c r="E145" s="27">
        <v>95.414405822753906</v>
      </c>
      <c r="F145" s="27">
        <v>97.254165649414063</v>
      </c>
      <c r="G145" s="27">
        <v>99.998138427734375</v>
      </c>
      <c r="H145" s="27">
        <v>99.999832153320313</v>
      </c>
      <c r="I145" s="27">
        <v>99.99884033203125</v>
      </c>
      <c r="J145" s="27">
        <v>91.11114501953125</v>
      </c>
      <c r="K145" s="27">
        <v>99.999961853027344</v>
      </c>
      <c r="L145" s="27">
        <v>99.999832153320313</v>
      </c>
      <c r="M145" s="27">
        <v>99.99884033203125</v>
      </c>
      <c r="Q145" s="31">
        <v>1</v>
      </c>
      <c r="R145" s="39" t="s">
        <v>83</v>
      </c>
      <c r="S145" s="26" t="b">
        <f t="shared" si="14"/>
        <v>1</v>
      </c>
      <c r="T145" s="26" t="b">
        <f t="shared" si="15"/>
        <v>0</v>
      </c>
      <c r="U145" s="32" t="s">
        <v>42</v>
      </c>
      <c r="V145" s="32" t="s">
        <v>42</v>
      </c>
      <c r="W145" s="32" t="s">
        <v>42</v>
      </c>
      <c r="X145" s="41" t="s">
        <v>129</v>
      </c>
      <c r="Y145" s="85">
        <v>4</v>
      </c>
      <c r="Z145" s="85"/>
      <c r="AA145" s="85"/>
      <c r="AB145" s="85"/>
      <c r="AC145" s="85"/>
      <c r="AE145" s="33" t="s">
        <v>7</v>
      </c>
    </row>
    <row r="146" spans="1:31" x14ac:dyDescent="0.35">
      <c r="A146" s="26" t="s">
        <v>225</v>
      </c>
      <c r="B146" s="27">
        <v>91.217559814453125</v>
      </c>
      <c r="C146" s="27">
        <v>82.785041809082031</v>
      </c>
      <c r="D146" s="27">
        <v>94.717849731445313</v>
      </c>
      <c r="E146" s="27">
        <v>95.274581909179688</v>
      </c>
      <c r="F146" s="27">
        <v>98.431632995605469</v>
      </c>
      <c r="G146" s="27">
        <v>99.999351501464844</v>
      </c>
      <c r="H146" s="27">
        <v>99.999832153320313</v>
      </c>
      <c r="I146" s="27">
        <v>99.99884033203125</v>
      </c>
      <c r="J146" s="27">
        <v>91.393684387207031</v>
      </c>
      <c r="K146" s="27">
        <v>96.381645202636719</v>
      </c>
      <c r="L146" s="27">
        <v>99.999832153320313</v>
      </c>
      <c r="M146" s="27">
        <v>99.99884033203125</v>
      </c>
      <c r="Q146" s="31">
        <v>1</v>
      </c>
      <c r="R146" s="39" t="s">
        <v>83</v>
      </c>
      <c r="S146" s="26" t="b">
        <f t="shared" si="14"/>
        <v>1</v>
      </c>
      <c r="T146" s="26" t="b">
        <f t="shared" si="15"/>
        <v>0</v>
      </c>
      <c r="U146" s="32" t="s">
        <v>42</v>
      </c>
      <c r="V146" s="32" t="s">
        <v>42</v>
      </c>
      <c r="W146" s="32" t="s">
        <v>42</v>
      </c>
      <c r="X146" s="41" t="s">
        <v>129</v>
      </c>
      <c r="Y146" s="85">
        <v>4</v>
      </c>
      <c r="Z146" s="85"/>
      <c r="AA146" s="85"/>
      <c r="AB146" s="85"/>
      <c r="AC146" s="85"/>
      <c r="AE146" s="33" t="s">
        <v>7</v>
      </c>
    </row>
    <row r="147" spans="1:31" x14ac:dyDescent="0.35">
      <c r="A147" s="26" t="s">
        <v>226</v>
      </c>
      <c r="B147" s="27">
        <v>91.196243286132813</v>
      </c>
      <c r="C147" s="27">
        <v>82.965934753417969</v>
      </c>
      <c r="D147" s="27">
        <v>95.353752136230469</v>
      </c>
      <c r="E147" s="27">
        <v>95.274993896484375</v>
      </c>
      <c r="F147" s="27">
        <v>98.850334167480469</v>
      </c>
      <c r="G147" s="27">
        <v>99.998252868652344</v>
      </c>
      <c r="H147" s="27">
        <v>99.999832153320313</v>
      </c>
      <c r="I147" s="27">
        <v>99.99884033203125</v>
      </c>
      <c r="J147" s="27">
        <v>91.618125915527344</v>
      </c>
      <c r="K147" s="27">
        <v>99.999961853027344</v>
      </c>
      <c r="L147" s="27">
        <v>99.999832153320313</v>
      </c>
      <c r="M147" s="27">
        <v>99.99884033203125</v>
      </c>
      <c r="Q147" s="31">
        <v>1</v>
      </c>
      <c r="R147" s="39" t="s">
        <v>83</v>
      </c>
      <c r="S147" s="26" t="b">
        <f t="shared" si="14"/>
        <v>1</v>
      </c>
      <c r="T147" s="26" t="b">
        <f t="shared" si="15"/>
        <v>0</v>
      </c>
      <c r="U147" s="32" t="s">
        <v>42</v>
      </c>
      <c r="V147" s="32" t="s">
        <v>42</v>
      </c>
      <c r="W147" s="32" t="s">
        <v>42</v>
      </c>
      <c r="X147" s="41" t="s">
        <v>129</v>
      </c>
      <c r="Y147" s="85">
        <v>4</v>
      </c>
      <c r="Z147" s="85"/>
      <c r="AA147" s="85"/>
      <c r="AB147" s="85"/>
      <c r="AC147" s="85"/>
      <c r="AE147" s="33" t="s">
        <v>7</v>
      </c>
    </row>
    <row r="148" spans="1:31" x14ac:dyDescent="0.35">
      <c r="A148" s="26" t="s">
        <v>227</v>
      </c>
      <c r="B148" s="27">
        <v>91.118522644042969</v>
      </c>
      <c r="C148" s="27">
        <v>82.914665222167969</v>
      </c>
      <c r="D148" s="27">
        <v>95.373634338378906</v>
      </c>
      <c r="E148" s="27">
        <v>95.411949157714844</v>
      </c>
      <c r="F148" s="27">
        <v>96.572257995605469</v>
      </c>
      <c r="G148" s="27">
        <v>99.999771118164063</v>
      </c>
      <c r="H148" s="27">
        <v>99.999092102050781</v>
      </c>
      <c r="I148" s="27">
        <v>99.99884033203125</v>
      </c>
      <c r="J148" s="27">
        <v>93.731071472167969</v>
      </c>
      <c r="K148" s="27">
        <v>99.999961853027344</v>
      </c>
      <c r="L148" s="27">
        <v>99.999832153320313</v>
      </c>
      <c r="M148" s="27">
        <v>99.99884033203125</v>
      </c>
      <c r="Q148" s="31">
        <v>1</v>
      </c>
      <c r="R148" s="39" t="s">
        <v>83</v>
      </c>
      <c r="S148" s="26" t="b">
        <f t="shared" si="14"/>
        <v>1</v>
      </c>
      <c r="T148" s="26" t="b">
        <f t="shared" si="15"/>
        <v>0</v>
      </c>
      <c r="U148" s="32" t="s">
        <v>42</v>
      </c>
      <c r="V148" s="32" t="s">
        <v>42</v>
      </c>
      <c r="W148" s="32" t="s">
        <v>42</v>
      </c>
      <c r="X148" s="41" t="s">
        <v>129</v>
      </c>
      <c r="Y148" s="85">
        <v>4</v>
      </c>
      <c r="Z148" s="85"/>
      <c r="AA148" s="85"/>
      <c r="AB148" s="85"/>
      <c r="AC148" s="85"/>
      <c r="AE148" s="33" t="s">
        <v>7</v>
      </c>
    </row>
    <row r="149" spans="1:31" x14ac:dyDescent="0.35">
      <c r="A149" s="26" t="s">
        <v>228</v>
      </c>
      <c r="B149" s="27">
        <v>91.132514953613281</v>
      </c>
      <c r="C149" s="27">
        <v>82.85052490234375</v>
      </c>
      <c r="D149" s="27">
        <v>95.274406433105469</v>
      </c>
      <c r="E149" s="27">
        <v>95.41436767578125</v>
      </c>
      <c r="F149" s="27">
        <v>98.812515258789063</v>
      </c>
      <c r="G149" s="27">
        <v>99.999961853027344</v>
      </c>
      <c r="H149" s="27">
        <v>99.999832153320313</v>
      </c>
      <c r="I149" s="27">
        <v>99.99884033203125</v>
      </c>
      <c r="J149" s="27">
        <v>92.64764404296875</v>
      </c>
      <c r="K149" s="27">
        <v>99.999961853027344</v>
      </c>
      <c r="L149" s="27">
        <v>99.999832153320313</v>
      </c>
      <c r="M149" s="27">
        <v>99.99884033203125</v>
      </c>
      <c r="Q149" s="31">
        <v>1</v>
      </c>
      <c r="R149" s="39" t="s">
        <v>83</v>
      </c>
      <c r="S149" s="26" t="b">
        <f t="shared" si="14"/>
        <v>1</v>
      </c>
      <c r="T149" s="26" t="b">
        <f t="shared" si="15"/>
        <v>0</v>
      </c>
      <c r="U149" s="32" t="s">
        <v>42</v>
      </c>
      <c r="V149" s="32" t="s">
        <v>42</v>
      </c>
      <c r="W149" s="40" t="s">
        <v>20</v>
      </c>
      <c r="X149" s="41" t="s">
        <v>129</v>
      </c>
      <c r="Y149" s="85">
        <v>4</v>
      </c>
      <c r="Z149" s="85"/>
      <c r="AA149" s="85"/>
      <c r="AB149" s="85"/>
      <c r="AC149" s="85"/>
      <c r="AE149" s="33" t="s">
        <v>7</v>
      </c>
    </row>
    <row r="150" spans="1:31" x14ac:dyDescent="0.35">
      <c r="A150" s="26" t="s">
        <v>229</v>
      </c>
      <c r="B150" s="27">
        <v>91.161445617675781</v>
      </c>
      <c r="C150" s="27">
        <v>82.868865966796875</v>
      </c>
      <c r="D150" s="27">
        <v>95.354774475097656</v>
      </c>
      <c r="E150" s="27">
        <v>95.276016235351563</v>
      </c>
      <c r="F150" s="27">
        <v>98.814498901367188</v>
      </c>
      <c r="G150" s="27">
        <v>99.998069763183594</v>
      </c>
      <c r="H150" s="27">
        <v>99.999832153320313</v>
      </c>
      <c r="I150" s="27">
        <v>99.99884033203125</v>
      </c>
      <c r="J150" s="27">
        <v>92.139106750488281</v>
      </c>
      <c r="K150" s="27">
        <v>98.305770874023438</v>
      </c>
      <c r="L150" s="27">
        <v>99.999832153320313</v>
      </c>
      <c r="M150" s="27">
        <v>99.99884033203125</v>
      </c>
      <c r="Q150" s="31">
        <v>1</v>
      </c>
      <c r="R150" s="39" t="s">
        <v>83</v>
      </c>
      <c r="S150" s="26" t="b">
        <f t="shared" si="14"/>
        <v>1</v>
      </c>
      <c r="T150" s="26" t="b">
        <f t="shared" si="15"/>
        <v>0</v>
      </c>
      <c r="U150" s="32" t="s">
        <v>42</v>
      </c>
      <c r="V150" s="32" t="s">
        <v>42</v>
      </c>
      <c r="W150" s="40" t="s">
        <v>20</v>
      </c>
      <c r="X150" s="41" t="s">
        <v>129</v>
      </c>
      <c r="Y150" s="85">
        <v>4</v>
      </c>
      <c r="Z150" s="85"/>
      <c r="AA150" s="85"/>
      <c r="AB150" s="85"/>
      <c r="AC150" s="85"/>
      <c r="AE150" s="33" t="s">
        <v>7</v>
      </c>
    </row>
    <row r="151" spans="1:31" x14ac:dyDescent="0.35">
      <c r="A151" s="26" t="s">
        <v>230</v>
      </c>
      <c r="B151" s="27">
        <v>90.424713134765625</v>
      </c>
      <c r="C151" s="27">
        <v>82.897491455078125</v>
      </c>
      <c r="D151" s="27">
        <v>95.35516357421875</v>
      </c>
      <c r="E151" s="27">
        <v>95.415077209472656</v>
      </c>
      <c r="F151" s="27">
        <v>96.494049072265625</v>
      </c>
      <c r="G151" s="27">
        <v>99.999832153320313</v>
      </c>
      <c r="H151" s="27">
        <v>99.999832153320313</v>
      </c>
      <c r="I151" s="27">
        <v>99.99884033203125</v>
      </c>
      <c r="J151" s="27">
        <v>88.839141845703125</v>
      </c>
      <c r="K151" s="27">
        <v>83.737594604492188</v>
      </c>
      <c r="L151" s="27">
        <v>99.999832153320313</v>
      </c>
      <c r="M151" s="27">
        <v>99.99884033203125</v>
      </c>
      <c r="Q151" s="31">
        <v>1</v>
      </c>
      <c r="R151" s="39" t="s">
        <v>83</v>
      </c>
      <c r="S151" s="26" t="b">
        <f t="shared" si="14"/>
        <v>1</v>
      </c>
      <c r="T151" s="26" t="b">
        <f t="shared" si="15"/>
        <v>0</v>
      </c>
      <c r="U151" s="32" t="s">
        <v>42</v>
      </c>
      <c r="V151" s="32" t="s">
        <v>42</v>
      </c>
      <c r="W151" s="40" t="s">
        <v>20</v>
      </c>
      <c r="X151" s="41" t="s">
        <v>129</v>
      </c>
      <c r="Y151" s="85">
        <v>4</v>
      </c>
      <c r="Z151" s="85"/>
      <c r="AA151" s="85"/>
      <c r="AB151" s="85"/>
      <c r="AC151" s="85"/>
      <c r="AE151" s="33" t="s">
        <v>7</v>
      </c>
    </row>
    <row r="152" spans="1:31" x14ac:dyDescent="0.35">
      <c r="A152" s="26" t="s">
        <v>231</v>
      </c>
      <c r="B152" s="27">
        <v>91.266159057617188</v>
      </c>
      <c r="C152" s="27">
        <v>82.923957824707031</v>
      </c>
      <c r="D152" s="27">
        <v>95.395126342773438</v>
      </c>
      <c r="E152" s="27">
        <v>95.415428161621094</v>
      </c>
      <c r="F152" s="27">
        <v>94.959053039550781</v>
      </c>
      <c r="G152" s="27">
        <v>99.999275207519531</v>
      </c>
      <c r="H152" s="27">
        <v>99.999832153320313</v>
      </c>
      <c r="I152" s="27">
        <v>99.99884033203125</v>
      </c>
      <c r="J152" s="27">
        <v>94.626617431640625</v>
      </c>
      <c r="K152" s="27">
        <v>99.9869384765625</v>
      </c>
      <c r="L152" s="27">
        <v>99.958183288574219</v>
      </c>
      <c r="M152" s="27">
        <v>99.92596435546875</v>
      </c>
      <c r="Q152" s="31">
        <v>1</v>
      </c>
      <c r="R152" s="39" t="s">
        <v>83</v>
      </c>
      <c r="S152" s="26" t="b">
        <f t="shared" si="14"/>
        <v>1</v>
      </c>
      <c r="T152" s="26" t="b">
        <f t="shared" si="15"/>
        <v>0</v>
      </c>
      <c r="U152" s="32" t="s">
        <v>42</v>
      </c>
      <c r="V152" s="32" t="s">
        <v>42</v>
      </c>
      <c r="W152" s="32" t="s">
        <v>42</v>
      </c>
      <c r="X152" s="41" t="s">
        <v>129</v>
      </c>
      <c r="Y152" s="85">
        <v>4</v>
      </c>
      <c r="Z152" s="85"/>
      <c r="AA152" s="85"/>
      <c r="AB152" s="85"/>
      <c r="AC152" s="85"/>
      <c r="AE152" s="33" t="s">
        <v>7</v>
      </c>
    </row>
    <row r="153" spans="1:31" x14ac:dyDescent="0.35">
      <c r="A153" s="26" t="s">
        <v>232</v>
      </c>
      <c r="B153" s="27">
        <v>91.15960693359375</v>
      </c>
      <c r="C153" s="27">
        <v>82.917984008789063</v>
      </c>
      <c r="D153" s="27">
        <v>95.336051940917969</v>
      </c>
      <c r="E153" s="27">
        <v>95.277114868164063</v>
      </c>
      <c r="F153" s="27">
        <v>98.821464538574219</v>
      </c>
      <c r="G153" s="27">
        <v>99.999626159667969</v>
      </c>
      <c r="H153" s="27">
        <v>99.999832153320313</v>
      </c>
      <c r="I153" s="27">
        <v>99.99884033203125</v>
      </c>
      <c r="J153" s="27">
        <v>93.19696044921875</v>
      </c>
      <c r="K153" s="27">
        <v>99.999961853027344</v>
      </c>
      <c r="L153" s="27">
        <v>99.999832153320313</v>
      </c>
      <c r="M153" s="27">
        <v>99.99884033203125</v>
      </c>
      <c r="Q153" s="31">
        <v>1</v>
      </c>
      <c r="R153" s="39" t="s">
        <v>83</v>
      </c>
      <c r="S153" s="26" t="b">
        <f t="shared" si="14"/>
        <v>1</v>
      </c>
      <c r="T153" s="26" t="b">
        <f t="shared" si="15"/>
        <v>0</v>
      </c>
      <c r="U153" s="32" t="s">
        <v>42</v>
      </c>
      <c r="V153" s="32" t="s">
        <v>19</v>
      </c>
      <c r="W153" s="32" t="s">
        <v>42</v>
      </c>
      <c r="X153" s="41" t="s">
        <v>129</v>
      </c>
      <c r="Y153" s="85">
        <v>4</v>
      </c>
      <c r="Z153" s="85"/>
      <c r="AA153" s="85"/>
      <c r="AB153" s="85"/>
      <c r="AC153" s="85"/>
      <c r="AE153" s="33" t="s">
        <v>7</v>
      </c>
    </row>
    <row r="154" spans="1:31" x14ac:dyDescent="0.35">
      <c r="A154" s="26" t="s">
        <v>233</v>
      </c>
      <c r="B154" s="27">
        <v>91.109046936035156</v>
      </c>
      <c r="C154" s="27">
        <v>82.918533325195313</v>
      </c>
      <c r="D154" s="27">
        <v>95.336448669433594</v>
      </c>
      <c r="E154" s="27">
        <v>95.27752685546875</v>
      </c>
      <c r="F154" s="27">
        <v>97.6688232421875</v>
      </c>
      <c r="G154" s="27">
        <v>99.999961853027344</v>
      </c>
      <c r="H154" s="27">
        <v>99.999832153320313</v>
      </c>
      <c r="I154" s="27">
        <v>99.99884033203125</v>
      </c>
      <c r="J154" s="27">
        <v>92.966598510742188</v>
      </c>
      <c r="K154" s="27">
        <v>96.412948608398438</v>
      </c>
      <c r="L154" s="27">
        <v>99.999832153320313</v>
      </c>
      <c r="M154" s="27">
        <v>99.99884033203125</v>
      </c>
      <c r="Q154" s="31">
        <v>1</v>
      </c>
      <c r="R154" s="39" t="s">
        <v>83</v>
      </c>
      <c r="S154" s="26" t="b">
        <f t="shared" si="14"/>
        <v>1</v>
      </c>
      <c r="T154" s="26" t="b">
        <f t="shared" si="15"/>
        <v>0</v>
      </c>
      <c r="U154" s="32" t="s">
        <v>42</v>
      </c>
      <c r="V154" s="32" t="s">
        <v>42</v>
      </c>
      <c r="W154" s="32" t="s">
        <v>42</v>
      </c>
      <c r="X154" s="41" t="s">
        <v>129</v>
      </c>
      <c r="Y154" s="85">
        <v>4</v>
      </c>
      <c r="Z154" s="85"/>
      <c r="AA154" s="85"/>
      <c r="AB154" s="85"/>
      <c r="AC154" s="85"/>
      <c r="AE154" s="33" t="s">
        <v>7</v>
      </c>
    </row>
    <row r="155" spans="1:31" x14ac:dyDescent="0.35">
      <c r="A155" s="26" t="s">
        <v>234</v>
      </c>
      <c r="B155" s="27">
        <v>91.264640808105469</v>
      </c>
      <c r="C155" s="27">
        <v>82.965042114257813</v>
      </c>
      <c r="D155" s="27">
        <v>95.375251770019531</v>
      </c>
      <c r="E155" s="27">
        <v>95.275741577148438</v>
      </c>
      <c r="F155" s="27">
        <v>98.516761779785156</v>
      </c>
      <c r="G155" s="27">
        <v>99.99786376953125</v>
      </c>
      <c r="H155" s="27">
        <v>99.99755859375</v>
      </c>
      <c r="I155" s="27">
        <v>99.982925415039063</v>
      </c>
      <c r="J155" s="27">
        <v>92.01385498046875</v>
      </c>
      <c r="K155" s="27">
        <v>80.196762084960938</v>
      </c>
      <c r="L155" s="27">
        <v>99.999832153320313</v>
      </c>
      <c r="M155" s="27">
        <v>99.99884033203125</v>
      </c>
      <c r="Q155" s="31">
        <v>1</v>
      </c>
      <c r="R155" s="39" t="s">
        <v>83</v>
      </c>
      <c r="S155" s="26" t="b">
        <f t="shared" si="14"/>
        <v>1</v>
      </c>
      <c r="T155" s="26" t="b">
        <f t="shared" si="15"/>
        <v>0</v>
      </c>
      <c r="U155" s="32" t="s">
        <v>42</v>
      </c>
      <c r="V155" s="32" t="s">
        <v>42</v>
      </c>
      <c r="W155" s="32" t="s">
        <v>42</v>
      </c>
      <c r="X155" s="41" t="s">
        <v>129</v>
      </c>
      <c r="Y155" s="85">
        <v>4</v>
      </c>
      <c r="Z155" s="85"/>
      <c r="AA155" s="85"/>
      <c r="AB155" s="85"/>
      <c r="AC155" s="85"/>
      <c r="AE155" s="33" t="s">
        <v>7</v>
      </c>
    </row>
    <row r="156" spans="1:31" x14ac:dyDescent="0.35">
      <c r="A156" s="26" t="s">
        <v>235</v>
      </c>
      <c r="B156" s="27">
        <v>91.205230712890625</v>
      </c>
      <c r="C156" s="27">
        <v>82.928207397460938</v>
      </c>
      <c r="D156" s="27">
        <v>95.374961853027344</v>
      </c>
      <c r="E156" s="27">
        <v>95.415443420410156</v>
      </c>
      <c r="F156" s="27">
        <v>98.359062194824219</v>
      </c>
      <c r="G156" s="27">
        <v>99.998382568359375</v>
      </c>
      <c r="H156" s="27">
        <v>99.998970031738281</v>
      </c>
      <c r="I156" s="27">
        <v>99.99884033203125</v>
      </c>
      <c r="J156" s="27">
        <v>88.814300537109375</v>
      </c>
      <c r="K156" s="27">
        <v>76.833457946777344</v>
      </c>
      <c r="L156" s="27">
        <v>99.999832153320313</v>
      </c>
      <c r="M156" s="27">
        <v>99.99884033203125</v>
      </c>
      <c r="Q156" s="31">
        <v>1</v>
      </c>
      <c r="R156" s="39" t="s">
        <v>83</v>
      </c>
      <c r="S156" s="26" t="b">
        <f t="shared" si="14"/>
        <v>1</v>
      </c>
      <c r="T156" s="26" t="b">
        <f t="shared" si="15"/>
        <v>0</v>
      </c>
      <c r="U156" s="40" t="s">
        <v>236</v>
      </c>
      <c r="V156" s="32" t="s">
        <v>42</v>
      </c>
      <c r="W156" s="32" t="s">
        <v>42</v>
      </c>
      <c r="X156" s="41" t="s">
        <v>129</v>
      </c>
      <c r="Y156" s="85">
        <v>4</v>
      </c>
      <c r="Z156" s="85"/>
      <c r="AA156" s="85"/>
      <c r="AB156" s="85"/>
      <c r="AC156" s="85"/>
      <c r="AE156" s="33" t="s">
        <v>7</v>
      </c>
    </row>
    <row r="157" spans="1:31" x14ac:dyDescent="0.35">
      <c r="A157" s="26" t="s">
        <v>237</v>
      </c>
      <c r="B157" s="27">
        <v>91.157615661621094</v>
      </c>
      <c r="C157" s="27">
        <v>82.913833618164063</v>
      </c>
      <c r="D157" s="27">
        <v>95.392776489257813</v>
      </c>
      <c r="E157" s="27">
        <v>95.411430358886719</v>
      </c>
      <c r="F157" s="27">
        <v>97.976394653320313</v>
      </c>
      <c r="G157" s="27">
        <v>99.998908996582031</v>
      </c>
      <c r="H157" s="27">
        <v>99.999832153320313</v>
      </c>
      <c r="I157" s="27">
        <v>99.99884033203125</v>
      </c>
      <c r="J157" s="27">
        <v>92.055793762207031</v>
      </c>
      <c r="K157" s="27">
        <v>80.196792602539063</v>
      </c>
      <c r="L157" s="27">
        <v>99.999832153320313</v>
      </c>
      <c r="M157" s="27">
        <v>99.99884033203125</v>
      </c>
      <c r="Q157" s="31">
        <v>1</v>
      </c>
      <c r="R157" s="39" t="s">
        <v>83</v>
      </c>
      <c r="S157" s="26" t="b">
        <f t="shared" si="14"/>
        <v>1</v>
      </c>
      <c r="T157" s="26" t="b">
        <f t="shared" si="15"/>
        <v>0</v>
      </c>
      <c r="U157" s="32" t="s">
        <v>42</v>
      </c>
      <c r="V157" s="32" t="s">
        <v>42</v>
      </c>
      <c r="W157" s="32" t="s">
        <v>42</v>
      </c>
      <c r="X157" s="41" t="s">
        <v>129</v>
      </c>
      <c r="Y157" s="85">
        <v>4</v>
      </c>
      <c r="Z157" s="85"/>
      <c r="AA157" s="85"/>
      <c r="AB157" s="85"/>
      <c r="AC157" s="85"/>
      <c r="AE157" s="33" t="s">
        <v>7</v>
      </c>
    </row>
    <row r="158" spans="1:31" x14ac:dyDescent="0.35">
      <c r="A158" s="26" t="s">
        <v>238</v>
      </c>
      <c r="B158" s="27">
        <v>91.228965759277344</v>
      </c>
      <c r="C158" s="27">
        <v>82.923576354980469</v>
      </c>
      <c r="D158" s="27">
        <v>95.372520446777344</v>
      </c>
      <c r="E158" s="27">
        <v>95.273170471191406</v>
      </c>
      <c r="F158" s="27">
        <v>98.077377319335938</v>
      </c>
      <c r="G158" s="27">
        <v>99.999961853027344</v>
      </c>
      <c r="H158" s="27">
        <v>99.999832153320313</v>
      </c>
      <c r="I158" s="27">
        <v>99.99884033203125</v>
      </c>
      <c r="J158" s="27">
        <v>93.549652099609375</v>
      </c>
      <c r="K158" s="27">
        <v>99.999961853027344</v>
      </c>
      <c r="L158" s="27">
        <v>99.999832153320313</v>
      </c>
      <c r="M158" s="27">
        <v>99.99884033203125</v>
      </c>
      <c r="Q158" s="31">
        <v>1</v>
      </c>
      <c r="R158" s="39" t="s">
        <v>83</v>
      </c>
      <c r="S158" s="26" t="b">
        <f t="shared" si="14"/>
        <v>1</v>
      </c>
      <c r="T158" s="26" t="b">
        <f t="shared" si="15"/>
        <v>0</v>
      </c>
      <c r="U158" s="32" t="s">
        <v>42</v>
      </c>
      <c r="V158" s="32" t="s">
        <v>42</v>
      </c>
      <c r="W158" s="32" t="s">
        <v>42</v>
      </c>
      <c r="X158" s="41" t="s">
        <v>129</v>
      </c>
      <c r="Y158" s="85">
        <v>4</v>
      </c>
      <c r="Z158" s="85"/>
      <c r="AA158" s="85"/>
      <c r="AB158" s="85"/>
      <c r="AC158" s="85"/>
      <c r="AE158" s="33" t="s">
        <v>7</v>
      </c>
    </row>
    <row r="159" spans="1:31" x14ac:dyDescent="0.35">
      <c r="A159" s="26" t="s">
        <v>239</v>
      </c>
      <c r="B159" s="27">
        <v>91.261726379394531</v>
      </c>
      <c r="C159" s="27">
        <v>82.973960876464844</v>
      </c>
      <c r="D159" s="27">
        <v>95.432289123535156</v>
      </c>
      <c r="E159" s="27">
        <v>95.412178039550781</v>
      </c>
      <c r="F159" s="27">
        <v>95.729774475097656</v>
      </c>
      <c r="G159" s="27">
        <v>99.998741149902344</v>
      </c>
      <c r="H159" s="27">
        <v>99.999832153320313</v>
      </c>
      <c r="I159" s="27">
        <v>99.99884033203125</v>
      </c>
      <c r="J159" s="27">
        <v>94.523689270019531</v>
      </c>
      <c r="K159" s="27">
        <v>99.999961853027344</v>
      </c>
      <c r="L159" s="27">
        <v>99.999832153320313</v>
      </c>
      <c r="M159" s="27">
        <v>99.99884033203125</v>
      </c>
      <c r="Q159" s="31">
        <v>1</v>
      </c>
      <c r="R159" s="39" t="s">
        <v>83</v>
      </c>
      <c r="S159" s="26" t="b">
        <f t="shared" si="14"/>
        <v>1</v>
      </c>
      <c r="T159" s="26" t="b">
        <f t="shared" si="15"/>
        <v>0</v>
      </c>
      <c r="U159" s="32" t="s">
        <v>42</v>
      </c>
      <c r="V159" s="32" t="s">
        <v>42</v>
      </c>
      <c r="W159" s="32" t="s">
        <v>42</v>
      </c>
      <c r="X159" s="41" t="s">
        <v>129</v>
      </c>
      <c r="Y159" s="85">
        <v>4</v>
      </c>
      <c r="Z159" s="85"/>
      <c r="AA159" s="85"/>
      <c r="AB159" s="85"/>
      <c r="AC159" s="85"/>
      <c r="AE159" s="33" t="s">
        <v>7</v>
      </c>
    </row>
    <row r="160" spans="1:31" x14ac:dyDescent="0.35">
      <c r="A160" s="26" t="s">
        <v>240</v>
      </c>
      <c r="B160" s="27">
        <v>86.529304504394531</v>
      </c>
      <c r="C160" s="27">
        <v>29.666707992553711</v>
      </c>
      <c r="D160" s="27">
        <v>0</v>
      </c>
      <c r="E160" s="27">
        <v>0</v>
      </c>
      <c r="F160" s="27">
        <v>66.628463745117188</v>
      </c>
      <c r="G160" s="27">
        <v>0</v>
      </c>
      <c r="H160" s="27">
        <v>0</v>
      </c>
      <c r="I160" s="27">
        <v>0</v>
      </c>
      <c r="J160" s="27">
        <v>99.769287109375</v>
      </c>
      <c r="K160" s="27">
        <v>99.999885559082031</v>
      </c>
      <c r="L160" s="27">
        <v>0</v>
      </c>
      <c r="M160" s="27">
        <v>0</v>
      </c>
      <c r="Q160" s="31">
        <v>0</v>
      </c>
      <c r="R160" s="26" t="s">
        <v>41</v>
      </c>
      <c r="S160" s="26" t="b">
        <f t="shared" si="14"/>
        <v>0</v>
      </c>
      <c r="T160" s="26" t="b">
        <f t="shared" si="15"/>
        <v>0</v>
      </c>
      <c r="U160" s="32" t="s">
        <v>42</v>
      </c>
      <c r="V160" s="32" t="s">
        <v>42</v>
      </c>
      <c r="W160" s="32" t="s">
        <v>42</v>
      </c>
      <c r="X160" s="41" t="s">
        <v>129</v>
      </c>
      <c r="Y160" s="85">
        <v>4</v>
      </c>
      <c r="Z160" s="85"/>
      <c r="AA160" s="85"/>
      <c r="AB160" s="85"/>
      <c r="AC160" s="85"/>
      <c r="AE160" s="33" t="s">
        <v>7</v>
      </c>
    </row>
    <row r="161" spans="1:32" x14ac:dyDescent="0.35">
      <c r="A161" s="26" t="s">
        <v>241</v>
      </c>
      <c r="B161" s="27">
        <v>86.55352783203125</v>
      </c>
      <c r="C161" s="27">
        <v>29.666923522949219</v>
      </c>
      <c r="D161" s="27">
        <v>0</v>
      </c>
      <c r="E161" s="27">
        <v>0</v>
      </c>
      <c r="F161" s="27">
        <v>66.6788330078125</v>
      </c>
      <c r="G161" s="27">
        <v>0</v>
      </c>
      <c r="H161" s="27">
        <v>0</v>
      </c>
      <c r="I161" s="27">
        <v>0</v>
      </c>
      <c r="J161" s="27">
        <v>99.769943237304688</v>
      </c>
      <c r="K161" s="27">
        <v>99.999885559082031</v>
      </c>
      <c r="L161" s="27">
        <v>0</v>
      </c>
      <c r="M161" s="27">
        <v>0</v>
      </c>
      <c r="Q161" s="31">
        <v>0</v>
      </c>
      <c r="R161" s="26" t="s">
        <v>41</v>
      </c>
      <c r="S161" s="26" t="b">
        <f t="shared" si="14"/>
        <v>0</v>
      </c>
      <c r="T161" s="26" t="b">
        <f t="shared" si="15"/>
        <v>0</v>
      </c>
      <c r="U161" s="32" t="s">
        <v>42</v>
      </c>
      <c r="V161" s="32" t="s">
        <v>42</v>
      </c>
      <c r="W161" s="32" t="s">
        <v>42</v>
      </c>
      <c r="X161" s="41" t="s">
        <v>129</v>
      </c>
      <c r="Y161" s="85">
        <v>4</v>
      </c>
      <c r="Z161" s="85"/>
      <c r="AA161" s="85"/>
      <c r="AB161" s="85"/>
      <c r="AC161" s="85"/>
      <c r="AE161" s="33" t="s">
        <v>7</v>
      </c>
    </row>
    <row r="162" spans="1:32" x14ac:dyDescent="0.35">
      <c r="A162" s="26" t="s">
        <v>242</v>
      </c>
      <c r="B162" s="27">
        <v>65.663749694824219</v>
      </c>
      <c r="C162" s="27">
        <v>82.99041748046875</v>
      </c>
      <c r="D162" s="27">
        <v>95.347770690917969</v>
      </c>
      <c r="E162" s="27">
        <v>95.400436401367188</v>
      </c>
      <c r="F162" s="27">
        <v>41.686748504638672</v>
      </c>
      <c r="G162" s="27">
        <v>59.449729919433594</v>
      </c>
      <c r="H162" s="27">
        <v>59.991794586181641</v>
      </c>
      <c r="I162" s="27">
        <v>58.722789764404297</v>
      </c>
      <c r="J162" s="27">
        <v>94.981727600097656</v>
      </c>
      <c r="K162" s="27">
        <v>79.53753662109375</v>
      </c>
      <c r="L162" s="27">
        <v>18.349737167358398</v>
      </c>
      <c r="M162" s="27">
        <v>0</v>
      </c>
      <c r="N162" s="33" t="s">
        <v>243</v>
      </c>
      <c r="O162" s="26" t="s">
        <v>244</v>
      </c>
      <c r="P162" s="35" t="s">
        <v>245</v>
      </c>
      <c r="Q162" s="31">
        <v>0</v>
      </c>
      <c r="R162" s="26" t="s">
        <v>41</v>
      </c>
      <c r="S162" s="26" t="b">
        <f t="shared" si="14"/>
        <v>0</v>
      </c>
      <c r="T162" s="26" t="b">
        <f t="shared" si="15"/>
        <v>0</v>
      </c>
      <c r="U162" s="32"/>
      <c r="V162" s="32"/>
      <c r="W162" s="32" t="s">
        <v>49</v>
      </c>
      <c r="X162" s="41"/>
      <c r="AE162" s="33"/>
    </row>
    <row r="163" spans="1:32" x14ac:dyDescent="0.35">
      <c r="A163" s="26" t="s">
        <v>246</v>
      </c>
      <c r="B163" s="27">
        <v>61.390537261962891</v>
      </c>
      <c r="C163" s="27">
        <v>82.974563598632813</v>
      </c>
      <c r="D163" s="27">
        <v>95.406196594238281</v>
      </c>
      <c r="E163" s="27">
        <v>95.408065795898438</v>
      </c>
      <c r="F163" s="27">
        <v>37.798606872558594</v>
      </c>
      <c r="G163" s="27">
        <v>58.816688537597656</v>
      </c>
      <c r="H163" s="27">
        <v>59.509773254394531</v>
      </c>
      <c r="I163" s="27">
        <v>60.572193145751953</v>
      </c>
      <c r="J163" s="27">
        <v>96.381256103515625</v>
      </c>
      <c r="K163" s="27">
        <v>79.546638488769531</v>
      </c>
      <c r="L163" s="27">
        <v>18.474380493164063</v>
      </c>
      <c r="M163" s="27">
        <v>0</v>
      </c>
      <c r="N163" s="33" t="s">
        <v>247</v>
      </c>
      <c r="O163" s="26" t="s">
        <v>244</v>
      </c>
      <c r="P163" s="35" t="s">
        <v>248</v>
      </c>
      <c r="Q163" s="31">
        <v>0</v>
      </c>
      <c r="R163" s="26" t="s">
        <v>41</v>
      </c>
      <c r="S163" s="26" t="b">
        <f t="shared" si="14"/>
        <v>0</v>
      </c>
      <c r="T163" s="26" t="b">
        <f t="shared" si="15"/>
        <v>0</v>
      </c>
      <c r="U163" s="32"/>
      <c r="V163" s="32"/>
      <c r="W163" s="32" t="s">
        <v>49</v>
      </c>
      <c r="X163" s="41"/>
      <c r="AE163" s="33"/>
    </row>
    <row r="164" spans="1:32" ht="15.5" x14ac:dyDescent="0.35">
      <c r="A164" s="26" t="s">
        <v>249</v>
      </c>
      <c r="B164" s="27">
        <v>31.097631454467773</v>
      </c>
      <c r="C164" s="27">
        <v>0</v>
      </c>
      <c r="D164" s="27">
        <v>0</v>
      </c>
      <c r="E164" s="27">
        <v>0</v>
      </c>
      <c r="F164" s="27">
        <v>99.999992370605469</v>
      </c>
      <c r="G164" s="27">
        <v>0</v>
      </c>
      <c r="H164" s="27">
        <v>0</v>
      </c>
      <c r="I164" s="27">
        <v>0</v>
      </c>
      <c r="J164" s="27">
        <v>77.336524963378906</v>
      </c>
      <c r="K164" s="27">
        <v>0</v>
      </c>
      <c r="L164" s="27">
        <v>0</v>
      </c>
      <c r="M164" s="27">
        <v>0</v>
      </c>
      <c r="N164" s="51"/>
      <c r="O164" s="26" t="s">
        <v>250</v>
      </c>
      <c r="P164" s="35" t="s">
        <v>251</v>
      </c>
      <c r="Q164" s="31">
        <v>0</v>
      </c>
      <c r="R164" s="26" t="s">
        <v>41</v>
      </c>
      <c r="S164" s="26" t="b">
        <f t="shared" si="14"/>
        <v>0</v>
      </c>
      <c r="T164" s="26" t="b">
        <f t="shared" si="15"/>
        <v>0</v>
      </c>
      <c r="U164" s="32"/>
      <c r="V164" s="32"/>
      <c r="W164" s="32" t="s">
        <v>49</v>
      </c>
      <c r="X164" s="41"/>
      <c r="AE164" s="33"/>
    </row>
    <row r="165" spans="1:32" ht="15.5" x14ac:dyDescent="0.35">
      <c r="A165" s="26" t="s">
        <v>252</v>
      </c>
      <c r="B165" s="27">
        <v>30.060020446777344</v>
      </c>
      <c r="C165" s="27">
        <v>0</v>
      </c>
      <c r="D165" s="27">
        <v>0</v>
      </c>
      <c r="E165" s="27">
        <v>0</v>
      </c>
      <c r="F165" s="27">
        <v>99.999992370605469</v>
      </c>
      <c r="G165" s="27">
        <v>0</v>
      </c>
      <c r="H165" s="27">
        <v>0</v>
      </c>
      <c r="I165" s="27">
        <v>0</v>
      </c>
      <c r="J165" s="27">
        <v>99.998199462890625</v>
      </c>
      <c r="K165" s="27">
        <v>0</v>
      </c>
      <c r="L165" s="27">
        <v>0</v>
      </c>
      <c r="M165" s="27">
        <v>0</v>
      </c>
      <c r="N165" s="51"/>
      <c r="O165" s="26" t="s">
        <v>253</v>
      </c>
      <c r="P165" s="35" t="s">
        <v>251</v>
      </c>
      <c r="Q165" s="31">
        <v>0</v>
      </c>
      <c r="R165" s="26" t="s">
        <v>41</v>
      </c>
      <c r="S165" s="26" t="b">
        <f t="shared" si="14"/>
        <v>0</v>
      </c>
      <c r="T165" s="26" t="b">
        <f t="shared" si="15"/>
        <v>0</v>
      </c>
      <c r="U165" s="32"/>
      <c r="V165" s="32"/>
      <c r="W165" s="32" t="s">
        <v>49</v>
      </c>
      <c r="X165" s="41"/>
      <c r="AE165" s="33"/>
    </row>
    <row r="166" spans="1:32" ht="15.5" x14ac:dyDescent="0.35">
      <c r="A166" s="26" t="s">
        <v>254</v>
      </c>
      <c r="B166" s="27">
        <v>44.870506286621094</v>
      </c>
      <c r="C166" s="27">
        <v>93.523300170898438</v>
      </c>
      <c r="D166" s="27">
        <v>95.80126953125</v>
      </c>
      <c r="E166" s="27">
        <v>95.694389343261719</v>
      </c>
      <c r="F166" s="27">
        <v>99.06573486328125</v>
      </c>
      <c r="G166" s="27">
        <v>99.998428344726563</v>
      </c>
      <c r="H166" s="27">
        <v>99.999832153320313</v>
      </c>
      <c r="I166" s="27">
        <v>99.99884033203125</v>
      </c>
      <c r="J166" s="27">
        <v>77.284423828125</v>
      </c>
      <c r="K166" s="27">
        <v>0</v>
      </c>
      <c r="L166" s="27">
        <v>0</v>
      </c>
      <c r="M166" s="27">
        <v>0</v>
      </c>
      <c r="N166" s="51"/>
      <c r="Q166" s="31">
        <v>0</v>
      </c>
      <c r="R166" s="39" t="s">
        <v>83</v>
      </c>
      <c r="S166" s="26" t="b">
        <f t="shared" si="14"/>
        <v>0</v>
      </c>
      <c r="T166" s="26" t="b">
        <f t="shared" si="15"/>
        <v>0</v>
      </c>
      <c r="U166" s="32"/>
      <c r="V166" s="32"/>
      <c r="W166" s="32" t="s">
        <v>49</v>
      </c>
      <c r="X166" s="41"/>
      <c r="AE166" s="33"/>
    </row>
    <row r="167" spans="1:32" ht="15.5" x14ac:dyDescent="0.35">
      <c r="A167" s="26" t="s">
        <v>255</v>
      </c>
      <c r="B167" s="27">
        <v>42.605381011962891</v>
      </c>
      <c r="C167" s="27">
        <v>72.9627685546875</v>
      </c>
      <c r="D167" s="27">
        <v>40.154644012451172</v>
      </c>
      <c r="E167" s="27">
        <v>42.104442596435547</v>
      </c>
      <c r="F167" s="27">
        <v>99.95025634765625</v>
      </c>
      <c r="G167" s="27">
        <v>99.999961853027344</v>
      </c>
      <c r="H167" s="27">
        <v>99.999832153320313</v>
      </c>
      <c r="I167" s="27">
        <v>99.99884033203125</v>
      </c>
      <c r="J167" s="27">
        <v>74.646354675292969</v>
      </c>
      <c r="K167" s="27">
        <v>0</v>
      </c>
      <c r="L167" s="27">
        <v>0</v>
      </c>
      <c r="M167" s="27">
        <v>0</v>
      </c>
      <c r="N167" s="51"/>
      <c r="Q167" s="31">
        <v>0</v>
      </c>
      <c r="R167" s="39" t="s">
        <v>83</v>
      </c>
      <c r="S167" s="26" t="b">
        <f t="shared" si="14"/>
        <v>0</v>
      </c>
      <c r="T167" s="26" t="b">
        <f t="shared" si="15"/>
        <v>0</v>
      </c>
      <c r="U167" s="32"/>
      <c r="V167" s="32"/>
      <c r="W167" s="32" t="s">
        <v>49</v>
      </c>
      <c r="X167" s="41"/>
      <c r="AE167" s="33"/>
    </row>
    <row r="168" spans="1:32" x14ac:dyDescent="0.35">
      <c r="A168" s="26" t="s">
        <v>256</v>
      </c>
      <c r="B168" s="27">
        <v>92.750022888183594</v>
      </c>
      <c r="C168" s="27">
        <v>93.501899719238281</v>
      </c>
      <c r="D168" s="27">
        <v>95.632514953613281</v>
      </c>
      <c r="E168" s="27">
        <v>95.415611267089844</v>
      </c>
      <c r="F168" s="27">
        <v>94.382957458496094</v>
      </c>
      <c r="G168" s="27">
        <v>99.999961853027344</v>
      </c>
      <c r="H168" s="27">
        <v>99.999832153320313</v>
      </c>
      <c r="I168" s="27">
        <v>99.99884033203125</v>
      </c>
      <c r="J168" s="27">
        <v>93.634284973144531</v>
      </c>
      <c r="K168" s="27">
        <v>24.841636657714844</v>
      </c>
      <c r="L168" s="27">
        <v>0</v>
      </c>
      <c r="M168" s="27">
        <v>0</v>
      </c>
      <c r="N168" s="52"/>
      <c r="Q168" s="31">
        <v>1</v>
      </c>
      <c r="R168" s="26" t="s">
        <v>41</v>
      </c>
      <c r="S168" s="26" t="b">
        <f t="shared" si="14"/>
        <v>0</v>
      </c>
      <c r="T168" s="26" t="b">
        <f t="shared" si="15"/>
        <v>0</v>
      </c>
      <c r="U168" s="32" t="s">
        <v>49</v>
      </c>
      <c r="V168" s="32" t="s">
        <v>49</v>
      </c>
      <c r="W168" s="32" t="s">
        <v>49</v>
      </c>
      <c r="X168" s="32" t="s">
        <v>42</v>
      </c>
      <c r="Y168" s="85">
        <v>3</v>
      </c>
      <c r="Z168" s="85"/>
      <c r="AA168" s="85"/>
      <c r="AB168" s="85"/>
      <c r="AC168" s="85"/>
    </row>
    <row r="169" spans="1:32" x14ac:dyDescent="0.35">
      <c r="A169" s="26" t="s">
        <v>257</v>
      </c>
      <c r="B169" s="27">
        <v>92.637977600097656</v>
      </c>
      <c r="C169" s="27">
        <v>93.459770202636719</v>
      </c>
      <c r="D169" s="27">
        <v>95.45220947265625</v>
      </c>
      <c r="E169" s="27">
        <v>95.413192749023438</v>
      </c>
      <c r="F169" s="27">
        <v>99.841072082519531</v>
      </c>
      <c r="G169" s="27">
        <v>99.520965576171875</v>
      </c>
      <c r="H169" s="27">
        <v>99.999832153320313</v>
      </c>
      <c r="I169" s="27">
        <v>99.99884033203125</v>
      </c>
      <c r="J169" s="27">
        <v>93.808242797851563</v>
      </c>
      <c r="K169" s="27">
        <v>26.850032806396484</v>
      </c>
      <c r="L169" s="27">
        <v>21.608989715576172</v>
      </c>
      <c r="M169" s="27">
        <v>5.1710910797119141</v>
      </c>
      <c r="Q169" s="31">
        <v>1</v>
      </c>
      <c r="R169" s="26" t="s">
        <v>41</v>
      </c>
      <c r="S169" s="26" t="b">
        <f t="shared" si="14"/>
        <v>0</v>
      </c>
      <c r="T169" s="26" t="b">
        <f t="shared" si="15"/>
        <v>0</v>
      </c>
      <c r="U169" s="32" t="s">
        <v>42</v>
      </c>
      <c r="V169" s="32" t="s">
        <v>42</v>
      </c>
      <c r="W169" s="32" t="s">
        <v>49</v>
      </c>
      <c r="X169" s="32" t="s">
        <v>42</v>
      </c>
      <c r="Y169" s="85">
        <v>3</v>
      </c>
      <c r="Z169" s="85"/>
      <c r="AA169" s="85"/>
      <c r="AB169" s="85"/>
      <c r="AC169" s="85"/>
    </row>
    <row r="170" spans="1:32" x14ac:dyDescent="0.35">
      <c r="A170" s="26" t="s">
        <v>258</v>
      </c>
      <c r="B170" s="27">
        <v>92.595954895019531</v>
      </c>
      <c r="C170" s="27">
        <v>93.506141662597656</v>
      </c>
      <c r="D170" s="27">
        <v>95.632583618164063</v>
      </c>
      <c r="E170" s="27">
        <v>95.554740905761719</v>
      </c>
      <c r="F170" s="27">
        <v>92.216133117675781</v>
      </c>
      <c r="G170" s="27">
        <v>99.999595642089844</v>
      </c>
      <c r="H170" s="27">
        <v>99.999832153320313</v>
      </c>
      <c r="I170" s="27">
        <v>99.99884033203125</v>
      </c>
      <c r="J170" s="27">
        <v>94.227607727050781</v>
      </c>
      <c r="K170" s="27">
        <v>29.681600570678711</v>
      </c>
      <c r="L170" s="27">
        <v>28.16326904296875</v>
      </c>
      <c r="M170" s="27">
        <v>12.335602760314941</v>
      </c>
      <c r="Q170" s="31">
        <v>1</v>
      </c>
      <c r="R170" s="26" t="s">
        <v>41</v>
      </c>
      <c r="S170" s="26" t="b">
        <f t="shared" si="14"/>
        <v>0</v>
      </c>
      <c r="T170" s="26" t="b">
        <f t="shared" si="15"/>
        <v>0</v>
      </c>
      <c r="U170" s="32" t="s">
        <v>49</v>
      </c>
      <c r="V170" s="32" t="s">
        <v>49</v>
      </c>
      <c r="W170" s="32" t="s">
        <v>49</v>
      </c>
      <c r="X170" s="32" t="s">
        <v>42</v>
      </c>
      <c r="Y170" s="85">
        <v>3</v>
      </c>
      <c r="Z170" s="85"/>
      <c r="AA170" s="85"/>
      <c r="AB170" s="85"/>
      <c r="AC170" s="85"/>
    </row>
    <row r="171" spans="1:32" x14ac:dyDescent="0.35">
      <c r="A171" s="26" t="s">
        <v>259</v>
      </c>
      <c r="B171" s="27">
        <v>92.619659423828125</v>
      </c>
      <c r="C171" s="27">
        <v>93.483253479003906</v>
      </c>
      <c r="D171" s="27">
        <v>95.533027648925781</v>
      </c>
      <c r="E171" s="27">
        <v>95.554710388183594</v>
      </c>
      <c r="F171" s="27">
        <v>99.999984741210938</v>
      </c>
      <c r="G171" s="27">
        <v>99.999801635742188</v>
      </c>
      <c r="H171" s="27">
        <v>99.999832153320313</v>
      </c>
      <c r="I171" s="27">
        <v>99.99884033203125</v>
      </c>
      <c r="J171" s="27">
        <v>93.804908752441406</v>
      </c>
      <c r="K171" s="27">
        <v>26.763364791870117</v>
      </c>
      <c r="L171" s="27">
        <v>21.970373153686523</v>
      </c>
      <c r="M171" s="27">
        <v>5.9722466468811035</v>
      </c>
      <c r="Q171" s="31">
        <v>1</v>
      </c>
      <c r="R171" s="26" t="s">
        <v>41</v>
      </c>
      <c r="S171" s="26" t="b">
        <f t="shared" si="14"/>
        <v>0</v>
      </c>
      <c r="T171" s="26" t="b">
        <f t="shared" si="15"/>
        <v>0</v>
      </c>
      <c r="U171" s="32" t="s">
        <v>49</v>
      </c>
      <c r="V171" s="32" t="s">
        <v>49</v>
      </c>
      <c r="W171" s="32" t="s">
        <v>49</v>
      </c>
      <c r="X171" s="32" t="s">
        <v>42</v>
      </c>
      <c r="Y171" s="85">
        <v>3</v>
      </c>
      <c r="Z171" s="85"/>
      <c r="AA171" s="85"/>
      <c r="AB171" s="85"/>
      <c r="AC171" s="85"/>
      <c r="AF171" s="26" t="s">
        <v>260</v>
      </c>
    </row>
    <row r="172" spans="1:32" x14ac:dyDescent="0.35">
      <c r="A172" s="26" t="s">
        <v>261</v>
      </c>
      <c r="B172" s="27">
        <v>92.667343139648438</v>
      </c>
      <c r="C172" s="27">
        <v>93.5616455078125</v>
      </c>
      <c r="D172" s="27">
        <v>95.629898071289063</v>
      </c>
      <c r="E172" s="27">
        <v>95.547531127929688</v>
      </c>
      <c r="F172" s="27">
        <v>94.707748413085938</v>
      </c>
      <c r="G172" s="27">
        <v>84.140235900878906</v>
      </c>
      <c r="H172" s="27">
        <v>84.940971374511719</v>
      </c>
      <c r="I172" s="27">
        <v>99.221961975097656</v>
      </c>
      <c r="J172" s="27">
        <v>93.683929443359375</v>
      </c>
      <c r="K172" s="27">
        <v>25.434019088745117</v>
      </c>
      <c r="L172" s="27">
        <v>21.935781478881836</v>
      </c>
      <c r="M172" s="27">
        <v>11.816065788269043</v>
      </c>
      <c r="Q172" s="31">
        <v>1</v>
      </c>
      <c r="R172" s="39" t="s">
        <v>83</v>
      </c>
      <c r="S172" s="26" t="b">
        <f>NOT(OR((D172&lt;=$Q$1),(H172&lt;=$R$1),(L172&lt;=$S$1)))</f>
        <v>0</v>
      </c>
      <c r="T172" s="26" t="b">
        <f t="shared" si="15"/>
        <v>0</v>
      </c>
      <c r="U172" s="32" t="s">
        <v>49</v>
      </c>
      <c r="V172" s="32" t="s">
        <v>49</v>
      </c>
      <c r="W172" s="32" t="s">
        <v>49</v>
      </c>
      <c r="X172" s="32" t="s">
        <v>42</v>
      </c>
      <c r="Y172" s="85">
        <v>3</v>
      </c>
      <c r="Z172" s="85"/>
      <c r="AA172" s="85"/>
      <c r="AB172" s="85"/>
      <c r="AC172" s="85"/>
      <c r="AF172" s="26" t="s">
        <v>260</v>
      </c>
    </row>
    <row r="173" spans="1:32" ht="14.25" customHeight="1" x14ac:dyDescent="0.35">
      <c r="A173" s="26" t="s">
        <v>262</v>
      </c>
      <c r="B173" s="27">
        <v>92.662689208984375</v>
      </c>
      <c r="C173" s="27">
        <v>93.538169860839844</v>
      </c>
      <c r="D173" s="27">
        <v>95.611358642578125</v>
      </c>
      <c r="E173" s="27">
        <v>95.547813415527344</v>
      </c>
      <c r="F173" s="27">
        <v>99.710067749023438</v>
      </c>
      <c r="G173" s="27">
        <v>99.999961853027344</v>
      </c>
      <c r="H173" s="27">
        <v>99.999832153320313</v>
      </c>
      <c r="I173" s="27">
        <v>99.99884033203125</v>
      </c>
      <c r="J173" s="27">
        <v>94.63104248046875</v>
      </c>
      <c r="K173" s="27">
        <v>99.645515441894531</v>
      </c>
      <c r="L173" s="27">
        <v>99.543052673339844</v>
      </c>
      <c r="M173" s="27">
        <v>99.853172302246094</v>
      </c>
      <c r="Q173" s="31">
        <v>1</v>
      </c>
      <c r="R173" s="39" t="s">
        <v>83</v>
      </c>
      <c r="S173" s="26" t="b">
        <f t="shared" si="14"/>
        <v>1</v>
      </c>
      <c r="T173" s="26" t="b">
        <f t="shared" si="15"/>
        <v>1</v>
      </c>
      <c r="U173" s="32"/>
      <c r="V173" s="32"/>
      <c r="W173" s="32"/>
      <c r="X173" s="32"/>
    </row>
    <row r="174" spans="1:32" x14ac:dyDescent="0.35">
      <c r="A174" s="26" t="s">
        <v>263</v>
      </c>
      <c r="B174" s="27">
        <v>90.217536926269531</v>
      </c>
      <c r="C174" s="27">
        <v>90.344749450683594</v>
      </c>
      <c r="D174" s="27">
        <v>92.386573791503906</v>
      </c>
      <c r="E174" s="27">
        <v>93.461807250976563</v>
      </c>
      <c r="F174" s="27">
        <v>99.963066101074219</v>
      </c>
      <c r="G174" s="27">
        <v>99.999961853027344</v>
      </c>
      <c r="H174" s="27">
        <v>99.999832153320313</v>
      </c>
      <c r="I174" s="27">
        <v>99.99884033203125</v>
      </c>
      <c r="J174" s="32" t="s">
        <v>49</v>
      </c>
      <c r="K174" s="32" t="s">
        <v>49</v>
      </c>
      <c r="L174" s="32" t="s">
        <v>49</v>
      </c>
      <c r="M174" s="32" t="s">
        <v>49</v>
      </c>
      <c r="R174" s="26"/>
      <c r="U174" s="32" t="s">
        <v>49</v>
      </c>
      <c r="V174" s="32" t="s">
        <v>49</v>
      </c>
      <c r="W174" s="32" t="s">
        <v>49</v>
      </c>
      <c r="X174" s="32" t="s">
        <v>49</v>
      </c>
      <c r="Y174" s="86"/>
      <c r="Z174" s="86"/>
      <c r="AA174" s="86"/>
      <c r="AB174" s="86"/>
      <c r="AC174" s="86"/>
    </row>
    <row r="175" spans="1:32" x14ac:dyDescent="0.35">
      <c r="A175" s="26" t="s">
        <v>264</v>
      </c>
      <c r="B175" s="27">
        <v>79.459205627441406</v>
      </c>
      <c r="C175" s="27">
        <v>73.415702819824219</v>
      </c>
      <c r="D175" s="27">
        <v>84.361770629882813</v>
      </c>
      <c r="E175" s="27">
        <v>83.599540710449219</v>
      </c>
      <c r="F175" s="27">
        <v>96.738540649414063</v>
      </c>
      <c r="G175" s="27">
        <v>87.569709777832031</v>
      </c>
      <c r="H175" s="27">
        <v>99.999832153320313</v>
      </c>
      <c r="I175" s="27">
        <v>99.99884033203125</v>
      </c>
      <c r="J175" s="32" t="s">
        <v>49</v>
      </c>
      <c r="K175" s="32" t="s">
        <v>49</v>
      </c>
      <c r="L175" s="32" t="s">
        <v>49</v>
      </c>
      <c r="M175" s="32" t="s">
        <v>49</v>
      </c>
      <c r="R175" s="26"/>
      <c r="U175" s="32" t="s">
        <v>49</v>
      </c>
      <c r="V175" s="32" t="s">
        <v>49</v>
      </c>
      <c r="W175" s="32" t="s">
        <v>49</v>
      </c>
      <c r="X175" s="32" t="s">
        <v>49</v>
      </c>
      <c r="Y175" s="86"/>
      <c r="Z175" s="86"/>
      <c r="AA175" s="86"/>
      <c r="AB175" s="86"/>
      <c r="AC175" s="86"/>
    </row>
    <row r="176" spans="1:32" x14ac:dyDescent="0.35">
      <c r="A176" s="26" t="s">
        <v>265</v>
      </c>
      <c r="B176" s="27">
        <v>92.598434448242188</v>
      </c>
      <c r="C176" s="27">
        <v>95.470291137695313</v>
      </c>
      <c r="D176" s="27">
        <v>95.866729736328125</v>
      </c>
      <c r="E176" s="27">
        <v>95.829864501953125</v>
      </c>
      <c r="F176" s="27">
        <v>95.361541748046875</v>
      </c>
      <c r="G176" s="27">
        <v>99.999961853027344</v>
      </c>
      <c r="H176" s="27">
        <v>99.999832153320313</v>
      </c>
      <c r="I176" s="27">
        <v>99.99884033203125</v>
      </c>
      <c r="J176" s="32" t="s">
        <v>49</v>
      </c>
      <c r="K176" s="32" t="s">
        <v>49</v>
      </c>
      <c r="L176" s="32" t="s">
        <v>49</v>
      </c>
      <c r="M176" s="32" t="s">
        <v>49</v>
      </c>
      <c r="R176" s="26"/>
      <c r="U176" s="32"/>
      <c r="V176" s="32"/>
      <c r="W176" s="32"/>
      <c r="X176" s="32"/>
    </row>
    <row r="177" spans="1:43" ht="12.65" customHeight="1" x14ac:dyDescent="0.35">
      <c r="A177" s="26" t="s">
        <v>266</v>
      </c>
      <c r="B177" s="27">
        <v>54.14459228515625</v>
      </c>
      <c r="C177" s="27">
        <v>90.847259521484375</v>
      </c>
      <c r="D177" s="27">
        <v>93.4505615234375</v>
      </c>
      <c r="E177" s="27">
        <v>94.81365966796875</v>
      </c>
      <c r="F177" s="27">
        <v>92.817138671875</v>
      </c>
      <c r="G177" s="27">
        <v>91.680137634277344</v>
      </c>
      <c r="H177" s="27">
        <v>99.999832153320313</v>
      </c>
      <c r="I177" s="27">
        <v>99.99884033203125</v>
      </c>
      <c r="J177" s="32" t="s">
        <v>49</v>
      </c>
      <c r="K177" s="32" t="s">
        <v>49</v>
      </c>
      <c r="L177" s="32" t="s">
        <v>49</v>
      </c>
      <c r="M177" s="32" t="s">
        <v>49</v>
      </c>
      <c r="N177" s="51"/>
      <c r="R177" s="26"/>
      <c r="U177" s="32"/>
      <c r="V177" s="32"/>
      <c r="W177" s="32" t="s">
        <v>49</v>
      </c>
      <c r="X177" s="41"/>
      <c r="AE177" s="33"/>
    </row>
    <row r="178" spans="1:43" x14ac:dyDescent="0.35">
      <c r="A178" s="26" t="s">
        <v>267</v>
      </c>
      <c r="B178" s="27">
        <v>91.313636779785156</v>
      </c>
      <c r="C178" s="27">
        <v>95.358993530273438</v>
      </c>
      <c r="D178" s="27">
        <v>95.709770202636719</v>
      </c>
      <c r="E178" s="27">
        <v>95.549674987792969</v>
      </c>
      <c r="F178" s="27">
        <v>89.79144287109375</v>
      </c>
      <c r="G178" s="27">
        <v>99.975936889648438</v>
      </c>
      <c r="H178" s="27">
        <v>99.999832153320313</v>
      </c>
      <c r="I178" s="27">
        <v>99.99884033203125</v>
      </c>
      <c r="J178" s="27">
        <v>100</v>
      </c>
      <c r="K178" s="27">
        <v>99.999961853027344</v>
      </c>
      <c r="L178" s="27">
        <v>99.999832153320313</v>
      </c>
      <c r="M178" s="27">
        <v>99.99884033203125</v>
      </c>
      <c r="Q178" s="31">
        <v>1</v>
      </c>
      <c r="R178" s="26" t="s">
        <v>155</v>
      </c>
      <c r="S178" s="26" t="b">
        <f t="shared" ref="S178:S184" si="16">NOT(OR((D178&lt;=$Q$1),(H178&lt;=$R$1),(L178&lt;=$S$1)))</f>
        <v>1</v>
      </c>
      <c r="T178" s="26" t="b">
        <f t="shared" ref="T178:T184" si="17">NOT(OR((C178&lt;=$Q$1),(G178&lt;=$R$1),(K178&lt;=$S$1)))</f>
        <v>1</v>
      </c>
      <c r="U178" s="32"/>
      <c r="V178" s="32"/>
      <c r="W178" s="32"/>
      <c r="X178" s="41"/>
      <c r="AE178" s="33"/>
    </row>
    <row r="179" spans="1:43" ht="12.65" customHeight="1" x14ac:dyDescent="0.35">
      <c r="A179" s="26" t="s">
        <v>268</v>
      </c>
      <c r="B179" s="27">
        <v>73.24560546875</v>
      </c>
      <c r="C179" s="27">
        <v>0</v>
      </c>
      <c r="D179" s="27">
        <v>0</v>
      </c>
      <c r="E179" s="27">
        <v>0</v>
      </c>
      <c r="F179" s="27">
        <v>89.955070495605469</v>
      </c>
      <c r="G179" s="27">
        <v>0</v>
      </c>
      <c r="H179" s="27">
        <v>0</v>
      </c>
      <c r="I179" s="27">
        <v>0</v>
      </c>
      <c r="J179" s="27">
        <v>100</v>
      </c>
      <c r="K179" s="27">
        <v>99.999961853027344</v>
      </c>
      <c r="L179" s="27">
        <v>99.999832153320313</v>
      </c>
      <c r="M179" s="27">
        <v>99.99884033203125</v>
      </c>
      <c r="P179" s="35" t="s">
        <v>269</v>
      </c>
      <c r="Q179" s="31">
        <v>0</v>
      </c>
      <c r="R179" s="26" t="s">
        <v>155</v>
      </c>
      <c r="S179" s="26" t="b">
        <f t="shared" si="16"/>
        <v>0</v>
      </c>
      <c r="T179" s="26" t="b">
        <f t="shared" si="17"/>
        <v>0</v>
      </c>
      <c r="U179" s="32"/>
      <c r="V179" s="32"/>
      <c r="W179" s="32"/>
      <c r="X179" s="41"/>
      <c r="AE179" s="33"/>
    </row>
    <row r="180" spans="1:43" ht="12.65" customHeight="1" x14ac:dyDescent="0.35">
      <c r="A180" s="26" t="s">
        <v>270</v>
      </c>
      <c r="B180" s="27">
        <v>91.377365112304688</v>
      </c>
      <c r="C180" s="27">
        <v>95.38226318359375</v>
      </c>
      <c r="D180" s="27">
        <v>95.767021179199219</v>
      </c>
      <c r="E180" s="27">
        <v>95.688926696777344</v>
      </c>
      <c r="F180" s="27">
        <v>89.170166015625</v>
      </c>
      <c r="G180" s="27">
        <v>99.994636535644531</v>
      </c>
      <c r="H180" s="27">
        <v>99.999832153320313</v>
      </c>
      <c r="I180" s="27">
        <v>99.99884033203125</v>
      </c>
      <c r="J180" s="27">
        <v>100</v>
      </c>
      <c r="K180" s="27">
        <v>99.999961853027344</v>
      </c>
      <c r="L180" s="27">
        <v>99.999832153320313</v>
      </c>
      <c r="M180" s="27">
        <v>99.99884033203125</v>
      </c>
      <c r="Q180" s="31">
        <v>1</v>
      </c>
      <c r="R180" s="26" t="s">
        <v>155</v>
      </c>
      <c r="S180" s="26" t="b">
        <f t="shared" si="16"/>
        <v>1</v>
      </c>
      <c r="T180" s="26" t="b">
        <f t="shared" si="17"/>
        <v>1</v>
      </c>
      <c r="U180" s="32"/>
      <c r="V180" s="32"/>
      <c r="W180" s="32"/>
      <c r="X180" s="41"/>
      <c r="AE180" s="33"/>
    </row>
    <row r="181" spans="1:43" ht="12.65" customHeight="1" x14ac:dyDescent="0.35">
      <c r="A181" s="26" t="s">
        <v>271</v>
      </c>
      <c r="B181" s="27">
        <v>92.489677429199219</v>
      </c>
      <c r="C181" s="27">
        <v>95.443550109863281</v>
      </c>
      <c r="D181" s="27">
        <v>95.866508483886719</v>
      </c>
      <c r="E181" s="27">
        <v>95.827980041503906</v>
      </c>
      <c r="F181" s="27">
        <v>97.96466064453125</v>
      </c>
      <c r="G181" s="27">
        <v>99.994186401367188</v>
      </c>
      <c r="H181" s="27">
        <v>99.999832153320313</v>
      </c>
      <c r="I181" s="27">
        <v>99.99884033203125</v>
      </c>
      <c r="J181" s="27">
        <v>100</v>
      </c>
      <c r="K181" s="27">
        <v>99.999961853027344</v>
      </c>
      <c r="L181" s="27">
        <v>99.999832153320313</v>
      </c>
      <c r="M181" s="27">
        <v>99.99884033203125</v>
      </c>
      <c r="Q181" s="31">
        <v>1</v>
      </c>
      <c r="R181" s="26" t="s">
        <v>155</v>
      </c>
      <c r="S181" s="26" t="b">
        <f t="shared" si="16"/>
        <v>1</v>
      </c>
      <c r="T181" s="26" t="b">
        <f t="shared" si="17"/>
        <v>1</v>
      </c>
      <c r="U181" s="32"/>
      <c r="V181" s="32"/>
      <c r="W181" s="32"/>
      <c r="X181" s="41"/>
      <c r="AE181" s="33"/>
    </row>
    <row r="182" spans="1:43" ht="12.65" customHeight="1" x14ac:dyDescent="0.35">
      <c r="A182" s="26" t="s">
        <v>272</v>
      </c>
      <c r="B182" s="27">
        <v>73.466484069824219</v>
      </c>
      <c r="C182" s="27">
        <v>0</v>
      </c>
      <c r="D182" s="27">
        <v>0</v>
      </c>
      <c r="E182" s="27">
        <v>0</v>
      </c>
      <c r="F182" s="27">
        <v>78.419975280761719</v>
      </c>
      <c r="G182" s="27">
        <v>0</v>
      </c>
      <c r="H182" s="27">
        <v>0</v>
      </c>
      <c r="I182" s="27">
        <v>0</v>
      </c>
      <c r="J182" s="27">
        <v>100</v>
      </c>
      <c r="K182" s="27">
        <v>99.999961853027344</v>
      </c>
      <c r="L182" s="27">
        <v>99.999832153320313</v>
      </c>
      <c r="M182" s="27">
        <v>99.99884033203125</v>
      </c>
      <c r="P182" s="35" t="s">
        <v>269</v>
      </c>
      <c r="Q182" s="31">
        <v>0</v>
      </c>
      <c r="R182" s="26" t="s">
        <v>155</v>
      </c>
      <c r="S182" s="26" t="b">
        <f t="shared" si="16"/>
        <v>0</v>
      </c>
      <c r="T182" s="26" t="b">
        <f t="shared" si="17"/>
        <v>0</v>
      </c>
      <c r="U182" s="32"/>
      <c r="V182" s="32"/>
      <c r="W182" s="32"/>
      <c r="X182" s="41"/>
      <c r="AE182" s="33"/>
    </row>
    <row r="183" spans="1:43" ht="12.65" customHeight="1" x14ac:dyDescent="0.35">
      <c r="A183" s="26" t="s">
        <v>273</v>
      </c>
      <c r="B183" s="27">
        <v>92.11273193359375</v>
      </c>
      <c r="C183" s="27">
        <v>95.434272766113281</v>
      </c>
      <c r="D183" s="27">
        <v>95.847862243652344</v>
      </c>
      <c r="E183" s="27">
        <v>95.969413757324219</v>
      </c>
      <c r="F183" s="27">
        <v>88.355606079101563</v>
      </c>
      <c r="G183" s="27">
        <v>99.984405517578125</v>
      </c>
      <c r="H183" s="27">
        <v>99.999832153320313</v>
      </c>
      <c r="I183" s="27">
        <v>99.99884033203125</v>
      </c>
      <c r="J183" s="27">
        <v>100</v>
      </c>
      <c r="K183" s="27">
        <v>99.999961853027344</v>
      </c>
      <c r="L183" s="27">
        <v>99.999832153320313</v>
      </c>
      <c r="M183" s="27">
        <v>99.99884033203125</v>
      </c>
      <c r="Q183" s="31">
        <v>1</v>
      </c>
      <c r="R183" s="26" t="s">
        <v>155</v>
      </c>
      <c r="S183" s="26" t="b">
        <f t="shared" si="16"/>
        <v>1</v>
      </c>
      <c r="T183" s="26" t="b">
        <f t="shared" si="17"/>
        <v>1</v>
      </c>
      <c r="U183" s="32"/>
      <c r="V183" s="32"/>
      <c r="W183" s="32"/>
      <c r="X183" s="41"/>
      <c r="AE183" s="33"/>
    </row>
    <row r="184" spans="1:43" ht="12.65" customHeight="1" x14ac:dyDescent="0.35">
      <c r="A184" s="26" t="s">
        <v>274</v>
      </c>
      <c r="B184" s="27">
        <v>33.753856658935547</v>
      </c>
      <c r="C184" s="27">
        <v>0</v>
      </c>
      <c r="D184" s="27">
        <v>0</v>
      </c>
      <c r="E184" s="27">
        <v>0</v>
      </c>
      <c r="F184" s="27">
        <v>72.9425048828125</v>
      </c>
      <c r="G184" s="27">
        <v>0</v>
      </c>
      <c r="H184" s="27">
        <v>0</v>
      </c>
      <c r="I184" s="27">
        <v>0</v>
      </c>
      <c r="J184" s="27">
        <v>99.999992370605469</v>
      </c>
      <c r="K184" s="27">
        <v>0</v>
      </c>
      <c r="L184" s="27">
        <v>0</v>
      </c>
      <c r="M184" s="27">
        <v>0</v>
      </c>
      <c r="N184" s="33" t="s">
        <v>181</v>
      </c>
      <c r="O184" s="26" t="s">
        <v>275</v>
      </c>
      <c r="Q184" s="31">
        <v>0</v>
      </c>
      <c r="R184" s="26" t="s">
        <v>155</v>
      </c>
      <c r="S184" s="26" t="b">
        <f t="shared" si="16"/>
        <v>0</v>
      </c>
      <c r="T184" s="26" t="b">
        <f t="shared" si="17"/>
        <v>0</v>
      </c>
      <c r="U184" s="32"/>
      <c r="V184" s="32"/>
      <c r="W184" s="32"/>
      <c r="X184" s="41"/>
      <c r="AE184" s="33"/>
    </row>
    <row r="185" spans="1:43" x14ac:dyDescent="0.35">
      <c r="B185" s="27"/>
      <c r="C185" s="27"/>
      <c r="D185" s="27"/>
      <c r="E185" s="27"/>
      <c r="F185" s="27"/>
      <c r="G185" s="27"/>
      <c r="H185" s="27"/>
      <c r="I185" s="27"/>
      <c r="J185" s="32"/>
      <c r="K185" s="32"/>
      <c r="L185" s="32"/>
      <c r="M185" s="32"/>
      <c r="Q185" s="26"/>
      <c r="R185" s="26"/>
      <c r="U185" s="32"/>
      <c r="V185" s="32"/>
      <c r="W185" s="32"/>
      <c r="X185" s="32"/>
    </row>
    <row r="186" spans="1:43" x14ac:dyDescent="0.35">
      <c r="A186" s="36"/>
      <c r="B186" s="36"/>
      <c r="C186" s="36"/>
      <c r="D186" s="36"/>
      <c r="E186" s="36"/>
      <c r="F186" s="36"/>
      <c r="G186" s="36"/>
      <c r="H186" s="36"/>
      <c r="I186" s="36"/>
      <c r="J186" s="36"/>
      <c r="K186" s="36"/>
      <c r="L186" s="36"/>
      <c r="M186" s="36"/>
      <c r="N186" s="38" t="s">
        <v>276</v>
      </c>
      <c r="O186" s="36"/>
      <c r="P186" s="24">
        <f>SUMIF(S187:S189,TRUE, Q187:Q189)/SUM(Q187:Q189)</f>
        <v>0.33333333333333331</v>
      </c>
      <c r="Q186" s="36"/>
      <c r="R186" s="36"/>
      <c r="S186" s="36"/>
      <c r="T186" s="36"/>
      <c r="U186" s="36"/>
      <c r="V186" s="36"/>
      <c r="W186" s="36"/>
      <c r="X186" s="36"/>
      <c r="Y186" s="87"/>
      <c r="Z186" s="87"/>
      <c r="AA186" s="87"/>
      <c r="AB186" s="87"/>
      <c r="AC186" s="87"/>
      <c r="AD186" s="38"/>
      <c r="AE186" s="38"/>
      <c r="AF186" s="87"/>
      <c r="AG186" s="87"/>
      <c r="AH186" s="87" t="s">
        <v>276</v>
      </c>
      <c r="AI186" s="88"/>
      <c r="AJ186" s="88"/>
      <c r="AK186" s="88"/>
      <c r="AL186" s="88"/>
      <c r="AM186" s="88"/>
      <c r="AN186" s="88"/>
      <c r="AO186" s="88"/>
      <c r="AP186" s="88"/>
      <c r="AQ186" s="88"/>
    </row>
    <row r="187" spans="1:43" x14ac:dyDescent="0.35">
      <c r="A187" s="26" t="s">
        <v>277</v>
      </c>
      <c r="B187" s="27">
        <v>90.932563781738281</v>
      </c>
      <c r="C187" s="27">
        <v>92.903251647949219</v>
      </c>
      <c r="D187" s="27">
        <v>92.20806884765625</v>
      </c>
      <c r="E187" s="27">
        <v>95.971275329589844</v>
      </c>
      <c r="F187" s="27">
        <v>99.267105102539063</v>
      </c>
      <c r="G187" s="27">
        <v>99.815704345703125</v>
      </c>
      <c r="H187" s="27">
        <v>99.99810791015625</v>
      </c>
      <c r="I187" s="27">
        <v>99.991600036621094</v>
      </c>
      <c r="J187" s="27">
        <v>98.215110778808594</v>
      </c>
      <c r="K187" s="27">
        <v>99.9951171875</v>
      </c>
      <c r="L187" s="27">
        <v>99.999832153320313</v>
      </c>
      <c r="M187" s="27">
        <v>99.99884033203125</v>
      </c>
      <c r="Q187" s="31">
        <v>1</v>
      </c>
      <c r="R187" s="26" t="s">
        <v>155</v>
      </c>
      <c r="S187" s="26" t="b">
        <f t="shared" ref="S187:S188" si="18">NOT(OR((D187&lt;=$Q$1),(H187&lt;=$R$1),(L187&lt;=$S$1)))</f>
        <v>1</v>
      </c>
      <c r="T187" s="26" t="b">
        <f t="shared" ref="T187:T188" si="19">NOT(OR((C187&lt;=$Q$1),(G187&lt;=$R$1),(K187&lt;=$S$1)))</f>
        <v>1</v>
      </c>
      <c r="U187" s="32" t="s">
        <v>42</v>
      </c>
      <c r="V187" s="32" t="s">
        <v>42</v>
      </c>
      <c r="W187" s="32" t="s">
        <v>20</v>
      </c>
      <c r="X187" s="32" t="s">
        <v>42</v>
      </c>
      <c r="Y187" s="85">
        <v>5</v>
      </c>
      <c r="Z187" s="85"/>
      <c r="AA187" s="85"/>
      <c r="AB187" s="85"/>
      <c r="AC187" s="85"/>
      <c r="AH187" s="33" t="s">
        <v>58</v>
      </c>
      <c r="AI187" s="31">
        <v>42705</v>
      </c>
    </row>
    <row r="188" spans="1:43" x14ac:dyDescent="0.35">
      <c r="A188" s="26" t="s">
        <v>278</v>
      </c>
      <c r="B188" s="27">
        <v>91.055191040039063</v>
      </c>
      <c r="C188" s="27">
        <v>92.828689575195313</v>
      </c>
      <c r="D188" s="27">
        <v>91.776374816894531</v>
      </c>
      <c r="E188" s="27">
        <v>95.971794128417969</v>
      </c>
      <c r="F188" s="27">
        <v>96.162803649902344</v>
      </c>
      <c r="G188" s="27">
        <v>81.526802062988281</v>
      </c>
      <c r="H188" s="27">
        <v>74.753936767578125</v>
      </c>
      <c r="I188" s="27">
        <v>99.994010925292969</v>
      </c>
      <c r="J188" s="27">
        <v>99.507255554199219</v>
      </c>
      <c r="K188" s="27">
        <v>99.999961853027344</v>
      </c>
      <c r="L188" s="27">
        <v>99.999832153320313</v>
      </c>
      <c r="M188" s="27">
        <v>99.99884033203125</v>
      </c>
      <c r="Q188" s="31">
        <v>1</v>
      </c>
      <c r="R188" s="26" t="s">
        <v>155</v>
      </c>
      <c r="S188" s="26" t="b">
        <f t="shared" si="18"/>
        <v>0</v>
      </c>
      <c r="T188" s="26" t="b">
        <f t="shared" si="19"/>
        <v>0</v>
      </c>
      <c r="U188" s="32" t="s">
        <v>42</v>
      </c>
      <c r="V188" s="32" t="s">
        <v>42</v>
      </c>
      <c r="W188" s="32" t="s">
        <v>20</v>
      </c>
      <c r="X188" s="32" t="s">
        <v>42</v>
      </c>
      <c r="Y188" s="85">
        <v>5</v>
      </c>
      <c r="Z188" s="85"/>
      <c r="AA188" s="85"/>
      <c r="AB188" s="85"/>
      <c r="AC188" s="85"/>
    </row>
    <row r="189" spans="1:43" ht="15" customHeight="1" x14ac:dyDescent="0.35">
      <c r="A189" s="26" t="s">
        <v>279</v>
      </c>
      <c r="B189" s="27">
        <v>91.065628051757813</v>
      </c>
      <c r="C189" s="27">
        <v>92.895057678222656</v>
      </c>
      <c r="D189" s="27">
        <v>92.214035034179688</v>
      </c>
      <c r="E189" s="27">
        <v>95.831184387207031</v>
      </c>
      <c r="F189" s="27">
        <v>90.626502990722656</v>
      </c>
      <c r="G189" s="27">
        <v>97.160537719726563</v>
      </c>
      <c r="H189" s="27">
        <v>90.542320251464844</v>
      </c>
      <c r="I189" s="27">
        <v>99.996421813964844</v>
      </c>
      <c r="J189" s="27">
        <v>98.899284362792969</v>
      </c>
      <c r="K189" s="27">
        <v>99.999961853027344</v>
      </c>
      <c r="L189" s="27">
        <v>99.999832153320313</v>
      </c>
      <c r="M189" s="27">
        <v>99.99884033203125</v>
      </c>
      <c r="Q189" s="31">
        <v>1</v>
      </c>
      <c r="R189" s="26" t="s">
        <v>155</v>
      </c>
      <c r="S189" s="26" t="b">
        <f>NOT(OR((D189&lt;=$Q$1),(H189&lt;=$R$1),(L189&lt;=$S$1)))</f>
        <v>0</v>
      </c>
      <c r="T189" s="26" t="b">
        <f>NOT(OR((C189&lt;=$Q$1),(G189&lt;=$R$1),(K189&lt;=$S$1)))</f>
        <v>1</v>
      </c>
      <c r="U189" s="32" t="s">
        <v>42</v>
      </c>
      <c r="V189" s="32" t="s">
        <v>42</v>
      </c>
      <c r="W189" s="32" t="s">
        <v>20</v>
      </c>
      <c r="X189" s="32" t="s">
        <v>42</v>
      </c>
      <c r="Y189" s="85">
        <v>5</v>
      </c>
      <c r="Z189" s="85"/>
      <c r="AA189" s="85"/>
      <c r="AB189" s="85"/>
      <c r="AC189" s="85"/>
    </row>
    <row r="190" spans="1:43" x14ac:dyDescent="0.35">
      <c r="A190" s="26" t="s">
        <v>280</v>
      </c>
      <c r="B190" s="27">
        <v>84.559158325195313</v>
      </c>
      <c r="C190" s="27">
        <v>93.619232177734375</v>
      </c>
      <c r="D190" s="27">
        <v>95.787483215332031</v>
      </c>
      <c r="E190" s="27">
        <v>95.96142578125</v>
      </c>
      <c r="F190" s="27">
        <v>99.409172058105469</v>
      </c>
      <c r="G190" s="27">
        <v>99.963462829589844</v>
      </c>
      <c r="H190" s="27">
        <v>99.843429565429688</v>
      </c>
      <c r="I190" s="27">
        <v>99.99884033203125</v>
      </c>
      <c r="J190" s="27">
        <v>0</v>
      </c>
      <c r="K190" s="27">
        <v>0</v>
      </c>
      <c r="L190" s="27">
        <v>0</v>
      </c>
      <c r="M190" s="27">
        <v>0</v>
      </c>
      <c r="N190" s="33" t="s">
        <v>194</v>
      </c>
      <c r="P190" s="35" t="s">
        <v>281</v>
      </c>
      <c r="Q190" s="31">
        <v>0</v>
      </c>
      <c r="R190" s="26" t="s">
        <v>155</v>
      </c>
      <c r="S190" s="26" t="b">
        <f t="shared" ref="S190:S191" si="20">NOT(OR((D190&lt;=$Q$1),(H190&lt;=$R$1),(L190&lt;=$S$1)))</f>
        <v>0</v>
      </c>
      <c r="T190" s="26" t="b">
        <f t="shared" ref="T190:T191" si="21">NOT(OR((C190&lt;=$Q$1),(G190&lt;=$R$1),(K190&lt;=$S$1)))</f>
        <v>0</v>
      </c>
      <c r="U190" s="32" t="s">
        <v>42</v>
      </c>
      <c r="V190" s="32" t="s">
        <v>42</v>
      </c>
      <c r="W190" s="32" t="s">
        <v>20</v>
      </c>
      <c r="X190" s="32" t="s">
        <v>42</v>
      </c>
      <c r="Y190" s="85">
        <v>5</v>
      </c>
      <c r="Z190" s="85"/>
      <c r="AA190" s="85"/>
      <c r="AB190" s="85"/>
      <c r="AC190" s="85"/>
      <c r="AH190" s="33" t="s">
        <v>58</v>
      </c>
      <c r="AI190" s="31">
        <v>42705</v>
      </c>
    </row>
    <row r="191" spans="1:43" x14ac:dyDescent="0.35">
      <c r="A191" s="26" t="s">
        <v>282</v>
      </c>
      <c r="B191" s="27">
        <v>30.438125610351563</v>
      </c>
      <c r="C191" s="27">
        <v>93.670661926269531</v>
      </c>
      <c r="D191" s="27">
        <v>95.749748229980469</v>
      </c>
      <c r="E191" s="27">
        <v>95.684562683105469</v>
      </c>
      <c r="F191" s="27">
        <v>6.4907069317996502E-3</v>
      </c>
      <c r="G191" s="27">
        <v>4.439089447259903E-3</v>
      </c>
      <c r="H191" s="27">
        <v>3.465588903054595E-3</v>
      </c>
      <c r="I191" s="27">
        <v>0</v>
      </c>
      <c r="J191" s="27">
        <v>0</v>
      </c>
      <c r="K191" s="27">
        <v>0</v>
      </c>
      <c r="L191" s="27">
        <v>0</v>
      </c>
      <c r="M191" s="27">
        <v>0</v>
      </c>
      <c r="N191" s="33" t="s">
        <v>194</v>
      </c>
      <c r="P191" s="35" t="s">
        <v>269</v>
      </c>
      <c r="Q191" s="31">
        <v>0</v>
      </c>
      <c r="R191" s="26" t="s">
        <v>155</v>
      </c>
      <c r="S191" s="26" t="b">
        <f t="shared" si="20"/>
        <v>0</v>
      </c>
      <c r="T191" s="26" t="b">
        <f t="shared" si="21"/>
        <v>0</v>
      </c>
      <c r="U191" s="32" t="s">
        <v>42</v>
      </c>
      <c r="V191" s="32" t="s">
        <v>42</v>
      </c>
      <c r="W191" s="32" t="s">
        <v>20</v>
      </c>
      <c r="X191" s="32" t="s">
        <v>42</v>
      </c>
      <c r="Y191" s="85">
        <v>5</v>
      </c>
      <c r="Z191" s="85"/>
      <c r="AA191" s="85"/>
      <c r="AB191" s="85"/>
      <c r="AC191" s="85"/>
    </row>
    <row r="192" spans="1:43" ht="15" customHeight="1" x14ac:dyDescent="0.35">
      <c r="A192" s="26" t="s">
        <v>283</v>
      </c>
      <c r="B192" s="27">
        <v>85.291908264160156</v>
      </c>
      <c r="C192" s="27">
        <v>93.6336669921875</v>
      </c>
      <c r="D192" s="27">
        <v>95.767631530761719</v>
      </c>
      <c r="E192" s="27">
        <v>95.683555603027344</v>
      </c>
      <c r="F192" s="27">
        <v>99.024948120117188</v>
      </c>
      <c r="G192" s="27">
        <v>99.963462829589844</v>
      </c>
      <c r="H192" s="27">
        <v>99.843414306640625</v>
      </c>
      <c r="I192" s="27">
        <v>99.99884033203125</v>
      </c>
      <c r="J192" s="27">
        <v>0</v>
      </c>
      <c r="K192" s="27">
        <v>0</v>
      </c>
      <c r="L192" s="27">
        <v>0</v>
      </c>
      <c r="M192" s="27">
        <v>0</v>
      </c>
      <c r="N192" s="33" t="s">
        <v>194</v>
      </c>
      <c r="P192" s="35" t="s">
        <v>281</v>
      </c>
      <c r="Q192" s="31">
        <v>0</v>
      </c>
      <c r="R192" s="26" t="s">
        <v>155</v>
      </c>
      <c r="S192" s="26" t="b">
        <f>NOT(OR((D192&lt;=$Q$1),(H192&lt;=$R$1),(L192&lt;=$S$1)))</f>
        <v>0</v>
      </c>
      <c r="T192" s="26" t="b">
        <f>NOT(OR((C192&lt;=$Q$1),(G192&lt;=$R$1),(K192&lt;=$S$1)))</f>
        <v>0</v>
      </c>
      <c r="U192" s="32" t="s">
        <v>42</v>
      </c>
      <c r="V192" s="32" t="s">
        <v>42</v>
      </c>
      <c r="W192" s="32" t="s">
        <v>20</v>
      </c>
      <c r="X192" s="32" t="s">
        <v>42</v>
      </c>
      <c r="Y192" s="85">
        <v>5</v>
      </c>
      <c r="Z192" s="85"/>
      <c r="AA192" s="85"/>
      <c r="AB192" s="85"/>
      <c r="AC192" s="85"/>
    </row>
    <row r="193" spans="1:43" ht="15" customHeight="1" x14ac:dyDescent="0.35">
      <c r="A193" s="26" t="s">
        <v>284</v>
      </c>
      <c r="B193" s="27">
        <v>30.466712951660156</v>
      </c>
      <c r="C193" s="27">
        <v>93.699630737304688</v>
      </c>
      <c r="D193" s="27">
        <v>95.809104919433594</v>
      </c>
      <c r="E193" s="27">
        <v>95.684600830078125</v>
      </c>
      <c r="F193" s="27">
        <v>5.8199111372232437E-3</v>
      </c>
      <c r="G193" s="27">
        <v>3.2818841282278299E-3</v>
      </c>
      <c r="H193" s="27">
        <v>0</v>
      </c>
      <c r="I193" s="27">
        <v>0</v>
      </c>
      <c r="J193" s="27">
        <v>0</v>
      </c>
      <c r="K193" s="27">
        <v>0</v>
      </c>
      <c r="L193" s="27">
        <v>0</v>
      </c>
      <c r="M193" s="27">
        <v>0</v>
      </c>
      <c r="N193" s="33" t="s">
        <v>194</v>
      </c>
      <c r="P193" s="35" t="s">
        <v>269</v>
      </c>
      <c r="Q193" s="31">
        <v>0</v>
      </c>
      <c r="R193" s="26" t="s">
        <v>155</v>
      </c>
      <c r="S193" s="26" t="b">
        <f>NOT(OR((D193&lt;=$Q$1),(H193&lt;=$R$1),(L193&lt;=$S$1)))</f>
        <v>0</v>
      </c>
      <c r="T193" s="26" t="b">
        <f>NOT(OR((C193&lt;=$Q$1),(G193&lt;=$R$1),(K193&lt;=$S$1)))</f>
        <v>0</v>
      </c>
      <c r="U193" s="32" t="s">
        <v>42</v>
      </c>
      <c r="V193" s="32" t="s">
        <v>42</v>
      </c>
      <c r="W193" s="32" t="s">
        <v>20</v>
      </c>
      <c r="X193" s="32" t="s">
        <v>42</v>
      </c>
      <c r="Y193" s="85">
        <v>5</v>
      </c>
      <c r="Z193" s="85"/>
      <c r="AA193" s="85"/>
      <c r="AB193" s="85"/>
      <c r="AC193" s="85"/>
    </row>
    <row r="194" spans="1:43" x14ac:dyDescent="0.35">
      <c r="A194" s="26" t="s">
        <v>285</v>
      </c>
      <c r="B194" s="27">
        <v>42.486381530761719</v>
      </c>
      <c r="C194" s="27">
        <v>0</v>
      </c>
      <c r="D194" s="27">
        <v>0</v>
      </c>
      <c r="E194" s="27">
        <v>0</v>
      </c>
      <c r="F194" s="27">
        <v>99.999992370605469</v>
      </c>
      <c r="G194" s="27">
        <v>0</v>
      </c>
      <c r="H194" s="27">
        <v>0</v>
      </c>
      <c r="I194" s="27">
        <v>0</v>
      </c>
      <c r="J194" s="32" t="s">
        <v>49</v>
      </c>
      <c r="K194" s="32" t="s">
        <v>49</v>
      </c>
      <c r="L194" s="32" t="s">
        <v>49</v>
      </c>
      <c r="M194" s="32" t="s">
        <v>49</v>
      </c>
      <c r="N194" s="52" t="s">
        <v>286</v>
      </c>
      <c r="Q194" s="26"/>
      <c r="R194" s="26"/>
      <c r="U194" s="32" t="s">
        <v>49</v>
      </c>
      <c r="V194" s="32" t="s">
        <v>49</v>
      </c>
      <c r="W194" s="32" t="s">
        <v>49</v>
      </c>
      <c r="X194" s="32" t="s">
        <v>49</v>
      </c>
      <c r="Y194" s="86"/>
      <c r="Z194" s="86"/>
      <c r="AA194" s="86"/>
      <c r="AB194" s="86"/>
      <c r="AC194" s="86"/>
    </row>
    <row r="195" spans="1:43" ht="15" customHeight="1" x14ac:dyDescent="0.35">
      <c r="A195" s="26" t="s">
        <v>287</v>
      </c>
      <c r="B195" s="27">
        <v>88.447853088378906</v>
      </c>
      <c r="C195" s="27">
        <v>90.379478454589844</v>
      </c>
      <c r="D195" s="27">
        <v>90.574073791503906</v>
      </c>
      <c r="E195" s="27">
        <v>94.460647583007813</v>
      </c>
      <c r="F195" s="27">
        <v>99.98095703125</v>
      </c>
      <c r="G195" s="27">
        <v>99.999961853027344</v>
      </c>
      <c r="H195" s="27">
        <v>99.999832153320313</v>
      </c>
      <c r="I195" s="27">
        <v>99.99884033203125</v>
      </c>
      <c r="J195" s="32" t="s">
        <v>49</v>
      </c>
      <c r="K195" s="32" t="s">
        <v>49</v>
      </c>
      <c r="L195" s="32" t="s">
        <v>49</v>
      </c>
      <c r="M195" s="32" t="s">
        <v>49</v>
      </c>
      <c r="Q195" s="26"/>
      <c r="R195" s="26"/>
      <c r="U195" s="32" t="s">
        <v>49</v>
      </c>
      <c r="V195" s="32" t="s">
        <v>49</v>
      </c>
      <c r="W195" s="32" t="s">
        <v>49</v>
      </c>
      <c r="X195" s="32" t="s">
        <v>49</v>
      </c>
      <c r="Y195" s="86"/>
      <c r="Z195" s="86"/>
      <c r="AA195" s="86"/>
      <c r="AB195" s="86"/>
      <c r="AC195" s="86"/>
    </row>
    <row r="196" spans="1:43" x14ac:dyDescent="0.35">
      <c r="J196" s="32"/>
      <c r="K196" s="32"/>
      <c r="L196" s="32"/>
      <c r="M196" s="32"/>
      <c r="Q196" s="26"/>
      <c r="R196" s="26"/>
      <c r="U196" s="32"/>
      <c r="V196" s="32"/>
      <c r="W196" s="32"/>
      <c r="X196" s="32"/>
    </row>
    <row r="197" spans="1:43" s="33" customFormat="1" x14ac:dyDescent="0.35">
      <c r="A197" s="38"/>
      <c r="B197" s="38"/>
      <c r="C197" s="38"/>
      <c r="D197" s="38"/>
      <c r="E197" s="38"/>
      <c r="F197" s="38"/>
      <c r="G197" s="38"/>
      <c r="H197" s="38"/>
      <c r="I197" s="38"/>
      <c r="J197" s="38"/>
      <c r="K197" s="38"/>
      <c r="L197" s="38"/>
      <c r="M197" s="38"/>
      <c r="N197" s="38" t="s">
        <v>288</v>
      </c>
      <c r="O197" s="38"/>
      <c r="P197" s="24">
        <f>SUMIF(S198,TRUE, Q198)/SUM(Q198)</f>
        <v>1</v>
      </c>
      <c r="Q197" s="38"/>
      <c r="R197" s="38"/>
      <c r="S197" s="38"/>
      <c r="T197" s="38"/>
      <c r="U197" s="38"/>
      <c r="V197" s="38"/>
      <c r="W197" s="38"/>
      <c r="X197" s="38"/>
    </row>
    <row r="198" spans="1:43" ht="15.65" customHeight="1" x14ac:dyDescent="0.35">
      <c r="A198" s="26" t="s">
        <v>289</v>
      </c>
      <c r="B198" s="27">
        <v>90.702140808105469</v>
      </c>
      <c r="C198" s="27">
        <v>92.783065795898438</v>
      </c>
      <c r="D198" s="27">
        <v>93.852981567382813</v>
      </c>
      <c r="E198" s="27">
        <v>95.265541076660156</v>
      </c>
      <c r="F198" s="27">
        <v>97.108001708984375</v>
      </c>
      <c r="G198" s="27">
        <v>99.019569396972656</v>
      </c>
      <c r="H198" s="27">
        <v>97.926239013671875</v>
      </c>
      <c r="I198" s="27">
        <v>99.99884033203125</v>
      </c>
      <c r="J198" s="27">
        <v>98.868370056152344</v>
      </c>
      <c r="K198" s="27">
        <v>99.89178466796875</v>
      </c>
      <c r="L198" s="27">
        <v>99.968582153320313</v>
      </c>
      <c r="M198" s="27">
        <v>99.99884033203125</v>
      </c>
      <c r="Q198" s="31">
        <v>1</v>
      </c>
      <c r="R198" s="39" t="s">
        <v>83</v>
      </c>
      <c r="S198" s="26" t="b">
        <f>NOT(OR((D198&lt;=$Q$1),(H198&lt;=$R$1),(L198&lt;=$S$1)))</f>
        <v>1</v>
      </c>
      <c r="T198" s="26" t="b">
        <f t="shared" ref="T198" si="22">NOT(OR((C198&lt;=$Q$1),(G198&lt;=$R$1),(K198&lt;=$S$1)))</f>
        <v>1</v>
      </c>
      <c r="U198" s="32" t="s">
        <v>42</v>
      </c>
      <c r="V198" s="32" t="s">
        <v>42</v>
      </c>
      <c r="W198" s="32" t="s">
        <v>49</v>
      </c>
      <c r="X198" s="32" t="s">
        <v>42</v>
      </c>
      <c r="Y198" s="85">
        <v>5</v>
      </c>
      <c r="Z198" s="85"/>
      <c r="AA198" s="85"/>
      <c r="AB198" s="85"/>
      <c r="AC198" s="85"/>
    </row>
    <row r="199" spans="1:43" ht="15" customHeight="1" x14ac:dyDescent="0.35">
      <c r="A199" t="s">
        <v>290</v>
      </c>
      <c r="B199" s="27">
        <v>86.948707580566406</v>
      </c>
      <c r="C199" s="27">
        <v>90.279205322265625</v>
      </c>
      <c r="D199" s="27">
        <v>92.2108154296875</v>
      </c>
      <c r="E199" s="27">
        <v>92.62615966796875</v>
      </c>
      <c r="F199" s="27">
        <v>99.899894714355469</v>
      </c>
      <c r="G199" s="27">
        <v>99.999961853027344</v>
      </c>
      <c r="H199" s="27">
        <v>99.999832153320313</v>
      </c>
      <c r="I199" s="27">
        <v>99.99884033203125</v>
      </c>
      <c r="J199" s="32" t="s">
        <v>49</v>
      </c>
      <c r="K199" s="32" t="s">
        <v>49</v>
      </c>
      <c r="L199" s="32" t="s">
        <v>49</v>
      </c>
      <c r="M199" s="32" t="s">
        <v>49</v>
      </c>
      <c r="Q199" s="26"/>
      <c r="R199" s="26"/>
      <c r="U199" s="32" t="s">
        <v>49</v>
      </c>
      <c r="V199" s="32" t="s">
        <v>49</v>
      </c>
      <c r="W199" s="32" t="s">
        <v>49</v>
      </c>
      <c r="X199" s="32" t="s">
        <v>49</v>
      </c>
      <c r="Y199" s="86"/>
      <c r="Z199" s="86"/>
      <c r="AA199" s="86"/>
      <c r="AB199" s="86"/>
      <c r="AC199" s="86"/>
    </row>
    <row r="200" spans="1:43" ht="14.5" hidden="1" customHeight="1" x14ac:dyDescent="0.35">
      <c r="A200" s="26" t="s">
        <v>290</v>
      </c>
      <c r="B200" s="27">
        <v>86.948707580566406</v>
      </c>
      <c r="C200" s="27">
        <v>90.279205322265625</v>
      </c>
      <c r="D200" s="27">
        <v>92.2108154296875</v>
      </c>
      <c r="E200" s="27">
        <v>92.62615966796875</v>
      </c>
      <c r="F200" s="27">
        <v>99.899894714355469</v>
      </c>
      <c r="G200" s="27">
        <v>99.999961853027344</v>
      </c>
      <c r="H200" s="27">
        <v>99.999832153320313</v>
      </c>
      <c r="I200" s="27">
        <v>99.99884033203125</v>
      </c>
      <c r="J200" s="32" t="s">
        <v>49</v>
      </c>
      <c r="K200" s="32" t="s">
        <v>49</v>
      </c>
      <c r="L200" s="32" t="s">
        <v>49</v>
      </c>
      <c r="M200" s="32" t="s">
        <v>49</v>
      </c>
      <c r="Q200" s="26"/>
      <c r="R200" s="26"/>
      <c r="U200" s="32" t="s">
        <v>49</v>
      </c>
      <c r="V200" s="32" t="s">
        <v>49</v>
      </c>
      <c r="W200" s="32" t="s">
        <v>49</v>
      </c>
      <c r="X200" s="32" t="s">
        <v>49</v>
      </c>
      <c r="Y200" s="86" t="s">
        <v>49</v>
      </c>
      <c r="Z200" s="85"/>
      <c r="AA200" s="85"/>
      <c r="AB200" s="85"/>
      <c r="AC200" s="85"/>
    </row>
    <row r="201" spans="1:43" ht="14.5" hidden="1" customHeight="1" x14ac:dyDescent="0.35">
      <c r="J201" s="32"/>
      <c r="K201" s="32"/>
      <c r="L201" s="32"/>
      <c r="M201" s="32"/>
      <c r="Q201" s="26"/>
      <c r="R201" s="26"/>
      <c r="U201" s="32"/>
      <c r="V201" s="32"/>
      <c r="W201" s="32"/>
      <c r="X201" s="32"/>
    </row>
    <row r="202" spans="1:43" x14ac:dyDescent="0.35">
      <c r="A202" s="36"/>
      <c r="B202" s="36"/>
      <c r="C202" s="36"/>
      <c r="D202" s="36"/>
      <c r="E202" s="36"/>
      <c r="F202" s="36"/>
      <c r="G202" s="36"/>
      <c r="H202" s="36"/>
      <c r="I202" s="36"/>
      <c r="J202" s="36"/>
      <c r="K202" s="36"/>
      <c r="L202" s="36"/>
      <c r="M202" s="36"/>
      <c r="N202" s="38" t="s">
        <v>291</v>
      </c>
      <c r="O202" s="36" t="str">
        <f>SUM(Q203:Q211) &amp;" Sensors"</f>
        <v>4 Sensors</v>
      </c>
      <c r="P202" s="24">
        <f>SUMIF(S203:S211,TRUE, Q203:Q211)/SUM(Q203:Q211)</f>
        <v>1</v>
      </c>
      <c r="Q202" s="36"/>
      <c r="R202" s="36"/>
      <c r="S202" s="36"/>
      <c r="T202" s="36"/>
      <c r="U202" s="36"/>
      <c r="V202" s="36"/>
      <c r="W202" s="36"/>
      <c r="X202" s="36"/>
      <c r="Y202" s="87"/>
      <c r="Z202" s="87"/>
      <c r="AA202" s="87"/>
      <c r="AB202" s="87"/>
      <c r="AC202" s="87"/>
      <c r="AD202" s="38"/>
      <c r="AE202" s="38"/>
      <c r="AH202" s="87" t="s">
        <v>291</v>
      </c>
      <c r="AI202" s="88"/>
      <c r="AJ202" s="88"/>
      <c r="AK202" s="88"/>
      <c r="AL202" s="88"/>
      <c r="AM202" s="88"/>
      <c r="AN202" s="88"/>
      <c r="AO202" s="88"/>
      <c r="AP202" s="88"/>
      <c r="AQ202" s="88"/>
    </row>
    <row r="203" spans="1:43" x14ac:dyDescent="0.35">
      <c r="A203" s="26" t="s">
        <v>292</v>
      </c>
      <c r="B203" s="27">
        <v>92.445785522460938</v>
      </c>
      <c r="C203" s="27">
        <v>93.780876159667969</v>
      </c>
      <c r="D203" s="27">
        <v>95.871467590332031</v>
      </c>
      <c r="E203" s="27">
        <v>95.971488952636719</v>
      </c>
      <c r="F203" s="27">
        <v>98.72064208984375</v>
      </c>
      <c r="G203" s="27">
        <v>99.994956970214844</v>
      </c>
      <c r="H203" s="27">
        <v>99.999832153320313</v>
      </c>
      <c r="I203" s="27">
        <v>99.99884033203125</v>
      </c>
      <c r="J203" s="27">
        <v>99.871559143066406</v>
      </c>
      <c r="K203" s="27">
        <v>99.9951171875</v>
      </c>
      <c r="L203" s="27">
        <v>99.989471435546875</v>
      </c>
      <c r="M203" s="27">
        <v>99.99884033203125</v>
      </c>
      <c r="Q203" s="31">
        <v>1</v>
      </c>
      <c r="R203" s="39" t="s">
        <v>83</v>
      </c>
      <c r="S203" s="26" t="b">
        <f t="shared" ref="S203:S209" si="23">NOT(OR((D203&lt;=$Q$1),(H203&lt;=$R$1),(L203&lt;=$S$1)))</f>
        <v>1</v>
      </c>
      <c r="T203" s="26" t="b">
        <f t="shared" ref="T203:T209" si="24">NOT(OR((C203&lt;=$Q$1),(G203&lt;=$R$1),(K203&lt;=$S$1)))</f>
        <v>1</v>
      </c>
      <c r="U203" s="32" t="s">
        <v>42</v>
      </c>
      <c r="V203" s="32" t="s">
        <v>42</v>
      </c>
      <c r="W203" s="32" t="s">
        <v>42</v>
      </c>
      <c r="X203" s="32" t="s">
        <v>42</v>
      </c>
      <c r="Y203" s="85">
        <v>5</v>
      </c>
      <c r="Z203" s="85"/>
      <c r="AA203" s="85"/>
      <c r="AB203" s="85"/>
      <c r="AC203" s="85"/>
      <c r="AI203" s="31">
        <v>42736</v>
      </c>
    </row>
    <row r="204" spans="1:43" x14ac:dyDescent="0.35">
      <c r="A204" s="26" t="s">
        <v>293</v>
      </c>
      <c r="B204" s="27">
        <v>91.987648010253906</v>
      </c>
      <c r="C204" s="27">
        <v>93.759719848632813</v>
      </c>
      <c r="D204" s="27">
        <v>95.830680847167969</v>
      </c>
      <c r="E204" s="27">
        <v>95.690338134765625</v>
      </c>
      <c r="F204" s="27">
        <v>95.03680419921875</v>
      </c>
      <c r="G204" s="27">
        <v>99.8699951171875</v>
      </c>
      <c r="H204" s="27">
        <v>99.45159912109375</v>
      </c>
      <c r="I204" s="27">
        <v>98.844833374023438</v>
      </c>
      <c r="J204" s="27">
        <v>100</v>
      </c>
      <c r="K204" s="27">
        <v>99.999961853027344</v>
      </c>
      <c r="L204" s="27">
        <v>99.999832153320313</v>
      </c>
      <c r="M204" s="27">
        <v>99.99884033203125</v>
      </c>
      <c r="Q204" s="31">
        <v>1</v>
      </c>
      <c r="R204" s="26" t="s">
        <v>155</v>
      </c>
      <c r="S204" s="26" t="b">
        <f t="shared" si="23"/>
        <v>1</v>
      </c>
      <c r="T204" s="26" t="b">
        <f t="shared" si="24"/>
        <v>1</v>
      </c>
      <c r="U204" s="32" t="s">
        <v>42</v>
      </c>
      <c r="V204" s="32" t="s">
        <v>42</v>
      </c>
      <c r="W204" s="32" t="s">
        <v>42</v>
      </c>
      <c r="X204" s="32" t="s">
        <v>42</v>
      </c>
      <c r="Y204" s="85">
        <v>5</v>
      </c>
      <c r="Z204" s="85"/>
      <c r="AA204" s="85"/>
      <c r="AB204" s="85"/>
      <c r="AC204" s="85"/>
      <c r="AI204" s="31">
        <v>42736</v>
      </c>
    </row>
    <row r="205" spans="1:43" x14ac:dyDescent="0.35">
      <c r="A205" s="26" t="s">
        <v>294</v>
      </c>
      <c r="B205" s="27">
        <v>91.888336181640625</v>
      </c>
      <c r="C205" s="27">
        <v>93.699874877929688</v>
      </c>
      <c r="D205" s="27">
        <v>95.871253967285156</v>
      </c>
      <c r="E205" s="27">
        <v>95.970878601074219</v>
      </c>
      <c r="F205" s="27">
        <v>99.914756774902344</v>
      </c>
      <c r="G205" s="27">
        <v>99.872901916503906</v>
      </c>
      <c r="H205" s="27">
        <v>99.460922241210938</v>
      </c>
      <c r="I205" s="27">
        <v>98.886634826660156</v>
      </c>
      <c r="J205" s="27">
        <v>100</v>
      </c>
      <c r="K205" s="27">
        <v>99.999961853027344</v>
      </c>
      <c r="L205" s="27">
        <v>99.999832153320313</v>
      </c>
      <c r="M205" s="27">
        <v>99.99884033203125</v>
      </c>
      <c r="Q205" s="31">
        <v>1</v>
      </c>
      <c r="R205" s="26" t="s">
        <v>155</v>
      </c>
      <c r="S205" s="26" t="b">
        <f t="shared" si="23"/>
        <v>1</v>
      </c>
      <c r="T205" s="26" t="b">
        <f t="shared" si="24"/>
        <v>1</v>
      </c>
      <c r="U205" s="32" t="s">
        <v>42</v>
      </c>
      <c r="V205" s="32" t="s">
        <v>42</v>
      </c>
      <c r="W205" s="32" t="s">
        <v>42</v>
      </c>
      <c r="X205" s="32" t="s">
        <v>42</v>
      </c>
      <c r="Y205" s="85">
        <v>5</v>
      </c>
      <c r="Z205" s="85"/>
      <c r="AA205" s="85"/>
      <c r="AB205" s="85"/>
      <c r="AC205" s="85"/>
      <c r="AI205" s="31">
        <v>42736</v>
      </c>
    </row>
    <row r="206" spans="1:43" x14ac:dyDescent="0.35">
      <c r="A206" s="26" t="s">
        <v>295</v>
      </c>
      <c r="B206" s="27">
        <v>91.957664489746094</v>
      </c>
      <c r="C206" s="27">
        <v>93.788673400878906</v>
      </c>
      <c r="D206" s="27">
        <v>95.872291564941406</v>
      </c>
      <c r="E206" s="27">
        <v>95.971450805664063</v>
      </c>
      <c r="F206" s="27">
        <v>99.915611267089844</v>
      </c>
      <c r="G206" s="27">
        <v>99.869499206542969</v>
      </c>
      <c r="H206" s="27">
        <v>99.44488525390625</v>
      </c>
      <c r="I206" s="27">
        <v>98.885208129882813</v>
      </c>
      <c r="J206" s="27">
        <v>100</v>
      </c>
      <c r="K206" s="27">
        <v>99.999961853027344</v>
      </c>
      <c r="L206" s="27">
        <v>99.999832153320313</v>
      </c>
      <c r="M206" s="27">
        <v>99.99884033203125</v>
      </c>
      <c r="Q206" s="31">
        <v>1</v>
      </c>
      <c r="R206" s="26" t="s">
        <v>155</v>
      </c>
      <c r="S206" s="26" t="b">
        <f t="shared" si="23"/>
        <v>1</v>
      </c>
      <c r="T206" s="26" t="b">
        <f t="shared" si="24"/>
        <v>1</v>
      </c>
      <c r="U206" s="32" t="s">
        <v>42</v>
      </c>
      <c r="V206" s="32" t="s">
        <v>42</v>
      </c>
      <c r="W206" s="32" t="s">
        <v>42</v>
      </c>
      <c r="X206" s="32" t="s">
        <v>42</v>
      </c>
      <c r="Y206" s="85">
        <v>5</v>
      </c>
      <c r="Z206" s="85"/>
      <c r="AA206" s="85"/>
      <c r="AB206" s="85"/>
      <c r="AC206" s="85"/>
      <c r="AI206" s="31">
        <v>42736</v>
      </c>
    </row>
    <row r="207" spans="1:43" x14ac:dyDescent="0.35">
      <c r="A207" s="26" t="s">
        <v>296</v>
      </c>
      <c r="B207" s="27">
        <v>24.960269927978516</v>
      </c>
      <c r="C207" s="27">
        <v>42.570323944091797</v>
      </c>
      <c r="D207" s="27">
        <v>85.761817932128906</v>
      </c>
      <c r="E207" s="27">
        <v>52.056159973144531</v>
      </c>
      <c r="F207" s="27">
        <v>97.617637634277344</v>
      </c>
      <c r="G207" s="27">
        <v>99.920494079589844</v>
      </c>
      <c r="H207" s="27">
        <v>99.948318481445313</v>
      </c>
      <c r="I207" s="27">
        <v>99.99884033203125</v>
      </c>
      <c r="J207" s="27">
        <v>28.03160285949707</v>
      </c>
      <c r="K207" s="27">
        <v>44.467166900634766</v>
      </c>
      <c r="L207" s="27">
        <v>89.553695678710938</v>
      </c>
      <c r="M207" s="27">
        <v>54.431926727294922</v>
      </c>
      <c r="Q207" s="31">
        <v>0</v>
      </c>
      <c r="R207" s="26" t="s">
        <v>41</v>
      </c>
      <c r="S207" s="26" t="b">
        <f t="shared" si="23"/>
        <v>0</v>
      </c>
      <c r="T207" s="26" t="b">
        <f t="shared" si="24"/>
        <v>0</v>
      </c>
      <c r="U207" s="32"/>
      <c r="V207" s="32"/>
      <c r="W207" s="32" t="s">
        <v>49</v>
      </c>
      <c r="X207" s="41"/>
      <c r="AE207" s="33"/>
    </row>
    <row r="208" spans="1:43" x14ac:dyDescent="0.35">
      <c r="A208" s="26" t="s">
        <v>297</v>
      </c>
      <c r="B208" s="27">
        <v>23.065496444702148</v>
      </c>
      <c r="C208" s="27">
        <v>42.581165313720703</v>
      </c>
      <c r="D208" s="27">
        <v>85.800125122070313</v>
      </c>
      <c r="E208" s="27">
        <v>52.352546691894531</v>
      </c>
      <c r="F208" s="27">
        <v>94.372947692871094</v>
      </c>
      <c r="G208" s="27">
        <v>99.99725341796875</v>
      </c>
      <c r="H208" s="27">
        <v>99.999832153320313</v>
      </c>
      <c r="I208" s="27">
        <v>99.99884033203125</v>
      </c>
      <c r="J208" s="27">
        <v>26.02601432800293</v>
      </c>
      <c r="K208" s="27">
        <v>44.466522216796875</v>
      </c>
      <c r="L208" s="27">
        <v>89.553642272949219</v>
      </c>
      <c r="M208" s="27">
        <v>54.431613922119141</v>
      </c>
      <c r="Q208" s="31">
        <v>0</v>
      </c>
      <c r="R208" s="26" t="s">
        <v>41</v>
      </c>
      <c r="S208" s="26" t="b">
        <f t="shared" si="23"/>
        <v>0</v>
      </c>
      <c r="T208" s="26" t="b">
        <f t="shared" si="24"/>
        <v>0</v>
      </c>
      <c r="U208" s="32"/>
      <c r="V208" s="32"/>
      <c r="W208" s="32" t="s">
        <v>49</v>
      </c>
      <c r="X208" s="41"/>
      <c r="AE208" s="33"/>
    </row>
    <row r="209" spans="1:43" x14ac:dyDescent="0.35">
      <c r="A209" s="26" t="s">
        <v>298</v>
      </c>
      <c r="B209" s="27">
        <v>18.962837219238281</v>
      </c>
      <c r="C209" s="27">
        <v>42.572216033935547</v>
      </c>
      <c r="D209" s="27">
        <v>85.741386413574219</v>
      </c>
      <c r="E209" s="27">
        <v>52.055641174316406</v>
      </c>
      <c r="F209" s="27">
        <v>98.6553955078125</v>
      </c>
      <c r="G209" s="27">
        <v>99.999931335449219</v>
      </c>
      <c r="H209" s="27">
        <v>99.999832153320313</v>
      </c>
      <c r="I209" s="27">
        <v>99.99884033203125</v>
      </c>
      <c r="J209" s="27">
        <v>21.651723861694336</v>
      </c>
      <c r="K209" s="27">
        <v>44.466140747070313</v>
      </c>
      <c r="L209" s="27">
        <v>89.556541442871094</v>
      </c>
      <c r="M209" s="27">
        <v>54.557849884033203</v>
      </c>
      <c r="Q209" s="31">
        <v>0</v>
      </c>
      <c r="R209" s="26" t="s">
        <v>41</v>
      </c>
      <c r="S209" s="26" t="b">
        <f t="shared" si="23"/>
        <v>0</v>
      </c>
      <c r="T209" s="26" t="b">
        <f t="shared" si="24"/>
        <v>0</v>
      </c>
      <c r="U209" s="32"/>
      <c r="V209" s="32"/>
      <c r="W209" s="32" t="s">
        <v>49</v>
      </c>
      <c r="X209" s="41"/>
      <c r="AE209" s="33"/>
    </row>
    <row r="210" spans="1:43" x14ac:dyDescent="0.35">
      <c r="A210" s="26" t="s">
        <v>299</v>
      </c>
      <c r="B210" s="27">
        <v>90.493003845214844</v>
      </c>
      <c r="C210" s="27">
        <v>91.184951782226563</v>
      </c>
      <c r="D210" s="27">
        <v>94.644676208496094</v>
      </c>
      <c r="E210" s="27">
        <v>94.809028625488281</v>
      </c>
      <c r="F210" s="27">
        <v>100</v>
      </c>
      <c r="G210" s="27">
        <v>99.999961853027344</v>
      </c>
      <c r="H210" s="27">
        <v>99.999832153320313</v>
      </c>
      <c r="I210" s="27">
        <v>99.99884033203125</v>
      </c>
      <c r="J210" s="32" t="s">
        <v>49</v>
      </c>
      <c r="K210" s="32" t="s">
        <v>49</v>
      </c>
      <c r="L210" s="32" t="s">
        <v>49</v>
      </c>
      <c r="M210" s="32" t="s">
        <v>49</v>
      </c>
      <c r="Q210" s="26"/>
      <c r="R210" s="26"/>
      <c r="U210" s="32" t="s">
        <v>49</v>
      </c>
      <c r="V210" s="32" t="s">
        <v>49</v>
      </c>
      <c r="W210" s="32" t="s">
        <v>49</v>
      </c>
      <c r="X210" s="32" t="s">
        <v>49</v>
      </c>
      <c r="Y210" s="86"/>
      <c r="Z210" s="86"/>
      <c r="AA210" s="86"/>
      <c r="AB210" s="86"/>
      <c r="AC210" s="86"/>
    </row>
    <row r="211" spans="1:43" x14ac:dyDescent="0.35">
      <c r="A211" s="26" t="s">
        <v>300</v>
      </c>
      <c r="B211" s="27">
        <v>92.239692687988281</v>
      </c>
      <c r="C211" s="27">
        <v>93.846183776855469</v>
      </c>
      <c r="D211" s="27">
        <v>95.891532897949219</v>
      </c>
      <c r="E211" s="27">
        <v>95.693290710449219</v>
      </c>
      <c r="F211" s="27">
        <v>99.721336364746094</v>
      </c>
      <c r="G211" s="27">
        <v>99.999961853027344</v>
      </c>
      <c r="H211" s="27">
        <v>99.999832153320313</v>
      </c>
      <c r="I211" s="27">
        <v>99.99884033203125</v>
      </c>
      <c r="J211" s="32" t="s">
        <v>49</v>
      </c>
      <c r="K211" s="32" t="s">
        <v>49</v>
      </c>
      <c r="L211" s="32" t="s">
        <v>49</v>
      </c>
      <c r="M211" s="32" t="s">
        <v>49</v>
      </c>
      <c r="Q211" s="26"/>
      <c r="R211" s="26"/>
      <c r="U211" s="32" t="s">
        <v>49</v>
      </c>
      <c r="V211" s="32" t="s">
        <v>49</v>
      </c>
      <c r="W211" s="32" t="s">
        <v>49</v>
      </c>
      <c r="X211" s="32" t="s">
        <v>49</v>
      </c>
      <c r="Y211" s="86"/>
      <c r="Z211" s="86"/>
      <c r="AA211" s="86"/>
      <c r="AB211" s="86"/>
      <c r="AC211" s="86"/>
    </row>
    <row r="212" spans="1:43" x14ac:dyDescent="0.35">
      <c r="A212" s="36"/>
      <c r="B212" s="36"/>
      <c r="C212" s="36"/>
      <c r="D212" s="36"/>
      <c r="E212" s="36"/>
      <c r="F212" s="36"/>
      <c r="G212" s="36"/>
      <c r="H212" s="36"/>
      <c r="I212" s="36"/>
      <c r="J212" s="36"/>
      <c r="K212" s="36"/>
      <c r="L212" s="36"/>
      <c r="M212" s="36"/>
      <c r="N212" s="38" t="s">
        <v>301</v>
      </c>
      <c r="O212" s="36" t="str">
        <f>SUM(Q213:Q221) &amp;" Sensors"</f>
        <v>8 Sensors</v>
      </c>
      <c r="P212" s="24">
        <f>SUMIF(S213:S221,TRUE, Q213:Q221)/SUM(Q213:Q221)</f>
        <v>1</v>
      </c>
      <c r="Q212" s="36"/>
      <c r="R212" s="36"/>
      <c r="S212" s="36"/>
      <c r="T212" s="36"/>
      <c r="U212" s="36"/>
      <c r="V212" s="36"/>
      <c r="W212" s="36"/>
      <c r="X212" s="36"/>
      <c r="Y212" s="87"/>
      <c r="Z212" s="87"/>
      <c r="AA212" s="87"/>
      <c r="AB212" s="87"/>
      <c r="AC212" s="87"/>
      <c r="AD212" s="38"/>
      <c r="AE212" s="38"/>
      <c r="AH212" s="87" t="s">
        <v>291</v>
      </c>
      <c r="AI212" s="88"/>
      <c r="AJ212" s="88"/>
      <c r="AK212" s="88"/>
      <c r="AL212" s="88"/>
      <c r="AM212" s="88"/>
      <c r="AN212" s="88"/>
      <c r="AO212" s="88"/>
      <c r="AP212" s="88"/>
      <c r="AQ212" s="88"/>
    </row>
    <row r="213" spans="1:43" x14ac:dyDescent="0.35">
      <c r="A213" s="44" t="s">
        <v>302</v>
      </c>
      <c r="B213" s="27">
        <v>92.126029968261719</v>
      </c>
      <c r="C213" s="27">
        <v>94.655059814453125</v>
      </c>
      <c r="D213" s="27">
        <v>94.700096130371094</v>
      </c>
      <c r="E213" s="27">
        <v>94.858375549316406</v>
      </c>
      <c r="F213" s="27">
        <v>95.525337219238281</v>
      </c>
      <c r="G213" s="27">
        <v>99.980293273925781</v>
      </c>
      <c r="H213" s="27">
        <v>99.998931884765625</v>
      </c>
      <c r="I213" s="27">
        <v>99.99884033203125</v>
      </c>
      <c r="J213" s="27">
        <v>100</v>
      </c>
      <c r="K213" s="27">
        <v>99.999961853027344</v>
      </c>
      <c r="L213" s="27">
        <v>99.999832153320313</v>
      </c>
      <c r="M213" s="27">
        <v>99.99884033203125</v>
      </c>
      <c r="Q213" s="31">
        <v>1</v>
      </c>
      <c r="R213" s="39" t="s">
        <v>83</v>
      </c>
      <c r="S213" s="26" t="b">
        <f t="shared" ref="S213:S220" si="25">NOT(OR((D213&lt;=$Q$1),(H213&lt;=$R$1),(L213&lt;=$S$1)))</f>
        <v>1</v>
      </c>
      <c r="T213" s="26" t="b">
        <f t="shared" ref="T213:T220" si="26">NOT(OR((C213&lt;=$Q$1),(G213&lt;=$R$1),(K213&lt;=$S$1)))</f>
        <v>1</v>
      </c>
      <c r="U213" s="32" t="s">
        <v>42</v>
      </c>
      <c r="V213" s="32" t="s">
        <v>42</v>
      </c>
      <c r="W213" s="32" t="s">
        <v>42</v>
      </c>
      <c r="X213" s="32" t="s">
        <v>42</v>
      </c>
      <c r="Y213" s="85">
        <v>5</v>
      </c>
      <c r="Z213" s="85"/>
      <c r="AA213" s="85"/>
      <c r="AB213" s="85"/>
      <c r="AC213" s="85"/>
    </row>
    <row r="214" spans="1:43" x14ac:dyDescent="0.35">
      <c r="A214" s="44" t="s">
        <v>303</v>
      </c>
      <c r="B214" s="27">
        <v>93.08544921875</v>
      </c>
      <c r="C214" s="27">
        <v>94.956138610839844</v>
      </c>
      <c r="D214" s="27">
        <v>95.25628662109375</v>
      </c>
      <c r="E214" s="27">
        <v>95.276016235351563</v>
      </c>
      <c r="F214" s="27">
        <v>95.566162109375</v>
      </c>
      <c r="G214" s="27">
        <v>99.979736328125</v>
      </c>
      <c r="H214" s="27">
        <v>99.999832153320313</v>
      </c>
      <c r="I214" s="27">
        <v>99.99884033203125</v>
      </c>
      <c r="J214" s="27">
        <v>100</v>
      </c>
      <c r="K214" s="27">
        <v>99.999961853027344</v>
      </c>
      <c r="L214" s="27">
        <v>99.999832153320313</v>
      </c>
      <c r="M214" s="27">
        <v>99.99884033203125</v>
      </c>
      <c r="Q214" s="31">
        <v>1</v>
      </c>
      <c r="R214" s="26" t="s">
        <v>155</v>
      </c>
      <c r="S214" s="26" t="b">
        <f t="shared" si="25"/>
        <v>1</v>
      </c>
      <c r="T214" s="26" t="b">
        <f t="shared" si="26"/>
        <v>1</v>
      </c>
      <c r="U214" s="32" t="s">
        <v>42</v>
      </c>
      <c r="V214" s="32" t="s">
        <v>42</v>
      </c>
      <c r="W214" s="32" t="s">
        <v>42</v>
      </c>
      <c r="X214" s="32" t="s">
        <v>42</v>
      </c>
      <c r="Y214" s="85">
        <v>5</v>
      </c>
      <c r="Z214" s="85"/>
      <c r="AA214" s="85"/>
      <c r="AB214" s="85"/>
      <c r="AC214" s="85"/>
    </row>
    <row r="215" spans="1:43" x14ac:dyDescent="0.35">
      <c r="A215" s="44" t="s">
        <v>304</v>
      </c>
      <c r="B215" s="27">
        <v>93.174629211425781</v>
      </c>
      <c r="C215" s="27">
        <v>94.946578979492188</v>
      </c>
      <c r="D215" s="27">
        <v>95.275627136230469</v>
      </c>
      <c r="E215" s="27">
        <v>95.136947631835938</v>
      </c>
      <c r="F215" s="27">
        <v>95.579521179199219</v>
      </c>
      <c r="G215" s="27">
        <v>99.978927612304688</v>
      </c>
      <c r="H215" s="27">
        <v>99.999832153320313</v>
      </c>
      <c r="I215" s="27">
        <v>99.99884033203125</v>
      </c>
      <c r="J215" s="27">
        <v>100</v>
      </c>
      <c r="K215" s="27">
        <v>99.999961853027344</v>
      </c>
      <c r="L215" s="27">
        <v>99.999832153320313</v>
      </c>
      <c r="M215" s="27">
        <v>99.99884033203125</v>
      </c>
      <c r="Q215" s="31">
        <v>1</v>
      </c>
      <c r="R215" s="26" t="s">
        <v>155</v>
      </c>
      <c r="S215" s="26" t="b">
        <f t="shared" si="25"/>
        <v>1</v>
      </c>
      <c r="T215" s="26" t="b">
        <f t="shared" si="26"/>
        <v>1</v>
      </c>
      <c r="U215" s="32" t="s">
        <v>42</v>
      </c>
      <c r="V215" s="32" t="s">
        <v>42</v>
      </c>
      <c r="W215" s="32" t="s">
        <v>42</v>
      </c>
      <c r="X215" s="32" t="s">
        <v>42</v>
      </c>
      <c r="Y215" s="85">
        <v>5</v>
      </c>
      <c r="Z215" s="85"/>
      <c r="AA215" s="85"/>
      <c r="AB215" s="85"/>
      <c r="AC215" s="85"/>
    </row>
    <row r="216" spans="1:43" x14ac:dyDescent="0.35">
      <c r="A216" s="44" t="s">
        <v>305</v>
      </c>
      <c r="B216" s="27">
        <v>93.123779296875</v>
      </c>
      <c r="C216" s="27">
        <v>94.965499877929688</v>
      </c>
      <c r="D216" s="27">
        <v>95.275840759277344</v>
      </c>
      <c r="E216" s="27">
        <v>95.275588989257813</v>
      </c>
      <c r="F216" s="27">
        <v>95.550003051757813</v>
      </c>
      <c r="G216" s="27">
        <v>99.979469299316406</v>
      </c>
      <c r="H216" s="27">
        <v>99.999832153320313</v>
      </c>
      <c r="I216" s="27">
        <v>99.99884033203125</v>
      </c>
      <c r="J216" s="27">
        <v>100</v>
      </c>
      <c r="K216" s="27">
        <v>99.999961853027344</v>
      </c>
      <c r="L216" s="27">
        <v>99.999832153320313</v>
      </c>
      <c r="M216" s="27">
        <v>99.99884033203125</v>
      </c>
      <c r="Q216" s="31">
        <v>1</v>
      </c>
      <c r="R216" s="26" t="s">
        <v>155</v>
      </c>
      <c r="S216" s="26" t="b">
        <f t="shared" si="25"/>
        <v>1</v>
      </c>
      <c r="T216" s="26" t="b">
        <f t="shared" si="26"/>
        <v>1</v>
      </c>
      <c r="U216" s="32" t="s">
        <v>42</v>
      </c>
      <c r="V216" s="32" t="s">
        <v>42</v>
      </c>
      <c r="W216" s="32" t="s">
        <v>42</v>
      </c>
      <c r="X216" s="32" t="s">
        <v>42</v>
      </c>
      <c r="Y216" s="85">
        <v>5</v>
      </c>
      <c r="Z216" s="85"/>
      <c r="AA216" s="85"/>
      <c r="AB216" s="85"/>
      <c r="AC216" s="85"/>
    </row>
    <row r="217" spans="1:43" x14ac:dyDescent="0.35">
      <c r="A217" s="44" t="s">
        <v>306</v>
      </c>
      <c r="B217" s="27">
        <v>93.458534240722656</v>
      </c>
      <c r="C217" s="27">
        <v>94.988418579101563</v>
      </c>
      <c r="D217" s="27">
        <v>95.335060119628906</v>
      </c>
      <c r="E217" s="27">
        <v>95.416168212890625</v>
      </c>
      <c r="F217" s="27">
        <v>95.398406982421875</v>
      </c>
      <c r="G217" s="27">
        <v>99.980308532714844</v>
      </c>
      <c r="H217" s="27">
        <v>99.999832153320313</v>
      </c>
      <c r="I217" s="27">
        <v>99.99884033203125</v>
      </c>
      <c r="J217" s="27">
        <v>100</v>
      </c>
      <c r="K217" s="27">
        <v>99.999961853027344</v>
      </c>
      <c r="L217" s="27">
        <v>99.999832153320313</v>
      </c>
      <c r="M217" s="27">
        <v>99.99884033203125</v>
      </c>
      <c r="Q217" s="31">
        <v>1</v>
      </c>
      <c r="R217" s="26" t="s">
        <v>41</v>
      </c>
      <c r="S217" s="26" t="b">
        <f t="shared" si="25"/>
        <v>1</v>
      </c>
      <c r="T217" s="26" t="b">
        <f t="shared" si="26"/>
        <v>1</v>
      </c>
      <c r="U217" s="32" t="s">
        <v>42</v>
      </c>
      <c r="V217" s="32" t="s">
        <v>42</v>
      </c>
      <c r="W217" s="32" t="s">
        <v>42</v>
      </c>
      <c r="X217" s="32" t="s">
        <v>42</v>
      </c>
      <c r="Y217" s="85">
        <v>5</v>
      </c>
      <c r="Z217" s="85"/>
      <c r="AA217" s="85"/>
      <c r="AB217" s="85"/>
      <c r="AC217" s="85"/>
    </row>
    <row r="218" spans="1:43" x14ac:dyDescent="0.35">
      <c r="A218" s="44" t="s">
        <v>307</v>
      </c>
      <c r="B218" s="27">
        <v>93.177116394042969</v>
      </c>
      <c r="C218" s="27">
        <v>95.002235412597656</v>
      </c>
      <c r="D218" s="27">
        <v>95.275321960449219</v>
      </c>
      <c r="E218" s="27">
        <v>95.274971008300781</v>
      </c>
      <c r="F218" s="27">
        <v>95.580291748046875</v>
      </c>
      <c r="G218" s="27">
        <v>99.978858947753906</v>
      </c>
      <c r="H218" s="27">
        <v>99.998138427734375</v>
      </c>
      <c r="I218" s="27">
        <v>99.99884033203125</v>
      </c>
      <c r="J218" s="27">
        <v>100</v>
      </c>
      <c r="K218" s="27">
        <v>99.999961853027344</v>
      </c>
      <c r="L218" s="27">
        <v>99.999832153320313</v>
      </c>
      <c r="M218" s="27">
        <v>99.99884033203125</v>
      </c>
      <c r="Q218" s="31">
        <v>1</v>
      </c>
      <c r="R218" s="26" t="s">
        <v>41</v>
      </c>
      <c r="S218" s="26" t="b">
        <f t="shared" si="25"/>
        <v>1</v>
      </c>
      <c r="T218" s="26" t="b">
        <f t="shared" si="26"/>
        <v>1</v>
      </c>
      <c r="U218" s="32" t="s">
        <v>42</v>
      </c>
      <c r="V218" s="32" t="s">
        <v>42</v>
      </c>
      <c r="W218" s="32" t="s">
        <v>42</v>
      </c>
      <c r="X218" s="32" t="s">
        <v>42</v>
      </c>
      <c r="Y218" s="85">
        <v>5</v>
      </c>
      <c r="Z218" s="85"/>
      <c r="AA218" s="85"/>
      <c r="AB218" s="85"/>
      <c r="AC218" s="85"/>
    </row>
    <row r="219" spans="1:43" x14ac:dyDescent="0.35">
      <c r="A219" s="44" t="s">
        <v>308</v>
      </c>
      <c r="B219" s="27">
        <v>93.201835632324219</v>
      </c>
      <c r="C219" s="27">
        <v>95.017562866210938</v>
      </c>
      <c r="D219" s="27">
        <v>95.39569091796875</v>
      </c>
      <c r="E219" s="27">
        <v>95.416007995605469</v>
      </c>
      <c r="F219" s="27">
        <v>95.543357849121094</v>
      </c>
      <c r="G219" s="27">
        <v>99.976821899414063</v>
      </c>
      <c r="H219" s="27">
        <v>99.999832153320313</v>
      </c>
      <c r="I219" s="27">
        <v>99.99884033203125</v>
      </c>
      <c r="J219" s="27">
        <v>100</v>
      </c>
      <c r="K219" s="27">
        <v>99.999961853027344</v>
      </c>
      <c r="L219" s="27">
        <v>99.999832153320313</v>
      </c>
      <c r="M219" s="27">
        <v>99.99884033203125</v>
      </c>
      <c r="Q219" s="31">
        <v>1</v>
      </c>
      <c r="R219" s="26" t="s">
        <v>41</v>
      </c>
      <c r="S219" s="26" t="b">
        <f t="shared" si="25"/>
        <v>1</v>
      </c>
      <c r="T219" s="26" t="b">
        <f t="shared" si="26"/>
        <v>1</v>
      </c>
      <c r="U219" s="32" t="s">
        <v>42</v>
      </c>
      <c r="V219" s="32" t="s">
        <v>42</v>
      </c>
      <c r="W219" s="32" t="s">
        <v>42</v>
      </c>
      <c r="X219" s="32" t="s">
        <v>42</v>
      </c>
      <c r="Y219" s="85">
        <v>5</v>
      </c>
      <c r="Z219" s="85"/>
      <c r="AA219" s="85"/>
      <c r="AB219" s="85"/>
      <c r="AC219" s="85"/>
    </row>
    <row r="220" spans="1:43" x14ac:dyDescent="0.35">
      <c r="A220" s="44" t="s">
        <v>309</v>
      </c>
      <c r="B220" s="27">
        <v>93.226966857910156</v>
      </c>
      <c r="C220" s="27">
        <v>95.017295837402344</v>
      </c>
      <c r="D220" s="27">
        <v>95.336212158203125</v>
      </c>
      <c r="E220" s="27">
        <v>95.276603698730469</v>
      </c>
      <c r="F220" s="27">
        <v>95.523849487304688</v>
      </c>
      <c r="G220" s="27">
        <v>99.97576904296875</v>
      </c>
      <c r="H220" s="27">
        <v>99.999832153320313</v>
      </c>
      <c r="I220" s="27">
        <v>99.99884033203125</v>
      </c>
      <c r="J220" s="27">
        <v>100</v>
      </c>
      <c r="K220" s="27">
        <v>99.999961853027344</v>
      </c>
      <c r="L220" s="27">
        <v>99.999832153320313</v>
      </c>
      <c r="M220" s="27">
        <v>99.99884033203125</v>
      </c>
      <c r="Q220" s="31">
        <v>1</v>
      </c>
      <c r="R220" s="26" t="s">
        <v>41</v>
      </c>
      <c r="S220" s="26" t="b">
        <f t="shared" si="25"/>
        <v>1</v>
      </c>
      <c r="T220" s="26" t="b">
        <f t="shared" si="26"/>
        <v>1</v>
      </c>
      <c r="U220" s="32" t="s">
        <v>42</v>
      </c>
      <c r="V220" s="32" t="s">
        <v>42</v>
      </c>
      <c r="W220" s="32" t="s">
        <v>42</v>
      </c>
      <c r="X220" s="32" t="s">
        <v>42</v>
      </c>
      <c r="Y220" s="85">
        <v>5</v>
      </c>
      <c r="Z220" s="85"/>
      <c r="AA220" s="85"/>
      <c r="AB220" s="85"/>
      <c r="AC220" s="85"/>
    </row>
    <row r="221" spans="1:43" x14ac:dyDescent="0.35">
      <c r="A221" t="s">
        <v>310</v>
      </c>
      <c r="B221" s="27">
        <v>81.682952880859375</v>
      </c>
      <c r="C221" s="27">
        <v>94.614158630371094</v>
      </c>
      <c r="D221" s="27">
        <v>94.985618591308594</v>
      </c>
      <c r="E221" s="27">
        <v>95.134262084960938</v>
      </c>
      <c r="F221" s="27">
        <v>96.071052551269531</v>
      </c>
      <c r="G221" s="27">
        <v>99.460853576660156</v>
      </c>
      <c r="H221" s="27">
        <v>97.689384460449219</v>
      </c>
      <c r="I221" s="27">
        <v>83.825836181640625</v>
      </c>
      <c r="J221" s="32"/>
      <c r="K221" s="32"/>
      <c r="L221" s="32"/>
      <c r="M221" s="32"/>
      <c r="Q221" s="26"/>
      <c r="R221" s="26"/>
      <c r="U221" s="32" t="s">
        <v>49</v>
      </c>
      <c r="V221" s="32" t="s">
        <v>49</v>
      </c>
      <c r="W221" s="32" t="s">
        <v>49</v>
      </c>
      <c r="X221" s="32" t="s">
        <v>49</v>
      </c>
      <c r="Y221" s="86"/>
      <c r="Z221" s="86"/>
      <c r="AA221" s="86"/>
      <c r="AB221" s="86"/>
      <c r="AC221" s="86"/>
    </row>
    <row r="222" spans="1:43" x14ac:dyDescent="0.35">
      <c r="A222" s="36"/>
      <c r="B222" s="36"/>
      <c r="C222" s="36"/>
      <c r="D222" s="36"/>
      <c r="E222" s="36"/>
      <c r="F222" s="36"/>
      <c r="G222" s="36"/>
      <c r="H222" s="36"/>
      <c r="I222" s="36"/>
      <c r="J222" s="36"/>
      <c r="K222" s="36"/>
      <c r="L222" s="36"/>
      <c r="M222" s="36"/>
      <c r="N222" s="38" t="s">
        <v>311</v>
      </c>
      <c r="O222" s="36"/>
      <c r="P222" s="53"/>
      <c r="Q222" s="36"/>
      <c r="R222" s="36"/>
      <c r="S222" s="36"/>
      <c r="T222" s="36"/>
      <c r="U222" s="36"/>
      <c r="V222" s="36"/>
      <c r="W222" s="36"/>
      <c r="X222" s="36"/>
      <c r="Y222" s="96"/>
      <c r="Z222" s="97"/>
      <c r="AA222" s="97"/>
      <c r="AB222" s="97"/>
      <c r="AC222" s="98"/>
      <c r="AD222" s="38"/>
      <c r="AE222" s="38"/>
      <c r="AF222" s="96"/>
      <c r="AG222" s="98"/>
      <c r="AH222" s="96"/>
      <c r="AI222" s="97"/>
      <c r="AJ222" s="97"/>
      <c r="AK222" s="97"/>
      <c r="AL222" s="97"/>
      <c r="AM222" s="97"/>
      <c r="AN222" s="97"/>
      <c r="AO222" s="97"/>
      <c r="AP222" s="97"/>
      <c r="AQ222" s="98"/>
    </row>
    <row r="223" spans="1:43" x14ac:dyDescent="0.35">
      <c r="A223" s="26" t="s">
        <v>312</v>
      </c>
      <c r="B223" s="27">
        <v>89.889961242675781</v>
      </c>
      <c r="C223" s="27">
        <v>92.602195739746094</v>
      </c>
      <c r="D223" s="27">
        <v>95.420799255371094</v>
      </c>
      <c r="E223" s="27">
        <v>95.601852416992188</v>
      </c>
      <c r="F223" s="27">
        <v>100</v>
      </c>
      <c r="G223" s="27">
        <v>99.999961853027344</v>
      </c>
      <c r="H223" s="27">
        <v>99.999832153320313</v>
      </c>
      <c r="I223" s="27">
        <v>99.99884033203125</v>
      </c>
      <c r="J223" s="32" t="s">
        <v>49</v>
      </c>
      <c r="K223" s="32" t="s">
        <v>49</v>
      </c>
      <c r="L223" s="32" t="s">
        <v>49</v>
      </c>
      <c r="M223" s="32" t="s">
        <v>49</v>
      </c>
      <c r="Q223" s="26"/>
      <c r="R223" s="26"/>
      <c r="U223" s="32" t="s">
        <v>49</v>
      </c>
      <c r="V223" s="32" t="s">
        <v>49</v>
      </c>
      <c r="W223" s="32" t="s">
        <v>49</v>
      </c>
      <c r="X223" s="32" t="s">
        <v>49</v>
      </c>
      <c r="Y223" s="101" t="s">
        <v>49</v>
      </c>
      <c r="Z223" s="102"/>
      <c r="AA223" s="102"/>
      <c r="AB223" s="102"/>
      <c r="AC223" s="103"/>
      <c r="AD223" s="33"/>
      <c r="AE223" s="33"/>
    </row>
    <row r="224" spans="1:43" x14ac:dyDescent="0.35">
      <c r="A224" s="36"/>
      <c r="B224" s="36"/>
      <c r="C224" s="36"/>
      <c r="D224" s="36"/>
      <c r="E224" s="36"/>
      <c r="F224" s="36"/>
      <c r="G224" s="36"/>
      <c r="H224" s="36"/>
      <c r="I224" s="36"/>
      <c r="J224" s="36"/>
      <c r="K224" s="36"/>
      <c r="L224" s="36"/>
      <c r="M224" s="36"/>
      <c r="N224" s="38" t="s">
        <v>313</v>
      </c>
      <c r="O224" s="36"/>
      <c r="P224" s="24">
        <f>SUMIF(S225,TRUE, Q225)/SUM(Q225)</f>
        <v>1</v>
      </c>
      <c r="Q224" s="36"/>
      <c r="R224" s="36"/>
      <c r="S224" s="36"/>
      <c r="T224" s="36"/>
      <c r="U224" s="36"/>
      <c r="V224" s="36"/>
      <c r="W224" s="36"/>
      <c r="X224" s="36"/>
      <c r="Y224" s="96"/>
      <c r="Z224" s="97"/>
      <c r="AA224" s="97"/>
      <c r="AB224" s="97"/>
      <c r="AC224" s="98"/>
      <c r="AD224" s="38"/>
      <c r="AE224" s="38"/>
      <c r="AF224" s="96"/>
      <c r="AG224" s="98"/>
      <c r="AH224" s="96" t="s">
        <v>313</v>
      </c>
      <c r="AI224" s="99"/>
      <c r="AJ224" s="99"/>
      <c r="AK224" s="99"/>
      <c r="AL224" s="99"/>
      <c r="AM224" s="99"/>
      <c r="AN224" s="99"/>
      <c r="AO224" s="99"/>
      <c r="AP224" s="99"/>
      <c r="AQ224" s="100"/>
    </row>
    <row r="225" spans="1:43" x14ac:dyDescent="0.35">
      <c r="A225" t="s">
        <v>314</v>
      </c>
      <c r="B225" s="27">
        <v>96.178253173828125</v>
      </c>
      <c r="C225" s="27">
        <v>95.981513977050781</v>
      </c>
      <c r="D225" s="27">
        <v>96.385284423828125</v>
      </c>
      <c r="E225" s="27">
        <v>96.657318115234375</v>
      </c>
      <c r="F225" s="27">
        <v>99.30816650390625</v>
      </c>
      <c r="G225" s="27">
        <v>99.999961853027344</v>
      </c>
      <c r="H225" s="27">
        <v>99.999832153320313</v>
      </c>
      <c r="I225" s="27">
        <v>99.99884033203125</v>
      </c>
      <c r="J225" s="27">
        <v>99.996871948242188</v>
      </c>
      <c r="K225" s="27">
        <v>99.989639282226563</v>
      </c>
      <c r="L225" s="27">
        <v>99.999832153320313</v>
      </c>
      <c r="M225" s="27">
        <v>99.99884033203125</v>
      </c>
      <c r="Q225" s="31">
        <v>1</v>
      </c>
      <c r="R225" s="26" t="s">
        <v>41</v>
      </c>
      <c r="S225" s="26" t="b">
        <f>NOT(OR((D225&lt;=$Q$1),(H225&lt;=$R$1),(L225&lt;=$S$1)))</f>
        <v>1</v>
      </c>
      <c r="T225" s="26" t="b">
        <f t="shared" ref="T225" si="27">NOT(OR((C225&lt;=$Q$1),(G225&lt;=$R$1),(K225&lt;=$S$1)))</f>
        <v>1</v>
      </c>
      <c r="U225" s="32" t="s">
        <v>42</v>
      </c>
      <c r="V225" s="32" t="s">
        <v>42</v>
      </c>
      <c r="W225" s="32" t="s">
        <v>42</v>
      </c>
      <c r="X225" s="32" t="s">
        <v>42</v>
      </c>
      <c r="Y225" s="89">
        <v>5</v>
      </c>
      <c r="Z225" s="90"/>
      <c r="AA225" s="90"/>
      <c r="AB225" s="90"/>
      <c r="AC225" s="91"/>
      <c r="AI225" s="31">
        <v>42826</v>
      </c>
    </row>
    <row r="226" spans="1:43" x14ac:dyDescent="0.35">
      <c r="A226" t="s">
        <v>315</v>
      </c>
      <c r="B226" s="27">
        <v>95.910301208496094</v>
      </c>
      <c r="C226" s="27">
        <v>95.817398071289063</v>
      </c>
      <c r="D226" s="27">
        <v>96.200889587402344</v>
      </c>
      <c r="E226" s="27">
        <v>96.340278625488281</v>
      </c>
      <c r="F226" s="27">
        <v>100</v>
      </c>
      <c r="G226" s="27">
        <v>99.999961853027344</v>
      </c>
      <c r="H226" s="27">
        <v>99.999832153320313</v>
      </c>
      <c r="I226" s="27">
        <v>99.99884033203125</v>
      </c>
      <c r="J226" s="32" t="s">
        <v>49</v>
      </c>
      <c r="K226" s="32" t="s">
        <v>49</v>
      </c>
      <c r="L226" s="32" t="s">
        <v>49</v>
      </c>
      <c r="M226" s="32" t="s">
        <v>49</v>
      </c>
      <c r="Q226" s="26"/>
      <c r="R226" s="26"/>
      <c r="U226" s="32" t="s">
        <v>49</v>
      </c>
      <c r="V226" s="32" t="s">
        <v>49</v>
      </c>
      <c r="W226" s="32" t="s">
        <v>49</v>
      </c>
      <c r="X226" s="32" t="s">
        <v>49</v>
      </c>
      <c r="Y226" s="93"/>
      <c r="Z226" s="94"/>
      <c r="AA226" s="94"/>
      <c r="AB226" s="94"/>
      <c r="AC226" s="95"/>
    </row>
    <row r="227" spans="1:43" x14ac:dyDescent="0.35">
      <c r="A227" s="36"/>
      <c r="B227" s="36"/>
      <c r="C227" s="36"/>
      <c r="D227" s="36"/>
      <c r="E227" s="36"/>
      <c r="F227" s="36"/>
      <c r="G227" s="36"/>
      <c r="H227" s="36"/>
      <c r="I227" s="36"/>
      <c r="J227" s="36"/>
      <c r="K227" s="36"/>
      <c r="L227" s="36"/>
      <c r="M227" s="36"/>
      <c r="N227" s="38"/>
      <c r="O227" s="36"/>
      <c r="P227" s="53"/>
      <c r="Q227" s="36"/>
      <c r="R227" s="36"/>
      <c r="S227" s="36"/>
      <c r="T227" s="36"/>
      <c r="U227" s="36"/>
      <c r="V227" s="36"/>
      <c r="W227" s="36"/>
      <c r="X227" s="36"/>
      <c r="Y227" s="96"/>
      <c r="Z227" s="97"/>
      <c r="AA227" s="97"/>
      <c r="AB227" s="97"/>
      <c r="AC227" s="98"/>
      <c r="AD227" s="38"/>
      <c r="AE227" s="38"/>
      <c r="AF227" s="96"/>
      <c r="AG227" s="98"/>
      <c r="AH227" s="96" t="s">
        <v>316</v>
      </c>
      <c r="AI227" s="99"/>
      <c r="AJ227" s="99"/>
      <c r="AK227" s="99"/>
      <c r="AL227" s="99"/>
      <c r="AM227" s="99"/>
      <c r="AN227" s="99"/>
      <c r="AO227" s="99"/>
      <c r="AP227" s="99"/>
      <c r="AQ227" s="100"/>
    </row>
    <row r="228" spans="1:43" x14ac:dyDescent="0.35">
      <c r="A228" s="36"/>
      <c r="B228" s="36"/>
      <c r="C228" s="36"/>
      <c r="D228" s="36"/>
      <c r="E228" s="36"/>
      <c r="F228" s="36"/>
      <c r="G228" s="36"/>
      <c r="H228" s="36"/>
      <c r="I228" s="36"/>
      <c r="J228" s="36"/>
      <c r="K228" s="36"/>
      <c r="L228" s="36"/>
      <c r="M228" s="36"/>
      <c r="N228" s="38" t="s">
        <v>317</v>
      </c>
      <c r="O228" s="36"/>
      <c r="P228" s="24" t="e">
        <f>SUMIF(S229,TRUE, Q229)/SUM(Q229)</f>
        <v>#DIV/0!</v>
      </c>
      <c r="Q228" s="36"/>
      <c r="R228" s="36"/>
      <c r="S228" s="36"/>
      <c r="T228" s="36"/>
      <c r="U228" s="36"/>
      <c r="V228" s="36"/>
      <c r="W228" s="36"/>
      <c r="X228" s="36"/>
      <c r="Y228" s="96"/>
      <c r="Z228" s="97"/>
      <c r="AA228" s="97"/>
      <c r="AB228" s="97"/>
      <c r="AC228" s="98"/>
      <c r="AD228" s="38"/>
      <c r="AE228" s="38"/>
      <c r="AF228" s="96"/>
      <c r="AG228" s="98"/>
      <c r="AH228" s="96" t="s">
        <v>317</v>
      </c>
      <c r="AI228" s="99"/>
      <c r="AJ228" s="99"/>
      <c r="AK228" s="99"/>
      <c r="AL228" s="99"/>
      <c r="AM228" s="99"/>
      <c r="AN228" s="99"/>
      <c r="AO228" s="99"/>
      <c r="AP228" s="99"/>
      <c r="AQ228" s="100"/>
    </row>
    <row r="229" spans="1:43" x14ac:dyDescent="0.35">
      <c r="A229" s="26" t="s">
        <v>318</v>
      </c>
      <c r="B229" s="27">
        <v>91.079856872558594</v>
      </c>
      <c r="C229" s="27">
        <v>95.593002319335938</v>
      </c>
      <c r="D229" s="27">
        <v>95.969169616699219</v>
      </c>
      <c r="E229" s="27">
        <v>95.970489501953125</v>
      </c>
      <c r="F229" s="27">
        <v>99.993293762207031</v>
      </c>
      <c r="G229" s="27">
        <v>99.996742248535156</v>
      </c>
      <c r="H229" s="27">
        <v>99.999832153320313</v>
      </c>
      <c r="I229" s="27">
        <v>99.99884033203125</v>
      </c>
      <c r="J229" s="27">
        <v>79.195213317871094</v>
      </c>
      <c r="K229" s="27">
        <v>5.7956993579864502E-2</v>
      </c>
      <c r="L229" s="27">
        <v>0</v>
      </c>
      <c r="M229" s="27">
        <v>0</v>
      </c>
      <c r="N229" s="33" t="s">
        <v>319</v>
      </c>
      <c r="O229" s="26" t="s">
        <v>320</v>
      </c>
      <c r="P229" s="35" t="s">
        <v>321</v>
      </c>
      <c r="Q229" s="31">
        <v>0</v>
      </c>
      <c r="R229" s="26" t="s">
        <v>41</v>
      </c>
      <c r="S229" s="26" t="b">
        <f>NOT(OR((D229&lt;=$Q$1),(H229&lt;=$R$1),(L229&lt;=$S$1)))</f>
        <v>0</v>
      </c>
      <c r="T229" s="26" t="b">
        <f t="shared" ref="T229" si="28">NOT(OR((C229&lt;=$Q$1),(G229&lt;=$R$1),(K229&lt;=$S$1)))</f>
        <v>0</v>
      </c>
      <c r="U229" s="32" t="s">
        <v>42</v>
      </c>
      <c r="V229" s="32" t="s">
        <v>42</v>
      </c>
      <c r="W229" s="32" t="s">
        <v>42</v>
      </c>
      <c r="X229" s="32" t="s">
        <v>42</v>
      </c>
      <c r="Y229" s="89">
        <v>3</v>
      </c>
      <c r="Z229" s="90"/>
      <c r="AA229" s="90"/>
      <c r="AB229" s="90"/>
      <c r="AC229" s="91"/>
      <c r="AI229" s="31">
        <v>42767</v>
      </c>
    </row>
    <row r="230" spans="1:43" x14ac:dyDescent="0.35">
      <c r="A230" s="26" t="s">
        <v>322</v>
      </c>
      <c r="B230" s="27">
        <v>95.161308288574219</v>
      </c>
      <c r="C230" s="27">
        <v>95.252510070800781</v>
      </c>
      <c r="D230" s="27">
        <v>95.644676208496094</v>
      </c>
      <c r="E230" s="27">
        <v>95.797454833984375</v>
      </c>
      <c r="F230" s="27">
        <v>100</v>
      </c>
      <c r="G230" s="27">
        <v>99.999961853027344</v>
      </c>
      <c r="H230" s="27">
        <v>99.999832153320313</v>
      </c>
      <c r="I230" s="27">
        <v>99.99884033203125</v>
      </c>
      <c r="J230" s="32" t="s">
        <v>49</v>
      </c>
      <c r="K230" s="32" t="s">
        <v>49</v>
      </c>
      <c r="L230" s="32" t="s">
        <v>49</v>
      </c>
      <c r="M230" s="32" t="s">
        <v>49</v>
      </c>
      <c r="Q230" s="26"/>
      <c r="R230" s="26"/>
      <c r="U230" s="32" t="s">
        <v>49</v>
      </c>
      <c r="V230" s="32" t="s">
        <v>49</v>
      </c>
      <c r="W230" s="32" t="s">
        <v>49</v>
      </c>
      <c r="X230" s="32" t="s">
        <v>49</v>
      </c>
      <c r="Y230" s="92">
        <v>3</v>
      </c>
      <c r="Z230" s="92"/>
      <c r="AA230" s="92"/>
      <c r="AB230" s="92"/>
      <c r="AC230" s="92"/>
      <c r="AD230" s="54"/>
      <c r="AE230" s="54"/>
    </row>
    <row r="231" spans="1:43" x14ac:dyDescent="0.35">
      <c r="B231" s="36"/>
      <c r="C231" s="36"/>
      <c r="D231" s="36"/>
      <c r="E231" s="36"/>
      <c r="F231" s="36"/>
      <c r="G231" s="36"/>
      <c r="H231" s="36"/>
      <c r="I231" s="36"/>
      <c r="J231" s="36"/>
      <c r="K231" s="36"/>
      <c r="L231" s="36"/>
      <c r="M231" s="36"/>
      <c r="N231" s="38" t="s">
        <v>323</v>
      </c>
      <c r="O231" s="36"/>
      <c r="P231" s="24">
        <f>SUMIF(S232:S233,TRUE, Q232:Q233)/SUM(Q232:Q233)</f>
        <v>0.5</v>
      </c>
      <c r="Q231" s="36"/>
      <c r="R231" s="36"/>
      <c r="S231" s="36"/>
      <c r="T231" s="36"/>
      <c r="U231" s="36"/>
      <c r="V231" s="36"/>
      <c r="W231" s="36"/>
      <c r="X231" s="36"/>
      <c r="Y231" s="87"/>
      <c r="Z231" s="87"/>
      <c r="AA231" s="87"/>
      <c r="AB231" s="87"/>
      <c r="AC231" s="87"/>
      <c r="AD231" s="38"/>
      <c r="AE231" s="38"/>
      <c r="AF231" s="87"/>
      <c r="AG231" s="87"/>
      <c r="AH231" s="87" t="s">
        <v>323</v>
      </c>
      <c r="AI231" s="88"/>
      <c r="AJ231" s="88"/>
      <c r="AK231" s="88"/>
      <c r="AL231" s="88"/>
      <c r="AM231" s="88"/>
      <c r="AN231" s="88"/>
      <c r="AO231" s="88"/>
      <c r="AP231" s="88"/>
      <c r="AQ231" s="88"/>
    </row>
    <row r="232" spans="1:43" x14ac:dyDescent="0.35">
      <c r="A232" t="s">
        <v>324</v>
      </c>
      <c r="B232" s="27">
        <v>81.514091491699219</v>
      </c>
      <c r="C232" s="27">
        <v>95.707733154296875</v>
      </c>
      <c r="D232" s="27">
        <v>96.360191345214844</v>
      </c>
      <c r="E232" s="27">
        <v>96.515327453613281</v>
      </c>
      <c r="F232" s="27">
        <v>92.807487487792969</v>
      </c>
      <c r="G232" s="27">
        <v>99.999961853027344</v>
      </c>
      <c r="H232" s="27">
        <v>99.999832153320313</v>
      </c>
      <c r="I232" s="27">
        <v>99.99884033203125</v>
      </c>
      <c r="J232" s="27">
        <v>90.053718566894531</v>
      </c>
      <c r="K232" s="27">
        <v>99.999961853027344</v>
      </c>
      <c r="L232" s="27">
        <v>99.999832153320313</v>
      </c>
      <c r="M232" s="27">
        <v>99.99884033203125</v>
      </c>
      <c r="Q232" s="31">
        <v>1</v>
      </c>
      <c r="R232" s="26" t="s">
        <v>41</v>
      </c>
      <c r="S232" s="26" t="b">
        <f t="shared" ref="S232:S234" si="29">NOT(OR((D232&lt;=$Q$1),(H232&lt;=$R$1),(L232&lt;=$S$1)))</f>
        <v>1</v>
      </c>
      <c r="T232" s="26" t="b">
        <f t="shared" ref="T232:T234" si="30">NOT(OR((C232&lt;=$Q$1),(G232&lt;=$R$1),(K232&lt;=$S$1)))</f>
        <v>1</v>
      </c>
      <c r="U232" s="32" t="s">
        <v>42</v>
      </c>
      <c r="V232" s="32" t="s">
        <v>325</v>
      </c>
      <c r="W232" s="32" t="s">
        <v>42</v>
      </c>
      <c r="X232" s="32" t="s">
        <v>42</v>
      </c>
      <c r="Y232" s="85">
        <v>5</v>
      </c>
      <c r="Z232" s="85"/>
      <c r="AA232" s="85"/>
      <c r="AB232" s="85"/>
      <c r="AC232" s="85"/>
      <c r="AI232" s="31">
        <v>42705</v>
      </c>
      <c r="AL232" s="26" t="s">
        <v>326</v>
      </c>
      <c r="AN232" s="26" t="s">
        <v>327</v>
      </c>
    </row>
    <row r="233" spans="1:43" x14ac:dyDescent="0.35">
      <c r="A233" s="44" t="s">
        <v>328</v>
      </c>
      <c r="B233" s="27">
        <v>75.209518432617188</v>
      </c>
      <c r="C233" s="27">
        <v>81.453987121582031</v>
      </c>
      <c r="D233" s="27">
        <v>63.189830780029297</v>
      </c>
      <c r="E233" s="27">
        <v>60.251605987548828</v>
      </c>
      <c r="F233" s="27">
        <v>99.337066650390625</v>
      </c>
      <c r="G233" s="27">
        <v>99.999961853027344</v>
      </c>
      <c r="H233" s="27">
        <v>99.999832153320313</v>
      </c>
      <c r="I233" s="27">
        <v>99.99884033203125</v>
      </c>
      <c r="J233" s="27">
        <v>90.3841552734375</v>
      </c>
      <c r="K233" s="27">
        <v>99.999961853027344</v>
      </c>
      <c r="L233" s="27">
        <v>99.999832153320313</v>
      </c>
      <c r="M233" s="27">
        <v>99.99884033203125</v>
      </c>
      <c r="Q233" s="31">
        <v>1</v>
      </c>
      <c r="R233" s="26" t="s">
        <v>41</v>
      </c>
      <c r="S233" s="26" t="b">
        <f t="shared" si="29"/>
        <v>0</v>
      </c>
      <c r="T233" s="26" t="b">
        <f t="shared" si="30"/>
        <v>0</v>
      </c>
      <c r="U233" s="32" t="s">
        <v>42</v>
      </c>
      <c r="V233" s="32" t="s">
        <v>325</v>
      </c>
      <c r="W233" s="32" t="s">
        <v>42</v>
      </c>
      <c r="X233" s="32" t="s">
        <v>42</v>
      </c>
      <c r="Y233" s="85">
        <v>5</v>
      </c>
      <c r="Z233" s="85"/>
      <c r="AA233" s="85"/>
      <c r="AB233" s="85"/>
      <c r="AC233" s="85"/>
      <c r="AN233" s="26" t="s">
        <v>329</v>
      </c>
      <c r="AP233" s="26" t="s">
        <v>330</v>
      </c>
    </row>
    <row r="234" spans="1:43" x14ac:dyDescent="0.35">
      <c r="A234" s="44" t="s">
        <v>331</v>
      </c>
      <c r="B234" s="27">
        <v>75.835990905761719</v>
      </c>
      <c r="C234" s="27">
        <v>95.683181762695313</v>
      </c>
      <c r="D234" s="27">
        <v>96.290176391601563</v>
      </c>
      <c r="E234" s="27">
        <v>96.659332275390625</v>
      </c>
      <c r="F234" s="27">
        <v>68.0687255859375</v>
      </c>
      <c r="G234" s="27">
        <v>96.897010803222656</v>
      </c>
      <c r="H234" s="27">
        <v>96.654747009277344</v>
      </c>
      <c r="I234" s="27">
        <v>99.660896301269531</v>
      </c>
      <c r="J234" s="27">
        <v>62.305778503417969</v>
      </c>
      <c r="K234" s="27">
        <v>73.784614562988281</v>
      </c>
      <c r="L234" s="27">
        <v>78.142745971679688</v>
      </c>
      <c r="M234" s="27">
        <v>99.99884033203125</v>
      </c>
      <c r="N234" s="35"/>
      <c r="Q234" s="31">
        <v>0</v>
      </c>
      <c r="R234" s="26" t="s">
        <v>41</v>
      </c>
      <c r="S234" s="26" t="b">
        <f t="shared" si="29"/>
        <v>0</v>
      </c>
      <c r="T234" s="26" t="b">
        <f t="shared" si="30"/>
        <v>0</v>
      </c>
      <c r="U234" s="32" t="s">
        <v>42</v>
      </c>
      <c r="V234" s="32" t="s">
        <v>325</v>
      </c>
      <c r="W234" s="32" t="s">
        <v>42</v>
      </c>
      <c r="X234" s="32" t="s">
        <v>42</v>
      </c>
      <c r="Y234" s="85">
        <v>5</v>
      </c>
      <c r="Z234" s="85"/>
      <c r="AA234" s="85"/>
      <c r="AB234" s="85"/>
      <c r="AC234" s="85"/>
    </row>
    <row r="235" spans="1:43" ht="16.5" customHeight="1" x14ac:dyDescent="0.35">
      <c r="A235" t="s">
        <v>332</v>
      </c>
      <c r="B235" s="27">
        <v>89.461830139160156</v>
      </c>
      <c r="C235" s="27">
        <v>95.358528137207031</v>
      </c>
      <c r="D235" s="27">
        <v>96.109130859375</v>
      </c>
      <c r="E235" s="27">
        <v>96.434028625488281</v>
      </c>
      <c r="F235" s="27">
        <v>98.887741088867188</v>
      </c>
      <c r="G235" s="27">
        <v>99.999961853027344</v>
      </c>
      <c r="H235" s="27">
        <v>99.999832153320313</v>
      </c>
      <c r="I235" s="27">
        <v>99.99884033203125</v>
      </c>
      <c r="J235" s="32" t="s">
        <v>49</v>
      </c>
      <c r="K235" s="32" t="s">
        <v>49</v>
      </c>
      <c r="L235" s="32" t="s">
        <v>49</v>
      </c>
      <c r="M235" s="32" t="s">
        <v>49</v>
      </c>
      <c r="Q235" s="26"/>
      <c r="R235" s="26"/>
      <c r="U235" s="32" t="s">
        <v>49</v>
      </c>
      <c r="V235" s="32" t="s">
        <v>49</v>
      </c>
      <c r="W235" s="32" t="s">
        <v>49</v>
      </c>
      <c r="X235" s="32" t="s">
        <v>49</v>
      </c>
      <c r="Y235" s="86"/>
      <c r="Z235" s="86"/>
      <c r="AA235" s="86"/>
      <c r="AB235" s="86"/>
      <c r="AC235" s="86"/>
    </row>
    <row r="236" spans="1:43" x14ac:dyDescent="0.35">
      <c r="A236" s="36"/>
      <c r="B236" s="36"/>
      <c r="C236" s="36"/>
      <c r="D236" s="36"/>
      <c r="E236" s="36"/>
      <c r="F236" s="36"/>
      <c r="G236" s="36"/>
      <c r="H236" s="36"/>
      <c r="I236" s="36"/>
      <c r="J236" s="36"/>
      <c r="K236" s="36"/>
      <c r="L236" s="36"/>
      <c r="M236" s="36"/>
      <c r="N236" s="38" t="s">
        <v>333</v>
      </c>
      <c r="O236" s="36"/>
      <c r="P236" s="24" t="e">
        <f>SUMIF(S237,TRUE, Q237)/SUM(Q237)</f>
        <v>#DIV/0!</v>
      </c>
      <c r="Q236" s="36"/>
      <c r="R236" s="36"/>
      <c r="S236" s="36"/>
      <c r="T236" s="36"/>
      <c r="U236" s="36"/>
      <c r="V236" s="36"/>
      <c r="W236" s="36"/>
      <c r="X236" s="36"/>
      <c r="Y236" s="87"/>
      <c r="Z236" s="87"/>
      <c r="AA236" s="87"/>
      <c r="AB236" s="87"/>
      <c r="AC236" s="87"/>
      <c r="AD236" s="38"/>
      <c r="AE236" s="38"/>
      <c r="AF236" s="87"/>
      <c r="AG236" s="87"/>
      <c r="AH236" s="87" t="s">
        <v>333</v>
      </c>
      <c r="AI236" s="88"/>
      <c r="AJ236" s="88"/>
      <c r="AK236" s="88"/>
      <c r="AL236" s="88"/>
      <c r="AM236" s="88"/>
      <c r="AN236" s="88"/>
      <c r="AO236" s="88"/>
      <c r="AP236" s="88"/>
      <c r="AQ236" s="88"/>
    </row>
    <row r="237" spans="1:43" x14ac:dyDescent="0.35">
      <c r="A237" s="26" t="s">
        <v>334</v>
      </c>
      <c r="B237" s="27">
        <v>16.275485992431641</v>
      </c>
      <c r="C237" s="27">
        <v>0</v>
      </c>
      <c r="D237" s="27">
        <v>0</v>
      </c>
      <c r="E237" s="27">
        <v>0</v>
      </c>
      <c r="F237" s="27">
        <v>96.071990966796875</v>
      </c>
      <c r="G237" s="27">
        <v>0</v>
      </c>
      <c r="H237" s="27">
        <v>0</v>
      </c>
      <c r="I237" s="27">
        <v>0</v>
      </c>
      <c r="J237" s="27">
        <v>99.999977111816406</v>
      </c>
      <c r="K237" s="27">
        <v>0</v>
      </c>
      <c r="L237" s="27">
        <v>0</v>
      </c>
      <c r="M237" s="27">
        <v>0</v>
      </c>
      <c r="Q237" s="31">
        <v>0</v>
      </c>
      <c r="R237" s="26" t="s">
        <v>41</v>
      </c>
      <c r="S237" s="26" t="b">
        <f>NOT(OR((D237&lt;=$Q$1),(H237&lt;=$R$1),(L237&lt;=$S$1)))</f>
        <v>0</v>
      </c>
      <c r="T237" s="26" t="b">
        <f t="shared" ref="T237" si="31">NOT(OR((C237&lt;=$Q$1),(G237&lt;=$R$1),(K237&lt;=$S$1)))</f>
        <v>0</v>
      </c>
      <c r="U237" s="32" t="s">
        <v>42</v>
      </c>
      <c r="V237" s="32" t="s">
        <v>42</v>
      </c>
      <c r="W237" s="32" t="s">
        <v>42</v>
      </c>
      <c r="X237" s="32" t="s">
        <v>42</v>
      </c>
      <c r="Y237" s="85">
        <v>5</v>
      </c>
      <c r="Z237" s="85"/>
      <c r="AA237" s="85"/>
      <c r="AB237" s="85"/>
      <c r="AC237" s="85"/>
      <c r="AI237" s="31">
        <v>42705</v>
      </c>
    </row>
    <row r="238" spans="1:43" x14ac:dyDescent="0.35">
      <c r="A238" s="26" t="s">
        <v>335</v>
      </c>
      <c r="B238" s="27">
        <v>16.219490051269531</v>
      </c>
      <c r="C238" s="27">
        <v>0</v>
      </c>
      <c r="D238" s="27">
        <v>0</v>
      </c>
      <c r="E238" s="27">
        <v>0</v>
      </c>
      <c r="F238" s="27">
        <v>99.999977111816406</v>
      </c>
      <c r="G238" s="27">
        <v>0</v>
      </c>
      <c r="H238" s="27">
        <v>0</v>
      </c>
      <c r="I238" s="27">
        <v>0</v>
      </c>
      <c r="J238" s="32" t="s">
        <v>49</v>
      </c>
      <c r="K238" s="32" t="s">
        <v>49</v>
      </c>
      <c r="L238" s="32" t="s">
        <v>49</v>
      </c>
      <c r="M238" s="32" t="s">
        <v>49</v>
      </c>
      <c r="Q238" s="26"/>
      <c r="R238" s="26"/>
      <c r="U238" s="32" t="s">
        <v>49</v>
      </c>
      <c r="V238" s="32" t="s">
        <v>49</v>
      </c>
      <c r="W238" s="32" t="s">
        <v>49</v>
      </c>
      <c r="X238" s="32" t="s">
        <v>49</v>
      </c>
      <c r="Y238" s="86" t="s">
        <v>49</v>
      </c>
      <c r="Z238" s="85"/>
      <c r="AA238" s="85"/>
      <c r="AB238" s="85"/>
      <c r="AC238" s="85"/>
      <c r="AN238" s="26" t="s">
        <v>336</v>
      </c>
      <c r="AO238" s="31">
        <v>42705</v>
      </c>
      <c r="AP238" s="26" t="s">
        <v>337</v>
      </c>
    </row>
    <row r="239" spans="1:43" x14ac:dyDescent="0.35">
      <c r="A239" s="36"/>
      <c r="B239" s="36"/>
      <c r="C239" s="36"/>
      <c r="D239" s="36"/>
      <c r="E239" s="36"/>
      <c r="F239" s="36"/>
      <c r="G239" s="36"/>
      <c r="H239" s="36"/>
      <c r="I239" s="36"/>
      <c r="J239" s="36"/>
      <c r="K239" s="36"/>
      <c r="L239" s="36"/>
      <c r="M239" s="36"/>
      <c r="N239" s="38" t="s">
        <v>338</v>
      </c>
      <c r="O239" s="36"/>
      <c r="P239" s="24">
        <f>SUMIF(S240:S241,TRUE, Q240:Q241)/SUM(Q240:Q241)</f>
        <v>0</v>
      </c>
      <c r="Q239" s="36"/>
      <c r="R239" s="36"/>
      <c r="S239" s="36"/>
      <c r="T239" s="36"/>
      <c r="U239" s="36"/>
      <c r="V239" s="36"/>
      <c r="W239" s="36"/>
      <c r="X239" s="36"/>
      <c r="Y239" s="87"/>
      <c r="Z239" s="87"/>
      <c r="AA239" s="87"/>
      <c r="AB239" s="87"/>
      <c r="AC239" s="87"/>
      <c r="AD239" s="38"/>
      <c r="AE239" s="38"/>
      <c r="AF239" s="87"/>
      <c r="AG239" s="87"/>
      <c r="AH239" s="87" t="s">
        <v>338</v>
      </c>
      <c r="AI239" s="88"/>
      <c r="AJ239" s="88"/>
      <c r="AK239" s="88"/>
      <c r="AL239" s="88"/>
      <c r="AM239" s="88"/>
      <c r="AN239" s="88"/>
      <c r="AO239" s="88"/>
      <c r="AP239" s="88"/>
      <c r="AQ239" s="88"/>
    </row>
    <row r="240" spans="1:43" x14ac:dyDescent="0.35">
      <c r="A240" s="26" t="s">
        <v>339</v>
      </c>
      <c r="B240" s="27">
        <v>72.717445373535156</v>
      </c>
      <c r="C240" s="27">
        <v>0</v>
      </c>
      <c r="D240" s="27">
        <v>0</v>
      </c>
      <c r="E240" s="27">
        <v>0</v>
      </c>
      <c r="F240" s="27">
        <v>98.037223815917969</v>
      </c>
      <c r="G240" s="27">
        <v>0</v>
      </c>
      <c r="H240" s="27">
        <v>0</v>
      </c>
      <c r="I240" s="27">
        <v>0</v>
      </c>
      <c r="J240" s="27">
        <v>78.187416076660156</v>
      </c>
      <c r="K240" s="27">
        <v>65.936805725097656</v>
      </c>
      <c r="L240" s="27">
        <v>83.067146301269531</v>
      </c>
      <c r="M240" s="27">
        <v>99.99884033203125</v>
      </c>
      <c r="N240" s="33" t="s">
        <v>340</v>
      </c>
      <c r="O240" s="26" t="s">
        <v>37</v>
      </c>
      <c r="Q240" s="31">
        <v>0</v>
      </c>
      <c r="R240" s="26" t="s">
        <v>155</v>
      </c>
      <c r="S240" s="26" t="b">
        <f>NOT(OR((D240&lt;=$Q$1),(H240&lt;=$R$1),(L240&lt;=$S$1)))</f>
        <v>0</v>
      </c>
      <c r="T240" s="26" t="b">
        <f t="shared" ref="T240:T241" si="32">NOT(OR((C240&lt;=$Q$1),(G240&lt;=$R$1),(K240&lt;=$S$1)))</f>
        <v>0</v>
      </c>
      <c r="U240" s="32" t="s">
        <v>49</v>
      </c>
      <c r="V240" s="32" t="s">
        <v>49</v>
      </c>
      <c r="W240" s="32" t="s">
        <v>49</v>
      </c>
      <c r="X240" s="32" t="s">
        <v>42</v>
      </c>
      <c r="Y240" s="85">
        <v>5</v>
      </c>
      <c r="Z240" s="85"/>
      <c r="AA240" s="85"/>
      <c r="AB240" s="85"/>
      <c r="AC240" s="85"/>
      <c r="AI240" s="31">
        <v>42705</v>
      </c>
    </row>
    <row r="241" spans="1:43" x14ac:dyDescent="0.35">
      <c r="A241" s="26" t="s">
        <v>341</v>
      </c>
      <c r="B241" s="27">
        <v>24.035224914550781</v>
      </c>
      <c r="C241" s="27">
        <v>95.4478759765625</v>
      </c>
      <c r="D241" s="27">
        <v>96.105545043945313</v>
      </c>
      <c r="E241" s="27">
        <v>96.38275146484375</v>
      </c>
      <c r="F241" s="27">
        <v>99.991035461425781</v>
      </c>
      <c r="G241" s="27">
        <v>99.990310668945313</v>
      </c>
      <c r="H241" s="27">
        <v>99.964920043945313</v>
      </c>
      <c r="I241" s="27">
        <v>99.976951599121094</v>
      </c>
      <c r="J241" s="27">
        <v>78.189437866210938</v>
      </c>
      <c r="K241" s="27">
        <v>65.9404296875</v>
      </c>
      <c r="L241" s="27">
        <v>83.065666198730469</v>
      </c>
      <c r="M241" s="27">
        <v>99.99884033203125</v>
      </c>
      <c r="Q241" s="31">
        <v>1</v>
      </c>
      <c r="R241" s="26" t="s">
        <v>155</v>
      </c>
      <c r="S241" s="26" t="b">
        <f t="shared" ref="S241" si="33">NOT(OR((D241&lt;=$Q$1),(H241&lt;=$R$1),(L241&lt;=$S$1)))</f>
        <v>0</v>
      </c>
      <c r="T241" s="26" t="b">
        <f t="shared" si="32"/>
        <v>0</v>
      </c>
      <c r="U241" s="32" t="s">
        <v>49</v>
      </c>
      <c r="V241" s="32" t="s">
        <v>49</v>
      </c>
      <c r="W241" s="32" t="s">
        <v>49</v>
      </c>
      <c r="X241" s="32" t="s">
        <v>42</v>
      </c>
      <c r="Y241" s="85">
        <v>5</v>
      </c>
      <c r="Z241" s="85"/>
      <c r="AA241" s="85"/>
      <c r="AB241" s="85"/>
      <c r="AC241" s="85"/>
      <c r="AI241" s="31">
        <v>42705</v>
      </c>
    </row>
    <row r="242" spans="1:43" x14ac:dyDescent="0.35">
      <c r="A242" s="26" t="s">
        <v>342</v>
      </c>
      <c r="B242" s="27">
        <v>94.825469970703125</v>
      </c>
      <c r="C242" s="27">
        <v>94.765472412109375</v>
      </c>
      <c r="D242" s="27">
        <v>95.658729553222656</v>
      </c>
      <c r="E242" s="27">
        <v>95.359954833984375</v>
      </c>
      <c r="F242" s="27">
        <v>100</v>
      </c>
      <c r="G242" s="27">
        <v>99.999961853027344</v>
      </c>
      <c r="H242" s="27">
        <v>99.999832153320313</v>
      </c>
      <c r="I242" s="27">
        <v>99.99884033203125</v>
      </c>
      <c r="J242" s="32" t="s">
        <v>49</v>
      </c>
      <c r="K242" s="32" t="s">
        <v>49</v>
      </c>
      <c r="L242" s="32" t="s">
        <v>49</v>
      </c>
      <c r="M242" s="32" t="s">
        <v>49</v>
      </c>
      <c r="Q242" s="26"/>
      <c r="R242" s="26"/>
      <c r="U242" s="32" t="s">
        <v>49</v>
      </c>
      <c r="V242" s="32" t="s">
        <v>49</v>
      </c>
      <c r="W242" s="32" t="s">
        <v>49</v>
      </c>
      <c r="X242" s="32" t="s">
        <v>49</v>
      </c>
      <c r="Y242" s="86" t="s">
        <v>49</v>
      </c>
      <c r="Z242" s="85"/>
      <c r="AA242" s="85"/>
      <c r="AB242" s="85"/>
      <c r="AC242" s="85"/>
    </row>
    <row r="243" spans="1:43" x14ac:dyDescent="0.35">
      <c r="A243" s="36"/>
      <c r="B243" s="36"/>
      <c r="C243" s="36"/>
      <c r="D243" s="36"/>
      <c r="E243" s="36"/>
      <c r="F243" s="36"/>
      <c r="G243" s="36"/>
      <c r="H243" s="36"/>
      <c r="I243" s="36"/>
      <c r="J243" s="36"/>
      <c r="K243" s="36"/>
      <c r="L243" s="36"/>
      <c r="M243" s="36"/>
      <c r="N243" s="38" t="s">
        <v>343</v>
      </c>
      <c r="O243" s="36" t="str">
        <f>SUM(Q244:Q262)&amp;" Sensors"</f>
        <v>15 Sensors</v>
      </c>
      <c r="P243" s="53">
        <f>SUMIF(S244:S262,TRUE, Q244:Q262)/SUM(Q244:Q262)</f>
        <v>0.8</v>
      </c>
      <c r="Q243" s="36"/>
      <c r="R243" s="36"/>
      <c r="S243" s="36"/>
      <c r="T243" s="36"/>
      <c r="U243" s="36"/>
      <c r="V243" s="36"/>
      <c r="W243" s="36"/>
      <c r="X243" s="36"/>
      <c r="Y243" s="87"/>
      <c r="Z243" s="87"/>
      <c r="AA243" s="87"/>
      <c r="AB243" s="87"/>
      <c r="AC243" s="87"/>
      <c r="AD243" s="38"/>
      <c r="AE243" s="38"/>
      <c r="AF243" s="87"/>
      <c r="AG243" s="87"/>
      <c r="AH243" s="87" t="s">
        <v>344</v>
      </c>
      <c r="AI243" s="88"/>
      <c r="AJ243" s="88"/>
      <c r="AK243" s="88"/>
      <c r="AL243" s="88"/>
      <c r="AM243" s="88"/>
      <c r="AN243" s="88"/>
      <c r="AO243" s="88"/>
      <c r="AP243" s="88"/>
      <c r="AQ243" s="88"/>
    </row>
    <row r="244" spans="1:43" x14ac:dyDescent="0.35">
      <c r="A244" s="26" t="s">
        <v>345</v>
      </c>
      <c r="B244" s="27">
        <v>84.83758544921875</v>
      </c>
      <c r="C244" s="27">
        <v>95.598342895507813</v>
      </c>
      <c r="D244" s="27">
        <v>95.949966430664063</v>
      </c>
      <c r="E244" s="27">
        <v>95.830772399902344</v>
      </c>
      <c r="F244" s="27">
        <v>99.251708984375</v>
      </c>
      <c r="G244" s="27">
        <v>99.576087951660156</v>
      </c>
      <c r="H244" s="27">
        <v>99.696975708007813</v>
      </c>
      <c r="I244" s="27">
        <v>99.99884033203125</v>
      </c>
      <c r="J244" s="27">
        <v>97.567214965820313</v>
      </c>
      <c r="K244" s="27">
        <v>99.999961853027344</v>
      </c>
      <c r="L244" s="27">
        <v>99.999832153320313</v>
      </c>
      <c r="M244" s="27">
        <v>99.99884033203125</v>
      </c>
      <c r="Q244" s="31">
        <v>1</v>
      </c>
      <c r="R244" s="26" t="s">
        <v>41</v>
      </c>
      <c r="S244" s="26" t="b">
        <f t="shared" ref="S244:S259" si="34">NOT(OR((D244&lt;=$Q$1),(H244&lt;=$R$1),(L244&lt;=$S$1)))</f>
        <v>1</v>
      </c>
      <c r="T244" s="26" t="b">
        <f t="shared" ref="T244:T259" si="35">NOT(OR((C244&lt;=$Q$1),(G244&lt;=$R$1),(K244&lt;=$S$1)))</f>
        <v>1</v>
      </c>
      <c r="U244" s="32" t="s">
        <v>42</v>
      </c>
      <c r="V244" s="32" t="s">
        <v>42</v>
      </c>
      <c r="W244" s="32" t="s">
        <v>42</v>
      </c>
      <c r="X244" s="32" t="s">
        <v>42</v>
      </c>
      <c r="Y244" s="85">
        <v>5</v>
      </c>
      <c r="Z244" s="85"/>
      <c r="AA244" s="85"/>
      <c r="AB244" s="85"/>
      <c r="AC244" s="85"/>
    </row>
    <row r="245" spans="1:43" x14ac:dyDescent="0.35">
      <c r="A245" s="26" t="s">
        <v>346</v>
      </c>
      <c r="B245" s="27">
        <v>0</v>
      </c>
      <c r="C245" s="27">
        <v>0</v>
      </c>
      <c r="D245" s="27">
        <v>0</v>
      </c>
      <c r="E245" s="27">
        <v>0</v>
      </c>
      <c r="F245" s="27">
        <v>0</v>
      </c>
      <c r="G245" s="27">
        <v>0</v>
      </c>
      <c r="H245" s="27">
        <v>0</v>
      </c>
      <c r="I245" s="27">
        <v>0</v>
      </c>
      <c r="J245" s="27">
        <v>99.999992370605469</v>
      </c>
      <c r="K245" s="27">
        <v>99.999961853027344</v>
      </c>
      <c r="L245" s="27">
        <v>99.999832153320313</v>
      </c>
      <c r="M245" s="27">
        <v>99.99884033203125</v>
      </c>
      <c r="N245" s="33" t="s">
        <v>347</v>
      </c>
      <c r="Q245" s="31">
        <v>0</v>
      </c>
      <c r="R245" s="26" t="s">
        <v>41</v>
      </c>
      <c r="S245" s="26" t="b">
        <f t="shared" si="34"/>
        <v>0</v>
      </c>
      <c r="T245" s="26" t="b">
        <f t="shared" si="35"/>
        <v>0</v>
      </c>
      <c r="U245" s="32" t="s">
        <v>49</v>
      </c>
      <c r="V245" s="32" t="s">
        <v>49</v>
      </c>
      <c r="W245" s="32" t="s">
        <v>49</v>
      </c>
      <c r="X245" s="32" t="s">
        <v>42</v>
      </c>
      <c r="Y245" s="85">
        <v>5</v>
      </c>
      <c r="Z245" s="85"/>
      <c r="AA245" s="85"/>
      <c r="AB245" s="85"/>
      <c r="AC245" s="85"/>
    </row>
    <row r="246" spans="1:43" x14ac:dyDescent="0.35">
      <c r="A246" s="26" t="s">
        <v>348</v>
      </c>
      <c r="B246" s="27">
        <v>84.84393310546875</v>
      </c>
      <c r="C246" s="27">
        <v>95.603759765625</v>
      </c>
      <c r="D246" s="27">
        <v>95.940208435058594</v>
      </c>
      <c r="E246" s="27">
        <v>95.951210021972656</v>
      </c>
      <c r="F246" s="27">
        <v>61.883609771728516</v>
      </c>
      <c r="G246" s="27">
        <v>28.482078552246094</v>
      </c>
      <c r="H246" s="27">
        <v>0</v>
      </c>
      <c r="I246" s="27">
        <v>0</v>
      </c>
      <c r="J246" s="27">
        <v>98.668571472167969</v>
      </c>
      <c r="K246" s="27">
        <v>99.999961853027344</v>
      </c>
      <c r="L246" s="27">
        <v>99.999832153320313</v>
      </c>
      <c r="M246" s="27">
        <v>99.99884033203125</v>
      </c>
      <c r="Q246" s="31">
        <v>1</v>
      </c>
      <c r="R246" s="26" t="s">
        <v>41</v>
      </c>
      <c r="S246" s="26" t="b">
        <f t="shared" si="34"/>
        <v>0</v>
      </c>
      <c r="T246" s="26" t="b">
        <f t="shared" si="35"/>
        <v>0</v>
      </c>
      <c r="U246" s="32" t="s">
        <v>42</v>
      </c>
      <c r="V246" s="32" t="s">
        <v>42</v>
      </c>
      <c r="W246" s="32" t="s">
        <v>42</v>
      </c>
      <c r="X246" s="32" t="s">
        <v>42</v>
      </c>
      <c r="Y246" s="85">
        <v>5</v>
      </c>
      <c r="Z246" s="85"/>
      <c r="AA246" s="85"/>
      <c r="AB246" s="85"/>
      <c r="AC246" s="85"/>
    </row>
    <row r="247" spans="1:43" ht="15" customHeight="1" x14ac:dyDescent="0.35">
      <c r="A247" s="26" t="s">
        <v>349</v>
      </c>
      <c r="B247" s="27">
        <v>84.8563232421875</v>
      </c>
      <c r="C247" s="27">
        <v>95.620147705078125</v>
      </c>
      <c r="D247" s="27">
        <v>95.979843139648438</v>
      </c>
      <c r="E247" s="27">
        <v>95.830047607421875</v>
      </c>
      <c r="F247" s="27">
        <v>99.544990539550781</v>
      </c>
      <c r="G247" s="27">
        <v>99.839248657226563</v>
      </c>
      <c r="H247" s="27">
        <v>99.728614807128906</v>
      </c>
      <c r="I247" s="27">
        <v>99.99884033203125</v>
      </c>
      <c r="J247" s="27">
        <v>97.080024719238281</v>
      </c>
      <c r="K247" s="27">
        <v>99.999961853027344</v>
      </c>
      <c r="L247" s="27">
        <v>99.999832153320313</v>
      </c>
      <c r="M247" s="27">
        <v>99.99884033203125</v>
      </c>
      <c r="Q247" s="31">
        <v>1</v>
      </c>
      <c r="R247" s="26" t="s">
        <v>41</v>
      </c>
      <c r="S247" s="26" t="b">
        <f t="shared" si="34"/>
        <v>1</v>
      </c>
      <c r="T247" s="26" t="b">
        <f t="shared" si="35"/>
        <v>1</v>
      </c>
      <c r="U247" s="32" t="s">
        <v>42</v>
      </c>
      <c r="V247" s="32" t="s">
        <v>42</v>
      </c>
      <c r="W247" s="32" t="s">
        <v>42</v>
      </c>
      <c r="X247" s="32" t="s">
        <v>42</v>
      </c>
      <c r="Y247" s="85">
        <v>5</v>
      </c>
      <c r="Z247" s="85"/>
      <c r="AA247" s="85"/>
      <c r="AB247" s="85"/>
      <c r="AC247" s="85"/>
    </row>
    <row r="248" spans="1:43" ht="15" customHeight="1" x14ac:dyDescent="0.35">
      <c r="A248" s="26" t="s">
        <v>350</v>
      </c>
      <c r="B248" s="27">
        <v>84.858062744140625</v>
      </c>
      <c r="C248" s="27">
        <v>95.625640869140625</v>
      </c>
      <c r="D248" s="27">
        <v>96.018447875976563</v>
      </c>
      <c r="E248" s="27">
        <v>96.107048034667969</v>
      </c>
      <c r="F248" s="27">
        <v>99.944923400878906</v>
      </c>
      <c r="G248" s="27">
        <v>99.99835205078125</v>
      </c>
      <c r="H248" s="27">
        <v>99.9970703125</v>
      </c>
      <c r="I248" s="27">
        <v>99.99884033203125</v>
      </c>
      <c r="J248" s="27">
        <v>89.740989685058594</v>
      </c>
      <c r="K248" s="27">
        <v>99.999961853027344</v>
      </c>
      <c r="L248" s="27">
        <v>99.999832153320313</v>
      </c>
      <c r="M248" s="27">
        <v>99.99884033203125</v>
      </c>
      <c r="Q248" s="31">
        <v>1</v>
      </c>
      <c r="R248" s="26" t="s">
        <v>41</v>
      </c>
      <c r="S248" s="26" t="b">
        <f t="shared" si="34"/>
        <v>1</v>
      </c>
      <c r="T248" s="26" t="b">
        <f t="shared" si="35"/>
        <v>1</v>
      </c>
      <c r="U248" s="32" t="s">
        <v>42</v>
      </c>
      <c r="V248" s="32" t="s">
        <v>42</v>
      </c>
      <c r="W248" s="32" t="s">
        <v>42</v>
      </c>
      <c r="X248" s="32" t="s">
        <v>42</v>
      </c>
      <c r="Y248" s="85">
        <v>5</v>
      </c>
      <c r="Z248" s="85"/>
      <c r="AA248" s="85"/>
      <c r="AB248" s="85"/>
      <c r="AC248" s="85"/>
    </row>
    <row r="249" spans="1:43" ht="15" customHeight="1" x14ac:dyDescent="0.35">
      <c r="A249" s="26" t="s">
        <v>351</v>
      </c>
      <c r="B249" s="27">
        <v>87.814903259277344</v>
      </c>
      <c r="C249" s="27">
        <v>95.618148803710938</v>
      </c>
      <c r="D249" s="27">
        <v>95.96954345703125</v>
      </c>
      <c r="E249" s="27">
        <v>96.110221862792969</v>
      </c>
      <c r="F249" s="27">
        <v>99.577651977539063</v>
      </c>
      <c r="G249" s="27">
        <v>99.974258422851563</v>
      </c>
      <c r="H249" s="27">
        <v>99.98052978515625</v>
      </c>
      <c r="I249" s="27">
        <v>99.960273742675781</v>
      </c>
      <c r="J249" s="27">
        <v>98.8829345703125</v>
      </c>
      <c r="K249" s="27">
        <v>99.628158569335938</v>
      </c>
      <c r="L249" s="27">
        <v>99.643379211425781</v>
      </c>
      <c r="M249" s="27">
        <v>99.631454467773438</v>
      </c>
      <c r="Q249" s="31">
        <v>1</v>
      </c>
      <c r="R249" s="26" t="s">
        <v>41</v>
      </c>
      <c r="S249" s="26" t="b">
        <f t="shared" si="34"/>
        <v>1</v>
      </c>
      <c r="T249" s="26" t="b">
        <f t="shared" si="35"/>
        <v>1</v>
      </c>
      <c r="U249" s="32" t="s">
        <v>42</v>
      </c>
      <c r="V249" s="32" t="s">
        <v>42</v>
      </c>
      <c r="W249" s="32" t="s">
        <v>42</v>
      </c>
      <c r="X249" s="32" t="s">
        <v>42</v>
      </c>
      <c r="Y249" s="85">
        <v>5</v>
      </c>
      <c r="Z249" s="85"/>
      <c r="AA249" s="85"/>
      <c r="AB249" s="85"/>
      <c r="AC249" s="85"/>
    </row>
    <row r="250" spans="1:43" ht="15" customHeight="1" x14ac:dyDescent="0.35">
      <c r="A250" s="26" t="s">
        <v>352</v>
      </c>
      <c r="B250" s="27">
        <v>89.207298278808594</v>
      </c>
      <c r="C250" s="27">
        <v>95.617202758789063</v>
      </c>
      <c r="D250" s="27">
        <v>95.909393310546875</v>
      </c>
      <c r="E250" s="27">
        <v>95.966888427734375</v>
      </c>
      <c r="F250" s="27">
        <v>99.283287048339844</v>
      </c>
      <c r="G250" s="27">
        <v>99.116546630859375</v>
      </c>
      <c r="H250" s="27">
        <v>98.577674865722656</v>
      </c>
      <c r="I250" s="27">
        <v>98.003746032714844</v>
      </c>
      <c r="J250" s="27">
        <v>98.823638916015625</v>
      </c>
      <c r="K250" s="27">
        <v>99.567710876464844</v>
      </c>
      <c r="L250" s="27">
        <v>99.532470703125</v>
      </c>
      <c r="M250" s="27">
        <v>99.55572509765625</v>
      </c>
      <c r="Q250" s="31">
        <v>1</v>
      </c>
      <c r="R250" s="26" t="s">
        <v>41</v>
      </c>
      <c r="S250" s="26" t="b">
        <f t="shared" si="34"/>
        <v>1</v>
      </c>
      <c r="T250" s="26" t="b">
        <f t="shared" si="35"/>
        <v>1</v>
      </c>
      <c r="U250" s="32" t="s">
        <v>42</v>
      </c>
      <c r="V250" s="32" t="s">
        <v>42</v>
      </c>
      <c r="W250" s="32" t="s">
        <v>42</v>
      </c>
      <c r="X250" s="32" t="s">
        <v>42</v>
      </c>
      <c r="Y250" s="85">
        <v>5</v>
      </c>
      <c r="Z250" s="85"/>
      <c r="AA250" s="85"/>
      <c r="AB250" s="85"/>
      <c r="AC250" s="85"/>
    </row>
    <row r="251" spans="1:43" x14ac:dyDescent="0.35">
      <c r="A251" s="26" t="s">
        <v>353</v>
      </c>
      <c r="B251" s="27">
        <v>89.446449279785156</v>
      </c>
      <c r="C251" s="27">
        <v>95.068923950195313</v>
      </c>
      <c r="D251" s="27">
        <v>96.182136535644531</v>
      </c>
      <c r="E251" s="27">
        <v>96.388267517089844</v>
      </c>
      <c r="F251" s="27">
        <v>99.419891357421875</v>
      </c>
      <c r="G251" s="27">
        <v>99.676132202148438</v>
      </c>
      <c r="H251" s="27">
        <v>99.715591430664063</v>
      </c>
      <c r="I251" s="27">
        <v>99.99884033203125</v>
      </c>
      <c r="J251" s="27">
        <v>96.899833679199219</v>
      </c>
      <c r="K251" s="27">
        <v>99.999961853027344</v>
      </c>
      <c r="L251" s="27">
        <v>99.999832153320313</v>
      </c>
      <c r="M251" s="27">
        <v>99.99884033203125</v>
      </c>
      <c r="Q251" s="31">
        <v>1</v>
      </c>
      <c r="R251" s="26" t="s">
        <v>41</v>
      </c>
      <c r="S251" s="26" t="b">
        <f t="shared" si="34"/>
        <v>1</v>
      </c>
      <c r="T251" s="26" t="b">
        <f t="shared" si="35"/>
        <v>1</v>
      </c>
      <c r="U251" s="32" t="s">
        <v>42</v>
      </c>
      <c r="V251" s="32" t="s">
        <v>42</v>
      </c>
      <c r="W251" s="32" t="s">
        <v>42</v>
      </c>
      <c r="X251" s="32" t="s">
        <v>42</v>
      </c>
      <c r="Y251" s="85">
        <v>5</v>
      </c>
      <c r="Z251" s="85"/>
      <c r="AA251" s="85"/>
      <c r="AB251" s="85"/>
      <c r="AC251" s="85"/>
    </row>
    <row r="252" spans="1:43" x14ac:dyDescent="0.35">
      <c r="A252" s="26" t="s">
        <v>354</v>
      </c>
      <c r="B252" s="27">
        <v>89.446060180664063</v>
      </c>
      <c r="C252" s="27">
        <v>95.083457946777344</v>
      </c>
      <c r="D252" s="27">
        <v>96.179862976074219</v>
      </c>
      <c r="E252" s="27">
        <v>96.384384155273438</v>
      </c>
      <c r="F252" s="27">
        <v>99.601470947265625</v>
      </c>
      <c r="G252" s="27">
        <v>99.995933532714844</v>
      </c>
      <c r="H252" s="27">
        <v>99.982574462890625</v>
      </c>
      <c r="I252" s="27">
        <v>99.99884033203125</v>
      </c>
      <c r="J252" s="27">
        <v>96.901168823242188</v>
      </c>
      <c r="K252" s="27">
        <v>99.999961853027344</v>
      </c>
      <c r="L252" s="27">
        <v>99.999832153320313</v>
      </c>
      <c r="M252" s="27">
        <v>99.99884033203125</v>
      </c>
      <c r="Q252" s="31">
        <v>1</v>
      </c>
      <c r="R252" s="26" t="s">
        <v>41</v>
      </c>
      <c r="S252" s="26" t="b">
        <f t="shared" si="34"/>
        <v>1</v>
      </c>
      <c r="T252" s="26" t="b">
        <f t="shared" si="35"/>
        <v>1</v>
      </c>
      <c r="U252" s="32" t="s">
        <v>42</v>
      </c>
      <c r="V252" s="32" t="s">
        <v>42</v>
      </c>
      <c r="W252" s="32" t="s">
        <v>42</v>
      </c>
      <c r="X252" s="32" t="s">
        <v>42</v>
      </c>
      <c r="Y252" s="85">
        <v>5</v>
      </c>
      <c r="Z252" s="85"/>
      <c r="AA252" s="85"/>
      <c r="AB252" s="85"/>
      <c r="AC252" s="85"/>
    </row>
    <row r="253" spans="1:43" x14ac:dyDescent="0.35">
      <c r="A253" s="26" t="s">
        <v>355</v>
      </c>
      <c r="B253" s="27">
        <v>89.451980590820313</v>
      </c>
      <c r="C253" s="27">
        <v>95.079658508300781</v>
      </c>
      <c r="D253" s="27">
        <v>96.203590393066406</v>
      </c>
      <c r="E253" s="27">
        <v>96.385139465332031</v>
      </c>
      <c r="F253" s="27">
        <v>89.603988647460938</v>
      </c>
      <c r="G253" s="27">
        <v>99.985755920410156</v>
      </c>
      <c r="H253" s="27">
        <v>99.943748474121094</v>
      </c>
      <c r="I253" s="27">
        <v>99.99884033203125</v>
      </c>
      <c r="J253" s="27">
        <v>96.901100158691406</v>
      </c>
      <c r="K253" s="27">
        <v>99.999961853027344</v>
      </c>
      <c r="L253" s="27">
        <v>99.999832153320313</v>
      </c>
      <c r="M253" s="27">
        <v>99.99884033203125</v>
      </c>
      <c r="Q253" s="31">
        <v>1</v>
      </c>
      <c r="R253" s="26" t="s">
        <v>41</v>
      </c>
      <c r="S253" s="26" t="b">
        <f t="shared" si="34"/>
        <v>1</v>
      </c>
      <c r="T253" s="26" t="b">
        <f t="shared" si="35"/>
        <v>1</v>
      </c>
      <c r="U253" s="32" t="s">
        <v>42</v>
      </c>
      <c r="V253" s="32" t="s">
        <v>42</v>
      </c>
      <c r="W253" s="32" t="s">
        <v>42</v>
      </c>
      <c r="X253" s="32" t="s">
        <v>42</v>
      </c>
      <c r="Y253" s="85">
        <v>5</v>
      </c>
      <c r="Z253" s="85"/>
      <c r="AA253" s="85"/>
      <c r="AB253" s="85"/>
      <c r="AC253" s="85"/>
    </row>
    <row r="254" spans="1:43" x14ac:dyDescent="0.35">
      <c r="A254" s="26" t="s">
        <v>356</v>
      </c>
      <c r="B254" s="27">
        <v>89.452766418457031</v>
      </c>
      <c r="C254" s="27">
        <v>95.107467651367188</v>
      </c>
      <c r="D254" s="27">
        <v>96.282089233398438</v>
      </c>
      <c r="E254" s="27">
        <v>96.524879455566406</v>
      </c>
      <c r="F254" s="27">
        <v>99.272659301757813</v>
      </c>
      <c r="G254" s="27">
        <v>99.458198547363281</v>
      </c>
      <c r="H254" s="27">
        <v>99.10772705078125</v>
      </c>
      <c r="I254" s="27">
        <v>99.33209228515625</v>
      </c>
      <c r="J254" s="27">
        <v>96.901145935058594</v>
      </c>
      <c r="K254" s="27">
        <v>99.999961853027344</v>
      </c>
      <c r="L254" s="27">
        <v>99.999832153320313</v>
      </c>
      <c r="M254" s="27">
        <v>99.99884033203125</v>
      </c>
      <c r="Q254" s="31">
        <v>1</v>
      </c>
      <c r="R254" s="26" t="s">
        <v>41</v>
      </c>
      <c r="S254" s="26" t="b">
        <f>NOT(OR((D254&lt;=$Q$1),(H254&lt;=$R$1),(L254&lt;=$S$1)))</f>
        <v>1</v>
      </c>
      <c r="T254" s="26" t="b">
        <f>NOT(OR((C254&lt;=$Q$1),(G254&lt;=$R$1),(K254&lt;=$S$1)))</f>
        <v>1</v>
      </c>
      <c r="U254" s="32" t="s">
        <v>42</v>
      </c>
      <c r="V254" s="32" t="s">
        <v>42</v>
      </c>
      <c r="W254" s="32" t="s">
        <v>42</v>
      </c>
      <c r="X254" s="32" t="s">
        <v>42</v>
      </c>
      <c r="Y254" s="85">
        <v>5</v>
      </c>
      <c r="Z254" s="85"/>
      <c r="AA254" s="85"/>
      <c r="AB254" s="85"/>
      <c r="AC254" s="85"/>
    </row>
    <row r="255" spans="1:43" x14ac:dyDescent="0.35">
      <c r="A255" s="26" t="s">
        <v>357</v>
      </c>
      <c r="B255" s="27">
        <v>71.298126220703125</v>
      </c>
      <c r="C255" s="27">
        <v>95.63555908203125</v>
      </c>
      <c r="D255" s="27">
        <v>95.989578247070313</v>
      </c>
      <c r="E255" s="27">
        <v>95.970603942871094</v>
      </c>
      <c r="F255" s="27">
        <v>96.790138244628906</v>
      </c>
      <c r="G255" s="27">
        <v>99.999961853027344</v>
      </c>
      <c r="H255" s="27">
        <v>99.999832153320313</v>
      </c>
      <c r="I255" s="27">
        <v>99.99884033203125</v>
      </c>
      <c r="J255" s="27">
        <v>74.238166809082031</v>
      </c>
      <c r="K255" s="27">
        <v>99.999961853027344</v>
      </c>
      <c r="L255" s="27">
        <v>99.999832153320313</v>
      </c>
      <c r="M255" s="27">
        <v>99.99884033203125</v>
      </c>
      <c r="N255" s="35"/>
      <c r="Q255" s="31">
        <v>1</v>
      </c>
      <c r="R255" s="26" t="s">
        <v>41</v>
      </c>
      <c r="S255" s="26" t="b">
        <f t="shared" si="34"/>
        <v>1</v>
      </c>
      <c r="T255" s="26" t="b">
        <f t="shared" si="35"/>
        <v>1</v>
      </c>
      <c r="U255" s="32" t="s">
        <v>42</v>
      </c>
      <c r="V255" s="32" t="s">
        <v>42</v>
      </c>
      <c r="W255" s="32" t="s">
        <v>42</v>
      </c>
      <c r="X255" s="32" t="s">
        <v>42</v>
      </c>
      <c r="Y255" s="85">
        <v>5</v>
      </c>
      <c r="Z255" s="85"/>
      <c r="AA255" s="85"/>
      <c r="AB255" s="85"/>
      <c r="AC255" s="85"/>
    </row>
    <row r="256" spans="1:43" x14ac:dyDescent="0.35">
      <c r="A256" s="26" t="s">
        <v>358</v>
      </c>
      <c r="B256" s="27">
        <v>70.735466003417969</v>
      </c>
      <c r="C256" s="27">
        <v>78.043708801269531</v>
      </c>
      <c r="D256" s="27">
        <v>79.603706359863281</v>
      </c>
      <c r="E256" s="27">
        <v>78.261756896972656</v>
      </c>
      <c r="F256" s="27">
        <v>99.963180541992188</v>
      </c>
      <c r="G256" s="27">
        <v>99.999961853027344</v>
      </c>
      <c r="H256" s="27">
        <v>99.999832153320313</v>
      </c>
      <c r="I256" s="27">
        <v>99.99884033203125</v>
      </c>
      <c r="J256" s="27">
        <v>74.032661437988281</v>
      </c>
      <c r="K256" s="27">
        <v>99.999961853027344</v>
      </c>
      <c r="L256" s="27">
        <v>99.999832153320313</v>
      </c>
      <c r="M256" s="27">
        <v>99.99884033203125</v>
      </c>
      <c r="N256" s="35"/>
      <c r="Q256" s="31">
        <v>1</v>
      </c>
      <c r="R256" s="26" t="s">
        <v>41</v>
      </c>
      <c r="S256" s="26" t="b">
        <f t="shared" si="34"/>
        <v>0</v>
      </c>
      <c r="T256" s="26" t="b">
        <f t="shared" si="35"/>
        <v>0</v>
      </c>
      <c r="U256" s="32" t="s">
        <v>42</v>
      </c>
      <c r="V256" s="32" t="s">
        <v>42</v>
      </c>
      <c r="W256" s="32" t="s">
        <v>42</v>
      </c>
      <c r="X256" s="32" t="s">
        <v>42</v>
      </c>
      <c r="Y256" s="85">
        <v>5</v>
      </c>
      <c r="Z256" s="85"/>
      <c r="AA256" s="85"/>
      <c r="AB256" s="85"/>
      <c r="AC256" s="85"/>
    </row>
    <row r="257" spans="1:29" x14ac:dyDescent="0.35">
      <c r="A257" s="26" t="s">
        <v>359</v>
      </c>
      <c r="B257" s="27">
        <v>64.823463439941406</v>
      </c>
      <c r="C257" s="27">
        <v>87.808815002441406</v>
      </c>
      <c r="D257" s="27">
        <v>67.323768615722656</v>
      </c>
      <c r="E257" s="27">
        <v>63.473358154296875</v>
      </c>
      <c r="F257" s="27">
        <v>99.840103149414063</v>
      </c>
      <c r="G257" s="27">
        <v>99.999961853027344</v>
      </c>
      <c r="H257" s="27">
        <v>99.999832153320313</v>
      </c>
      <c r="I257" s="27">
        <v>99.99884033203125</v>
      </c>
      <c r="J257" s="27">
        <v>71.404403686523438</v>
      </c>
      <c r="K257" s="27">
        <v>99.999961853027344</v>
      </c>
      <c r="L257" s="27">
        <v>99.999832153320313</v>
      </c>
      <c r="M257" s="27">
        <v>99.99884033203125</v>
      </c>
      <c r="N257" s="35"/>
      <c r="Q257" s="31">
        <v>1</v>
      </c>
      <c r="R257" s="26" t="s">
        <v>41</v>
      </c>
      <c r="S257" s="26" t="b">
        <f t="shared" si="34"/>
        <v>0</v>
      </c>
      <c r="T257" s="26" t="b">
        <f t="shared" si="35"/>
        <v>1</v>
      </c>
      <c r="U257" s="32" t="s">
        <v>42</v>
      </c>
      <c r="V257" s="32" t="s">
        <v>42</v>
      </c>
      <c r="W257" s="32" t="s">
        <v>42</v>
      </c>
      <c r="X257" s="32" t="s">
        <v>42</v>
      </c>
      <c r="Y257" s="85">
        <v>5</v>
      </c>
      <c r="Z257" s="85"/>
      <c r="AA257" s="85"/>
      <c r="AB257" s="85"/>
      <c r="AC257" s="85"/>
    </row>
    <row r="258" spans="1:29" x14ac:dyDescent="0.35">
      <c r="A258" s="26" t="s">
        <v>360</v>
      </c>
      <c r="B258" s="27">
        <v>71.715309143066406</v>
      </c>
      <c r="C258" s="27">
        <v>95.612632751464844</v>
      </c>
      <c r="D258" s="27">
        <v>95.969467163085938</v>
      </c>
      <c r="E258" s="27">
        <v>95.968856811523438</v>
      </c>
      <c r="F258" s="27">
        <v>99.999992370605469</v>
      </c>
      <c r="G258" s="27">
        <v>99.999961853027344</v>
      </c>
      <c r="H258" s="27">
        <v>99.999832153320313</v>
      </c>
      <c r="I258" s="27">
        <v>99.99884033203125</v>
      </c>
      <c r="J258" s="27">
        <v>74.0272216796875</v>
      </c>
      <c r="K258" s="27">
        <v>99.999961853027344</v>
      </c>
      <c r="L258" s="27">
        <v>99.999832153320313</v>
      </c>
      <c r="M258" s="27">
        <v>99.99884033203125</v>
      </c>
      <c r="N258" s="35"/>
      <c r="Q258" s="31">
        <v>1</v>
      </c>
      <c r="R258" s="26" t="s">
        <v>41</v>
      </c>
      <c r="S258" s="26" t="b">
        <f t="shared" si="34"/>
        <v>1</v>
      </c>
      <c r="T258" s="26" t="b">
        <f t="shared" si="35"/>
        <v>1</v>
      </c>
      <c r="U258" s="32" t="s">
        <v>42</v>
      </c>
      <c r="V258" s="32" t="s">
        <v>42</v>
      </c>
      <c r="W258" s="32" t="s">
        <v>42</v>
      </c>
      <c r="X258" s="32" t="s">
        <v>42</v>
      </c>
      <c r="Y258" s="85">
        <v>5</v>
      </c>
      <c r="Z258" s="85"/>
      <c r="AA258" s="85"/>
      <c r="AB258" s="85"/>
      <c r="AC258" s="85"/>
    </row>
    <row r="259" spans="1:29" x14ac:dyDescent="0.35">
      <c r="A259" s="26" t="s">
        <v>361</v>
      </c>
      <c r="B259" s="27">
        <v>63.208297729492188</v>
      </c>
      <c r="C259" s="27">
        <v>95.616584777832031</v>
      </c>
      <c r="D259" s="27">
        <v>95.968238830566406</v>
      </c>
      <c r="E259" s="27">
        <v>95.968978881835938</v>
      </c>
      <c r="F259" s="27">
        <v>97.980079650878906</v>
      </c>
      <c r="G259" s="27">
        <v>99.999961853027344</v>
      </c>
      <c r="H259" s="27">
        <v>99.999832153320313</v>
      </c>
      <c r="I259" s="27">
        <v>99.99884033203125</v>
      </c>
      <c r="J259" s="27">
        <v>67.985855102539063</v>
      </c>
      <c r="K259" s="27">
        <v>99.999961853027344</v>
      </c>
      <c r="L259" s="27">
        <v>99.999832153320313</v>
      </c>
      <c r="M259" s="27">
        <v>99.99884033203125</v>
      </c>
      <c r="N259" s="35"/>
      <c r="Q259" s="31">
        <v>1</v>
      </c>
      <c r="R259" s="26" t="s">
        <v>41</v>
      </c>
      <c r="S259" s="26" t="b">
        <f t="shared" si="34"/>
        <v>1</v>
      </c>
      <c r="T259" s="26" t="b">
        <f t="shared" si="35"/>
        <v>1</v>
      </c>
      <c r="U259" s="32" t="s">
        <v>42</v>
      </c>
      <c r="V259" s="32" t="s">
        <v>42</v>
      </c>
      <c r="W259" s="32" t="s">
        <v>42</v>
      </c>
      <c r="X259" s="32" t="s">
        <v>42</v>
      </c>
      <c r="Y259" s="85">
        <v>5</v>
      </c>
      <c r="Z259" s="85"/>
      <c r="AA259" s="85"/>
      <c r="AB259" s="85"/>
      <c r="AC259" s="85"/>
    </row>
    <row r="260" spans="1:29" x14ac:dyDescent="0.35">
      <c r="A260" s="26" t="s">
        <v>362</v>
      </c>
      <c r="B260" s="27">
        <v>90.002609252929688</v>
      </c>
      <c r="C260" s="27">
        <v>95.536460876464844</v>
      </c>
      <c r="D260" s="27">
        <v>95.770004272460938</v>
      </c>
      <c r="E260" s="27">
        <v>96.101852416992188</v>
      </c>
      <c r="F260" s="27">
        <v>99.031784057617188</v>
      </c>
      <c r="G260" s="27">
        <v>99.999961853027344</v>
      </c>
      <c r="H260" s="27">
        <v>99.999832153320313</v>
      </c>
      <c r="I260" s="27">
        <v>99.99884033203125</v>
      </c>
      <c r="J260" s="32" t="s">
        <v>49</v>
      </c>
      <c r="K260" s="32" t="s">
        <v>49</v>
      </c>
      <c r="L260" s="32" t="s">
        <v>49</v>
      </c>
      <c r="M260" s="32" t="s">
        <v>49</v>
      </c>
      <c r="Q260" s="26"/>
      <c r="R260" s="26"/>
      <c r="U260" s="32" t="s">
        <v>49</v>
      </c>
      <c r="V260" s="32" t="s">
        <v>49</v>
      </c>
      <c r="W260" s="32" t="s">
        <v>49</v>
      </c>
      <c r="X260" s="32" t="s">
        <v>49</v>
      </c>
      <c r="Y260" s="86"/>
      <c r="Z260" s="86"/>
      <c r="AA260" s="86"/>
      <c r="AB260" s="86"/>
      <c r="AC260" s="86"/>
    </row>
    <row r="261" spans="1:29" x14ac:dyDescent="0.35">
      <c r="A261" s="26" t="s">
        <v>363</v>
      </c>
      <c r="B261" s="27">
        <v>85.237098693847656</v>
      </c>
      <c r="C261" s="27">
        <v>95.281326293945313</v>
      </c>
      <c r="D261" s="27">
        <v>95.466598510742188</v>
      </c>
      <c r="E261" s="27">
        <v>95.865737915039063</v>
      </c>
      <c r="F261" s="27">
        <v>89.870338439941406</v>
      </c>
      <c r="G261" s="27">
        <v>99.999961853027344</v>
      </c>
      <c r="H261" s="27">
        <v>99.999832153320313</v>
      </c>
      <c r="I261" s="27">
        <v>99.99884033203125</v>
      </c>
      <c r="J261" s="32" t="s">
        <v>49</v>
      </c>
      <c r="K261" s="32" t="s">
        <v>49</v>
      </c>
      <c r="L261" s="32" t="s">
        <v>49</v>
      </c>
      <c r="M261" s="32" t="s">
        <v>49</v>
      </c>
      <c r="Q261" s="26"/>
      <c r="R261" s="26"/>
      <c r="U261" s="32" t="s">
        <v>49</v>
      </c>
      <c r="V261" s="32" t="s">
        <v>49</v>
      </c>
      <c r="W261" s="32" t="s">
        <v>49</v>
      </c>
      <c r="X261" s="32" t="s">
        <v>49</v>
      </c>
      <c r="Y261" s="86"/>
      <c r="Z261" s="86"/>
      <c r="AA261" s="86"/>
      <c r="AB261" s="86"/>
      <c r="AC261" s="86"/>
    </row>
    <row r="262" spans="1:29" x14ac:dyDescent="0.35">
      <c r="A262" s="26" t="s">
        <v>364</v>
      </c>
      <c r="B262" s="27">
        <v>89.294502258300781</v>
      </c>
      <c r="C262" s="27">
        <v>94.750656127929688</v>
      </c>
      <c r="D262" s="27">
        <v>95.817955017089844</v>
      </c>
      <c r="E262" s="27">
        <v>96.129631042480469</v>
      </c>
      <c r="F262" s="27">
        <v>99.878097534179688</v>
      </c>
      <c r="G262" s="27">
        <v>98.654998779296875</v>
      </c>
      <c r="H262" s="27">
        <v>99.999832153320313</v>
      </c>
      <c r="I262" s="27">
        <v>99.99884033203125</v>
      </c>
      <c r="J262" s="32" t="s">
        <v>49</v>
      </c>
      <c r="K262" s="32" t="s">
        <v>49</v>
      </c>
      <c r="L262" s="32" t="s">
        <v>49</v>
      </c>
      <c r="M262" s="32" t="s">
        <v>49</v>
      </c>
      <c r="Q262" s="26"/>
      <c r="R262" s="26"/>
      <c r="U262" s="32" t="s">
        <v>49</v>
      </c>
      <c r="V262" s="32" t="s">
        <v>49</v>
      </c>
      <c r="W262" s="32" t="s">
        <v>49</v>
      </c>
      <c r="X262" s="32" t="s">
        <v>49</v>
      </c>
    </row>
    <row r="263" spans="1:29" x14ac:dyDescent="0.35">
      <c r="A263" s="26" t="s">
        <v>365</v>
      </c>
      <c r="B263" s="27">
        <v>87.810371398925781</v>
      </c>
      <c r="C263" s="27">
        <v>94.63916015625</v>
      </c>
      <c r="D263" s="27">
        <v>95.042655944824219</v>
      </c>
      <c r="E263" s="27">
        <v>95.21990966796875</v>
      </c>
      <c r="F263" s="27">
        <v>99.085945129394531</v>
      </c>
      <c r="G263" s="27">
        <v>99.999961853027344</v>
      </c>
      <c r="H263" s="27">
        <v>99.999832153320313</v>
      </c>
      <c r="I263" s="27">
        <v>99.99884033203125</v>
      </c>
      <c r="J263" s="32" t="s">
        <v>49</v>
      </c>
      <c r="K263" s="32" t="s">
        <v>49</v>
      </c>
      <c r="L263" s="32" t="s">
        <v>49</v>
      </c>
      <c r="M263" s="32" t="s">
        <v>49</v>
      </c>
      <c r="Q263" s="26"/>
      <c r="R263" s="26"/>
      <c r="U263" s="32"/>
      <c r="V263" s="32"/>
      <c r="W263" s="32"/>
      <c r="X263" s="32"/>
    </row>
    <row r="264" spans="1:29" x14ac:dyDescent="0.35">
      <c r="A264" t="s">
        <v>366</v>
      </c>
      <c r="B264" s="27">
        <v>78.38372802734375</v>
      </c>
      <c r="C264" s="27">
        <v>95.368980407714844</v>
      </c>
      <c r="D264" s="27">
        <v>95.577217102050781</v>
      </c>
      <c r="E264" s="27">
        <v>96.083335876464844</v>
      </c>
      <c r="F264" s="27">
        <v>93.843635559082031</v>
      </c>
      <c r="G264" s="27">
        <v>99.999961853027344</v>
      </c>
      <c r="H264" s="27">
        <v>99.999832153320313</v>
      </c>
      <c r="I264" s="27">
        <v>99.99884033203125</v>
      </c>
      <c r="J264" s="32" t="s">
        <v>49</v>
      </c>
      <c r="K264" s="32" t="s">
        <v>49</v>
      </c>
      <c r="L264" s="32" t="s">
        <v>49</v>
      </c>
      <c r="M264" s="32" t="s">
        <v>49</v>
      </c>
      <c r="Q264" s="26"/>
      <c r="R264" s="26"/>
      <c r="U264" s="32" t="s">
        <v>49</v>
      </c>
      <c r="V264" s="32" t="s">
        <v>49</v>
      </c>
      <c r="W264" s="32" t="s">
        <v>49</v>
      </c>
      <c r="X264" s="32" t="s">
        <v>49</v>
      </c>
      <c r="Y264" s="86"/>
      <c r="Z264" s="86"/>
      <c r="AA264" s="86"/>
      <c r="AB264" s="86"/>
      <c r="AC264" s="86"/>
    </row>
    <row r="265" spans="1:29" x14ac:dyDescent="0.35">
      <c r="A265" s="36"/>
      <c r="B265" s="36"/>
      <c r="C265" s="36"/>
      <c r="D265" s="36"/>
      <c r="E265" s="36"/>
      <c r="F265" s="36"/>
      <c r="G265" s="36"/>
      <c r="H265" s="36"/>
      <c r="I265" s="36"/>
      <c r="J265" s="36"/>
      <c r="K265" s="36"/>
      <c r="L265" s="36"/>
      <c r="M265" s="36"/>
      <c r="N265" s="38" t="s">
        <v>367</v>
      </c>
      <c r="O265" s="36"/>
      <c r="P265" s="24">
        <f>SUMIF(S266:S267,TRUE, Q266:Q267)/SUM(Q266)</f>
        <v>0</v>
      </c>
      <c r="Q265" s="36"/>
      <c r="R265" s="36"/>
      <c r="S265" s="36"/>
      <c r="T265" s="36"/>
      <c r="U265" s="36"/>
      <c r="V265" s="36"/>
      <c r="W265" s="36"/>
      <c r="X265" s="36"/>
    </row>
    <row r="266" spans="1:29" x14ac:dyDescent="0.35">
      <c r="A266" s="26" t="s">
        <v>368</v>
      </c>
      <c r="B266" s="27">
        <v>79.911163330078125</v>
      </c>
      <c r="C266" s="27">
        <v>0</v>
      </c>
      <c r="D266" s="27">
        <v>0</v>
      </c>
      <c r="E266" s="27">
        <v>0</v>
      </c>
      <c r="F266" s="27">
        <v>94.745841979980469</v>
      </c>
      <c r="G266" s="27">
        <v>0</v>
      </c>
      <c r="H266" s="27">
        <v>0</v>
      </c>
      <c r="I266" s="27">
        <v>0</v>
      </c>
      <c r="J266" s="27">
        <v>99.999992370605469</v>
      </c>
      <c r="K266" s="27">
        <v>0</v>
      </c>
      <c r="L266" s="27">
        <v>0</v>
      </c>
      <c r="M266" s="27">
        <v>0</v>
      </c>
      <c r="N266" s="33" t="s">
        <v>369</v>
      </c>
      <c r="O266" s="26" t="s">
        <v>370</v>
      </c>
      <c r="P266" s="35" t="s">
        <v>371</v>
      </c>
      <c r="Q266" s="31">
        <v>1</v>
      </c>
      <c r="R266" s="26" t="s">
        <v>155</v>
      </c>
      <c r="S266" s="26" t="b">
        <f>NOT(OR((D266&lt;=$Q$1),(H266&lt;=$R$1),(L266&lt;=$S$1)))</f>
        <v>0</v>
      </c>
      <c r="T266" s="26" t="b">
        <f t="shared" ref="T266:T267" si="36">NOT(OR((C266&lt;=$Q$1),(G266&lt;=$R$1),(K266&lt;=$S$1)))</f>
        <v>0</v>
      </c>
      <c r="U266" s="32" t="s">
        <v>42</v>
      </c>
      <c r="V266" s="32" t="s">
        <v>42</v>
      </c>
      <c r="W266" s="32" t="s">
        <v>372</v>
      </c>
      <c r="X266" s="32" t="s">
        <v>42</v>
      </c>
      <c r="Y266" s="85">
        <v>5</v>
      </c>
      <c r="Z266" s="85"/>
      <c r="AA266" s="85"/>
      <c r="AB266" s="85"/>
      <c r="AC266" s="85"/>
    </row>
    <row r="267" spans="1:29" x14ac:dyDescent="0.35">
      <c r="A267" s="26" t="s">
        <v>373</v>
      </c>
      <c r="B267" s="27">
        <v>79.662643432617188</v>
      </c>
      <c r="C267" s="27">
        <v>0</v>
      </c>
      <c r="D267" s="27">
        <v>0</v>
      </c>
      <c r="E267" s="27">
        <v>0</v>
      </c>
      <c r="F267" s="27">
        <v>99.999992370605469</v>
      </c>
      <c r="G267" s="27">
        <v>0</v>
      </c>
      <c r="H267" s="27">
        <v>0</v>
      </c>
      <c r="I267" s="27">
        <v>0</v>
      </c>
      <c r="J267" s="32" t="s">
        <v>49</v>
      </c>
      <c r="K267" s="32" t="s">
        <v>49</v>
      </c>
      <c r="L267" s="32" t="s">
        <v>49</v>
      </c>
      <c r="M267" s="32" t="s">
        <v>49</v>
      </c>
      <c r="R267" s="26"/>
      <c r="S267" s="26" t="b">
        <f>NOT(OR((D267&lt;=$Q$1),(H267&lt;=$R$1),(L267&lt;=$S$1)))</f>
        <v>0</v>
      </c>
      <c r="T267" s="26" t="b">
        <f t="shared" si="36"/>
        <v>0</v>
      </c>
      <c r="U267" s="32" t="s">
        <v>49</v>
      </c>
      <c r="V267" s="32" t="s">
        <v>49</v>
      </c>
      <c r="W267" s="32" t="s">
        <v>49</v>
      </c>
      <c r="X267" s="32" t="s">
        <v>49</v>
      </c>
      <c r="Y267" s="86"/>
      <c r="Z267" s="86"/>
      <c r="AA267" s="86"/>
      <c r="AB267" s="86"/>
      <c r="AC267" s="86"/>
    </row>
    <row r="268" spans="1:29" x14ac:dyDescent="0.35">
      <c r="A268" s="36" t="s">
        <v>374</v>
      </c>
      <c r="B268" s="36"/>
      <c r="C268" s="36"/>
      <c r="D268" s="36"/>
      <c r="E268" s="36"/>
      <c r="F268" s="36"/>
      <c r="G268" s="36"/>
      <c r="H268" s="36"/>
      <c r="I268" s="36"/>
      <c r="J268" s="36"/>
      <c r="K268" s="36"/>
      <c r="L268" s="36"/>
      <c r="M268" s="36"/>
      <c r="N268" s="38" t="s">
        <v>374</v>
      </c>
      <c r="O268" s="36" t="str">
        <f>SUM(Q269:Q276) &amp;" Sensors"</f>
        <v>0 Sensors</v>
      </c>
      <c r="P268" s="24" t="e">
        <f>SUMIF(S269:S275,TRUE, Q269:Q275)/SUM(Q269:Q275)</f>
        <v>#DIV/0!</v>
      </c>
      <c r="Q268" s="36"/>
      <c r="R268" s="36"/>
      <c r="S268" s="36"/>
      <c r="T268" s="36"/>
      <c r="U268" s="36"/>
      <c r="V268" s="36"/>
      <c r="W268" s="36"/>
      <c r="X268" s="36"/>
    </row>
    <row r="269" spans="1:29" ht="15" customHeight="1" x14ac:dyDescent="0.35">
      <c r="A269" s="26" t="s">
        <v>375</v>
      </c>
      <c r="B269" s="27">
        <v>66.829734802246094</v>
      </c>
      <c r="C269" s="27">
        <v>0</v>
      </c>
      <c r="D269" s="27">
        <v>0</v>
      </c>
      <c r="E269" s="27">
        <v>0</v>
      </c>
      <c r="F269" s="27">
        <v>1.0752187967300415</v>
      </c>
      <c r="G269" s="27">
        <v>0</v>
      </c>
      <c r="H269" s="27">
        <v>0</v>
      </c>
      <c r="I269" s="27">
        <v>0</v>
      </c>
      <c r="J269" s="27">
        <v>99.991455078125</v>
      </c>
      <c r="K269" s="27">
        <v>0</v>
      </c>
      <c r="L269" s="27">
        <v>0</v>
      </c>
      <c r="M269" s="27">
        <v>0</v>
      </c>
      <c r="N269" s="33" t="s">
        <v>376</v>
      </c>
      <c r="Q269" s="31">
        <v>0</v>
      </c>
      <c r="R269" s="39" t="s">
        <v>83</v>
      </c>
      <c r="S269" s="26" t="b">
        <f t="shared" ref="S269:S273" si="37">NOT(OR((D269&lt;=$Q$1),(H269&lt;=$R$1),(L269&lt;=$S$1)))</f>
        <v>0</v>
      </c>
      <c r="T269" s="26" t="b">
        <f t="shared" ref="T269:T273" si="38">NOT(OR((C269&lt;=$Q$1),(G269&lt;=$R$1),(K269&lt;=$S$1)))</f>
        <v>0</v>
      </c>
      <c r="U269" s="32" t="s">
        <v>42</v>
      </c>
      <c r="V269" s="32" t="s">
        <v>42</v>
      </c>
      <c r="W269" s="32" t="s">
        <v>42</v>
      </c>
      <c r="X269" s="32" t="s">
        <v>42</v>
      </c>
      <c r="Y269" s="85">
        <v>5</v>
      </c>
      <c r="Z269" s="85"/>
      <c r="AA269" s="85"/>
      <c r="AB269" s="85"/>
      <c r="AC269" s="85"/>
    </row>
    <row r="270" spans="1:29" ht="15" customHeight="1" x14ac:dyDescent="0.35">
      <c r="A270" s="26" t="s">
        <v>377</v>
      </c>
      <c r="B270" s="27">
        <v>66.812057495117188</v>
      </c>
      <c r="C270" s="27">
        <v>0</v>
      </c>
      <c r="D270" s="27">
        <v>0</v>
      </c>
      <c r="E270" s="27">
        <v>0</v>
      </c>
      <c r="F270" s="27">
        <v>63.668041229248047</v>
      </c>
      <c r="G270" s="27">
        <v>0</v>
      </c>
      <c r="H270" s="27">
        <v>0</v>
      </c>
      <c r="I270" s="27">
        <v>0</v>
      </c>
      <c r="J270" s="27">
        <v>99.9769287109375</v>
      </c>
      <c r="K270" s="27">
        <v>0</v>
      </c>
      <c r="L270" s="27">
        <v>0</v>
      </c>
      <c r="M270" s="27">
        <v>0</v>
      </c>
      <c r="Q270" s="31">
        <v>0</v>
      </c>
      <c r="R270" s="39" t="s">
        <v>83</v>
      </c>
      <c r="S270" s="26" t="b">
        <f t="shared" si="37"/>
        <v>0</v>
      </c>
      <c r="T270" s="26" t="b">
        <f t="shared" si="38"/>
        <v>0</v>
      </c>
      <c r="U270" s="32" t="s">
        <v>49</v>
      </c>
      <c r="V270" s="32" t="s">
        <v>49</v>
      </c>
      <c r="W270" s="32" t="s">
        <v>49</v>
      </c>
      <c r="X270" s="32" t="s">
        <v>42</v>
      </c>
      <c r="Y270" s="85">
        <v>5</v>
      </c>
      <c r="Z270" s="85"/>
      <c r="AA270" s="85"/>
      <c r="AB270" s="85"/>
      <c r="AC270" s="85"/>
    </row>
    <row r="271" spans="1:29" ht="15" customHeight="1" x14ac:dyDescent="0.35">
      <c r="A271" s="26" t="s">
        <v>378</v>
      </c>
      <c r="B271" s="27">
        <v>60.292289733886719</v>
      </c>
      <c r="C271" s="27">
        <v>0</v>
      </c>
      <c r="D271" s="27">
        <v>0</v>
      </c>
      <c r="E271" s="27">
        <v>0</v>
      </c>
      <c r="F271" s="27">
        <v>57.170166015625</v>
      </c>
      <c r="G271" s="27">
        <v>0</v>
      </c>
      <c r="H271" s="27">
        <v>0</v>
      </c>
      <c r="I271" s="27">
        <v>0</v>
      </c>
      <c r="J271" s="27">
        <v>0</v>
      </c>
      <c r="K271" s="27">
        <v>0</v>
      </c>
      <c r="L271" s="27">
        <v>0</v>
      </c>
      <c r="M271" s="27">
        <v>0</v>
      </c>
      <c r="N271" s="33" t="s">
        <v>379</v>
      </c>
      <c r="Q271" s="31">
        <v>0</v>
      </c>
      <c r="R271" s="26" t="s">
        <v>155</v>
      </c>
      <c r="S271" s="26" t="b">
        <f t="shared" si="37"/>
        <v>0</v>
      </c>
      <c r="T271" s="26" t="b">
        <f t="shared" si="38"/>
        <v>0</v>
      </c>
      <c r="U271" s="32" t="s">
        <v>49</v>
      </c>
      <c r="V271" s="32" t="s">
        <v>49</v>
      </c>
      <c r="W271" s="32" t="s">
        <v>49</v>
      </c>
      <c r="X271" s="32" t="s">
        <v>42</v>
      </c>
      <c r="Y271" s="85">
        <v>5</v>
      </c>
      <c r="Z271" s="85"/>
      <c r="AA271" s="85"/>
      <c r="AB271" s="85"/>
      <c r="AC271" s="85"/>
    </row>
    <row r="272" spans="1:29" ht="15" customHeight="1" x14ac:dyDescent="0.35">
      <c r="A272" s="26" t="s">
        <v>380</v>
      </c>
      <c r="B272" s="27">
        <v>49.137062072753906</v>
      </c>
      <c r="C272" s="27">
        <v>0</v>
      </c>
      <c r="D272" s="27">
        <v>0</v>
      </c>
      <c r="E272" s="27">
        <v>0</v>
      </c>
      <c r="F272" s="27">
        <v>0</v>
      </c>
      <c r="G272" s="27">
        <v>0</v>
      </c>
      <c r="H272" s="27">
        <v>0</v>
      </c>
      <c r="I272" s="27">
        <v>0</v>
      </c>
      <c r="J272" s="27">
        <v>94.315589904785156</v>
      </c>
      <c r="K272" s="27">
        <v>0</v>
      </c>
      <c r="L272" s="27">
        <v>0</v>
      </c>
      <c r="M272" s="27">
        <v>0</v>
      </c>
      <c r="N272" s="33" t="s">
        <v>381</v>
      </c>
      <c r="Q272" s="31">
        <v>0</v>
      </c>
      <c r="R272" s="26" t="s">
        <v>155</v>
      </c>
      <c r="S272" s="26" t="b">
        <f t="shared" si="37"/>
        <v>0</v>
      </c>
      <c r="T272" s="26" t="b">
        <f t="shared" si="38"/>
        <v>0</v>
      </c>
      <c r="U272" s="32" t="s">
        <v>49</v>
      </c>
      <c r="V272" s="32" t="s">
        <v>49</v>
      </c>
      <c r="W272" s="32" t="s">
        <v>49</v>
      </c>
      <c r="X272" s="32" t="s">
        <v>42</v>
      </c>
      <c r="Y272" s="85">
        <v>5</v>
      </c>
      <c r="Z272" s="85"/>
      <c r="AA272" s="85"/>
      <c r="AB272" s="85"/>
      <c r="AC272" s="85"/>
    </row>
    <row r="273" spans="1:29" ht="15" customHeight="1" x14ac:dyDescent="0.35">
      <c r="A273" s="26" t="s">
        <v>382</v>
      </c>
      <c r="B273" s="27">
        <v>53.723464965820313</v>
      </c>
      <c r="C273" s="27">
        <v>0</v>
      </c>
      <c r="D273" s="27">
        <v>0</v>
      </c>
      <c r="E273" s="27">
        <v>0</v>
      </c>
      <c r="F273" s="27">
        <v>67.904296875</v>
      </c>
      <c r="G273" s="27">
        <v>0</v>
      </c>
      <c r="H273" s="27">
        <v>0</v>
      </c>
      <c r="I273" s="27">
        <v>0</v>
      </c>
      <c r="J273" s="27">
        <v>96.557167053222656</v>
      </c>
      <c r="K273" s="27">
        <v>0</v>
      </c>
      <c r="L273" s="27">
        <v>0</v>
      </c>
      <c r="M273" s="27">
        <v>0</v>
      </c>
      <c r="N273" s="33" t="s">
        <v>383</v>
      </c>
      <c r="P273" s="55"/>
      <c r="Q273" s="31">
        <v>0</v>
      </c>
      <c r="R273" s="26" t="s">
        <v>155</v>
      </c>
      <c r="S273" s="26" t="b">
        <f t="shared" si="37"/>
        <v>0</v>
      </c>
      <c r="T273" s="26" t="b">
        <f t="shared" si="38"/>
        <v>0</v>
      </c>
      <c r="U273" s="32" t="s">
        <v>49</v>
      </c>
      <c r="V273" s="32" t="s">
        <v>49</v>
      </c>
      <c r="W273" s="32" t="s">
        <v>49</v>
      </c>
      <c r="X273" s="32" t="s">
        <v>42</v>
      </c>
      <c r="Y273" s="85">
        <v>5</v>
      </c>
      <c r="Z273" s="85"/>
      <c r="AA273" s="85"/>
      <c r="AB273" s="85"/>
      <c r="AC273" s="85"/>
    </row>
    <row r="274" spans="1:29" x14ac:dyDescent="0.35">
      <c r="A274" s="26" t="s">
        <v>384</v>
      </c>
      <c r="B274" s="27">
        <v>66.850845336914063</v>
      </c>
      <c r="C274" s="27">
        <v>0</v>
      </c>
      <c r="D274" s="27">
        <v>0</v>
      </c>
      <c r="E274" s="27">
        <v>0</v>
      </c>
      <c r="F274" s="27">
        <v>99.999992370605469</v>
      </c>
      <c r="G274" s="27">
        <v>0</v>
      </c>
      <c r="H274" s="27">
        <v>0</v>
      </c>
      <c r="I274" s="27">
        <v>0</v>
      </c>
      <c r="J274" s="32" t="s">
        <v>49</v>
      </c>
      <c r="K274" s="32" t="s">
        <v>49</v>
      </c>
      <c r="L274" s="32" t="s">
        <v>49</v>
      </c>
      <c r="M274" s="32" t="s">
        <v>49</v>
      </c>
      <c r="Q274" s="26"/>
      <c r="R274" s="26"/>
      <c r="U274" s="32" t="s">
        <v>49</v>
      </c>
      <c r="V274" s="32" t="s">
        <v>49</v>
      </c>
      <c r="W274" s="32" t="s">
        <v>49</v>
      </c>
      <c r="X274" s="32" t="s">
        <v>49</v>
      </c>
      <c r="Y274" s="86"/>
      <c r="Z274" s="86"/>
      <c r="AA274" s="86"/>
      <c r="AB274" s="86"/>
      <c r="AC274" s="86"/>
    </row>
    <row r="275" spans="1:29" x14ac:dyDescent="0.35">
      <c r="A275" s="26" t="s">
        <v>385</v>
      </c>
      <c r="B275" s="27">
        <v>60.306591033935547</v>
      </c>
      <c r="C275" s="27">
        <v>0</v>
      </c>
      <c r="D275" s="27">
        <v>0</v>
      </c>
      <c r="E275" s="27">
        <v>0</v>
      </c>
      <c r="F275" s="27">
        <v>86.295417785644531</v>
      </c>
      <c r="G275" s="27">
        <v>0</v>
      </c>
      <c r="H275" s="27">
        <v>0</v>
      </c>
      <c r="I275" s="27">
        <v>0</v>
      </c>
      <c r="J275" s="32" t="s">
        <v>49</v>
      </c>
      <c r="K275" s="32" t="s">
        <v>49</v>
      </c>
      <c r="L275" s="32" t="s">
        <v>49</v>
      </c>
      <c r="M275" s="32" t="s">
        <v>49</v>
      </c>
      <c r="Q275" s="26"/>
      <c r="R275" s="26"/>
      <c r="U275" s="32" t="s">
        <v>49</v>
      </c>
      <c r="V275" s="32" t="s">
        <v>49</v>
      </c>
      <c r="W275" s="32" t="s">
        <v>49</v>
      </c>
      <c r="X275" s="32" t="s">
        <v>49</v>
      </c>
      <c r="Y275" s="86"/>
      <c r="Z275" s="86"/>
      <c r="AA275" s="86"/>
      <c r="AB275" s="86"/>
      <c r="AC275" s="86"/>
    </row>
    <row r="276" spans="1:29" x14ac:dyDescent="0.35">
      <c r="A276" s="36"/>
      <c r="B276" s="36"/>
      <c r="C276" s="36"/>
      <c r="D276" s="36"/>
      <c r="E276" s="36"/>
      <c r="F276" s="36"/>
      <c r="G276" s="36"/>
      <c r="H276" s="36"/>
      <c r="I276" s="36"/>
      <c r="J276" s="36"/>
      <c r="K276" s="36"/>
      <c r="L276" s="36"/>
      <c r="M276" s="36"/>
      <c r="N276" s="38" t="s">
        <v>386</v>
      </c>
      <c r="O276" s="36"/>
      <c r="P276" s="24">
        <f>SUMIF(S277:S278,TRUE, Q277:Q278)/SUM(Q277)</f>
        <v>1</v>
      </c>
      <c r="Q276" s="36"/>
      <c r="R276" s="36"/>
      <c r="S276" s="36"/>
      <c r="T276" s="36"/>
      <c r="U276" s="36"/>
      <c r="V276" s="36"/>
      <c r="W276" s="36"/>
      <c r="X276" s="36"/>
    </row>
    <row r="277" spans="1:29" x14ac:dyDescent="0.35">
      <c r="A277" s="26" t="s">
        <v>387</v>
      </c>
      <c r="B277" s="27">
        <v>83.172142028808594</v>
      </c>
      <c r="C277" s="27">
        <v>93.908981323242188</v>
      </c>
      <c r="D277" s="27">
        <v>92.656219482421875</v>
      </c>
      <c r="E277" s="27">
        <v>95.133743286132813</v>
      </c>
      <c r="F277" s="27">
        <v>98.320686340332031</v>
      </c>
      <c r="G277" s="27">
        <v>99.969459533691406</v>
      </c>
      <c r="H277" s="27">
        <v>99.999832153320313</v>
      </c>
      <c r="I277" s="27">
        <v>99.99884033203125</v>
      </c>
      <c r="J277" s="27">
        <v>99.811508178710938</v>
      </c>
      <c r="K277" s="27">
        <v>99.987785339355469</v>
      </c>
      <c r="L277" s="27">
        <v>99.999832153320313</v>
      </c>
      <c r="M277" s="27">
        <v>99.99884033203125</v>
      </c>
      <c r="Q277" s="31">
        <v>1</v>
      </c>
      <c r="R277" s="39" t="s">
        <v>83</v>
      </c>
      <c r="S277" s="26" t="b">
        <f>NOT(OR((D277&lt;=$Q$1),(H277&lt;=$R$1),(L277&lt;=$S$1)))</f>
        <v>1</v>
      </c>
      <c r="T277" s="26" t="b">
        <f t="shared" ref="T277" si="39">NOT(OR((C277&lt;=$Q$1),(G277&lt;=$R$1),(K277&lt;=$S$1)))</f>
        <v>1</v>
      </c>
      <c r="U277" s="32"/>
      <c r="V277" s="32"/>
      <c r="W277" s="32"/>
      <c r="X277" s="32"/>
    </row>
    <row r="278" spans="1:29" x14ac:dyDescent="0.35">
      <c r="A278" s="26" t="s">
        <v>388</v>
      </c>
      <c r="B278" s="27">
        <v>83.162841796875</v>
      </c>
      <c r="C278" s="27">
        <v>93.862419128417969</v>
      </c>
      <c r="D278" s="27">
        <v>92.62615966796875</v>
      </c>
      <c r="E278" s="27">
        <v>95.114585876464844</v>
      </c>
      <c r="F278" s="27">
        <v>100</v>
      </c>
      <c r="G278" s="27">
        <v>99.999961853027344</v>
      </c>
      <c r="H278" s="27">
        <v>99.999832153320313</v>
      </c>
      <c r="I278" s="27">
        <v>99.99884033203125</v>
      </c>
      <c r="J278" s="32" t="s">
        <v>49</v>
      </c>
      <c r="K278" s="32" t="s">
        <v>49</v>
      </c>
      <c r="L278" s="32" t="s">
        <v>49</v>
      </c>
      <c r="M278" s="32" t="s">
        <v>49</v>
      </c>
      <c r="Q278" s="26"/>
      <c r="R278" s="26"/>
      <c r="U278" s="32"/>
      <c r="V278" s="32"/>
      <c r="W278" s="32"/>
      <c r="X278" s="32"/>
    </row>
    <row r="279" spans="1:29" x14ac:dyDescent="0.35">
      <c r="A279" s="36"/>
      <c r="B279" s="36"/>
      <c r="C279" s="36"/>
      <c r="D279" s="36"/>
      <c r="E279" s="36"/>
      <c r="F279" s="36"/>
      <c r="G279" s="36"/>
      <c r="H279" s="36"/>
      <c r="I279" s="36"/>
      <c r="J279" s="36"/>
      <c r="K279" s="36"/>
      <c r="L279" s="36"/>
      <c r="M279" s="36"/>
      <c r="N279" s="38" t="s">
        <v>389</v>
      </c>
      <c r="O279" s="36" t="str">
        <f>SUM(Q280:Q289) &amp;" Sensors"</f>
        <v>9 Sensors</v>
      </c>
      <c r="P279" s="24">
        <f>SUMIF(S280:S289,TRUE, Q280:Q289)/SUM(Q280:Q289)</f>
        <v>1</v>
      </c>
      <c r="Q279" s="36"/>
      <c r="R279" s="36"/>
      <c r="S279" s="36"/>
      <c r="T279" s="36"/>
      <c r="U279" s="36"/>
      <c r="V279" s="36"/>
      <c r="W279" s="36"/>
      <c r="X279" s="36"/>
    </row>
    <row r="280" spans="1:29" ht="15" customHeight="1" x14ac:dyDescent="0.35">
      <c r="A280" s="44" t="s">
        <v>390</v>
      </c>
      <c r="B280" s="27">
        <v>95.701652526855469</v>
      </c>
      <c r="C280" s="27">
        <v>96.053634643554688</v>
      </c>
      <c r="D280" s="27">
        <v>96.424453735351563</v>
      </c>
      <c r="E280" s="27">
        <v>96.519584655761719</v>
      </c>
      <c r="F280" s="27">
        <v>99.325523376464844</v>
      </c>
      <c r="G280" s="27">
        <v>99.998359680175781</v>
      </c>
      <c r="H280" s="27">
        <v>99.995719909667969</v>
      </c>
      <c r="I280" s="27">
        <v>99.99884033203125</v>
      </c>
      <c r="J280" s="27">
        <v>99.999725341796875</v>
      </c>
      <c r="K280" s="27">
        <v>99.999961853027344</v>
      </c>
      <c r="L280" s="27">
        <v>99.999832153320313</v>
      </c>
      <c r="M280" s="27">
        <v>99.99884033203125</v>
      </c>
      <c r="Q280" s="31">
        <v>1</v>
      </c>
      <c r="R280" s="39" t="s">
        <v>83</v>
      </c>
      <c r="S280" s="26" t="b">
        <f t="shared" ref="S280:S288" si="40">NOT(OR((D280&lt;=$Q$1),(H280&lt;=$R$1),(L280&lt;=$S$1)))</f>
        <v>1</v>
      </c>
      <c r="T280" s="26" t="b">
        <f t="shared" ref="T280:T288" si="41">NOT(OR((C280&lt;=$Q$1),(G280&lt;=$R$1),(K280&lt;=$S$1)))</f>
        <v>1</v>
      </c>
      <c r="U280" s="32" t="s">
        <v>42</v>
      </c>
      <c r="V280" s="32" t="s">
        <v>42</v>
      </c>
      <c r="W280" s="32" t="s">
        <v>42</v>
      </c>
      <c r="X280" s="32" t="s">
        <v>42</v>
      </c>
      <c r="Y280" s="85">
        <v>5</v>
      </c>
      <c r="Z280" s="85"/>
      <c r="AA280" s="85"/>
      <c r="AB280" s="85"/>
      <c r="AC280" s="85"/>
    </row>
    <row r="281" spans="1:29" ht="15" customHeight="1" x14ac:dyDescent="0.35">
      <c r="A281" s="44" t="s">
        <v>391</v>
      </c>
      <c r="B281" s="27">
        <v>95.694648742675781</v>
      </c>
      <c r="C281" s="27">
        <v>96.07989501953125</v>
      </c>
      <c r="D281" s="27">
        <v>96.4627685546875</v>
      </c>
      <c r="E281" s="27">
        <v>96.527030944824219</v>
      </c>
      <c r="F281" s="27">
        <v>99.115966796875</v>
      </c>
      <c r="G281" s="27">
        <v>99.802253723144531</v>
      </c>
      <c r="H281" s="27">
        <v>99.613021850585938</v>
      </c>
      <c r="I281" s="27">
        <v>99.99884033203125</v>
      </c>
      <c r="J281" s="27">
        <v>99.999046325683594</v>
      </c>
      <c r="K281" s="27">
        <v>99.999961853027344</v>
      </c>
      <c r="L281" s="27">
        <v>99.999832153320313</v>
      </c>
      <c r="M281" s="27">
        <v>99.99884033203125</v>
      </c>
      <c r="Q281" s="31">
        <v>1</v>
      </c>
      <c r="R281" s="39" t="s">
        <v>83</v>
      </c>
      <c r="S281" s="26" t="b">
        <f t="shared" si="40"/>
        <v>1</v>
      </c>
      <c r="T281" s="26" t="b">
        <f t="shared" si="41"/>
        <v>1</v>
      </c>
      <c r="U281" s="32" t="s">
        <v>42</v>
      </c>
      <c r="V281" s="32" t="s">
        <v>42</v>
      </c>
      <c r="W281" s="32" t="s">
        <v>42</v>
      </c>
      <c r="X281" s="32" t="s">
        <v>42</v>
      </c>
      <c r="Y281" s="85">
        <v>5</v>
      </c>
      <c r="Z281" s="85"/>
      <c r="AA281" s="85"/>
      <c r="AB281" s="85"/>
      <c r="AC281" s="85"/>
    </row>
    <row r="282" spans="1:29" ht="15" customHeight="1" x14ac:dyDescent="0.35">
      <c r="A282" s="44" t="s">
        <v>392</v>
      </c>
      <c r="B282" s="27">
        <v>95.706367492675781</v>
      </c>
      <c r="C282" s="27">
        <v>96.087844848632813</v>
      </c>
      <c r="D282" s="27">
        <v>96.443450927734375</v>
      </c>
      <c r="E282" s="27">
        <v>96.522209167480469</v>
      </c>
      <c r="F282" s="27">
        <v>99.807090759277344</v>
      </c>
      <c r="G282" s="27">
        <v>99.989463806152344</v>
      </c>
      <c r="H282" s="27">
        <v>99.999832153320313</v>
      </c>
      <c r="I282" s="27">
        <v>99.99884033203125</v>
      </c>
      <c r="J282" s="27">
        <v>100</v>
      </c>
      <c r="K282" s="27">
        <v>99.999961853027344</v>
      </c>
      <c r="L282" s="27">
        <v>99.999832153320313</v>
      </c>
      <c r="M282" s="27">
        <v>99.99884033203125</v>
      </c>
      <c r="Q282" s="31">
        <v>1</v>
      </c>
      <c r="R282" s="39" t="s">
        <v>83</v>
      </c>
      <c r="S282" s="26" t="b">
        <f t="shared" si="40"/>
        <v>1</v>
      </c>
      <c r="T282" s="26" t="b">
        <f t="shared" si="41"/>
        <v>1</v>
      </c>
      <c r="U282" s="32" t="s">
        <v>42</v>
      </c>
      <c r="V282" s="32" t="s">
        <v>42</v>
      </c>
      <c r="W282" s="32" t="s">
        <v>42</v>
      </c>
      <c r="X282" s="32" t="s">
        <v>42</v>
      </c>
      <c r="Y282" s="85">
        <v>5</v>
      </c>
      <c r="Z282" s="85"/>
      <c r="AA282" s="85"/>
      <c r="AB282" s="85"/>
      <c r="AC282" s="85"/>
    </row>
    <row r="283" spans="1:29" ht="15" customHeight="1" x14ac:dyDescent="0.35">
      <c r="A283" s="44" t="s">
        <v>393</v>
      </c>
      <c r="B283" s="27">
        <v>95.717727661132813</v>
      </c>
      <c r="C283" s="27">
        <v>96.110328674316406</v>
      </c>
      <c r="D283" s="27">
        <v>96.48223876953125</v>
      </c>
      <c r="E283" s="27">
        <v>96.523483276367188</v>
      </c>
      <c r="F283" s="27">
        <v>99.258697509765625</v>
      </c>
      <c r="G283" s="27">
        <v>97.791648864746094</v>
      </c>
      <c r="H283" s="27">
        <v>99.850028991699219</v>
      </c>
      <c r="I283" s="27">
        <v>99.768516540527344</v>
      </c>
      <c r="J283" s="27">
        <v>100</v>
      </c>
      <c r="K283" s="27">
        <v>99.999961853027344</v>
      </c>
      <c r="L283" s="27">
        <v>99.999832153320313</v>
      </c>
      <c r="M283" s="27">
        <v>99.99884033203125</v>
      </c>
      <c r="Q283" s="31">
        <v>1</v>
      </c>
      <c r="R283" s="39" t="s">
        <v>83</v>
      </c>
      <c r="S283" s="26" t="b">
        <f t="shared" si="40"/>
        <v>1</v>
      </c>
      <c r="T283" s="26" t="b">
        <f t="shared" si="41"/>
        <v>1</v>
      </c>
      <c r="U283" s="32" t="s">
        <v>42</v>
      </c>
      <c r="V283" s="32" t="s">
        <v>42</v>
      </c>
      <c r="W283" s="32" t="s">
        <v>42</v>
      </c>
      <c r="X283" s="32" t="s">
        <v>42</v>
      </c>
      <c r="Y283" s="85">
        <v>5</v>
      </c>
      <c r="Z283" s="85"/>
      <c r="AA283" s="85"/>
      <c r="AB283" s="85"/>
      <c r="AC283" s="85"/>
    </row>
    <row r="284" spans="1:29" ht="15" customHeight="1" x14ac:dyDescent="0.35">
      <c r="A284" s="44" t="s">
        <v>394</v>
      </c>
      <c r="B284" s="27">
        <v>95.720779418945313</v>
      </c>
      <c r="C284" s="27">
        <v>96.096687316894531</v>
      </c>
      <c r="D284" s="27">
        <v>96.523262023925781</v>
      </c>
      <c r="E284" s="27">
        <v>96.523933410644531</v>
      </c>
      <c r="F284" s="27">
        <v>99.5201416015625</v>
      </c>
      <c r="G284" s="27">
        <v>99.945892333984375</v>
      </c>
      <c r="H284" s="27">
        <v>99.999832153320313</v>
      </c>
      <c r="I284" s="27">
        <v>99.99884033203125</v>
      </c>
      <c r="J284" s="27">
        <v>99.998313903808594</v>
      </c>
      <c r="K284" s="27">
        <v>99.999961853027344</v>
      </c>
      <c r="L284" s="27">
        <v>99.999832153320313</v>
      </c>
      <c r="M284" s="27">
        <v>99.99884033203125</v>
      </c>
      <c r="Q284" s="31">
        <v>1</v>
      </c>
      <c r="R284" s="39" t="s">
        <v>83</v>
      </c>
      <c r="S284" s="26" t="b">
        <f t="shared" si="40"/>
        <v>1</v>
      </c>
      <c r="T284" s="26" t="b">
        <f t="shared" si="41"/>
        <v>1</v>
      </c>
      <c r="U284" s="32" t="s">
        <v>42</v>
      </c>
      <c r="V284" s="32" t="s">
        <v>42</v>
      </c>
      <c r="W284" s="32" t="s">
        <v>42</v>
      </c>
      <c r="X284" s="32" t="s">
        <v>42</v>
      </c>
      <c r="Y284" s="85">
        <v>5</v>
      </c>
      <c r="Z284" s="85"/>
      <c r="AA284" s="85"/>
      <c r="AB284" s="85"/>
      <c r="AC284" s="85"/>
    </row>
    <row r="285" spans="1:29" ht="15" customHeight="1" x14ac:dyDescent="0.35">
      <c r="A285" s="44" t="s">
        <v>395</v>
      </c>
      <c r="B285" s="27">
        <v>95.716728210449219</v>
      </c>
      <c r="C285" s="27">
        <v>96.124687194824219</v>
      </c>
      <c r="D285" s="27">
        <v>96.504135131835938</v>
      </c>
      <c r="E285" s="27">
        <v>96.523956298828125</v>
      </c>
      <c r="F285" s="27">
        <v>99.950485229492188</v>
      </c>
      <c r="G285" s="27">
        <v>99.78863525390625</v>
      </c>
      <c r="H285" s="27">
        <v>99.663795471191406</v>
      </c>
      <c r="I285" s="27">
        <v>99.99884033203125</v>
      </c>
      <c r="J285" s="27">
        <v>100</v>
      </c>
      <c r="K285" s="27">
        <v>99.999961853027344</v>
      </c>
      <c r="L285" s="27">
        <v>99.999832153320313</v>
      </c>
      <c r="M285" s="27">
        <v>99.99884033203125</v>
      </c>
      <c r="Q285" s="31">
        <v>1</v>
      </c>
      <c r="R285" s="39" t="s">
        <v>83</v>
      </c>
      <c r="S285" s="26" t="b">
        <f t="shared" si="40"/>
        <v>1</v>
      </c>
      <c r="T285" s="26" t="b">
        <f t="shared" si="41"/>
        <v>1</v>
      </c>
      <c r="U285" s="32" t="s">
        <v>42</v>
      </c>
      <c r="V285" s="32" t="s">
        <v>42</v>
      </c>
      <c r="W285" s="32" t="s">
        <v>42</v>
      </c>
      <c r="X285" s="32" t="s">
        <v>42</v>
      </c>
      <c r="Y285" s="85">
        <v>5</v>
      </c>
      <c r="Z285" s="85"/>
      <c r="AA285" s="85"/>
      <c r="AB285" s="85"/>
      <c r="AC285" s="85"/>
    </row>
    <row r="286" spans="1:29" ht="15" customHeight="1" x14ac:dyDescent="0.35">
      <c r="A286" s="44" t="s">
        <v>396</v>
      </c>
      <c r="B286" s="27">
        <v>95.720718383789063</v>
      </c>
      <c r="C286" s="27">
        <v>96.107383728027344</v>
      </c>
      <c r="D286" s="27">
        <v>96.444343566894531</v>
      </c>
      <c r="E286" s="27">
        <v>96.38592529296875</v>
      </c>
      <c r="F286" s="27">
        <v>94.995201110839844</v>
      </c>
      <c r="G286" s="27">
        <v>99.032554626464844</v>
      </c>
      <c r="H286" s="27">
        <v>99.998458862304688</v>
      </c>
      <c r="I286" s="27">
        <v>99.99884033203125</v>
      </c>
      <c r="J286" s="27">
        <v>100</v>
      </c>
      <c r="K286" s="27">
        <v>99.999961853027344</v>
      </c>
      <c r="L286" s="27">
        <v>99.999832153320313</v>
      </c>
      <c r="M286" s="27">
        <v>99.99884033203125</v>
      </c>
      <c r="Q286" s="31">
        <v>1</v>
      </c>
      <c r="R286" s="39" t="s">
        <v>83</v>
      </c>
      <c r="S286" s="26" t="b">
        <f t="shared" si="40"/>
        <v>1</v>
      </c>
      <c r="T286" s="26" t="b">
        <f t="shared" si="41"/>
        <v>1</v>
      </c>
      <c r="U286" s="32" t="s">
        <v>42</v>
      </c>
      <c r="V286" s="32" t="s">
        <v>42</v>
      </c>
      <c r="W286" s="32" t="s">
        <v>42</v>
      </c>
      <c r="X286" s="32" t="s">
        <v>42</v>
      </c>
      <c r="Y286" s="85">
        <v>5</v>
      </c>
      <c r="Z286" s="85"/>
      <c r="AA286" s="85"/>
      <c r="AB286" s="85"/>
      <c r="AC286" s="85"/>
    </row>
    <row r="287" spans="1:29" ht="15" customHeight="1" x14ac:dyDescent="0.35">
      <c r="A287" s="44" t="s">
        <v>397</v>
      </c>
      <c r="B287" s="27">
        <v>95.582595825195313</v>
      </c>
      <c r="C287" s="27">
        <v>96.099807739257813</v>
      </c>
      <c r="D287" s="27">
        <v>96.438789367675781</v>
      </c>
      <c r="E287" s="27">
        <v>96.520347595214844</v>
      </c>
      <c r="F287" s="27">
        <v>99.668266296386719</v>
      </c>
      <c r="G287" s="27">
        <v>99.92926025390625</v>
      </c>
      <c r="H287" s="27">
        <v>99.69683837890625</v>
      </c>
      <c r="I287" s="27">
        <v>99.99884033203125</v>
      </c>
      <c r="J287" s="27">
        <v>99.999771118164063</v>
      </c>
      <c r="K287" s="27">
        <v>99.999961853027344</v>
      </c>
      <c r="L287" s="27">
        <v>99.999832153320313</v>
      </c>
      <c r="M287" s="27">
        <v>99.99884033203125</v>
      </c>
      <c r="Q287" s="31">
        <v>1</v>
      </c>
      <c r="R287" s="39" t="s">
        <v>83</v>
      </c>
      <c r="S287" s="26" t="b">
        <f t="shared" si="40"/>
        <v>1</v>
      </c>
      <c r="T287" s="26" t="b">
        <f t="shared" si="41"/>
        <v>1</v>
      </c>
      <c r="U287" s="32" t="s">
        <v>42</v>
      </c>
      <c r="V287" s="32" t="s">
        <v>42</v>
      </c>
      <c r="W287" s="32" t="s">
        <v>42</v>
      </c>
      <c r="X287" s="32" t="s">
        <v>42</v>
      </c>
      <c r="Y287" s="85">
        <v>5</v>
      </c>
      <c r="Z287" s="85"/>
      <c r="AA287" s="85"/>
      <c r="AB287" s="85"/>
      <c r="AC287" s="85"/>
    </row>
    <row r="288" spans="1:29" x14ac:dyDescent="0.35">
      <c r="A288" s="44" t="s">
        <v>398</v>
      </c>
      <c r="B288" s="27">
        <v>94.781784057617188</v>
      </c>
      <c r="C288" s="27">
        <v>96.030258178710938</v>
      </c>
      <c r="D288" s="27">
        <v>96.198112487792969</v>
      </c>
      <c r="E288" s="27">
        <v>96.388038635253906</v>
      </c>
      <c r="F288" s="27">
        <v>99.130233764648438</v>
      </c>
      <c r="G288" s="27">
        <v>99.999732971191406</v>
      </c>
      <c r="H288" s="27">
        <v>99.999832153320313</v>
      </c>
      <c r="I288" s="27">
        <v>99.99884033203125</v>
      </c>
      <c r="J288" s="27">
        <v>99.790306091308594</v>
      </c>
      <c r="K288" s="27">
        <v>99.999961853027344</v>
      </c>
      <c r="L288" s="27">
        <v>99.999832153320313</v>
      </c>
      <c r="M288" s="27">
        <v>99.99884033203125</v>
      </c>
      <c r="Q288" s="31">
        <v>1</v>
      </c>
      <c r="R288" s="39" t="s">
        <v>83</v>
      </c>
      <c r="S288" s="26" t="b">
        <f t="shared" si="40"/>
        <v>1</v>
      </c>
      <c r="T288" s="26" t="b">
        <f t="shared" si="41"/>
        <v>1</v>
      </c>
      <c r="U288" s="32" t="s">
        <v>42</v>
      </c>
      <c r="V288" s="32" t="s">
        <v>42</v>
      </c>
      <c r="W288" s="32" t="s">
        <v>42</v>
      </c>
      <c r="X288" s="32" t="s">
        <v>42</v>
      </c>
      <c r="Y288" s="85">
        <v>5</v>
      </c>
      <c r="Z288" s="85"/>
      <c r="AA288" s="85"/>
      <c r="AB288" s="85"/>
      <c r="AC288" s="85"/>
    </row>
    <row r="289" spans="1:29" x14ac:dyDescent="0.35">
      <c r="A289" t="s">
        <v>399</v>
      </c>
      <c r="B289" s="27">
        <v>95.210411071777344</v>
      </c>
      <c r="C289" s="27">
        <v>95.441360473632813</v>
      </c>
      <c r="D289" s="27">
        <v>95.544143676757813</v>
      </c>
      <c r="E289" s="27">
        <v>95.796295166015625</v>
      </c>
      <c r="F289" s="27">
        <v>98.616958618164063</v>
      </c>
      <c r="G289" s="27">
        <v>99.987564086914063</v>
      </c>
      <c r="H289" s="27">
        <v>99.999832153320313</v>
      </c>
      <c r="I289" s="27">
        <v>99.99884033203125</v>
      </c>
      <c r="J289" s="32" t="s">
        <v>49</v>
      </c>
      <c r="K289" s="32" t="s">
        <v>49</v>
      </c>
      <c r="L289" s="32" t="s">
        <v>49</v>
      </c>
      <c r="M289" s="32" t="s">
        <v>49</v>
      </c>
      <c r="Q289" s="26"/>
      <c r="R289" s="26"/>
      <c r="U289" s="32" t="s">
        <v>49</v>
      </c>
      <c r="V289" s="32" t="s">
        <v>49</v>
      </c>
      <c r="W289" s="32" t="s">
        <v>49</v>
      </c>
      <c r="X289" s="32" t="s">
        <v>49</v>
      </c>
      <c r="Y289" s="86"/>
      <c r="Z289" s="86"/>
      <c r="AA289" s="86"/>
      <c r="AB289" s="86"/>
      <c r="AC289" s="86"/>
    </row>
    <row r="290" spans="1:29" x14ac:dyDescent="0.35">
      <c r="A290" s="36"/>
      <c r="B290" s="36"/>
      <c r="C290" s="36"/>
      <c r="D290" s="36"/>
      <c r="E290" s="36"/>
      <c r="F290" s="36"/>
      <c r="G290" s="36"/>
      <c r="H290" s="36"/>
      <c r="I290" s="36"/>
      <c r="J290" s="36"/>
      <c r="K290" s="36"/>
      <c r="L290" s="36"/>
      <c r="M290" s="36"/>
      <c r="N290" s="38" t="s">
        <v>400</v>
      </c>
      <c r="O290" s="36" t="str">
        <f>SUM(Q291:Q303) &amp;" Sensors"</f>
        <v>7 Sensors</v>
      </c>
      <c r="P290" s="24">
        <f>SUMIF(S291:S303,TRUE, Q291:Q303)/SUM(Q291:Q303)</f>
        <v>0.2857142857142857</v>
      </c>
      <c r="Q290" s="36"/>
      <c r="R290" s="36"/>
      <c r="S290" s="36"/>
      <c r="T290" s="36"/>
      <c r="U290" s="36"/>
      <c r="V290" s="36"/>
      <c r="W290" s="36"/>
      <c r="X290" s="36"/>
    </row>
    <row r="291" spans="1:29" ht="15" customHeight="1" x14ac:dyDescent="0.35">
      <c r="A291" s="44" t="s">
        <v>401</v>
      </c>
      <c r="B291" s="27">
        <v>93.247993469238281</v>
      </c>
      <c r="C291" s="27">
        <v>90.334098815917969</v>
      </c>
      <c r="D291" s="27">
        <v>96.068550109863281</v>
      </c>
      <c r="E291" s="27">
        <v>96.17425537109375</v>
      </c>
      <c r="F291" s="27">
        <v>89.571418762207031</v>
      </c>
      <c r="G291" s="27">
        <v>99.931365966796875</v>
      </c>
      <c r="H291" s="27">
        <v>99.999832153320313</v>
      </c>
      <c r="I291" s="27">
        <v>99.99884033203125</v>
      </c>
      <c r="J291" s="27">
        <v>86.653907775878906</v>
      </c>
      <c r="K291" s="27">
        <v>67.420082092285156</v>
      </c>
      <c r="L291" s="27">
        <v>90.070449829101563</v>
      </c>
      <c r="M291" s="27">
        <v>71.469070434570313</v>
      </c>
      <c r="Q291" s="31">
        <v>1</v>
      </c>
      <c r="R291" s="26" t="s">
        <v>155</v>
      </c>
      <c r="S291" s="26" t="b">
        <f t="shared" ref="S291:S302" si="42">NOT(OR((D291&lt;=$Q$1),(H291&lt;=$R$1),(L291&lt;=$S$1)))</f>
        <v>0</v>
      </c>
      <c r="T291" s="26" t="b">
        <f t="shared" ref="T291:T302" si="43">NOT(OR((C291&lt;=$Q$1),(G291&lt;=$R$1),(K291&lt;=$S$1)))</f>
        <v>0</v>
      </c>
      <c r="U291" s="32" t="s">
        <v>42</v>
      </c>
      <c r="V291" s="32" t="s">
        <v>42</v>
      </c>
      <c r="W291" s="32" t="s">
        <v>42</v>
      </c>
      <c r="X291" s="32" t="s">
        <v>42</v>
      </c>
      <c r="Y291" s="85">
        <v>5</v>
      </c>
      <c r="Z291" s="85"/>
      <c r="AA291" s="85"/>
      <c r="AB291" s="85"/>
      <c r="AC291" s="85"/>
    </row>
    <row r="292" spans="1:29" ht="15" customHeight="1" x14ac:dyDescent="0.35">
      <c r="A292" s="44" t="s">
        <v>402</v>
      </c>
      <c r="B292" s="27">
        <v>92.230857849121094</v>
      </c>
      <c r="C292" s="27">
        <v>89.272933959960938</v>
      </c>
      <c r="D292" s="27">
        <v>95.194038391113281</v>
      </c>
      <c r="E292" s="27">
        <v>96.087875366210938</v>
      </c>
      <c r="F292" s="27">
        <v>63.634605407714844</v>
      </c>
      <c r="G292" s="27">
        <v>0</v>
      </c>
      <c r="H292" s="27">
        <v>0</v>
      </c>
      <c r="I292" s="27">
        <v>0</v>
      </c>
      <c r="J292" s="27">
        <v>89.509651184082031</v>
      </c>
      <c r="K292" s="27">
        <v>88.644882202148438</v>
      </c>
      <c r="L292" s="27">
        <v>92.857994079589844</v>
      </c>
      <c r="M292" s="27">
        <v>71.571693420410156</v>
      </c>
      <c r="N292" s="33" t="s">
        <v>403</v>
      </c>
      <c r="O292" s="26" t="s">
        <v>404</v>
      </c>
      <c r="P292" s="35" t="s">
        <v>405</v>
      </c>
      <c r="Q292" s="31">
        <v>0</v>
      </c>
      <c r="R292" s="26" t="s">
        <v>155</v>
      </c>
      <c r="S292" s="26" t="b">
        <f t="shared" si="42"/>
        <v>0</v>
      </c>
      <c r="T292" s="26" t="b">
        <f t="shared" si="43"/>
        <v>0</v>
      </c>
      <c r="U292" s="32" t="s">
        <v>42</v>
      </c>
      <c r="V292" s="32" t="s">
        <v>42</v>
      </c>
      <c r="W292" s="32" t="s">
        <v>42</v>
      </c>
      <c r="X292" s="32" t="s">
        <v>42</v>
      </c>
      <c r="Y292" s="85">
        <v>5</v>
      </c>
      <c r="Z292" s="85"/>
      <c r="AA292" s="85"/>
      <c r="AB292" s="85"/>
      <c r="AC292" s="85"/>
    </row>
    <row r="293" spans="1:29" ht="15" customHeight="1" x14ac:dyDescent="0.35">
      <c r="A293" s="44" t="s">
        <v>406</v>
      </c>
      <c r="B293" s="27">
        <v>93.16082763671875</v>
      </c>
      <c r="C293" s="27">
        <v>90.378532409667969</v>
      </c>
      <c r="D293" s="27">
        <v>96.166717529296875</v>
      </c>
      <c r="E293" s="27">
        <v>96.172859191894531</v>
      </c>
      <c r="F293" s="27">
        <v>88.017471313476563</v>
      </c>
      <c r="G293" s="27">
        <v>99.887992858886719</v>
      </c>
      <c r="H293" s="27">
        <v>99.999832153320313</v>
      </c>
      <c r="I293" s="27">
        <v>99.99884033203125</v>
      </c>
      <c r="J293" s="27">
        <v>85.858512878417969</v>
      </c>
      <c r="K293" s="27">
        <v>54.770854949951172</v>
      </c>
      <c r="L293" s="27">
        <v>72.927627563476563</v>
      </c>
      <c r="M293" s="27">
        <v>71.571723937988281</v>
      </c>
      <c r="P293" s="56"/>
      <c r="Q293" s="31">
        <v>1</v>
      </c>
      <c r="R293" s="26" t="s">
        <v>155</v>
      </c>
      <c r="S293" s="26" t="b">
        <f t="shared" si="42"/>
        <v>0</v>
      </c>
      <c r="T293" s="26" t="b">
        <f t="shared" si="43"/>
        <v>0</v>
      </c>
      <c r="U293" s="32" t="s">
        <v>42</v>
      </c>
      <c r="V293" s="32" t="s">
        <v>42</v>
      </c>
      <c r="W293" s="32" t="s">
        <v>42</v>
      </c>
      <c r="X293" s="32" t="s">
        <v>42</v>
      </c>
      <c r="Y293" s="85">
        <v>5</v>
      </c>
      <c r="Z293" s="85"/>
      <c r="AA293" s="85"/>
      <c r="AB293" s="85"/>
      <c r="AC293" s="85"/>
    </row>
    <row r="294" spans="1:29" ht="15" customHeight="1" x14ac:dyDescent="0.35">
      <c r="A294" s="44" t="s">
        <v>407</v>
      </c>
      <c r="B294" s="27">
        <v>93.237960815429688</v>
      </c>
      <c r="C294" s="27">
        <v>90.376823425292969</v>
      </c>
      <c r="D294" s="27">
        <v>96.0694580078125</v>
      </c>
      <c r="E294" s="27">
        <v>96.178321838378906</v>
      </c>
      <c r="F294" s="27">
        <v>96.518135070800781</v>
      </c>
      <c r="G294" s="27">
        <v>99.999961853027344</v>
      </c>
      <c r="H294" s="27">
        <v>99.999832153320313</v>
      </c>
      <c r="I294" s="27">
        <v>99.99884033203125</v>
      </c>
      <c r="J294" s="27">
        <v>86.767974853515625</v>
      </c>
      <c r="K294" s="27">
        <v>56.423069000244141</v>
      </c>
      <c r="L294" s="27">
        <v>73.555244445800781</v>
      </c>
      <c r="M294" s="27">
        <v>71.469024658203125</v>
      </c>
      <c r="Q294" s="31">
        <v>1</v>
      </c>
      <c r="R294" s="26" t="s">
        <v>155</v>
      </c>
      <c r="S294" s="26" t="b">
        <f t="shared" si="42"/>
        <v>0</v>
      </c>
      <c r="T294" s="26" t="b">
        <f t="shared" si="43"/>
        <v>0</v>
      </c>
      <c r="U294" s="32" t="s">
        <v>42</v>
      </c>
      <c r="V294" s="32" t="s">
        <v>42</v>
      </c>
      <c r="W294" s="32" t="s">
        <v>42</v>
      </c>
      <c r="X294" s="32" t="s">
        <v>42</v>
      </c>
      <c r="Y294" s="85">
        <v>5</v>
      </c>
      <c r="Z294" s="85"/>
      <c r="AA294" s="85"/>
      <c r="AB294" s="85"/>
      <c r="AC294" s="85"/>
    </row>
    <row r="295" spans="1:29" ht="15" customHeight="1" x14ac:dyDescent="0.35">
      <c r="A295" s="44" t="s">
        <v>408</v>
      </c>
      <c r="B295" s="27">
        <v>93.246360778808594</v>
      </c>
      <c r="C295" s="27">
        <v>90.456581115722656</v>
      </c>
      <c r="D295" s="27">
        <v>96.265800476074219</v>
      </c>
      <c r="E295" s="27">
        <v>96.508918762207031</v>
      </c>
      <c r="F295" s="27">
        <v>96.512832641601563</v>
      </c>
      <c r="G295" s="27">
        <v>99.942665100097656</v>
      </c>
      <c r="H295" s="27">
        <v>99.98724365234375</v>
      </c>
      <c r="I295" s="27">
        <v>99.99884033203125</v>
      </c>
      <c r="J295" s="27">
        <v>85.895233154296875</v>
      </c>
      <c r="K295" s="27">
        <v>82.670867919921875</v>
      </c>
      <c r="L295" s="27">
        <v>92.838272094726563</v>
      </c>
      <c r="M295" s="27">
        <v>71.469032287597656</v>
      </c>
      <c r="Q295" s="31">
        <v>1</v>
      </c>
      <c r="R295" s="26" t="s">
        <v>155</v>
      </c>
      <c r="S295" s="26" t="b">
        <f t="shared" si="42"/>
        <v>0</v>
      </c>
      <c r="T295" s="26" t="b">
        <f t="shared" si="43"/>
        <v>0</v>
      </c>
      <c r="U295" s="32" t="s">
        <v>42</v>
      </c>
      <c r="V295" s="32" t="s">
        <v>42</v>
      </c>
      <c r="W295" s="32" t="s">
        <v>42</v>
      </c>
      <c r="X295" s="32" t="s">
        <v>42</v>
      </c>
      <c r="Y295" s="85">
        <v>5</v>
      </c>
      <c r="Z295" s="85"/>
      <c r="AA295" s="85"/>
      <c r="AB295" s="85"/>
      <c r="AC295" s="85"/>
    </row>
    <row r="296" spans="1:29" ht="15" customHeight="1" x14ac:dyDescent="0.35">
      <c r="A296" s="44" t="s">
        <v>409</v>
      </c>
      <c r="B296" s="27">
        <v>93.227310180664063</v>
      </c>
      <c r="C296" s="27">
        <v>90.405441284179688</v>
      </c>
      <c r="D296" s="27">
        <v>96.111717224121094</v>
      </c>
      <c r="E296" s="27">
        <v>96.172782897949219</v>
      </c>
      <c r="F296" s="27">
        <v>94.45086669921875</v>
      </c>
      <c r="G296" s="27">
        <v>99.577171325683594</v>
      </c>
      <c r="H296" s="27">
        <v>99.669883728027344</v>
      </c>
      <c r="I296" s="27">
        <v>99.519203186035156</v>
      </c>
      <c r="J296" s="27">
        <v>83.266471862792969</v>
      </c>
      <c r="K296" s="27">
        <v>52.915569305419922</v>
      </c>
      <c r="L296" s="27">
        <v>72.943870544433594</v>
      </c>
      <c r="M296" s="27">
        <v>71.469032287597656</v>
      </c>
      <c r="Q296" s="31">
        <v>0</v>
      </c>
      <c r="R296" s="26" t="s">
        <v>155</v>
      </c>
      <c r="S296" s="26" t="b">
        <f t="shared" si="42"/>
        <v>0</v>
      </c>
      <c r="T296" s="26" t="b">
        <f t="shared" si="43"/>
        <v>0</v>
      </c>
      <c r="U296" s="32" t="s">
        <v>42</v>
      </c>
      <c r="V296" s="32" t="s">
        <v>42</v>
      </c>
      <c r="W296" s="32" t="s">
        <v>42</v>
      </c>
      <c r="X296" s="32" t="s">
        <v>42</v>
      </c>
      <c r="Y296" s="85">
        <v>5</v>
      </c>
      <c r="Z296" s="85"/>
      <c r="AA296" s="85"/>
      <c r="AB296" s="85"/>
      <c r="AC296" s="85"/>
    </row>
    <row r="297" spans="1:29" ht="15" customHeight="1" x14ac:dyDescent="0.35">
      <c r="A297" s="44" t="s">
        <v>410</v>
      </c>
      <c r="B297" s="27">
        <v>93.000289916992188</v>
      </c>
      <c r="C297" s="27">
        <v>95.163055419921875</v>
      </c>
      <c r="D297" s="27">
        <v>94.982933044433594</v>
      </c>
      <c r="E297" s="27">
        <v>95.825874328613281</v>
      </c>
      <c r="F297" s="27">
        <v>73.790046691894531</v>
      </c>
      <c r="G297" s="27">
        <v>99.911163330078125</v>
      </c>
      <c r="H297" s="27">
        <v>99.982383728027344</v>
      </c>
      <c r="I297" s="27">
        <v>99.99884033203125</v>
      </c>
      <c r="J297" s="27">
        <v>83.451560974121094</v>
      </c>
      <c r="K297" s="27">
        <v>96.766654968261719</v>
      </c>
      <c r="L297" s="27">
        <v>99.57470703125</v>
      </c>
      <c r="M297" s="27">
        <v>99.890106201171875</v>
      </c>
      <c r="P297" s="55"/>
      <c r="Q297" s="31">
        <v>1</v>
      </c>
      <c r="R297" s="26" t="s">
        <v>155</v>
      </c>
      <c r="S297" s="26" t="b">
        <f t="shared" si="42"/>
        <v>1</v>
      </c>
      <c r="T297" s="26" t="b">
        <f t="shared" si="43"/>
        <v>1</v>
      </c>
      <c r="U297" s="32" t="s">
        <v>42</v>
      </c>
      <c r="V297" s="32" t="s">
        <v>42</v>
      </c>
      <c r="W297" s="32" t="s">
        <v>42</v>
      </c>
      <c r="X297" s="32" t="s">
        <v>42</v>
      </c>
      <c r="Y297" s="31">
        <v>5</v>
      </c>
    </row>
    <row r="298" spans="1:29" ht="15" customHeight="1" x14ac:dyDescent="0.35">
      <c r="A298" s="44" t="s">
        <v>411</v>
      </c>
      <c r="B298" s="27">
        <v>92.993766784667969</v>
      </c>
      <c r="C298" s="27">
        <v>95.090591430664063</v>
      </c>
      <c r="D298" s="27">
        <v>95.031333923339844</v>
      </c>
      <c r="E298" s="27">
        <v>95.823951721191406</v>
      </c>
      <c r="F298" s="27">
        <v>93.935173034667969</v>
      </c>
      <c r="G298" s="27">
        <v>99.978065490722656</v>
      </c>
      <c r="H298" s="27">
        <v>99.999832153320313</v>
      </c>
      <c r="I298" s="27">
        <v>99.99884033203125</v>
      </c>
      <c r="J298" s="27">
        <v>79.811027526855469</v>
      </c>
      <c r="K298" s="27">
        <v>95.191215515136719</v>
      </c>
      <c r="L298" s="27">
        <v>98.243431091308594</v>
      </c>
      <c r="M298" s="27">
        <v>97.68756103515625</v>
      </c>
      <c r="Q298" s="31">
        <v>1</v>
      </c>
      <c r="R298" s="26" t="s">
        <v>155</v>
      </c>
      <c r="S298" s="26" t="b">
        <f t="shared" si="42"/>
        <v>1</v>
      </c>
      <c r="T298" s="26" t="b">
        <f t="shared" si="43"/>
        <v>1</v>
      </c>
      <c r="U298" s="32" t="s">
        <v>42</v>
      </c>
      <c r="V298" s="32" t="s">
        <v>42</v>
      </c>
      <c r="W298" s="32" t="s">
        <v>42</v>
      </c>
      <c r="X298" s="32" t="s">
        <v>42</v>
      </c>
      <c r="Y298" s="85">
        <v>5</v>
      </c>
      <c r="Z298" s="85"/>
      <c r="AA298" s="85"/>
      <c r="AB298" s="85"/>
      <c r="AC298" s="85"/>
    </row>
    <row r="299" spans="1:29" ht="15" customHeight="1" x14ac:dyDescent="0.35">
      <c r="A299" s="44" t="s">
        <v>412</v>
      </c>
      <c r="B299" s="27">
        <v>92.991416931152344</v>
      </c>
      <c r="C299" s="27">
        <v>95.102378845214844</v>
      </c>
      <c r="D299" s="27">
        <v>94.883560180664063</v>
      </c>
      <c r="E299" s="27">
        <v>95.821945190429688</v>
      </c>
      <c r="F299" s="27">
        <v>80.029792785644531</v>
      </c>
      <c r="G299" s="27">
        <v>94.843063354492188</v>
      </c>
      <c r="H299" s="27">
        <v>92.341026306152344</v>
      </c>
      <c r="I299" s="27">
        <v>98.753013610839844</v>
      </c>
      <c r="J299" s="27">
        <v>87.63543701171875</v>
      </c>
      <c r="K299" s="27">
        <v>96.831497192382813</v>
      </c>
      <c r="L299" s="27">
        <v>99.542068481445313</v>
      </c>
      <c r="M299" s="27">
        <v>99.709922790527344</v>
      </c>
      <c r="P299" s="55"/>
      <c r="Q299" s="31">
        <v>1</v>
      </c>
      <c r="R299" s="26" t="s">
        <v>155</v>
      </c>
      <c r="S299" s="26" t="b">
        <f t="shared" si="42"/>
        <v>0</v>
      </c>
      <c r="T299" s="26" t="b">
        <f t="shared" si="43"/>
        <v>0</v>
      </c>
      <c r="U299" s="32" t="s">
        <v>42</v>
      </c>
      <c r="V299" s="32" t="s">
        <v>42</v>
      </c>
      <c r="W299" s="32" t="s">
        <v>42</v>
      </c>
      <c r="X299" s="32" t="s">
        <v>42</v>
      </c>
      <c r="Y299" s="85">
        <v>5</v>
      </c>
      <c r="Z299" s="85"/>
      <c r="AA299" s="85"/>
      <c r="AB299" s="85"/>
      <c r="AC299" s="85"/>
    </row>
    <row r="300" spans="1:29" ht="15" customHeight="1" x14ac:dyDescent="0.35">
      <c r="A300" s="44" t="s">
        <v>413</v>
      </c>
      <c r="B300" s="27">
        <v>92.992134094238281</v>
      </c>
      <c r="C300" s="27">
        <v>95.185157775878906</v>
      </c>
      <c r="D300" s="27">
        <v>95.029182434082031</v>
      </c>
      <c r="E300" s="27">
        <v>95.823143005371094</v>
      </c>
      <c r="F300" s="27">
        <v>73.815818786621094</v>
      </c>
      <c r="G300" s="27">
        <v>1.7528735101222992E-2</v>
      </c>
      <c r="H300" s="27">
        <v>2.0761853083968163E-2</v>
      </c>
      <c r="I300" s="27">
        <v>3.6270301789045334E-2</v>
      </c>
      <c r="J300" s="27">
        <v>82.381118774414063</v>
      </c>
      <c r="K300" s="27">
        <v>97.549583435058594</v>
      </c>
      <c r="L300" s="27">
        <v>99.999832153320313</v>
      </c>
      <c r="M300" s="27">
        <v>99.99884033203125</v>
      </c>
      <c r="N300" s="33" t="s">
        <v>414</v>
      </c>
      <c r="P300" s="35" t="s">
        <v>415</v>
      </c>
      <c r="Q300" s="31">
        <v>0</v>
      </c>
      <c r="R300" s="26" t="s">
        <v>155</v>
      </c>
      <c r="S300" s="26" t="b">
        <f t="shared" si="42"/>
        <v>0</v>
      </c>
      <c r="T300" s="26" t="b">
        <f t="shared" si="43"/>
        <v>0</v>
      </c>
      <c r="U300" s="32" t="s">
        <v>42</v>
      </c>
      <c r="V300" s="32" t="s">
        <v>42</v>
      </c>
      <c r="W300" s="32" t="s">
        <v>42</v>
      </c>
      <c r="X300" s="32" t="s">
        <v>42</v>
      </c>
      <c r="Y300" s="31">
        <v>5</v>
      </c>
    </row>
    <row r="301" spans="1:29" ht="15" customHeight="1" x14ac:dyDescent="0.35">
      <c r="A301" s="44" t="s">
        <v>416</v>
      </c>
      <c r="B301" s="27">
        <v>93.288864135742188</v>
      </c>
      <c r="C301" s="27">
        <v>94.2271728515625</v>
      </c>
      <c r="D301" s="27">
        <v>93.777336120605469</v>
      </c>
      <c r="E301" s="27">
        <v>91.104530334472656</v>
      </c>
      <c r="F301" s="27">
        <v>34.143417358398438</v>
      </c>
      <c r="G301" s="27">
        <v>8.6863994598388672E-2</v>
      </c>
      <c r="H301" s="27">
        <v>6.4373105764389038E-2</v>
      </c>
      <c r="I301" s="27">
        <v>0.11452136188745499</v>
      </c>
      <c r="J301" s="27">
        <v>87.376220703125</v>
      </c>
      <c r="K301" s="27">
        <v>82.749359130859375</v>
      </c>
      <c r="L301" s="27">
        <v>98.529342651367188</v>
      </c>
      <c r="M301" s="27">
        <v>94.434074401855469</v>
      </c>
      <c r="N301" s="33" t="s">
        <v>417</v>
      </c>
      <c r="O301" s="26" t="s">
        <v>418</v>
      </c>
      <c r="P301" s="55" t="s">
        <v>419</v>
      </c>
      <c r="Q301" s="31">
        <v>0</v>
      </c>
      <c r="R301" s="26" t="s">
        <v>155</v>
      </c>
      <c r="S301" s="26" t="b">
        <f t="shared" si="42"/>
        <v>0</v>
      </c>
      <c r="T301" s="26" t="b">
        <f t="shared" si="43"/>
        <v>0</v>
      </c>
      <c r="U301" s="32"/>
      <c r="V301" s="32"/>
      <c r="W301" s="32"/>
      <c r="X301" s="32"/>
      <c r="Y301" s="31"/>
    </row>
    <row r="302" spans="1:29" ht="15" customHeight="1" x14ac:dyDescent="0.35">
      <c r="A302" s="44" t="s">
        <v>420</v>
      </c>
      <c r="B302" s="27">
        <v>93.354026794433594</v>
      </c>
      <c r="C302" s="27">
        <v>94.187545776367188</v>
      </c>
      <c r="D302" s="27">
        <v>93.715255737304688</v>
      </c>
      <c r="E302" s="27">
        <v>91.055030822753906</v>
      </c>
      <c r="F302" s="27">
        <v>83.555458068847656</v>
      </c>
      <c r="G302" s="27">
        <v>6.1813212931156158E-2</v>
      </c>
      <c r="H302" s="27">
        <v>4.078688845038414E-2</v>
      </c>
      <c r="I302" s="27">
        <v>5.0914887338876724E-2</v>
      </c>
      <c r="J302" s="27">
        <v>87.46038818359375</v>
      </c>
      <c r="K302" s="27">
        <v>82.748519897460938</v>
      </c>
      <c r="L302" s="27">
        <v>98.526908874511719</v>
      </c>
      <c r="M302" s="27">
        <v>94.434043884277344</v>
      </c>
      <c r="N302" s="33" t="s">
        <v>417</v>
      </c>
      <c r="Q302" s="31">
        <v>0</v>
      </c>
      <c r="R302" s="26" t="s">
        <v>155</v>
      </c>
      <c r="S302" s="26" t="b">
        <f t="shared" si="42"/>
        <v>0</v>
      </c>
      <c r="T302" s="26" t="b">
        <f t="shared" si="43"/>
        <v>0</v>
      </c>
      <c r="U302" s="32"/>
      <c r="V302" s="32"/>
      <c r="W302" s="32"/>
      <c r="X302" s="32"/>
      <c r="Y302" s="31"/>
    </row>
    <row r="303" spans="1:29" x14ac:dyDescent="0.35">
      <c r="A303" s="44" t="s">
        <v>421</v>
      </c>
      <c r="B303" s="27">
        <v>92.654212951660156</v>
      </c>
      <c r="C303" s="27">
        <v>89.827003479003906</v>
      </c>
      <c r="D303" s="27">
        <v>95.698905944824219</v>
      </c>
      <c r="E303" s="27">
        <v>96.234954833984375</v>
      </c>
      <c r="F303" s="27">
        <v>99.9903564453125</v>
      </c>
      <c r="G303" s="27">
        <v>99.999961853027344</v>
      </c>
      <c r="H303" s="27">
        <v>99.999832153320313</v>
      </c>
      <c r="I303" s="27">
        <v>99.99884033203125</v>
      </c>
      <c r="J303" s="32" t="s">
        <v>49</v>
      </c>
      <c r="K303" s="32" t="s">
        <v>49</v>
      </c>
      <c r="L303" s="32" t="s">
        <v>49</v>
      </c>
      <c r="M303" s="32" t="s">
        <v>49</v>
      </c>
      <c r="R303" s="26"/>
      <c r="U303" s="32" t="s">
        <v>49</v>
      </c>
      <c r="V303" s="32" t="s">
        <v>49</v>
      </c>
      <c r="W303" s="32" t="s">
        <v>49</v>
      </c>
      <c r="X303" s="32" t="s">
        <v>49</v>
      </c>
      <c r="Y303" s="86"/>
      <c r="Z303" s="86"/>
      <c r="AA303" s="86"/>
      <c r="AB303" s="86"/>
      <c r="AC303" s="86"/>
    </row>
    <row r="304" spans="1:29" x14ac:dyDescent="0.35">
      <c r="A304" s="36"/>
      <c r="B304" s="36"/>
      <c r="C304" s="36"/>
      <c r="D304" s="36"/>
      <c r="E304" s="36"/>
      <c r="F304" s="36"/>
      <c r="G304" s="36"/>
      <c r="H304" s="36"/>
      <c r="I304" s="36"/>
      <c r="J304" s="36"/>
      <c r="K304" s="36"/>
      <c r="L304" s="36"/>
      <c r="M304" s="36"/>
      <c r="N304" s="38" t="s">
        <v>422</v>
      </c>
      <c r="O304" s="36"/>
      <c r="P304" s="24" t="e">
        <f>SUMIF(S305:S309,TRUE, Q305:Q309)/SUM(Q305:Q309)</f>
        <v>#DIV/0!</v>
      </c>
      <c r="Q304" s="36"/>
      <c r="R304" s="36"/>
      <c r="S304" s="36"/>
      <c r="T304" s="36"/>
      <c r="U304" s="36"/>
      <c r="V304" s="36"/>
      <c r="W304" s="36"/>
      <c r="X304" s="36"/>
    </row>
    <row r="305" spans="1:29" x14ac:dyDescent="0.35">
      <c r="A305" t="s">
        <v>423</v>
      </c>
      <c r="B305" s="27">
        <v>50.772148132324219</v>
      </c>
      <c r="C305" s="27">
        <v>18.717727661132813</v>
      </c>
      <c r="D305" s="27">
        <v>28.900217056274414</v>
      </c>
      <c r="E305" s="27">
        <v>35.123531341552734</v>
      </c>
      <c r="F305" s="27">
        <v>99.98541259765625</v>
      </c>
      <c r="G305" s="27">
        <v>99.999893188476563</v>
      </c>
      <c r="H305" s="27">
        <v>99.999710083007813</v>
      </c>
      <c r="I305" s="27">
        <v>99.99884033203125</v>
      </c>
      <c r="J305" s="32" t="s">
        <v>49</v>
      </c>
      <c r="K305" s="32" t="s">
        <v>49</v>
      </c>
      <c r="L305" s="32" t="s">
        <v>49</v>
      </c>
      <c r="M305" s="32" t="s">
        <v>49</v>
      </c>
      <c r="N305" s="33" t="s">
        <v>369</v>
      </c>
      <c r="O305" s="26" t="s">
        <v>424</v>
      </c>
      <c r="P305" s="35" t="s">
        <v>425</v>
      </c>
      <c r="Q305" s="31">
        <v>0</v>
      </c>
      <c r="R305" s="26" t="s">
        <v>41</v>
      </c>
      <c r="S305" s="26" t="b">
        <f t="shared" ref="S305" si="44">NOT(OR((D305&lt;=$Q$1),(H305&lt;=$R$1),(L305&lt;=$S$1)))</f>
        <v>0</v>
      </c>
      <c r="T305" s="26" t="b">
        <f t="shared" ref="T305" si="45">NOT(OR((C305&lt;=$Q$1),(G305&lt;=$R$1),(K305&lt;=$S$1)))</f>
        <v>0</v>
      </c>
      <c r="U305" s="32" t="s">
        <v>42</v>
      </c>
      <c r="V305" s="32" t="s">
        <v>42</v>
      </c>
      <c r="W305" s="32" t="s">
        <v>42</v>
      </c>
      <c r="X305" s="32" t="s">
        <v>42</v>
      </c>
      <c r="Y305" s="31">
        <v>5</v>
      </c>
      <c r="Z305" s="31"/>
      <c r="AA305" s="31"/>
      <c r="AB305" s="31"/>
      <c r="AC305" s="31"/>
    </row>
    <row r="306" spans="1:29" x14ac:dyDescent="0.35">
      <c r="A306" s="44" t="s">
        <v>426</v>
      </c>
      <c r="B306" s="27">
        <v>41.995723724365234</v>
      </c>
      <c r="C306" s="27">
        <v>14.621103286743164</v>
      </c>
      <c r="D306" s="27">
        <v>28.80555534362793</v>
      </c>
      <c r="E306" s="27">
        <v>34.818286895751953</v>
      </c>
      <c r="F306" s="27">
        <v>95.517929077148438</v>
      </c>
      <c r="G306" s="27">
        <v>99.999893188476563</v>
      </c>
      <c r="H306" s="27">
        <v>99.999710083007813</v>
      </c>
      <c r="I306" s="27">
        <v>99.99884033203125</v>
      </c>
      <c r="J306" s="32" t="s">
        <v>49</v>
      </c>
      <c r="K306" s="32" t="s">
        <v>49</v>
      </c>
      <c r="L306" s="32" t="s">
        <v>49</v>
      </c>
      <c r="M306" s="32" t="s">
        <v>49</v>
      </c>
      <c r="R306" s="26"/>
      <c r="U306" s="32" t="s">
        <v>49</v>
      </c>
      <c r="V306" s="32" t="s">
        <v>49</v>
      </c>
      <c r="W306" s="32" t="s">
        <v>49</v>
      </c>
      <c r="X306" s="32" t="s">
        <v>49</v>
      </c>
      <c r="Y306" s="86"/>
      <c r="Z306" s="86"/>
      <c r="AA306" s="86"/>
      <c r="AB306" s="86"/>
      <c r="AC306" s="86"/>
    </row>
    <row r="307" spans="1:29" x14ac:dyDescent="0.35">
      <c r="A307" s="36"/>
      <c r="B307" s="36"/>
      <c r="C307" s="36"/>
      <c r="D307" s="36"/>
      <c r="E307" s="36"/>
      <c r="F307" s="36"/>
      <c r="G307" s="36"/>
      <c r="H307" s="36"/>
      <c r="I307" s="36"/>
      <c r="J307" s="36"/>
      <c r="K307" s="36"/>
      <c r="L307" s="36"/>
      <c r="M307" s="36"/>
      <c r="N307" s="38" t="s">
        <v>427</v>
      </c>
      <c r="O307" s="36"/>
      <c r="P307" s="24" t="e">
        <f>SUMIF(S308:S310,TRUE, Q308:Q310)/SUM(Q308:Q310)</f>
        <v>#DIV/0!</v>
      </c>
      <c r="Q307" s="36"/>
      <c r="R307" s="36"/>
      <c r="S307" s="36"/>
      <c r="T307" s="36"/>
      <c r="U307" s="36"/>
      <c r="V307" s="36"/>
      <c r="W307" s="36"/>
      <c r="X307" s="36"/>
    </row>
    <row r="308" spans="1:29" x14ac:dyDescent="0.35">
      <c r="A308" s="44" t="s">
        <v>428</v>
      </c>
      <c r="B308" s="27">
        <v>35.399391174316406</v>
      </c>
      <c r="C308" s="27">
        <v>0</v>
      </c>
      <c r="D308" s="27">
        <v>0</v>
      </c>
      <c r="E308" s="27">
        <v>0</v>
      </c>
      <c r="F308" s="27">
        <v>99.974250793457031</v>
      </c>
      <c r="G308" s="27">
        <v>0</v>
      </c>
      <c r="H308" s="27">
        <v>0</v>
      </c>
      <c r="I308" s="27">
        <v>0</v>
      </c>
      <c r="J308" s="32" t="s">
        <v>49</v>
      </c>
      <c r="K308" s="32" t="s">
        <v>49</v>
      </c>
      <c r="L308" s="32" t="s">
        <v>49</v>
      </c>
      <c r="M308" s="32" t="s">
        <v>49</v>
      </c>
      <c r="N308" s="33" t="s">
        <v>429</v>
      </c>
      <c r="O308" s="26" t="s">
        <v>430</v>
      </c>
      <c r="P308" s="35" t="s">
        <v>431</v>
      </c>
      <c r="Q308" s="31">
        <v>0</v>
      </c>
      <c r="R308" s="26" t="s">
        <v>41</v>
      </c>
      <c r="S308" s="26" t="b">
        <f t="shared" ref="S308:S310" si="46">NOT(OR((D308&lt;=$Q$1),(H308&lt;=$R$1),(L308&lt;=$S$1)))</f>
        <v>0</v>
      </c>
      <c r="T308" s="26" t="b">
        <f t="shared" ref="T308:T310" si="47">NOT(OR((C308&lt;=$Q$1),(G308&lt;=$R$1),(K308&lt;=$S$1)))</f>
        <v>0</v>
      </c>
      <c r="U308" s="32" t="s">
        <v>42</v>
      </c>
      <c r="V308" s="32" t="s">
        <v>42</v>
      </c>
      <c r="W308" s="32" t="s">
        <v>42</v>
      </c>
      <c r="X308" s="32" t="s">
        <v>42</v>
      </c>
      <c r="Y308" s="85">
        <v>5</v>
      </c>
      <c r="Z308" s="85"/>
      <c r="AA308" s="85"/>
      <c r="AB308" s="85"/>
      <c r="AC308" s="85"/>
    </row>
    <row r="309" spans="1:29" x14ac:dyDescent="0.35">
      <c r="A309" s="44" t="s">
        <v>432</v>
      </c>
      <c r="B309" s="27">
        <v>35.779636383056641</v>
      </c>
      <c r="C309" s="27">
        <v>0</v>
      </c>
      <c r="D309" s="27">
        <v>0</v>
      </c>
      <c r="E309" s="27">
        <v>0</v>
      </c>
      <c r="F309" s="27">
        <v>99.999992370605469</v>
      </c>
      <c r="G309" s="27">
        <v>0</v>
      </c>
      <c r="H309" s="27">
        <v>0</v>
      </c>
      <c r="I309" s="27">
        <v>0</v>
      </c>
      <c r="J309" s="32" t="s">
        <v>49</v>
      </c>
      <c r="K309" s="32" t="s">
        <v>49</v>
      </c>
      <c r="L309" s="32" t="s">
        <v>49</v>
      </c>
      <c r="M309" s="32" t="s">
        <v>49</v>
      </c>
      <c r="Q309" s="31">
        <v>0</v>
      </c>
      <c r="R309" s="26" t="s">
        <v>41</v>
      </c>
      <c r="S309" s="26" t="b">
        <f t="shared" si="46"/>
        <v>0</v>
      </c>
      <c r="T309" s="26" t="b">
        <f t="shared" si="47"/>
        <v>0</v>
      </c>
      <c r="U309" s="32" t="s">
        <v>42</v>
      </c>
      <c r="V309" s="32" t="s">
        <v>42</v>
      </c>
      <c r="W309" s="32" t="s">
        <v>42</v>
      </c>
      <c r="X309" s="32" t="s">
        <v>42</v>
      </c>
      <c r="Y309" s="85">
        <v>5</v>
      </c>
      <c r="Z309" s="85"/>
      <c r="AA309" s="85"/>
      <c r="AB309" s="85"/>
      <c r="AC309" s="85"/>
    </row>
    <row r="310" spans="1:29" x14ac:dyDescent="0.35">
      <c r="A310" s="44" t="s">
        <v>433</v>
      </c>
      <c r="B310" s="27">
        <v>37.406707763671875</v>
      </c>
      <c r="C310" s="27">
        <v>0</v>
      </c>
      <c r="D310" s="27">
        <v>0</v>
      </c>
      <c r="E310" s="27">
        <v>0</v>
      </c>
      <c r="F310" s="27">
        <v>99.998970031738281</v>
      </c>
      <c r="G310" s="27">
        <v>0</v>
      </c>
      <c r="H310" s="27">
        <v>0</v>
      </c>
      <c r="I310" s="27">
        <v>0</v>
      </c>
      <c r="J310" s="32" t="s">
        <v>49</v>
      </c>
      <c r="K310" s="32" t="s">
        <v>49</v>
      </c>
      <c r="L310" s="32" t="s">
        <v>49</v>
      </c>
      <c r="M310" s="32" t="s">
        <v>49</v>
      </c>
      <c r="Q310" s="31">
        <v>0</v>
      </c>
      <c r="R310" s="26" t="s">
        <v>41</v>
      </c>
      <c r="S310" s="26" t="b">
        <f t="shared" si="46"/>
        <v>0</v>
      </c>
      <c r="T310" s="26" t="b">
        <f t="shared" si="47"/>
        <v>0</v>
      </c>
      <c r="U310" s="32"/>
      <c r="V310" s="32"/>
      <c r="W310" s="32"/>
      <c r="X310" s="32"/>
      <c r="Y310" s="31"/>
      <c r="Z310" s="31"/>
      <c r="AA310" s="31"/>
      <c r="AB310" s="31"/>
      <c r="AC310" s="31"/>
    </row>
    <row r="311" spans="1:29" x14ac:dyDescent="0.35">
      <c r="A311" s="44" t="s">
        <v>434</v>
      </c>
      <c r="B311" s="27">
        <v>9.6122264862060547</v>
      </c>
      <c r="C311" s="27">
        <v>0</v>
      </c>
      <c r="D311" s="27">
        <v>0</v>
      </c>
      <c r="E311" s="27">
        <v>0</v>
      </c>
      <c r="F311" s="27">
        <v>99.999969482421875</v>
      </c>
      <c r="G311" s="27">
        <v>0</v>
      </c>
      <c r="H311" s="27">
        <v>0</v>
      </c>
      <c r="I311" s="27">
        <v>0</v>
      </c>
      <c r="J311" s="32" t="s">
        <v>49</v>
      </c>
      <c r="K311" s="32" t="s">
        <v>49</v>
      </c>
      <c r="L311" s="32" t="s">
        <v>49</v>
      </c>
      <c r="M311" s="32" t="s">
        <v>49</v>
      </c>
      <c r="R311" s="26"/>
      <c r="U311" s="32" t="s">
        <v>49</v>
      </c>
      <c r="V311" s="32" t="s">
        <v>49</v>
      </c>
      <c r="W311" s="32" t="s">
        <v>49</v>
      </c>
      <c r="X311" s="32" t="s">
        <v>49</v>
      </c>
      <c r="Y311" s="86"/>
      <c r="Z311" s="86"/>
      <c r="AA311" s="86"/>
      <c r="AB311" s="86"/>
      <c r="AC311" s="86"/>
    </row>
    <row r="312" spans="1:29" x14ac:dyDescent="0.35">
      <c r="A312" s="36"/>
      <c r="B312" s="36"/>
      <c r="C312" s="36"/>
      <c r="D312" s="36"/>
      <c r="E312" s="36"/>
      <c r="F312" s="36"/>
      <c r="G312" s="36"/>
      <c r="H312" s="36"/>
      <c r="I312" s="36"/>
      <c r="J312" s="36"/>
      <c r="K312" s="36"/>
      <c r="L312" s="36"/>
      <c r="M312" s="36"/>
      <c r="N312" s="38" t="s">
        <v>435</v>
      </c>
      <c r="O312" s="36" t="str">
        <f>SUM(Q313:Q321) &amp;" Sensors"</f>
        <v>0 Sensors</v>
      </c>
      <c r="P312" s="24" t="e">
        <f>SUMIF(S313:S321,TRUE, Q313:Q321)/SUM(Q313:Q321)</f>
        <v>#DIV/0!</v>
      </c>
      <c r="Q312" s="36"/>
      <c r="R312" s="36"/>
      <c r="S312" s="36"/>
      <c r="T312" s="36"/>
      <c r="U312" s="36"/>
      <c r="V312" s="36"/>
      <c r="W312" s="36"/>
      <c r="X312" s="36"/>
    </row>
    <row r="313" spans="1:29" ht="15" customHeight="1" x14ac:dyDescent="0.35">
      <c r="A313" s="44" t="s">
        <v>436</v>
      </c>
      <c r="B313" s="27">
        <v>78.991676330566406</v>
      </c>
      <c r="C313" s="27">
        <v>71.583511352539063</v>
      </c>
      <c r="D313" s="27">
        <v>70.411857604980469</v>
      </c>
      <c r="E313" s="27">
        <v>0</v>
      </c>
      <c r="F313" s="27">
        <v>93.64666748046875</v>
      </c>
      <c r="G313" s="27">
        <v>68.177139282226563</v>
      </c>
      <c r="H313" s="27">
        <v>0</v>
      </c>
      <c r="I313" s="27">
        <v>0</v>
      </c>
      <c r="J313" s="32" t="s">
        <v>49</v>
      </c>
      <c r="K313" s="32" t="s">
        <v>49</v>
      </c>
      <c r="L313" s="32" t="s">
        <v>49</v>
      </c>
      <c r="M313" s="32" t="s">
        <v>49</v>
      </c>
      <c r="Q313" s="31">
        <v>0</v>
      </c>
      <c r="R313" s="26" t="s">
        <v>41</v>
      </c>
      <c r="S313" s="26" t="b">
        <f t="shared" ref="S313:S327" si="48">NOT(OR((D313&lt;=$Q$1),(H313&lt;=$R$1),(L313&lt;=$S$1)))</f>
        <v>0</v>
      </c>
      <c r="T313" s="26" t="b">
        <f t="shared" ref="T313:T327" si="49">NOT(OR((C313&lt;=$Q$1),(G313&lt;=$R$1),(K313&lt;=$S$1)))</f>
        <v>0</v>
      </c>
      <c r="U313" s="32" t="s">
        <v>42</v>
      </c>
      <c r="V313" s="32" t="s">
        <v>42</v>
      </c>
      <c r="W313" s="32" t="s">
        <v>42</v>
      </c>
      <c r="X313" s="32" t="s">
        <v>42</v>
      </c>
      <c r="Y313" s="85">
        <v>5</v>
      </c>
      <c r="Z313" s="85"/>
      <c r="AA313" s="85"/>
      <c r="AB313" s="85"/>
      <c r="AC313" s="85"/>
    </row>
    <row r="314" spans="1:29" ht="15" customHeight="1" x14ac:dyDescent="0.35">
      <c r="A314" s="44" t="s">
        <v>439</v>
      </c>
      <c r="B314" s="27">
        <v>76.748832702636719</v>
      </c>
      <c r="C314" s="27">
        <v>70.830329895019531</v>
      </c>
      <c r="D314" s="27">
        <v>70.411880493164063</v>
      </c>
      <c r="E314" s="27">
        <v>0</v>
      </c>
      <c r="F314" s="27">
        <v>93.453628540039063</v>
      </c>
      <c r="G314" s="27">
        <v>69.700126647949219</v>
      </c>
      <c r="H314" s="27">
        <v>0</v>
      </c>
      <c r="I314" s="27">
        <v>0</v>
      </c>
      <c r="J314" s="32" t="s">
        <v>49</v>
      </c>
      <c r="K314" s="32" t="s">
        <v>49</v>
      </c>
      <c r="L314" s="32" t="s">
        <v>49</v>
      </c>
      <c r="M314" s="32" t="s">
        <v>49</v>
      </c>
      <c r="Q314" s="31">
        <v>0</v>
      </c>
      <c r="R314" s="26" t="s">
        <v>41</v>
      </c>
      <c r="S314" s="26" t="b">
        <f t="shared" si="48"/>
        <v>0</v>
      </c>
      <c r="T314" s="26" t="b">
        <f t="shared" si="49"/>
        <v>0</v>
      </c>
      <c r="U314" s="32" t="s">
        <v>42</v>
      </c>
      <c r="V314" s="32" t="s">
        <v>42</v>
      </c>
      <c r="W314" s="32" t="s">
        <v>42</v>
      </c>
      <c r="X314" s="32" t="s">
        <v>42</v>
      </c>
      <c r="Y314" s="85">
        <v>5</v>
      </c>
      <c r="Z314" s="85"/>
      <c r="AA314" s="85"/>
      <c r="AB314" s="85"/>
      <c r="AC314" s="85"/>
    </row>
    <row r="315" spans="1:29" ht="15" customHeight="1" x14ac:dyDescent="0.35">
      <c r="A315" s="44" t="s">
        <v>440</v>
      </c>
      <c r="B315" s="27">
        <v>76.964263916015625</v>
      </c>
      <c r="C315" s="27">
        <v>71.152915954589844</v>
      </c>
      <c r="D315" s="27">
        <v>70.411857604980469</v>
      </c>
      <c r="E315" s="27">
        <v>0</v>
      </c>
      <c r="F315" s="27">
        <v>93.6978759765625</v>
      </c>
      <c r="G315" s="27">
        <v>68.275123596191406</v>
      </c>
      <c r="H315" s="27">
        <v>0</v>
      </c>
      <c r="I315" s="27">
        <v>0</v>
      </c>
      <c r="J315" s="32" t="s">
        <v>49</v>
      </c>
      <c r="K315" s="32" t="s">
        <v>49</v>
      </c>
      <c r="L315" s="32" t="s">
        <v>49</v>
      </c>
      <c r="M315" s="32" t="s">
        <v>49</v>
      </c>
      <c r="Q315" s="31">
        <v>0</v>
      </c>
      <c r="R315" s="26" t="s">
        <v>41</v>
      </c>
      <c r="S315" s="26" t="b">
        <f t="shared" si="48"/>
        <v>0</v>
      </c>
      <c r="T315" s="26" t="b">
        <f t="shared" si="49"/>
        <v>0</v>
      </c>
      <c r="U315" s="32" t="s">
        <v>42</v>
      </c>
      <c r="V315" s="32" t="s">
        <v>42</v>
      </c>
      <c r="W315" s="32" t="s">
        <v>42</v>
      </c>
      <c r="X315" s="32" t="s">
        <v>42</v>
      </c>
      <c r="Y315" s="85">
        <v>5</v>
      </c>
      <c r="Z315" s="85"/>
      <c r="AA315" s="85"/>
      <c r="AB315" s="85"/>
      <c r="AC315" s="85"/>
    </row>
    <row r="316" spans="1:29" ht="15" customHeight="1" x14ac:dyDescent="0.35">
      <c r="A316" s="44" t="s">
        <v>441</v>
      </c>
      <c r="B316" s="27">
        <v>78.880203247070313</v>
      </c>
      <c r="C316" s="27">
        <v>71.759254455566406</v>
      </c>
      <c r="D316" s="27">
        <v>70.421661376953125</v>
      </c>
      <c r="E316" s="27">
        <v>0</v>
      </c>
      <c r="F316" s="27">
        <v>93.226852416992188</v>
      </c>
      <c r="G316" s="27">
        <v>67.146965026855469</v>
      </c>
      <c r="H316" s="27">
        <v>0</v>
      </c>
      <c r="I316" s="27">
        <v>0</v>
      </c>
      <c r="J316" s="32" t="s">
        <v>49</v>
      </c>
      <c r="K316" s="32" t="s">
        <v>49</v>
      </c>
      <c r="L316" s="32" t="s">
        <v>49</v>
      </c>
      <c r="M316" s="32" t="s">
        <v>49</v>
      </c>
      <c r="Q316" s="31">
        <v>0</v>
      </c>
      <c r="R316" s="26" t="s">
        <v>41</v>
      </c>
      <c r="S316" s="26" t="b">
        <f t="shared" si="48"/>
        <v>0</v>
      </c>
      <c r="T316" s="26" t="b">
        <f t="shared" si="49"/>
        <v>0</v>
      </c>
      <c r="U316" s="32" t="s">
        <v>42</v>
      </c>
      <c r="V316" s="32" t="s">
        <v>42</v>
      </c>
      <c r="W316" s="32" t="s">
        <v>42</v>
      </c>
      <c r="X316" s="32" t="s">
        <v>42</v>
      </c>
      <c r="Y316" s="85">
        <v>5</v>
      </c>
      <c r="Z316" s="85"/>
      <c r="AA316" s="85"/>
      <c r="AB316" s="85"/>
      <c r="AC316" s="85"/>
    </row>
    <row r="317" spans="1:29" ht="15" customHeight="1" x14ac:dyDescent="0.35">
      <c r="A317" s="44" t="s">
        <v>442</v>
      </c>
      <c r="B317" s="27">
        <v>76.794822692871094</v>
      </c>
      <c r="C317" s="27">
        <v>70.956436157226563</v>
      </c>
      <c r="D317" s="27">
        <v>70.421684265136719</v>
      </c>
      <c r="E317" s="27">
        <v>0</v>
      </c>
      <c r="F317" s="27">
        <v>92.838821411132813</v>
      </c>
      <c r="G317" s="27">
        <v>68.913627624511719</v>
      </c>
      <c r="H317" s="27">
        <v>0</v>
      </c>
      <c r="I317" s="27">
        <v>0</v>
      </c>
      <c r="J317" s="32" t="s">
        <v>49</v>
      </c>
      <c r="K317" s="32" t="s">
        <v>49</v>
      </c>
      <c r="L317" s="32" t="s">
        <v>49</v>
      </c>
      <c r="M317" s="32" t="s">
        <v>49</v>
      </c>
      <c r="Q317" s="31">
        <v>0</v>
      </c>
      <c r="R317" s="26" t="s">
        <v>41</v>
      </c>
      <c r="S317" s="26" t="b">
        <f t="shared" si="48"/>
        <v>0</v>
      </c>
      <c r="T317" s="26" t="b">
        <f t="shared" si="49"/>
        <v>0</v>
      </c>
      <c r="U317" s="32" t="s">
        <v>42</v>
      </c>
      <c r="V317" s="32" t="s">
        <v>42</v>
      </c>
      <c r="W317" s="32" t="s">
        <v>42</v>
      </c>
      <c r="X317" s="32" t="s">
        <v>42</v>
      </c>
      <c r="Y317" s="85">
        <v>5</v>
      </c>
      <c r="Z317" s="85"/>
      <c r="AA317" s="85"/>
      <c r="AB317" s="85"/>
      <c r="AC317" s="85"/>
    </row>
    <row r="318" spans="1:29" ht="15" customHeight="1" x14ac:dyDescent="0.35">
      <c r="A318" s="44" t="s">
        <v>443</v>
      </c>
      <c r="B318" s="27">
        <v>76.004341125488281</v>
      </c>
      <c r="C318" s="27">
        <v>71.59423828125</v>
      </c>
      <c r="D318" s="27">
        <v>70.421630859375</v>
      </c>
      <c r="E318" s="27">
        <v>0</v>
      </c>
      <c r="F318" s="27">
        <v>93.182716369628906</v>
      </c>
      <c r="G318" s="27">
        <v>67.309211730957031</v>
      </c>
      <c r="H318" s="27">
        <v>0</v>
      </c>
      <c r="I318" s="27">
        <v>0</v>
      </c>
      <c r="J318" s="32" t="s">
        <v>49</v>
      </c>
      <c r="K318" s="32" t="s">
        <v>49</v>
      </c>
      <c r="L318" s="32" t="s">
        <v>49</v>
      </c>
      <c r="M318" s="32" t="s">
        <v>49</v>
      </c>
      <c r="Q318" s="31">
        <v>0</v>
      </c>
      <c r="R318" s="26" t="s">
        <v>41</v>
      </c>
      <c r="S318" s="26" t="b">
        <f t="shared" si="48"/>
        <v>0</v>
      </c>
      <c r="T318" s="26" t="b">
        <f t="shared" si="49"/>
        <v>0</v>
      </c>
      <c r="U318" s="32" t="s">
        <v>42</v>
      </c>
      <c r="V318" s="32" t="s">
        <v>42</v>
      </c>
      <c r="W318" s="32" t="s">
        <v>42</v>
      </c>
      <c r="X318" s="32" t="s">
        <v>42</v>
      </c>
      <c r="Y318" s="85">
        <v>5</v>
      </c>
      <c r="Z318" s="85"/>
      <c r="AA318" s="85"/>
      <c r="AB318" s="85"/>
      <c r="AC318" s="85"/>
    </row>
    <row r="319" spans="1:29" ht="15" customHeight="1" x14ac:dyDescent="0.35">
      <c r="A319" s="44" t="s">
        <v>444</v>
      </c>
      <c r="B319" s="27">
        <v>76.72760009765625</v>
      </c>
      <c r="C319" s="27">
        <v>71.509552001953125</v>
      </c>
      <c r="D319" s="27">
        <v>70.426628112792969</v>
      </c>
      <c r="E319" s="27">
        <v>0</v>
      </c>
      <c r="F319" s="27">
        <v>93.537101745605469</v>
      </c>
      <c r="G319" s="27">
        <v>68.859245300292969</v>
      </c>
      <c r="H319" s="27">
        <v>0</v>
      </c>
      <c r="I319" s="27">
        <v>0</v>
      </c>
      <c r="J319" s="32" t="s">
        <v>49</v>
      </c>
      <c r="K319" s="32" t="s">
        <v>49</v>
      </c>
      <c r="L319" s="32" t="s">
        <v>49</v>
      </c>
      <c r="M319" s="32" t="s">
        <v>49</v>
      </c>
      <c r="Q319" s="31">
        <v>0</v>
      </c>
      <c r="R319" s="26" t="s">
        <v>41</v>
      </c>
      <c r="S319" s="26" t="b">
        <f t="shared" si="48"/>
        <v>0</v>
      </c>
      <c r="T319" s="26" t="b">
        <f t="shared" si="49"/>
        <v>0</v>
      </c>
      <c r="U319" s="32" t="s">
        <v>42</v>
      </c>
      <c r="V319" s="32" t="s">
        <v>42</v>
      </c>
      <c r="W319" s="32" t="s">
        <v>42</v>
      </c>
      <c r="X319" s="32" t="s">
        <v>42</v>
      </c>
      <c r="Y319" s="85">
        <v>5</v>
      </c>
      <c r="Z319" s="85"/>
      <c r="AA319" s="85"/>
      <c r="AB319" s="85"/>
      <c r="AC319" s="85"/>
    </row>
    <row r="320" spans="1:29" ht="15" customHeight="1" x14ac:dyDescent="0.35">
      <c r="A320" s="44" t="s">
        <v>445</v>
      </c>
      <c r="B320" s="27">
        <v>76.859268188476563</v>
      </c>
      <c r="C320" s="27">
        <v>71.848884582519531</v>
      </c>
      <c r="D320" s="27">
        <v>70.426612854003906</v>
      </c>
      <c r="E320" s="27">
        <v>0</v>
      </c>
      <c r="F320" s="27">
        <v>93.646316528320313</v>
      </c>
      <c r="G320" s="27">
        <v>68.654067993164063</v>
      </c>
      <c r="H320" s="27">
        <v>0</v>
      </c>
      <c r="I320" s="27">
        <v>0</v>
      </c>
      <c r="J320" s="32" t="s">
        <v>49</v>
      </c>
      <c r="K320" s="32" t="s">
        <v>49</v>
      </c>
      <c r="L320" s="32" t="s">
        <v>49</v>
      </c>
      <c r="M320" s="32" t="s">
        <v>49</v>
      </c>
      <c r="Q320" s="31">
        <v>0</v>
      </c>
      <c r="R320" s="26" t="s">
        <v>41</v>
      </c>
      <c r="S320" s="26" t="b">
        <f t="shared" si="48"/>
        <v>0</v>
      </c>
      <c r="T320" s="26" t="b">
        <f t="shared" si="49"/>
        <v>0</v>
      </c>
      <c r="U320" s="32" t="s">
        <v>42</v>
      </c>
      <c r="V320" s="32" t="s">
        <v>42</v>
      </c>
      <c r="W320" s="32" t="s">
        <v>42</v>
      </c>
      <c r="X320" s="32" t="s">
        <v>42</v>
      </c>
      <c r="Y320" s="85">
        <v>5</v>
      </c>
      <c r="Z320" s="85"/>
      <c r="AA320" s="85"/>
      <c r="AB320" s="85"/>
      <c r="AC320" s="85"/>
    </row>
    <row r="321" spans="1:43" ht="15" customHeight="1" x14ac:dyDescent="0.35">
      <c r="A321" s="44" t="s">
        <v>446</v>
      </c>
      <c r="B321" s="27">
        <v>79.121284484863281</v>
      </c>
      <c r="C321" s="27">
        <v>71.6839599609375</v>
      </c>
      <c r="D321" s="27">
        <v>70.426658630371094</v>
      </c>
      <c r="E321" s="27">
        <v>0</v>
      </c>
      <c r="F321" s="27">
        <v>93.013648986816406</v>
      </c>
      <c r="G321" s="27">
        <v>68.903999328613281</v>
      </c>
      <c r="H321" s="27">
        <v>0</v>
      </c>
      <c r="I321" s="27">
        <v>0</v>
      </c>
      <c r="J321" s="32" t="s">
        <v>49</v>
      </c>
      <c r="K321" s="32" t="s">
        <v>49</v>
      </c>
      <c r="L321" s="32" t="s">
        <v>49</v>
      </c>
      <c r="M321" s="32" t="s">
        <v>49</v>
      </c>
      <c r="Q321" s="31">
        <v>0</v>
      </c>
      <c r="R321" s="26" t="s">
        <v>41</v>
      </c>
      <c r="S321" s="26" t="b">
        <f t="shared" si="48"/>
        <v>0</v>
      </c>
      <c r="T321" s="26" t="b">
        <f t="shared" si="49"/>
        <v>0</v>
      </c>
      <c r="U321" s="32" t="s">
        <v>42</v>
      </c>
      <c r="V321" s="32" t="s">
        <v>42</v>
      </c>
      <c r="W321" s="32" t="s">
        <v>42</v>
      </c>
      <c r="X321" s="32" t="s">
        <v>42</v>
      </c>
      <c r="Y321" s="85">
        <v>5</v>
      </c>
      <c r="Z321" s="85"/>
      <c r="AA321" s="85"/>
      <c r="AB321" s="85"/>
      <c r="AC321" s="85"/>
    </row>
    <row r="322" spans="1:43" ht="15" customHeight="1" x14ac:dyDescent="0.35">
      <c r="A322" s="44" t="s">
        <v>447</v>
      </c>
      <c r="B322" s="27">
        <v>76.789169311523438</v>
      </c>
      <c r="C322" s="27">
        <v>71.0947265625</v>
      </c>
      <c r="D322" s="27">
        <v>70.426628112792969</v>
      </c>
      <c r="E322" s="27">
        <v>0</v>
      </c>
      <c r="F322" s="27">
        <v>93.415519714355469</v>
      </c>
      <c r="G322" s="27">
        <v>69.256050109863281</v>
      </c>
      <c r="H322" s="27">
        <v>0</v>
      </c>
      <c r="I322" s="27">
        <v>0</v>
      </c>
      <c r="J322" s="32" t="s">
        <v>49</v>
      </c>
      <c r="K322" s="32" t="s">
        <v>49</v>
      </c>
      <c r="L322" s="32" t="s">
        <v>49</v>
      </c>
      <c r="M322" s="32" t="s">
        <v>49</v>
      </c>
      <c r="Q322" s="31">
        <v>0</v>
      </c>
      <c r="R322" s="26" t="s">
        <v>41</v>
      </c>
      <c r="S322" s="26" t="b">
        <f t="shared" si="48"/>
        <v>0</v>
      </c>
      <c r="T322" s="26" t="b">
        <f t="shared" si="49"/>
        <v>0</v>
      </c>
      <c r="U322" s="32" t="s">
        <v>42</v>
      </c>
      <c r="V322" s="32" t="s">
        <v>42</v>
      </c>
      <c r="W322" s="32" t="s">
        <v>42</v>
      </c>
      <c r="X322" s="32" t="s">
        <v>42</v>
      </c>
      <c r="Y322" s="85">
        <v>5</v>
      </c>
      <c r="Z322" s="85"/>
      <c r="AA322" s="85"/>
      <c r="AB322" s="85"/>
      <c r="AC322" s="85"/>
    </row>
    <row r="323" spans="1:43" ht="15" customHeight="1" x14ac:dyDescent="0.35">
      <c r="A323" s="44" t="s">
        <v>448</v>
      </c>
      <c r="B323" s="27">
        <v>76.7381591796875</v>
      </c>
      <c r="C323" s="27">
        <v>71.7464599609375</v>
      </c>
      <c r="D323" s="27">
        <v>70.4266357421875</v>
      </c>
      <c r="E323" s="27">
        <v>0</v>
      </c>
      <c r="F323" s="27">
        <v>93.669944763183594</v>
      </c>
      <c r="G323" s="27">
        <v>68.5428466796875</v>
      </c>
      <c r="H323" s="27">
        <v>0</v>
      </c>
      <c r="I323" s="27">
        <v>0</v>
      </c>
      <c r="J323" s="32" t="s">
        <v>49</v>
      </c>
      <c r="K323" s="32" t="s">
        <v>49</v>
      </c>
      <c r="L323" s="32" t="s">
        <v>49</v>
      </c>
      <c r="M323" s="32" t="s">
        <v>49</v>
      </c>
      <c r="Q323" s="31">
        <v>0</v>
      </c>
      <c r="R323" s="26" t="s">
        <v>41</v>
      </c>
      <c r="S323" s="26" t="b">
        <f t="shared" si="48"/>
        <v>0</v>
      </c>
      <c r="T323" s="26" t="b">
        <f t="shared" si="49"/>
        <v>0</v>
      </c>
      <c r="U323" s="32" t="s">
        <v>42</v>
      </c>
      <c r="V323" s="32" t="s">
        <v>42</v>
      </c>
      <c r="W323" s="32" t="s">
        <v>42</v>
      </c>
      <c r="X323" s="32" t="s">
        <v>42</v>
      </c>
      <c r="Y323" s="85">
        <v>5</v>
      </c>
      <c r="Z323" s="85"/>
      <c r="AA323" s="85"/>
      <c r="AB323" s="85"/>
      <c r="AC323" s="85"/>
    </row>
    <row r="324" spans="1:43" ht="15" customHeight="1" x14ac:dyDescent="0.35">
      <c r="A324" s="44" t="s">
        <v>449</v>
      </c>
      <c r="B324" s="27">
        <v>76.851142883300781</v>
      </c>
      <c r="C324" s="27">
        <v>70.728836059570313</v>
      </c>
      <c r="D324" s="27">
        <v>70.431625366210938</v>
      </c>
      <c r="E324" s="27">
        <v>0</v>
      </c>
      <c r="F324" s="27">
        <v>93.157371520996094</v>
      </c>
      <c r="G324" s="27">
        <v>69.09722900390625</v>
      </c>
      <c r="H324" s="27">
        <v>0</v>
      </c>
      <c r="I324" s="27">
        <v>0</v>
      </c>
      <c r="J324" s="32" t="s">
        <v>49</v>
      </c>
      <c r="K324" s="32" t="s">
        <v>49</v>
      </c>
      <c r="L324" s="32" t="s">
        <v>49</v>
      </c>
      <c r="M324" s="32" t="s">
        <v>49</v>
      </c>
      <c r="Q324" s="31">
        <v>0</v>
      </c>
      <c r="R324" s="26" t="s">
        <v>41</v>
      </c>
      <c r="S324" s="26" t="b">
        <f t="shared" si="48"/>
        <v>0</v>
      </c>
      <c r="T324" s="26" t="b">
        <f t="shared" si="49"/>
        <v>0</v>
      </c>
      <c r="U324" s="32" t="s">
        <v>42</v>
      </c>
      <c r="V324" s="32" t="s">
        <v>42</v>
      </c>
      <c r="W324" s="32" t="s">
        <v>42</v>
      </c>
      <c r="X324" s="32" t="s">
        <v>42</v>
      </c>
      <c r="Y324" s="85">
        <v>5</v>
      </c>
      <c r="Z324" s="85"/>
      <c r="AA324" s="85"/>
      <c r="AB324" s="85"/>
      <c r="AC324" s="85"/>
    </row>
    <row r="325" spans="1:43" ht="15" customHeight="1" x14ac:dyDescent="0.35">
      <c r="A325" s="44" t="s">
        <v>450</v>
      </c>
      <c r="B325" s="27">
        <v>76.785736083984375</v>
      </c>
      <c r="C325" s="27">
        <v>69.9296875</v>
      </c>
      <c r="D325" s="27">
        <v>70.431617736816406</v>
      </c>
      <c r="E325" s="27">
        <v>0</v>
      </c>
      <c r="F325" s="27">
        <v>93.376220703125</v>
      </c>
      <c r="G325" s="27">
        <v>71.018898010253906</v>
      </c>
      <c r="H325" s="27">
        <v>0</v>
      </c>
      <c r="I325" s="27">
        <v>0</v>
      </c>
      <c r="J325" s="32" t="s">
        <v>49</v>
      </c>
      <c r="K325" s="32" t="s">
        <v>49</v>
      </c>
      <c r="L325" s="32" t="s">
        <v>49</v>
      </c>
      <c r="M325" s="32" t="s">
        <v>49</v>
      </c>
      <c r="Q325" s="31">
        <v>0</v>
      </c>
      <c r="R325" s="26" t="s">
        <v>41</v>
      </c>
      <c r="S325" s="26" t="b">
        <f t="shared" si="48"/>
        <v>0</v>
      </c>
      <c r="T325" s="26" t="b">
        <f t="shared" si="49"/>
        <v>0</v>
      </c>
      <c r="U325" s="32" t="s">
        <v>42</v>
      </c>
      <c r="V325" s="32" t="s">
        <v>42</v>
      </c>
      <c r="W325" s="32" t="s">
        <v>42</v>
      </c>
      <c r="X325" s="32" t="s">
        <v>42</v>
      </c>
      <c r="Y325" s="85">
        <v>5</v>
      </c>
      <c r="Z325" s="85"/>
      <c r="AA325" s="85"/>
      <c r="AB325" s="85"/>
      <c r="AC325" s="85"/>
    </row>
    <row r="326" spans="1:43" ht="15" customHeight="1" x14ac:dyDescent="0.35">
      <c r="A326" s="44" t="s">
        <v>451</v>
      </c>
      <c r="B326" s="27">
        <v>78.923782348632813</v>
      </c>
      <c r="C326" s="27">
        <v>69.890823364257813</v>
      </c>
      <c r="D326" s="27">
        <v>70.431625366210938</v>
      </c>
      <c r="E326" s="27">
        <v>0</v>
      </c>
      <c r="F326" s="27">
        <v>93.37152099609375</v>
      </c>
      <c r="G326" s="27">
        <v>68.617660522460938</v>
      </c>
      <c r="H326" s="27">
        <v>0</v>
      </c>
      <c r="I326" s="27">
        <v>0</v>
      </c>
      <c r="J326" s="32" t="s">
        <v>49</v>
      </c>
      <c r="K326" s="32" t="s">
        <v>49</v>
      </c>
      <c r="L326" s="32" t="s">
        <v>49</v>
      </c>
      <c r="M326" s="32" t="s">
        <v>49</v>
      </c>
      <c r="Q326" s="31">
        <v>0</v>
      </c>
      <c r="R326" s="26" t="s">
        <v>41</v>
      </c>
      <c r="S326" s="26" t="b">
        <f t="shared" si="48"/>
        <v>0</v>
      </c>
      <c r="T326" s="26" t="b">
        <f t="shared" si="49"/>
        <v>0</v>
      </c>
      <c r="U326" s="32" t="s">
        <v>42</v>
      </c>
      <c r="V326" s="32" t="s">
        <v>42</v>
      </c>
      <c r="W326" s="32" t="s">
        <v>42</v>
      </c>
      <c r="X326" s="32" t="s">
        <v>42</v>
      </c>
      <c r="Y326" s="85">
        <v>5</v>
      </c>
      <c r="Z326" s="85"/>
      <c r="AA326" s="85"/>
      <c r="AB326" s="85"/>
      <c r="AC326" s="85"/>
    </row>
    <row r="327" spans="1:43" ht="15" customHeight="1" x14ac:dyDescent="0.35">
      <c r="A327" s="44" t="s">
        <v>452</v>
      </c>
      <c r="B327" s="27">
        <v>74.464385986328125</v>
      </c>
      <c r="C327" s="27">
        <v>21.475322723388672</v>
      </c>
      <c r="D327" s="27">
        <v>70.431625366210938</v>
      </c>
      <c r="E327" s="27">
        <v>0</v>
      </c>
      <c r="F327" s="27">
        <v>90.278427124023438</v>
      </c>
      <c r="G327" s="27">
        <v>0</v>
      </c>
      <c r="H327" s="27">
        <v>0</v>
      </c>
      <c r="I327" s="27">
        <v>0</v>
      </c>
      <c r="J327" s="32" t="s">
        <v>49</v>
      </c>
      <c r="K327" s="32" t="s">
        <v>49</v>
      </c>
      <c r="L327" s="32" t="s">
        <v>49</v>
      </c>
      <c r="M327" s="32" t="s">
        <v>49</v>
      </c>
      <c r="Q327" s="31">
        <v>0</v>
      </c>
      <c r="R327" s="26" t="s">
        <v>41</v>
      </c>
      <c r="S327" s="26" t="b">
        <f t="shared" si="48"/>
        <v>0</v>
      </c>
      <c r="T327" s="26" t="b">
        <f t="shared" si="49"/>
        <v>0</v>
      </c>
      <c r="U327" s="32" t="s">
        <v>42</v>
      </c>
      <c r="V327" s="32" t="s">
        <v>42</v>
      </c>
      <c r="W327" s="32" t="s">
        <v>42</v>
      </c>
      <c r="X327" s="32" t="s">
        <v>42</v>
      </c>
      <c r="Y327" s="85">
        <v>5</v>
      </c>
      <c r="Z327" s="85"/>
      <c r="AA327" s="85"/>
      <c r="AB327" s="85"/>
      <c r="AC327" s="85"/>
    </row>
    <row r="328" spans="1:43" x14ac:dyDescent="0.35">
      <c r="A328" s="44"/>
      <c r="B328" s="32"/>
      <c r="C328" s="32"/>
      <c r="D328" s="32"/>
      <c r="E328" s="32"/>
      <c r="F328" s="32"/>
      <c r="G328" s="32"/>
      <c r="H328" s="32"/>
      <c r="I328" s="32"/>
      <c r="J328" s="32"/>
      <c r="K328" s="32"/>
      <c r="L328" s="32"/>
      <c r="M328" s="32"/>
      <c r="R328" s="26"/>
      <c r="U328" s="32"/>
      <c r="V328" s="32"/>
      <c r="W328" s="32"/>
      <c r="X328" s="32"/>
    </row>
    <row r="329" spans="1:43" x14ac:dyDescent="0.35">
      <c r="A329" s="57" t="s">
        <v>453</v>
      </c>
      <c r="B329" s="58" t="s">
        <v>453</v>
      </c>
      <c r="C329" s="58" t="s">
        <v>453</v>
      </c>
      <c r="D329" s="58" t="s">
        <v>453</v>
      </c>
      <c r="E329" s="58" t="s">
        <v>453</v>
      </c>
      <c r="F329" s="58" t="s">
        <v>453</v>
      </c>
      <c r="G329" s="58" t="s">
        <v>453</v>
      </c>
      <c r="H329" s="58" t="s">
        <v>453</v>
      </c>
      <c r="I329" s="58" t="s">
        <v>453</v>
      </c>
      <c r="J329" s="58" t="s">
        <v>453</v>
      </c>
      <c r="K329" s="58" t="s">
        <v>453</v>
      </c>
      <c r="L329" s="58" t="s">
        <v>453</v>
      </c>
      <c r="M329" s="58" t="s">
        <v>453</v>
      </c>
      <c r="N329" s="59" t="s">
        <v>454</v>
      </c>
      <c r="O329" s="58" t="s">
        <v>453</v>
      </c>
      <c r="P329" s="24" t="e">
        <f>SUMIF(S330:S331,TRUE, Q330:Q331)/SUM(Q330:Q331)</f>
        <v>#DIV/0!</v>
      </c>
      <c r="Q329" s="58" t="s">
        <v>453</v>
      </c>
      <c r="R329" s="58" t="s">
        <v>453</v>
      </c>
      <c r="S329" s="58" t="s">
        <v>453</v>
      </c>
      <c r="T329" s="60" t="s">
        <v>453</v>
      </c>
      <c r="U329" s="58" t="s">
        <v>453</v>
      </c>
      <c r="V329" s="58" t="s">
        <v>453</v>
      </c>
      <c r="W329" s="58" t="s">
        <v>453</v>
      </c>
      <c r="X329" s="58" t="s">
        <v>453</v>
      </c>
      <c r="Y329" s="61" t="s">
        <v>453</v>
      </c>
      <c r="Z329" s="61" t="s">
        <v>453</v>
      </c>
      <c r="AA329" s="61" t="s">
        <v>453</v>
      </c>
      <c r="AB329" s="61" t="s">
        <v>453</v>
      </c>
      <c r="AC329" s="61" t="s">
        <v>453</v>
      </c>
      <c r="AD329" s="61" t="s">
        <v>453</v>
      </c>
      <c r="AE329" s="61" t="s">
        <v>453</v>
      </c>
      <c r="AF329" s="61" t="s">
        <v>453</v>
      </c>
      <c r="AG329" s="61" t="s">
        <v>453</v>
      </c>
      <c r="AH329" s="61" t="s">
        <v>453</v>
      </c>
      <c r="AI329" s="61" t="s">
        <v>453</v>
      </c>
      <c r="AJ329" s="61" t="s">
        <v>453</v>
      </c>
      <c r="AK329" s="61" t="s">
        <v>453</v>
      </c>
      <c r="AL329" s="61" t="s">
        <v>453</v>
      </c>
      <c r="AM329" s="61" t="s">
        <v>453</v>
      </c>
      <c r="AN329" s="61" t="s">
        <v>453</v>
      </c>
      <c r="AO329" s="61" t="s">
        <v>453</v>
      </c>
      <c r="AP329" s="61" t="s">
        <v>453</v>
      </c>
      <c r="AQ329" s="61" t="s">
        <v>453</v>
      </c>
    </row>
    <row r="330" spans="1:43" ht="17.25" customHeight="1" x14ac:dyDescent="0.35">
      <c r="A330" s="62" t="s">
        <v>455</v>
      </c>
      <c r="B330" s="27">
        <v>57.193164825439453</v>
      </c>
      <c r="C330" s="27">
        <v>85.18756103515625</v>
      </c>
      <c r="D330" s="27">
        <v>49.891433715820313</v>
      </c>
      <c r="E330" s="27">
        <v>0</v>
      </c>
      <c r="F330" s="27">
        <v>99.997932434082031</v>
      </c>
      <c r="G330" s="27">
        <v>99.999954223632813</v>
      </c>
      <c r="H330" s="27">
        <v>99.999710083007813</v>
      </c>
      <c r="I330" s="27">
        <v>0</v>
      </c>
      <c r="J330" s="27">
        <v>66.552017211914063</v>
      </c>
      <c r="K330" s="27">
        <v>0</v>
      </c>
      <c r="L330" s="27">
        <v>0</v>
      </c>
      <c r="M330" s="27">
        <v>0</v>
      </c>
      <c r="N330" s="35" t="s">
        <v>536</v>
      </c>
      <c r="O330" s="63" t="s">
        <v>453</v>
      </c>
      <c r="P330" s="63" t="s">
        <v>453</v>
      </c>
      <c r="Q330" s="64">
        <v>0</v>
      </c>
      <c r="R330" s="63" t="s">
        <v>41</v>
      </c>
      <c r="S330" s="26" t="b">
        <f t="shared" ref="S330:S331" si="50">NOT(OR((D330&lt;=$Q$1),(H330&lt;=$R$1),(L330&lt;=$S$1)))</f>
        <v>0</v>
      </c>
      <c r="T330" s="26" t="b">
        <f>NOT(OR((C330&lt;=$Q$1),(G330&lt;=$R$1),(K330&lt;=$S$1)))</f>
        <v>0</v>
      </c>
      <c r="U330" s="65" t="s">
        <v>42</v>
      </c>
      <c r="V330" s="65" t="s">
        <v>42</v>
      </c>
      <c r="W330" s="66" t="s">
        <v>49</v>
      </c>
      <c r="X330" s="65" t="s">
        <v>42</v>
      </c>
      <c r="Y330" s="82">
        <v>5</v>
      </c>
      <c r="Z330" s="83"/>
      <c r="AA330" s="83"/>
      <c r="AB330" s="83"/>
      <c r="AC330" s="84"/>
      <c r="AD330" s="63" t="s">
        <v>453</v>
      </c>
      <c r="AE330" s="63" t="s">
        <v>453</v>
      </c>
      <c r="AF330" s="63" t="s">
        <v>453</v>
      </c>
      <c r="AG330" s="63" t="s">
        <v>453</v>
      </c>
      <c r="AH330" s="63" t="s">
        <v>453</v>
      </c>
      <c r="AI330" s="63" t="s">
        <v>453</v>
      </c>
      <c r="AJ330" s="63" t="s">
        <v>453</v>
      </c>
      <c r="AK330" s="63" t="s">
        <v>453</v>
      </c>
      <c r="AL330" s="63" t="s">
        <v>453</v>
      </c>
      <c r="AM330" s="63" t="s">
        <v>453</v>
      </c>
      <c r="AN330" s="63" t="s">
        <v>453</v>
      </c>
      <c r="AO330" s="63" t="s">
        <v>453</v>
      </c>
      <c r="AP330" s="63" t="s">
        <v>453</v>
      </c>
      <c r="AQ330" s="63" t="s">
        <v>453</v>
      </c>
    </row>
    <row r="331" spans="1:43" ht="14.5" customHeight="1" x14ac:dyDescent="0.35">
      <c r="A331" s="62" t="s">
        <v>456</v>
      </c>
      <c r="B331" s="27">
        <v>70.849838256835938</v>
      </c>
      <c r="C331" s="27">
        <v>24.780750274658203</v>
      </c>
      <c r="D331" s="27">
        <v>0</v>
      </c>
      <c r="E331" s="27">
        <v>0</v>
      </c>
      <c r="F331" s="27">
        <v>99.997039794921875</v>
      </c>
      <c r="G331" s="27">
        <v>99.999870300292969</v>
      </c>
      <c r="H331" s="27">
        <v>0</v>
      </c>
      <c r="I331" s="27">
        <v>0</v>
      </c>
      <c r="J331" s="32" t="s">
        <v>49</v>
      </c>
      <c r="K331" s="32" t="s">
        <v>49</v>
      </c>
      <c r="L331" s="32" t="s">
        <v>49</v>
      </c>
      <c r="M331" s="32" t="s">
        <v>49</v>
      </c>
      <c r="N331" s="35" t="s">
        <v>457</v>
      </c>
      <c r="O331" s="63" t="s">
        <v>453</v>
      </c>
      <c r="P331" s="63"/>
      <c r="Q331" s="64">
        <v>0</v>
      </c>
      <c r="R331" s="63" t="s">
        <v>41</v>
      </c>
      <c r="S331" s="26" t="b">
        <f t="shared" si="50"/>
        <v>0</v>
      </c>
      <c r="T331" s="26" t="b">
        <f>NOT(OR((C331&lt;=$Q$1),(G331&lt;=$R$1),(K331&lt;=$S$1)))</f>
        <v>0</v>
      </c>
      <c r="U331" s="65" t="s">
        <v>42</v>
      </c>
      <c r="V331" s="65" t="s">
        <v>42</v>
      </c>
      <c r="W331" s="66" t="s">
        <v>49</v>
      </c>
      <c r="X331" s="65" t="s">
        <v>42</v>
      </c>
      <c r="Y331" s="82">
        <v>5</v>
      </c>
      <c r="Z331" s="83"/>
      <c r="AA331" s="83"/>
      <c r="AB331" s="83"/>
      <c r="AC331" s="84"/>
      <c r="AD331" s="63" t="s">
        <v>453</v>
      </c>
      <c r="AE331" s="63" t="s">
        <v>453</v>
      </c>
      <c r="AF331" s="63" t="s">
        <v>453</v>
      </c>
      <c r="AG331" s="63" t="s">
        <v>453</v>
      </c>
      <c r="AH331" s="63" t="s">
        <v>453</v>
      </c>
      <c r="AI331" s="63" t="s">
        <v>453</v>
      </c>
      <c r="AJ331" s="63" t="s">
        <v>453</v>
      </c>
      <c r="AK331" s="63" t="s">
        <v>453</v>
      </c>
      <c r="AL331" s="63" t="s">
        <v>453</v>
      </c>
      <c r="AM331" s="63" t="s">
        <v>453</v>
      </c>
      <c r="AN331" s="63" t="s">
        <v>453</v>
      </c>
      <c r="AO331" s="63" t="s">
        <v>453</v>
      </c>
      <c r="AP331" s="63" t="s">
        <v>453</v>
      </c>
      <c r="AQ331" s="63" t="s">
        <v>453</v>
      </c>
    </row>
    <row r="332" spans="1:43" x14ac:dyDescent="0.35">
      <c r="A332" s="70" t="s">
        <v>453</v>
      </c>
      <c r="B332" s="58" t="s">
        <v>453</v>
      </c>
      <c r="C332" s="58" t="s">
        <v>453</v>
      </c>
      <c r="D332" s="58" t="s">
        <v>453</v>
      </c>
      <c r="E332" s="58" t="s">
        <v>453</v>
      </c>
      <c r="F332" s="58" t="s">
        <v>453</v>
      </c>
      <c r="G332" s="58" t="s">
        <v>453</v>
      </c>
      <c r="H332" s="58" t="s">
        <v>453</v>
      </c>
      <c r="I332" s="58" t="s">
        <v>453</v>
      </c>
      <c r="J332" s="58" t="s">
        <v>453</v>
      </c>
      <c r="K332" s="58" t="s">
        <v>453</v>
      </c>
      <c r="L332" s="58" t="s">
        <v>453</v>
      </c>
      <c r="M332" s="58" t="s">
        <v>453</v>
      </c>
      <c r="N332" s="71" t="s">
        <v>458</v>
      </c>
      <c r="O332" s="72" t="s">
        <v>453</v>
      </c>
      <c r="P332" s="24" t="e">
        <f>SUMIF(S333:S335,TRUE, Q333:Q335)/SUM(Q333:Q335)</f>
        <v>#DIV/0!</v>
      </c>
      <c r="Q332" s="72" t="s">
        <v>453</v>
      </c>
      <c r="R332" s="72" t="s">
        <v>453</v>
      </c>
      <c r="S332" s="72" t="s">
        <v>453</v>
      </c>
      <c r="T332" s="60" t="s">
        <v>453</v>
      </c>
      <c r="U332" s="72" t="s">
        <v>453</v>
      </c>
      <c r="V332" s="72" t="s">
        <v>453</v>
      </c>
      <c r="W332" s="72" t="s">
        <v>453</v>
      </c>
      <c r="X332" s="72" t="s">
        <v>453</v>
      </c>
      <c r="Y332" s="63" t="s">
        <v>453</v>
      </c>
      <c r="Z332" s="63" t="s">
        <v>453</v>
      </c>
      <c r="AA332" s="63" t="s">
        <v>453</v>
      </c>
      <c r="AB332" s="63" t="s">
        <v>453</v>
      </c>
      <c r="AC332" s="63" t="s">
        <v>453</v>
      </c>
      <c r="AD332" s="63" t="s">
        <v>453</v>
      </c>
      <c r="AE332" s="63" t="s">
        <v>453</v>
      </c>
      <c r="AF332" s="63" t="s">
        <v>453</v>
      </c>
      <c r="AG332" s="63" t="s">
        <v>453</v>
      </c>
      <c r="AH332" s="63" t="s">
        <v>453</v>
      </c>
      <c r="AI332" s="63" t="s">
        <v>453</v>
      </c>
      <c r="AJ332" s="63" t="s">
        <v>453</v>
      </c>
      <c r="AK332" s="63" t="s">
        <v>453</v>
      </c>
      <c r="AL332" s="63" t="s">
        <v>453</v>
      </c>
      <c r="AM332" s="63" t="s">
        <v>453</v>
      </c>
      <c r="AN332" s="63" t="s">
        <v>453</v>
      </c>
      <c r="AO332" s="63" t="s">
        <v>453</v>
      </c>
      <c r="AP332" s="63" t="s">
        <v>453</v>
      </c>
      <c r="AQ332" s="63" t="s">
        <v>453</v>
      </c>
    </row>
    <row r="333" spans="1:43" ht="14.5" customHeight="1" x14ac:dyDescent="0.35">
      <c r="A333" s="62" t="s">
        <v>459</v>
      </c>
      <c r="B333" s="27">
        <v>93.872886657714844</v>
      </c>
      <c r="C333" s="27">
        <v>96.215438842773438</v>
      </c>
      <c r="D333" s="27">
        <v>96.613967895507813</v>
      </c>
      <c r="E333" s="27">
        <v>96.640731811523438</v>
      </c>
      <c r="F333" s="27">
        <v>76.300491333007813</v>
      </c>
      <c r="G333" s="27">
        <v>69.668251037597656</v>
      </c>
      <c r="H333" s="27">
        <v>72.619804382324219</v>
      </c>
      <c r="I333" s="27">
        <v>82.250358581542969</v>
      </c>
      <c r="J333" s="27">
        <v>87.066146850585938</v>
      </c>
      <c r="K333" s="27">
        <v>89.877349853515625</v>
      </c>
      <c r="L333" s="27">
        <v>89.977073669433594</v>
      </c>
      <c r="M333" s="27">
        <v>77.430015563964844</v>
      </c>
      <c r="N333" s="35" t="s">
        <v>194</v>
      </c>
      <c r="O333" s="63" t="s">
        <v>453</v>
      </c>
      <c r="P333" s="63" t="s">
        <v>453</v>
      </c>
      <c r="Q333" s="64">
        <v>0</v>
      </c>
      <c r="R333" s="63" t="s">
        <v>41</v>
      </c>
      <c r="S333" s="26" t="b">
        <f t="shared" ref="S333:S335" si="51">NOT(OR((D333&lt;=$Q$1),(H333&lt;=$R$1),(L333&lt;=$S$1)))</f>
        <v>0</v>
      </c>
      <c r="U333" s="65" t="s">
        <v>42</v>
      </c>
      <c r="V333" s="65" t="s">
        <v>42</v>
      </c>
      <c r="W333" s="66" t="s">
        <v>49</v>
      </c>
      <c r="X333" s="65" t="s">
        <v>42</v>
      </c>
      <c r="Y333" s="82">
        <v>5</v>
      </c>
      <c r="Z333" s="83"/>
      <c r="AA333" s="83"/>
      <c r="AB333" s="83"/>
      <c r="AC333" s="84"/>
      <c r="AD333" s="63" t="s">
        <v>453</v>
      </c>
      <c r="AE333" s="63" t="s">
        <v>453</v>
      </c>
      <c r="AF333" s="63" t="s">
        <v>453</v>
      </c>
      <c r="AG333" s="63" t="s">
        <v>453</v>
      </c>
      <c r="AH333" s="63" t="s">
        <v>453</v>
      </c>
      <c r="AI333" s="63" t="s">
        <v>453</v>
      </c>
      <c r="AJ333" s="63" t="s">
        <v>453</v>
      </c>
      <c r="AK333" s="63" t="s">
        <v>453</v>
      </c>
      <c r="AL333" s="63" t="s">
        <v>453</v>
      </c>
      <c r="AM333" s="63" t="s">
        <v>453</v>
      </c>
      <c r="AN333" s="63" t="s">
        <v>453</v>
      </c>
      <c r="AO333" s="63" t="s">
        <v>453</v>
      </c>
      <c r="AP333" s="63" t="s">
        <v>453</v>
      </c>
      <c r="AQ333" s="63" t="s">
        <v>453</v>
      </c>
    </row>
    <row r="334" spans="1:43" ht="14.5" customHeight="1" x14ac:dyDescent="0.35">
      <c r="A334" s="62" t="s">
        <v>460</v>
      </c>
      <c r="B334" s="27">
        <v>0</v>
      </c>
      <c r="C334" s="27">
        <v>0</v>
      </c>
      <c r="D334" s="27">
        <v>0</v>
      </c>
      <c r="E334" s="27">
        <v>0</v>
      </c>
      <c r="F334" s="27">
        <v>0</v>
      </c>
      <c r="G334" s="27">
        <v>0</v>
      </c>
      <c r="H334" s="27">
        <v>0</v>
      </c>
      <c r="I334" s="27">
        <v>0</v>
      </c>
      <c r="J334" s="27">
        <v>16.006734848022461</v>
      </c>
      <c r="K334" s="27">
        <v>2.6606063842773438</v>
      </c>
      <c r="L334" s="27">
        <v>2.709864616394043</v>
      </c>
      <c r="M334" s="27">
        <v>9.0451250076293945</v>
      </c>
      <c r="N334" s="35" t="s">
        <v>194</v>
      </c>
      <c r="O334" s="63"/>
      <c r="P334" s="63"/>
      <c r="Q334" s="64">
        <v>0</v>
      </c>
      <c r="R334" s="63" t="s">
        <v>41</v>
      </c>
      <c r="S334" s="26" t="b">
        <f t="shared" si="51"/>
        <v>0</v>
      </c>
      <c r="T334" s="26" t="b">
        <f>NOT(OR((C334&lt;=$Q$1),(G334&lt;=$R$1),(K334&lt;=$S$1)))</f>
        <v>0</v>
      </c>
      <c r="U334" s="65"/>
      <c r="V334" s="65"/>
      <c r="W334" s="66"/>
      <c r="X334" s="65"/>
      <c r="Y334" s="67"/>
      <c r="Z334" s="68"/>
      <c r="AA334" s="68"/>
      <c r="AB334" s="68"/>
      <c r="AC334" s="69"/>
      <c r="AD334" s="63"/>
      <c r="AE334" s="63"/>
      <c r="AF334" s="63"/>
      <c r="AG334" s="63"/>
      <c r="AH334" s="63"/>
      <c r="AI334" s="63"/>
      <c r="AJ334" s="63"/>
      <c r="AK334" s="63"/>
      <c r="AL334" s="63"/>
      <c r="AM334" s="63"/>
      <c r="AN334" s="63"/>
      <c r="AO334" s="63"/>
      <c r="AP334" s="63"/>
      <c r="AQ334" s="63"/>
    </row>
    <row r="335" spans="1:43" ht="14.5" customHeight="1" x14ac:dyDescent="0.35">
      <c r="A335" s="62" t="s">
        <v>461</v>
      </c>
      <c r="B335" s="27">
        <v>0</v>
      </c>
      <c r="C335" s="27">
        <v>0</v>
      </c>
      <c r="D335" s="27">
        <v>0</v>
      </c>
      <c r="E335" s="27">
        <v>0</v>
      </c>
      <c r="F335" s="27">
        <v>0</v>
      </c>
      <c r="G335" s="27">
        <v>0</v>
      </c>
      <c r="H335" s="27">
        <v>0</v>
      </c>
      <c r="I335" s="27">
        <v>0</v>
      </c>
      <c r="J335" s="27">
        <v>31.704307556152344</v>
      </c>
      <c r="K335" s="27">
        <v>0</v>
      </c>
      <c r="L335" s="27">
        <v>0</v>
      </c>
      <c r="M335" s="27">
        <v>0</v>
      </c>
      <c r="N335" s="35" t="s">
        <v>194</v>
      </c>
      <c r="O335" s="63"/>
      <c r="P335" s="63"/>
      <c r="Q335" s="64">
        <v>0</v>
      </c>
      <c r="R335" s="63" t="s">
        <v>41</v>
      </c>
      <c r="S335" s="26" t="b">
        <f t="shared" si="51"/>
        <v>0</v>
      </c>
      <c r="T335" s="26" t="b">
        <f>NOT(OR((C335&lt;=$Q$1),(G335&lt;=$R$1),(K335&lt;=$S$1)))</f>
        <v>0</v>
      </c>
      <c r="U335" s="65"/>
      <c r="V335" s="65"/>
      <c r="W335" s="66"/>
      <c r="X335" s="65"/>
      <c r="Y335" s="67"/>
      <c r="Z335" s="68"/>
      <c r="AA335" s="68"/>
      <c r="AB335" s="68"/>
      <c r="AC335" s="69"/>
      <c r="AD335" s="63"/>
      <c r="AE335" s="63"/>
      <c r="AF335" s="63"/>
      <c r="AG335" s="63"/>
      <c r="AH335" s="63"/>
      <c r="AI335" s="63"/>
      <c r="AJ335" s="63"/>
      <c r="AK335" s="63"/>
      <c r="AL335" s="63"/>
      <c r="AM335" s="63"/>
      <c r="AN335" s="63"/>
      <c r="AO335" s="63"/>
      <c r="AP335" s="63"/>
      <c r="AQ335" s="63"/>
    </row>
    <row r="336" spans="1:43" x14ac:dyDescent="0.35">
      <c r="A336" s="36"/>
      <c r="B336" s="36"/>
      <c r="C336" s="36"/>
      <c r="D336" s="36"/>
      <c r="E336" s="36"/>
      <c r="F336" s="36"/>
      <c r="G336" s="36"/>
      <c r="H336" s="36"/>
      <c r="I336" s="36"/>
      <c r="J336" s="36"/>
      <c r="K336" s="36"/>
      <c r="L336" s="36"/>
      <c r="M336" s="36"/>
      <c r="N336" s="38" t="s">
        <v>462</v>
      </c>
      <c r="O336" s="36"/>
      <c r="P336" s="24">
        <f>SUMIF(S338:S340,TRUE, Q338:Q340)/SUM(Q338:Q340)</f>
        <v>1</v>
      </c>
      <c r="Q336" s="36"/>
      <c r="R336" s="36"/>
      <c r="S336" s="36"/>
      <c r="T336" s="36"/>
      <c r="U336" s="36"/>
      <c r="V336" s="36"/>
      <c r="W336" s="36"/>
      <c r="X336" s="36"/>
      <c r="Y336" s="36"/>
      <c r="Z336" s="36"/>
      <c r="AA336" s="36"/>
      <c r="AB336" s="36"/>
      <c r="AC336" s="36"/>
    </row>
    <row r="337" spans="1:29" x14ac:dyDescent="0.35">
      <c r="A337" s="36"/>
      <c r="B337" s="73"/>
      <c r="C337" s="36"/>
      <c r="D337" s="36"/>
      <c r="E337" s="36"/>
      <c r="F337" s="36"/>
      <c r="G337" s="36"/>
      <c r="H337" s="36"/>
      <c r="I337" s="36"/>
      <c r="J337" s="36"/>
      <c r="K337" s="36"/>
      <c r="L337" s="36"/>
      <c r="M337" s="36"/>
      <c r="N337" s="38"/>
      <c r="O337" s="36"/>
      <c r="P337" s="24"/>
      <c r="Q337" s="74"/>
      <c r="R337" s="74"/>
      <c r="S337" s="36"/>
      <c r="T337" s="36"/>
      <c r="U337" s="36"/>
      <c r="V337" s="36"/>
      <c r="W337" s="36"/>
      <c r="X337" s="36"/>
      <c r="Y337" s="75"/>
      <c r="Z337" s="76"/>
      <c r="AA337" s="76"/>
      <c r="AB337" s="76"/>
      <c r="AC337" s="73"/>
    </row>
    <row r="338" spans="1:29" x14ac:dyDescent="0.35">
      <c r="A338" s="44" t="s">
        <v>463</v>
      </c>
      <c r="B338" s="27">
        <v>91.664405822753906</v>
      </c>
      <c r="C338" s="27">
        <v>91.664405822753906</v>
      </c>
      <c r="D338" s="27">
        <v>91.664405822753906</v>
      </c>
      <c r="E338" s="27">
        <v>91.663772583007813</v>
      </c>
      <c r="F338" s="27">
        <v>99.999610900878906</v>
      </c>
      <c r="G338" s="27">
        <v>99.999610900878906</v>
      </c>
      <c r="H338" s="27">
        <v>99.999610900878906</v>
      </c>
      <c r="I338" s="27">
        <v>99.99884033203125</v>
      </c>
      <c r="J338" s="32" t="s">
        <v>49</v>
      </c>
      <c r="K338" s="32" t="s">
        <v>49</v>
      </c>
      <c r="L338" s="32" t="s">
        <v>49</v>
      </c>
      <c r="M338" s="32" t="s">
        <v>49</v>
      </c>
      <c r="N338" s="35"/>
      <c r="O338" s="35"/>
      <c r="Q338" s="64">
        <v>1</v>
      </c>
      <c r="R338" s="63" t="s">
        <v>41</v>
      </c>
      <c r="S338" s="26" t="b">
        <f>NOT(OR((D338&lt;=$Q$1),(H338&lt;=$R$1),(L338&lt;=$S$1)))</f>
        <v>1</v>
      </c>
      <c r="T338" s="26" t="b">
        <f>NOT(OR((C338&lt;=$Q$1),(G338&lt;=$R$1),(K338&lt;=$S$1)))</f>
        <v>1</v>
      </c>
      <c r="U338" s="65"/>
      <c r="V338" s="65"/>
      <c r="W338" s="66"/>
      <c r="X338" s="65"/>
      <c r="Y338" s="82"/>
      <c r="Z338" s="83"/>
      <c r="AA338" s="83"/>
      <c r="AB338" s="83"/>
      <c r="AC338" s="84"/>
    </row>
    <row r="339" spans="1:29" x14ac:dyDescent="0.35">
      <c r="A339" s="44" t="s">
        <v>464</v>
      </c>
      <c r="B339" s="27">
        <v>91.666450500488281</v>
      </c>
      <c r="C339" s="27">
        <v>91.666450500488281</v>
      </c>
      <c r="D339" s="27">
        <v>91.666450500488281</v>
      </c>
      <c r="E339" s="27">
        <v>91.666328430175781</v>
      </c>
      <c r="F339" s="27">
        <v>99.999610900878906</v>
      </c>
      <c r="G339" s="27">
        <v>99.999610900878906</v>
      </c>
      <c r="H339" s="27">
        <v>99.999610900878906</v>
      </c>
      <c r="I339" s="27">
        <v>99.99884033203125</v>
      </c>
      <c r="J339" s="32" t="s">
        <v>49</v>
      </c>
      <c r="K339" s="32" t="s">
        <v>49</v>
      </c>
      <c r="L339" s="32" t="s">
        <v>49</v>
      </c>
      <c r="M339" s="32" t="s">
        <v>49</v>
      </c>
      <c r="N339" s="35"/>
      <c r="O339" s="35"/>
      <c r="Q339" s="64">
        <v>1</v>
      </c>
      <c r="R339" s="63" t="s">
        <v>41</v>
      </c>
      <c r="S339" s="26" t="b">
        <f>NOT(OR((B339&lt;=$Q$1),(F339&lt;=$R$1),(J339&lt;=$S$1)))</f>
        <v>1</v>
      </c>
      <c r="T339" s="26" t="b">
        <f>NOT(OR((C339&lt;=$Q$1),(G339&lt;=$R$1),(K339&lt;=$S$1)))</f>
        <v>1</v>
      </c>
      <c r="U339" s="65"/>
      <c r="V339" s="65"/>
      <c r="W339" s="66"/>
      <c r="X339" s="65"/>
      <c r="Y339" s="67"/>
      <c r="Z339" s="68"/>
      <c r="AA339" s="68"/>
      <c r="AB339" s="68"/>
      <c r="AC339" s="69"/>
    </row>
    <row r="340" spans="1:29" x14ac:dyDescent="0.35">
      <c r="A340" s="44" t="s">
        <v>465</v>
      </c>
      <c r="B340" s="27">
        <v>91.666244506835938</v>
      </c>
      <c r="C340" s="27">
        <v>91.666244506835938</v>
      </c>
      <c r="D340" s="27">
        <v>91.666244506835938</v>
      </c>
      <c r="E340" s="27">
        <v>91.666191101074219</v>
      </c>
      <c r="F340" s="27">
        <v>99.999610900878906</v>
      </c>
      <c r="G340" s="27">
        <v>99.999610900878906</v>
      </c>
      <c r="H340" s="27">
        <v>99.999610900878906</v>
      </c>
      <c r="I340" s="27">
        <v>99.99884033203125</v>
      </c>
      <c r="J340" s="32" t="s">
        <v>49</v>
      </c>
      <c r="K340" s="32" t="s">
        <v>49</v>
      </c>
      <c r="L340" s="32" t="s">
        <v>49</v>
      </c>
      <c r="M340" s="32" t="s">
        <v>49</v>
      </c>
      <c r="N340" s="35"/>
      <c r="O340" s="35"/>
      <c r="Q340" s="64">
        <v>1</v>
      </c>
      <c r="R340" s="63" t="s">
        <v>41</v>
      </c>
      <c r="S340" s="26" t="b">
        <f>NOT(OR((D340&lt;=$Q$1),(H340&lt;=$R$1),(L340&lt;=$S$1)))</f>
        <v>1</v>
      </c>
      <c r="T340" s="26" t="b">
        <f>NOT(OR((C340&lt;=$Q$1),(G340&lt;=$R$1),(K340&lt;=$S$1)))</f>
        <v>1</v>
      </c>
      <c r="U340" s="65"/>
      <c r="V340" s="65"/>
      <c r="W340" s="66"/>
      <c r="X340" s="65"/>
      <c r="Y340" s="67"/>
      <c r="Z340" s="68"/>
      <c r="AA340" s="68"/>
      <c r="AB340" s="68"/>
      <c r="AC340" s="69"/>
    </row>
    <row r="341" spans="1:29" x14ac:dyDescent="0.35">
      <c r="A341" s="44" t="s">
        <v>466</v>
      </c>
      <c r="B341" s="27">
        <v>91.665679931640625</v>
      </c>
      <c r="C341" s="27">
        <v>91.665679931640625</v>
      </c>
      <c r="D341" s="27">
        <v>91.665679931640625</v>
      </c>
      <c r="E341" s="27">
        <v>91.666183471679688</v>
      </c>
      <c r="F341" s="27">
        <v>99.999610900878906</v>
      </c>
      <c r="G341" s="27">
        <v>99.999610900878906</v>
      </c>
      <c r="H341" s="27">
        <v>99.999610900878906</v>
      </c>
      <c r="I341" s="27">
        <v>99.99884033203125</v>
      </c>
      <c r="J341" s="32" t="s">
        <v>49</v>
      </c>
      <c r="K341" s="32" t="s">
        <v>49</v>
      </c>
      <c r="L341" s="32" t="s">
        <v>49</v>
      </c>
      <c r="M341" s="32" t="s">
        <v>49</v>
      </c>
      <c r="N341" s="35"/>
      <c r="O341" s="35"/>
      <c r="Q341" s="64">
        <v>1</v>
      </c>
      <c r="R341" s="63" t="s">
        <v>41</v>
      </c>
      <c r="S341" s="26" t="b">
        <f t="shared" ref="S341:S369" si="52">NOT(OR((D341&lt;=$Q$1),(H341&lt;=$R$1),(L341&lt;=$S$1)))</f>
        <v>1</v>
      </c>
      <c r="T341" s="26" t="b">
        <f t="shared" ref="T341:T369" si="53">NOT(OR((C341&lt;=$Q$1),(G341&lt;=$R$1),(K341&lt;=$S$1)))</f>
        <v>1</v>
      </c>
      <c r="U341" s="65"/>
      <c r="V341" s="65"/>
      <c r="W341" s="66"/>
      <c r="X341" s="65"/>
      <c r="Y341" s="67"/>
      <c r="Z341" s="68"/>
      <c r="AA341" s="68"/>
      <c r="AB341" s="68"/>
      <c r="AC341" s="69"/>
    </row>
    <row r="342" spans="1:29" x14ac:dyDescent="0.35">
      <c r="A342" s="44" t="s">
        <v>467</v>
      </c>
      <c r="B342" s="27">
        <v>91.665718078613281</v>
      </c>
      <c r="C342" s="27">
        <v>91.665718078613281</v>
      </c>
      <c r="D342" s="27">
        <v>91.665718078613281</v>
      </c>
      <c r="E342" s="27">
        <v>91.666275024414063</v>
      </c>
      <c r="F342" s="27">
        <v>99.999610900878906</v>
      </c>
      <c r="G342" s="27">
        <v>99.999610900878906</v>
      </c>
      <c r="H342" s="27">
        <v>99.999610900878906</v>
      </c>
      <c r="I342" s="27">
        <v>99.99884033203125</v>
      </c>
      <c r="J342" s="32" t="s">
        <v>49</v>
      </c>
      <c r="K342" s="32" t="s">
        <v>49</v>
      </c>
      <c r="L342" s="32" t="s">
        <v>49</v>
      </c>
      <c r="M342" s="32" t="s">
        <v>49</v>
      </c>
      <c r="N342" s="35"/>
      <c r="O342" s="35"/>
      <c r="Q342" s="64">
        <v>1</v>
      </c>
      <c r="R342" s="63" t="s">
        <v>41</v>
      </c>
      <c r="S342" s="26" t="b">
        <f t="shared" si="52"/>
        <v>1</v>
      </c>
      <c r="T342" s="26" t="b">
        <f t="shared" si="53"/>
        <v>1</v>
      </c>
      <c r="U342" s="65"/>
      <c r="V342" s="65"/>
      <c r="W342" s="66"/>
      <c r="X342" s="65"/>
      <c r="Y342" s="67"/>
      <c r="Z342" s="68"/>
      <c r="AA342" s="68"/>
      <c r="AB342" s="68"/>
      <c r="AC342" s="69"/>
    </row>
    <row r="343" spans="1:29" x14ac:dyDescent="0.35">
      <c r="A343" s="44" t="s">
        <v>468</v>
      </c>
      <c r="B343" s="27">
        <v>91.665763854980469</v>
      </c>
      <c r="C343" s="27">
        <v>91.665763854980469</v>
      </c>
      <c r="D343" s="27">
        <v>91.665763854980469</v>
      </c>
      <c r="E343" s="27">
        <v>91.666374206542969</v>
      </c>
      <c r="F343" s="27">
        <v>99.999610900878906</v>
      </c>
      <c r="G343" s="27">
        <v>99.999610900878906</v>
      </c>
      <c r="H343" s="27">
        <v>99.999610900878906</v>
      </c>
      <c r="I343" s="27">
        <v>99.99884033203125</v>
      </c>
      <c r="J343" s="32" t="s">
        <v>49</v>
      </c>
      <c r="K343" s="32" t="s">
        <v>49</v>
      </c>
      <c r="L343" s="32" t="s">
        <v>49</v>
      </c>
      <c r="M343" s="32" t="s">
        <v>49</v>
      </c>
      <c r="P343" s="26"/>
      <c r="Q343" s="64">
        <v>1</v>
      </c>
      <c r="R343" s="63" t="s">
        <v>41</v>
      </c>
      <c r="S343" s="26" t="b">
        <f t="shared" si="52"/>
        <v>1</v>
      </c>
      <c r="T343" s="26" t="b">
        <f t="shared" si="53"/>
        <v>1</v>
      </c>
    </row>
    <row r="344" spans="1:29" x14ac:dyDescent="0.35">
      <c r="A344" s="44" t="s">
        <v>469</v>
      </c>
      <c r="B344" s="27">
        <v>91.66571044921875</v>
      </c>
      <c r="C344" s="27">
        <v>91.66571044921875</v>
      </c>
      <c r="D344" s="27">
        <v>91.66571044921875</v>
      </c>
      <c r="E344" s="27">
        <v>91.666252136230469</v>
      </c>
      <c r="F344" s="27">
        <v>99.999610900878906</v>
      </c>
      <c r="G344" s="27">
        <v>99.999610900878906</v>
      </c>
      <c r="H344" s="27">
        <v>99.999610900878906</v>
      </c>
      <c r="I344" s="27">
        <v>99.99884033203125</v>
      </c>
      <c r="J344" s="32" t="s">
        <v>49</v>
      </c>
      <c r="K344" s="32" t="s">
        <v>49</v>
      </c>
      <c r="L344" s="32" t="s">
        <v>49</v>
      </c>
      <c r="M344" s="32" t="s">
        <v>49</v>
      </c>
      <c r="P344" s="26"/>
      <c r="Q344" s="64">
        <v>1</v>
      </c>
      <c r="R344" s="63" t="s">
        <v>41</v>
      </c>
      <c r="S344" s="26" t="b">
        <f t="shared" si="52"/>
        <v>1</v>
      </c>
      <c r="T344" s="26" t="b">
        <f t="shared" si="53"/>
        <v>1</v>
      </c>
    </row>
    <row r="345" spans="1:29" x14ac:dyDescent="0.35">
      <c r="A345" s="44" t="s">
        <v>470</v>
      </c>
      <c r="B345" s="27">
        <v>91.665733337402344</v>
      </c>
      <c r="C345" s="27">
        <v>91.665733337402344</v>
      </c>
      <c r="D345" s="27">
        <v>91.665733337402344</v>
      </c>
      <c r="E345" s="27">
        <v>91.666275024414063</v>
      </c>
      <c r="F345" s="27">
        <v>99.999610900878906</v>
      </c>
      <c r="G345" s="27">
        <v>99.999610900878906</v>
      </c>
      <c r="H345" s="27">
        <v>99.999610900878906</v>
      </c>
      <c r="I345" s="27">
        <v>99.99884033203125</v>
      </c>
      <c r="J345" s="32" t="s">
        <v>49</v>
      </c>
      <c r="K345" s="32" t="s">
        <v>49</v>
      </c>
      <c r="L345" s="32" t="s">
        <v>49</v>
      </c>
      <c r="M345" s="32" t="s">
        <v>49</v>
      </c>
      <c r="Q345" s="64">
        <v>1</v>
      </c>
      <c r="R345" s="63" t="s">
        <v>41</v>
      </c>
      <c r="S345" s="26" t="b">
        <f t="shared" si="52"/>
        <v>1</v>
      </c>
      <c r="T345" s="26" t="b">
        <f t="shared" si="53"/>
        <v>1</v>
      </c>
    </row>
    <row r="346" spans="1:29" x14ac:dyDescent="0.35">
      <c r="A346" s="44" t="s">
        <v>471</v>
      </c>
      <c r="B346" s="27">
        <v>91.666404724121094</v>
      </c>
      <c r="C346" s="27">
        <v>91.666404724121094</v>
      </c>
      <c r="D346" s="27">
        <v>91.666404724121094</v>
      </c>
      <c r="E346" s="27">
        <v>91.666099548339844</v>
      </c>
      <c r="F346" s="27">
        <v>99.999610900878906</v>
      </c>
      <c r="G346" s="27">
        <v>99.999610900878906</v>
      </c>
      <c r="H346" s="27">
        <v>99.999610900878906</v>
      </c>
      <c r="I346" s="27">
        <v>99.99884033203125</v>
      </c>
      <c r="J346" s="32" t="s">
        <v>49</v>
      </c>
      <c r="K346" s="32" t="s">
        <v>49</v>
      </c>
      <c r="L346" s="32" t="s">
        <v>49</v>
      </c>
      <c r="M346" s="32" t="s">
        <v>49</v>
      </c>
      <c r="Q346" s="64">
        <v>1</v>
      </c>
      <c r="R346" s="63" t="s">
        <v>41</v>
      </c>
      <c r="S346" s="26" t="b">
        <f t="shared" si="52"/>
        <v>1</v>
      </c>
      <c r="T346" s="26" t="b">
        <f t="shared" si="53"/>
        <v>1</v>
      </c>
    </row>
    <row r="347" spans="1:29" x14ac:dyDescent="0.35">
      <c r="A347" s="44" t="s">
        <v>472</v>
      </c>
      <c r="B347" s="27">
        <v>91.665809631347656</v>
      </c>
      <c r="C347" s="27">
        <v>91.665809631347656</v>
      </c>
      <c r="D347" s="27">
        <v>91.665809631347656</v>
      </c>
      <c r="E347" s="27">
        <v>91.666587829589844</v>
      </c>
      <c r="F347" s="27">
        <v>99.999610900878906</v>
      </c>
      <c r="G347" s="27">
        <v>99.999610900878906</v>
      </c>
      <c r="H347" s="27">
        <v>99.999610900878906</v>
      </c>
      <c r="I347" s="27">
        <v>99.99884033203125</v>
      </c>
      <c r="J347" s="32" t="s">
        <v>49</v>
      </c>
      <c r="K347" s="32" t="s">
        <v>49</v>
      </c>
      <c r="L347" s="32" t="s">
        <v>49</v>
      </c>
      <c r="M347" s="32" t="s">
        <v>49</v>
      </c>
      <c r="P347" s="26"/>
      <c r="Q347" s="64">
        <v>1</v>
      </c>
      <c r="R347" s="63" t="s">
        <v>41</v>
      </c>
      <c r="S347" s="26" t="b">
        <f t="shared" si="52"/>
        <v>1</v>
      </c>
      <c r="T347" s="26" t="b">
        <f t="shared" si="53"/>
        <v>1</v>
      </c>
    </row>
    <row r="348" spans="1:29" x14ac:dyDescent="0.35">
      <c r="A348" s="44" t="s">
        <v>473</v>
      </c>
      <c r="B348" s="27">
        <v>91.66656494140625</v>
      </c>
      <c r="C348" s="27">
        <v>91.66656494140625</v>
      </c>
      <c r="D348" s="27">
        <v>91.66656494140625</v>
      </c>
      <c r="E348" s="27">
        <v>91.666587829589844</v>
      </c>
      <c r="F348" s="27">
        <v>99.999610900878906</v>
      </c>
      <c r="G348" s="27">
        <v>99.999610900878906</v>
      </c>
      <c r="H348" s="27">
        <v>99.999610900878906</v>
      </c>
      <c r="I348" s="27">
        <v>99.99884033203125</v>
      </c>
      <c r="J348" s="32" t="s">
        <v>49</v>
      </c>
      <c r="K348" s="32" t="s">
        <v>49</v>
      </c>
      <c r="L348" s="32" t="s">
        <v>49</v>
      </c>
      <c r="M348" s="32" t="s">
        <v>49</v>
      </c>
      <c r="Q348" s="64">
        <v>1</v>
      </c>
      <c r="R348" s="63" t="s">
        <v>41</v>
      </c>
      <c r="S348" s="26" t="b">
        <f t="shared" si="52"/>
        <v>1</v>
      </c>
      <c r="T348" s="26" t="b">
        <f t="shared" si="53"/>
        <v>1</v>
      </c>
    </row>
    <row r="349" spans="1:29" x14ac:dyDescent="0.35">
      <c r="A349" s="44" t="s">
        <v>474</v>
      </c>
      <c r="B349" s="27">
        <v>91.666427612304688</v>
      </c>
      <c r="C349" s="27">
        <v>91.666427612304688</v>
      </c>
      <c r="D349" s="27">
        <v>91.666427612304688</v>
      </c>
      <c r="E349" s="27">
        <v>91.666259765625</v>
      </c>
      <c r="F349" s="27">
        <v>99.999610900878906</v>
      </c>
      <c r="G349" s="27">
        <v>99.999610900878906</v>
      </c>
      <c r="H349" s="27">
        <v>99.999610900878906</v>
      </c>
      <c r="I349" s="27">
        <v>99.99884033203125</v>
      </c>
      <c r="J349" s="32" t="s">
        <v>49</v>
      </c>
      <c r="K349" s="32" t="s">
        <v>49</v>
      </c>
      <c r="L349" s="32" t="s">
        <v>49</v>
      </c>
      <c r="M349" s="32" t="s">
        <v>49</v>
      </c>
      <c r="Q349" s="64">
        <v>1</v>
      </c>
      <c r="R349" s="63" t="s">
        <v>41</v>
      </c>
      <c r="S349" s="26" t="b">
        <f t="shared" si="52"/>
        <v>1</v>
      </c>
      <c r="T349" s="26" t="b">
        <f t="shared" si="53"/>
        <v>1</v>
      </c>
    </row>
    <row r="350" spans="1:29" x14ac:dyDescent="0.35">
      <c r="A350" s="44" t="s">
        <v>475</v>
      </c>
      <c r="B350" s="27">
        <v>91.6658935546875</v>
      </c>
      <c r="C350" s="27">
        <v>91.6658935546875</v>
      </c>
      <c r="D350" s="27">
        <v>91.6658935546875</v>
      </c>
      <c r="E350" s="27">
        <v>91.66650390625</v>
      </c>
      <c r="F350" s="27">
        <v>99.999610900878906</v>
      </c>
      <c r="G350" s="27">
        <v>99.999610900878906</v>
      </c>
      <c r="H350" s="27">
        <v>99.999610900878906</v>
      </c>
      <c r="I350" s="27">
        <v>99.99884033203125</v>
      </c>
      <c r="J350" s="32" t="s">
        <v>49</v>
      </c>
      <c r="K350" s="32" t="s">
        <v>49</v>
      </c>
      <c r="L350" s="32" t="s">
        <v>49</v>
      </c>
      <c r="M350" s="32" t="s">
        <v>49</v>
      </c>
      <c r="Q350" s="64">
        <v>1</v>
      </c>
      <c r="R350" s="63" t="s">
        <v>41</v>
      </c>
      <c r="S350" s="26" t="b">
        <f t="shared" si="52"/>
        <v>1</v>
      </c>
      <c r="T350" s="26" t="b">
        <f t="shared" si="53"/>
        <v>1</v>
      </c>
    </row>
    <row r="351" spans="1:29" x14ac:dyDescent="0.35">
      <c r="A351" s="44" t="s">
        <v>476</v>
      </c>
      <c r="B351" s="27">
        <v>91.665687561035156</v>
      </c>
      <c r="C351" s="27">
        <v>91.665687561035156</v>
      </c>
      <c r="D351" s="27">
        <v>91.665687561035156</v>
      </c>
      <c r="E351" s="27">
        <v>91.666282653808594</v>
      </c>
      <c r="F351" s="27">
        <v>99.999610900878906</v>
      </c>
      <c r="G351" s="27">
        <v>99.999610900878906</v>
      </c>
      <c r="H351" s="27">
        <v>99.999610900878906</v>
      </c>
      <c r="I351" s="27">
        <v>99.99884033203125</v>
      </c>
      <c r="J351" s="32" t="s">
        <v>49</v>
      </c>
      <c r="K351" s="32" t="s">
        <v>49</v>
      </c>
      <c r="L351" s="32" t="s">
        <v>49</v>
      </c>
      <c r="M351" s="32" t="s">
        <v>49</v>
      </c>
      <c r="Q351" s="64">
        <v>1</v>
      </c>
      <c r="R351" s="63" t="s">
        <v>41</v>
      </c>
      <c r="S351" s="26" t="b">
        <f t="shared" si="52"/>
        <v>1</v>
      </c>
      <c r="T351" s="26" t="b">
        <f t="shared" si="53"/>
        <v>1</v>
      </c>
    </row>
    <row r="352" spans="1:29" x14ac:dyDescent="0.35">
      <c r="A352" s="44" t="s">
        <v>477</v>
      </c>
      <c r="B352" s="27">
        <v>91.666046142578125</v>
      </c>
      <c r="C352" s="27">
        <v>91.666046142578125</v>
      </c>
      <c r="D352" s="27">
        <v>91.666046142578125</v>
      </c>
      <c r="E352" s="27">
        <v>91.666275024414063</v>
      </c>
      <c r="F352" s="27">
        <v>99.999610900878906</v>
      </c>
      <c r="G352" s="27">
        <v>99.999610900878906</v>
      </c>
      <c r="H352" s="27">
        <v>99.999610900878906</v>
      </c>
      <c r="I352" s="27">
        <v>99.99884033203125</v>
      </c>
      <c r="J352" s="32" t="s">
        <v>49</v>
      </c>
      <c r="K352" s="32" t="s">
        <v>49</v>
      </c>
      <c r="L352" s="32" t="s">
        <v>49</v>
      </c>
      <c r="M352" s="32" t="s">
        <v>49</v>
      </c>
      <c r="Q352" s="64">
        <v>1</v>
      </c>
      <c r="R352" s="63" t="s">
        <v>41</v>
      </c>
      <c r="S352" s="26" t="b">
        <f t="shared" si="52"/>
        <v>1</v>
      </c>
      <c r="T352" s="26" t="b">
        <f t="shared" si="53"/>
        <v>1</v>
      </c>
    </row>
    <row r="353" spans="1:20" x14ac:dyDescent="0.35">
      <c r="A353" s="44" t="s">
        <v>478</v>
      </c>
      <c r="B353" s="27">
        <v>91.665664672851563</v>
      </c>
      <c r="C353" s="27">
        <v>91.665664672851563</v>
      </c>
      <c r="D353" s="27">
        <v>91.665664672851563</v>
      </c>
      <c r="E353" s="27">
        <v>91.66632080078125</v>
      </c>
      <c r="F353" s="27">
        <v>99.999610900878906</v>
      </c>
      <c r="G353" s="27">
        <v>99.999610900878906</v>
      </c>
      <c r="H353" s="27">
        <v>99.999610900878906</v>
      </c>
      <c r="I353" s="27">
        <v>99.99884033203125</v>
      </c>
      <c r="J353" s="32" t="s">
        <v>49</v>
      </c>
      <c r="K353" s="32" t="s">
        <v>49</v>
      </c>
      <c r="L353" s="32" t="s">
        <v>49</v>
      </c>
      <c r="M353" s="32" t="s">
        <v>49</v>
      </c>
      <c r="Q353" s="64">
        <v>1</v>
      </c>
      <c r="R353" s="63" t="s">
        <v>41</v>
      </c>
      <c r="S353" s="26" t="b">
        <f t="shared" si="52"/>
        <v>1</v>
      </c>
      <c r="T353" s="26" t="b">
        <f t="shared" si="53"/>
        <v>1</v>
      </c>
    </row>
    <row r="354" spans="1:20" x14ac:dyDescent="0.35">
      <c r="A354" s="44" t="s">
        <v>479</v>
      </c>
      <c r="B354" s="27">
        <v>91.666465759277344</v>
      </c>
      <c r="C354" s="27">
        <v>91.666465759277344</v>
      </c>
      <c r="D354" s="27">
        <v>91.666465759277344</v>
      </c>
      <c r="E354" s="27">
        <v>91.666595458984375</v>
      </c>
      <c r="F354" s="27">
        <v>99.999610900878906</v>
      </c>
      <c r="G354" s="27">
        <v>99.999610900878906</v>
      </c>
      <c r="H354" s="27">
        <v>99.999610900878906</v>
      </c>
      <c r="I354" s="27">
        <v>99.99884033203125</v>
      </c>
      <c r="J354" s="32" t="s">
        <v>49</v>
      </c>
      <c r="K354" s="32" t="s">
        <v>49</v>
      </c>
      <c r="L354" s="32" t="s">
        <v>49</v>
      </c>
      <c r="M354" s="32" t="s">
        <v>49</v>
      </c>
      <c r="Q354" s="64">
        <v>1</v>
      </c>
      <c r="R354" s="63" t="s">
        <v>41</v>
      </c>
      <c r="S354" s="26" t="b">
        <f t="shared" si="52"/>
        <v>1</v>
      </c>
      <c r="T354" s="26" t="b">
        <f t="shared" si="53"/>
        <v>1</v>
      </c>
    </row>
    <row r="355" spans="1:20" x14ac:dyDescent="0.35">
      <c r="A355" s="44" t="s">
        <v>480</v>
      </c>
      <c r="B355" s="27">
        <v>91.666397094726563</v>
      </c>
      <c r="C355" s="27">
        <v>91.666397094726563</v>
      </c>
      <c r="D355" s="27">
        <v>91.666397094726563</v>
      </c>
      <c r="E355" s="27">
        <v>91.666099548339844</v>
      </c>
      <c r="F355" s="27">
        <v>99.999610900878906</v>
      </c>
      <c r="G355" s="27">
        <v>99.999610900878906</v>
      </c>
      <c r="H355" s="27">
        <v>99.999610900878906</v>
      </c>
      <c r="I355" s="27">
        <v>99.99884033203125</v>
      </c>
      <c r="J355" s="32" t="s">
        <v>49</v>
      </c>
      <c r="K355" s="32" t="s">
        <v>49</v>
      </c>
      <c r="L355" s="32" t="s">
        <v>49</v>
      </c>
      <c r="M355" s="32" t="s">
        <v>49</v>
      </c>
      <c r="Q355" s="64">
        <v>1</v>
      </c>
      <c r="R355" s="63" t="s">
        <v>41</v>
      </c>
      <c r="S355" s="26" t="b">
        <f t="shared" si="52"/>
        <v>1</v>
      </c>
      <c r="T355" s="26" t="b">
        <f t="shared" si="53"/>
        <v>1</v>
      </c>
    </row>
    <row r="356" spans="1:20" x14ac:dyDescent="0.35">
      <c r="A356" s="44" t="s">
        <v>481</v>
      </c>
      <c r="B356" s="27">
        <v>91.666419982910156</v>
      </c>
      <c r="C356" s="27">
        <v>91.666419982910156</v>
      </c>
      <c r="D356" s="27">
        <v>91.666419982910156</v>
      </c>
      <c r="E356" s="27">
        <v>91.666481018066406</v>
      </c>
      <c r="F356" s="27">
        <v>99.999610900878906</v>
      </c>
      <c r="G356" s="27">
        <v>99.999610900878906</v>
      </c>
      <c r="H356" s="27">
        <v>99.999610900878906</v>
      </c>
      <c r="I356" s="27">
        <v>99.99884033203125</v>
      </c>
      <c r="J356" s="32" t="s">
        <v>49</v>
      </c>
      <c r="K356" s="32" t="s">
        <v>49</v>
      </c>
      <c r="L356" s="32" t="s">
        <v>49</v>
      </c>
      <c r="M356" s="32" t="s">
        <v>49</v>
      </c>
      <c r="Q356" s="64">
        <v>1</v>
      </c>
      <c r="R356" s="63" t="s">
        <v>41</v>
      </c>
      <c r="S356" s="26" t="b">
        <f t="shared" si="52"/>
        <v>1</v>
      </c>
      <c r="T356" s="26" t="b">
        <f t="shared" si="53"/>
        <v>1</v>
      </c>
    </row>
    <row r="357" spans="1:20" x14ac:dyDescent="0.35">
      <c r="A357" s="44" t="s">
        <v>482</v>
      </c>
      <c r="B357" s="27">
        <v>91.666534423828125</v>
      </c>
      <c r="C357" s="27">
        <v>91.666534423828125</v>
      </c>
      <c r="D357" s="27">
        <v>91.666534423828125</v>
      </c>
      <c r="E357" s="27">
        <v>91.666641235351563</v>
      </c>
      <c r="F357" s="27">
        <v>99.999610900878906</v>
      </c>
      <c r="G357" s="27">
        <v>99.999610900878906</v>
      </c>
      <c r="H357" s="27">
        <v>99.999610900878906</v>
      </c>
      <c r="I357" s="27">
        <v>99.99884033203125</v>
      </c>
      <c r="J357" s="32" t="s">
        <v>49</v>
      </c>
      <c r="K357" s="32" t="s">
        <v>49</v>
      </c>
      <c r="L357" s="32" t="s">
        <v>49</v>
      </c>
      <c r="M357" s="32" t="s">
        <v>49</v>
      </c>
      <c r="Q357" s="64">
        <v>1</v>
      </c>
      <c r="R357" s="63" t="s">
        <v>41</v>
      </c>
      <c r="S357" s="26" t="b">
        <f t="shared" si="52"/>
        <v>1</v>
      </c>
      <c r="T357" s="26" t="b">
        <f t="shared" si="53"/>
        <v>1</v>
      </c>
    </row>
    <row r="358" spans="1:20" x14ac:dyDescent="0.35">
      <c r="A358" s="44" t="s">
        <v>483</v>
      </c>
      <c r="B358" s="27">
        <v>91.665702819824219</v>
      </c>
      <c r="C358" s="27">
        <v>91.665702819824219</v>
      </c>
      <c r="D358" s="27">
        <v>91.665702819824219</v>
      </c>
      <c r="E358" s="27">
        <v>91.666435241699219</v>
      </c>
      <c r="F358" s="27">
        <v>99.999610900878906</v>
      </c>
      <c r="G358" s="27">
        <v>99.999610900878906</v>
      </c>
      <c r="H358" s="27">
        <v>99.999610900878906</v>
      </c>
      <c r="I358" s="27">
        <v>99.99884033203125</v>
      </c>
      <c r="J358" s="32" t="s">
        <v>49</v>
      </c>
      <c r="K358" s="32" t="s">
        <v>49</v>
      </c>
      <c r="L358" s="32" t="s">
        <v>49</v>
      </c>
      <c r="M358" s="32" t="s">
        <v>49</v>
      </c>
      <c r="Q358" s="64">
        <v>1</v>
      </c>
      <c r="R358" s="63" t="s">
        <v>41</v>
      </c>
      <c r="S358" s="26" t="b">
        <f t="shared" si="52"/>
        <v>1</v>
      </c>
      <c r="T358" s="26" t="b">
        <f t="shared" si="53"/>
        <v>1</v>
      </c>
    </row>
    <row r="359" spans="1:20" x14ac:dyDescent="0.35">
      <c r="A359" s="44" t="s">
        <v>484</v>
      </c>
      <c r="B359" s="27">
        <v>91.6658935546875</v>
      </c>
      <c r="C359" s="27">
        <v>91.6658935546875</v>
      </c>
      <c r="D359" s="27">
        <v>91.6658935546875</v>
      </c>
      <c r="E359" s="27">
        <v>91.66656494140625</v>
      </c>
      <c r="F359" s="27">
        <v>99.999610900878906</v>
      </c>
      <c r="G359" s="27">
        <v>99.999610900878906</v>
      </c>
      <c r="H359" s="27">
        <v>99.999610900878906</v>
      </c>
      <c r="I359" s="27">
        <v>99.99884033203125</v>
      </c>
      <c r="J359" s="32" t="s">
        <v>49</v>
      </c>
      <c r="K359" s="32" t="s">
        <v>49</v>
      </c>
      <c r="L359" s="32" t="s">
        <v>49</v>
      </c>
      <c r="M359" s="32" t="s">
        <v>49</v>
      </c>
      <c r="Q359" s="64">
        <v>1</v>
      </c>
      <c r="R359" s="63" t="s">
        <v>41</v>
      </c>
      <c r="S359" s="26" t="b">
        <f t="shared" si="52"/>
        <v>1</v>
      </c>
      <c r="T359" s="26" t="b">
        <f t="shared" si="53"/>
        <v>1</v>
      </c>
    </row>
    <row r="360" spans="1:20" x14ac:dyDescent="0.35">
      <c r="A360" s="44" t="s">
        <v>485</v>
      </c>
      <c r="B360" s="27">
        <v>91.665725708007813</v>
      </c>
      <c r="C360" s="27">
        <v>91.665725708007813</v>
      </c>
      <c r="D360" s="27">
        <v>91.665725708007813</v>
      </c>
      <c r="E360" s="27">
        <v>91.666259765625</v>
      </c>
      <c r="F360" s="27">
        <v>99.999610900878906</v>
      </c>
      <c r="G360" s="27">
        <v>99.999610900878906</v>
      </c>
      <c r="H360" s="27">
        <v>99.999610900878906</v>
      </c>
      <c r="I360" s="27">
        <v>99.99884033203125</v>
      </c>
      <c r="J360" s="32" t="s">
        <v>49</v>
      </c>
      <c r="K360" s="32" t="s">
        <v>49</v>
      </c>
      <c r="L360" s="32" t="s">
        <v>49</v>
      </c>
      <c r="M360" s="32" t="s">
        <v>49</v>
      </c>
      <c r="Q360" s="64">
        <v>1</v>
      </c>
      <c r="R360" s="63" t="s">
        <v>41</v>
      </c>
      <c r="S360" s="26" t="b">
        <f t="shared" si="52"/>
        <v>1</v>
      </c>
      <c r="T360" s="26" t="b">
        <f t="shared" si="53"/>
        <v>1</v>
      </c>
    </row>
    <row r="361" spans="1:20" x14ac:dyDescent="0.35">
      <c r="A361" s="44" t="s">
        <v>486</v>
      </c>
      <c r="B361" s="27">
        <v>91.665840148925781</v>
      </c>
      <c r="C361" s="27">
        <v>91.665840148925781</v>
      </c>
      <c r="D361" s="27">
        <v>91.665840148925781</v>
      </c>
      <c r="E361" s="27">
        <v>91.666587829589844</v>
      </c>
      <c r="F361" s="27">
        <v>99.999610900878906</v>
      </c>
      <c r="G361" s="27">
        <v>99.999610900878906</v>
      </c>
      <c r="H361" s="27">
        <v>99.999610900878906</v>
      </c>
      <c r="I361" s="27">
        <v>99.99884033203125</v>
      </c>
      <c r="J361" s="32" t="s">
        <v>49</v>
      </c>
      <c r="K361" s="32" t="s">
        <v>49</v>
      </c>
      <c r="L361" s="32" t="s">
        <v>49</v>
      </c>
      <c r="M361" s="32" t="s">
        <v>49</v>
      </c>
      <c r="Q361" s="64">
        <v>1</v>
      </c>
      <c r="R361" s="63" t="s">
        <v>41</v>
      </c>
      <c r="S361" s="26" t="b">
        <f t="shared" si="52"/>
        <v>1</v>
      </c>
      <c r="T361" s="26" t="b">
        <f t="shared" si="53"/>
        <v>1</v>
      </c>
    </row>
    <row r="362" spans="1:20" x14ac:dyDescent="0.35">
      <c r="A362" s="44" t="s">
        <v>487</v>
      </c>
      <c r="B362" s="27">
        <v>91.665145874023438</v>
      </c>
      <c r="C362" s="27">
        <v>91.665145874023438</v>
      </c>
      <c r="D362" s="27">
        <v>91.665145874023438</v>
      </c>
      <c r="E362" s="27">
        <v>91.66632080078125</v>
      </c>
      <c r="F362" s="27">
        <v>99.999610900878906</v>
      </c>
      <c r="G362" s="27">
        <v>99.999610900878906</v>
      </c>
      <c r="H362" s="27">
        <v>99.999610900878906</v>
      </c>
      <c r="I362" s="27">
        <v>99.99884033203125</v>
      </c>
      <c r="J362" s="32" t="s">
        <v>49</v>
      </c>
      <c r="K362" s="32" t="s">
        <v>49</v>
      </c>
      <c r="L362" s="32" t="s">
        <v>49</v>
      </c>
      <c r="M362" s="32" t="s">
        <v>49</v>
      </c>
      <c r="Q362" s="64">
        <v>1</v>
      </c>
      <c r="R362" s="63" t="s">
        <v>41</v>
      </c>
      <c r="S362" s="26" t="b">
        <f t="shared" si="52"/>
        <v>1</v>
      </c>
      <c r="T362" s="26" t="b">
        <f t="shared" si="53"/>
        <v>1</v>
      </c>
    </row>
    <row r="363" spans="1:20" x14ac:dyDescent="0.35">
      <c r="A363" s="44" t="s">
        <v>488</v>
      </c>
      <c r="B363" s="27">
        <v>91.666000366210938</v>
      </c>
      <c r="C363" s="27">
        <v>91.666000366210938</v>
      </c>
      <c r="D363" s="27">
        <v>91.666000366210938</v>
      </c>
      <c r="E363" s="27">
        <v>91.666549682617188</v>
      </c>
      <c r="F363" s="27">
        <v>99.999610900878906</v>
      </c>
      <c r="G363" s="27">
        <v>99.999610900878906</v>
      </c>
      <c r="H363" s="27">
        <v>99.999610900878906</v>
      </c>
      <c r="I363" s="27">
        <v>99.99884033203125</v>
      </c>
      <c r="J363" s="32" t="s">
        <v>49</v>
      </c>
      <c r="K363" s="32" t="s">
        <v>49</v>
      </c>
      <c r="L363" s="32" t="s">
        <v>49</v>
      </c>
      <c r="M363" s="32" t="s">
        <v>49</v>
      </c>
      <c r="Q363" s="64">
        <v>1</v>
      </c>
      <c r="R363" s="63" t="s">
        <v>41</v>
      </c>
      <c r="S363" s="26" t="b">
        <f t="shared" si="52"/>
        <v>1</v>
      </c>
      <c r="T363" s="26" t="b">
        <f t="shared" si="53"/>
        <v>1</v>
      </c>
    </row>
    <row r="364" spans="1:20" x14ac:dyDescent="0.35">
      <c r="A364" s="44" t="s">
        <v>489</v>
      </c>
      <c r="B364" s="27">
        <v>91.66595458984375</v>
      </c>
      <c r="C364" s="27">
        <v>91.66595458984375</v>
      </c>
      <c r="D364" s="27">
        <v>91.66595458984375</v>
      </c>
      <c r="E364" s="27">
        <v>91.666275024414063</v>
      </c>
      <c r="F364" s="27">
        <v>99.999610900878906</v>
      </c>
      <c r="G364" s="27">
        <v>99.999610900878906</v>
      </c>
      <c r="H364" s="27">
        <v>99.999610900878906</v>
      </c>
      <c r="I364" s="27">
        <v>99.99884033203125</v>
      </c>
      <c r="J364" s="32" t="s">
        <v>49</v>
      </c>
      <c r="K364" s="32" t="s">
        <v>49</v>
      </c>
      <c r="L364" s="32" t="s">
        <v>49</v>
      </c>
      <c r="M364" s="32" t="s">
        <v>49</v>
      </c>
      <c r="Q364" s="64">
        <v>1</v>
      </c>
      <c r="R364" s="63" t="s">
        <v>41</v>
      </c>
      <c r="S364" s="26" t="b">
        <f t="shared" si="52"/>
        <v>1</v>
      </c>
      <c r="T364" s="26" t="b">
        <f t="shared" si="53"/>
        <v>1</v>
      </c>
    </row>
    <row r="365" spans="1:20" x14ac:dyDescent="0.35">
      <c r="A365" s="44" t="s">
        <v>490</v>
      </c>
      <c r="B365" s="27">
        <v>91.665077209472656</v>
      </c>
      <c r="C365" s="27">
        <v>91.665077209472656</v>
      </c>
      <c r="D365" s="27">
        <v>91.665077209472656</v>
      </c>
      <c r="E365" s="27">
        <v>91.663864135742188</v>
      </c>
      <c r="F365" s="27">
        <v>99.999610900878906</v>
      </c>
      <c r="G365" s="27">
        <v>99.999610900878906</v>
      </c>
      <c r="H365" s="27">
        <v>99.999610900878906</v>
      </c>
      <c r="I365" s="27">
        <v>99.99884033203125</v>
      </c>
      <c r="J365" s="32" t="s">
        <v>49</v>
      </c>
      <c r="K365" s="32" t="s">
        <v>49</v>
      </c>
      <c r="L365" s="32" t="s">
        <v>49</v>
      </c>
      <c r="M365" s="32" t="s">
        <v>49</v>
      </c>
      <c r="Q365" s="64">
        <v>1</v>
      </c>
      <c r="R365" s="63" t="s">
        <v>41</v>
      </c>
      <c r="S365" s="26" t="b">
        <f t="shared" si="52"/>
        <v>1</v>
      </c>
      <c r="T365" s="26" t="b">
        <f t="shared" si="53"/>
        <v>1</v>
      </c>
    </row>
    <row r="366" spans="1:20" x14ac:dyDescent="0.35">
      <c r="A366" s="44" t="s">
        <v>491</v>
      </c>
      <c r="B366" s="27">
        <v>91.666221618652344</v>
      </c>
      <c r="C366" s="27">
        <v>91.666221618652344</v>
      </c>
      <c r="D366" s="27">
        <v>91.666221618652344</v>
      </c>
      <c r="E366" s="27">
        <v>91.66656494140625</v>
      </c>
      <c r="F366" s="27">
        <v>99.999610900878906</v>
      </c>
      <c r="G366" s="27">
        <v>99.999610900878906</v>
      </c>
      <c r="H366" s="27">
        <v>99.999610900878906</v>
      </c>
      <c r="I366" s="27">
        <v>99.99884033203125</v>
      </c>
      <c r="J366" s="32" t="s">
        <v>49</v>
      </c>
      <c r="K366" s="32" t="s">
        <v>49</v>
      </c>
      <c r="L366" s="32" t="s">
        <v>49</v>
      </c>
      <c r="M366" s="32" t="s">
        <v>49</v>
      </c>
      <c r="Q366" s="64">
        <v>1</v>
      </c>
      <c r="R366" s="63" t="s">
        <v>41</v>
      </c>
      <c r="S366" s="26" t="b">
        <f t="shared" si="52"/>
        <v>1</v>
      </c>
      <c r="T366" s="26" t="b">
        <f t="shared" si="53"/>
        <v>1</v>
      </c>
    </row>
    <row r="367" spans="1:20" x14ac:dyDescent="0.35">
      <c r="A367" s="44" t="s">
        <v>492</v>
      </c>
      <c r="B367" s="27">
        <v>91.666213989257813</v>
      </c>
      <c r="C367" s="27">
        <v>91.666213989257813</v>
      </c>
      <c r="D367" s="27">
        <v>91.666213989257813</v>
      </c>
      <c r="E367" s="27">
        <v>91.666587829589844</v>
      </c>
      <c r="F367" s="27">
        <v>99.999610900878906</v>
      </c>
      <c r="G367" s="27">
        <v>99.999610900878906</v>
      </c>
      <c r="H367" s="27">
        <v>99.999610900878906</v>
      </c>
      <c r="I367" s="27">
        <v>99.99884033203125</v>
      </c>
      <c r="J367" s="32" t="s">
        <v>49</v>
      </c>
      <c r="K367" s="32" t="s">
        <v>49</v>
      </c>
      <c r="L367" s="32" t="s">
        <v>49</v>
      </c>
      <c r="M367" s="32" t="s">
        <v>49</v>
      </c>
      <c r="Q367" s="64">
        <v>1</v>
      </c>
      <c r="R367" s="63" t="s">
        <v>41</v>
      </c>
      <c r="S367" s="26" t="b">
        <f t="shared" si="52"/>
        <v>1</v>
      </c>
      <c r="T367" s="26" t="b">
        <f t="shared" si="53"/>
        <v>1</v>
      </c>
    </row>
    <row r="368" spans="1:20" x14ac:dyDescent="0.35">
      <c r="A368" s="44" t="s">
        <v>493</v>
      </c>
      <c r="B368" s="27">
        <v>91.6658935546875</v>
      </c>
      <c r="C368" s="27">
        <v>91.6658935546875</v>
      </c>
      <c r="D368" s="27">
        <v>91.6658935546875</v>
      </c>
      <c r="E368" s="27">
        <v>91.666213989257813</v>
      </c>
      <c r="F368" s="27">
        <v>99.999610900878906</v>
      </c>
      <c r="G368" s="27">
        <v>99.999610900878906</v>
      </c>
      <c r="H368" s="27">
        <v>99.999610900878906</v>
      </c>
      <c r="I368" s="27">
        <v>99.99884033203125</v>
      </c>
      <c r="J368" s="32" t="s">
        <v>49</v>
      </c>
      <c r="K368" s="32" t="s">
        <v>49</v>
      </c>
      <c r="L368" s="32" t="s">
        <v>49</v>
      </c>
      <c r="M368" s="32" t="s">
        <v>49</v>
      </c>
      <c r="Q368" s="64">
        <v>1</v>
      </c>
      <c r="R368" s="63" t="s">
        <v>41</v>
      </c>
      <c r="S368" s="26" t="b">
        <f t="shared" si="52"/>
        <v>1</v>
      </c>
      <c r="T368" s="26" t="b">
        <f t="shared" si="53"/>
        <v>1</v>
      </c>
    </row>
    <row r="369" spans="1:43" x14ac:dyDescent="0.35">
      <c r="A369" s="44" t="s">
        <v>494</v>
      </c>
      <c r="B369" s="27">
        <v>91.666450500488281</v>
      </c>
      <c r="C369" s="27">
        <v>91.666450500488281</v>
      </c>
      <c r="D369" s="27">
        <v>91.666450500488281</v>
      </c>
      <c r="E369" s="27">
        <v>91.666305541992188</v>
      </c>
      <c r="F369" s="27">
        <v>99.999610900878906</v>
      </c>
      <c r="G369" s="27">
        <v>99.999610900878906</v>
      </c>
      <c r="H369" s="27">
        <v>99.999610900878906</v>
      </c>
      <c r="I369" s="27">
        <v>99.99884033203125</v>
      </c>
      <c r="J369" s="32" t="s">
        <v>49</v>
      </c>
      <c r="K369" s="32" t="s">
        <v>49</v>
      </c>
      <c r="L369" s="32" t="s">
        <v>49</v>
      </c>
      <c r="M369" s="32" t="s">
        <v>49</v>
      </c>
      <c r="Q369" s="64">
        <v>1</v>
      </c>
      <c r="R369" s="63" t="s">
        <v>41</v>
      </c>
      <c r="S369" s="26" t="b">
        <f t="shared" si="52"/>
        <v>1</v>
      </c>
      <c r="T369" s="26" t="b">
        <f t="shared" si="53"/>
        <v>1</v>
      </c>
    </row>
    <row r="370" spans="1:43" x14ac:dyDescent="0.35">
      <c r="A370" s="57" t="s">
        <v>453</v>
      </c>
      <c r="B370" s="58" t="s">
        <v>453</v>
      </c>
      <c r="C370" s="58" t="s">
        <v>453</v>
      </c>
      <c r="D370" s="58" t="s">
        <v>453</v>
      </c>
      <c r="E370" s="58" t="s">
        <v>453</v>
      </c>
      <c r="F370" s="58" t="s">
        <v>453</v>
      </c>
      <c r="G370" s="58" t="s">
        <v>453</v>
      </c>
      <c r="H370" s="58" t="s">
        <v>453</v>
      </c>
      <c r="I370" s="58" t="s">
        <v>453</v>
      </c>
      <c r="J370" s="58" t="s">
        <v>453</v>
      </c>
      <c r="K370" s="58" t="s">
        <v>453</v>
      </c>
      <c r="L370" s="58" t="s">
        <v>453</v>
      </c>
      <c r="M370" s="58" t="s">
        <v>453</v>
      </c>
      <c r="N370" s="59" t="s">
        <v>495</v>
      </c>
      <c r="O370" s="58" t="s">
        <v>453</v>
      </c>
      <c r="P370" s="24" t="e">
        <f>SUMIF(S371:S372,TRUE, Q371:Q372)/SUM(Q371:Q372)</f>
        <v>#DIV/0!</v>
      </c>
      <c r="Q370" s="58" t="s">
        <v>453</v>
      </c>
      <c r="R370" s="58" t="s">
        <v>453</v>
      </c>
      <c r="S370" s="58" t="s">
        <v>453</v>
      </c>
      <c r="T370" s="60" t="s">
        <v>453</v>
      </c>
      <c r="U370" s="58" t="s">
        <v>453</v>
      </c>
      <c r="V370" s="58" t="s">
        <v>453</v>
      </c>
      <c r="W370" s="58" t="s">
        <v>453</v>
      </c>
      <c r="X370" s="58" t="s">
        <v>453</v>
      </c>
      <c r="Y370" s="61" t="s">
        <v>453</v>
      </c>
      <c r="Z370" s="61" t="s">
        <v>453</v>
      </c>
      <c r="AA370" s="61" t="s">
        <v>453</v>
      </c>
      <c r="AB370" s="61" t="s">
        <v>453</v>
      </c>
      <c r="AC370" s="61" t="s">
        <v>453</v>
      </c>
      <c r="AD370" s="61" t="s">
        <v>453</v>
      </c>
      <c r="AE370" s="61" t="s">
        <v>453</v>
      </c>
      <c r="AF370" s="61" t="s">
        <v>453</v>
      </c>
      <c r="AG370" s="61" t="s">
        <v>453</v>
      </c>
      <c r="AH370" s="61" t="s">
        <v>453</v>
      </c>
      <c r="AI370" s="61" t="s">
        <v>453</v>
      </c>
      <c r="AJ370" s="61" t="s">
        <v>453</v>
      </c>
      <c r="AK370" s="61" t="s">
        <v>453</v>
      </c>
      <c r="AL370" s="61" t="s">
        <v>453</v>
      </c>
      <c r="AM370" s="61" t="s">
        <v>453</v>
      </c>
      <c r="AN370" s="61" t="s">
        <v>453</v>
      </c>
      <c r="AO370" s="61" t="s">
        <v>453</v>
      </c>
      <c r="AP370" s="61" t="s">
        <v>453</v>
      </c>
      <c r="AQ370" s="61" t="s">
        <v>453</v>
      </c>
    </row>
    <row r="371" spans="1:43" ht="14.5" customHeight="1" x14ac:dyDescent="0.35">
      <c r="A371" s="62" t="s">
        <v>496</v>
      </c>
      <c r="B371" s="27">
        <v>69.098701477050781</v>
      </c>
      <c r="C371" s="27">
        <v>56.925411224365234</v>
      </c>
      <c r="D371" s="27">
        <v>88.641281127929688</v>
      </c>
      <c r="E371" s="27">
        <v>96.872360229492188</v>
      </c>
      <c r="F371" s="27">
        <v>97.968574523925781</v>
      </c>
      <c r="G371" s="27">
        <v>99.262123107910156</v>
      </c>
      <c r="H371" s="27">
        <v>99.95074462890625</v>
      </c>
      <c r="I371" s="27">
        <v>99.65521240234375</v>
      </c>
      <c r="J371" s="27">
        <v>0</v>
      </c>
      <c r="K371" s="27">
        <v>0</v>
      </c>
      <c r="L371" s="27">
        <v>0</v>
      </c>
      <c r="M371" s="27">
        <v>0</v>
      </c>
      <c r="N371" s="35"/>
      <c r="O371" s="63" t="s">
        <v>453</v>
      </c>
      <c r="P371" s="63" t="s">
        <v>497</v>
      </c>
      <c r="Q371" s="64">
        <v>0</v>
      </c>
      <c r="R371" s="63" t="s">
        <v>41</v>
      </c>
      <c r="S371" s="26" t="b">
        <f t="shared" ref="S371:S372" si="54">NOT(OR((D371&lt;=$Q$1),(H371&lt;=$R$1),(L371&lt;=$S$1)))</f>
        <v>0</v>
      </c>
      <c r="T371" s="26" t="b">
        <f>NOT(OR((C371&lt;=$Q$1),(G371&lt;=$R$1),(K371&lt;=$S$1)))</f>
        <v>0</v>
      </c>
      <c r="U371" s="65" t="s">
        <v>42</v>
      </c>
      <c r="V371" s="65" t="s">
        <v>42</v>
      </c>
      <c r="W371" s="66" t="s">
        <v>49</v>
      </c>
      <c r="X371" s="65" t="s">
        <v>42</v>
      </c>
      <c r="Y371" s="82">
        <v>5</v>
      </c>
      <c r="Z371" s="83"/>
      <c r="AA371" s="83"/>
      <c r="AB371" s="83"/>
      <c r="AC371" s="84"/>
      <c r="AD371" s="63" t="s">
        <v>453</v>
      </c>
      <c r="AE371" s="63" t="s">
        <v>453</v>
      </c>
      <c r="AF371" s="63" t="s">
        <v>453</v>
      </c>
      <c r="AG371" s="63" t="s">
        <v>453</v>
      </c>
      <c r="AH371" s="63" t="s">
        <v>453</v>
      </c>
      <c r="AI371" s="63" t="s">
        <v>453</v>
      </c>
      <c r="AJ371" s="63" t="s">
        <v>453</v>
      </c>
      <c r="AK371" s="63" t="s">
        <v>453</v>
      </c>
      <c r="AL371" s="63" t="s">
        <v>453</v>
      </c>
      <c r="AM371" s="63" t="s">
        <v>453</v>
      </c>
      <c r="AN371" s="63" t="s">
        <v>453</v>
      </c>
      <c r="AO371" s="63" t="s">
        <v>453</v>
      </c>
      <c r="AP371" s="63" t="s">
        <v>453</v>
      </c>
      <c r="AQ371" s="63" t="s">
        <v>453</v>
      </c>
    </row>
    <row r="372" spans="1:43" ht="14.5" customHeight="1" x14ac:dyDescent="0.35">
      <c r="A372" s="62" t="s">
        <v>498</v>
      </c>
      <c r="B372" s="27">
        <v>27.732751846313477</v>
      </c>
      <c r="C372" s="27">
        <v>12.512760162353516</v>
      </c>
      <c r="D372" s="27">
        <v>0</v>
      </c>
      <c r="E372" s="27">
        <v>0</v>
      </c>
      <c r="F372" s="27">
        <v>99.961952209472656</v>
      </c>
      <c r="G372" s="27">
        <v>99.875297546386719</v>
      </c>
      <c r="H372" s="27">
        <v>0</v>
      </c>
      <c r="I372" s="27">
        <v>0</v>
      </c>
      <c r="J372" s="27">
        <v>0</v>
      </c>
      <c r="K372" s="27">
        <v>0</v>
      </c>
      <c r="L372" s="27">
        <v>0</v>
      </c>
      <c r="M372" s="27">
        <v>0</v>
      </c>
      <c r="N372" s="35" t="s">
        <v>499</v>
      </c>
      <c r="O372" s="63" t="s">
        <v>453</v>
      </c>
      <c r="P372" s="63"/>
      <c r="Q372" s="64">
        <v>0</v>
      </c>
      <c r="R372" s="63" t="s">
        <v>41</v>
      </c>
      <c r="S372" s="26" t="b">
        <f t="shared" si="54"/>
        <v>0</v>
      </c>
      <c r="T372" s="26" t="b">
        <f>NOT(OR((C372&lt;=$Q$1),(G372&lt;=$R$1),(K372&lt;=$S$1)))</f>
        <v>0</v>
      </c>
      <c r="U372" s="65" t="s">
        <v>42</v>
      </c>
      <c r="V372" s="65" t="s">
        <v>42</v>
      </c>
      <c r="W372" s="66" t="s">
        <v>49</v>
      </c>
      <c r="X372" s="65" t="s">
        <v>42</v>
      </c>
      <c r="Y372" s="82">
        <v>5</v>
      </c>
      <c r="Z372" s="83"/>
      <c r="AA372" s="83"/>
      <c r="AB372" s="83"/>
      <c r="AC372" s="84"/>
      <c r="AD372" s="63" t="s">
        <v>453</v>
      </c>
      <c r="AE372" s="63" t="s">
        <v>453</v>
      </c>
      <c r="AF372" s="63" t="s">
        <v>453</v>
      </c>
      <c r="AG372" s="63" t="s">
        <v>453</v>
      </c>
      <c r="AH372" s="63" t="s">
        <v>453</v>
      </c>
      <c r="AI372" s="63" t="s">
        <v>453</v>
      </c>
      <c r="AJ372" s="63" t="s">
        <v>453</v>
      </c>
      <c r="AK372" s="63" t="s">
        <v>453</v>
      </c>
      <c r="AL372" s="63" t="s">
        <v>453</v>
      </c>
      <c r="AM372" s="63" t="s">
        <v>453</v>
      </c>
      <c r="AN372" s="63" t="s">
        <v>453</v>
      </c>
      <c r="AO372" s="63" t="s">
        <v>453</v>
      </c>
      <c r="AP372" s="63" t="s">
        <v>453</v>
      </c>
      <c r="AQ372" s="63" t="s">
        <v>453</v>
      </c>
    </row>
    <row r="373" spans="1:43" x14ac:dyDescent="0.35">
      <c r="A373" s="57" t="s">
        <v>453</v>
      </c>
      <c r="B373" s="58" t="s">
        <v>453</v>
      </c>
      <c r="C373" s="58" t="s">
        <v>453</v>
      </c>
      <c r="D373" s="58" t="s">
        <v>453</v>
      </c>
      <c r="E373" s="58" t="s">
        <v>453</v>
      </c>
      <c r="F373" s="58" t="s">
        <v>453</v>
      </c>
      <c r="G373" s="58" t="s">
        <v>453</v>
      </c>
      <c r="H373" s="58" t="s">
        <v>453</v>
      </c>
      <c r="I373" s="58" t="s">
        <v>453</v>
      </c>
      <c r="J373" s="58" t="s">
        <v>453</v>
      </c>
      <c r="K373" s="58" t="s">
        <v>453</v>
      </c>
      <c r="L373" s="58" t="s">
        <v>453</v>
      </c>
      <c r="M373" s="58" t="s">
        <v>453</v>
      </c>
      <c r="N373" s="59" t="s">
        <v>500</v>
      </c>
      <c r="O373" s="58" t="s">
        <v>453</v>
      </c>
      <c r="P373" s="24">
        <f>SUMIF(S374,TRUE, Q374)/SUM(Q374)</f>
        <v>0</v>
      </c>
      <c r="Q373" s="58" t="s">
        <v>453</v>
      </c>
      <c r="R373" s="58" t="s">
        <v>453</v>
      </c>
      <c r="S373" s="58" t="s">
        <v>453</v>
      </c>
      <c r="T373" s="60" t="s">
        <v>453</v>
      </c>
      <c r="U373" s="58" t="s">
        <v>453</v>
      </c>
      <c r="V373" s="58" t="s">
        <v>453</v>
      </c>
      <c r="W373" s="58" t="s">
        <v>453</v>
      </c>
      <c r="X373" s="58" t="s">
        <v>453</v>
      </c>
      <c r="Y373" s="61" t="s">
        <v>453</v>
      </c>
      <c r="Z373" s="61" t="s">
        <v>453</v>
      </c>
      <c r="AA373" s="61" t="s">
        <v>453</v>
      </c>
      <c r="AB373" s="61" t="s">
        <v>453</v>
      </c>
      <c r="AC373" s="61" t="s">
        <v>453</v>
      </c>
      <c r="AD373" s="61" t="s">
        <v>453</v>
      </c>
      <c r="AE373" s="61" t="s">
        <v>453</v>
      </c>
      <c r="AF373" s="61" t="s">
        <v>453</v>
      </c>
      <c r="AG373" s="61" t="s">
        <v>453</v>
      </c>
      <c r="AH373" s="61" t="s">
        <v>453</v>
      </c>
      <c r="AI373" s="61" t="s">
        <v>453</v>
      </c>
      <c r="AJ373" s="61" t="s">
        <v>453</v>
      </c>
      <c r="AK373" s="61" t="s">
        <v>453</v>
      </c>
      <c r="AL373" s="61" t="s">
        <v>453</v>
      </c>
      <c r="AM373" s="61" t="s">
        <v>453</v>
      </c>
      <c r="AN373" s="61" t="s">
        <v>453</v>
      </c>
      <c r="AO373" s="61" t="s">
        <v>453</v>
      </c>
      <c r="AP373" s="61" t="s">
        <v>453</v>
      </c>
      <c r="AQ373" s="61" t="s">
        <v>453</v>
      </c>
    </row>
    <row r="374" spans="1:43" ht="14.5" customHeight="1" x14ac:dyDescent="0.35">
      <c r="A374" s="62" t="s">
        <v>501</v>
      </c>
      <c r="B374" s="27">
        <v>73.884719848632813</v>
      </c>
      <c r="C374" s="27">
        <v>73.854240417480469</v>
      </c>
      <c r="D374" s="27">
        <v>90.855552673339844</v>
      </c>
      <c r="E374" s="27">
        <v>96.2479248046875</v>
      </c>
      <c r="F374" s="27">
        <v>98.778114318847656</v>
      </c>
      <c r="G374" s="27">
        <v>99.999954223632813</v>
      </c>
      <c r="H374" s="27">
        <v>99.999832153320313</v>
      </c>
      <c r="I374" s="27">
        <v>99.99884033203125</v>
      </c>
      <c r="J374" s="27">
        <v>90.669937133789063</v>
      </c>
      <c r="K374" s="27">
        <v>93.613250732421875</v>
      </c>
      <c r="L374" s="27">
        <v>94.628204345703125</v>
      </c>
      <c r="M374" s="27">
        <v>99.99884033203125</v>
      </c>
      <c r="N374" s="35"/>
      <c r="O374" s="63" t="s">
        <v>453</v>
      </c>
      <c r="P374" s="63" t="s">
        <v>453</v>
      </c>
      <c r="Q374" s="64">
        <v>1</v>
      </c>
      <c r="R374" s="63" t="s">
        <v>41</v>
      </c>
      <c r="S374" s="26" t="b">
        <f t="shared" ref="S374:S375" si="55">NOT(OR((D374&lt;=$Q$1),(H374&lt;=$R$1),(L374&lt;=$S$1)))</f>
        <v>0</v>
      </c>
      <c r="T374" s="26" t="b">
        <f>NOT(OR((C374&lt;=$Q$1),(G374&lt;=$R$1),(K374&lt;=$S$1)))</f>
        <v>0</v>
      </c>
      <c r="U374" s="65" t="s">
        <v>42</v>
      </c>
      <c r="V374" s="65" t="s">
        <v>42</v>
      </c>
      <c r="W374" s="66" t="s">
        <v>49</v>
      </c>
      <c r="X374" s="65" t="s">
        <v>42</v>
      </c>
      <c r="Y374" s="82">
        <v>5</v>
      </c>
      <c r="Z374" s="83"/>
      <c r="AA374" s="83"/>
      <c r="AB374" s="83"/>
      <c r="AC374" s="84"/>
      <c r="AD374" s="63" t="s">
        <v>453</v>
      </c>
      <c r="AE374" s="63" t="s">
        <v>453</v>
      </c>
      <c r="AF374" s="63" t="s">
        <v>453</v>
      </c>
      <c r="AG374" s="63" t="s">
        <v>453</v>
      </c>
      <c r="AH374" s="63" t="s">
        <v>453</v>
      </c>
      <c r="AI374" s="63" t="s">
        <v>453</v>
      </c>
      <c r="AJ374" s="63" t="s">
        <v>453</v>
      </c>
      <c r="AK374" s="63" t="s">
        <v>453</v>
      </c>
      <c r="AL374" s="63" t="s">
        <v>453</v>
      </c>
      <c r="AM374" s="63" t="s">
        <v>453</v>
      </c>
      <c r="AN374" s="63" t="s">
        <v>453</v>
      </c>
      <c r="AO374" s="63" t="s">
        <v>453</v>
      </c>
      <c r="AP374" s="63" t="s">
        <v>453</v>
      </c>
      <c r="AQ374" s="63" t="s">
        <v>453</v>
      </c>
    </row>
    <row r="375" spans="1:43" ht="14.5" customHeight="1" x14ac:dyDescent="0.35">
      <c r="A375" s="62" t="s">
        <v>502</v>
      </c>
      <c r="B375" s="27">
        <v>80.030220031738281</v>
      </c>
      <c r="C375" s="27">
        <v>73.658218383789063</v>
      </c>
      <c r="D375" s="27">
        <v>90.550094604492188</v>
      </c>
      <c r="E375" s="27">
        <v>96.068290710449219</v>
      </c>
      <c r="F375" s="27">
        <v>88.875923156738281</v>
      </c>
      <c r="G375" s="27">
        <v>88.715866088867188</v>
      </c>
      <c r="H375" s="27">
        <v>99.999832153320313</v>
      </c>
      <c r="I375" s="27">
        <v>99.99884033203125</v>
      </c>
      <c r="J375" s="32" t="s">
        <v>49</v>
      </c>
      <c r="K375" s="32" t="s">
        <v>49</v>
      </c>
      <c r="L375" s="32" t="s">
        <v>49</v>
      </c>
      <c r="M375" s="32" t="s">
        <v>49</v>
      </c>
      <c r="N375" s="35"/>
      <c r="O375" s="63" t="s">
        <v>453</v>
      </c>
      <c r="P375" s="63"/>
      <c r="Q375" s="64">
        <v>0</v>
      </c>
      <c r="R375" s="63" t="s">
        <v>41</v>
      </c>
      <c r="S375" s="26" t="b">
        <f t="shared" si="55"/>
        <v>1</v>
      </c>
      <c r="T375" s="26" t="b">
        <f>NOT(OR((C375&lt;=$Q$1),(G375&lt;=$R$1),(K375&lt;=$S$1)))</f>
        <v>0</v>
      </c>
      <c r="U375" s="65" t="s">
        <v>42</v>
      </c>
      <c r="V375" s="65" t="s">
        <v>42</v>
      </c>
      <c r="W375" s="66" t="s">
        <v>49</v>
      </c>
      <c r="X375" s="65" t="s">
        <v>42</v>
      </c>
      <c r="Y375" s="82">
        <v>5</v>
      </c>
      <c r="Z375" s="83"/>
      <c r="AA375" s="83"/>
      <c r="AB375" s="83"/>
      <c r="AC375" s="84"/>
      <c r="AD375" s="63" t="s">
        <v>453</v>
      </c>
      <c r="AE375" s="63" t="s">
        <v>453</v>
      </c>
      <c r="AF375" s="63" t="s">
        <v>453</v>
      </c>
      <c r="AG375" s="63" t="s">
        <v>453</v>
      </c>
      <c r="AH375" s="63" t="s">
        <v>453</v>
      </c>
      <c r="AI375" s="63" t="s">
        <v>453</v>
      </c>
      <c r="AJ375" s="63" t="s">
        <v>453</v>
      </c>
      <c r="AK375" s="63" t="s">
        <v>453</v>
      </c>
      <c r="AL375" s="63" t="s">
        <v>453</v>
      </c>
      <c r="AM375" s="63" t="s">
        <v>453</v>
      </c>
      <c r="AN375" s="63" t="s">
        <v>453</v>
      </c>
      <c r="AO375" s="63" t="s">
        <v>453</v>
      </c>
      <c r="AP375" s="63" t="s">
        <v>453</v>
      </c>
      <c r="AQ375" s="63" t="s">
        <v>453</v>
      </c>
    </row>
    <row r="376" spans="1:43" x14ac:dyDescent="0.35">
      <c r="A376" s="57" t="s">
        <v>453</v>
      </c>
      <c r="B376" s="58" t="s">
        <v>453</v>
      </c>
      <c r="C376" s="58" t="s">
        <v>453</v>
      </c>
      <c r="D376" s="58" t="s">
        <v>453</v>
      </c>
      <c r="E376" s="58" t="s">
        <v>453</v>
      </c>
      <c r="F376" s="58" t="s">
        <v>453</v>
      </c>
      <c r="G376" s="58" t="s">
        <v>453</v>
      </c>
      <c r="H376" s="58" t="s">
        <v>453</v>
      </c>
      <c r="I376" s="58" t="s">
        <v>453</v>
      </c>
      <c r="J376" s="58" t="s">
        <v>453</v>
      </c>
      <c r="K376" s="58" t="s">
        <v>453</v>
      </c>
      <c r="L376" s="58" t="s">
        <v>453</v>
      </c>
      <c r="M376" s="58" t="s">
        <v>453</v>
      </c>
      <c r="N376" s="59" t="s">
        <v>503</v>
      </c>
      <c r="O376" s="58" t="s">
        <v>453</v>
      </c>
      <c r="P376" s="24" t="e">
        <f>P379=SUMIF(S380,TRUE, Q380)/SUM(Q377:Q378)</f>
        <v>#DIV/0!</v>
      </c>
      <c r="Q376" s="58" t="s">
        <v>453</v>
      </c>
      <c r="R376" s="58" t="s">
        <v>453</v>
      </c>
      <c r="S376" s="58" t="s">
        <v>453</v>
      </c>
      <c r="T376" s="60" t="s">
        <v>453</v>
      </c>
      <c r="U376" s="58" t="s">
        <v>453</v>
      </c>
      <c r="V376" s="58" t="s">
        <v>453</v>
      </c>
      <c r="W376" s="58" t="s">
        <v>453</v>
      </c>
      <c r="X376" s="58" t="s">
        <v>453</v>
      </c>
      <c r="Y376" s="61" t="s">
        <v>453</v>
      </c>
      <c r="Z376" s="61" t="s">
        <v>453</v>
      </c>
      <c r="AA376" s="61" t="s">
        <v>453</v>
      </c>
      <c r="AB376" s="61" t="s">
        <v>453</v>
      </c>
      <c r="AC376" s="61" t="s">
        <v>453</v>
      </c>
      <c r="AD376" s="61" t="s">
        <v>453</v>
      </c>
      <c r="AE376" s="61" t="s">
        <v>453</v>
      </c>
      <c r="AF376" s="61" t="s">
        <v>453</v>
      </c>
      <c r="AG376" s="61" t="s">
        <v>453</v>
      </c>
      <c r="AH376" s="61" t="s">
        <v>453</v>
      </c>
      <c r="AI376" s="61" t="s">
        <v>453</v>
      </c>
      <c r="AJ376" s="61" t="s">
        <v>453</v>
      </c>
      <c r="AK376" s="61" t="s">
        <v>453</v>
      </c>
      <c r="AL376" s="61" t="s">
        <v>453</v>
      </c>
      <c r="AM376" s="61" t="s">
        <v>453</v>
      </c>
      <c r="AN376" s="61" t="s">
        <v>453</v>
      </c>
      <c r="AO376" s="61" t="s">
        <v>453</v>
      </c>
      <c r="AP376" s="61" t="s">
        <v>453</v>
      </c>
      <c r="AQ376" s="61" t="s">
        <v>453</v>
      </c>
    </row>
    <row r="377" spans="1:43" ht="14.5" customHeight="1" x14ac:dyDescent="0.35">
      <c r="A377" s="62" t="s">
        <v>504</v>
      </c>
      <c r="B377" s="27">
        <v>76.4239501953125</v>
      </c>
      <c r="C377" s="27">
        <v>85.812858581542969</v>
      </c>
      <c r="D377" s="27">
        <v>93.483634948730469</v>
      </c>
      <c r="E377" s="27">
        <v>96.249923706054688</v>
      </c>
      <c r="F377" s="27">
        <v>95.506065368652344</v>
      </c>
      <c r="G377" s="27">
        <v>99.999870300292969</v>
      </c>
      <c r="H377" s="27">
        <v>99.999832153320313</v>
      </c>
      <c r="I377" s="27">
        <v>99.99884033203125</v>
      </c>
      <c r="J377" s="27">
        <v>93.56048583984375</v>
      </c>
      <c r="K377" s="27">
        <v>92.646636962890625</v>
      </c>
      <c r="L377" s="27">
        <v>97.562294006347656</v>
      </c>
      <c r="M377" s="27">
        <v>99.854446411132813</v>
      </c>
      <c r="N377" s="35"/>
      <c r="O377" s="63" t="s">
        <v>453</v>
      </c>
      <c r="P377" s="63" t="s">
        <v>453</v>
      </c>
      <c r="Q377" s="64">
        <v>0</v>
      </c>
      <c r="R377" s="63" t="s">
        <v>41</v>
      </c>
      <c r="S377" s="26" t="b">
        <f t="shared" ref="S377:S378" si="56">NOT(OR((D377&lt;=$Q$1),(H377&lt;=$R$1),(L377&lt;=$S$1)))</f>
        <v>1</v>
      </c>
      <c r="T377" s="26" t="b">
        <f>NOT(OR((C377&lt;=$Q$1),(G377&lt;=$R$1),(K377&lt;=$S$1)))</f>
        <v>0</v>
      </c>
      <c r="U377" s="65" t="s">
        <v>42</v>
      </c>
      <c r="V377" s="65" t="s">
        <v>42</v>
      </c>
      <c r="W377" s="66" t="s">
        <v>49</v>
      </c>
      <c r="X377" s="65" t="s">
        <v>42</v>
      </c>
      <c r="Y377" s="82">
        <v>5</v>
      </c>
      <c r="Z377" s="83"/>
      <c r="AA377" s="83"/>
      <c r="AB377" s="83"/>
      <c r="AC377" s="84"/>
      <c r="AD377" s="63" t="s">
        <v>453</v>
      </c>
      <c r="AE377" s="63" t="s">
        <v>453</v>
      </c>
      <c r="AF377" s="63" t="s">
        <v>453</v>
      </c>
      <c r="AG377" s="63" t="s">
        <v>453</v>
      </c>
      <c r="AH377" s="63" t="s">
        <v>453</v>
      </c>
      <c r="AI377" s="63" t="s">
        <v>453</v>
      </c>
      <c r="AJ377" s="63" t="s">
        <v>453</v>
      </c>
      <c r="AK377" s="63" t="s">
        <v>453</v>
      </c>
      <c r="AL377" s="63" t="s">
        <v>453</v>
      </c>
      <c r="AM377" s="63" t="s">
        <v>453</v>
      </c>
      <c r="AN377" s="63" t="s">
        <v>453</v>
      </c>
      <c r="AO377" s="63" t="s">
        <v>453</v>
      </c>
      <c r="AP377" s="63" t="s">
        <v>453</v>
      </c>
      <c r="AQ377" s="63" t="s">
        <v>453</v>
      </c>
    </row>
    <row r="378" spans="1:43" ht="14.5" customHeight="1" x14ac:dyDescent="0.35">
      <c r="A378" s="62" t="s">
        <v>505</v>
      </c>
      <c r="B378" s="27">
        <v>92.104965209960938</v>
      </c>
      <c r="C378" s="27">
        <v>95.584342956542969</v>
      </c>
      <c r="D378" s="27">
        <v>95.423431396484375</v>
      </c>
      <c r="E378" s="27">
        <v>96.249893188476563</v>
      </c>
      <c r="F378" s="27">
        <v>99.844184875488281</v>
      </c>
      <c r="G378" s="27">
        <v>99.99908447265625</v>
      </c>
      <c r="H378" s="27">
        <v>99.999702453613281</v>
      </c>
      <c r="I378" s="27">
        <v>99.99884033203125</v>
      </c>
      <c r="J378" s="27">
        <v>39.335037231445313</v>
      </c>
      <c r="K378" s="27">
        <v>36.304817199707031</v>
      </c>
      <c r="L378" s="27">
        <v>0.57853835821151733</v>
      </c>
      <c r="M378" s="27">
        <v>0</v>
      </c>
      <c r="N378" s="35"/>
      <c r="O378" s="63" t="s">
        <v>453</v>
      </c>
      <c r="P378" s="63"/>
      <c r="Q378" s="64">
        <v>0</v>
      </c>
      <c r="R378" s="63" t="s">
        <v>41</v>
      </c>
      <c r="S378" s="26" t="b">
        <f t="shared" si="56"/>
        <v>0</v>
      </c>
      <c r="T378" s="26" t="b">
        <f>NOT(OR((C378&lt;=$Q$1),(G378&lt;=$R$1),(K378&lt;=$S$1)))</f>
        <v>0</v>
      </c>
      <c r="U378" s="65" t="s">
        <v>42</v>
      </c>
      <c r="V378" s="65" t="s">
        <v>42</v>
      </c>
      <c r="W378" s="66" t="s">
        <v>49</v>
      </c>
      <c r="X378" s="65" t="s">
        <v>42</v>
      </c>
      <c r="Y378" s="82">
        <v>5</v>
      </c>
      <c r="Z378" s="83"/>
      <c r="AA378" s="83"/>
      <c r="AB378" s="83"/>
      <c r="AC378" s="84"/>
      <c r="AD378" s="63" t="s">
        <v>453</v>
      </c>
      <c r="AE378" s="63" t="s">
        <v>453</v>
      </c>
      <c r="AF378" s="63" t="s">
        <v>453</v>
      </c>
      <c r="AG378" s="63" t="s">
        <v>453</v>
      </c>
      <c r="AH378" s="63" t="s">
        <v>453</v>
      </c>
      <c r="AI378" s="63" t="s">
        <v>453</v>
      </c>
      <c r="AJ378" s="63" t="s">
        <v>453</v>
      </c>
      <c r="AK378" s="63" t="s">
        <v>453</v>
      </c>
      <c r="AL378" s="63" t="s">
        <v>453</v>
      </c>
      <c r="AM378" s="63" t="s">
        <v>453</v>
      </c>
      <c r="AN378" s="63" t="s">
        <v>453</v>
      </c>
      <c r="AO378" s="63" t="s">
        <v>453</v>
      </c>
      <c r="AP378" s="63" t="s">
        <v>453</v>
      </c>
      <c r="AQ378" s="63" t="s">
        <v>453</v>
      </c>
    </row>
    <row r="379" spans="1:43" x14ac:dyDescent="0.35">
      <c r="A379" s="57" t="s">
        <v>453</v>
      </c>
      <c r="B379" s="58" t="s">
        <v>453</v>
      </c>
      <c r="C379" s="58" t="s">
        <v>453</v>
      </c>
      <c r="D379" s="58" t="s">
        <v>453</v>
      </c>
      <c r="E379" s="58" t="s">
        <v>453</v>
      </c>
      <c r="F379" s="58" t="s">
        <v>453</v>
      </c>
      <c r="G379" s="58" t="s">
        <v>453</v>
      </c>
      <c r="H379" s="58" t="s">
        <v>453</v>
      </c>
      <c r="I379" s="58" t="s">
        <v>453</v>
      </c>
      <c r="J379" s="58" t="s">
        <v>453</v>
      </c>
      <c r="K379" s="58" t="s">
        <v>453</v>
      </c>
      <c r="L379" s="58" t="s">
        <v>453</v>
      </c>
      <c r="M379" s="58" t="s">
        <v>453</v>
      </c>
      <c r="N379" s="59" t="s">
        <v>506</v>
      </c>
      <c r="O379" s="58" t="s">
        <v>453</v>
      </c>
      <c r="P379" s="24">
        <f>SUMIF(S380,TRUE, Q380)/SUM(Q380)</f>
        <v>0</v>
      </c>
      <c r="Q379" s="58" t="s">
        <v>453</v>
      </c>
      <c r="R379" s="58" t="s">
        <v>453</v>
      </c>
      <c r="S379" s="58" t="s">
        <v>453</v>
      </c>
      <c r="T379" s="60" t="s">
        <v>453</v>
      </c>
      <c r="U379" s="58" t="s">
        <v>453</v>
      </c>
      <c r="V379" s="58" t="s">
        <v>453</v>
      </c>
      <c r="W379" s="58" t="s">
        <v>453</v>
      </c>
      <c r="X379" s="58" t="s">
        <v>453</v>
      </c>
      <c r="Y379" s="61" t="s">
        <v>453</v>
      </c>
      <c r="Z379" s="61" t="s">
        <v>453</v>
      </c>
      <c r="AA379" s="61" t="s">
        <v>453</v>
      </c>
      <c r="AB379" s="61" t="s">
        <v>453</v>
      </c>
      <c r="AC379" s="61" t="s">
        <v>453</v>
      </c>
      <c r="AD379" s="61" t="s">
        <v>453</v>
      </c>
      <c r="AE379" s="61" t="s">
        <v>453</v>
      </c>
      <c r="AF379" s="61" t="s">
        <v>453</v>
      </c>
      <c r="AG379" s="61" t="s">
        <v>453</v>
      </c>
      <c r="AH379" s="61" t="s">
        <v>453</v>
      </c>
      <c r="AI379" s="61" t="s">
        <v>453</v>
      </c>
      <c r="AJ379" s="61" t="s">
        <v>453</v>
      </c>
      <c r="AK379" s="61" t="s">
        <v>453</v>
      </c>
      <c r="AL379" s="61" t="s">
        <v>453</v>
      </c>
      <c r="AM379" s="61" t="s">
        <v>453</v>
      </c>
      <c r="AN379" s="61" t="s">
        <v>453</v>
      </c>
      <c r="AO379" s="61" t="s">
        <v>453</v>
      </c>
      <c r="AP379" s="61" t="s">
        <v>453</v>
      </c>
      <c r="AQ379" s="61" t="s">
        <v>453</v>
      </c>
    </row>
    <row r="380" spans="1:43" ht="14.5" customHeight="1" x14ac:dyDescent="0.35">
      <c r="A380" s="62" t="s">
        <v>507</v>
      </c>
      <c r="B380" s="27">
        <v>86.120223999023438</v>
      </c>
      <c r="C380" s="27">
        <v>93.472518920898438</v>
      </c>
      <c r="D380" s="27">
        <v>87.782539367675781</v>
      </c>
      <c r="E380" s="27">
        <v>95.830718994140625</v>
      </c>
      <c r="F380" s="27">
        <v>99.996139526367188</v>
      </c>
      <c r="G380" s="27">
        <v>99.998672485351563</v>
      </c>
      <c r="H380" s="27">
        <v>99.999832153320313</v>
      </c>
      <c r="I380" s="27">
        <v>99.99884033203125</v>
      </c>
      <c r="J380" s="27">
        <v>75.850486755371094</v>
      </c>
      <c r="K380" s="27">
        <v>98.050086975097656</v>
      </c>
      <c r="L380" s="27">
        <v>91.643257141113281</v>
      </c>
      <c r="M380" s="27">
        <v>99.99884033203125</v>
      </c>
      <c r="N380" s="35"/>
      <c r="O380" s="63" t="s">
        <v>453</v>
      </c>
      <c r="P380" s="63" t="s">
        <v>453</v>
      </c>
      <c r="Q380" s="64">
        <v>1</v>
      </c>
      <c r="R380" s="63" t="s">
        <v>41</v>
      </c>
      <c r="S380" s="31">
        <v>-1</v>
      </c>
      <c r="T380" s="31">
        <v>0</v>
      </c>
      <c r="U380" s="65" t="s">
        <v>42</v>
      </c>
      <c r="V380" s="65" t="s">
        <v>42</v>
      </c>
      <c r="W380" s="66" t="s">
        <v>49</v>
      </c>
      <c r="X380" s="65" t="s">
        <v>42</v>
      </c>
      <c r="Y380" s="82">
        <v>5</v>
      </c>
      <c r="Z380" s="83"/>
      <c r="AA380" s="83"/>
      <c r="AB380" s="83"/>
      <c r="AC380" s="84"/>
      <c r="AD380" s="63" t="s">
        <v>453</v>
      </c>
      <c r="AE380" s="63" t="s">
        <v>453</v>
      </c>
      <c r="AF380" s="63" t="s">
        <v>453</v>
      </c>
      <c r="AG380" s="63" t="s">
        <v>453</v>
      </c>
      <c r="AH380" s="63" t="s">
        <v>453</v>
      </c>
      <c r="AI380" s="63" t="s">
        <v>453</v>
      </c>
      <c r="AJ380" s="63" t="s">
        <v>453</v>
      </c>
      <c r="AK380" s="63" t="s">
        <v>453</v>
      </c>
      <c r="AL380" s="63" t="s">
        <v>453</v>
      </c>
      <c r="AM380" s="63" t="s">
        <v>453</v>
      </c>
      <c r="AN380" s="63" t="s">
        <v>453</v>
      </c>
      <c r="AO380" s="63" t="s">
        <v>453</v>
      </c>
      <c r="AP380" s="63" t="s">
        <v>453</v>
      </c>
      <c r="AQ380" s="63" t="s">
        <v>453</v>
      </c>
    </row>
    <row r="381" spans="1:43" x14ac:dyDescent="0.35">
      <c r="A381" s="57" t="s">
        <v>453</v>
      </c>
      <c r="B381" s="58" t="s">
        <v>453</v>
      </c>
      <c r="C381" s="58" t="s">
        <v>453</v>
      </c>
      <c r="D381" s="58" t="s">
        <v>453</v>
      </c>
      <c r="E381" s="58" t="s">
        <v>453</v>
      </c>
      <c r="F381" s="58" t="s">
        <v>453</v>
      </c>
      <c r="G381" s="58" t="s">
        <v>453</v>
      </c>
      <c r="H381" s="58" t="s">
        <v>453</v>
      </c>
      <c r="I381" s="58" t="s">
        <v>453</v>
      </c>
      <c r="J381" s="58" t="s">
        <v>453</v>
      </c>
      <c r="K381" s="58" t="s">
        <v>453</v>
      </c>
      <c r="L381" s="58" t="s">
        <v>453</v>
      </c>
      <c r="M381" s="27" t="s">
        <v>453</v>
      </c>
      <c r="N381" s="59" t="s">
        <v>508</v>
      </c>
      <c r="O381" s="58" t="s">
        <v>453</v>
      </c>
      <c r="P381" s="24" t="e">
        <f>SUMIF(S382,TRUE, Q382)/SUM(Q382)</f>
        <v>#DIV/0!</v>
      </c>
      <c r="Q381" s="58" t="s">
        <v>453</v>
      </c>
      <c r="R381" s="58" t="s">
        <v>453</v>
      </c>
      <c r="S381" s="58" t="s">
        <v>453</v>
      </c>
      <c r="T381" s="60" t="s">
        <v>453</v>
      </c>
      <c r="U381" s="58" t="s">
        <v>453</v>
      </c>
      <c r="V381" s="58" t="s">
        <v>453</v>
      </c>
      <c r="W381" s="58" t="s">
        <v>453</v>
      </c>
      <c r="X381" s="58" t="s">
        <v>453</v>
      </c>
      <c r="Y381" s="61" t="s">
        <v>453</v>
      </c>
      <c r="Z381" s="61" t="s">
        <v>453</v>
      </c>
      <c r="AA381" s="61" t="s">
        <v>453</v>
      </c>
      <c r="AB381" s="61" t="s">
        <v>453</v>
      </c>
      <c r="AC381" s="61" t="s">
        <v>453</v>
      </c>
      <c r="AD381" s="61" t="s">
        <v>453</v>
      </c>
      <c r="AE381" s="61" t="s">
        <v>453</v>
      </c>
      <c r="AF381" s="61" t="s">
        <v>453</v>
      </c>
      <c r="AG381" s="61" t="s">
        <v>453</v>
      </c>
      <c r="AH381" s="61" t="s">
        <v>453</v>
      </c>
      <c r="AI381" s="61" t="s">
        <v>453</v>
      </c>
      <c r="AJ381" s="61" t="s">
        <v>453</v>
      </c>
      <c r="AK381" s="61" t="s">
        <v>453</v>
      </c>
      <c r="AL381" s="61" t="s">
        <v>453</v>
      </c>
      <c r="AM381" s="61" t="s">
        <v>453</v>
      </c>
      <c r="AN381" s="61" t="s">
        <v>453</v>
      </c>
      <c r="AO381" s="61" t="s">
        <v>453</v>
      </c>
      <c r="AP381" s="61" t="s">
        <v>453</v>
      </c>
      <c r="AQ381" s="61" t="s">
        <v>453</v>
      </c>
    </row>
    <row r="382" spans="1:43" ht="14.5" customHeight="1" x14ac:dyDescent="0.35">
      <c r="A382" s="62" t="s">
        <v>501</v>
      </c>
      <c r="B382" s="27">
        <v>73.884719848632813</v>
      </c>
      <c r="C382" s="27">
        <v>73.854240417480469</v>
      </c>
      <c r="D382" s="27">
        <v>90.855552673339844</v>
      </c>
      <c r="E382" s="27">
        <v>96.2479248046875</v>
      </c>
      <c r="F382" s="27">
        <v>98.778114318847656</v>
      </c>
      <c r="G382" s="27">
        <v>99.999954223632813</v>
      </c>
      <c r="H382" s="27">
        <v>99.999832153320313</v>
      </c>
      <c r="I382" s="27">
        <v>99.99884033203125</v>
      </c>
      <c r="J382" s="27">
        <v>90.669937133789063</v>
      </c>
      <c r="K382" s="27">
        <v>93.613250732421875</v>
      </c>
      <c r="L382" s="27">
        <v>94.628204345703125</v>
      </c>
      <c r="M382" s="27">
        <v>99.99884033203125</v>
      </c>
      <c r="N382" s="35"/>
      <c r="O382" s="63" t="s">
        <v>453</v>
      </c>
      <c r="P382" s="63" t="s">
        <v>453</v>
      </c>
      <c r="Q382" s="64">
        <v>0</v>
      </c>
      <c r="R382" s="63" t="s">
        <v>41</v>
      </c>
      <c r="S382" s="26" t="b">
        <f t="shared" ref="S382:S383" si="57">NOT(OR((D382&lt;=$Q$1),(H382&lt;=$R$1),(L382&lt;=$S$1)))</f>
        <v>0</v>
      </c>
      <c r="T382" s="26" t="b">
        <f>NOT(OR((C382&lt;=$Q$1),(G382&lt;=$R$1),(K382&lt;=$S$1)))</f>
        <v>0</v>
      </c>
      <c r="U382" s="65" t="s">
        <v>42</v>
      </c>
      <c r="V382" s="65" t="s">
        <v>42</v>
      </c>
      <c r="W382" s="66" t="s">
        <v>49</v>
      </c>
      <c r="X382" s="65" t="s">
        <v>42</v>
      </c>
      <c r="Y382" s="82">
        <v>5</v>
      </c>
      <c r="Z382" s="83"/>
      <c r="AA382" s="83"/>
      <c r="AB382" s="83"/>
      <c r="AC382" s="84"/>
      <c r="AD382" s="63" t="s">
        <v>453</v>
      </c>
      <c r="AE382" s="63" t="s">
        <v>453</v>
      </c>
      <c r="AF382" s="63" t="s">
        <v>453</v>
      </c>
      <c r="AG382" s="63" t="s">
        <v>453</v>
      </c>
      <c r="AH382" s="63" t="s">
        <v>453</v>
      </c>
      <c r="AI382" s="63" t="s">
        <v>453</v>
      </c>
      <c r="AJ382" s="63" t="s">
        <v>453</v>
      </c>
      <c r="AK382" s="63" t="s">
        <v>453</v>
      </c>
      <c r="AL382" s="63" t="s">
        <v>453</v>
      </c>
      <c r="AM382" s="63" t="s">
        <v>453</v>
      </c>
      <c r="AN382" s="63" t="s">
        <v>453</v>
      </c>
      <c r="AO382" s="63" t="s">
        <v>453</v>
      </c>
      <c r="AP382" s="63" t="s">
        <v>453</v>
      </c>
      <c r="AQ382" s="63" t="s">
        <v>453</v>
      </c>
    </row>
    <row r="383" spans="1:43" ht="14.5" customHeight="1" x14ac:dyDescent="0.35">
      <c r="A383" s="62" t="s">
        <v>502</v>
      </c>
      <c r="B383" s="27">
        <v>80.030220031738281</v>
      </c>
      <c r="C383" s="27">
        <v>73.658218383789063</v>
      </c>
      <c r="D383" s="27">
        <v>90.550094604492188</v>
      </c>
      <c r="E383" s="27">
        <v>96.068290710449219</v>
      </c>
      <c r="F383" s="27">
        <v>88.875923156738281</v>
      </c>
      <c r="G383" s="27">
        <v>88.715866088867188</v>
      </c>
      <c r="H383" s="27">
        <v>99.999832153320313</v>
      </c>
      <c r="I383" s="27">
        <v>99.99884033203125</v>
      </c>
      <c r="J383" s="32" t="s">
        <v>49</v>
      </c>
      <c r="K383" s="32" t="s">
        <v>49</v>
      </c>
      <c r="L383" s="32" t="s">
        <v>49</v>
      </c>
      <c r="M383" s="32" t="s">
        <v>49</v>
      </c>
      <c r="N383" s="35"/>
      <c r="O383" s="63" t="s">
        <v>453</v>
      </c>
      <c r="P383" s="63"/>
      <c r="Q383" s="64">
        <v>0</v>
      </c>
      <c r="R383" s="63" t="s">
        <v>41</v>
      </c>
      <c r="S383" s="26" t="b">
        <f t="shared" si="57"/>
        <v>1</v>
      </c>
      <c r="T383" s="26" t="b">
        <f>NOT(OR((C383&lt;=$Q$1),(G383&lt;=$R$1),(K383&lt;=$S$1)))</f>
        <v>0</v>
      </c>
      <c r="U383" s="65" t="s">
        <v>42</v>
      </c>
      <c r="V383" s="65" t="s">
        <v>42</v>
      </c>
      <c r="W383" s="66" t="s">
        <v>49</v>
      </c>
      <c r="X383" s="65" t="s">
        <v>42</v>
      </c>
      <c r="Y383" s="82">
        <v>5</v>
      </c>
      <c r="Z383" s="83"/>
      <c r="AA383" s="83"/>
      <c r="AB383" s="83"/>
      <c r="AC383" s="84"/>
      <c r="AD383" s="63" t="s">
        <v>453</v>
      </c>
      <c r="AE383" s="63" t="s">
        <v>453</v>
      </c>
      <c r="AF383" s="63" t="s">
        <v>453</v>
      </c>
      <c r="AG383" s="63" t="s">
        <v>453</v>
      </c>
      <c r="AH383" s="63" t="s">
        <v>453</v>
      </c>
      <c r="AI383" s="63" t="s">
        <v>453</v>
      </c>
      <c r="AJ383" s="63" t="s">
        <v>453</v>
      </c>
      <c r="AK383" s="63" t="s">
        <v>453</v>
      </c>
      <c r="AL383" s="63" t="s">
        <v>453</v>
      </c>
      <c r="AM383" s="63" t="s">
        <v>453</v>
      </c>
      <c r="AN383" s="63" t="s">
        <v>453</v>
      </c>
      <c r="AO383" s="63" t="s">
        <v>453</v>
      </c>
      <c r="AP383" s="63" t="s">
        <v>453</v>
      </c>
      <c r="AQ383" s="63" t="s">
        <v>453</v>
      </c>
    </row>
    <row r="394" spans="16:18" x14ac:dyDescent="0.35">
      <c r="P394" s="35" t="s">
        <v>509</v>
      </c>
      <c r="Q394" s="26">
        <f>COUNTA(Q14:Q333)</f>
        <v>248</v>
      </c>
    </row>
    <row r="395" spans="16:18" x14ac:dyDescent="0.35">
      <c r="P395" s="35" t="s">
        <v>510</v>
      </c>
      <c r="Q395" s="26">
        <f>SUM(Q15:Q333)</f>
        <v>185</v>
      </c>
      <c r="R395" s="77">
        <f>Q395/Q394</f>
        <v>0.74596774193548387</v>
      </c>
    </row>
    <row r="398" spans="16:18" x14ac:dyDescent="0.35">
      <c r="P398" s="35" t="s">
        <v>511</v>
      </c>
      <c r="Q398" s="35">
        <f>SUMIF(T15:T340,TRUE,Q15:Q340)/SUM(Q15:Q340)</f>
        <v>0.5957446808510638</v>
      </c>
    </row>
  </sheetData>
  <mergeCells count="297">
    <mergeCell ref="Y6:AC6"/>
    <mergeCell ref="Y7:AC7"/>
    <mergeCell ref="AF7:AG7"/>
    <mergeCell ref="AH7:AQ7"/>
    <mergeCell ref="Y8:AC8"/>
    <mergeCell ref="Y9:AC9"/>
    <mergeCell ref="V1:X1"/>
    <mergeCell ref="Y3:AC3"/>
    <mergeCell ref="Y4:AC4"/>
    <mergeCell ref="AF4:AG4"/>
    <mergeCell ref="AH4:AQ4"/>
    <mergeCell ref="Y5:AC5"/>
    <mergeCell ref="Y15:AC15"/>
    <mergeCell ref="Y16:AC16"/>
    <mergeCell ref="Y17:AC17"/>
    <mergeCell ref="Y18:AC18"/>
    <mergeCell ref="Y19:AC19"/>
    <mergeCell ref="Y20:AC20"/>
    <mergeCell ref="Y10:AC10"/>
    <mergeCell ref="AH10:AQ10"/>
    <mergeCell ref="Y11:AC11"/>
    <mergeCell ref="Y12:AC12"/>
    <mergeCell ref="Y13:AC13"/>
    <mergeCell ref="Y14:AC14"/>
    <mergeCell ref="Y26:AC26"/>
    <mergeCell ref="Y27:AC27"/>
    <mergeCell ref="Y28:AC28"/>
    <mergeCell ref="Y29:AC29"/>
    <mergeCell ref="Y30:AC30"/>
    <mergeCell ref="Y31:AC31"/>
    <mergeCell ref="Y21:AC21"/>
    <mergeCell ref="AJ21:AQ21"/>
    <mergeCell ref="Y22:AC22"/>
    <mergeCell ref="Y23:AC23"/>
    <mergeCell ref="Y24:AC24"/>
    <mergeCell ref="Y25:AC25"/>
    <mergeCell ref="Y39:AC39"/>
    <mergeCell ref="Y40:AC40"/>
    <mergeCell ref="Y41:AC41"/>
    <mergeCell ref="Y42:AC42"/>
    <mergeCell ref="Y43:AC43"/>
    <mergeCell ref="Y44:AC44"/>
    <mergeCell ref="Y32:AC32"/>
    <mergeCell ref="Y33:AC33"/>
    <mergeCell ref="Y35:AC35"/>
    <mergeCell ref="Y36:AC36"/>
    <mergeCell ref="Y37:AC37"/>
    <mergeCell ref="Y38:AC38"/>
    <mergeCell ref="Y61:AC61"/>
    <mergeCell ref="Y64:AC64"/>
    <mergeCell ref="AF64:AG64"/>
    <mergeCell ref="AH64:AQ64"/>
    <mergeCell ref="Y65:AC65"/>
    <mergeCell ref="Y66:AC66"/>
    <mergeCell ref="Y45:AC45"/>
    <mergeCell ref="Y46:AC46"/>
    <mergeCell ref="Y47:AC47"/>
    <mergeCell ref="Y48:AC48"/>
    <mergeCell ref="Y49:AC49"/>
    <mergeCell ref="Y50:AC50"/>
    <mergeCell ref="Y73:AC73"/>
    <mergeCell ref="Y74:AC74"/>
    <mergeCell ref="Y75:AC75"/>
    <mergeCell ref="Y76:AC76"/>
    <mergeCell ref="Y77:AC77"/>
    <mergeCell ref="Y78:AC78"/>
    <mergeCell ref="Y67:AC67"/>
    <mergeCell ref="Y68:AC68"/>
    <mergeCell ref="Y69:AC69"/>
    <mergeCell ref="Y70:AC70"/>
    <mergeCell ref="Y71:AC71"/>
    <mergeCell ref="Y72:AC72"/>
    <mergeCell ref="Y86:AC86"/>
    <mergeCell ref="Y87:AC87"/>
    <mergeCell ref="Y88:AC88"/>
    <mergeCell ref="Y89:AC89"/>
    <mergeCell ref="Y91:AC91"/>
    <mergeCell ref="Y97:AC97"/>
    <mergeCell ref="Y79:AC79"/>
    <mergeCell ref="Y80:AC80"/>
    <mergeCell ref="Y81:AC81"/>
    <mergeCell ref="Y83:AC83"/>
    <mergeCell ref="Y84:AC84"/>
    <mergeCell ref="Y85:AC85"/>
    <mergeCell ref="Y111:AC111"/>
    <mergeCell ref="Y112:AC112"/>
    <mergeCell ref="Y113:AC113"/>
    <mergeCell ref="Y114:AC114"/>
    <mergeCell ref="Y115:AC115"/>
    <mergeCell ref="Y116:AC116"/>
    <mergeCell ref="Y99:AC99"/>
    <mergeCell ref="AF99:AG99"/>
    <mergeCell ref="AH99:AQ99"/>
    <mergeCell ref="Y110:AC110"/>
    <mergeCell ref="AF110:AG110"/>
    <mergeCell ref="AH110:AQ110"/>
    <mergeCell ref="AF127:AG127"/>
    <mergeCell ref="AH127:AQ127"/>
    <mergeCell ref="Y128:AC128"/>
    <mergeCell ref="Y121:AC121"/>
    <mergeCell ref="Y122:AC122"/>
    <mergeCell ref="AF122:AG122"/>
    <mergeCell ref="AH122:AQ122"/>
    <mergeCell ref="Y123:AC123"/>
    <mergeCell ref="Y124:AC124"/>
    <mergeCell ref="Y130:AC130"/>
    <mergeCell ref="Y132:AC132"/>
    <mergeCell ref="Y133:AC133"/>
    <mergeCell ref="Y134:AC134"/>
    <mergeCell ref="Y135:AC135"/>
    <mergeCell ref="Y136:AC136"/>
    <mergeCell ref="Y125:AC125"/>
    <mergeCell ref="Y126:AC126"/>
    <mergeCell ref="Y127:AC127"/>
    <mergeCell ref="Y143:AC143"/>
    <mergeCell ref="Y144:AC144"/>
    <mergeCell ref="Y145:AC145"/>
    <mergeCell ref="Y146:AC146"/>
    <mergeCell ref="Y147:AC147"/>
    <mergeCell ref="Y148:AC148"/>
    <mergeCell ref="Y137:AC137"/>
    <mergeCell ref="Y138:AC138"/>
    <mergeCell ref="Y139:AC139"/>
    <mergeCell ref="Y140:AC140"/>
    <mergeCell ref="Y141:AC141"/>
    <mergeCell ref="Y142:AC142"/>
    <mergeCell ref="Y155:AC155"/>
    <mergeCell ref="Y156:AC156"/>
    <mergeCell ref="Y157:AC157"/>
    <mergeCell ref="Y158:AC158"/>
    <mergeCell ref="Y159:AC159"/>
    <mergeCell ref="Y160:AC160"/>
    <mergeCell ref="Y149:AC149"/>
    <mergeCell ref="Y150:AC150"/>
    <mergeCell ref="Y151:AC151"/>
    <mergeCell ref="Y152:AC152"/>
    <mergeCell ref="Y153:AC153"/>
    <mergeCell ref="Y154:AC154"/>
    <mergeCell ref="AF186:AG186"/>
    <mergeCell ref="AH186:AQ186"/>
    <mergeCell ref="Y187:AC187"/>
    <mergeCell ref="Y161:AC161"/>
    <mergeCell ref="Y168:AC168"/>
    <mergeCell ref="Y169:AC169"/>
    <mergeCell ref="Y170:AC170"/>
    <mergeCell ref="Y171:AC171"/>
    <mergeCell ref="Y172:AC172"/>
    <mergeCell ref="Y188:AC188"/>
    <mergeCell ref="Y189:AC189"/>
    <mergeCell ref="Y190:AC190"/>
    <mergeCell ref="Y191:AC191"/>
    <mergeCell ref="Y192:AC192"/>
    <mergeCell ref="Y193:AC193"/>
    <mergeCell ref="Y174:AC174"/>
    <mergeCell ref="Y175:AC175"/>
    <mergeCell ref="Y186:AC186"/>
    <mergeCell ref="AH202:AQ202"/>
    <mergeCell ref="Y203:AC203"/>
    <mergeCell ref="Y204:AC204"/>
    <mergeCell ref="Y205:AC205"/>
    <mergeCell ref="Y206:AC206"/>
    <mergeCell ref="Y210:AC210"/>
    <mergeCell ref="Y194:AC194"/>
    <mergeCell ref="Y195:AC195"/>
    <mergeCell ref="Y198:AC198"/>
    <mergeCell ref="Y199:AC199"/>
    <mergeCell ref="Y200:AC200"/>
    <mergeCell ref="Y202:AC202"/>
    <mergeCell ref="Y216:AC216"/>
    <mergeCell ref="Y217:AC217"/>
    <mergeCell ref="Y218:AC218"/>
    <mergeCell ref="Y219:AC219"/>
    <mergeCell ref="Y220:AC220"/>
    <mergeCell ref="Y221:AC221"/>
    <mergeCell ref="Y211:AC211"/>
    <mergeCell ref="Y212:AC212"/>
    <mergeCell ref="AH212:AQ212"/>
    <mergeCell ref="Y213:AC213"/>
    <mergeCell ref="Y214:AC214"/>
    <mergeCell ref="Y215:AC215"/>
    <mergeCell ref="Y225:AC225"/>
    <mergeCell ref="Y226:AC226"/>
    <mergeCell ref="Y227:AC227"/>
    <mergeCell ref="AF227:AG227"/>
    <mergeCell ref="AH227:AQ227"/>
    <mergeCell ref="Y228:AC228"/>
    <mergeCell ref="AF228:AG228"/>
    <mergeCell ref="AH228:AQ228"/>
    <mergeCell ref="Y222:AC222"/>
    <mergeCell ref="AF222:AG222"/>
    <mergeCell ref="AH222:AQ222"/>
    <mergeCell ref="Y223:AC223"/>
    <mergeCell ref="Y224:AC224"/>
    <mergeCell ref="AF224:AG224"/>
    <mergeCell ref="AH224:AQ224"/>
    <mergeCell ref="Y233:AC233"/>
    <mergeCell ref="Y234:AC234"/>
    <mergeCell ref="Y235:AC235"/>
    <mergeCell ref="Y236:AC236"/>
    <mergeCell ref="AF236:AG236"/>
    <mergeCell ref="AH236:AQ236"/>
    <mergeCell ref="Y229:AC229"/>
    <mergeCell ref="Y230:AC230"/>
    <mergeCell ref="Y231:AC231"/>
    <mergeCell ref="AF231:AG231"/>
    <mergeCell ref="AH231:AQ231"/>
    <mergeCell ref="Y232:AC232"/>
    <mergeCell ref="AF243:AG243"/>
    <mergeCell ref="AH243:AQ243"/>
    <mergeCell ref="Y244:AC244"/>
    <mergeCell ref="Y237:AC237"/>
    <mergeCell ref="Y238:AC238"/>
    <mergeCell ref="Y239:AC239"/>
    <mergeCell ref="AF239:AG239"/>
    <mergeCell ref="AH239:AQ239"/>
    <mergeCell ref="Y240:AC240"/>
    <mergeCell ref="Y245:AC245"/>
    <mergeCell ref="Y246:AC246"/>
    <mergeCell ref="Y247:AC247"/>
    <mergeCell ref="Y248:AC248"/>
    <mergeCell ref="Y249:AC249"/>
    <mergeCell ref="Y250:AC250"/>
    <mergeCell ref="Y241:AC241"/>
    <mergeCell ref="Y242:AC242"/>
    <mergeCell ref="Y243:AC243"/>
    <mergeCell ref="Y257:AC257"/>
    <mergeCell ref="Y258:AC258"/>
    <mergeCell ref="Y259:AC259"/>
    <mergeCell ref="Y260:AC260"/>
    <mergeCell ref="Y261:AC261"/>
    <mergeCell ref="Y264:AC264"/>
    <mergeCell ref="Y251:AC251"/>
    <mergeCell ref="Y252:AC252"/>
    <mergeCell ref="Y253:AC253"/>
    <mergeCell ref="Y254:AC254"/>
    <mergeCell ref="Y255:AC255"/>
    <mergeCell ref="Y256:AC256"/>
    <mergeCell ref="Y273:AC273"/>
    <mergeCell ref="Y274:AC274"/>
    <mergeCell ref="Y275:AC275"/>
    <mergeCell ref="Y280:AC280"/>
    <mergeCell ref="Y281:AC281"/>
    <mergeCell ref="Y282:AC282"/>
    <mergeCell ref="Y266:AC266"/>
    <mergeCell ref="Y267:AC267"/>
    <mergeCell ref="Y269:AC269"/>
    <mergeCell ref="Y270:AC270"/>
    <mergeCell ref="Y271:AC271"/>
    <mergeCell ref="Y272:AC272"/>
    <mergeCell ref="Y289:AC289"/>
    <mergeCell ref="Y291:AC291"/>
    <mergeCell ref="Y292:AC292"/>
    <mergeCell ref="Y293:AC293"/>
    <mergeCell ref="Y294:AC294"/>
    <mergeCell ref="Y295:AC295"/>
    <mergeCell ref="Y283:AC283"/>
    <mergeCell ref="Y284:AC284"/>
    <mergeCell ref="Y285:AC285"/>
    <mergeCell ref="Y286:AC286"/>
    <mergeCell ref="Y287:AC287"/>
    <mergeCell ref="Y288:AC288"/>
    <mergeCell ref="Y309:AC309"/>
    <mergeCell ref="Y311:AC311"/>
    <mergeCell ref="Y313:AC313"/>
    <mergeCell ref="Y314:AC314"/>
    <mergeCell ref="Y315:AC315"/>
    <mergeCell ref="Y316:AC316"/>
    <mergeCell ref="Y296:AC296"/>
    <mergeCell ref="Y298:AC298"/>
    <mergeCell ref="Y299:AC299"/>
    <mergeCell ref="Y303:AC303"/>
    <mergeCell ref="Y306:AC306"/>
    <mergeCell ref="Y308:AC308"/>
    <mergeCell ref="Y323:AC323"/>
    <mergeCell ref="Y324:AC324"/>
    <mergeCell ref="Y325:AC325"/>
    <mergeCell ref="Y326:AC326"/>
    <mergeCell ref="Y327:AC327"/>
    <mergeCell ref="Y330:AC330"/>
    <mergeCell ref="Y317:AC317"/>
    <mergeCell ref="Y318:AC318"/>
    <mergeCell ref="Y319:AC319"/>
    <mergeCell ref="Y320:AC320"/>
    <mergeCell ref="Y321:AC321"/>
    <mergeCell ref="Y322:AC322"/>
    <mergeCell ref="Y375:AC375"/>
    <mergeCell ref="Y377:AC377"/>
    <mergeCell ref="Y378:AC378"/>
    <mergeCell ref="Y380:AC380"/>
    <mergeCell ref="Y382:AC382"/>
    <mergeCell ref="Y383:AC383"/>
    <mergeCell ref="Y331:AC331"/>
    <mergeCell ref="Y333:AC333"/>
    <mergeCell ref="Y338:AC338"/>
    <mergeCell ref="Y371:AC371"/>
    <mergeCell ref="Y372:AC372"/>
    <mergeCell ref="Y374:AC374"/>
  </mergeCells>
  <conditionalFormatting sqref="B232:E234 B229:E229 B225:E225 B3:E3 B206:E206 B5:E5 B8:E9 B168:D168 B111:E120 B121:I121 B27:M32 B61:E61 E63 B246:D250 G246:H246 F177:I183 B297:M297 B200:M200 F247:H250 J246:L250 B11:E20 B128:E138 B139:D159 E139:E160 B162:M167 B170:D173 E168:E173 B174:E183 B187:E193 B123:I126 B35:M49 B260:E263 I260:I263 B384:E1048576 B22:E24 E97:I109 B97:C109 D83:D109 E244:E254 I244:I254 M244:M254">
    <cfRule type="colorScale" priority="317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24:A225 A227:A229 A266:A267 A247:A250 A168 A206 A27:A32 A162:A163 A111:A116 A202 A63 A1:A6 N7 N231 A292:A303 A261:A263 A121:A159 A35:A61 A348:A369 A232:A234 A8:A24 A198 A200 A97:A109 A170:A193 A384:A1048576">
    <cfRule type="containsBlanks" priority="3170" stopIfTrue="1">
      <formula>LEN(TRIM(A1))=0</formula>
    </cfRule>
    <cfRule type="containsText" dxfId="9547" priority="3172" stopIfTrue="1" operator="containsText" text="fcd">
      <formula>NOT(ISERROR(SEARCH("fcd",A1)))</formula>
    </cfRule>
    <cfRule type="containsText" dxfId="9546" priority="3173" stopIfTrue="1" operator="containsText" text="server">
      <formula>NOT(ISERROR(SEARCH("server",A1)))</formula>
    </cfRule>
    <cfRule type="containsText" dxfId="9545" priority="3174" stopIfTrue="1" operator="containsText" text="ft">
      <formula>NOT(ISERROR(SEARCH("ft",A1)))</formula>
    </cfRule>
    <cfRule type="containsText" dxfId="9544" priority="3175" stopIfTrue="1" operator="containsText" text="lynxx_">
      <formula>NOT(ISERROR(SEARCH("lynxx_",A1)))</formula>
    </cfRule>
    <cfRule type="containsText" dxfId="9543" priority="3176" operator="containsText" text="_">
      <formula>NOT(ISERROR(SEARCH("_",A1)))</formula>
    </cfRule>
  </conditionalFormatting>
  <conditionalFormatting sqref="B235:E235">
    <cfRule type="colorScale" priority="316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35">
    <cfRule type="containsBlanks" priority="3163" stopIfTrue="1">
      <formula>LEN(TRIM(A235))=0</formula>
    </cfRule>
    <cfRule type="containsText" dxfId="9542" priority="3165" stopIfTrue="1" operator="containsText" text="fcd">
      <formula>NOT(ISERROR(SEARCH("fcd",A235)))</formula>
    </cfRule>
    <cfRule type="containsText" dxfId="9541" priority="3166" stopIfTrue="1" operator="containsText" text="server">
      <formula>NOT(ISERROR(SEARCH("server",A235)))</formula>
    </cfRule>
    <cfRule type="containsText" dxfId="9540" priority="3167" stopIfTrue="1" operator="containsText" text="ft">
      <formula>NOT(ISERROR(SEARCH("ft",A235)))</formula>
    </cfRule>
    <cfRule type="containsText" dxfId="9539" priority="3168" stopIfTrue="1" operator="containsText" text="lynxx_">
      <formula>NOT(ISERROR(SEARCH("lynxx_",A235)))</formula>
    </cfRule>
    <cfRule type="containsText" dxfId="9538" priority="3169" operator="containsText" text="_">
      <formula>NOT(ISERROR(SEARCH("_",A235)))</formula>
    </cfRule>
  </conditionalFormatting>
  <conditionalFormatting sqref="B230:C230">
    <cfRule type="colorScale" priority="315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30">
    <cfRule type="containsBlanks" priority="3156" stopIfTrue="1">
      <formula>LEN(TRIM(A230))=0</formula>
    </cfRule>
    <cfRule type="containsText" dxfId="9537" priority="3158" stopIfTrue="1" operator="containsText" text="fcd">
      <formula>NOT(ISERROR(SEARCH("fcd",A230)))</formula>
    </cfRule>
    <cfRule type="containsText" dxfId="9536" priority="3159" stopIfTrue="1" operator="containsText" text="server">
      <formula>NOT(ISERROR(SEARCH("server",A230)))</formula>
    </cfRule>
    <cfRule type="containsText" dxfId="9535" priority="3160" stopIfTrue="1" operator="containsText" text="ft">
      <formula>NOT(ISERROR(SEARCH("ft",A230)))</formula>
    </cfRule>
    <cfRule type="containsText" dxfId="9534" priority="3161" stopIfTrue="1" operator="containsText" text="lynxx_">
      <formula>NOT(ISERROR(SEARCH("lynxx_",A230)))</formula>
    </cfRule>
    <cfRule type="containsText" dxfId="9533" priority="3162" operator="containsText" text="_">
      <formula>NOT(ISERROR(SEARCH("_",A230)))</formula>
    </cfRule>
  </conditionalFormatting>
  <conditionalFormatting sqref="B195:E201">
    <cfRule type="colorScale" priority="315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194:A201">
    <cfRule type="containsBlanks" priority="3149" stopIfTrue="1">
      <formula>LEN(TRIM(A194))=0</formula>
    </cfRule>
    <cfRule type="containsText" dxfId="9532" priority="3151" stopIfTrue="1" operator="containsText" text="fcd">
      <formula>NOT(ISERROR(SEARCH("fcd",A194)))</formula>
    </cfRule>
    <cfRule type="containsText" dxfId="9531" priority="3152" stopIfTrue="1" operator="containsText" text="server">
      <formula>NOT(ISERROR(SEARCH("server",A194)))</formula>
    </cfRule>
    <cfRule type="containsText" dxfId="9530" priority="3153" stopIfTrue="1" operator="containsText" text="ft">
      <formula>NOT(ISERROR(SEARCH("ft",A194)))</formula>
    </cfRule>
    <cfRule type="containsText" dxfId="9529" priority="3154" stopIfTrue="1" operator="containsText" text="lynxx_">
      <formula>NOT(ISERROR(SEARCH("lynxx_",A194)))</formula>
    </cfRule>
    <cfRule type="containsText" dxfId="9528" priority="3155" operator="containsText" text="_">
      <formula>NOT(ISERROR(SEARCH("_",A194)))</formula>
    </cfRule>
  </conditionalFormatting>
  <conditionalFormatting sqref="A210">
    <cfRule type="containsBlanks" priority="3143" stopIfTrue="1">
      <formula>LEN(TRIM(A210))=0</formula>
    </cfRule>
    <cfRule type="containsText" dxfId="9527" priority="3144" stopIfTrue="1" operator="containsText" text="fcd">
      <formula>NOT(ISERROR(SEARCH("fcd",A210)))</formula>
    </cfRule>
    <cfRule type="containsText" dxfId="9526" priority="3145" stopIfTrue="1" operator="containsText" text="server">
      <formula>NOT(ISERROR(SEARCH("server",A210)))</formula>
    </cfRule>
    <cfRule type="containsText" dxfId="9525" priority="3146" stopIfTrue="1" operator="containsText" text="ft">
      <formula>NOT(ISERROR(SEARCH("ft",A210)))</formula>
    </cfRule>
    <cfRule type="containsText" dxfId="9524" priority="3147" stopIfTrue="1" operator="containsText" text="lynxx_">
      <formula>NOT(ISERROR(SEARCH("lynxx_",A210)))</formula>
    </cfRule>
    <cfRule type="containsText" dxfId="9523" priority="3148" operator="containsText" text="_">
      <formula>NOT(ISERROR(SEARCH("_",A210)))</formula>
    </cfRule>
  </conditionalFormatting>
  <conditionalFormatting sqref="B226:E226">
    <cfRule type="colorScale" priority="313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26">
    <cfRule type="containsBlanks" priority="3136" stopIfTrue="1">
      <formula>LEN(TRIM(A226))=0</formula>
    </cfRule>
    <cfRule type="containsText" dxfId="9522" priority="3138" stopIfTrue="1" operator="containsText" text="fcd">
      <formula>NOT(ISERROR(SEARCH("fcd",A226)))</formula>
    </cfRule>
    <cfRule type="containsText" dxfId="9521" priority="3139" stopIfTrue="1" operator="containsText" text="server">
      <formula>NOT(ISERROR(SEARCH("server",A226)))</formula>
    </cfRule>
    <cfRule type="containsText" dxfId="9520" priority="3140" stopIfTrue="1" operator="containsText" text="ft">
      <formula>NOT(ISERROR(SEARCH("ft",A226)))</formula>
    </cfRule>
    <cfRule type="containsText" dxfId="9519" priority="3141" stopIfTrue="1" operator="containsText" text="lynxx_">
      <formula>NOT(ISERROR(SEARCH("lynxx_",A226)))</formula>
    </cfRule>
    <cfRule type="containsText" dxfId="9518" priority="3142" operator="containsText" text="_">
      <formula>NOT(ISERROR(SEARCH("_",A226)))</formula>
    </cfRule>
  </conditionalFormatting>
  <conditionalFormatting sqref="A222">
    <cfRule type="containsBlanks" priority="3130" stopIfTrue="1">
      <formula>LEN(TRIM(A222))=0</formula>
    </cfRule>
    <cfRule type="containsText" dxfId="9517" priority="3131" stopIfTrue="1" operator="containsText" text="fcd">
      <formula>NOT(ISERROR(SEARCH("fcd",A222)))</formula>
    </cfRule>
    <cfRule type="containsText" dxfId="9516" priority="3132" stopIfTrue="1" operator="containsText" text="server">
      <formula>NOT(ISERROR(SEARCH("server",A222)))</formula>
    </cfRule>
    <cfRule type="containsText" dxfId="9515" priority="3133" stopIfTrue="1" operator="containsText" text="ft">
      <formula>NOT(ISERROR(SEARCH("ft",A222)))</formula>
    </cfRule>
    <cfRule type="containsText" dxfId="9514" priority="3134" stopIfTrue="1" operator="containsText" text="lynxx_">
      <formula>NOT(ISERROR(SEARCH("lynxx_",A222)))</formula>
    </cfRule>
    <cfRule type="containsText" dxfId="9513" priority="3135" operator="containsText" text="_">
      <formula>NOT(ISERROR(SEARCH("_",A222)))</formula>
    </cfRule>
  </conditionalFormatting>
  <conditionalFormatting sqref="B223:C223">
    <cfRule type="colorScale" priority="312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23">
    <cfRule type="containsBlanks" priority="3123" stopIfTrue="1">
      <formula>LEN(TRIM(A223))=0</formula>
    </cfRule>
    <cfRule type="containsText" dxfId="9512" priority="3125" stopIfTrue="1" operator="containsText" text="fcd">
      <formula>NOT(ISERROR(SEARCH("fcd",A223)))</formula>
    </cfRule>
    <cfRule type="containsText" dxfId="9511" priority="3126" stopIfTrue="1" operator="containsText" text="server">
      <formula>NOT(ISERROR(SEARCH("server",A223)))</formula>
    </cfRule>
    <cfRule type="containsText" dxfId="9510" priority="3127" stopIfTrue="1" operator="containsText" text="ft">
      <formula>NOT(ISERROR(SEARCH("ft",A223)))</formula>
    </cfRule>
    <cfRule type="containsText" dxfId="9509" priority="3128" stopIfTrue="1" operator="containsText" text="lynxx_">
      <formula>NOT(ISERROR(SEARCH("lynxx_",A223)))</formula>
    </cfRule>
    <cfRule type="containsText" dxfId="9508" priority="3129" operator="containsText" text="_">
      <formula>NOT(ISERROR(SEARCH("_",A223)))</formula>
    </cfRule>
  </conditionalFormatting>
  <conditionalFormatting sqref="AE1 AE3:AE10 Y1:AD4 Y262:AD263 Y31:AE31 AD32:AE32 Y268:AD268 AD266:AD267 Y168:AE168 Y206:AE206 AE21:AE23 Y28:AC30 AD26:AE30 AD5:AD23 Y33:AC40 Y210:AE210 Y162:AE163 Y61:AE61 Y297:AD297 Y63:AE63 Y348:AD369 Y170:AE183 AD308:AD310 AD305 Y303:AD304 Y306:AD307 Y111:AE159 Y311:AD311 Y328:AD328 AD35:AE49 Y44:AC60 AD260:AD261 Y222:AE238 AD24:AE24 Y185:AE202 Y98:AE109 AD244:AD254 Y244:AC248 Y384:AD1048576">
    <cfRule type="cellIs" dxfId="9507" priority="3119" operator="equal">
      <formula>1</formula>
    </cfRule>
    <cfRule type="cellIs" dxfId="9506" priority="3120" operator="equal">
      <formula>2</formula>
    </cfRule>
    <cfRule type="cellIs" dxfId="9505" priority="3121" operator="equal">
      <formula>3</formula>
    </cfRule>
    <cfRule type="cellIs" dxfId="9504" priority="3122" operator="equal">
      <formula>4</formula>
    </cfRule>
    <cfRule type="cellIs" dxfId="9503" priority="3177" operator="equal">
      <formula>5</formula>
    </cfRule>
  </conditionalFormatting>
  <conditionalFormatting sqref="Y1:AD2">
    <cfRule type="notContainsBlanks" dxfId="9502" priority="3118">
      <formula>LEN(TRIM(Y1))&gt;0</formula>
    </cfRule>
  </conditionalFormatting>
  <conditionalFormatting sqref="U5:V5 X5 U1:X4 U6:X8 U14:V14 X14 U116:V120 X116:X120 U114:X115 U112:V112 X112 U121:X121 V156 U149:V151 X149:X151 U152:X152 U153:V155 U157:V159 U142:V142 X142 U111 W111:X111 U113 W113:X113 V133:X133 U48:X48 U47 W47:X47 U49 W49:X49 U128:V131 X128:X131 U18:V18 X18 U15:X17 U132:X132 U134:X141 U143:X148 W153:X159 U206:X206 U241:X241 U50:X61 U26:X46 U282:X282 U288:X289 U210:X210 U127:X127 U162:X168 U297:X297 U63:X63 U266:X270 U274:X274 U348:X369 U170:X183 U303:X303 J260:M263 J120:M121 U277:X280 U260:X263 U222:X239 U19:X24 U185:X202 U98:X99 U243:X254 U10:X13 U384:X1048576">
    <cfRule type="containsBlanks" priority="3111" stopIfTrue="1">
      <formula>LEN(TRIM(J1))=0</formula>
    </cfRule>
    <cfRule type="cellIs" dxfId="9501" priority="3113" operator="equal">
      <formula>"N/A"</formula>
    </cfRule>
    <cfRule type="cellIs" dxfId="9500" priority="3114" operator="equal">
      <formula>"OK"</formula>
    </cfRule>
    <cfRule type="containsText" dxfId="9499" priority="3115" operator="containsText" text="Unsure">
      <formula>NOT(ISERROR(SEARCH("Unsure",J1)))</formula>
    </cfRule>
    <cfRule type="containsText" dxfId="9498" priority="3116" operator="containsText" text="Can't See">
      <formula>NOT(ISERROR(SEARCH("Can't See",J1)))</formula>
    </cfRule>
    <cfRule type="notContainsText" dxfId="9497" priority="3117" operator="notContains" text="OK&amp;N/A">
      <formula>ISERROR(SEARCH("OK&amp;N/A",J1))</formula>
    </cfRule>
  </conditionalFormatting>
  <conditionalFormatting sqref="U3:X3 V1:X2">
    <cfRule type="notContainsBlanks" priority="3112" stopIfTrue="1">
      <formula>LEN(TRIM(U1))&gt;0</formula>
    </cfRule>
  </conditionalFormatting>
  <conditionalFormatting sqref="B237:E237">
    <cfRule type="colorScale" priority="310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36:A237">
    <cfRule type="containsBlanks" priority="3104" stopIfTrue="1">
      <formula>LEN(TRIM(A236))=0</formula>
    </cfRule>
    <cfRule type="containsText" dxfId="9496" priority="3106" stopIfTrue="1" operator="containsText" text="fcd">
      <formula>NOT(ISERROR(SEARCH("fcd",A236)))</formula>
    </cfRule>
    <cfRule type="containsText" dxfId="9495" priority="3107" stopIfTrue="1" operator="containsText" text="server">
      <formula>NOT(ISERROR(SEARCH("server",A236)))</formula>
    </cfRule>
    <cfRule type="containsText" dxfId="9494" priority="3108" stopIfTrue="1" operator="containsText" text="ft">
      <formula>NOT(ISERROR(SEARCH("ft",A236)))</formula>
    </cfRule>
    <cfRule type="containsText" dxfId="9493" priority="3109" stopIfTrue="1" operator="containsText" text="lynxx_">
      <formula>NOT(ISERROR(SEARCH("lynxx_",A236)))</formula>
    </cfRule>
    <cfRule type="containsText" dxfId="9492" priority="3110" operator="containsText" text="_">
      <formula>NOT(ISERROR(SEARCH("_",A236)))</formula>
    </cfRule>
  </conditionalFormatting>
  <conditionalFormatting sqref="B238:D238">
    <cfRule type="colorScale" priority="309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38">
    <cfRule type="containsBlanks" priority="3097" stopIfTrue="1">
      <formula>LEN(TRIM(A238))=0</formula>
    </cfRule>
    <cfRule type="containsText" dxfId="9491" priority="3099" stopIfTrue="1" operator="containsText" text="fcd">
      <formula>NOT(ISERROR(SEARCH("fcd",A238)))</formula>
    </cfRule>
    <cfRule type="containsText" dxfId="9490" priority="3100" stopIfTrue="1" operator="containsText" text="server">
      <formula>NOT(ISERROR(SEARCH("server",A238)))</formula>
    </cfRule>
    <cfRule type="containsText" dxfId="9489" priority="3101" stopIfTrue="1" operator="containsText" text="ft">
      <formula>NOT(ISERROR(SEARCH("ft",A238)))</formula>
    </cfRule>
    <cfRule type="containsText" dxfId="9488" priority="3102" stopIfTrue="1" operator="containsText" text="lynxx_">
      <formula>NOT(ISERROR(SEARCH("lynxx_",A238)))</formula>
    </cfRule>
    <cfRule type="containsText" dxfId="9487" priority="3103" operator="containsText" text="_">
      <formula>NOT(ISERROR(SEARCH("_",A238)))</formula>
    </cfRule>
  </conditionalFormatting>
  <conditionalFormatting sqref="F232:I234 F229:I229 F225:I225 F3:I3 F206:I206 F5:I5 F8:I8 F111:I120 F11:I18 F168:I168 F170:I173 F128:I159 F260:H263 F187:I193 F384:I1048576 F22:I24">
    <cfRule type="colorScale" priority="309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35:I235">
    <cfRule type="colorScale" priority="309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37:I237">
    <cfRule type="colorScale" priority="309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29:M229 J225:M225 J3:M3 J206:M206 J5:M5 J111:M117 J168:M168 J170:M173 J128:M159 J384:M1048576 J119:M119 J11:L18 J187:M193 J22:M24">
    <cfRule type="colorScale" priority="309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6:M6">
    <cfRule type="containsBlanks" priority="3087" stopIfTrue="1">
      <formula>LEN(TRIM(J6))=0</formula>
    </cfRule>
    <cfRule type="cellIs" dxfId="9486" priority="3088" operator="equal">
      <formula>"N/A"</formula>
    </cfRule>
    <cfRule type="cellIs" dxfId="9485" priority="3089" operator="equal">
      <formula>"OK"</formula>
    </cfRule>
    <cfRule type="containsText" dxfId="9484" priority="3090" operator="containsText" text="Unsure">
      <formula>NOT(ISERROR(SEARCH("Unsure",J6)))</formula>
    </cfRule>
    <cfRule type="containsText" dxfId="9483" priority="3091" operator="containsText" text="Can't See">
      <formula>NOT(ISERROR(SEARCH("Can't See",J6)))</formula>
    </cfRule>
    <cfRule type="notContainsText" dxfId="9482" priority="3092" operator="notContains" text="OK&amp;N/A">
      <formula>ISERROR(SEARCH("OK&amp;N/A",J6))</formula>
    </cfRule>
  </conditionalFormatting>
  <conditionalFormatting sqref="J9:M9">
    <cfRule type="containsBlanks" priority="3081" stopIfTrue="1">
      <formula>LEN(TRIM(J9))=0</formula>
    </cfRule>
    <cfRule type="cellIs" dxfId="9481" priority="3082" operator="equal">
      <formula>"N/A"</formula>
    </cfRule>
    <cfRule type="cellIs" dxfId="9480" priority="3083" operator="equal">
      <formula>"OK"</formula>
    </cfRule>
    <cfRule type="containsText" dxfId="9479" priority="3084" operator="containsText" text="Unsure">
      <formula>NOT(ISERROR(SEARCH("Unsure",J9)))</formula>
    </cfRule>
    <cfRule type="containsText" dxfId="9478" priority="3085" operator="containsText" text="Can't See">
      <formula>NOT(ISERROR(SEARCH("Can't See",J9)))</formula>
    </cfRule>
    <cfRule type="notContainsText" dxfId="9477" priority="3086" operator="notContains" text="OK&amp;N/A">
      <formula>ISERROR(SEARCH("OK&amp;N/A",J9))</formula>
    </cfRule>
  </conditionalFormatting>
  <conditionalFormatting sqref="J195:M197 J200:M201">
    <cfRule type="containsBlanks" priority="3075" stopIfTrue="1">
      <formula>LEN(TRIM(J195))=0</formula>
    </cfRule>
    <cfRule type="cellIs" dxfId="9476" priority="3076" operator="equal">
      <formula>"N/A"</formula>
    </cfRule>
    <cfRule type="cellIs" dxfId="9475" priority="3077" operator="equal">
      <formula>"OK"</formula>
    </cfRule>
    <cfRule type="containsText" dxfId="9474" priority="3078" operator="containsText" text="Unsure">
      <formula>NOT(ISERROR(SEARCH("Unsure",J195)))</formula>
    </cfRule>
    <cfRule type="containsText" dxfId="9473" priority="3079" operator="containsText" text="Can't See">
      <formula>NOT(ISERROR(SEARCH("Can't See",J195)))</formula>
    </cfRule>
    <cfRule type="notContainsText" dxfId="9472" priority="3080" operator="notContains" text="OK&amp;N/A">
      <formula>ISERROR(SEARCH("OK&amp;N/A",J195))</formula>
    </cfRule>
  </conditionalFormatting>
  <conditionalFormatting sqref="J210:M210">
    <cfRule type="containsBlanks" priority="3069" stopIfTrue="1">
      <formula>LEN(TRIM(J210))=0</formula>
    </cfRule>
    <cfRule type="cellIs" dxfId="9471" priority="3070" operator="equal">
      <formula>"N/A"</formula>
    </cfRule>
    <cfRule type="cellIs" dxfId="9470" priority="3071" operator="equal">
      <formula>"OK"</formula>
    </cfRule>
    <cfRule type="containsText" dxfId="9469" priority="3072" operator="containsText" text="Unsure">
      <formula>NOT(ISERROR(SEARCH("Unsure",J210)))</formula>
    </cfRule>
    <cfRule type="containsText" dxfId="9468" priority="3073" operator="containsText" text="Can't See">
      <formula>NOT(ISERROR(SEARCH("Can't See",J210)))</formula>
    </cfRule>
    <cfRule type="notContainsText" dxfId="9467" priority="3074" operator="notContains" text="OK&amp;N/A">
      <formula>ISERROR(SEARCH("OK&amp;N/A",J210))</formula>
    </cfRule>
  </conditionalFormatting>
  <conditionalFormatting sqref="J223:M223">
    <cfRule type="containsBlanks" priority="3063" stopIfTrue="1">
      <formula>LEN(TRIM(J223))=0</formula>
    </cfRule>
    <cfRule type="cellIs" dxfId="9466" priority="3064" operator="equal">
      <formula>"N/A"</formula>
    </cfRule>
    <cfRule type="cellIs" dxfId="9465" priority="3065" operator="equal">
      <formula>"OK"</formula>
    </cfRule>
    <cfRule type="containsText" dxfId="9464" priority="3066" operator="containsText" text="Unsure">
      <formula>NOT(ISERROR(SEARCH("Unsure",J223)))</formula>
    </cfRule>
    <cfRule type="containsText" dxfId="9463" priority="3067" operator="containsText" text="Can't See">
      <formula>NOT(ISERROR(SEARCH("Can't See",J223)))</formula>
    </cfRule>
    <cfRule type="notContainsText" dxfId="9462" priority="3068" operator="notContains" text="OK&amp;N/A">
      <formula>ISERROR(SEARCH("OK&amp;N/A",J223))</formula>
    </cfRule>
  </conditionalFormatting>
  <conditionalFormatting sqref="J226:M226">
    <cfRule type="containsBlanks" priority="3057" stopIfTrue="1">
      <formula>LEN(TRIM(J226))=0</formula>
    </cfRule>
    <cfRule type="cellIs" dxfId="9461" priority="3058" operator="equal">
      <formula>"N/A"</formula>
    </cfRule>
    <cfRule type="cellIs" dxfId="9460" priority="3059" operator="equal">
      <formula>"OK"</formula>
    </cfRule>
    <cfRule type="containsText" dxfId="9459" priority="3060" operator="containsText" text="Unsure">
      <formula>NOT(ISERROR(SEARCH("Unsure",J226)))</formula>
    </cfRule>
    <cfRule type="containsText" dxfId="9458" priority="3061" operator="containsText" text="Can't See">
      <formula>NOT(ISERROR(SEARCH("Can't See",J226)))</formula>
    </cfRule>
    <cfRule type="notContainsText" dxfId="9457" priority="3062" operator="notContains" text="OK&amp;N/A">
      <formula>ISERROR(SEARCH("OK&amp;N/A",J226))</formula>
    </cfRule>
  </conditionalFormatting>
  <conditionalFormatting sqref="B6:I6">
    <cfRule type="colorScale" priority="305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9:I9">
    <cfRule type="colorScale" priority="305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19:I19 I20">
    <cfRule type="colorScale" priority="305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0:H20">
    <cfRule type="colorScale" priority="305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61:I61 F63">
    <cfRule type="colorScale" priority="305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61:M61 J63:M63">
    <cfRule type="containsBlanks" priority="3046" stopIfTrue="1">
      <formula>LEN(TRIM(J61))=0</formula>
    </cfRule>
    <cfRule type="cellIs" dxfId="9456" priority="3047" operator="equal">
      <formula>"N/A"</formula>
    </cfRule>
    <cfRule type="cellIs" dxfId="9455" priority="3048" operator="equal">
      <formula>"OK"</formula>
    </cfRule>
    <cfRule type="containsText" dxfId="9454" priority="3049" operator="containsText" text="Unsure">
      <formula>NOT(ISERROR(SEARCH("Unsure",J61)))</formula>
    </cfRule>
    <cfRule type="containsText" dxfId="9453" priority="3050" operator="containsText" text="Can't See">
      <formula>NOT(ISERROR(SEARCH("Can't See",J61)))</formula>
    </cfRule>
    <cfRule type="notContainsText" dxfId="9452" priority="3051" operator="notContains" text="OK&amp;N/A">
      <formula>ISERROR(SEARCH("OK&amp;N/A",J61))</formula>
    </cfRule>
  </conditionalFormatting>
  <conditionalFormatting sqref="K174:M177">
    <cfRule type="containsBlanks" priority="3040" stopIfTrue="1">
      <formula>LEN(TRIM(K174))=0</formula>
    </cfRule>
    <cfRule type="cellIs" dxfId="9451" priority="3041" operator="equal">
      <formula>"N/A"</formula>
    </cfRule>
    <cfRule type="cellIs" dxfId="9450" priority="3042" operator="equal">
      <formula>"OK"</formula>
    </cfRule>
    <cfRule type="containsText" dxfId="9449" priority="3043" operator="containsText" text="Unsure">
      <formula>NOT(ISERROR(SEARCH("Unsure",K174)))</formula>
    </cfRule>
    <cfRule type="containsText" dxfId="9448" priority="3044" operator="containsText" text="Can't See">
      <formula>NOT(ISERROR(SEARCH("Can't See",K174)))</formula>
    </cfRule>
    <cfRule type="notContainsText" dxfId="9447" priority="3045" operator="notContains" text="OK&amp;N/A">
      <formula>ISERROR(SEARCH("OK&amp;N/A",K174))</formula>
    </cfRule>
  </conditionalFormatting>
  <conditionalFormatting sqref="F174:I183">
    <cfRule type="colorScale" priority="303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174:J177">
    <cfRule type="containsBlanks" priority="3033" stopIfTrue="1">
      <formula>LEN(TRIM(J174))=0</formula>
    </cfRule>
    <cfRule type="cellIs" dxfId="9446" priority="3034" operator="equal">
      <formula>"N/A"</formula>
    </cfRule>
    <cfRule type="cellIs" dxfId="9445" priority="3035" operator="equal">
      <formula>"OK"</formula>
    </cfRule>
    <cfRule type="containsText" dxfId="9444" priority="3036" operator="containsText" text="Unsure">
      <formula>NOT(ISERROR(SEARCH("Unsure",J174)))</formula>
    </cfRule>
    <cfRule type="containsText" dxfId="9443" priority="3037" operator="containsText" text="Can't See">
      <formula>NOT(ISERROR(SEARCH("Can't See",J174)))</formula>
    </cfRule>
    <cfRule type="notContainsText" dxfId="9442" priority="3038" operator="notContains" text="OK&amp;N/A">
      <formula>ISERROR(SEARCH("OK&amp;N/A",J174))</formula>
    </cfRule>
  </conditionalFormatting>
  <conditionalFormatting sqref="F195:I201">
    <cfRule type="colorScale" priority="303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10:I210">
    <cfRule type="colorScale" priority="303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26:I226">
    <cfRule type="colorScale" priority="303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D230:I230">
    <cfRule type="colorScale" priority="302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30:M230">
    <cfRule type="containsBlanks" priority="3023" stopIfTrue="1">
      <formula>LEN(TRIM(J230))=0</formula>
    </cfRule>
    <cfRule type="cellIs" dxfId="9441" priority="3024" operator="equal">
      <formula>"N/A"</formula>
    </cfRule>
    <cfRule type="cellIs" dxfId="9440" priority="3025" operator="equal">
      <formula>"OK"</formula>
    </cfRule>
    <cfRule type="containsText" dxfId="9439" priority="3026" operator="containsText" text="Unsure">
      <formula>NOT(ISERROR(SEARCH("Unsure",J230)))</formula>
    </cfRule>
    <cfRule type="containsText" dxfId="9438" priority="3027" operator="containsText" text="Can't See">
      <formula>NOT(ISERROR(SEARCH("Can't See",J230)))</formula>
    </cfRule>
    <cfRule type="notContainsText" dxfId="9437" priority="3028" operator="notContains" text="OK&amp;N/A">
      <formula>ISERROR(SEARCH("OK&amp;N/A",J230))</formula>
    </cfRule>
  </conditionalFormatting>
  <conditionalFormatting sqref="J235:M235 J232:J234">
    <cfRule type="containsBlanks" priority="3017" stopIfTrue="1">
      <formula>LEN(TRIM(J232))=0</formula>
    </cfRule>
    <cfRule type="cellIs" dxfId="9436" priority="3018" operator="equal">
      <formula>"N/A"</formula>
    </cfRule>
    <cfRule type="cellIs" dxfId="9435" priority="3019" operator="equal">
      <formula>"OK"</formula>
    </cfRule>
    <cfRule type="containsText" dxfId="9434" priority="3020" operator="containsText" text="Unsure">
      <formula>NOT(ISERROR(SEARCH("Unsure",J232)))</formula>
    </cfRule>
    <cfRule type="containsText" dxfId="9433" priority="3021" operator="containsText" text="Can't See">
      <formula>NOT(ISERROR(SEARCH("Can't See",J232)))</formula>
    </cfRule>
    <cfRule type="notContainsText" dxfId="9432" priority="3022" operator="notContains" text="OK&amp;N/A">
      <formula>ISERROR(SEARCH("OK&amp;N/A",J232))</formula>
    </cfRule>
  </conditionalFormatting>
  <conditionalFormatting sqref="E238:I238">
    <cfRule type="colorScale" priority="301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38:M238">
    <cfRule type="containsBlanks" priority="3010" stopIfTrue="1">
      <formula>LEN(TRIM(J238))=0</formula>
    </cfRule>
    <cfRule type="cellIs" dxfId="9431" priority="3011" operator="equal">
      <formula>"N/A"</formula>
    </cfRule>
    <cfRule type="cellIs" dxfId="9430" priority="3012" operator="equal">
      <formula>"OK"</formula>
    </cfRule>
    <cfRule type="containsText" dxfId="9429" priority="3013" operator="containsText" text="Unsure">
      <formula>NOT(ISERROR(SEARCH("Unsure",J238)))</formula>
    </cfRule>
    <cfRule type="containsText" dxfId="9428" priority="3014" operator="containsText" text="Can't See">
      <formula>NOT(ISERROR(SEARCH("Can't See",J238)))</formula>
    </cfRule>
    <cfRule type="notContainsText" dxfId="9427" priority="3015" operator="notContains" text="OK&amp;N/A">
      <formula>ISERROR(SEARCH("OK&amp;N/A",J238))</formula>
    </cfRule>
  </conditionalFormatting>
  <conditionalFormatting sqref="J19:M20">
    <cfRule type="containsBlanks" priority="3004" stopIfTrue="1">
      <formula>LEN(TRIM(J19))=0</formula>
    </cfRule>
    <cfRule type="cellIs" dxfId="9426" priority="3005" operator="equal">
      <formula>"N/A"</formula>
    </cfRule>
    <cfRule type="cellIs" dxfId="9425" priority="3006" operator="equal">
      <formula>"OK"</formula>
    </cfRule>
    <cfRule type="containsText" dxfId="9424" priority="3007" operator="containsText" text="Unsure">
      <formula>NOT(ISERROR(SEARCH("Unsure",J19)))</formula>
    </cfRule>
    <cfRule type="containsText" dxfId="9423" priority="3008" operator="containsText" text="Can't See">
      <formula>NOT(ISERROR(SEARCH("Can't See",J19)))</formula>
    </cfRule>
    <cfRule type="notContainsText" dxfId="9422" priority="3009" operator="notContains" text="OK&amp;N/A">
      <formula>ISERROR(SEARCH("OK&amp;N/A",J19))</formula>
    </cfRule>
  </conditionalFormatting>
  <conditionalFormatting sqref="AE11:AE20">
    <cfRule type="cellIs" dxfId="9421" priority="2998" operator="equal">
      <formula>1</formula>
    </cfRule>
    <cfRule type="cellIs" dxfId="9420" priority="2999" operator="equal">
      <formula>2</formula>
    </cfRule>
    <cfRule type="cellIs" dxfId="9419" priority="3000" operator="equal">
      <formula>3</formula>
    </cfRule>
    <cfRule type="cellIs" dxfId="9418" priority="3001" operator="equal">
      <formula>4</formula>
    </cfRule>
    <cfRule type="cellIs" dxfId="9417" priority="3002" operator="equal">
      <formula>5</formula>
    </cfRule>
  </conditionalFormatting>
  <conditionalFormatting sqref="D223:I223">
    <cfRule type="colorScale" priority="299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G21">
    <cfRule type="containsBlanks" priority="2991" stopIfTrue="1">
      <formula>LEN(TRIM(AG21))=0</formula>
    </cfRule>
    <cfRule type="containsText" dxfId="9416" priority="2992" stopIfTrue="1" operator="containsText" text="fcd">
      <formula>NOT(ISERROR(SEARCH("fcd",AG21)))</formula>
    </cfRule>
    <cfRule type="containsText" dxfId="9415" priority="2993" stopIfTrue="1" operator="containsText" text="server">
      <formula>NOT(ISERROR(SEARCH("server",AG21)))</formula>
    </cfRule>
    <cfRule type="containsText" dxfId="9414" priority="2994" stopIfTrue="1" operator="containsText" text="ft">
      <formula>NOT(ISERROR(SEARCH("ft",AG21)))</formula>
    </cfRule>
    <cfRule type="containsText" dxfId="9413" priority="2995" stopIfTrue="1" operator="containsText" text="lynxx_">
      <formula>NOT(ISERROR(SEARCH("lynxx_",AG21)))</formula>
    </cfRule>
    <cfRule type="containsText" dxfId="9412" priority="2996" operator="containsText" text="_">
      <formula>NOT(ISERROR(SEARCH("_",AG21)))</formula>
    </cfRule>
  </conditionalFormatting>
  <conditionalFormatting sqref="AH10">
    <cfRule type="containsBlanks" priority="2985" stopIfTrue="1">
      <formula>LEN(TRIM(AH10))=0</formula>
    </cfRule>
    <cfRule type="containsText" dxfId="9411" priority="2986" stopIfTrue="1" operator="containsText" text="fcd">
      <formula>NOT(ISERROR(SEARCH("fcd",AH10)))</formula>
    </cfRule>
    <cfRule type="containsText" dxfId="9410" priority="2987" stopIfTrue="1" operator="containsText" text="server">
      <formula>NOT(ISERROR(SEARCH("server",AH10)))</formula>
    </cfRule>
    <cfRule type="containsText" dxfId="9409" priority="2988" stopIfTrue="1" operator="containsText" text="ft">
      <formula>NOT(ISERROR(SEARCH("ft",AH10)))</formula>
    </cfRule>
    <cfRule type="containsText" dxfId="9408" priority="2989" stopIfTrue="1" operator="containsText" text="lynxx_">
      <formula>NOT(ISERROR(SEARCH("lynxx_",AH10)))</formula>
    </cfRule>
    <cfRule type="containsText" dxfId="9407" priority="2990" operator="containsText" text="_">
      <formula>NOT(ISERROR(SEARCH("_",AH10)))</formula>
    </cfRule>
  </conditionalFormatting>
  <conditionalFormatting sqref="AH7">
    <cfRule type="containsBlanks" priority="2979" stopIfTrue="1">
      <formula>LEN(TRIM(AH7))=0</formula>
    </cfRule>
    <cfRule type="containsText" dxfId="9406" priority="2980" stopIfTrue="1" operator="containsText" text="fcd">
      <formula>NOT(ISERROR(SEARCH("fcd",AH7)))</formula>
    </cfRule>
    <cfRule type="containsText" dxfId="9405" priority="2981" stopIfTrue="1" operator="containsText" text="server">
      <formula>NOT(ISERROR(SEARCH("server",AH7)))</formula>
    </cfRule>
    <cfRule type="containsText" dxfId="9404" priority="2982" stopIfTrue="1" operator="containsText" text="ft">
      <formula>NOT(ISERROR(SEARCH("ft",AH7)))</formula>
    </cfRule>
    <cfRule type="containsText" dxfId="9403" priority="2983" stopIfTrue="1" operator="containsText" text="lynxx_">
      <formula>NOT(ISERROR(SEARCH("lynxx_",AH7)))</formula>
    </cfRule>
    <cfRule type="containsText" dxfId="9402" priority="2984" operator="containsText" text="_">
      <formula>NOT(ISERROR(SEARCH("_",AH7)))</formula>
    </cfRule>
  </conditionalFormatting>
  <conditionalFormatting sqref="AH4">
    <cfRule type="containsBlanks" priority="2973" stopIfTrue="1">
      <formula>LEN(TRIM(AH4))=0</formula>
    </cfRule>
    <cfRule type="containsText" dxfId="9401" priority="2974" stopIfTrue="1" operator="containsText" text="fcd">
      <formula>NOT(ISERROR(SEARCH("fcd",AH4)))</formula>
    </cfRule>
    <cfRule type="containsText" dxfId="9400" priority="2975" stopIfTrue="1" operator="containsText" text="server">
      <formula>NOT(ISERROR(SEARCH("server",AH4)))</formula>
    </cfRule>
    <cfRule type="containsText" dxfId="9399" priority="2976" stopIfTrue="1" operator="containsText" text="ft">
      <formula>NOT(ISERROR(SEARCH("ft",AH4)))</formula>
    </cfRule>
    <cfRule type="containsText" dxfId="9398" priority="2977" stopIfTrue="1" operator="containsText" text="lynxx_">
      <formula>NOT(ISERROR(SEARCH("lynxx_",AH4)))</formula>
    </cfRule>
    <cfRule type="containsText" dxfId="9397" priority="2978" operator="containsText" text="_">
      <formula>NOT(ISERROR(SEARCH("_",AH4)))</formula>
    </cfRule>
  </conditionalFormatting>
  <conditionalFormatting sqref="AH127">
    <cfRule type="containsBlanks" priority="2967" stopIfTrue="1">
      <formula>LEN(TRIM(AH127))=0</formula>
    </cfRule>
    <cfRule type="containsText" dxfId="9396" priority="2968" stopIfTrue="1" operator="containsText" text="fcd">
      <formula>NOT(ISERROR(SEARCH("fcd",AH127)))</formula>
    </cfRule>
    <cfRule type="containsText" dxfId="9395" priority="2969" stopIfTrue="1" operator="containsText" text="server">
      <formula>NOT(ISERROR(SEARCH("server",AH127)))</formula>
    </cfRule>
    <cfRule type="containsText" dxfId="9394" priority="2970" stopIfTrue="1" operator="containsText" text="ft">
      <formula>NOT(ISERROR(SEARCH("ft",AH127)))</formula>
    </cfRule>
    <cfRule type="containsText" dxfId="9393" priority="2971" stopIfTrue="1" operator="containsText" text="lynxx_">
      <formula>NOT(ISERROR(SEARCH("lynxx_",AH127)))</formula>
    </cfRule>
    <cfRule type="containsText" dxfId="9392" priority="2972" operator="containsText" text="_">
      <formula>NOT(ISERROR(SEARCH("_",AH127)))</formula>
    </cfRule>
  </conditionalFormatting>
  <conditionalFormatting sqref="AH186">
    <cfRule type="containsBlanks" priority="2961" stopIfTrue="1">
      <formula>LEN(TRIM(AH186))=0</formula>
    </cfRule>
    <cfRule type="containsText" dxfId="9391" priority="2962" stopIfTrue="1" operator="containsText" text="fcd">
      <formula>NOT(ISERROR(SEARCH("fcd",AH186)))</formula>
    </cfRule>
    <cfRule type="containsText" dxfId="9390" priority="2963" stopIfTrue="1" operator="containsText" text="server">
      <formula>NOT(ISERROR(SEARCH("server",AH186)))</formula>
    </cfRule>
    <cfRule type="containsText" dxfId="9389" priority="2964" stopIfTrue="1" operator="containsText" text="ft">
      <formula>NOT(ISERROR(SEARCH("ft",AH186)))</formula>
    </cfRule>
    <cfRule type="containsText" dxfId="9388" priority="2965" stopIfTrue="1" operator="containsText" text="lynxx_">
      <formula>NOT(ISERROR(SEARCH("lynxx_",AH186)))</formula>
    </cfRule>
    <cfRule type="containsText" dxfId="9387" priority="2966" operator="containsText" text="_">
      <formula>NOT(ISERROR(SEARCH("_",AH186)))</formula>
    </cfRule>
  </conditionalFormatting>
  <conditionalFormatting sqref="AH202">
    <cfRule type="containsBlanks" priority="2955" stopIfTrue="1">
      <formula>LEN(TRIM(AH202))=0</formula>
    </cfRule>
    <cfRule type="containsText" dxfId="9386" priority="2956" stopIfTrue="1" operator="containsText" text="fcd">
      <formula>NOT(ISERROR(SEARCH("fcd",AH202)))</formula>
    </cfRule>
    <cfRule type="containsText" dxfId="9385" priority="2957" stopIfTrue="1" operator="containsText" text="server">
      <formula>NOT(ISERROR(SEARCH("server",AH202)))</formula>
    </cfRule>
    <cfRule type="containsText" dxfId="9384" priority="2958" stopIfTrue="1" operator="containsText" text="ft">
      <formula>NOT(ISERROR(SEARCH("ft",AH202)))</formula>
    </cfRule>
    <cfRule type="containsText" dxfId="9383" priority="2959" stopIfTrue="1" operator="containsText" text="lynxx_">
      <formula>NOT(ISERROR(SEARCH("lynxx_",AH202)))</formula>
    </cfRule>
    <cfRule type="containsText" dxfId="9382" priority="2960" operator="containsText" text="_">
      <formula>NOT(ISERROR(SEARCH("_",AH202)))</formula>
    </cfRule>
  </conditionalFormatting>
  <conditionalFormatting sqref="AH222">
    <cfRule type="containsBlanks" priority="2949" stopIfTrue="1">
      <formula>LEN(TRIM(AH222))=0</formula>
    </cfRule>
    <cfRule type="containsText" dxfId="9381" priority="2950" stopIfTrue="1" operator="containsText" text="fcd">
      <formula>NOT(ISERROR(SEARCH("fcd",AH222)))</formula>
    </cfRule>
    <cfRule type="containsText" dxfId="9380" priority="2951" stopIfTrue="1" operator="containsText" text="server">
      <formula>NOT(ISERROR(SEARCH("server",AH222)))</formula>
    </cfRule>
    <cfRule type="containsText" dxfId="9379" priority="2952" stopIfTrue="1" operator="containsText" text="ft">
      <formula>NOT(ISERROR(SEARCH("ft",AH222)))</formula>
    </cfRule>
    <cfRule type="containsText" dxfId="9378" priority="2953" stopIfTrue="1" operator="containsText" text="lynxx_">
      <formula>NOT(ISERROR(SEARCH("lynxx_",AH222)))</formula>
    </cfRule>
    <cfRule type="containsText" dxfId="9377" priority="2954" operator="containsText" text="_">
      <formula>NOT(ISERROR(SEARCH("_",AH222)))</formula>
    </cfRule>
  </conditionalFormatting>
  <conditionalFormatting sqref="AH224">
    <cfRule type="containsBlanks" priority="2943" stopIfTrue="1">
      <formula>LEN(TRIM(AH224))=0</formula>
    </cfRule>
    <cfRule type="containsText" dxfId="9376" priority="2944" stopIfTrue="1" operator="containsText" text="fcd">
      <formula>NOT(ISERROR(SEARCH("fcd",AH224)))</formula>
    </cfRule>
    <cfRule type="containsText" dxfId="9375" priority="2945" stopIfTrue="1" operator="containsText" text="server">
      <formula>NOT(ISERROR(SEARCH("server",AH224)))</formula>
    </cfRule>
    <cfRule type="containsText" dxfId="9374" priority="2946" stopIfTrue="1" operator="containsText" text="ft">
      <formula>NOT(ISERROR(SEARCH("ft",AH224)))</formula>
    </cfRule>
    <cfRule type="containsText" dxfId="9373" priority="2947" stopIfTrue="1" operator="containsText" text="lynxx_">
      <formula>NOT(ISERROR(SEARCH("lynxx_",AH224)))</formula>
    </cfRule>
    <cfRule type="containsText" dxfId="9372" priority="2948" operator="containsText" text="_">
      <formula>NOT(ISERROR(SEARCH("_",AH224)))</formula>
    </cfRule>
  </conditionalFormatting>
  <conditionalFormatting sqref="AH227">
    <cfRule type="containsBlanks" priority="2937" stopIfTrue="1">
      <formula>LEN(TRIM(AH227))=0</formula>
    </cfRule>
    <cfRule type="containsText" dxfId="9371" priority="2938" stopIfTrue="1" operator="containsText" text="fcd">
      <formula>NOT(ISERROR(SEARCH("fcd",AH227)))</formula>
    </cfRule>
    <cfRule type="containsText" dxfId="9370" priority="2939" stopIfTrue="1" operator="containsText" text="server">
      <formula>NOT(ISERROR(SEARCH("server",AH227)))</formula>
    </cfRule>
    <cfRule type="containsText" dxfId="9369" priority="2940" stopIfTrue="1" operator="containsText" text="ft">
      <formula>NOT(ISERROR(SEARCH("ft",AH227)))</formula>
    </cfRule>
    <cfRule type="containsText" dxfId="9368" priority="2941" stopIfTrue="1" operator="containsText" text="lynxx_">
      <formula>NOT(ISERROR(SEARCH("lynxx_",AH227)))</formula>
    </cfRule>
    <cfRule type="containsText" dxfId="9367" priority="2942" operator="containsText" text="_">
      <formula>NOT(ISERROR(SEARCH("_",AH227)))</formula>
    </cfRule>
  </conditionalFormatting>
  <conditionalFormatting sqref="AH228">
    <cfRule type="containsBlanks" priority="2931" stopIfTrue="1">
      <formula>LEN(TRIM(AH228))=0</formula>
    </cfRule>
    <cfRule type="containsText" dxfId="9366" priority="2932" stopIfTrue="1" operator="containsText" text="fcd">
      <formula>NOT(ISERROR(SEARCH("fcd",AH228)))</formula>
    </cfRule>
    <cfRule type="containsText" dxfId="9365" priority="2933" stopIfTrue="1" operator="containsText" text="server">
      <formula>NOT(ISERROR(SEARCH("server",AH228)))</formula>
    </cfRule>
    <cfRule type="containsText" dxfId="9364" priority="2934" stopIfTrue="1" operator="containsText" text="ft">
      <formula>NOT(ISERROR(SEARCH("ft",AH228)))</formula>
    </cfRule>
    <cfRule type="containsText" dxfId="9363" priority="2935" stopIfTrue="1" operator="containsText" text="lynxx_">
      <formula>NOT(ISERROR(SEARCH("lynxx_",AH228)))</formula>
    </cfRule>
    <cfRule type="containsText" dxfId="9362" priority="2936" operator="containsText" text="_">
      <formula>NOT(ISERROR(SEARCH("_",AH228)))</formula>
    </cfRule>
  </conditionalFormatting>
  <conditionalFormatting sqref="AH231">
    <cfRule type="containsBlanks" priority="2925" stopIfTrue="1">
      <formula>LEN(TRIM(AH231))=0</formula>
    </cfRule>
    <cfRule type="containsText" dxfId="9361" priority="2926" stopIfTrue="1" operator="containsText" text="fcd">
      <formula>NOT(ISERROR(SEARCH("fcd",AH231)))</formula>
    </cfRule>
    <cfRule type="containsText" dxfId="9360" priority="2927" stopIfTrue="1" operator="containsText" text="server">
      <formula>NOT(ISERROR(SEARCH("server",AH231)))</formula>
    </cfRule>
    <cfRule type="containsText" dxfId="9359" priority="2928" stopIfTrue="1" operator="containsText" text="ft">
      <formula>NOT(ISERROR(SEARCH("ft",AH231)))</formula>
    </cfRule>
    <cfRule type="containsText" dxfId="9358" priority="2929" stopIfTrue="1" operator="containsText" text="lynxx_">
      <formula>NOT(ISERROR(SEARCH("lynxx_",AH231)))</formula>
    </cfRule>
    <cfRule type="containsText" dxfId="9357" priority="2930" operator="containsText" text="_">
      <formula>NOT(ISERROR(SEARCH("_",AH231)))</formula>
    </cfRule>
  </conditionalFormatting>
  <conditionalFormatting sqref="AH236">
    <cfRule type="containsBlanks" priority="2919" stopIfTrue="1">
      <formula>LEN(TRIM(AH236))=0</formula>
    </cfRule>
    <cfRule type="containsText" dxfId="9356" priority="2920" stopIfTrue="1" operator="containsText" text="fcd">
      <formula>NOT(ISERROR(SEARCH("fcd",AH236)))</formula>
    </cfRule>
    <cfRule type="containsText" dxfId="9355" priority="2921" stopIfTrue="1" operator="containsText" text="server">
      <formula>NOT(ISERROR(SEARCH("server",AH236)))</formula>
    </cfRule>
    <cfRule type="containsText" dxfId="9354" priority="2922" stopIfTrue="1" operator="containsText" text="ft">
      <formula>NOT(ISERROR(SEARCH("ft",AH236)))</formula>
    </cfRule>
    <cfRule type="containsText" dxfId="9353" priority="2923" stopIfTrue="1" operator="containsText" text="lynxx_">
      <formula>NOT(ISERROR(SEARCH("lynxx_",AH236)))</formula>
    </cfRule>
    <cfRule type="containsText" dxfId="9352" priority="2924" operator="containsText" text="_">
      <formula>NOT(ISERROR(SEARCH("_",AH236)))</formula>
    </cfRule>
  </conditionalFormatting>
  <conditionalFormatting sqref="AF21">
    <cfRule type="cellIs" dxfId="9351" priority="2914" operator="equal">
      <formula>1</formula>
    </cfRule>
    <cfRule type="cellIs" dxfId="9350" priority="2915" operator="equal">
      <formula>2</formula>
    </cfRule>
    <cfRule type="cellIs" dxfId="9349" priority="2916" operator="equal">
      <formula>3</formula>
    </cfRule>
    <cfRule type="cellIs" dxfId="9348" priority="2917" operator="equal">
      <formula>4</formula>
    </cfRule>
    <cfRule type="cellIs" dxfId="9347" priority="2918" operator="equal">
      <formula>5</formula>
    </cfRule>
  </conditionalFormatting>
  <conditionalFormatting sqref="AF10">
    <cfRule type="cellIs" dxfId="9346" priority="2909" operator="equal">
      <formula>1</formula>
    </cfRule>
    <cfRule type="cellIs" dxfId="9345" priority="2910" operator="equal">
      <formula>2</formula>
    </cfRule>
    <cfRule type="cellIs" dxfId="9344" priority="2911" operator="equal">
      <formula>3</formula>
    </cfRule>
    <cfRule type="cellIs" dxfId="9343" priority="2912" operator="equal">
      <formula>4</formula>
    </cfRule>
    <cfRule type="cellIs" dxfId="9342" priority="2913" operator="equal">
      <formula>5</formula>
    </cfRule>
  </conditionalFormatting>
  <conditionalFormatting sqref="AG10">
    <cfRule type="cellIs" dxfId="9341" priority="2904" operator="equal">
      <formula>1</formula>
    </cfRule>
    <cfRule type="cellIs" dxfId="9340" priority="2905" operator="equal">
      <formula>2</formula>
    </cfRule>
    <cfRule type="cellIs" dxfId="9339" priority="2906" operator="equal">
      <formula>3</formula>
    </cfRule>
    <cfRule type="cellIs" dxfId="9338" priority="2907" operator="equal">
      <formula>4</formula>
    </cfRule>
    <cfRule type="cellIs" dxfId="9337" priority="2908" operator="equal">
      <formula>5</formula>
    </cfRule>
  </conditionalFormatting>
  <conditionalFormatting sqref="AF7">
    <cfRule type="containsBlanks" priority="2898" stopIfTrue="1">
      <formula>LEN(TRIM(AF7))=0</formula>
    </cfRule>
    <cfRule type="containsText" dxfId="9336" priority="2899" stopIfTrue="1" operator="containsText" text="fcd">
      <formula>NOT(ISERROR(SEARCH("fcd",AF7)))</formula>
    </cfRule>
    <cfRule type="containsText" dxfId="9335" priority="2900" stopIfTrue="1" operator="containsText" text="server">
      <formula>NOT(ISERROR(SEARCH("server",AF7)))</formula>
    </cfRule>
    <cfRule type="containsText" dxfId="9334" priority="2901" stopIfTrue="1" operator="containsText" text="ft">
      <formula>NOT(ISERROR(SEARCH("ft",AF7)))</formula>
    </cfRule>
    <cfRule type="containsText" dxfId="9333" priority="2902" stopIfTrue="1" operator="containsText" text="lynxx_">
      <formula>NOT(ISERROR(SEARCH("lynxx_",AF7)))</formula>
    </cfRule>
    <cfRule type="containsText" dxfId="9332" priority="2903" operator="containsText" text="_">
      <formula>NOT(ISERROR(SEARCH("_",AF7)))</formula>
    </cfRule>
  </conditionalFormatting>
  <conditionalFormatting sqref="AF4">
    <cfRule type="containsBlanks" priority="2892" stopIfTrue="1">
      <formula>LEN(TRIM(AF4))=0</formula>
    </cfRule>
    <cfRule type="containsText" dxfId="9331" priority="2893" stopIfTrue="1" operator="containsText" text="fcd">
      <formula>NOT(ISERROR(SEARCH("fcd",AF4)))</formula>
    </cfRule>
    <cfRule type="containsText" dxfId="9330" priority="2894" stopIfTrue="1" operator="containsText" text="server">
      <formula>NOT(ISERROR(SEARCH("server",AF4)))</formula>
    </cfRule>
    <cfRule type="containsText" dxfId="9329" priority="2895" stopIfTrue="1" operator="containsText" text="ft">
      <formula>NOT(ISERROR(SEARCH("ft",AF4)))</formula>
    </cfRule>
    <cfRule type="containsText" dxfId="9328" priority="2896" stopIfTrue="1" operator="containsText" text="lynxx_">
      <formula>NOT(ISERROR(SEARCH("lynxx_",AF4)))</formula>
    </cfRule>
    <cfRule type="containsText" dxfId="9327" priority="2897" operator="containsText" text="_">
      <formula>NOT(ISERROR(SEARCH("_",AF4)))</formula>
    </cfRule>
  </conditionalFormatting>
  <conditionalFormatting sqref="AF127">
    <cfRule type="containsBlanks" priority="2886" stopIfTrue="1">
      <formula>LEN(TRIM(AF127))=0</formula>
    </cfRule>
    <cfRule type="containsText" dxfId="9326" priority="2887" stopIfTrue="1" operator="containsText" text="fcd">
      <formula>NOT(ISERROR(SEARCH("fcd",AF127)))</formula>
    </cfRule>
    <cfRule type="containsText" dxfId="9325" priority="2888" stopIfTrue="1" operator="containsText" text="server">
      <formula>NOT(ISERROR(SEARCH("server",AF127)))</formula>
    </cfRule>
    <cfRule type="containsText" dxfId="9324" priority="2889" stopIfTrue="1" operator="containsText" text="ft">
      <formula>NOT(ISERROR(SEARCH("ft",AF127)))</formula>
    </cfRule>
    <cfRule type="containsText" dxfId="9323" priority="2890" stopIfTrue="1" operator="containsText" text="lynxx_">
      <formula>NOT(ISERROR(SEARCH("lynxx_",AF127)))</formula>
    </cfRule>
    <cfRule type="containsText" dxfId="9322" priority="2891" operator="containsText" text="_">
      <formula>NOT(ISERROR(SEARCH("_",AF127)))</formula>
    </cfRule>
  </conditionalFormatting>
  <conditionalFormatting sqref="AF186">
    <cfRule type="containsBlanks" priority="2880" stopIfTrue="1">
      <formula>LEN(TRIM(AF186))=0</formula>
    </cfRule>
    <cfRule type="containsText" dxfId="9321" priority="2881" stopIfTrue="1" operator="containsText" text="fcd">
      <formula>NOT(ISERROR(SEARCH("fcd",AF186)))</formula>
    </cfRule>
    <cfRule type="containsText" dxfId="9320" priority="2882" stopIfTrue="1" operator="containsText" text="server">
      <formula>NOT(ISERROR(SEARCH("server",AF186)))</formula>
    </cfRule>
    <cfRule type="containsText" dxfId="9319" priority="2883" stopIfTrue="1" operator="containsText" text="ft">
      <formula>NOT(ISERROR(SEARCH("ft",AF186)))</formula>
    </cfRule>
    <cfRule type="containsText" dxfId="9318" priority="2884" stopIfTrue="1" operator="containsText" text="lynxx_">
      <formula>NOT(ISERROR(SEARCH("lynxx_",AF186)))</formula>
    </cfRule>
    <cfRule type="containsText" dxfId="9317" priority="2885" operator="containsText" text="_">
      <formula>NOT(ISERROR(SEARCH("_",AF186)))</formula>
    </cfRule>
  </conditionalFormatting>
  <conditionalFormatting sqref="AF222">
    <cfRule type="containsBlanks" priority="2874" stopIfTrue="1">
      <formula>LEN(TRIM(AF222))=0</formula>
    </cfRule>
    <cfRule type="containsText" dxfId="9316" priority="2875" stopIfTrue="1" operator="containsText" text="fcd">
      <formula>NOT(ISERROR(SEARCH("fcd",AF222)))</formula>
    </cfRule>
    <cfRule type="containsText" dxfId="9315" priority="2876" stopIfTrue="1" operator="containsText" text="server">
      <formula>NOT(ISERROR(SEARCH("server",AF222)))</formula>
    </cfRule>
    <cfRule type="containsText" dxfId="9314" priority="2877" stopIfTrue="1" operator="containsText" text="ft">
      <formula>NOT(ISERROR(SEARCH("ft",AF222)))</formula>
    </cfRule>
    <cfRule type="containsText" dxfId="9313" priority="2878" stopIfTrue="1" operator="containsText" text="lynxx_">
      <formula>NOT(ISERROR(SEARCH("lynxx_",AF222)))</formula>
    </cfRule>
    <cfRule type="containsText" dxfId="9312" priority="2879" operator="containsText" text="_">
      <formula>NOT(ISERROR(SEARCH("_",AF222)))</formula>
    </cfRule>
  </conditionalFormatting>
  <conditionalFormatting sqref="AF227">
    <cfRule type="containsBlanks" priority="2868" stopIfTrue="1">
      <formula>LEN(TRIM(AF227))=0</formula>
    </cfRule>
    <cfRule type="containsText" dxfId="9311" priority="2869" stopIfTrue="1" operator="containsText" text="fcd">
      <formula>NOT(ISERROR(SEARCH("fcd",AF227)))</formula>
    </cfRule>
    <cfRule type="containsText" dxfId="9310" priority="2870" stopIfTrue="1" operator="containsText" text="server">
      <formula>NOT(ISERROR(SEARCH("server",AF227)))</formula>
    </cfRule>
    <cfRule type="containsText" dxfId="9309" priority="2871" stopIfTrue="1" operator="containsText" text="ft">
      <formula>NOT(ISERROR(SEARCH("ft",AF227)))</formula>
    </cfRule>
    <cfRule type="containsText" dxfId="9308" priority="2872" stopIfTrue="1" operator="containsText" text="lynxx_">
      <formula>NOT(ISERROR(SEARCH("lynxx_",AF227)))</formula>
    </cfRule>
    <cfRule type="containsText" dxfId="9307" priority="2873" operator="containsText" text="_">
      <formula>NOT(ISERROR(SEARCH("_",AF227)))</formula>
    </cfRule>
  </conditionalFormatting>
  <conditionalFormatting sqref="AF236">
    <cfRule type="containsBlanks" priority="2844" stopIfTrue="1">
      <formula>LEN(TRIM(AF236))=0</formula>
    </cfRule>
    <cfRule type="containsText" dxfId="9306" priority="2845" stopIfTrue="1" operator="containsText" text="fcd">
      <formula>NOT(ISERROR(SEARCH("fcd",AF236)))</formula>
    </cfRule>
    <cfRule type="containsText" dxfId="9305" priority="2846" stopIfTrue="1" operator="containsText" text="server">
      <formula>NOT(ISERROR(SEARCH("server",AF236)))</formula>
    </cfRule>
    <cfRule type="containsText" dxfId="9304" priority="2847" stopIfTrue="1" operator="containsText" text="ft">
      <formula>NOT(ISERROR(SEARCH("ft",AF236)))</formula>
    </cfRule>
    <cfRule type="containsText" dxfId="9303" priority="2848" stopIfTrue="1" operator="containsText" text="lynxx_">
      <formula>NOT(ISERROR(SEARCH("lynxx_",AF236)))</formula>
    </cfRule>
    <cfRule type="containsText" dxfId="9302" priority="2849" operator="containsText" text="_">
      <formula>NOT(ISERROR(SEARCH("_",AF236)))</formula>
    </cfRule>
  </conditionalFormatting>
  <conditionalFormatting sqref="AF224">
    <cfRule type="containsBlanks" priority="2862" stopIfTrue="1">
      <formula>LEN(TRIM(AF224))=0</formula>
    </cfRule>
    <cfRule type="containsText" dxfId="9301" priority="2863" stopIfTrue="1" operator="containsText" text="fcd">
      <formula>NOT(ISERROR(SEARCH("fcd",AF224)))</formula>
    </cfRule>
    <cfRule type="containsText" dxfId="9300" priority="2864" stopIfTrue="1" operator="containsText" text="server">
      <formula>NOT(ISERROR(SEARCH("server",AF224)))</formula>
    </cfRule>
    <cfRule type="containsText" dxfId="9299" priority="2865" stopIfTrue="1" operator="containsText" text="ft">
      <formula>NOT(ISERROR(SEARCH("ft",AF224)))</formula>
    </cfRule>
    <cfRule type="containsText" dxfId="9298" priority="2866" stopIfTrue="1" operator="containsText" text="lynxx_">
      <formula>NOT(ISERROR(SEARCH("lynxx_",AF224)))</formula>
    </cfRule>
    <cfRule type="containsText" dxfId="9297" priority="2867" operator="containsText" text="_">
      <formula>NOT(ISERROR(SEARCH("_",AF224)))</formula>
    </cfRule>
  </conditionalFormatting>
  <conditionalFormatting sqref="AF228">
    <cfRule type="containsBlanks" priority="2856" stopIfTrue="1">
      <formula>LEN(TRIM(AF228))=0</formula>
    </cfRule>
    <cfRule type="containsText" dxfId="9296" priority="2857" stopIfTrue="1" operator="containsText" text="fcd">
      <formula>NOT(ISERROR(SEARCH("fcd",AF228)))</formula>
    </cfRule>
    <cfRule type="containsText" dxfId="9295" priority="2858" stopIfTrue="1" operator="containsText" text="server">
      <formula>NOT(ISERROR(SEARCH("server",AF228)))</formula>
    </cfRule>
    <cfRule type="containsText" dxfId="9294" priority="2859" stopIfTrue="1" operator="containsText" text="ft">
      <formula>NOT(ISERROR(SEARCH("ft",AF228)))</formula>
    </cfRule>
    <cfRule type="containsText" dxfId="9293" priority="2860" stopIfTrue="1" operator="containsText" text="lynxx_">
      <formula>NOT(ISERROR(SEARCH("lynxx_",AF228)))</formula>
    </cfRule>
    <cfRule type="containsText" dxfId="9292" priority="2861" operator="containsText" text="_">
      <formula>NOT(ISERROR(SEARCH("_",AF228)))</formula>
    </cfRule>
  </conditionalFormatting>
  <conditionalFormatting sqref="AF231">
    <cfRule type="containsBlanks" priority="2850" stopIfTrue="1">
      <formula>LEN(TRIM(AF231))=0</formula>
    </cfRule>
    <cfRule type="containsText" dxfId="9291" priority="2851" stopIfTrue="1" operator="containsText" text="fcd">
      <formula>NOT(ISERROR(SEARCH("fcd",AF231)))</formula>
    </cfRule>
    <cfRule type="containsText" dxfId="9290" priority="2852" stopIfTrue="1" operator="containsText" text="server">
      <formula>NOT(ISERROR(SEARCH("server",AF231)))</formula>
    </cfRule>
    <cfRule type="containsText" dxfId="9289" priority="2853" stopIfTrue="1" operator="containsText" text="ft">
      <formula>NOT(ISERROR(SEARCH("ft",AF231)))</formula>
    </cfRule>
    <cfRule type="containsText" dxfId="9288" priority="2854" stopIfTrue="1" operator="containsText" text="lynxx_">
      <formula>NOT(ISERROR(SEARCH("lynxx_",AF231)))</formula>
    </cfRule>
    <cfRule type="containsText" dxfId="9287" priority="2855" operator="containsText" text="_">
      <formula>NOT(ISERROR(SEARCH("_",AF231)))</formula>
    </cfRule>
  </conditionalFormatting>
  <conditionalFormatting sqref="AD239 AD241">
    <cfRule type="cellIs" dxfId="9286" priority="2839" operator="equal">
      <formula>1</formula>
    </cfRule>
    <cfRule type="cellIs" dxfId="9285" priority="2840" operator="equal">
      <formula>2</formula>
    </cfRule>
    <cfRule type="cellIs" dxfId="9284" priority="2841" operator="equal">
      <formula>3</formula>
    </cfRule>
    <cfRule type="cellIs" dxfId="9283" priority="2842" operator="equal">
      <formula>4</formula>
    </cfRule>
    <cfRule type="cellIs" dxfId="9282" priority="2843" operator="equal">
      <formula>5</formula>
    </cfRule>
  </conditionalFormatting>
  <conditionalFormatting sqref="B241:E241">
    <cfRule type="colorScale" priority="283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39 A241">
    <cfRule type="containsBlanks" priority="2832" stopIfTrue="1">
      <formula>LEN(TRIM(A239))=0</formula>
    </cfRule>
    <cfRule type="containsText" dxfId="9281" priority="2834" stopIfTrue="1" operator="containsText" text="fcd">
      <formula>NOT(ISERROR(SEARCH("fcd",A239)))</formula>
    </cfRule>
    <cfRule type="containsText" dxfId="9280" priority="2835" stopIfTrue="1" operator="containsText" text="server">
      <formula>NOT(ISERROR(SEARCH("server",A239)))</formula>
    </cfRule>
    <cfRule type="containsText" dxfId="9279" priority="2836" stopIfTrue="1" operator="containsText" text="ft">
      <formula>NOT(ISERROR(SEARCH("ft",A239)))</formula>
    </cfRule>
    <cfRule type="containsText" dxfId="9278" priority="2837" stopIfTrue="1" operator="containsText" text="lynxx_">
      <formula>NOT(ISERROR(SEARCH("lynxx_",A239)))</formula>
    </cfRule>
    <cfRule type="containsText" dxfId="9277" priority="2838" operator="containsText" text="_">
      <formula>NOT(ISERROR(SEARCH("_",A239)))</formula>
    </cfRule>
  </conditionalFormatting>
  <conditionalFormatting sqref="F241:I241">
    <cfRule type="colorScale" priority="283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E239 AE241">
    <cfRule type="cellIs" dxfId="9276" priority="2826" operator="equal">
      <formula>1</formula>
    </cfRule>
    <cfRule type="cellIs" dxfId="9275" priority="2827" operator="equal">
      <formula>2</formula>
    </cfRule>
    <cfRule type="cellIs" dxfId="9274" priority="2828" operator="equal">
      <formula>3</formula>
    </cfRule>
    <cfRule type="cellIs" dxfId="9273" priority="2829" operator="equal">
      <formula>4</formula>
    </cfRule>
    <cfRule type="cellIs" dxfId="9272" priority="2830" operator="equal">
      <formula>5</formula>
    </cfRule>
  </conditionalFormatting>
  <conditionalFormatting sqref="AH239">
    <cfRule type="containsBlanks" priority="2820" stopIfTrue="1">
      <formula>LEN(TRIM(AH239))=0</formula>
    </cfRule>
    <cfRule type="containsText" dxfId="9271" priority="2821" stopIfTrue="1" operator="containsText" text="fcd">
      <formula>NOT(ISERROR(SEARCH("fcd",AH239)))</formula>
    </cfRule>
    <cfRule type="containsText" dxfId="9270" priority="2822" stopIfTrue="1" operator="containsText" text="server">
      <formula>NOT(ISERROR(SEARCH("server",AH239)))</formula>
    </cfRule>
    <cfRule type="containsText" dxfId="9269" priority="2823" stopIfTrue="1" operator="containsText" text="ft">
      <formula>NOT(ISERROR(SEARCH("ft",AH239)))</formula>
    </cfRule>
    <cfRule type="containsText" dxfId="9268" priority="2824" stopIfTrue="1" operator="containsText" text="lynxx_">
      <formula>NOT(ISERROR(SEARCH("lynxx_",AH239)))</formula>
    </cfRule>
    <cfRule type="containsText" dxfId="9267" priority="2825" operator="containsText" text="_">
      <formula>NOT(ISERROR(SEARCH("_",AH239)))</formula>
    </cfRule>
  </conditionalFormatting>
  <conditionalFormatting sqref="AF239">
    <cfRule type="containsBlanks" priority="2814" stopIfTrue="1">
      <formula>LEN(TRIM(AF239))=0</formula>
    </cfRule>
    <cfRule type="containsText" dxfId="9266" priority="2815" stopIfTrue="1" operator="containsText" text="fcd">
      <formula>NOT(ISERROR(SEARCH("fcd",AF239)))</formula>
    </cfRule>
    <cfRule type="containsText" dxfId="9265" priority="2816" stopIfTrue="1" operator="containsText" text="server">
      <formula>NOT(ISERROR(SEARCH("server",AF239)))</formula>
    </cfRule>
    <cfRule type="containsText" dxfId="9264" priority="2817" stopIfTrue="1" operator="containsText" text="ft">
      <formula>NOT(ISERROR(SEARCH("ft",AF239)))</formula>
    </cfRule>
    <cfRule type="containsText" dxfId="9263" priority="2818" stopIfTrue="1" operator="containsText" text="lynxx_">
      <formula>NOT(ISERROR(SEARCH("lynxx_",AF239)))</formula>
    </cfRule>
    <cfRule type="containsText" dxfId="9262" priority="2819" operator="containsText" text="_">
      <formula>NOT(ISERROR(SEARCH("_",AF239)))</formula>
    </cfRule>
  </conditionalFormatting>
  <conditionalFormatting sqref="B40:E40">
    <cfRule type="colorScale" priority="280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40">
    <cfRule type="containsBlanks" priority="2806" stopIfTrue="1">
      <formula>LEN(TRIM(A40))=0</formula>
    </cfRule>
    <cfRule type="containsText" dxfId="9261" priority="2808" stopIfTrue="1" operator="containsText" text="fcd">
      <formula>NOT(ISERROR(SEARCH("fcd",A40)))</formula>
    </cfRule>
    <cfRule type="containsText" dxfId="9260" priority="2809" stopIfTrue="1" operator="containsText" text="server">
      <formula>NOT(ISERROR(SEARCH("server",A40)))</formula>
    </cfRule>
    <cfRule type="containsText" dxfId="9259" priority="2810" stopIfTrue="1" operator="containsText" text="ft">
      <formula>NOT(ISERROR(SEARCH("ft",A40)))</formula>
    </cfRule>
    <cfRule type="containsText" dxfId="9258" priority="2811" stopIfTrue="1" operator="containsText" text="lynxx_">
      <formula>NOT(ISERROR(SEARCH("lynxx_",A40)))</formula>
    </cfRule>
    <cfRule type="containsText" dxfId="9257" priority="2812" operator="containsText" text="_">
      <formula>NOT(ISERROR(SEARCH("_",A40)))</formula>
    </cfRule>
  </conditionalFormatting>
  <conditionalFormatting sqref="AD40">
    <cfRule type="cellIs" dxfId="9256" priority="2802" operator="equal">
      <formula>1</formula>
    </cfRule>
    <cfRule type="cellIs" dxfId="9255" priority="2803" operator="equal">
      <formula>2</formula>
    </cfRule>
    <cfRule type="cellIs" dxfId="9254" priority="2804" operator="equal">
      <formula>3</formula>
    </cfRule>
    <cfRule type="cellIs" dxfId="9253" priority="2805" operator="equal">
      <formula>4</formula>
    </cfRule>
    <cfRule type="cellIs" dxfId="9252" priority="2813" operator="equal">
      <formula>5</formula>
    </cfRule>
  </conditionalFormatting>
  <conditionalFormatting sqref="F40:I40">
    <cfRule type="colorScale" priority="280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40:M40">
    <cfRule type="colorScale" priority="280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E40">
    <cfRule type="cellIs" dxfId="9251" priority="2795" operator="equal">
      <formula>1</formula>
    </cfRule>
    <cfRule type="cellIs" dxfId="9250" priority="2796" operator="equal">
      <formula>2</formula>
    </cfRule>
    <cfRule type="cellIs" dxfId="9249" priority="2797" operator="equal">
      <formula>3</formula>
    </cfRule>
    <cfRule type="cellIs" dxfId="9248" priority="2798" operator="equal">
      <formula>4</formula>
    </cfRule>
    <cfRule type="cellIs" dxfId="9247" priority="2799" operator="equal">
      <formula>5</formula>
    </cfRule>
  </conditionalFormatting>
  <conditionalFormatting sqref="W5">
    <cfRule type="containsBlanks" priority="2789" stopIfTrue="1">
      <formula>LEN(TRIM(W5))=0</formula>
    </cfRule>
    <cfRule type="cellIs" dxfId="9246" priority="2790" operator="equal">
      <formula>"N/A"</formula>
    </cfRule>
    <cfRule type="cellIs" dxfId="9245" priority="2791" operator="equal">
      <formula>"OK"</formula>
    </cfRule>
    <cfRule type="containsText" dxfId="9244" priority="2792" operator="containsText" text="Unsure">
      <formula>NOT(ISERROR(SEARCH("Unsure",W5)))</formula>
    </cfRule>
    <cfRule type="containsText" dxfId="9243" priority="2793" operator="containsText" text="Can't See">
      <formula>NOT(ISERROR(SEARCH("Can't See",W5)))</formula>
    </cfRule>
    <cfRule type="notContainsText" dxfId="9242" priority="2794" operator="notContains" text="OK&amp;N/A">
      <formula>ISERROR(SEARCH("OK&amp;N/A",W5))</formula>
    </cfRule>
  </conditionalFormatting>
  <conditionalFormatting sqref="A243">
    <cfRule type="containsBlanks" priority="2783" stopIfTrue="1">
      <formula>LEN(TRIM(A243))=0</formula>
    </cfRule>
    <cfRule type="containsText" dxfId="9241" priority="2784" stopIfTrue="1" operator="containsText" text="fcd">
      <formula>NOT(ISERROR(SEARCH("fcd",A243)))</formula>
    </cfRule>
    <cfRule type="containsText" dxfId="9240" priority="2785" stopIfTrue="1" operator="containsText" text="server">
      <formula>NOT(ISERROR(SEARCH("server",A243)))</formula>
    </cfRule>
    <cfRule type="containsText" dxfId="9239" priority="2786" stopIfTrue="1" operator="containsText" text="ft">
      <formula>NOT(ISERROR(SEARCH("ft",A243)))</formula>
    </cfRule>
    <cfRule type="containsText" dxfId="9238" priority="2787" stopIfTrue="1" operator="containsText" text="lynxx_">
      <formula>NOT(ISERROR(SEARCH("lynxx_",A243)))</formula>
    </cfRule>
    <cfRule type="containsText" dxfId="9237" priority="2788" operator="containsText" text="_">
      <formula>NOT(ISERROR(SEARCH("_",A243)))</formula>
    </cfRule>
  </conditionalFormatting>
  <conditionalFormatting sqref="B244:D245">
    <cfRule type="colorScale" priority="278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44:H245">
    <cfRule type="colorScale" priority="278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44:L245">
    <cfRule type="colorScale" priority="278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251:B252 D251:D252">
    <cfRule type="colorScale" priority="277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52:H252 G251:H251">
    <cfRule type="colorScale" priority="277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51:L252">
    <cfRule type="colorScale" priority="277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D253:D254 B253:B254">
    <cfRule type="colorScale" priority="277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53:H254">
    <cfRule type="colorScale" priority="277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53:L254">
    <cfRule type="colorScale" priority="277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44">
    <cfRule type="containsBlanks" priority="2768" stopIfTrue="1">
      <formula>LEN(TRIM(A244))=0</formula>
    </cfRule>
    <cfRule type="containsText" dxfId="9236" priority="2769" stopIfTrue="1" operator="containsText" text="fcd">
      <formula>NOT(ISERROR(SEARCH("fcd",A244)))</formula>
    </cfRule>
    <cfRule type="containsText" dxfId="9235" priority="2770" stopIfTrue="1" operator="containsText" text="server">
      <formula>NOT(ISERROR(SEARCH("server",A244)))</formula>
    </cfRule>
    <cfRule type="containsText" dxfId="9234" priority="2771" stopIfTrue="1" operator="containsText" text="ft">
      <formula>NOT(ISERROR(SEARCH("ft",A244)))</formula>
    </cfRule>
    <cfRule type="containsText" dxfId="9233" priority="2772" stopIfTrue="1" operator="containsText" text="lynxx_">
      <formula>NOT(ISERROR(SEARCH("lynxx_",A244)))</formula>
    </cfRule>
    <cfRule type="containsText" dxfId="9232" priority="2773" operator="containsText" text="_">
      <formula>NOT(ISERROR(SEARCH("_",A244)))</formula>
    </cfRule>
  </conditionalFormatting>
  <conditionalFormatting sqref="A245">
    <cfRule type="containsBlanks" priority="2762" stopIfTrue="1">
      <formula>LEN(TRIM(A245))=0</formula>
    </cfRule>
    <cfRule type="containsText" dxfId="9231" priority="2763" stopIfTrue="1" operator="containsText" text="fcd">
      <formula>NOT(ISERROR(SEARCH("fcd",A245)))</formula>
    </cfRule>
    <cfRule type="containsText" dxfId="9230" priority="2764" stopIfTrue="1" operator="containsText" text="server">
      <formula>NOT(ISERROR(SEARCH("server",A245)))</formula>
    </cfRule>
    <cfRule type="containsText" dxfId="9229" priority="2765" stopIfTrue="1" operator="containsText" text="ft">
      <formula>NOT(ISERROR(SEARCH("ft",A245)))</formula>
    </cfRule>
    <cfRule type="containsText" dxfId="9228" priority="2766" stopIfTrue="1" operator="containsText" text="lynxx_">
      <formula>NOT(ISERROR(SEARCH("lynxx_",A245)))</formula>
    </cfRule>
    <cfRule type="containsText" dxfId="9227" priority="2767" operator="containsText" text="_">
      <formula>NOT(ISERROR(SEARCH("_",A245)))</formula>
    </cfRule>
  </conditionalFormatting>
  <conditionalFormatting sqref="A246">
    <cfRule type="containsBlanks" priority="2756" stopIfTrue="1">
      <formula>LEN(TRIM(A246))=0</formula>
    </cfRule>
    <cfRule type="containsText" dxfId="9226" priority="2757" stopIfTrue="1" operator="containsText" text="fcd">
      <formula>NOT(ISERROR(SEARCH("fcd",A246)))</formula>
    </cfRule>
    <cfRule type="containsText" dxfId="9225" priority="2758" stopIfTrue="1" operator="containsText" text="server">
      <formula>NOT(ISERROR(SEARCH("server",A246)))</formula>
    </cfRule>
    <cfRule type="containsText" dxfId="9224" priority="2759" stopIfTrue="1" operator="containsText" text="ft">
      <formula>NOT(ISERROR(SEARCH("ft",A246)))</formula>
    </cfRule>
    <cfRule type="containsText" dxfId="9223" priority="2760" stopIfTrue="1" operator="containsText" text="lynxx_">
      <formula>NOT(ISERROR(SEARCH("lynxx_",A246)))</formula>
    </cfRule>
    <cfRule type="containsText" dxfId="9222" priority="2761" operator="containsText" text="_">
      <formula>NOT(ISERROR(SEARCH("_",A246)))</formula>
    </cfRule>
  </conditionalFormatting>
  <conditionalFormatting sqref="A251">
    <cfRule type="containsBlanks" priority="2750" stopIfTrue="1">
      <formula>LEN(TRIM(A251))=0</formula>
    </cfRule>
    <cfRule type="containsText" dxfId="9221" priority="2751" stopIfTrue="1" operator="containsText" text="fcd">
      <formula>NOT(ISERROR(SEARCH("fcd",A251)))</formula>
    </cfRule>
    <cfRule type="containsText" dxfId="9220" priority="2752" stopIfTrue="1" operator="containsText" text="server">
      <formula>NOT(ISERROR(SEARCH("server",A251)))</formula>
    </cfRule>
    <cfRule type="containsText" dxfId="9219" priority="2753" stopIfTrue="1" operator="containsText" text="ft">
      <formula>NOT(ISERROR(SEARCH("ft",A251)))</formula>
    </cfRule>
    <cfRule type="containsText" dxfId="9218" priority="2754" stopIfTrue="1" operator="containsText" text="lynxx_">
      <formula>NOT(ISERROR(SEARCH("lynxx_",A251)))</formula>
    </cfRule>
    <cfRule type="containsText" dxfId="9217" priority="2755" operator="containsText" text="_">
      <formula>NOT(ISERROR(SEARCH("_",A251)))</formula>
    </cfRule>
  </conditionalFormatting>
  <conditionalFormatting sqref="A252">
    <cfRule type="containsBlanks" priority="2744" stopIfTrue="1">
      <formula>LEN(TRIM(A252))=0</formula>
    </cfRule>
    <cfRule type="containsText" dxfId="9216" priority="2745" stopIfTrue="1" operator="containsText" text="fcd">
      <formula>NOT(ISERROR(SEARCH("fcd",A252)))</formula>
    </cfRule>
    <cfRule type="containsText" dxfId="9215" priority="2746" stopIfTrue="1" operator="containsText" text="server">
      <formula>NOT(ISERROR(SEARCH("server",A252)))</formula>
    </cfRule>
    <cfRule type="containsText" dxfId="9214" priority="2747" stopIfTrue="1" operator="containsText" text="ft">
      <formula>NOT(ISERROR(SEARCH("ft",A252)))</formula>
    </cfRule>
    <cfRule type="containsText" dxfId="9213" priority="2748" stopIfTrue="1" operator="containsText" text="lynxx_">
      <formula>NOT(ISERROR(SEARCH("lynxx_",A252)))</formula>
    </cfRule>
    <cfRule type="containsText" dxfId="9212" priority="2749" operator="containsText" text="_">
      <formula>NOT(ISERROR(SEARCH("_",A252)))</formula>
    </cfRule>
  </conditionalFormatting>
  <conditionalFormatting sqref="A253:A254">
    <cfRule type="containsBlanks" priority="2738" stopIfTrue="1">
      <formula>LEN(TRIM(A253))=0</formula>
    </cfRule>
    <cfRule type="containsText" dxfId="9211" priority="2739" stopIfTrue="1" operator="containsText" text="fcd">
      <formula>NOT(ISERROR(SEARCH("fcd",A253)))</formula>
    </cfRule>
    <cfRule type="containsText" dxfId="9210" priority="2740" stopIfTrue="1" operator="containsText" text="server">
      <formula>NOT(ISERROR(SEARCH("server",A253)))</formula>
    </cfRule>
    <cfRule type="containsText" dxfId="9209" priority="2741" stopIfTrue="1" operator="containsText" text="ft">
      <formula>NOT(ISERROR(SEARCH("ft",A253)))</formula>
    </cfRule>
    <cfRule type="containsText" dxfId="9208" priority="2742" stopIfTrue="1" operator="containsText" text="lynxx_">
      <formula>NOT(ISERROR(SEARCH("lynxx_",A253)))</formula>
    </cfRule>
    <cfRule type="containsText" dxfId="9207" priority="2743" operator="containsText" text="_">
      <formula>NOT(ISERROR(SEARCH("_",A253)))</formula>
    </cfRule>
  </conditionalFormatting>
  <conditionalFormatting sqref="A254">
    <cfRule type="containsBlanks" priority="2732" stopIfTrue="1">
      <formula>LEN(TRIM(A254))=0</formula>
    </cfRule>
    <cfRule type="containsText" dxfId="9206" priority="2733" stopIfTrue="1" operator="containsText" text="fcd">
      <formula>NOT(ISERROR(SEARCH("fcd",A254)))</formula>
    </cfRule>
    <cfRule type="containsText" dxfId="9205" priority="2734" stopIfTrue="1" operator="containsText" text="server">
      <formula>NOT(ISERROR(SEARCH("server",A254)))</formula>
    </cfRule>
    <cfRule type="containsText" dxfId="9204" priority="2735" stopIfTrue="1" operator="containsText" text="ft">
      <formula>NOT(ISERROR(SEARCH("ft",A254)))</formula>
    </cfRule>
    <cfRule type="containsText" dxfId="9203" priority="2736" stopIfTrue="1" operator="containsText" text="lynxx_">
      <formula>NOT(ISERROR(SEARCH("lynxx_",A254)))</formula>
    </cfRule>
    <cfRule type="containsText" dxfId="9202" priority="2737" operator="containsText" text="_">
      <formula>NOT(ISERROR(SEARCH("_",A254)))</formula>
    </cfRule>
  </conditionalFormatting>
  <conditionalFormatting sqref="A260">
    <cfRule type="containsBlanks" priority="2726" stopIfTrue="1">
      <formula>LEN(TRIM(A260))=0</formula>
    </cfRule>
    <cfRule type="containsText" dxfId="9201" priority="2727" stopIfTrue="1" operator="containsText" text="fcd">
      <formula>NOT(ISERROR(SEARCH("fcd",A260)))</formula>
    </cfRule>
    <cfRule type="containsText" dxfId="9200" priority="2728" stopIfTrue="1" operator="containsText" text="server">
      <formula>NOT(ISERROR(SEARCH("server",A260)))</formula>
    </cfRule>
    <cfRule type="containsText" dxfId="9199" priority="2729" stopIfTrue="1" operator="containsText" text="ft">
      <formula>NOT(ISERROR(SEARCH("ft",A260)))</formula>
    </cfRule>
    <cfRule type="containsText" dxfId="9198" priority="2730" stopIfTrue="1" operator="containsText" text="lynxx_">
      <formula>NOT(ISERROR(SEARCH("lynxx_",A260)))</formula>
    </cfRule>
    <cfRule type="containsText" dxfId="9197" priority="2731" operator="containsText" text="_">
      <formula>NOT(ISERROR(SEARCH("_",A260)))</formula>
    </cfRule>
  </conditionalFormatting>
  <conditionalFormatting sqref="Y260:AC260">
    <cfRule type="cellIs" dxfId="9196" priority="2721" operator="equal">
      <formula>1</formula>
    </cfRule>
    <cfRule type="cellIs" dxfId="9195" priority="2722" operator="equal">
      <formula>2</formula>
    </cfRule>
    <cfRule type="cellIs" dxfId="9194" priority="2723" operator="equal">
      <formula>3</formula>
    </cfRule>
    <cfRule type="cellIs" dxfId="9193" priority="2724" operator="equal">
      <formula>4</formula>
    </cfRule>
    <cfRule type="cellIs" dxfId="9192" priority="2725" operator="equal">
      <formula>5</formula>
    </cfRule>
  </conditionalFormatting>
  <conditionalFormatting sqref="Y261:AC261">
    <cfRule type="cellIs" dxfId="9191" priority="2716" operator="equal">
      <formula>1</formula>
    </cfRule>
    <cfRule type="cellIs" dxfId="9190" priority="2717" operator="equal">
      <formula>2</formula>
    </cfRule>
    <cfRule type="cellIs" dxfId="9189" priority="2718" operator="equal">
      <formula>3</formula>
    </cfRule>
    <cfRule type="cellIs" dxfId="9188" priority="2719" operator="equal">
      <formula>4</formula>
    </cfRule>
    <cfRule type="cellIs" dxfId="9187" priority="2720" operator="equal">
      <formula>5</formula>
    </cfRule>
  </conditionalFormatting>
  <conditionalFormatting sqref="AD243">
    <cfRule type="cellIs" dxfId="9186" priority="2711" operator="equal">
      <formula>1</formula>
    </cfRule>
    <cfRule type="cellIs" dxfId="9185" priority="2712" operator="equal">
      <formula>2</formula>
    </cfRule>
    <cfRule type="cellIs" dxfId="9184" priority="2713" operator="equal">
      <formula>3</formula>
    </cfRule>
    <cfRule type="cellIs" dxfId="9183" priority="2714" operator="equal">
      <formula>4</formula>
    </cfRule>
    <cfRule type="cellIs" dxfId="9182" priority="2715" operator="equal">
      <formula>5</formula>
    </cfRule>
  </conditionalFormatting>
  <conditionalFormatting sqref="AE243">
    <cfRule type="cellIs" dxfId="9181" priority="2706" operator="equal">
      <formula>1</formula>
    </cfRule>
    <cfRule type="cellIs" dxfId="9180" priority="2707" operator="equal">
      <formula>2</formula>
    </cfRule>
    <cfRule type="cellIs" dxfId="9179" priority="2708" operator="equal">
      <formula>3</formula>
    </cfRule>
    <cfRule type="cellIs" dxfId="9178" priority="2709" operator="equal">
      <formula>4</formula>
    </cfRule>
    <cfRule type="cellIs" dxfId="9177" priority="2710" operator="equal">
      <formula>5</formula>
    </cfRule>
  </conditionalFormatting>
  <conditionalFormatting sqref="AF243">
    <cfRule type="containsBlanks" priority="2700" stopIfTrue="1">
      <formula>LEN(TRIM(AF243))=0</formula>
    </cfRule>
    <cfRule type="containsText" dxfId="9176" priority="2701" stopIfTrue="1" operator="containsText" text="fcd">
      <formula>NOT(ISERROR(SEARCH("fcd",AF243)))</formula>
    </cfRule>
    <cfRule type="containsText" dxfId="9175" priority="2702" stopIfTrue="1" operator="containsText" text="server">
      <formula>NOT(ISERROR(SEARCH("server",AF243)))</formula>
    </cfRule>
    <cfRule type="containsText" dxfId="9174" priority="2703" stopIfTrue="1" operator="containsText" text="ft">
      <formula>NOT(ISERROR(SEARCH("ft",AF243)))</formula>
    </cfRule>
    <cfRule type="containsText" dxfId="9173" priority="2704" stopIfTrue="1" operator="containsText" text="lynxx_">
      <formula>NOT(ISERROR(SEARCH("lynxx_",AF243)))</formula>
    </cfRule>
    <cfRule type="containsText" dxfId="9172" priority="2705" operator="containsText" text="_">
      <formula>NOT(ISERROR(SEARCH("_",AF243)))</formula>
    </cfRule>
  </conditionalFormatting>
  <conditionalFormatting sqref="AH243">
    <cfRule type="containsBlanks" priority="2694" stopIfTrue="1">
      <formula>LEN(TRIM(AH243))=0</formula>
    </cfRule>
    <cfRule type="containsText" dxfId="9171" priority="2695" stopIfTrue="1" operator="containsText" text="fcd">
      <formula>NOT(ISERROR(SEARCH("fcd",AH243)))</formula>
    </cfRule>
    <cfRule type="containsText" dxfId="9170" priority="2696" stopIfTrue="1" operator="containsText" text="server">
      <formula>NOT(ISERROR(SEARCH("server",AH243)))</formula>
    </cfRule>
    <cfRule type="containsText" dxfId="9169" priority="2697" stopIfTrue="1" operator="containsText" text="ft">
      <formula>NOT(ISERROR(SEARCH("ft",AH243)))</formula>
    </cfRule>
    <cfRule type="containsText" dxfId="9168" priority="2698" stopIfTrue="1" operator="containsText" text="lynxx_">
      <formula>NOT(ISERROR(SEARCH("lynxx_",AH243)))</formula>
    </cfRule>
    <cfRule type="containsText" dxfId="9167" priority="2699" operator="containsText" text="_">
      <formula>NOT(ISERROR(SEARCH("_",AH243)))</formula>
    </cfRule>
  </conditionalFormatting>
  <conditionalFormatting sqref="Y27 Y32:AC32 Y5:AC26">
    <cfRule type="cellIs" dxfId="9166" priority="2689" operator="equal">
      <formula>1</formula>
    </cfRule>
    <cfRule type="cellIs" dxfId="9165" priority="2690" operator="equal">
      <formula>2</formula>
    </cfRule>
    <cfRule type="cellIs" dxfId="9164" priority="2691" operator="equal">
      <formula>3</formula>
    </cfRule>
    <cfRule type="cellIs" dxfId="9163" priority="2692" operator="equal">
      <formula>4</formula>
    </cfRule>
    <cfRule type="cellIs" dxfId="9162" priority="2693" operator="equal">
      <formula>5</formula>
    </cfRule>
  </conditionalFormatting>
  <conditionalFormatting sqref="Y239:AC239 Y241:AC241">
    <cfRule type="cellIs" dxfId="9161" priority="2684" operator="equal">
      <formula>1</formula>
    </cfRule>
    <cfRule type="cellIs" dxfId="9160" priority="2685" operator="equal">
      <formula>2</formula>
    </cfRule>
    <cfRule type="cellIs" dxfId="9159" priority="2686" operator="equal">
      <formula>3</formula>
    </cfRule>
    <cfRule type="cellIs" dxfId="9158" priority="2687" operator="equal">
      <formula>4</formula>
    </cfRule>
    <cfRule type="cellIs" dxfId="9157" priority="2688" operator="equal">
      <formula>5</formula>
    </cfRule>
  </conditionalFormatting>
  <conditionalFormatting sqref="Y243:AC243">
    <cfRule type="cellIs" dxfId="9156" priority="2679" operator="equal">
      <formula>1</formula>
    </cfRule>
    <cfRule type="cellIs" dxfId="9155" priority="2680" operator="equal">
      <formula>2</formula>
    </cfRule>
    <cfRule type="cellIs" dxfId="9154" priority="2681" operator="equal">
      <formula>3</formula>
    </cfRule>
    <cfRule type="cellIs" dxfId="9153" priority="2682" operator="equal">
      <formula>4</formula>
    </cfRule>
    <cfRule type="cellIs" dxfId="9152" priority="2683" operator="equal">
      <formula>5</formula>
    </cfRule>
  </conditionalFormatting>
  <conditionalFormatting sqref="Y251:AC254">
    <cfRule type="cellIs" dxfId="9151" priority="2674" operator="equal">
      <formula>1</formula>
    </cfRule>
    <cfRule type="cellIs" dxfId="9150" priority="2675" operator="equal">
      <formula>2</formula>
    </cfRule>
    <cfRule type="cellIs" dxfId="9149" priority="2676" operator="equal">
      <formula>3</formula>
    </cfRule>
    <cfRule type="cellIs" dxfId="9148" priority="2677" operator="equal">
      <formula>4</formula>
    </cfRule>
    <cfRule type="cellIs" dxfId="9147" priority="2678" operator="equal">
      <formula>5</formula>
    </cfRule>
  </conditionalFormatting>
  <conditionalFormatting sqref="B31:E31">
    <cfRule type="colorScale" priority="266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31">
    <cfRule type="containsBlanks" priority="2666" stopIfTrue="1">
      <formula>LEN(TRIM(A31))=0</formula>
    </cfRule>
    <cfRule type="containsText" dxfId="9146" priority="2668" stopIfTrue="1" operator="containsText" text="fcd">
      <formula>NOT(ISERROR(SEARCH("fcd",A31)))</formula>
    </cfRule>
    <cfRule type="containsText" dxfId="9145" priority="2669" stopIfTrue="1" operator="containsText" text="server">
      <formula>NOT(ISERROR(SEARCH("server",A31)))</formula>
    </cfRule>
    <cfRule type="containsText" dxfId="9144" priority="2670" stopIfTrue="1" operator="containsText" text="ft">
      <formula>NOT(ISERROR(SEARCH("ft",A31)))</formula>
    </cfRule>
    <cfRule type="containsText" dxfId="9143" priority="2671" stopIfTrue="1" operator="containsText" text="lynxx_">
      <formula>NOT(ISERROR(SEARCH("lynxx_",A31)))</formula>
    </cfRule>
    <cfRule type="containsText" dxfId="9142" priority="2672" operator="containsText" text="_">
      <formula>NOT(ISERROR(SEARCH("_",A31)))</formula>
    </cfRule>
  </conditionalFormatting>
  <conditionalFormatting sqref="AD31">
    <cfRule type="cellIs" dxfId="9141" priority="2662" operator="equal">
      <formula>1</formula>
    </cfRule>
    <cfRule type="cellIs" dxfId="9140" priority="2663" operator="equal">
      <formula>2</formula>
    </cfRule>
    <cfRule type="cellIs" dxfId="9139" priority="2664" operator="equal">
      <formula>3</formula>
    </cfRule>
    <cfRule type="cellIs" dxfId="9138" priority="2665" operator="equal">
      <formula>4</formula>
    </cfRule>
    <cfRule type="cellIs" dxfId="9137" priority="2673" operator="equal">
      <formula>5</formula>
    </cfRule>
  </conditionalFormatting>
  <conditionalFormatting sqref="F31:I31">
    <cfRule type="colorScale" priority="266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31:M31">
    <cfRule type="colorScale" priority="266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E31">
    <cfRule type="cellIs" dxfId="9136" priority="2655" operator="equal">
      <formula>1</formula>
    </cfRule>
    <cfRule type="cellIs" dxfId="9135" priority="2656" operator="equal">
      <formula>2</formula>
    </cfRule>
    <cfRule type="cellIs" dxfId="9134" priority="2657" operator="equal">
      <formula>3</formula>
    </cfRule>
    <cfRule type="cellIs" dxfId="9133" priority="2658" operator="equal">
      <formula>4</formula>
    </cfRule>
    <cfRule type="cellIs" dxfId="9132" priority="2659" operator="equal">
      <formula>5</formula>
    </cfRule>
  </conditionalFormatting>
  <conditionalFormatting sqref="Y31:AC31 Y33:AC34">
    <cfRule type="cellIs" dxfId="9131" priority="2650" operator="equal">
      <formula>1</formula>
    </cfRule>
    <cfRule type="cellIs" dxfId="9130" priority="2651" operator="equal">
      <formula>2</formula>
    </cfRule>
    <cfRule type="cellIs" dxfId="9129" priority="2652" operator="equal">
      <formula>3</formula>
    </cfRule>
    <cfRule type="cellIs" dxfId="9128" priority="2653" operator="equal">
      <formula>4</formula>
    </cfRule>
    <cfRule type="cellIs" dxfId="9127" priority="2654" operator="equal">
      <formula>5</formula>
    </cfRule>
  </conditionalFormatting>
  <conditionalFormatting sqref="A32">
    <cfRule type="containsBlanks" priority="2644" stopIfTrue="1">
      <formula>LEN(TRIM(A32))=0</formula>
    </cfRule>
    <cfRule type="containsText" dxfId="9126" priority="2645" stopIfTrue="1" operator="containsText" text="fcd">
      <formula>NOT(ISERROR(SEARCH("fcd",A32)))</formula>
    </cfRule>
    <cfRule type="containsText" dxfId="9125" priority="2646" stopIfTrue="1" operator="containsText" text="server">
      <formula>NOT(ISERROR(SEARCH("server",A32)))</formula>
    </cfRule>
    <cfRule type="containsText" dxfId="9124" priority="2647" stopIfTrue="1" operator="containsText" text="ft">
      <formula>NOT(ISERROR(SEARCH("ft",A32)))</formula>
    </cfRule>
    <cfRule type="containsText" dxfId="9123" priority="2648" stopIfTrue="1" operator="containsText" text="lynxx_">
      <formula>NOT(ISERROR(SEARCH("lynxx_",A32)))</formula>
    </cfRule>
    <cfRule type="containsText" dxfId="9122" priority="2649" operator="containsText" text="_">
      <formula>NOT(ISERROR(SEARCH("_",A32)))</formula>
    </cfRule>
  </conditionalFormatting>
  <conditionalFormatting sqref="A32">
    <cfRule type="containsBlanks" priority="2638" stopIfTrue="1">
      <formula>LEN(TRIM(A32))=0</formula>
    </cfRule>
    <cfRule type="containsText" dxfId="9121" priority="2639" stopIfTrue="1" operator="containsText" text="fcd">
      <formula>NOT(ISERROR(SEARCH("fcd",A32)))</formula>
    </cfRule>
    <cfRule type="containsText" dxfId="9120" priority="2640" stopIfTrue="1" operator="containsText" text="server">
      <formula>NOT(ISERROR(SEARCH("server",A32)))</formula>
    </cfRule>
    <cfRule type="containsText" dxfId="9119" priority="2641" stopIfTrue="1" operator="containsText" text="ft">
      <formula>NOT(ISERROR(SEARCH("ft",A32)))</formula>
    </cfRule>
    <cfRule type="containsText" dxfId="9118" priority="2642" stopIfTrue="1" operator="containsText" text="lynxx_">
      <formula>NOT(ISERROR(SEARCH("lynxx_",A32)))</formula>
    </cfRule>
    <cfRule type="containsText" dxfId="9117" priority="2643" operator="containsText" text="_">
      <formula>NOT(ISERROR(SEARCH("_",A32)))</formula>
    </cfRule>
  </conditionalFormatting>
  <conditionalFormatting sqref="B33:M34">
    <cfRule type="colorScale" priority="263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33:A34">
    <cfRule type="containsBlanks" priority="2631" stopIfTrue="1">
      <formula>LEN(TRIM(A33))=0</formula>
    </cfRule>
    <cfRule type="containsText" dxfId="9116" priority="2632" stopIfTrue="1" operator="containsText" text="fcd">
      <formula>NOT(ISERROR(SEARCH("fcd",A33)))</formula>
    </cfRule>
    <cfRule type="containsText" dxfId="9115" priority="2633" stopIfTrue="1" operator="containsText" text="server">
      <formula>NOT(ISERROR(SEARCH("server",A33)))</formula>
    </cfRule>
    <cfRule type="containsText" dxfId="9114" priority="2634" stopIfTrue="1" operator="containsText" text="ft">
      <formula>NOT(ISERROR(SEARCH("ft",A33)))</formula>
    </cfRule>
    <cfRule type="containsText" dxfId="9113" priority="2635" stopIfTrue="1" operator="containsText" text="lynxx_">
      <formula>NOT(ISERROR(SEARCH("lynxx_",A33)))</formula>
    </cfRule>
    <cfRule type="containsText" dxfId="9112" priority="2636" operator="containsText" text="_">
      <formula>NOT(ISERROR(SEARCH("_",A33)))</formula>
    </cfRule>
  </conditionalFormatting>
  <conditionalFormatting sqref="A33:A34">
    <cfRule type="containsBlanks" priority="2625" stopIfTrue="1">
      <formula>LEN(TRIM(A33))=0</formula>
    </cfRule>
    <cfRule type="containsText" dxfId="9111" priority="2626" stopIfTrue="1" operator="containsText" text="fcd">
      <formula>NOT(ISERROR(SEARCH("fcd",A33)))</formula>
    </cfRule>
    <cfRule type="containsText" dxfId="9110" priority="2627" stopIfTrue="1" operator="containsText" text="server">
      <formula>NOT(ISERROR(SEARCH("server",A33)))</formula>
    </cfRule>
    <cfRule type="containsText" dxfId="9109" priority="2628" stopIfTrue="1" operator="containsText" text="ft">
      <formula>NOT(ISERROR(SEARCH("ft",A33)))</formula>
    </cfRule>
    <cfRule type="containsText" dxfId="9108" priority="2629" stopIfTrue="1" operator="containsText" text="lynxx_">
      <formula>NOT(ISERROR(SEARCH("lynxx_",A33)))</formula>
    </cfRule>
    <cfRule type="containsText" dxfId="9107" priority="2630" operator="containsText" text="_">
      <formula>NOT(ISERROR(SEARCH("_",A33)))</formula>
    </cfRule>
  </conditionalFormatting>
  <conditionalFormatting sqref="A33:A34">
    <cfRule type="containsBlanks" priority="2619" stopIfTrue="1">
      <formula>LEN(TRIM(A33))=0</formula>
    </cfRule>
    <cfRule type="containsText" dxfId="9106" priority="2620" stopIfTrue="1" operator="containsText" text="fcd">
      <formula>NOT(ISERROR(SEARCH("fcd",A33)))</formula>
    </cfRule>
    <cfRule type="containsText" dxfId="9105" priority="2621" stopIfTrue="1" operator="containsText" text="server">
      <formula>NOT(ISERROR(SEARCH("server",A33)))</formula>
    </cfRule>
    <cfRule type="containsText" dxfId="9104" priority="2622" stopIfTrue="1" operator="containsText" text="ft">
      <formula>NOT(ISERROR(SEARCH("ft",A33)))</formula>
    </cfRule>
    <cfRule type="containsText" dxfId="9103" priority="2623" stopIfTrue="1" operator="containsText" text="lynxx_">
      <formula>NOT(ISERROR(SEARCH("lynxx_",A33)))</formula>
    </cfRule>
    <cfRule type="containsText" dxfId="9102" priority="2624" operator="containsText" text="_">
      <formula>NOT(ISERROR(SEARCH("_",A33)))</formula>
    </cfRule>
  </conditionalFormatting>
  <conditionalFormatting sqref="J8:M8">
    <cfRule type="colorScale" priority="261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41 M241">
    <cfRule type="colorScale" priority="261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26:E26">
    <cfRule type="colorScale" priority="261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6">
    <cfRule type="containsBlanks" priority="2610" stopIfTrue="1">
      <formula>LEN(TRIM(A26))=0</formula>
    </cfRule>
    <cfRule type="containsText" dxfId="9101" priority="2612" stopIfTrue="1" operator="containsText" text="fcd">
      <formula>NOT(ISERROR(SEARCH("fcd",A26)))</formula>
    </cfRule>
    <cfRule type="containsText" dxfId="9100" priority="2613" stopIfTrue="1" operator="containsText" text="server">
      <formula>NOT(ISERROR(SEARCH("server",A26)))</formula>
    </cfRule>
    <cfRule type="containsText" dxfId="9099" priority="2614" stopIfTrue="1" operator="containsText" text="ft">
      <formula>NOT(ISERROR(SEARCH("ft",A26)))</formula>
    </cfRule>
    <cfRule type="containsText" dxfId="9098" priority="2615" stopIfTrue="1" operator="containsText" text="lynxx_">
      <formula>NOT(ISERROR(SEARCH("lynxx_",A26)))</formula>
    </cfRule>
    <cfRule type="containsText" dxfId="9097" priority="2616" operator="containsText" text="_">
      <formula>NOT(ISERROR(SEARCH("_",A26)))</formula>
    </cfRule>
  </conditionalFormatting>
  <conditionalFormatting sqref="F26">
    <cfRule type="colorScale" priority="260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6:M26">
    <cfRule type="colorScale" priority="260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50:M60">
    <cfRule type="colorScale" priority="260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Y41:AC41">
    <cfRule type="cellIs" dxfId="9096" priority="2602" operator="equal">
      <formula>1</formula>
    </cfRule>
    <cfRule type="cellIs" dxfId="9095" priority="2603" operator="equal">
      <formula>2</formula>
    </cfRule>
    <cfRule type="cellIs" dxfId="9094" priority="2604" operator="equal">
      <formula>3</formula>
    </cfRule>
    <cfRule type="cellIs" dxfId="9093" priority="2605" operator="equal">
      <formula>4</formula>
    </cfRule>
    <cfRule type="cellIs" dxfId="9092" priority="2606" operator="equal">
      <formula>5</formula>
    </cfRule>
  </conditionalFormatting>
  <conditionalFormatting sqref="Y42:AC42">
    <cfRule type="cellIs" dxfId="9091" priority="2597" operator="equal">
      <formula>1</formula>
    </cfRule>
    <cfRule type="cellIs" dxfId="9090" priority="2598" operator="equal">
      <formula>2</formula>
    </cfRule>
    <cfRule type="cellIs" dxfId="9089" priority="2599" operator="equal">
      <formula>3</formula>
    </cfRule>
    <cfRule type="cellIs" dxfId="9088" priority="2600" operator="equal">
      <formula>4</formula>
    </cfRule>
    <cfRule type="cellIs" dxfId="9087" priority="2601" operator="equal">
      <formula>5</formula>
    </cfRule>
  </conditionalFormatting>
  <conditionalFormatting sqref="Y43:AC43">
    <cfRule type="cellIs" dxfId="9086" priority="2592" operator="equal">
      <formula>1</formula>
    </cfRule>
    <cfRule type="cellIs" dxfId="9085" priority="2593" operator="equal">
      <formula>2</formula>
    </cfRule>
    <cfRule type="cellIs" dxfId="9084" priority="2594" operator="equal">
      <formula>3</formula>
    </cfRule>
    <cfRule type="cellIs" dxfId="9083" priority="2595" operator="equal">
      <formula>4</formula>
    </cfRule>
    <cfRule type="cellIs" dxfId="9082" priority="2596" operator="equal">
      <formula>5</formula>
    </cfRule>
  </conditionalFormatting>
  <conditionalFormatting sqref="B267:E267">
    <cfRule type="colorScale" priority="259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67:I267">
    <cfRule type="colorScale" priority="259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266:E266">
    <cfRule type="colorScale" priority="258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66:I266">
    <cfRule type="colorScale" priority="258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66:M266">
    <cfRule type="colorScale" priority="258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67:M267">
    <cfRule type="containsBlanks" priority="2581" stopIfTrue="1">
      <formula>LEN(TRIM(J267))=0</formula>
    </cfRule>
    <cfRule type="cellIs" dxfId="9081" priority="2582" operator="equal">
      <formula>"N/A"</formula>
    </cfRule>
    <cfRule type="cellIs" dxfId="9080" priority="2583" operator="equal">
      <formula>"OK"</formula>
    </cfRule>
    <cfRule type="containsText" dxfId="9079" priority="2584" operator="containsText" text="Unsure">
      <formula>NOT(ISERROR(SEARCH("Unsure",J267)))</formula>
    </cfRule>
    <cfRule type="containsText" dxfId="9078" priority="2585" operator="containsText" text="Can't See">
      <formula>NOT(ISERROR(SEARCH("Can't See",J267)))</formula>
    </cfRule>
    <cfRule type="notContainsText" dxfId="9077" priority="2586" operator="notContains" text="OK&amp;N/A">
      <formula>ISERROR(SEARCH("OK&amp;N/A",J267))</formula>
    </cfRule>
  </conditionalFormatting>
  <conditionalFormatting sqref="Y249:AC249">
    <cfRule type="cellIs" dxfId="9076" priority="2576" operator="equal">
      <formula>1</formula>
    </cfRule>
    <cfRule type="cellIs" dxfId="9075" priority="2577" operator="equal">
      <formula>2</formula>
    </cfRule>
    <cfRule type="cellIs" dxfId="9074" priority="2578" operator="equal">
      <formula>3</formula>
    </cfRule>
    <cfRule type="cellIs" dxfId="9073" priority="2579" operator="equal">
      <formula>4</formula>
    </cfRule>
    <cfRule type="cellIs" dxfId="9072" priority="2580" operator="equal">
      <formula>5</formula>
    </cfRule>
  </conditionalFormatting>
  <conditionalFormatting sqref="Y250:AC250">
    <cfRule type="cellIs" dxfId="9071" priority="2571" operator="equal">
      <formula>1</formula>
    </cfRule>
    <cfRule type="cellIs" dxfId="9070" priority="2572" operator="equal">
      <formula>2</formula>
    </cfRule>
    <cfRule type="cellIs" dxfId="9069" priority="2573" operator="equal">
      <formula>3</formula>
    </cfRule>
    <cfRule type="cellIs" dxfId="9068" priority="2574" operator="equal">
      <formula>4</formula>
    </cfRule>
    <cfRule type="cellIs" dxfId="9067" priority="2575" operator="equal">
      <formula>5</formula>
    </cfRule>
  </conditionalFormatting>
  <conditionalFormatting sqref="Y248:AC248">
    <cfRule type="cellIs" dxfId="9066" priority="2566" operator="equal">
      <formula>1</formula>
    </cfRule>
    <cfRule type="cellIs" dxfId="9065" priority="2567" operator="equal">
      <formula>2</formula>
    </cfRule>
    <cfRule type="cellIs" dxfId="9064" priority="2568" operator="equal">
      <formula>3</formula>
    </cfRule>
    <cfRule type="cellIs" dxfId="9063" priority="2569" operator="equal">
      <formula>4</formula>
    </cfRule>
    <cfRule type="cellIs" dxfId="9062" priority="2570" operator="equal">
      <formula>5</formula>
    </cfRule>
  </conditionalFormatting>
  <conditionalFormatting sqref="Y266:AC266">
    <cfRule type="cellIs" dxfId="9061" priority="2561" operator="equal">
      <formula>1</formula>
    </cfRule>
    <cfRule type="cellIs" dxfId="9060" priority="2562" operator="equal">
      <formula>2</formula>
    </cfRule>
    <cfRule type="cellIs" dxfId="9059" priority="2563" operator="equal">
      <formula>3</formula>
    </cfRule>
    <cfRule type="cellIs" dxfId="9058" priority="2564" operator="equal">
      <formula>4</formula>
    </cfRule>
    <cfRule type="cellIs" dxfId="9057" priority="2565" operator="equal">
      <formula>5</formula>
    </cfRule>
  </conditionalFormatting>
  <conditionalFormatting sqref="Y267:AC267">
    <cfRule type="cellIs" dxfId="9056" priority="2556" operator="equal">
      <formula>1</formula>
    </cfRule>
    <cfRule type="cellIs" dxfId="9055" priority="2557" operator="equal">
      <formula>2</formula>
    </cfRule>
    <cfRule type="cellIs" dxfId="9054" priority="2558" operator="equal">
      <formula>3</formula>
    </cfRule>
    <cfRule type="cellIs" dxfId="9053" priority="2559" operator="equal">
      <formula>4</formula>
    </cfRule>
    <cfRule type="cellIs" dxfId="9052" priority="2560" operator="equal">
      <formula>5</formula>
    </cfRule>
  </conditionalFormatting>
  <conditionalFormatting sqref="A268">
    <cfRule type="containsBlanks" priority="2550" stopIfTrue="1">
      <formula>LEN(TRIM(A268))=0</formula>
    </cfRule>
    <cfRule type="containsText" dxfId="9051" priority="2551" stopIfTrue="1" operator="containsText" text="fcd">
      <formula>NOT(ISERROR(SEARCH("fcd",A268)))</formula>
    </cfRule>
    <cfRule type="containsText" dxfId="9050" priority="2552" stopIfTrue="1" operator="containsText" text="server">
      <formula>NOT(ISERROR(SEARCH("server",A268)))</formula>
    </cfRule>
    <cfRule type="containsText" dxfId="9049" priority="2553" stopIfTrue="1" operator="containsText" text="ft">
      <formula>NOT(ISERROR(SEARCH("ft",A268)))</formula>
    </cfRule>
    <cfRule type="containsText" dxfId="9048" priority="2554" stopIfTrue="1" operator="containsText" text="lynxx_">
      <formula>NOT(ISERROR(SEARCH("lynxx_",A268)))</formula>
    </cfRule>
    <cfRule type="containsText" dxfId="9047" priority="2555" operator="containsText" text="_">
      <formula>NOT(ISERROR(SEARCH("_",A268)))</formula>
    </cfRule>
  </conditionalFormatting>
  <conditionalFormatting sqref="A269">
    <cfRule type="containsBlanks" priority="2543" stopIfTrue="1">
      <formula>LEN(TRIM(A269))=0</formula>
    </cfRule>
    <cfRule type="containsText" dxfId="9046" priority="2544" stopIfTrue="1" operator="containsText" text="fcd">
      <formula>NOT(ISERROR(SEARCH("fcd",A269)))</formula>
    </cfRule>
    <cfRule type="containsText" dxfId="9045" priority="2545" stopIfTrue="1" operator="containsText" text="server">
      <formula>NOT(ISERROR(SEARCH("server",A269)))</formula>
    </cfRule>
    <cfRule type="containsText" dxfId="9044" priority="2546" stopIfTrue="1" operator="containsText" text="ft">
      <formula>NOT(ISERROR(SEARCH("ft",A269)))</formula>
    </cfRule>
    <cfRule type="containsText" dxfId="9043" priority="2547" stopIfTrue="1" operator="containsText" text="lynxx_">
      <formula>NOT(ISERROR(SEARCH("lynxx_",A269)))</formula>
    </cfRule>
    <cfRule type="containsText" dxfId="9042" priority="2548" operator="containsText" text="_">
      <formula>NOT(ISERROR(SEARCH("_",A269)))</formula>
    </cfRule>
  </conditionalFormatting>
  <conditionalFormatting sqref="AD269">
    <cfRule type="cellIs" dxfId="9041" priority="2539" operator="equal">
      <formula>1</formula>
    </cfRule>
    <cfRule type="cellIs" dxfId="9040" priority="2540" operator="equal">
      <formula>2</formula>
    </cfRule>
    <cfRule type="cellIs" dxfId="9039" priority="2541" operator="equal">
      <formula>3</formula>
    </cfRule>
    <cfRule type="cellIs" dxfId="9038" priority="2542" operator="equal">
      <formula>4</formula>
    </cfRule>
    <cfRule type="cellIs" dxfId="9037" priority="2549" operator="equal">
      <formula>5</formula>
    </cfRule>
  </conditionalFormatting>
  <conditionalFormatting sqref="B269:E269">
    <cfRule type="colorScale" priority="253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69:I269">
    <cfRule type="colorScale" priority="253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69:M269">
    <cfRule type="colorScale" priority="253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69">
    <cfRule type="containsBlanks" priority="2530" stopIfTrue="1">
      <formula>LEN(TRIM(A269))=0</formula>
    </cfRule>
    <cfRule type="containsText" dxfId="9036" priority="2531" stopIfTrue="1" operator="containsText" text="fcd">
      <formula>NOT(ISERROR(SEARCH("fcd",A269)))</formula>
    </cfRule>
    <cfRule type="containsText" dxfId="9035" priority="2532" stopIfTrue="1" operator="containsText" text="server">
      <formula>NOT(ISERROR(SEARCH("server",A269)))</formula>
    </cfRule>
    <cfRule type="containsText" dxfId="9034" priority="2533" stopIfTrue="1" operator="containsText" text="ft">
      <formula>NOT(ISERROR(SEARCH("ft",A269)))</formula>
    </cfRule>
    <cfRule type="containsText" dxfId="9033" priority="2534" stopIfTrue="1" operator="containsText" text="lynxx_">
      <formula>NOT(ISERROR(SEARCH("lynxx_",A269)))</formula>
    </cfRule>
    <cfRule type="containsText" dxfId="9032" priority="2535" operator="containsText" text="_">
      <formula>NOT(ISERROR(SEARCH("_",A269)))</formula>
    </cfRule>
  </conditionalFormatting>
  <conditionalFormatting sqref="Y269:AC269">
    <cfRule type="cellIs" dxfId="9031" priority="2525" operator="equal">
      <formula>1</formula>
    </cfRule>
    <cfRule type="cellIs" dxfId="9030" priority="2526" operator="equal">
      <formula>2</formula>
    </cfRule>
    <cfRule type="cellIs" dxfId="9029" priority="2527" operator="equal">
      <formula>3</formula>
    </cfRule>
    <cfRule type="cellIs" dxfId="9028" priority="2528" operator="equal">
      <formula>4</formula>
    </cfRule>
    <cfRule type="cellIs" dxfId="9027" priority="2529" operator="equal">
      <formula>5</formula>
    </cfRule>
  </conditionalFormatting>
  <conditionalFormatting sqref="A270">
    <cfRule type="containsBlanks" priority="2518" stopIfTrue="1">
      <formula>LEN(TRIM(A270))=0</formula>
    </cfRule>
    <cfRule type="containsText" dxfId="9026" priority="2519" stopIfTrue="1" operator="containsText" text="fcd">
      <formula>NOT(ISERROR(SEARCH("fcd",A270)))</formula>
    </cfRule>
    <cfRule type="containsText" dxfId="9025" priority="2520" stopIfTrue="1" operator="containsText" text="server">
      <formula>NOT(ISERROR(SEARCH("server",A270)))</formula>
    </cfRule>
    <cfRule type="containsText" dxfId="9024" priority="2521" stopIfTrue="1" operator="containsText" text="ft">
      <formula>NOT(ISERROR(SEARCH("ft",A270)))</formula>
    </cfRule>
    <cfRule type="containsText" dxfId="9023" priority="2522" stopIfTrue="1" operator="containsText" text="lynxx_">
      <formula>NOT(ISERROR(SEARCH("lynxx_",A270)))</formula>
    </cfRule>
    <cfRule type="containsText" dxfId="9022" priority="2523" operator="containsText" text="_">
      <formula>NOT(ISERROR(SEARCH("_",A270)))</formula>
    </cfRule>
  </conditionalFormatting>
  <conditionalFormatting sqref="AD270">
    <cfRule type="cellIs" dxfId="9021" priority="2514" operator="equal">
      <formula>1</formula>
    </cfRule>
    <cfRule type="cellIs" dxfId="9020" priority="2515" operator="equal">
      <formula>2</formula>
    </cfRule>
    <cfRule type="cellIs" dxfId="9019" priority="2516" operator="equal">
      <formula>3</formula>
    </cfRule>
    <cfRule type="cellIs" dxfId="9018" priority="2517" operator="equal">
      <formula>4</formula>
    </cfRule>
    <cfRule type="cellIs" dxfId="9017" priority="2524" operator="equal">
      <formula>5</formula>
    </cfRule>
  </conditionalFormatting>
  <conditionalFormatting sqref="A270">
    <cfRule type="containsBlanks" priority="2508" stopIfTrue="1">
      <formula>LEN(TRIM(A270))=0</formula>
    </cfRule>
    <cfRule type="containsText" dxfId="9016" priority="2509" stopIfTrue="1" operator="containsText" text="fcd">
      <formula>NOT(ISERROR(SEARCH("fcd",A270)))</formula>
    </cfRule>
    <cfRule type="containsText" dxfId="9015" priority="2510" stopIfTrue="1" operator="containsText" text="server">
      <formula>NOT(ISERROR(SEARCH("server",A270)))</formula>
    </cfRule>
    <cfRule type="containsText" dxfId="9014" priority="2511" stopIfTrue="1" operator="containsText" text="ft">
      <formula>NOT(ISERROR(SEARCH("ft",A270)))</formula>
    </cfRule>
    <cfRule type="containsText" dxfId="9013" priority="2512" stopIfTrue="1" operator="containsText" text="lynxx_">
      <formula>NOT(ISERROR(SEARCH("lynxx_",A270)))</formula>
    </cfRule>
    <cfRule type="containsText" dxfId="9012" priority="2513" operator="containsText" text="_">
      <formula>NOT(ISERROR(SEARCH("_",A270)))</formula>
    </cfRule>
  </conditionalFormatting>
  <conditionalFormatting sqref="Y270:AC270">
    <cfRule type="cellIs" dxfId="9011" priority="2503" operator="equal">
      <formula>1</formula>
    </cfRule>
    <cfRule type="cellIs" dxfId="9010" priority="2504" operator="equal">
      <formula>2</formula>
    </cfRule>
    <cfRule type="cellIs" dxfId="9009" priority="2505" operator="equal">
      <formula>3</formula>
    </cfRule>
    <cfRule type="cellIs" dxfId="9008" priority="2506" operator="equal">
      <formula>4</formula>
    </cfRule>
    <cfRule type="cellIs" dxfId="9007" priority="2507" operator="equal">
      <formula>5</formula>
    </cfRule>
  </conditionalFormatting>
  <conditionalFormatting sqref="B270:E270">
    <cfRule type="colorScale" priority="250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70:I270">
    <cfRule type="colorScale" priority="250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70:M270">
    <cfRule type="colorScale" priority="250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74 A277:A278">
    <cfRule type="containsBlanks" priority="2493" stopIfTrue="1">
      <formula>LEN(TRIM(A274))=0</formula>
    </cfRule>
    <cfRule type="containsText" dxfId="9006" priority="2494" stopIfTrue="1" operator="containsText" text="fcd">
      <formula>NOT(ISERROR(SEARCH("fcd",A274)))</formula>
    </cfRule>
    <cfRule type="containsText" dxfId="9005" priority="2495" stopIfTrue="1" operator="containsText" text="server">
      <formula>NOT(ISERROR(SEARCH("server",A274)))</formula>
    </cfRule>
    <cfRule type="containsText" dxfId="9004" priority="2496" stopIfTrue="1" operator="containsText" text="ft">
      <formula>NOT(ISERROR(SEARCH("ft",A274)))</formula>
    </cfRule>
    <cfRule type="containsText" dxfId="9003" priority="2497" stopIfTrue="1" operator="containsText" text="lynxx_">
      <formula>NOT(ISERROR(SEARCH("lynxx_",A274)))</formula>
    </cfRule>
    <cfRule type="containsText" dxfId="9002" priority="2498" operator="containsText" text="_">
      <formula>NOT(ISERROR(SEARCH("_",A274)))</formula>
    </cfRule>
  </conditionalFormatting>
  <conditionalFormatting sqref="AD274 AD276:AD278">
    <cfRule type="cellIs" dxfId="9001" priority="2489" operator="equal">
      <formula>1</formula>
    </cfRule>
    <cfRule type="cellIs" dxfId="9000" priority="2490" operator="equal">
      <formula>2</formula>
    </cfRule>
    <cfRule type="cellIs" dxfId="8999" priority="2491" operator="equal">
      <formula>3</formula>
    </cfRule>
    <cfRule type="cellIs" dxfId="8998" priority="2492" operator="equal">
      <formula>4</formula>
    </cfRule>
    <cfRule type="cellIs" dxfId="8997" priority="2499" operator="equal">
      <formula>5</formula>
    </cfRule>
  </conditionalFormatting>
  <conditionalFormatting sqref="B274:E274">
    <cfRule type="colorScale" priority="248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74:I274">
    <cfRule type="colorScale" priority="248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74:M274">
    <cfRule type="containsBlanks" priority="2481" stopIfTrue="1">
      <formula>LEN(TRIM(J274))=0</formula>
    </cfRule>
    <cfRule type="cellIs" dxfId="8996" priority="2482" operator="equal">
      <formula>"N/A"</formula>
    </cfRule>
    <cfRule type="cellIs" dxfId="8995" priority="2483" operator="equal">
      <formula>"OK"</formula>
    </cfRule>
    <cfRule type="containsText" dxfId="8994" priority="2484" operator="containsText" text="Unsure">
      <formula>NOT(ISERROR(SEARCH("Unsure",J274)))</formula>
    </cfRule>
    <cfRule type="containsText" dxfId="8993" priority="2485" operator="containsText" text="Can't See">
      <formula>NOT(ISERROR(SEARCH("Can't See",J274)))</formula>
    </cfRule>
    <cfRule type="notContainsText" dxfId="8992" priority="2486" operator="notContains" text="OK&amp;N/A">
      <formula>ISERROR(SEARCH("OK&amp;N/A",J274))</formula>
    </cfRule>
  </conditionalFormatting>
  <conditionalFormatting sqref="Y274:AC274 Y276:AC278">
    <cfRule type="cellIs" dxfId="8991" priority="2476" operator="equal">
      <formula>1</formula>
    </cfRule>
    <cfRule type="cellIs" dxfId="8990" priority="2477" operator="equal">
      <formula>2</formula>
    </cfRule>
    <cfRule type="cellIs" dxfId="8989" priority="2478" operator="equal">
      <formula>3</formula>
    </cfRule>
    <cfRule type="cellIs" dxfId="8988" priority="2479" operator="equal">
      <formula>4</formula>
    </cfRule>
    <cfRule type="cellIs" dxfId="8987" priority="2480" operator="equal">
      <formula>5</formula>
    </cfRule>
  </conditionalFormatting>
  <conditionalFormatting sqref="Y289:AC289">
    <cfRule type="cellIs" dxfId="8986" priority="2391" operator="equal">
      <formula>1</formula>
    </cfRule>
    <cfRule type="cellIs" dxfId="8985" priority="2392" operator="equal">
      <formula>2</formula>
    </cfRule>
    <cfRule type="cellIs" dxfId="8984" priority="2393" operator="equal">
      <formula>3</formula>
    </cfRule>
    <cfRule type="cellIs" dxfId="8983" priority="2394" operator="equal">
      <formula>4</formula>
    </cfRule>
    <cfRule type="cellIs" dxfId="8982" priority="2395" operator="equal">
      <formula>5</formula>
    </cfRule>
  </conditionalFormatting>
  <conditionalFormatting sqref="Y279:AD279">
    <cfRule type="cellIs" dxfId="8981" priority="2471" operator="equal">
      <formula>1</formula>
    </cfRule>
    <cfRule type="cellIs" dxfId="8980" priority="2472" operator="equal">
      <formula>2</formula>
    </cfRule>
    <cfRule type="cellIs" dxfId="8979" priority="2473" operator="equal">
      <formula>3</formula>
    </cfRule>
    <cfRule type="cellIs" dxfId="8978" priority="2474" operator="equal">
      <formula>4</formula>
    </cfRule>
    <cfRule type="cellIs" dxfId="8977" priority="2475" operator="equal">
      <formula>5</formula>
    </cfRule>
  </conditionalFormatting>
  <conditionalFormatting sqref="A279">
    <cfRule type="containsBlanks" priority="2465" stopIfTrue="1">
      <formula>LEN(TRIM(A279))=0</formula>
    </cfRule>
    <cfRule type="containsText" dxfId="8976" priority="2466" stopIfTrue="1" operator="containsText" text="fcd">
      <formula>NOT(ISERROR(SEARCH("fcd",A279)))</formula>
    </cfRule>
    <cfRule type="containsText" dxfId="8975" priority="2467" stopIfTrue="1" operator="containsText" text="server">
      <formula>NOT(ISERROR(SEARCH("server",A279)))</formula>
    </cfRule>
    <cfRule type="containsText" dxfId="8974" priority="2468" stopIfTrue="1" operator="containsText" text="ft">
      <formula>NOT(ISERROR(SEARCH("ft",A279)))</formula>
    </cfRule>
    <cfRule type="containsText" dxfId="8973" priority="2469" stopIfTrue="1" operator="containsText" text="lynxx_">
      <formula>NOT(ISERROR(SEARCH("lynxx_",A279)))</formula>
    </cfRule>
    <cfRule type="containsText" dxfId="8972" priority="2470" operator="containsText" text="_">
      <formula>NOT(ISERROR(SEARCH("_",A279)))</formula>
    </cfRule>
  </conditionalFormatting>
  <conditionalFormatting sqref="A280">
    <cfRule type="containsBlanks" priority="2458" stopIfTrue="1">
      <formula>LEN(TRIM(A280))=0</formula>
    </cfRule>
    <cfRule type="containsText" dxfId="8971" priority="2459" stopIfTrue="1" operator="containsText" text="fcd">
      <formula>NOT(ISERROR(SEARCH("fcd",A280)))</formula>
    </cfRule>
    <cfRule type="containsText" dxfId="8970" priority="2460" stopIfTrue="1" operator="containsText" text="server">
      <formula>NOT(ISERROR(SEARCH("server",A280)))</formula>
    </cfRule>
    <cfRule type="containsText" dxfId="8969" priority="2461" stopIfTrue="1" operator="containsText" text="ft">
      <formula>NOT(ISERROR(SEARCH("ft",A280)))</formula>
    </cfRule>
    <cfRule type="containsText" dxfId="8968" priority="2462" stopIfTrue="1" operator="containsText" text="lynxx_">
      <formula>NOT(ISERROR(SEARCH("lynxx_",A280)))</formula>
    </cfRule>
    <cfRule type="containsText" dxfId="8967" priority="2463" operator="containsText" text="_">
      <formula>NOT(ISERROR(SEARCH("_",A280)))</formula>
    </cfRule>
  </conditionalFormatting>
  <conditionalFormatting sqref="AD280">
    <cfRule type="cellIs" dxfId="8966" priority="2454" operator="equal">
      <formula>1</formula>
    </cfRule>
    <cfRule type="cellIs" dxfId="8965" priority="2455" operator="equal">
      <formula>2</formula>
    </cfRule>
    <cfRule type="cellIs" dxfId="8964" priority="2456" operator="equal">
      <formula>3</formula>
    </cfRule>
    <cfRule type="cellIs" dxfId="8963" priority="2457" operator="equal">
      <formula>4</formula>
    </cfRule>
    <cfRule type="cellIs" dxfId="8962" priority="2464" operator="equal">
      <formula>5</formula>
    </cfRule>
  </conditionalFormatting>
  <conditionalFormatting sqref="B280:E280">
    <cfRule type="colorScale" priority="245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80:I280">
    <cfRule type="colorScale" priority="245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80:M280">
    <cfRule type="colorScale" priority="245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80">
    <cfRule type="containsBlanks" priority="2445" stopIfTrue="1">
      <formula>LEN(TRIM(A280))=0</formula>
    </cfRule>
    <cfRule type="containsText" dxfId="8961" priority="2446" stopIfTrue="1" operator="containsText" text="fcd">
      <formula>NOT(ISERROR(SEARCH("fcd",A280)))</formula>
    </cfRule>
    <cfRule type="containsText" dxfId="8960" priority="2447" stopIfTrue="1" operator="containsText" text="server">
      <formula>NOT(ISERROR(SEARCH("server",A280)))</formula>
    </cfRule>
    <cfRule type="containsText" dxfId="8959" priority="2448" stopIfTrue="1" operator="containsText" text="ft">
      <formula>NOT(ISERROR(SEARCH("ft",A280)))</formula>
    </cfRule>
    <cfRule type="containsText" dxfId="8958" priority="2449" stopIfTrue="1" operator="containsText" text="lynxx_">
      <formula>NOT(ISERROR(SEARCH("lynxx_",A280)))</formula>
    </cfRule>
    <cfRule type="containsText" dxfId="8957" priority="2450" operator="containsText" text="_">
      <formula>NOT(ISERROR(SEARCH("_",A280)))</formula>
    </cfRule>
  </conditionalFormatting>
  <conditionalFormatting sqref="Y280:AC280">
    <cfRule type="cellIs" dxfId="8956" priority="2440" operator="equal">
      <formula>1</formula>
    </cfRule>
    <cfRule type="cellIs" dxfId="8955" priority="2441" operator="equal">
      <formula>2</formula>
    </cfRule>
    <cfRule type="cellIs" dxfId="8954" priority="2442" operator="equal">
      <formula>3</formula>
    </cfRule>
    <cfRule type="cellIs" dxfId="8953" priority="2443" operator="equal">
      <formula>4</formula>
    </cfRule>
    <cfRule type="cellIs" dxfId="8952" priority="2444" operator="equal">
      <formula>5</formula>
    </cfRule>
  </conditionalFormatting>
  <conditionalFormatting sqref="A288">
    <cfRule type="containsBlanks" priority="2433" stopIfTrue="1">
      <formula>LEN(TRIM(A288))=0</formula>
    </cfRule>
    <cfRule type="containsText" dxfId="8951" priority="2434" stopIfTrue="1" operator="containsText" text="fcd">
      <formula>NOT(ISERROR(SEARCH("fcd",A288)))</formula>
    </cfRule>
    <cfRule type="containsText" dxfId="8950" priority="2435" stopIfTrue="1" operator="containsText" text="server">
      <formula>NOT(ISERROR(SEARCH("server",A288)))</formula>
    </cfRule>
    <cfRule type="containsText" dxfId="8949" priority="2436" stopIfTrue="1" operator="containsText" text="ft">
      <formula>NOT(ISERROR(SEARCH("ft",A288)))</formula>
    </cfRule>
    <cfRule type="containsText" dxfId="8948" priority="2437" stopIfTrue="1" operator="containsText" text="lynxx_">
      <formula>NOT(ISERROR(SEARCH("lynxx_",A288)))</formula>
    </cfRule>
    <cfRule type="containsText" dxfId="8947" priority="2438" operator="containsText" text="_">
      <formula>NOT(ISERROR(SEARCH("_",A288)))</formula>
    </cfRule>
  </conditionalFormatting>
  <conditionalFormatting sqref="AD288">
    <cfRule type="cellIs" dxfId="8946" priority="2429" operator="equal">
      <formula>1</formula>
    </cfRule>
    <cfRule type="cellIs" dxfId="8945" priority="2430" operator="equal">
      <formula>2</formula>
    </cfRule>
    <cfRule type="cellIs" dxfId="8944" priority="2431" operator="equal">
      <formula>3</formula>
    </cfRule>
    <cfRule type="cellIs" dxfId="8943" priority="2432" operator="equal">
      <formula>4</formula>
    </cfRule>
    <cfRule type="cellIs" dxfId="8942" priority="2439" operator="equal">
      <formula>5</formula>
    </cfRule>
  </conditionalFormatting>
  <conditionalFormatting sqref="A288">
    <cfRule type="containsBlanks" priority="2423" stopIfTrue="1">
      <formula>LEN(TRIM(A288))=0</formula>
    </cfRule>
    <cfRule type="containsText" dxfId="8941" priority="2424" stopIfTrue="1" operator="containsText" text="fcd">
      <formula>NOT(ISERROR(SEARCH("fcd",A288)))</formula>
    </cfRule>
    <cfRule type="containsText" dxfId="8940" priority="2425" stopIfTrue="1" operator="containsText" text="server">
      <formula>NOT(ISERROR(SEARCH("server",A288)))</formula>
    </cfRule>
    <cfRule type="containsText" dxfId="8939" priority="2426" stopIfTrue="1" operator="containsText" text="ft">
      <formula>NOT(ISERROR(SEARCH("ft",A288)))</formula>
    </cfRule>
    <cfRule type="containsText" dxfId="8938" priority="2427" stopIfTrue="1" operator="containsText" text="lynxx_">
      <formula>NOT(ISERROR(SEARCH("lynxx_",A288)))</formula>
    </cfRule>
    <cfRule type="containsText" dxfId="8937" priority="2428" operator="containsText" text="_">
      <formula>NOT(ISERROR(SEARCH("_",A288)))</formula>
    </cfRule>
  </conditionalFormatting>
  <conditionalFormatting sqref="Y288:AC288">
    <cfRule type="cellIs" dxfId="8936" priority="2418" operator="equal">
      <formula>1</formula>
    </cfRule>
    <cfRule type="cellIs" dxfId="8935" priority="2419" operator="equal">
      <formula>2</formula>
    </cfRule>
    <cfRule type="cellIs" dxfId="8934" priority="2420" operator="equal">
      <formula>3</formula>
    </cfRule>
    <cfRule type="cellIs" dxfId="8933" priority="2421" operator="equal">
      <formula>4</formula>
    </cfRule>
    <cfRule type="cellIs" dxfId="8932" priority="2422" operator="equal">
      <formula>5</formula>
    </cfRule>
  </conditionalFormatting>
  <conditionalFormatting sqref="B288:E288">
    <cfRule type="colorScale" priority="241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88:I288">
    <cfRule type="colorScale" priority="241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88:M288">
    <cfRule type="colorScale" priority="241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89">
    <cfRule type="containsBlanks" priority="2408" stopIfTrue="1">
      <formula>LEN(TRIM(A289))=0</formula>
    </cfRule>
    <cfRule type="containsText" dxfId="8931" priority="2409" stopIfTrue="1" operator="containsText" text="fcd">
      <formula>NOT(ISERROR(SEARCH("fcd",A289)))</formula>
    </cfRule>
    <cfRule type="containsText" dxfId="8930" priority="2410" stopIfTrue="1" operator="containsText" text="server">
      <formula>NOT(ISERROR(SEARCH("server",A289)))</formula>
    </cfRule>
    <cfRule type="containsText" dxfId="8929" priority="2411" stopIfTrue="1" operator="containsText" text="ft">
      <formula>NOT(ISERROR(SEARCH("ft",A289)))</formula>
    </cfRule>
    <cfRule type="containsText" dxfId="8928" priority="2412" stopIfTrue="1" operator="containsText" text="lynxx_">
      <formula>NOT(ISERROR(SEARCH("lynxx_",A289)))</formula>
    </cfRule>
    <cfRule type="containsText" dxfId="8927" priority="2413" operator="containsText" text="_">
      <formula>NOT(ISERROR(SEARCH("_",A289)))</formula>
    </cfRule>
  </conditionalFormatting>
  <conditionalFormatting sqref="AD289">
    <cfRule type="cellIs" dxfId="8926" priority="2404" operator="equal">
      <formula>1</formula>
    </cfRule>
    <cfRule type="cellIs" dxfId="8925" priority="2405" operator="equal">
      <formula>2</formula>
    </cfRule>
    <cfRule type="cellIs" dxfId="8924" priority="2406" operator="equal">
      <formula>3</formula>
    </cfRule>
    <cfRule type="cellIs" dxfId="8923" priority="2407" operator="equal">
      <formula>4</formula>
    </cfRule>
    <cfRule type="cellIs" dxfId="8922" priority="2414" operator="equal">
      <formula>5</formula>
    </cfRule>
  </conditionalFormatting>
  <conditionalFormatting sqref="B289:E289">
    <cfRule type="colorScale" priority="240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89:I289">
    <cfRule type="colorScale" priority="240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89:M289">
    <cfRule type="containsBlanks" priority="2396" stopIfTrue="1">
      <formula>LEN(TRIM(J289))=0</formula>
    </cfRule>
    <cfRule type="cellIs" dxfId="8921" priority="2397" operator="equal">
      <formula>"N/A"</formula>
    </cfRule>
    <cfRule type="cellIs" dxfId="8920" priority="2398" operator="equal">
      <formula>"OK"</formula>
    </cfRule>
    <cfRule type="containsText" dxfId="8919" priority="2399" operator="containsText" text="Unsure">
      <formula>NOT(ISERROR(SEARCH("Unsure",J289)))</formula>
    </cfRule>
    <cfRule type="containsText" dxfId="8918" priority="2400" operator="containsText" text="Can't See">
      <formula>NOT(ISERROR(SEARCH("Can't See",J289)))</formula>
    </cfRule>
    <cfRule type="notContainsText" dxfId="8917" priority="2401" operator="notContains" text="OK&amp;N/A">
      <formula>ISERROR(SEARCH("OK&amp;N/A",J289))</formula>
    </cfRule>
  </conditionalFormatting>
  <conditionalFormatting sqref="A282">
    <cfRule type="containsBlanks" priority="2384" stopIfTrue="1">
      <formula>LEN(TRIM(A282))=0</formula>
    </cfRule>
    <cfRule type="containsText" dxfId="8916" priority="2385" stopIfTrue="1" operator="containsText" text="fcd">
      <formula>NOT(ISERROR(SEARCH("fcd",A282)))</formula>
    </cfRule>
    <cfRule type="containsText" dxfId="8915" priority="2386" stopIfTrue="1" operator="containsText" text="server">
      <formula>NOT(ISERROR(SEARCH("server",A282)))</formula>
    </cfRule>
    <cfRule type="containsText" dxfId="8914" priority="2387" stopIfTrue="1" operator="containsText" text="ft">
      <formula>NOT(ISERROR(SEARCH("ft",A282)))</formula>
    </cfRule>
    <cfRule type="containsText" dxfId="8913" priority="2388" stopIfTrue="1" operator="containsText" text="lynxx_">
      <formula>NOT(ISERROR(SEARCH("lynxx_",A282)))</formula>
    </cfRule>
    <cfRule type="containsText" dxfId="8912" priority="2389" operator="containsText" text="_">
      <formula>NOT(ISERROR(SEARCH("_",A282)))</formula>
    </cfRule>
  </conditionalFormatting>
  <conditionalFormatting sqref="AD282">
    <cfRule type="cellIs" dxfId="8911" priority="2380" operator="equal">
      <formula>1</formula>
    </cfRule>
    <cfRule type="cellIs" dxfId="8910" priority="2381" operator="equal">
      <formula>2</formula>
    </cfRule>
    <cfRule type="cellIs" dxfId="8909" priority="2382" operator="equal">
      <formula>3</formula>
    </cfRule>
    <cfRule type="cellIs" dxfId="8908" priority="2383" operator="equal">
      <formula>4</formula>
    </cfRule>
    <cfRule type="cellIs" dxfId="8907" priority="2390" operator="equal">
      <formula>5</formula>
    </cfRule>
  </conditionalFormatting>
  <conditionalFormatting sqref="B282:E282">
    <cfRule type="colorScale" priority="237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82:I282">
    <cfRule type="colorScale" priority="237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82:M282">
    <cfRule type="colorScale" priority="237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82">
    <cfRule type="containsBlanks" priority="2371" stopIfTrue="1">
      <formula>LEN(TRIM(A282))=0</formula>
    </cfRule>
    <cfRule type="containsText" dxfId="8906" priority="2372" stopIfTrue="1" operator="containsText" text="fcd">
      <formula>NOT(ISERROR(SEARCH("fcd",A282)))</formula>
    </cfRule>
    <cfRule type="containsText" dxfId="8905" priority="2373" stopIfTrue="1" operator="containsText" text="server">
      <formula>NOT(ISERROR(SEARCH("server",A282)))</formula>
    </cfRule>
    <cfRule type="containsText" dxfId="8904" priority="2374" stopIfTrue="1" operator="containsText" text="ft">
      <formula>NOT(ISERROR(SEARCH("ft",A282)))</formula>
    </cfRule>
    <cfRule type="containsText" dxfId="8903" priority="2375" stopIfTrue="1" operator="containsText" text="lynxx_">
      <formula>NOT(ISERROR(SEARCH("lynxx_",A282)))</formula>
    </cfRule>
    <cfRule type="containsText" dxfId="8902" priority="2376" operator="containsText" text="_">
      <formula>NOT(ISERROR(SEARCH("_",A282)))</formula>
    </cfRule>
  </conditionalFormatting>
  <conditionalFormatting sqref="Y282:AC282">
    <cfRule type="cellIs" dxfId="8901" priority="2366" operator="equal">
      <formula>1</formula>
    </cfRule>
    <cfRule type="cellIs" dxfId="8900" priority="2367" operator="equal">
      <formula>2</formula>
    </cfRule>
    <cfRule type="cellIs" dxfId="8899" priority="2368" operator="equal">
      <formula>3</formula>
    </cfRule>
    <cfRule type="cellIs" dxfId="8898" priority="2369" operator="equal">
      <formula>4</formula>
    </cfRule>
    <cfRule type="cellIs" dxfId="8897" priority="2370" operator="equal">
      <formula>5</formula>
    </cfRule>
  </conditionalFormatting>
  <conditionalFormatting sqref="Y177:AE183">
    <cfRule type="cellIs" dxfId="8896" priority="2361" operator="equal">
      <formula>1</formula>
    </cfRule>
    <cfRule type="cellIs" dxfId="8895" priority="2362" operator="equal">
      <formula>2</formula>
    </cfRule>
    <cfRule type="cellIs" dxfId="8894" priority="2363" operator="equal">
      <formula>3</formula>
    </cfRule>
    <cfRule type="cellIs" dxfId="8893" priority="2364" operator="equal">
      <formula>4</formula>
    </cfRule>
    <cfRule type="cellIs" dxfId="8892" priority="2365" operator="equal">
      <formula>5</formula>
    </cfRule>
  </conditionalFormatting>
  <conditionalFormatting sqref="A164">
    <cfRule type="containsBlanks" priority="2354" stopIfTrue="1">
      <formula>LEN(TRIM(A164))=0</formula>
    </cfRule>
    <cfRule type="containsText" dxfId="8891" priority="2355" stopIfTrue="1" operator="containsText" text="fcd">
      <formula>NOT(ISERROR(SEARCH("fcd",A164)))</formula>
    </cfRule>
    <cfRule type="containsText" dxfId="8890" priority="2356" stopIfTrue="1" operator="containsText" text="server">
      <formula>NOT(ISERROR(SEARCH("server",A164)))</formula>
    </cfRule>
    <cfRule type="containsText" dxfId="8889" priority="2357" stopIfTrue="1" operator="containsText" text="ft">
      <formula>NOT(ISERROR(SEARCH("ft",A164)))</formula>
    </cfRule>
    <cfRule type="containsText" dxfId="8888" priority="2358" stopIfTrue="1" operator="containsText" text="lynxx_">
      <formula>NOT(ISERROR(SEARCH("lynxx_",A164)))</formula>
    </cfRule>
    <cfRule type="containsText" dxfId="8887" priority="2359" operator="containsText" text="_">
      <formula>NOT(ISERROR(SEARCH("_",A164)))</formula>
    </cfRule>
  </conditionalFormatting>
  <conditionalFormatting sqref="Y164:AE164">
    <cfRule type="cellIs" dxfId="8886" priority="2350" operator="equal">
      <formula>1</formula>
    </cfRule>
    <cfRule type="cellIs" dxfId="8885" priority="2351" operator="equal">
      <formula>2</formula>
    </cfRule>
    <cfRule type="cellIs" dxfId="8884" priority="2352" operator="equal">
      <formula>3</formula>
    </cfRule>
    <cfRule type="cellIs" dxfId="8883" priority="2353" operator="equal">
      <formula>4</formula>
    </cfRule>
    <cfRule type="cellIs" dxfId="8882" priority="2360" operator="equal">
      <formula>5</formula>
    </cfRule>
  </conditionalFormatting>
  <conditionalFormatting sqref="A165">
    <cfRule type="containsBlanks" priority="2343" stopIfTrue="1">
      <formula>LEN(TRIM(A165))=0</formula>
    </cfRule>
    <cfRule type="containsText" dxfId="8881" priority="2344" stopIfTrue="1" operator="containsText" text="fcd">
      <formula>NOT(ISERROR(SEARCH("fcd",A165)))</formula>
    </cfRule>
    <cfRule type="containsText" dxfId="8880" priority="2345" stopIfTrue="1" operator="containsText" text="server">
      <formula>NOT(ISERROR(SEARCH("server",A165)))</formula>
    </cfRule>
    <cfRule type="containsText" dxfId="8879" priority="2346" stopIfTrue="1" operator="containsText" text="ft">
      <formula>NOT(ISERROR(SEARCH("ft",A165)))</formula>
    </cfRule>
    <cfRule type="containsText" dxfId="8878" priority="2347" stopIfTrue="1" operator="containsText" text="lynxx_">
      <formula>NOT(ISERROR(SEARCH("lynxx_",A165)))</formula>
    </cfRule>
    <cfRule type="containsText" dxfId="8877" priority="2348" operator="containsText" text="_">
      <formula>NOT(ISERROR(SEARCH("_",A165)))</formula>
    </cfRule>
  </conditionalFormatting>
  <conditionalFormatting sqref="Y165:AE165">
    <cfRule type="cellIs" dxfId="8876" priority="2339" operator="equal">
      <formula>1</formula>
    </cfRule>
    <cfRule type="cellIs" dxfId="8875" priority="2340" operator="equal">
      <formula>2</formula>
    </cfRule>
    <cfRule type="cellIs" dxfId="8874" priority="2341" operator="equal">
      <formula>3</formula>
    </cfRule>
    <cfRule type="cellIs" dxfId="8873" priority="2342" operator="equal">
      <formula>4</formula>
    </cfRule>
    <cfRule type="cellIs" dxfId="8872" priority="2349" operator="equal">
      <formula>5</formula>
    </cfRule>
  </conditionalFormatting>
  <conditionalFormatting sqref="A166">
    <cfRule type="containsBlanks" priority="2332" stopIfTrue="1">
      <formula>LEN(TRIM(A166))=0</formula>
    </cfRule>
    <cfRule type="containsText" dxfId="8871" priority="2333" stopIfTrue="1" operator="containsText" text="fcd">
      <formula>NOT(ISERROR(SEARCH("fcd",A166)))</formula>
    </cfRule>
    <cfRule type="containsText" dxfId="8870" priority="2334" stopIfTrue="1" operator="containsText" text="server">
      <formula>NOT(ISERROR(SEARCH("server",A166)))</formula>
    </cfRule>
    <cfRule type="containsText" dxfId="8869" priority="2335" stopIfTrue="1" operator="containsText" text="ft">
      <formula>NOT(ISERROR(SEARCH("ft",A166)))</formula>
    </cfRule>
    <cfRule type="containsText" dxfId="8868" priority="2336" stopIfTrue="1" operator="containsText" text="lynxx_">
      <formula>NOT(ISERROR(SEARCH("lynxx_",A166)))</formula>
    </cfRule>
    <cfRule type="containsText" dxfId="8867" priority="2337" operator="containsText" text="_">
      <formula>NOT(ISERROR(SEARCH("_",A166)))</formula>
    </cfRule>
  </conditionalFormatting>
  <conditionalFormatting sqref="Y166:AE166">
    <cfRule type="cellIs" dxfId="8866" priority="2328" operator="equal">
      <formula>1</formula>
    </cfRule>
    <cfRule type="cellIs" dxfId="8865" priority="2329" operator="equal">
      <formula>2</formula>
    </cfRule>
    <cfRule type="cellIs" dxfId="8864" priority="2330" operator="equal">
      <formula>3</formula>
    </cfRule>
    <cfRule type="cellIs" dxfId="8863" priority="2331" operator="equal">
      <formula>4</formula>
    </cfRule>
    <cfRule type="cellIs" dxfId="8862" priority="2338" operator="equal">
      <formula>5</formula>
    </cfRule>
  </conditionalFormatting>
  <conditionalFormatting sqref="A167">
    <cfRule type="containsBlanks" priority="2321" stopIfTrue="1">
      <formula>LEN(TRIM(A167))=0</formula>
    </cfRule>
    <cfRule type="containsText" dxfId="8861" priority="2322" stopIfTrue="1" operator="containsText" text="fcd">
      <formula>NOT(ISERROR(SEARCH("fcd",A167)))</formula>
    </cfRule>
    <cfRule type="containsText" dxfId="8860" priority="2323" stopIfTrue="1" operator="containsText" text="server">
      <formula>NOT(ISERROR(SEARCH("server",A167)))</formula>
    </cfRule>
    <cfRule type="containsText" dxfId="8859" priority="2324" stopIfTrue="1" operator="containsText" text="ft">
      <formula>NOT(ISERROR(SEARCH("ft",A167)))</formula>
    </cfRule>
    <cfRule type="containsText" dxfId="8858" priority="2325" stopIfTrue="1" operator="containsText" text="lynxx_">
      <formula>NOT(ISERROR(SEARCH("lynxx_",A167)))</formula>
    </cfRule>
    <cfRule type="containsText" dxfId="8857" priority="2326" operator="containsText" text="_">
      <formula>NOT(ISERROR(SEARCH("_",A167)))</formula>
    </cfRule>
  </conditionalFormatting>
  <conditionalFormatting sqref="Y167:AE167">
    <cfRule type="cellIs" dxfId="8856" priority="2317" operator="equal">
      <formula>1</formula>
    </cfRule>
    <cfRule type="cellIs" dxfId="8855" priority="2318" operator="equal">
      <formula>2</formula>
    </cfRule>
    <cfRule type="cellIs" dxfId="8854" priority="2319" operator="equal">
      <formula>3</formula>
    </cfRule>
    <cfRule type="cellIs" dxfId="8853" priority="2320" operator="equal">
      <formula>4</formula>
    </cfRule>
    <cfRule type="cellIs" dxfId="8852" priority="2327" operator="equal">
      <formula>5</formula>
    </cfRule>
  </conditionalFormatting>
  <conditionalFormatting sqref="W14">
    <cfRule type="containsBlanks" priority="2311" stopIfTrue="1">
      <formula>LEN(TRIM(W14))=0</formula>
    </cfRule>
    <cfRule type="cellIs" dxfId="8851" priority="2312" operator="equal">
      <formula>"N/A"</formula>
    </cfRule>
    <cfRule type="cellIs" dxfId="8850" priority="2313" operator="equal">
      <formula>"OK"</formula>
    </cfRule>
    <cfRule type="containsText" dxfId="8849" priority="2314" operator="containsText" text="Unsure">
      <formula>NOT(ISERROR(SEARCH("Unsure",W14)))</formula>
    </cfRule>
    <cfRule type="containsText" dxfId="8848" priority="2315" operator="containsText" text="Can't See">
      <formula>NOT(ISERROR(SEARCH("Can't See",W14)))</formula>
    </cfRule>
    <cfRule type="notContainsText" dxfId="8847" priority="2316" operator="notContains" text="OK&amp;N/A">
      <formula>ISERROR(SEARCH("OK&amp;N/A",W14))</formula>
    </cfRule>
  </conditionalFormatting>
  <conditionalFormatting sqref="W116:W120">
    <cfRule type="containsBlanks" priority="2305" stopIfTrue="1">
      <formula>LEN(TRIM(W116))=0</formula>
    </cfRule>
    <cfRule type="containsText" dxfId="8846" priority="2306" stopIfTrue="1" operator="containsText" text="fcd">
      <formula>NOT(ISERROR(SEARCH("fcd",W116)))</formula>
    </cfRule>
    <cfRule type="containsText" dxfId="8845" priority="2307" stopIfTrue="1" operator="containsText" text="server">
      <formula>NOT(ISERROR(SEARCH("server",W116)))</formula>
    </cfRule>
    <cfRule type="containsText" dxfId="8844" priority="2308" stopIfTrue="1" operator="containsText" text="ft">
      <formula>NOT(ISERROR(SEARCH("ft",W116)))</formula>
    </cfRule>
    <cfRule type="containsText" dxfId="8843" priority="2309" stopIfTrue="1" operator="containsText" text="lynxx_">
      <formula>NOT(ISERROR(SEARCH("lynxx_",W116)))</formula>
    </cfRule>
    <cfRule type="containsText" dxfId="8842" priority="2310" operator="containsText" text="_">
      <formula>NOT(ISERROR(SEARCH("_",W116)))</formula>
    </cfRule>
  </conditionalFormatting>
  <conditionalFormatting sqref="W112">
    <cfRule type="containsBlanks" priority="2299" stopIfTrue="1">
      <formula>LEN(TRIM(W112))=0</formula>
    </cfRule>
    <cfRule type="containsText" dxfId="8841" priority="2300" stopIfTrue="1" operator="containsText" text="fcd">
      <formula>NOT(ISERROR(SEARCH("fcd",W112)))</formula>
    </cfRule>
    <cfRule type="containsText" dxfId="8840" priority="2301" stopIfTrue="1" operator="containsText" text="server">
      <formula>NOT(ISERROR(SEARCH("server",W112)))</formula>
    </cfRule>
    <cfRule type="containsText" dxfId="8839" priority="2302" stopIfTrue="1" operator="containsText" text="ft">
      <formula>NOT(ISERROR(SEARCH("ft",W112)))</formula>
    </cfRule>
    <cfRule type="containsText" dxfId="8838" priority="2303" stopIfTrue="1" operator="containsText" text="lynxx_">
      <formula>NOT(ISERROR(SEARCH("lynxx_",W112)))</formula>
    </cfRule>
    <cfRule type="containsText" dxfId="8837" priority="2304" operator="containsText" text="_">
      <formula>NOT(ISERROR(SEARCH("_",W112)))</formula>
    </cfRule>
  </conditionalFormatting>
  <conditionalFormatting sqref="U156">
    <cfRule type="containsBlanks" priority="2293" stopIfTrue="1">
      <formula>LEN(TRIM(U156))=0</formula>
    </cfRule>
    <cfRule type="containsText" dxfId="8836" priority="2294" stopIfTrue="1" operator="containsText" text="fcd">
      <formula>NOT(ISERROR(SEARCH("fcd",U156)))</formula>
    </cfRule>
    <cfRule type="containsText" dxfId="8835" priority="2295" stopIfTrue="1" operator="containsText" text="server">
      <formula>NOT(ISERROR(SEARCH("server",U156)))</formula>
    </cfRule>
    <cfRule type="containsText" dxfId="8834" priority="2296" stopIfTrue="1" operator="containsText" text="ft">
      <formula>NOT(ISERROR(SEARCH("ft",U156)))</formula>
    </cfRule>
    <cfRule type="containsText" dxfId="8833" priority="2297" stopIfTrue="1" operator="containsText" text="lynxx_">
      <formula>NOT(ISERROR(SEARCH("lynxx_",U156)))</formula>
    </cfRule>
    <cfRule type="containsText" dxfId="8832" priority="2298" operator="containsText" text="_">
      <formula>NOT(ISERROR(SEARCH("_",U156)))</formula>
    </cfRule>
  </conditionalFormatting>
  <conditionalFormatting sqref="W151">
    <cfRule type="containsBlanks" priority="2287" stopIfTrue="1">
      <formula>LEN(TRIM(W151))=0</formula>
    </cfRule>
    <cfRule type="containsText" dxfId="8831" priority="2288" stopIfTrue="1" operator="containsText" text="fcd">
      <formula>NOT(ISERROR(SEARCH("fcd",W151)))</formula>
    </cfRule>
    <cfRule type="containsText" dxfId="8830" priority="2289" stopIfTrue="1" operator="containsText" text="server">
      <formula>NOT(ISERROR(SEARCH("server",W151)))</formula>
    </cfRule>
    <cfRule type="containsText" dxfId="8829" priority="2290" stopIfTrue="1" operator="containsText" text="ft">
      <formula>NOT(ISERROR(SEARCH("ft",W151)))</formula>
    </cfRule>
    <cfRule type="containsText" dxfId="8828" priority="2291" stopIfTrue="1" operator="containsText" text="lynxx_">
      <formula>NOT(ISERROR(SEARCH("lynxx_",W151)))</formula>
    </cfRule>
    <cfRule type="containsText" dxfId="8827" priority="2292" operator="containsText" text="_">
      <formula>NOT(ISERROR(SEARCH("_",W151)))</formula>
    </cfRule>
  </conditionalFormatting>
  <conditionalFormatting sqref="W128:W129">
    <cfRule type="containsBlanks" priority="2281" stopIfTrue="1">
      <formula>LEN(TRIM(W128))=0</formula>
    </cfRule>
    <cfRule type="containsText" dxfId="8826" priority="2282" stopIfTrue="1" operator="containsText" text="fcd">
      <formula>NOT(ISERROR(SEARCH("fcd",W128)))</formula>
    </cfRule>
    <cfRule type="containsText" dxfId="8825" priority="2283" stopIfTrue="1" operator="containsText" text="server">
      <formula>NOT(ISERROR(SEARCH("server",W128)))</formula>
    </cfRule>
    <cfRule type="containsText" dxfId="8824" priority="2284" stopIfTrue="1" operator="containsText" text="ft">
      <formula>NOT(ISERROR(SEARCH("ft",W128)))</formula>
    </cfRule>
    <cfRule type="containsText" dxfId="8823" priority="2285" stopIfTrue="1" operator="containsText" text="lynxx_">
      <formula>NOT(ISERROR(SEARCH("lynxx_",W128)))</formula>
    </cfRule>
    <cfRule type="containsText" dxfId="8822" priority="2286" operator="containsText" text="_">
      <formula>NOT(ISERROR(SEARCH("_",W128)))</formula>
    </cfRule>
  </conditionalFormatting>
  <conditionalFormatting sqref="W149">
    <cfRule type="containsBlanks" priority="2275" stopIfTrue="1">
      <formula>LEN(TRIM(W149))=0</formula>
    </cfRule>
    <cfRule type="containsText" dxfId="8821" priority="2276" stopIfTrue="1" operator="containsText" text="fcd">
      <formula>NOT(ISERROR(SEARCH("fcd",W149)))</formula>
    </cfRule>
    <cfRule type="containsText" dxfId="8820" priority="2277" stopIfTrue="1" operator="containsText" text="server">
      <formula>NOT(ISERROR(SEARCH("server",W149)))</formula>
    </cfRule>
    <cfRule type="containsText" dxfId="8819" priority="2278" stopIfTrue="1" operator="containsText" text="ft">
      <formula>NOT(ISERROR(SEARCH("ft",W149)))</formula>
    </cfRule>
    <cfRule type="containsText" dxfId="8818" priority="2279" stopIfTrue="1" operator="containsText" text="lynxx_">
      <formula>NOT(ISERROR(SEARCH("lynxx_",W149)))</formula>
    </cfRule>
    <cfRule type="containsText" dxfId="8817" priority="2280" operator="containsText" text="_">
      <formula>NOT(ISERROR(SEARCH("_",W149)))</formula>
    </cfRule>
  </conditionalFormatting>
  <conditionalFormatting sqref="W150">
    <cfRule type="containsBlanks" priority="2269" stopIfTrue="1">
      <formula>LEN(TRIM(W150))=0</formula>
    </cfRule>
    <cfRule type="containsText" dxfId="8816" priority="2270" stopIfTrue="1" operator="containsText" text="fcd">
      <formula>NOT(ISERROR(SEARCH("fcd",W150)))</formula>
    </cfRule>
    <cfRule type="containsText" dxfId="8815" priority="2271" stopIfTrue="1" operator="containsText" text="server">
      <formula>NOT(ISERROR(SEARCH("server",W150)))</formula>
    </cfRule>
    <cfRule type="containsText" dxfId="8814" priority="2272" stopIfTrue="1" operator="containsText" text="ft">
      <formula>NOT(ISERROR(SEARCH("ft",W150)))</formula>
    </cfRule>
    <cfRule type="containsText" dxfId="8813" priority="2273" stopIfTrue="1" operator="containsText" text="lynxx_">
      <formula>NOT(ISERROR(SEARCH("lynxx_",W150)))</formula>
    </cfRule>
    <cfRule type="containsText" dxfId="8812" priority="2274" operator="containsText" text="_">
      <formula>NOT(ISERROR(SEARCH("_",W150)))</formula>
    </cfRule>
  </conditionalFormatting>
  <conditionalFormatting sqref="B169:D169">
    <cfRule type="colorScale" priority="226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169">
    <cfRule type="containsBlanks" priority="2261" stopIfTrue="1">
      <formula>LEN(TRIM(A169))=0</formula>
    </cfRule>
    <cfRule type="containsText" dxfId="8811" priority="2263" stopIfTrue="1" operator="containsText" text="fcd">
      <formula>NOT(ISERROR(SEARCH("fcd",A169)))</formula>
    </cfRule>
    <cfRule type="containsText" dxfId="8810" priority="2264" stopIfTrue="1" operator="containsText" text="server">
      <formula>NOT(ISERROR(SEARCH("server",A169)))</formula>
    </cfRule>
    <cfRule type="containsText" dxfId="8809" priority="2265" stopIfTrue="1" operator="containsText" text="ft">
      <formula>NOT(ISERROR(SEARCH("ft",A169)))</formula>
    </cfRule>
    <cfRule type="containsText" dxfId="8808" priority="2266" stopIfTrue="1" operator="containsText" text="lynxx_">
      <formula>NOT(ISERROR(SEARCH("lynxx_",A169)))</formula>
    </cfRule>
    <cfRule type="containsText" dxfId="8807" priority="2267" operator="containsText" text="_">
      <formula>NOT(ISERROR(SEARCH("_",A169)))</formula>
    </cfRule>
  </conditionalFormatting>
  <conditionalFormatting sqref="Y169:AE169">
    <cfRule type="cellIs" dxfId="8806" priority="2257" operator="equal">
      <formula>1</formula>
    </cfRule>
    <cfRule type="cellIs" dxfId="8805" priority="2258" operator="equal">
      <formula>2</formula>
    </cfRule>
    <cfRule type="cellIs" dxfId="8804" priority="2259" operator="equal">
      <formula>3</formula>
    </cfRule>
    <cfRule type="cellIs" dxfId="8803" priority="2260" operator="equal">
      <formula>4</formula>
    </cfRule>
    <cfRule type="cellIs" dxfId="8802" priority="2268" operator="equal">
      <formula>5</formula>
    </cfRule>
  </conditionalFormatting>
  <conditionalFormatting sqref="U169:X169">
    <cfRule type="containsBlanks" priority="2251" stopIfTrue="1">
      <formula>LEN(TRIM(U169))=0</formula>
    </cfRule>
    <cfRule type="cellIs" dxfId="8801" priority="2252" operator="equal">
      <formula>"N/A"</formula>
    </cfRule>
    <cfRule type="cellIs" dxfId="8800" priority="2253" operator="equal">
      <formula>"OK"</formula>
    </cfRule>
    <cfRule type="containsText" dxfId="8799" priority="2254" operator="containsText" text="Unsure">
      <formula>NOT(ISERROR(SEARCH("Unsure",U169)))</formula>
    </cfRule>
    <cfRule type="containsText" dxfId="8798" priority="2255" operator="containsText" text="Can't See">
      <formula>NOT(ISERROR(SEARCH("Can't See",U169)))</formula>
    </cfRule>
    <cfRule type="notContainsText" dxfId="8797" priority="2256" operator="notContains" text="OK&amp;N/A">
      <formula>ISERROR(SEARCH("OK&amp;N/A",U169))</formula>
    </cfRule>
  </conditionalFormatting>
  <conditionalFormatting sqref="F169:I169">
    <cfRule type="colorScale" priority="225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169:M169">
    <cfRule type="colorScale" priority="224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W142">
    <cfRule type="containsBlanks" priority="2243" stopIfTrue="1">
      <formula>LEN(TRIM(W142))=0</formula>
    </cfRule>
    <cfRule type="containsText" dxfId="8796" priority="2244" stopIfTrue="1" operator="containsText" text="fcd">
      <formula>NOT(ISERROR(SEARCH("fcd",W142)))</formula>
    </cfRule>
    <cfRule type="containsText" dxfId="8795" priority="2245" stopIfTrue="1" operator="containsText" text="server">
      <formula>NOT(ISERROR(SEARCH("server",W142)))</formula>
    </cfRule>
    <cfRule type="containsText" dxfId="8794" priority="2246" stopIfTrue="1" operator="containsText" text="ft">
      <formula>NOT(ISERROR(SEARCH("ft",W142)))</formula>
    </cfRule>
    <cfRule type="containsText" dxfId="8793" priority="2247" stopIfTrue="1" operator="containsText" text="lynxx_">
      <formula>NOT(ISERROR(SEARCH("lynxx_",W142)))</formula>
    </cfRule>
    <cfRule type="containsText" dxfId="8792" priority="2248" operator="containsText" text="_">
      <formula>NOT(ISERROR(SEARCH("_",W142)))</formula>
    </cfRule>
  </conditionalFormatting>
  <conditionalFormatting sqref="V111">
    <cfRule type="containsBlanks" priority="2237" stopIfTrue="1">
      <formula>LEN(TRIM(V111))=0</formula>
    </cfRule>
    <cfRule type="containsText" dxfId="8791" priority="2238" stopIfTrue="1" operator="containsText" text="fcd">
      <formula>NOT(ISERROR(SEARCH("fcd",V111)))</formula>
    </cfRule>
    <cfRule type="containsText" dxfId="8790" priority="2239" stopIfTrue="1" operator="containsText" text="server">
      <formula>NOT(ISERROR(SEARCH("server",V111)))</formula>
    </cfRule>
    <cfRule type="containsText" dxfId="8789" priority="2240" stopIfTrue="1" operator="containsText" text="ft">
      <formula>NOT(ISERROR(SEARCH("ft",V111)))</formula>
    </cfRule>
    <cfRule type="containsText" dxfId="8788" priority="2241" stopIfTrue="1" operator="containsText" text="lynxx_">
      <formula>NOT(ISERROR(SEARCH("lynxx_",V111)))</formula>
    </cfRule>
    <cfRule type="containsText" dxfId="8787" priority="2242" operator="containsText" text="_">
      <formula>NOT(ISERROR(SEARCH("_",V111)))</formula>
    </cfRule>
  </conditionalFormatting>
  <conditionalFormatting sqref="V113">
    <cfRule type="containsBlanks" priority="2231" stopIfTrue="1">
      <formula>LEN(TRIM(V113))=0</formula>
    </cfRule>
    <cfRule type="containsText" dxfId="8786" priority="2232" stopIfTrue="1" operator="containsText" text="fcd">
      <formula>NOT(ISERROR(SEARCH("fcd",V113)))</formula>
    </cfRule>
    <cfRule type="containsText" dxfId="8785" priority="2233" stopIfTrue="1" operator="containsText" text="server">
      <formula>NOT(ISERROR(SEARCH("server",V113)))</formula>
    </cfRule>
    <cfRule type="containsText" dxfId="8784" priority="2234" stopIfTrue="1" operator="containsText" text="ft">
      <formula>NOT(ISERROR(SEARCH("ft",V113)))</formula>
    </cfRule>
    <cfRule type="containsText" dxfId="8783" priority="2235" stopIfTrue="1" operator="containsText" text="lynxx_">
      <formula>NOT(ISERROR(SEARCH("lynxx_",V113)))</formula>
    </cfRule>
    <cfRule type="containsText" dxfId="8782" priority="2236" operator="containsText" text="_">
      <formula>NOT(ISERROR(SEARCH("_",V113)))</formula>
    </cfRule>
  </conditionalFormatting>
  <conditionalFormatting sqref="U133">
    <cfRule type="containsBlanks" priority="2225" stopIfTrue="1">
      <formula>LEN(TRIM(U133))=0</formula>
    </cfRule>
    <cfRule type="containsText" dxfId="8781" priority="2226" stopIfTrue="1" operator="containsText" text="fcd">
      <formula>NOT(ISERROR(SEARCH("fcd",U133)))</formula>
    </cfRule>
    <cfRule type="containsText" dxfId="8780" priority="2227" stopIfTrue="1" operator="containsText" text="server">
      <formula>NOT(ISERROR(SEARCH("server",U133)))</formula>
    </cfRule>
    <cfRule type="containsText" dxfId="8779" priority="2228" stopIfTrue="1" operator="containsText" text="ft">
      <formula>NOT(ISERROR(SEARCH("ft",U133)))</formula>
    </cfRule>
    <cfRule type="containsText" dxfId="8778" priority="2229" stopIfTrue="1" operator="containsText" text="lynxx_">
      <formula>NOT(ISERROR(SEARCH("lynxx_",U133)))</formula>
    </cfRule>
    <cfRule type="containsText" dxfId="8777" priority="2230" operator="containsText" text="_">
      <formula>NOT(ISERROR(SEARCH("_",U133)))</formula>
    </cfRule>
  </conditionalFormatting>
  <conditionalFormatting sqref="V47">
    <cfRule type="containsBlanks" priority="2219" stopIfTrue="1">
      <formula>LEN(TRIM(V47))=0</formula>
    </cfRule>
    <cfRule type="containsText" dxfId="8776" priority="2220" stopIfTrue="1" operator="containsText" text="fcd">
      <formula>NOT(ISERROR(SEARCH("fcd",V47)))</formula>
    </cfRule>
    <cfRule type="containsText" dxfId="8775" priority="2221" stopIfTrue="1" operator="containsText" text="server">
      <formula>NOT(ISERROR(SEARCH("server",V47)))</formula>
    </cfRule>
    <cfRule type="containsText" dxfId="8774" priority="2222" stopIfTrue="1" operator="containsText" text="ft">
      <formula>NOT(ISERROR(SEARCH("ft",V47)))</formula>
    </cfRule>
    <cfRule type="containsText" dxfId="8773" priority="2223" stopIfTrue="1" operator="containsText" text="lynxx_">
      <formula>NOT(ISERROR(SEARCH("lynxx_",V47)))</formula>
    </cfRule>
    <cfRule type="containsText" dxfId="8772" priority="2224" operator="containsText" text="_">
      <formula>NOT(ISERROR(SEARCH("_",V47)))</formula>
    </cfRule>
  </conditionalFormatting>
  <conditionalFormatting sqref="V49">
    <cfRule type="containsBlanks" priority="2213" stopIfTrue="1">
      <formula>LEN(TRIM(V49))=0</formula>
    </cfRule>
    <cfRule type="containsText" dxfId="8771" priority="2214" stopIfTrue="1" operator="containsText" text="fcd">
      <formula>NOT(ISERROR(SEARCH("fcd",V49)))</formula>
    </cfRule>
    <cfRule type="containsText" dxfId="8770" priority="2215" stopIfTrue="1" operator="containsText" text="server">
      <formula>NOT(ISERROR(SEARCH("server",V49)))</formula>
    </cfRule>
    <cfRule type="containsText" dxfId="8769" priority="2216" stopIfTrue="1" operator="containsText" text="ft">
      <formula>NOT(ISERROR(SEARCH("ft",V49)))</formula>
    </cfRule>
    <cfRule type="containsText" dxfId="8768" priority="2217" stopIfTrue="1" operator="containsText" text="lynxx_">
      <formula>NOT(ISERROR(SEARCH("lynxx_",V49)))</formula>
    </cfRule>
    <cfRule type="containsText" dxfId="8767" priority="2218" operator="containsText" text="_">
      <formula>NOT(ISERROR(SEARCH("_",V49)))</formula>
    </cfRule>
  </conditionalFormatting>
  <conditionalFormatting sqref="W130:W131">
    <cfRule type="containsBlanks" priority="2207" stopIfTrue="1">
      <formula>LEN(TRIM(W130))=0</formula>
    </cfRule>
    <cfRule type="containsText" dxfId="8766" priority="2208" stopIfTrue="1" operator="containsText" text="fcd">
      <formula>NOT(ISERROR(SEARCH("fcd",W130)))</formula>
    </cfRule>
    <cfRule type="containsText" dxfId="8765" priority="2209" stopIfTrue="1" operator="containsText" text="server">
      <formula>NOT(ISERROR(SEARCH("server",W130)))</formula>
    </cfRule>
    <cfRule type="containsText" dxfId="8764" priority="2210" stopIfTrue="1" operator="containsText" text="ft">
      <formula>NOT(ISERROR(SEARCH("ft",W130)))</formula>
    </cfRule>
    <cfRule type="containsText" dxfId="8763" priority="2211" stopIfTrue="1" operator="containsText" text="lynxx_">
      <formula>NOT(ISERROR(SEARCH("lynxx_",W130)))</formula>
    </cfRule>
    <cfRule type="containsText" dxfId="8762" priority="2212" operator="containsText" text="_">
      <formula>NOT(ISERROR(SEARCH("_",W130)))</formula>
    </cfRule>
  </conditionalFormatting>
  <conditionalFormatting sqref="W18">
    <cfRule type="containsBlanks" priority="2201" stopIfTrue="1">
      <formula>LEN(TRIM(W18))=0</formula>
    </cfRule>
    <cfRule type="containsText" dxfId="8761" priority="2202" stopIfTrue="1" operator="containsText" text="fcd">
      <formula>NOT(ISERROR(SEARCH("fcd",W18)))</formula>
    </cfRule>
    <cfRule type="containsText" dxfId="8760" priority="2203" stopIfTrue="1" operator="containsText" text="server">
      <formula>NOT(ISERROR(SEARCH("server",W18)))</formula>
    </cfRule>
    <cfRule type="containsText" dxfId="8759" priority="2204" stopIfTrue="1" operator="containsText" text="ft">
      <formula>NOT(ISERROR(SEARCH("ft",W18)))</formula>
    </cfRule>
    <cfRule type="containsText" dxfId="8758" priority="2205" stopIfTrue="1" operator="containsText" text="lynxx_">
      <formula>NOT(ISERROR(SEARCH("lynxx_",W18)))</formula>
    </cfRule>
    <cfRule type="containsText" dxfId="8757" priority="2206" operator="containsText" text="_">
      <formula>NOT(ISERROR(SEARCH("_",W18)))</formula>
    </cfRule>
  </conditionalFormatting>
  <conditionalFormatting sqref="B203:E203">
    <cfRule type="colorScale" priority="219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03">
    <cfRule type="containsBlanks" priority="2193" stopIfTrue="1">
      <formula>LEN(TRIM(A203))=0</formula>
    </cfRule>
    <cfRule type="containsText" dxfId="8756" priority="2195" stopIfTrue="1" operator="containsText" text="fcd">
      <formula>NOT(ISERROR(SEARCH("fcd",A203)))</formula>
    </cfRule>
    <cfRule type="containsText" dxfId="8755" priority="2196" stopIfTrue="1" operator="containsText" text="server">
      <formula>NOT(ISERROR(SEARCH("server",A203)))</formula>
    </cfRule>
    <cfRule type="containsText" dxfId="8754" priority="2197" stopIfTrue="1" operator="containsText" text="ft">
      <formula>NOT(ISERROR(SEARCH("ft",A203)))</formula>
    </cfRule>
    <cfRule type="containsText" dxfId="8753" priority="2198" stopIfTrue="1" operator="containsText" text="lynxx_">
      <formula>NOT(ISERROR(SEARCH("lynxx_",A203)))</formula>
    </cfRule>
    <cfRule type="containsText" dxfId="8752" priority="2199" operator="containsText" text="_">
      <formula>NOT(ISERROR(SEARCH("_",A203)))</formula>
    </cfRule>
  </conditionalFormatting>
  <conditionalFormatting sqref="Y203:AE203">
    <cfRule type="cellIs" dxfId="8751" priority="2189" operator="equal">
      <formula>1</formula>
    </cfRule>
    <cfRule type="cellIs" dxfId="8750" priority="2190" operator="equal">
      <formula>2</formula>
    </cfRule>
    <cfRule type="cellIs" dxfId="8749" priority="2191" operator="equal">
      <formula>3</formula>
    </cfRule>
    <cfRule type="cellIs" dxfId="8748" priority="2192" operator="equal">
      <formula>4</formula>
    </cfRule>
    <cfRule type="cellIs" dxfId="8747" priority="2200" operator="equal">
      <formula>5</formula>
    </cfRule>
  </conditionalFormatting>
  <conditionalFormatting sqref="U203:X203">
    <cfRule type="containsBlanks" priority="2183" stopIfTrue="1">
      <formula>LEN(TRIM(U203))=0</formula>
    </cfRule>
    <cfRule type="cellIs" dxfId="8746" priority="2184" operator="equal">
      <formula>"N/A"</formula>
    </cfRule>
    <cfRule type="cellIs" dxfId="8745" priority="2185" operator="equal">
      <formula>"OK"</formula>
    </cfRule>
    <cfRule type="containsText" dxfId="8744" priority="2186" operator="containsText" text="Unsure">
      <formula>NOT(ISERROR(SEARCH("Unsure",U203)))</formula>
    </cfRule>
    <cfRule type="containsText" dxfId="8743" priority="2187" operator="containsText" text="Can't See">
      <formula>NOT(ISERROR(SEARCH("Can't See",U203)))</formula>
    </cfRule>
    <cfRule type="notContainsText" dxfId="8742" priority="2188" operator="notContains" text="OK&amp;N/A">
      <formula>ISERROR(SEARCH("OK&amp;N/A",U203))</formula>
    </cfRule>
  </conditionalFormatting>
  <conditionalFormatting sqref="F203:I203">
    <cfRule type="colorScale" priority="218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03:M203">
    <cfRule type="colorScale" priority="218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204:E204">
    <cfRule type="colorScale" priority="217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04">
    <cfRule type="containsBlanks" priority="2173" stopIfTrue="1">
      <formula>LEN(TRIM(A204))=0</formula>
    </cfRule>
    <cfRule type="containsText" dxfId="8741" priority="2175" stopIfTrue="1" operator="containsText" text="fcd">
      <formula>NOT(ISERROR(SEARCH("fcd",A204)))</formula>
    </cfRule>
    <cfRule type="containsText" dxfId="8740" priority="2176" stopIfTrue="1" operator="containsText" text="server">
      <formula>NOT(ISERROR(SEARCH("server",A204)))</formula>
    </cfRule>
    <cfRule type="containsText" dxfId="8739" priority="2177" stopIfTrue="1" operator="containsText" text="ft">
      <formula>NOT(ISERROR(SEARCH("ft",A204)))</formula>
    </cfRule>
    <cfRule type="containsText" dxfId="8738" priority="2178" stopIfTrue="1" operator="containsText" text="lynxx_">
      <formula>NOT(ISERROR(SEARCH("lynxx_",A204)))</formula>
    </cfRule>
    <cfRule type="containsText" dxfId="8737" priority="2179" operator="containsText" text="_">
      <formula>NOT(ISERROR(SEARCH("_",A204)))</formula>
    </cfRule>
  </conditionalFormatting>
  <conditionalFormatting sqref="Y204:AE204">
    <cfRule type="cellIs" dxfId="8736" priority="2169" operator="equal">
      <formula>1</formula>
    </cfRule>
    <cfRule type="cellIs" dxfId="8735" priority="2170" operator="equal">
      <formula>2</formula>
    </cfRule>
    <cfRule type="cellIs" dxfId="8734" priority="2171" operator="equal">
      <formula>3</formula>
    </cfRule>
    <cfRule type="cellIs" dxfId="8733" priority="2172" operator="equal">
      <formula>4</formula>
    </cfRule>
    <cfRule type="cellIs" dxfId="8732" priority="2180" operator="equal">
      <formula>5</formula>
    </cfRule>
  </conditionalFormatting>
  <conditionalFormatting sqref="U204:X204">
    <cfRule type="containsBlanks" priority="2163" stopIfTrue="1">
      <formula>LEN(TRIM(U204))=0</formula>
    </cfRule>
    <cfRule type="cellIs" dxfId="8731" priority="2164" operator="equal">
      <formula>"N/A"</formula>
    </cfRule>
    <cfRule type="cellIs" dxfId="8730" priority="2165" operator="equal">
      <formula>"OK"</formula>
    </cfRule>
    <cfRule type="containsText" dxfId="8729" priority="2166" operator="containsText" text="Unsure">
      <formula>NOT(ISERROR(SEARCH("Unsure",U204)))</formula>
    </cfRule>
    <cfRule type="containsText" dxfId="8728" priority="2167" operator="containsText" text="Can't See">
      <formula>NOT(ISERROR(SEARCH("Can't See",U204)))</formula>
    </cfRule>
    <cfRule type="notContainsText" dxfId="8727" priority="2168" operator="notContains" text="OK&amp;N/A">
      <formula>ISERROR(SEARCH("OK&amp;N/A",U204))</formula>
    </cfRule>
  </conditionalFormatting>
  <conditionalFormatting sqref="F204:I204">
    <cfRule type="colorScale" priority="216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04:M204">
    <cfRule type="colorScale" priority="216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205:E205">
    <cfRule type="colorScale" priority="215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05">
    <cfRule type="containsBlanks" priority="2153" stopIfTrue="1">
      <formula>LEN(TRIM(A205))=0</formula>
    </cfRule>
    <cfRule type="containsText" dxfId="8726" priority="2155" stopIfTrue="1" operator="containsText" text="fcd">
      <formula>NOT(ISERROR(SEARCH("fcd",A205)))</formula>
    </cfRule>
    <cfRule type="containsText" dxfId="8725" priority="2156" stopIfTrue="1" operator="containsText" text="server">
      <formula>NOT(ISERROR(SEARCH("server",A205)))</formula>
    </cfRule>
    <cfRule type="containsText" dxfId="8724" priority="2157" stopIfTrue="1" operator="containsText" text="ft">
      <formula>NOT(ISERROR(SEARCH("ft",A205)))</formula>
    </cfRule>
    <cfRule type="containsText" dxfId="8723" priority="2158" stopIfTrue="1" operator="containsText" text="lynxx_">
      <formula>NOT(ISERROR(SEARCH("lynxx_",A205)))</formula>
    </cfRule>
    <cfRule type="containsText" dxfId="8722" priority="2159" operator="containsText" text="_">
      <formula>NOT(ISERROR(SEARCH("_",A205)))</formula>
    </cfRule>
  </conditionalFormatting>
  <conditionalFormatting sqref="Y205:AE205">
    <cfRule type="cellIs" dxfId="8721" priority="2149" operator="equal">
      <formula>1</formula>
    </cfRule>
    <cfRule type="cellIs" dxfId="8720" priority="2150" operator="equal">
      <formula>2</formula>
    </cfRule>
    <cfRule type="cellIs" dxfId="8719" priority="2151" operator="equal">
      <formula>3</formula>
    </cfRule>
    <cfRule type="cellIs" dxfId="8718" priority="2152" operator="equal">
      <formula>4</formula>
    </cfRule>
    <cfRule type="cellIs" dxfId="8717" priority="2160" operator="equal">
      <formula>5</formula>
    </cfRule>
  </conditionalFormatting>
  <conditionalFormatting sqref="U205:X205">
    <cfRule type="containsBlanks" priority="2143" stopIfTrue="1">
      <formula>LEN(TRIM(U205))=0</formula>
    </cfRule>
    <cfRule type="cellIs" dxfId="8716" priority="2144" operator="equal">
      <formula>"N/A"</formula>
    </cfRule>
    <cfRule type="cellIs" dxfId="8715" priority="2145" operator="equal">
      <formula>"OK"</formula>
    </cfRule>
    <cfRule type="containsText" dxfId="8714" priority="2146" operator="containsText" text="Unsure">
      <formula>NOT(ISERROR(SEARCH("Unsure",U205)))</formula>
    </cfRule>
    <cfRule type="containsText" dxfId="8713" priority="2147" operator="containsText" text="Can't See">
      <formula>NOT(ISERROR(SEARCH("Can't See",U205)))</formula>
    </cfRule>
    <cfRule type="notContainsText" dxfId="8712" priority="2148" operator="notContains" text="OK&amp;N/A">
      <formula>ISERROR(SEARCH("OK&amp;N/A",U205))</formula>
    </cfRule>
  </conditionalFormatting>
  <conditionalFormatting sqref="F205:I205">
    <cfRule type="colorScale" priority="214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05:M205">
    <cfRule type="colorScale" priority="214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09">
    <cfRule type="containsBlanks" priority="2134" stopIfTrue="1">
      <formula>LEN(TRIM(A209))=0</formula>
    </cfRule>
    <cfRule type="containsText" dxfId="8711" priority="2135" stopIfTrue="1" operator="containsText" text="fcd">
      <formula>NOT(ISERROR(SEARCH("fcd",A209)))</formula>
    </cfRule>
    <cfRule type="containsText" dxfId="8710" priority="2136" stopIfTrue="1" operator="containsText" text="server">
      <formula>NOT(ISERROR(SEARCH("server",A209)))</formula>
    </cfRule>
    <cfRule type="containsText" dxfId="8709" priority="2137" stopIfTrue="1" operator="containsText" text="ft">
      <formula>NOT(ISERROR(SEARCH("ft",A209)))</formula>
    </cfRule>
    <cfRule type="containsText" dxfId="8708" priority="2138" stopIfTrue="1" operator="containsText" text="lynxx_">
      <formula>NOT(ISERROR(SEARCH("lynxx_",A209)))</formula>
    </cfRule>
    <cfRule type="containsText" dxfId="8707" priority="2139" operator="containsText" text="_">
      <formula>NOT(ISERROR(SEARCH("_",A209)))</formula>
    </cfRule>
  </conditionalFormatting>
  <conditionalFormatting sqref="Y209:AE209">
    <cfRule type="cellIs" dxfId="8706" priority="2130" operator="equal">
      <formula>1</formula>
    </cfRule>
    <cfRule type="cellIs" dxfId="8705" priority="2131" operator="equal">
      <formula>2</formula>
    </cfRule>
    <cfRule type="cellIs" dxfId="8704" priority="2132" operator="equal">
      <formula>3</formula>
    </cfRule>
    <cfRule type="cellIs" dxfId="8703" priority="2133" operator="equal">
      <formula>4</formula>
    </cfRule>
    <cfRule type="cellIs" dxfId="8702" priority="2140" operator="equal">
      <formula>5</formula>
    </cfRule>
  </conditionalFormatting>
  <conditionalFormatting sqref="U209:X209">
    <cfRule type="containsBlanks" priority="2124" stopIfTrue="1">
      <formula>LEN(TRIM(U209))=0</formula>
    </cfRule>
    <cfRule type="cellIs" dxfId="8701" priority="2125" operator="equal">
      <formula>"N/A"</formula>
    </cfRule>
    <cfRule type="cellIs" dxfId="8700" priority="2126" operator="equal">
      <formula>"OK"</formula>
    </cfRule>
    <cfRule type="containsText" dxfId="8699" priority="2127" operator="containsText" text="Unsure">
      <formula>NOT(ISERROR(SEARCH("Unsure",U209)))</formula>
    </cfRule>
    <cfRule type="containsText" dxfId="8698" priority="2128" operator="containsText" text="Can't See">
      <formula>NOT(ISERROR(SEARCH("Can't See",U209)))</formula>
    </cfRule>
    <cfRule type="notContainsText" dxfId="8697" priority="2129" operator="notContains" text="OK&amp;N/A">
      <formula>ISERROR(SEARCH("OK&amp;N/A",U209))</formula>
    </cfRule>
  </conditionalFormatting>
  <conditionalFormatting sqref="B209:E209">
    <cfRule type="colorScale" priority="212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09:I209">
    <cfRule type="colorScale" priority="212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07">
    <cfRule type="containsBlanks" priority="2115" stopIfTrue="1">
      <formula>LEN(TRIM(A207))=0</formula>
    </cfRule>
    <cfRule type="containsText" dxfId="8696" priority="2116" stopIfTrue="1" operator="containsText" text="fcd">
      <formula>NOT(ISERROR(SEARCH("fcd",A207)))</formula>
    </cfRule>
    <cfRule type="containsText" dxfId="8695" priority="2117" stopIfTrue="1" operator="containsText" text="server">
      <formula>NOT(ISERROR(SEARCH("server",A207)))</formula>
    </cfRule>
    <cfRule type="containsText" dxfId="8694" priority="2118" stopIfTrue="1" operator="containsText" text="ft">
      <formula>NOT(ISERROR(SEARCH("ft",A207)))</formula>
    </cfRule>
    <cfRule type="containsText" dxfId="8693" priority="2119" stopIfTrue="1" operator="containsText" text="lynxx_">
      <formula>NOT(ISERROR(SEARCH("lynxx_",A207)))</formula>
    </cfRule>
    <cfRule type="containsText" dxfId="8692" priority="2120" operator="containsText" text="_">
      <formula>NOT(ISERROR(SEARCH("_",A207)))</formula>
    </cfRule>
  </conditionalFormatting>
  <conditionalFormatting sqref="Y207:AE207">
    <cfRule type="cellIs" dxfId="8691" priority="2111" operator="equal">
      <formula>1</formula>
    </cfRule>
    <cfRule type="cellIs" dxfId="8690" priority="2112" operator="equal">
      <formula>2</formula>
    </cfRule>
    <cfRule type="cellIs" dxfId="8689" priority="2113" operator="equal">
      <formula>3</formula>
    </cfRule>
    <cfRule type="cellIs" dxfId="8688" priority="2114" operator="equal">
      <formula>4</formula>
    </cfRule>
    <cfRule type="cellIs" dxfId="8687" priority="2121" operator="equal">
      <formula>5</formula>
    </cfRule>
  </conditionalFormatting>
  <conditionalFormatting sqref="U207:X207">
    <cfRule type="containsBlanks" priority="2105" stopIfTrue="1">
      <formula>LEN(TRIM(U207))=0</formula>
    </cfRule>
    <cfRule type="cellIs" dxfId="8686" priority="2106" operator="equal">
      <formula>"N/A"</formula>
    </cfRule>
    <cfRule type="cellIs" dxfId="8685" priority="2107" operator="equal">
      <formula>"OK"</formula>
    </cfRule>
    <cfRule type="containsText" dxfId="8684" priority="2108" operator="containsText" text="Unsure">
      <formula>NOT(ISERROR(SEARCH("Unsure",U207)))</formula>
    </cfRule>
    <cfRule type="containsText" dxfId="8683" priority="2109" operator="containsText" text="Can't See">
      <formula>NOT(ISERROR(SEARCH("Can't See",U207)))</formula>
    </cfRule>
    <cfRule type="notContainsText" dxfId="8682" priority="2110" operator="notContains" text="OK&amp;N/A">
      <formula>ISERROR(SEARCH("OK&amp;N/A",U207))</formula>
    </cfRule>
  </conditionalFormatting>
  <conditionalFormatting sqref="B207:E207">
    <cfRule type="colorScale" priority="210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07:I207">
    <cfRule type="colorScale" priority="210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08">
    <cfRule type="containsBlanks" priority="2096" stopIfTrue="1">
      <formula>LEN(TRIM(A208))=0</formula>
    </cfRule>
    <cfRule type="containsText" dxfId="8681" priority="2097" stopIfTrue="1" operator="containsText" text="fcd">
      <formula>NOT(ISERROR(SEARCH("fcd",A208)))</formula>
    </cfRule>
    <cfRule type="containsText" dxfId="8680" priority="2098" stopIfTrue="1" operator="containsText" text="server">
      <formula>NOT(ISERROR(SEARCH("server",A208)))</formula>
    </cfRule>
    <cfRule type="containsText" dxfId="8679" priority="2099" stopIfTrue="1" operator="containsText" text="ft">
      <formula>NOT(ISERROR(SEARCH("ft",A208)))</formula>
    </cfRule>
    <cfRule type="containsText" dxfId="8678" priority="2100" stopIfTrue="1" operator="containsText" text="lynxx_">
      <formula>NOT(ISERROR(SEARCH("lynxx_",A208)))</formula>
    </cfRule>
    <cfRule type="containsText" dxfId="8677" priority="2101" operator="containsText" text="_">
      <formula>NOT(ISERROR(SEARCH("_",A208)))</formula>
    </cfRule>
  </conditionalFormatting>
  <conditionalFormatting sqref="Y208:AE208">
    <cfRule type="cellIs" dxfId="8676" priority="2092" operator="equal">
      <formula>1</formula>
    </cfRule>
    <cfRule type="cellIs" dxfId="8675" priority="2093" operator="equal">
      <formula>2</formula>
    </cfRule>
    <cfRule type="cellIs" dxfId="8674" priority="2094" operator="equal">
      <formula>3</formula>
    </cfRule>
    <cfRule type="cellIs" dxfId="8673" priority="2095" operator="equal">
      <formula>4</formula>
    </cfRule>
    <cfRule type="cellIs" dxfId="8672" priority="2102" operator="equal">
      <formula>5</formula>
    </cfRule>
  </conditionalFormatting>
  <conditionalFormatting sqref="U208:X208">
    <cfRule type="containsBlanks" priority="2086" stopIfTrue="1">
      <formula>LEN(TRIM(U208))=0</formula>
    </cfRule>
    <cfRule type="cellIs" dxfId="8671" priority="2087" operator="equal">
      <formula>"N/A"</formula>
    </cfRule>
    <cfRule type="cellIs" dxfId="8670" priority="2088" operator="equal">
      <formula>"OK"</formula>
    </cfRule>
    <cfRule type="containsText" dxfId="8669" priority="2089" operator="containsText" text="Unsure">
      <formula>NOT(ISERROR(SEARCH("Unsure",U208)))</formula>
    </cfRule>
    <cfRule type="containsText" dxfId="8668" priority="2090" operator="containsText" text="Can't See">
      <formula>NOT(ISERROR(SEARCH("Can't See",U208)))</formula>
    </cfRule>
    <cfRule type="notContainsText" dxfId="8667" priority="2091" operator="notContains" text="OK&amp;N/A">
      <formula>ISERROR(SEARCH("OK&amp;N/A",U208))</formula>
    </cfRule>
  </conditionalFormatting>
  <conditionalFormatting sqref="B208:E208">
    <cfRule type="colorScale" priority="208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08:I208">
    <cfRule type="colorScale" priority="208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U240:X240">
    <cfRule type="containsBlanks" priority="2078" stopIfTrue="1">
      <formula>LEN(TRIM(U240))=0</formula>
    </cfRule>
    <cfRule type="cellIs" dxfId="8666" priority="2079" operator="equal">
      <formula>"N/A"</formula>
    </cfRule>
    <cfRule type="cellIs" dxfId="8665" priority="2080" operator="equal">
      <formula>"OK"</formula>
    </cfRule>
    <cfRule type="containsText" dxfId="8664" priority="2081" operator="containsText" text="Unsure">
      <formula>NOT(ISERROR(SEARCH("Unsure",U240)))</formula>
    </cfRule>
    <cfRule type="containsText" dxfId="8663" priority="2082" operator="containsText" text="Can't See">
      <formula>NOT(ISERROR(SEARCH("Can't See",U240)))</formula>
    </cfRule>
    <cfRule type="notContainsText" dxfId="8662" priority="2083" operator="notContains" text="OK&amp;N/A">
      <formula>ISERROR(SEARCH("OK&amp;N/A",U240))</formula>
    </cfRule>
  </conditionalFormatting>
  <conditionalFormatting sqref="AD240">
    <cfRule type="cellIs" dxfId="8661" priority="2073" operator="equal">
      <formula>1</formula>
    </cfRule>
    <cfRule type="cellIs" dxfId="8660" priority="2074" operator="equal">
      <formula>2</formula>
    </cfRule>
    <cfRule type="cellIs" dxfId="8659" priority="2075" operator="equal">
      <formula>3</formula>
    </cfRule>
    <cfRule type="cellIs" dxfId="8658" priority="2076" operator="equal">
      <formula>4</formula>
    </cfRule>
    <cfRule type="cellIs" dxfId="8657" priority="2077" operator="equal">
      <formula>5</formula>
    </cfRule>
  </conditionalFormatting>
  <conditionalFormatting sqref="B240:E240">
    <cfRule type="colorScale" priority="206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40">
    <cfRule type="containsBlanks" priority="2066" stopIfTrue="1">
      <formula>LEN(TRIM(A240))=0</formula>
    </cfRule>
    <cfRule type="containsText" dxfId="8656" priority="2068" stopIfTrue="1" operator="containsText" text="fcd">
      <formula>NOT(ISERROR(SEARCH("fcd",A240)))</formula>
    </cfRule>
    <cfRule type="containsText" dxfId="8655" priority="2069" stopIfTrue="1" operator="containsText" text="server">
      <formula>NOT(ISERROR(SEARCH("server",A240)))</formula>
    </cfRule>
    <cfRule type="containsText" dxfId="8654" priority="2070" stopIfTrue="1" operator="containsText" text="ft">
      <formula>NOT(ISERROR(SEARCH("ft",A240)))</formula>
    </cfRule>
    <cfRule type="containsText" dxfId="8653" priority="2071" stopIfTrue="1" operator="containsText" text="lynxx_">
      <formula>NOT(ISERROR(SEARCH("lynxx_",A240)))</formula>
    </cfRule>
    <cfRule type="containsText" dxfId="8652" priority="2072" operator="containsText" text="_">
      <formula>NOT(ISERROR(SEARCH("_",A240)))</formula>
    </cfRule>
  </conditionalFormatting>
  <conditionalFormatting sqref="F240:I240">
    <cfRule type="colorScale" priority="206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E240">
    <cfRule type="cellIs" dxfId="8651" priority="2060" operator="equal">
      <formula>1</formula>
    </cfRule>
    <cfRule type="cellIs" dxfId="8650" priority="2061" operator="equal">
      <formula>2</formula>
    </cfRule>
    <cfRule type="cellIs" dxfId="8649" priority="2062" operator="equal">
      <formula>3</formula>
    </cfRule>
    <cfRule type="cellIs" dxfId="8648" priority="2063" operator="equal">
      <formula>4</formula>
    </cfRule>
    <cfRule type="cellIs" dxfId="8647" priority="2064" operator="equal">
      <formula>5</formula>
    </cfRule>
  </conditionalFormatting>
  <conditionalFormatting sqref="Y240:AC240">
    <cfRule type="cellIs" dxfId="8646" priority="2055" operator="equal">
      <formula>1</formula>
    </cfRule>
    <cfRule type="cellIs" dxfId="8645" priority="2056" operator="equal">
      <formula>2</formula>
    </cfRule>
    <cfRule type="cellIs" dxfId="8644" priority="2057" operator="equal">
      <formula>3</formula>
    </cfRule>
    <cfRule type="cellIs" dxfId="8643" priority="2058" operator="equal">
      <formula>4</formula>
    </cfRule>
    <cfRule type="cellIs" dxfId="8642" priority="2059" operator="equal">
      <formula>5</formula>
    </cfRule>
  </conditionalFormatting>
  <conditionalFormatting sqref="K240:M240">
    <cfRule type="colorScale" priority="205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E1">
    <cfRule type="notContainsBlanks" dxfId="8641" priority="3003">
      <formula>LEN(TRIM(#REF!))&gt;0</formula>
    </cfRule>
  </conditionalFormatting>
  <conditionalFormatting sqref="AD25:AE25">
    <cfRule type="cellIs" dxfId="8640" priority="2049" operator="equal">
      <formula>1</formula>
    </cfRule>
    <cfRule type="cellIs" dxfId="8639" priority="2050" operator="equal">
      <formula>2</formula>
    </cfRule>
    <cfRule type="cellIs" dxfId="8638" priority="2051" operator="equal">
      <formula>3</formula>
    </cfRule>
    <cfRule type="cellIs" dxfId="8637" priority="2052" operator="equal">
      <formula>4</formula>
    </cfRule>
    <cfRule type="cellIs" dxfId="8636" priority="2053" operator="equal">
      <formula>5</formula>
    </cfRule>
  </conditionalFormatting>
  <conditionalFormatting sqref="U25:X25">
    <cfRule type="containsBlanks" priority="2043" stopIfTrue="1">
      <formula>LEN(TRIM(U25))=0</formula>
    </cfRule>
    <cfRule type="cellIs" dxfId="8635" priority="2044" operator="equal">
      <formula>"N/A"</formula>
    </cfRule>
    <cfRule type="cellIs" dxfId="8634" priority="2045" operator="equal">
      <formula>"OK"</formula>
    </cfRule>
    <cfRule type="containsText" dxfId="8633" priority="2046" operator="containsText" text="Unsure">
      <formula>NOT(ISERROR(SEARCH("Unsure",U25)))</formula>
    </cfRule>
    <cfRule type="containsText" dxfId="8632" priority="2047" operator="containsText" text="Can't See">
      <formula>NOT(ISERROR(SEARCH("Can't See",U25)))</formula>
    </cfRule>
    <cfRule type="notContainsText" dxfId="8631" priority="2048" operator="notContains" text="OK&amp;N/A">
      <formula>ISERROR(SEARCH("OK&amp;N/A",U25))</formula>
    </cfRule>
  </conditionalFormatting>
  <conditionalFormatting sqref="B25:E25">
    <cfRule type="colorScale" priority="203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5">
    <cfRule type="containsBlanks" priority="2036" stopIfTrue="1">
      <formula>LEN(TRIM(A25))=0</formula>
    </cfRule>
    <cfRule type="containsText" dxfId="8630" priority="2038" stopIfTrue="1" operator="containsText" text="fcd">
      <formula>NOT(ISERROR(SEARCH("fcd",A25)))</formula>
    </cfRule>
    <cfRule type="containsText" dxfId="8629" priority="2039" stopIfTrue="1" operator="containsText" text="server">
      <formula>NOT(ISERROR(SEARCH("server",A25)))</formula>
    </cfRule>
    <cfRule type="containsText" dxfId="8628" priority="2040" stopIfTrue="1" operator="containsText" text="ft">
      <formula>NOT(ISERROR(SEARCH("ft",A25)))</formula>
    </cfRule>
    <cfRule type="containsText" dxfId="8627" priority="2041" stopIfTrue="1" operator="containsText" text="lynxx_">
      <formula>NOT(ISERROR(SEARCH("lynxx_",A25)))</formula>
    </cfRule>
    <cfRule type="containsText" dxfId="8626" priority="2042" operator="containsText" text="_">
      <formula>NOT(ISERROR(SEARCH("_",A25)))</formula>
    </cfRule>
  </conditionalFormatting>
  <conditionalFormatting sqref="F25:I25">
    <cfRule type="colorScale" priority="203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5:M25">
    <cfRule type="colorScale" priority="203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07">
    <cfRule type="colorScale" priority="203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L208">
    <cfRule type="colorScale" priority="203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M207:M209 K208:K209 K207:L207 L209">
    <cfRule type="colorScale" priority="203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08">
    <cfRule type="colorScale" priority="203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09">
    <cfRule type="colorScale" priority="202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U242:X242">
    <cfRule type="containsBlanks" priority="2023" stopIfTrue="1">
      <formula>LEN(TRIM(U242))=0</formula>
    </cfRule>
    <cfRule type="cellIs" dxfId="8625" priority="2024" operator="equal">
      <formula>"N/A"</formula>
    </cfRule>
    <cfRule type="cellIs" dxfId="8624" priority="2025" operator="equal">
      <formula>"OK"</formula>
    </cfRule>
    <cfRule type="containsText" dxfId="8623" priority="2026" operator="containsText" text="Unsure">
      <formula>NOT(ISERROR(SEARCH("Unsure",U242)))</formula>
    </cfRule>
    <cfRule type="containsText" dxfId="8622" priority="2027" operator="containsText" text="Can't See">
      <formula>NOT(ISERROR(SEARCH("Can't See",U242)))</formula>
    </cfRule>
    <cfRule type="notContainsText" dxfId="8621" priority="2028" operator="notContains" text="OK&amp;N/A">
      <formula>ISERROR(SEARCH("OK&amp;N/A",U242))</formula>
    </cfRule>
  </conditionalFormatting>
  <conditionalFormatting sqref="AD242">
    <cfRule type="cellIs" dxfId="8620" priority="2018" operator="equal">
      <formula>1</formula>
    </cfRule>
    <cfRule type="cellIs" dxfId="8619" priority="2019" operator="equal">
      <formula>2</formula>
    </cfRule>
    <cfRule type="cellIs" dxfId="8618" priority="2020" operator="equal">
      <formula>3</formula>
    </cfRule>
    <cfRule type="cellIs" dxfId="8617" priority="2021" operator="equal">
      <formula>4</formula>
    </cfRule>
    <cfRule type="cellIs" dxfId="8616" priority="2022" operator="equal">
      <formula>5</formula>
    </cfRule>
  </conditionalFormatting>
  <conditionalFormatting sqref="B242:D242">
    <cfRule type="colorScale" priority="201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42">
    <cfRule type="containsBlanks" priority="2011" stopIfTrue="1">
      <formula>LEN(TRIM(A242))=0</formula>
    </cfRule>
    <cfRule type="containsText" dxfId="8615" priority="2013" stopIfTrue="1" operator="containsText" text="fcd">
      <formula>NOT(ISERROR(SEARCH("fcd",A242)))</formula>
    </cfRule>
    <cfRule type="containsText" dxfId="8614" priority="2014" stopIfTrue="1" operator="containsText" text="server">
      <formula>NOT(ISERROR(SEARCH("server",A242)))</formula>
    </cfRule>
    <cfRule type="containsText" dxfId="8613" priority="2015" stopIfTrue="1" operator="containsText" text="ft">
      <formula>NOT(ISERROR(SEARCH("ft",A242)))</formula>
    </cfRule>
    <cfRule type="containsText" dxfId="8612" priority="2016" stopIfTrue="1" operator="containsText" text="lynxx_">
      <formula>NOT(ISERROR(SEARCH("lynxx_",A242)))</formula>
    </cfRule>
    <cfRule type="containsText" dxfId="8611" priority="2017" operator="containsText" text="_">
      <formula>NOT(ISERROR(SEARCH("_",A242)))</formula>
    </cfRule>
  </conditionalFormatting>
  <conditionalFormatting sqref="E242:I242">
    <cfRule type="colorScale" priority="201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E242">
    <cfRule type="cellIs" dxfId="8610" priority="2005" operator="equal">
      <formula>1</formula>
    </cfRule>
    <cfRule type="cellIs" dxfId="8609" priority="2006" operator="equal">
      <formula>2</formula>
    </cfRule>
    <cfRule type="cellIs" dxfId="8608" priority="2007" operator="equal">
      <formula>3</formula>
    </cfRule>
    <cfRule type="cellIs" dxfId="8607" priority="2008" operator="equal">
      <formula>4</formula>
    </cfRule>
    <cfRule type="cellIs" dxfId="8606" priority="2009" operator="equal">
      <formula>5</formula>
    </cfRule>
  </conditionalFormatting>
  <conditionalFormatting sqref="Y242:AC242">
    <cfRule type="cellIs" dxfId="8605" priority="2000" operator="equal">
      <formula>1</formula>
    </cfRule>
    <cfRule type="cellIs" dxfId="8604" priority="2001" operator="equal">
      <formula>2</formula>
    </cfRule>
    <cfRule type="cellIs" dxfId="8603" priority="2002" operator="equal">
      <formula>3</formula>
    </cfRule>
    <cfRule type="cellIs" dxfId="8602" priority="2003" operator="equal">
      <formula>4</formula>
    </cfRule>
    <cfRule type="cellIs" dxfId="8601" priority="2004" operator="equal">
      <formula>5</formula>
    </cfRule>
  </conditionalFormatting>
  <conditionalFormatting sqref="J242:M242">
    <cfRule type="containsBlanks" priority="1994" stopIfTrue="1">
      <formula>LEN(TRIM(J242))=0</formula>
    </cfRule>
    <cfRule type="cellIs" dxfId="8600" priority="1995" operator="equal">
      <formula>"N/A"</formula>
    </cfRule>
    <cfRule type="cellIs" dxfId="8599" priority="1996" operator="equal">
      <formula>"OK"</formula>
    </cfRule>
    <cfRule type="containsText" dxfId="8598" priority="1997" operator="containsText" text="Unsure">
      <formula>NOT(ISERROR(SEARCH("Unsure",J242)))</formula>
    </cfRule>
    <cfRule type="containsText" dxfId="8597" priority="1998" operator="containsText" text="Can't See">
      <formula>NOT(ISERROR(SEARCH("Can't See",J242)))</formula>
    </cfRule>
    <cfRule type="notContainsText" dxfId="8596" priority="1999" operator="notContains" text="OK&amp;N/A">
      <formula>ISERROR(SEARCH("OK&amp;N/A",J242))</formula>
    </cfRule>
  </conditionalFormatting>
  <conditionalFormatting sqref="G63">
    <cfRule type="colorScale" priority="199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U281:X281">
    <cfRule type="containsBlanks" priority="1987" stopIfTrue="1">
      <formula>LEN(TRIM(U281))=0</formula>
    </cfRule>
    <cfRule type="cellIs" dxfId="8595" priority="1988" operator="equal">
      <formula>"N/A"</formula>
    </cfRule>
    <cfRule type="cellIs" dxfId="8594" priority="1989" operator="equal">
      <formula>"OK"</formula>
    </cfRule>
    <cfRule type="containsText" dxfId="8593" priority="1990" operator="containsText" text="Unsure">
      <formula>NOT(ISERROR(SEARCH("Unsure",U281)))</formula>
    </cfRule>
    <cfRule type="containsText" dxfId="8592" priority="1991" operator="containsText" text="Can't See">
      <formula>NOT(ISERROR(SEARCH("Can't See",U281)))</formula>
    </cfRule>
    <cfRule type="notContainsText" dxfId="8591" priority="1992" operator="notContains" text="OK&amp;N/A">
      <formula>ISERROR(SEARCH("OK&amp;N/A",U281))</formula>
    </cfRule>
  </conditionalFormatting>
  <conditionalFormatting sqref="A281">
    <cfRule type="containsBlanks" priority="1980" stopIfTrue="1">
      <formula>LEN(TRIM(A281))=0</formula>
    </cfRule>
    <cfRule type="containsText" dxfId="8590" priority="1981" stopIfTrue="1" operator="containsText" text="fcd">
      <formula>NOT(ISERROR(SEARCH("fcd",A281)))</formula>
    </cfRule>
    <cfRule type="containsText" dxfId="8589" priority="1982" stopIfTrue="1" operator="containsText" text="server">
      <formula>NOT(ISERROR(SEARCH("server",A281)))</formula>
    </cfRule>
    <cfRule type="containsText" dxfId="8588" priority="1983" stopIfTrue="1" operator="containsText" text="ft">
      <formula>NOT(ISERROR(SEARCH("ft",A281)))</formula>
    </cfRule>
    <cfRule type="containsText" dxfId="8587" priority="1984" stopIfTrue="1" operator="containsText" text="lynxx_">
      <formula>NOT(ISERROR(SEARCH("lynxx_",A281)))</formula>
    </cfRule>
    <cfRule type="containsText" dxfId="8586" priority="1985" operator="containsText" text="_">
      <formula>NOT(ISERROR(SEARCH("_",A281)))</formula>
    </cfRule>
  </conditionalFormatting>
  <conditionalFormatting sqref="AD281">
    <cfRule type="cellIs" dxfId="8585" priority="1976" operator="equal">
      <formula>1</formula>
    </cfRule>
    <cfRule type="cellIs" dxfId="8584" priority="1977" operator="equal">
      <formula>2</formula>
    </cfRule>
    <cfRule type="cellIs" dxfId="8583" priority="1978" operator="equal">
      <formula>3</formula>
    </cfRule>
    <cfRule type="cellIs" dxfId="8582" priority="1979" operator="equal">
      <formula>4</formula>
    </cfRule>
    <cfRule type="cellIs" dxfId="8581" priority="1986" operator="equal">
      <formula>5</formula>
    </cfRule>
  </conditionalFormatting>
  <conditionalFormatting sqref="B281:E281">
    <cfRule type="colorScale" priority="197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81:I281">
    <cfRule type="colorScale" priority="197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81:M281">
    <cfRule type="colorScale" priority="197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81">
    <cfRule type="containsBlanks" priority="1967" stopIfTrue="1">
      <formula>LEN(TRIM(A281))=0</formula>
    </cfRule>
    <cfRule type="containsText" dxfId="8580" priority="1968" stopIfTrue="1" operator="containsText" text="fcd">
      <formula>NOT(ISERROR(SEARCH("fcd",A281)))</formula>
    </cfRule>
    <cfRule type="containsText" dxfId="8579" priority="1969" stopIfTrue="1" operator="containsText" text="server">
      <formula>NOT(ISERROR(SEARCH("server",A281)))</formula>
    </cfRule>
    <cfRule type="containsText" dxfId="8578" priority="1970" stopIfTrue="1" operator="containsText" text="ft">
      <formula>NOT(ISERROR(SEARCH("ft",A281)))</formula>
    </cfRule>
    <cfRule type="containsText" dxfId="8577" priority="1971" stopIfTrue="1" operator="containsText" text="lynxx_">
      <formula>NOT(ISERROR(SEARCH("lynxx_",A281)))</formula>
    </cfRule>
    <cfRule type="containsText" dxfId="8576" priority="1972" operator="containsText" text="_">
      <formula>NOT(ISERROR(SEARCH("_",A281)))</formula>
    </cfRule>
  </conditionalFormatting>
  <conditionalFormatting sqref="Y281:AC281">
    <cfRule type="cellIs" dxfId="8575" priority="1962" operator="equal">
      <formula>1</formula>
    </cfRule>
    <cfRule type="cellIs" dxfId="8574" priority="1963" operator="equal">
      <formula>2</formula>
    </cfRule>
    <cfRule type="cellIs" dxfId="8573" priority="1964" operator="equal">
      <formula>3</formula>
    </cfRule>
    <cfRule type="cellIs" dxfId="8572" priority="1965" operator="equal">
      <formula>4</formula>
    </cfRule>
    <cfRule type="cellIs" dxfId="8571" priority="1966" operator="equal">
      <formula>5</formula>
    </cfRule>
  </conditionalFormatting>
  <conditionalFormatting sqref="U285:X285">
    <cfRule type="containsBlanks" priority="1956" stopIfTrue="1">
      <formula>LEN(TRIM(U285))=0</formula>
    </cfRule>
    <cfRule type="cellIs" dxfId="8570" priority="1957" operator="equal">
      <formula>"N/A"</formula>
    </cfRule>
    <cfRule type="cellIs" dxfId="8569" priority="1958" operator="equal">
      <formula>"OK"</formula>
    </cfRule>
    <cfRule type="containsText" dxfId="8568" priority="1959" operator="containsText" text="Unsure">
      <formula>NOT(ISERROR(SEARCH("Unsure",U285)))</formula>
    </cfRule>
    <cfRule type="containsText" dxfId="8567" priority="1960" operator="containsText" text="Can't See">
      <formula>NOT(ISERROR(SEARCH("Can't See",U285)))</formula>
    </cfRule>
    <cfRule type="notContainsText" dxfId="8566" priority="1961" operator="notContains" text="OK&amp;N/A">
      <formula>ISERROR(SEARCH("OK&amp;N/A",U285))</formula>
    </cfRule>
  </conditionalFormatting>
  <conditionalFormatting sqref="A285">
    <cfRule type="containsBlanks" priority="1949" stopIfTrue="1">
      <formula>LEN(TRIM(A285))=0</formula>
    </cfRule>
    <cfRule type="containsText" dxfId="8565" priority="1950" stopIfTrue="1" operator="containsText" text="fcd">
      <formula>NOT(ISERROR(SEARCH("fcd",A285)))</formula>
    </cfRule>
    <cfRule type="containsText" dxfId="8564" priority="1951" stopIfTrue="1" operator="containsText" text="server">
      <formula>NOT(ISERROR(SEARCH("server",A285)))</formula>
    </cfRule>
    <cfRule type="containsText" dxfId="8563" priority="1952" stopIfTrue="1" operator="containsText" text="ft">
      <formula>NOT(ISERROR(SEARCH("ft",A285)))</formula>
    </cfRule>
    <cfRule type="containsText" dxfId="8562" priority="1953" stopIfTrue="1" operator="containsText" text="lynxx_">
      <formula>NOT(ISERROR(SEARCH("lynxx_",A285)))</formula>
    </cfRule>
    <cfRule type="containsText" dxfId="8561" priority="1954" operator="containsText" text="_">
      <formula>NOT(ISERROR(SEARCH("_",A285)))</formula>
    </cfRule>
  </conditionalFormatting>
  <conditionalFormatting sqref="AD285">
    <cfRule type="cellIs" dxfId="8560" priority="1945" operator="equal">
      <formula>1</formula>
    </cfRule>
    <cfRule type="cellIs" dxfId="8559" priority="1946" operator="equal">
      <formula>2</formula>
    </cfRule>
    <cfRule type="cellIs" dxfId="8558" priority="1947" operator="equal">
      <formula>3</formula>
    </cfRule>
    <cfRule type="cellIs" dxfId="8557" priority="1948" operator="equal">
      <formula>4</formula>
    </cfRule>
    <cfRule type="cellIs" dxfId="8556" priority="1955" operator="equal">
      <formula>5</formula>
    </cfRule>
  </conditionalFormatting>
  <conditionalFormatting sqref="B285:E285">
    <cfRule type="colorScale" priority="194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85:I285">
    <cfRule type="colorScale" priority="194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85:M285">
    <cfRule type="colorScale" priority="194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85">
    <cfRule type="containsBlanks" priority="1936" stopIfTrue="1">
      <formula>LEN(TRIM(A285))=0</formula>
    </cfRule>
    <cfRule type="containsText" dxfId="8555" priority="1937" stopIfTrue="1" operator="containsText" text="fcd">
      <formula>NOT(ISERROR(SEARCH("fcd",A285)))</formula>
    </cfRule>
    <cfRule type="containsText" dxfId="8554" priority="1938" stopIfTrue="1" operator="containsText" text="server">
      <formula>NOT(ISERROR(SEARCH("server",A285)))</formula>
    </cfRule>
    <cfRule type="containsText" dxfId="8553" priority="1939" stopIfTrue="1" operator="containsText" text="ft">
      <formula>NOT(ISERROR(SEARCH("ft",A285)))</formula>
    </cfRule>
    <cfRule type="containsText" dxfId="8552" priority="1940" stopIfTrue="1" operator="containsText" text="lynxx_">
      <formula>NOT(ISERROR(SEARCH("lynxx_",A285)))</formula>
    </cfRule>
    <cfRule type="containsText" dxfId="8551" priority="1941" operator="containsText" text="_">
      <formula>NOT(ISERROR(SEARCH("_",A285)))</formula>
    </cfRule>
  </conditionalFormatting>
  <conditionalFormatting sqref="Y285:AC285">
    <cfRule type="cellIs" dxfId="8550" priority="1931" operator="equal">
      <formula>1</formula>
    </cfRule>
    <cfRule type="cellIs" dxfId="8549" priority="1932" operator="equal">
      <formula>2</formula>
    </cfRule>
    <cfRule type="cellIs" dxfId="8548" priority="1933" operator="equal">
      <formula>3</formula>
    </cfRule>
    <cfRule type="cellIs" dxfId="8547" priority="1934" operator="equal">
      <formula>4</formula>
    </cfRule>
    <cfRule type="cellIs" dxfId="8546" priority="1935" operator="equal">
      <formula>5</formula>
    </cfRule>
  </conditionalFormatting>
  <conditionalFormatting sqref="U286:X286">
    <cfRule type="containsBlanks" priority="1925" stopIfTrue="1">
      <formula>LEN(TRIM(U286))=0</formula>
    </cfRule>
    <cfRule type="cellIs" dxfId="8545" priority="1926" operator="equal">
      <formula>"N/A"</formula>
    </cfRule>
    <cfRule type="cellIs" dxfId="8544" priority="1927" operator="equal">
      <formula>"OK"</formula>
    </cfRule>
    <cfRule type="containsText" dxfId="8543" priority="1928" operator="containsText" text="Unsure">
      <formula>NOT(ISERROR(SEARCH("Unsure",U286)))</formula>
    </cfRule>
    <cfRule type="containsText" dxfId="8542" priority="1929" operator="containsText" text="Can't See">
      <formula>NOT(ISERROR(SEARCH("Can't See",U286)))</formula>
    </cfRule>
    <cfRule type="notContainsText" dxfId="8541" priority="1930" operator="notContains" text="OK&amp;N/A">
      <formula>ISERROR(SEARCH("OK&amp;N/A",U286))</formula>
    </cfRule>
  </conditionalFormatting>
  <conditionalFormatting sqref="A286">
    <cfRule type="containsBlanks" priority="1918" stopIfTrue="1">
      <formula>LEN(TRIM(A286))=0</formula>
    </cfRule>
    <cfRule type="containsText" dxfId="8540" priority="1919" stopIfTrue="1" operator="containsText" text="fcd">
      <formula>NOT(ISERROR(SEARCH("fcd",A286)))</formula>
    </cfRule>
    <cfRule type="containsText" dxfId="8539" priority="1920" stopIfTrue="1" operator="containsText" text="server">
      <formula>NOT(ISERROR(SEARCH("server",A286)))</formula>
    </cfRule>
    <cfRule type="containsText" dxfId="8538" priority="1921" stopIfTrue="1" operator="containsText" text="ft">
      <formula>NOT(ISERROR(SEARCH("ft",A286)))</formula>
    </cfRule>
    <cfRule type="containsText" dxfId="8537" priority="1922" stopIfTrue="1" operator="containsText" text="lynxx_">
      <formula>NOT(ISERROR(SEARCH("lynxx_",A286)))</formula>
    </cfRule>
    <cfRule type="containsText" dxfId="8536" priority="1923" operator="containsText" text="_">
      <formula>NOT(ISERROR(SEARCH("_",A286)))</formula>
    </cfRule>
  </conditionalFormatting>
  <conditionalFormatting sqref="AD286">
    <cfRule type="cellIs" dxfId="8535" priority="1914" operator="equal">
      <formula>1</formula>
    </cfRule>
    <cfRule type="cellIs" dxfId="8534" priority="1915" operator="equal">
      <formula>2</formula>
    </cfRule>
    <cfRule type="cellIs" dxfId="8533" priority="1916" operator="equal">
      <formula>3</formula>
    </cfRule>
    <cfRule type="cellIs" dxfId="8532" priority="1917" operator="equal">
      <formula>4</formula>
    </cfRule>
    <cfRule type="cellIs" dxfId="8531" priority="1924" operator="equal">
      <formula>5</formula>
    </cfRule>
  </conditionalFormatting>
  <conditionalFormatting sqref="B286:E286">
    <cfRule type="colorScale" priority="191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86:I286">
    <cfRule type="colorScale" priority="191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86:M286">
    <cfRule type="colorScale" priority="191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86">
    <cfRule type="containsBlanks" priority="1905" stopIfTrue="1">
      <formula>LEN(TRIM(A286))=0</formula>
    </cfRule>
    <cfRule type="containsText" dxfId="8530" priority="1906" stopIfTrue="1" operator="containsText" text="fcd">
      <formula>NOT(ISERROR(SEARCH("fcd",A286)))</formula>
    </cfRule>
    <cfRule type="containsText" dxfId="8529" priority="1907" stopIfTrue="1" operator="containsText" text="server">
      <formula>NOT(ISERROR(SEARCH("server",A286)))</formula>
    </cfRule>
    <cfRule type="containsText" dxfId="8528" priority="1908" stopIfTrue="1" operator="containsText" text="ft">
      <formula>NOT(ISERROR(SEARCH("ft",A286)))</formula>
    </cfRule>
    <cfRule type="containsText" dxfId="8527" priority="1909" stopIfTrue="1" operator="containsText" text="lynxx_">
      <formula>NOT(ISERROR(SEARCH("lynxx_",A286)))</formula>
    </cfRule>
    <cfRule type="containsText" dxfId="8526" priority="1910" operator="containsText" text="_">
      <formula>NOT(ISERROR(SEARCH("_",A286)))</formula>
    </cfRule>
  </conditionalFormatting>
  <conditionalFormatting sqref="Y286:AC286">
    <cfRule type="cellIs" dxfId="8525" priority="1900" operator="equal">
      <formula>1</formula>
    </cfRule>
    <cfRule type="cellIs" dxfId="8524" priority="1901" operator="equal">
      <formula>2</formula>
    </cfRule>
    <cfRule type="cellIs" dxfId="8523" priority="1902" operator="equal">
      <formula>3</formula>
    </cfRule>
    <cfRule type="cellIs" dxfId="8522" priority="1903" operator="equal">
      <formula>4</formula>
    </cfRule>
    <cfRule type="cellIs" dxfId="8521" priority="1904" operator="equal">
      <formula>5</formula>
    </cfRule>
  </conditionalFormatting>
  <conditionalFormatting sqref="U283:X283">
    <cfRule type="containsBlanks" priority="1894" stopIfTrue="1">
      <formula>LEN(TRIM(U283))=0</formula>
    </cfRule>
    <cfRule type="cellIs" dxfId="8520" priority="1895" operator="equal">
      <formula>"N/A"</formula>
    </cfRule>
    <cfRule type="cellIs" dxfId="8519" priority="1896" operator="equal">
      <formula>"OK"</formula>
    </cfRule>
    <cfRule type="containsText" dxfId="8518" priority="1897" operator="containsText" text="Unsure">
      <formula>NOT(ISERROR(SEARCH("Unsure",U283)))</formula>
    </cfRule>
    <cfRule type="containsText" dxfId="8517" priority="1898" operator="containsText" text="Can't See">
      <formula>NOT(ISERROR(SEARCH("Can't See",U283)))</formula>
    </cfRule>
    <cfRule type="notContainsText" dxfId="8516" priority="1899" operator="notContains" text="OK&amp;N/A">
      <formula>ISERROR(SEARCH("OK&amp;N/A",U283))</formula>
    </cfRule>
  </conditionalFormatting>
  <conditionalFormatting sqref="A283">
    <cfRule type="containsBlanks" priority="1887" stopIfTrue="1">
      <formula>LEN(TRIM(A283))=0</formula>
    </cfRule>
    <cfRule type="containsText" dxfId="8515" priority="1888" stopIfTrue="1" operator="containsText" text="fcd">
      <formula>NOT(ISERROR(SEARCH("fcd",A283)))</formula>
    </cfRule>
    <cfRule type="containsText" dxfId="8514" priority="1889" stopIfTrue="1" operator="containsText" text="server">
      <formula>NOT(ISERROR(SEARCH("server",A283)))</formula>
    </cfRule>
    <cfRule type="containsText" dxfId="8513" priority="1890" stopIfTrue="1" operator="containsText" text="ft">
      <formula>NOT(ISERROR(SEARCH("ft",A283)))</formula>
    </cfRule>
    <cfRule type="containsText" dxfId="8512" priority="1891" stopIfTrue="1" operator="containsText" text="lynxx_">
      <formula>NOT(ISERROR(SEARCH("lynxx_",A283)))</formula>
    </cfRule>
    <cfRule type="containsText" dxfId="8511" priority="1892" operator="containsText" text="_">
      <formula>NOT(ISERROR(SEARCH("_",A283)))</formula>
    </cfRule>
  </conditionalFormatting>
  <conditionalFormatting sqref="AD283">
    <cfRule type="cellIs" dxfId="8510" priority="1883" operator="equal">
      <formula>1</formula>
    </cfRule>
    <cfRule type="cellIs" dxfId="8509" priority="1884" operator="equal">
      <formula>2</formula>
    </cfRule>
    <cfRule type="cellIs" dxfId="8508" priority="1885" operator="equal">
      <formula>3</formula>
    </cfRule>
    <cfRule type="cellIs" dxfId="8507" priority="1886" operator="equal">
      <formula>4</formula>
    </cfRule>
    <cfRule type="cellIs" dxfId="8506" priority="1893" operator="equal">
      <formula>5</formula>
    </cfRule>
  </conditionalFormatting>
  <conditionalFormatting sqref="B283:E283">
    <cfRule type="colorScale" priority="188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83:I283">
    <cfRule type="colorScale" priority="188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83:M283">
    <cfRule type="colorScale" priority="188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83">
    <cfRule type="containsBlanks" priority="1874" stopIfTrue="1">
      <formula>LEN(TRIM(A283))=0</formula>
    </cfRule>
    <cfRule type="containsText" dxfId="8505" priority="1875" stopIfTrue="1" operator="containsText" text="fcd">
      <formula>NOT(ISERROR(SEARCH("fcd",A283)))</formula>
    </cfRule>
    <cfRule type="containsText" dxfId="8504" priority="1876" stopIfTrue="1" operator="containsText" text="server">
      <formula>NOT(ISERROR(SEARCH("server",A283)))</formula>
    </cfRule>
    <cfRule type="containsText" dxfId="8503" priority="1877" stopIfTrue="1" operator="containsText" text="ft">
      <formula>NOT(ISERROR(SEARCH("ft",A283)))</formula>
    </cfRule>
    <cfRule type="containsText" dxfId="8502" priority="1878" stopIfTrue="1" operator="containsText" text="lynxx_">
      <formula>NOT(ISERROR(SEARCH("lynxx_",A283)))</formula>
    </cfRule>
    <cfRule type="containsText" dxfId="8501" priority="1879" operator="containsText" text="_">
      <formula>NOT(ISERROR(SEARCH("_",A283)))</formula>
    </cfRule>
  </conditionalFormatting>
  <conditionalFormatting sqref="Y283:AC283">
    <cfRule type="cellIs" dxfId="8500" priority="1869" operator="equal">
      <formula>1</formula>
    </cfRule>
    <cfRule type="cellIs" dxfId="8499" priority="1870" operator="equal">
      <formula>2</formula>
    </cfRule>
    <cfRule type="cellIs" dxfId="8498" priority="1871" operator="equal">
      <formula>3</formula>
    </cfRule>
    <cfRule type="cellIs" dxfId="8497" priority="1872" operator="equal">
      <formula>4</formula>
    </cfRule>
    <cfRule type="cellIs" dxfId="8496" priority="1873" operator="equal">
      <formula>5</formula>
    </cfRule>
  </conditionalFormatting>
  <conditionalFormatting sqref="U284:X284">
    <cfRule type="containsBlanks" priority="1863" stopIfTrue="1">
      <formula>LEN(TRIM(U284))=0</formula>
    </cfRule>
    <cfRule type="cellIs" dxfId="8495" priority="1864" operator="equal">
      <formula>"N/A"</formula>
    </cfRule>
    <cfRule type="cellIs" dxfId="8494" priority="1865" operator="equal">
      <formula>"OK"</formula>
    </cfRule>
    <cfRule type="containsText" dxfId="8493" priority="1866" operator="containsText" text="Unsure">
      <formula>NOT(ISERROR(SEARCH("Unsure",U284)))</formula>
    </cfRule>
    <cfRule type="containsText" dxfId="8492" priority="1867" operator="containsText" text="Can't See">
      <formula>NOT(ISERROR(SEARCH("Can't See",U284)))</formula>
    </cfRule>
    <cfRule type="notContainsText" dxfId="8491" priority="1868" operator="notContains" text="OK&amp;N/A">
      <formula>ISERROR(SEARCH("OK&amp;N/A",U284))</formula>
    </cfRule>
  </conditionalFormatting>
  <conditionalFormatting sqref="A284">
    <cfRule type="containsBlanks" priority="1856" stopIfTrue="1">
      <formula>LEN(TRIM(A284))=0</formula>
    </cfRule>
    <cfRule type="containsText" dxfId="8490" priority="1857" stopIfTrue="1" operator="containsText" text="fcd">
      <formula>NOT(ISERROR(SEARCH("fcd",A284)))</formula>
    </cfRule>
    <cfRule type="containsText" dxfId="8489" priority="1858" stopIfTrue="1" operator="containsText" text="server">
      <formula>NOT(ISERROR(SEARCH("server",A284)))</formula>
    </cfRule>
    <cfRule type="containsText" dxfId="8488" priority="1859" stopIfTrue="1" operator="containsText" text="ft">
      <formula>NOT(ISERROR(SEARCH("ft",A284)))</formula>
    </cfRule>
    <cfRule type="containsText" dxfId="8487" priority="1860" stopIfTrue="1" operator="containsText" text="lynxx_">
      <formula>NOT(ISERROR(SEARCH("lynxx_",A284)))</formula>
    </cfRule>
    <cfRule type="containsText" dxfId="8486" priority="1861" operator="containsText" text="_">
      <formula>NOT(ISERROR(SEARCH("_",A284)))</formula>
    </cfRule>
  </conditionalFormatting>
  <conditionalFormatting sqref="AD284">
    <cfRule type="cellIs" dxfId="8485" priority="1852" operator="equal">
      <formula>1</formula>
    </cfRule>
    <cfRule type="cellIs" dxfId="8484" priority="1853" operator="equal">
      <formula>2</formula>
    </cfRule>
    <cfRule type="cellIs" dxfId="8483" priority="1854" operator="equal">
      <formula>3</formula>
    </cfRule>
    <cfRule type="cellIs" dxfId="8482" priority="1855" operator="equal">
      <formula>4</formula>
    </cfRule>
    <cfRule type="cellIs" dxfId="8481" priority="1862" operator="equal">
      <formula>5</formula>
    </cfRule>
  </conditionalFormatting>
  <conditionalFormatting sqref="B284:E284">
    <cfRule type="colorScale" priority="185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84">
    <cfRule type="colorScale" priority="185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84">
    <cfRule type="containsBlanks" priority="1844" stopIfTrue="1">
      <formula>LEN(TRIM(A284))=0</formula>
    </cfRule>
    <cfRule type="containsText" dxfId="8480" priority="1845" stopIfTrue="1" operator="containsText" text="fcd">
      <formula>NOT(ISERROR(SEARCH("fcd",A284)))</formula>
    </cfRule>
    <cfRule type="containsText" dxfId="8479" priority="1846" stopIfTrue="1" operator="containsText" text="server">
      <formula>NOT(ISERROR(SEARCH("server",A284)))</formula>
    </cfRule>
    <cfRule type="containsText" dxfId="8478" priority="1847" stopIfTrue="1" operator="containsText" text="ft">
      <formula>NOT(ISERROR(SEARCH("ft",A284)))</formula>
    </cfRule>
    <cfRule type="containsText" dxfId="8477" priority="1848" stopIfTrue="1" operator="containsText" text="lynxx_">
      <formula>NOT(ISERROR(SEARCH("lynxx_",A284)))</formula>
    </cfRule>
    <cfRule type="containsText" dxfId="8476" priority="1849" operator="containsText" text="_">
      <formula>NOT(ISERROR(SEARCH("_",A284)))</formula>
    </cfRule>
  </conditionalFormatting>
  <conditionalFormatting sqref="Y284:AC284">
    <cfRule type="cellIs" dxfId="8475" priority="1839" operator="equal">
      <formula>1</formula>
    </cfRule>
    <cfRule type="cellIs" dxfId="8474" priority="1840" operator="equal">
      <formula>2</formula>
    </cfRule>
    <cfRule type="cellIs" dxfId="8473" priority="1841" operator="equal">
      <formula>3</formula>
    </cfRule>
    <cfRule type="cellIs" dxfId="8472" priority="1842" operator="equal">
      <formula>4</formula>
    </cfRule>
    <cfRule type="cellIs" dxfId="8471" priority="1843" operator="equal">
      <formula>5</formula>
    </cfRule>
  </conditionalFormatting>
  <conditionalFormatting sqref="I63">
    <cfRule type="colorScale" priority="183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H63">
    <cfRule type="colorScale" priority="183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D63">
    <cfRule type="colorScale" priority="183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C63">
    <cfRule type="colorScale" priority="183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63">
    <cfRule type="colorScale" priority="183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51">
    <cfRule type="colorScale" priority="183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46">
    <cfRule type="colorScale" priority="183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I26">
    <cfRule type="colorScale" priority="183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H26">
    <cfRule type="colorScale" priority="183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G26">
    <cfRule type="colorScale" priority="182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40">
    <cfRule type="colorScale" priority="182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K241">
    <cfRule type="colorScale" priority="182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L241">
    <cfRule type="colorScale" priority="182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C210">
    <cfRule type="colorScale" priority="182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D210">
    <cfRule type="colorScale" priority="182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E210">
    <cfRule type="colorScale" priority="182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210">
    <cfRule type="colorScale" priority="182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U276:X276">
    <cfRule type="containsBlanks" priority="1816" stopIfTrue="1">
      <formula>LEN(TRIM(U276))=0</formula>
    </cfRule>
    <cfRule type="cellIs" dxfId="8470" priority="1817" operator="equal">
      <formula>"N/A"</formula>
    </cfRule>
    <cfRule type="cellIs" dxfId="8469" priority="1818" operator="equal">
      <formula>"OK"</formula>
    </cfRule>
    <cfRule type="containsText" dxfId="8468" priority="1819" operator="containsText" text="Unsure">
      <formula>NOT(ISERROR(SEARCH("Unsure",U276)))</formula>
    </cfRule>
    <cfRule type="containsText" dxfId="8467" priority="1820" operator="containsText" text="Can't See">
      <formula>NOT(ISERROR(SEARCH("Can't See",U276)))</formula>
    </cfRule>
    <cfRule type="notContainsText" dxfId="8466" priority="1821" operator="notContains" text="OK&amp;N/A">
      <formula>ISERROR(SEARCH("OK&amp;N/A",U276))</formula>
    </cfRule>
  </conditionalFormatting>
  <conditionalFormatting sqref="A276">
    <cfRule type="containsBlanks" priority="1810" stopIfTrue="1">
      <formula>LEN(TRIM(A276))=0</formula>
    </cfRule>
    <cfRule type="containsText" dxfId="8465" priority="1811" stopIfTrue="1" operator="containsText" text="fcd">
      <formula>NOT(ISERROR(SEARCH("fcd",A276)))</formula>
    </cfRule>
    <cfRule type="containsText" dxfId="8464" priority="1812" stopIfTrue="1" operator="containsText" text="server">
      <formula>NOT(ISERROR(SEARCH("server",A276)))</formula>
    </cfRule>
    <cfRule type="containsText" dxfId="8463" priority="1813" stopIfTrue="1" operator="containsText" text="ft">
      <formula>NOT(ISERROR(SEARCH("ft",A276)))</formula>
    </cfRule>
    <cfRule type="containsText" dxfId="8462" priority="1814" stopIfTrue="1" operator="containsText" text="lynxx_">
      <formula>NOT(ISERROR(SEARCH("lynxx_",A276)))</formula>
    </cfRule>
    <cfRule type="containsText" dxfId="8461" priority="1815" operator="containsText" text="_">
      <formula>NOT(ISERROR(SEARCH("_",A276)))</formula>
    </cfRule>
  </conditionalFormatting>
  <conditionalFormatting sqref="A265">
    <cfRule type="containsBlanks" priority="1793" stopIfTrue="1">
      <formula>LEN(TRIM(A265))=0</formula>
    </cfRule>
    <cfRule type="containsText" dxfId="8460" priority="1794" stopIfTrue="1" operator="containsText" text="fcd">
      <formula>NOT(ISERROR(SEARCH("fcd",A265)))</formula>
    </cfRule>
    <cfRule type="containsText" dxfId="8459" priority="1795" stopIfTrue="1" operator="containsText" text="server">
      <formula>NOT(ISERROR(SEARCH("server",A265)))</formula>
    </cfRule>
    <cfRule type="containsText" dxfId="8458" priority="1796" stopIfTrue="1" operator="containsText" text="ft">
      <formula>NOT(ISERROR(SEARCH("ft",A265)))</formula>
    </cfRule>
    <cfRule type="containsText" dxfId="8457" priority="1797" stopIfTrue="1" operator="containsText" text="lynxx_">
      <formula>NOT(ISERROR(SEARCH("lynxx_",A265)))</formula>
    </cfRule>
    <cfRule type="containsText" dxfId="8456" priority="1798" operator="containsText" text="_">
      <formula>NOT(ISERROR(SEARCH("_",A265)))</formula>
    </cfRule>
  </conditionalFormatting>
  <conditionalFormatting sqref="Y265:AD265">
    <cfRule type="cellIs" dxfId="8455" priority="1805" operator="equal">
      <formula>1</formula>
    </cfRule>
    <cfRule type="cellIs" dxfId="8454" priority="1806" operator="equal">
      <formula>2</formula>
    </cfRule>
    <cfRule type="cellIs" dxfId="8453" priority="1807" operator="equal">
      <formula>3</formula>
    </cfRule>
    <cfRule type="cellIs" dxfId="8452" priority="1808" operator="equal">
      <formula>4</formula>
    </cfRule>
    <cfRule type="cellIs" dxfId="8451" priority="1809" operator="equal">
      <formula>5</formula>
    </cfRule>
  </conditionalFormatting>
  <conditionalFormatting sqref="U265:X265">
    <cfRule type="containsBlanks" priority="1799" stopIfTrue="1">
      <formula>LEN(TRIM(U265))=0</formula>
    </cfRule>
    <cfRule type="cellIs" dxfId="8450" priority="1800" operator="equal">
      <formula>"N/A"</formula>
    </cfRule>
    <cfRule type="cellIs" dxfId="8449" priority="1801" operator="equal">
      <formula>"OK"</formula>
    </cfRule>
    <cfRule type="containsText" dxfId="8448" priority="1802" operator="containsText" text="Unsure">
      <formula>NOT(ISERROR(SEARCH("Unsure",U265)))</formula>
    </cfRule>
    <cfRule type="containsText" dxfId="8447" priority="1803" operator="containsText" text="Can't See">
      <formula>NOT(ISERROR(SEARCH("Can't See",U265)))</formula>
    </cfRule>
    <cfRule type="notContainsText" dxfId="8446" priority="1804" operator="notContains" text="OK&amp;N/A">
      <formula>ISERROR(SEARCH("OK&amp;N/A",U265))</formula>
    </cfRule>
  </conditionalFormatting>
  <conditionalFormatting sqref="M284">
    <cfRule type="colorScale" priority="179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L284">
    <cfRule type="colorScale" priority="179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K284">
    <cfRule type="colorScale" priority="179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84">
    <cfRule type="colorScale" priority="178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I284">
    <cfRule type="colorScale" priority="178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H284">
    <cfRule type="colorScale" priority="178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G284">
    <cfRule type="colorScale" priority="178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C251">
    <cfRule type="colorScale" priority="178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C252">
    <cfRule type="colorScale" priority="178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C253:C254">
    <cfRule type="colorScale" priority="178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C254">
    <cfRule type="colorScale" priority="178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U123:V123 X123 U124 W124:X124 U122:X122 W126:X126 U126 U125:V125 X125">
    <cfRule type="containsBlanks" priority="1776" stopIfTrue="1">
      <formula>LEN(TRIM(U122))=0</formula>
    </cfRule>
    <cfRule type="cellIs" dxfId="8445" priority="1777" operator="equal">
      <formula>"N/A"</formula>
    </cfRule>
    <cfRule type="cellIs" dxfId="8444" priority="1778" operator="equal">
      <formula>"OK"</formula>
    </cfRule>
    <cfRule type="containsText" dxfId="8443" priority="1779" operator="containsText" text="Unsure">
      <formula>NOT(ISERROR(SEARCH("Unsure",U122)))</formula>
    </cfRule>
    <cfRule type="containsText" dxfId="8442" priority="1780" operator="containsText" text="Can't See">
      <formula>NOT(ISERROR(SEARCH("Can't See",U122)))</formula>
    </cfRule>
    <cfRule type="notContainsText" dxfId="8441" priority="1781" operator="notContains" text="OK&amp;N/A">
      <formula>ISERROR(SEARCH("OK&amp;N/A",U122))</formula>
    </cfRule>
  </conditionalFormatting>
  <conditionalFormatting sqref="AH122">
    <cfRule type="containsBlanks" priority="1770" stopIfTrue="1">
      <formula>LEN(TRIM(AH122))=0</formula>
    </cfRule>
    <cfRule type="containsText" dxfId="8440" priority="1771" stopIfTrue="1" operator="containsText" text="fcd">
      <formula>NOT(ISERROR(SEARCH("fcd",AH122)))</formula>
    </cfRule>
    <cfRule type="containsText" dxfId="8439" priority="1772" stopIfTrue="1" operator="containsText" text="server">
      <formula>NOT(ISERROR(SEARCH("server",AH122)))</formula>
    </cfRule>
    <cfRule type="containsText" dxfId="8438" priority="1773" stopIfTrue="1" operator="containsText" text="ft">
      <formula>NOT(ISERROR(SEARCH("ft",AH122)))</formula>
    </cfRule>
    <cfRule type="containsText" dxfId="8437" priority="1774" stopIfTrue="1" operator="containsText" text="lynxx_">
      <formula>NOT(ISERROR(SEARCH("lynxx_",AH122)))</formula>
    </cfRule>
    <cfRule type="containsText" dxfId="8436" priority="1775" operator="containsText" text="_">
      <formula>NOT(ISERROR(SEARCH("_",AH122)))</formula>
    </cfRule>
  </conditionalFormatting>
  <conditionalFormatting sqref="AF122">
    <cfRule type="containsBlanks" priority="1764" stopIfTrue="1">
      <formula>LEN(TRIM(AF122))=0</formula>
    </cfRule>
    <cfRule type="containsText" dxfId="8435" priority="1765" stopIfTrue="1" operator="containsText" text="fcd">
      <formula>NOT(ISERROR(SEARCH("fcd",AF122)))</formula>
    </cfRule>
    <cfRule type="containsText" dxfId="8434" priority="1766" stopIfTrue="1" operator="containsText" text="server">
      <formula>NOT(ISERROR(SEARCH("server",AF122)))</formula>
    </cfRule>
    <cfRule type="containsText" dxfId="8433" priority="1767" stopIfTrue="1" operator="containsText" text="ft">
      <formula>NOT(ISERROR(SEARCH("ft",AF122)))</formula>
    </cfRule>
    <cfRule type="containsText" dxfId="8432" priority="1768" stopIfTrue="1" operator="containsText" text="lynxx_">
      <formula>NOT(ISERROR(SEARCH("lynxx_",AF122)))</formula>
    </cfRule>
    <cfRule type="containsText" dxfId="8431" priority="1769" operator="containsText" text="_">
      <formula>NOT(ISERROR(SEARCH("_",AF122)))</formula>
    </cfRule>
  </conditionalFormatting>
  <conditionalFormatting sqref="W123">
    <cfRule type="containsBlanks" priority="1758" stopIfTrue="1">
      <formula>LEN(TRIM(W123))=0</formula>
    </cfRule>
    <cfRule type="containsText" dxfId="8430" priority="1759" stopIfTrue="1" operator="containsText" text="fcd">
      <formula>NOT(ISERROR(SEARCH("fcd",W123)))</formula>
    </cfRule>
    <cfRule type="containsText" dxfId="8429" priority="1760" stopIfTrue="1" operator="containsText" text="server">
      <formula>NOT(ISERROR(SEARCH("server",W123)))</formula>
    </cfRule>
    <cfRule type="containsText" dxfId="8428" priority="1761" stopIfTrue="1" operator="containsText" text="ft">
      <formula>NOT(ISERROR(SEARCH("ft",W123)))</formula>
    </cfRule>
    <cfRule type="containsText" dxfId="8427" priority="1762" stopIfTrue="1" operator="containsText" text="lynxx_">
      <formula>NOT(ISERROR(SEARCH("lynxx_",W123)))</formula>
    </cfRule>
    <cfRule type="containsText" dxfId="8426" priority="1763" operator="containsText" text="_">
      <formula>NOT(ISERROR(SEARCH("_",W123)))</formula>
    </cfRule>
  </conditionalFormatting>
  <conditionalFormatting sqref="V126">
    <cfRule type="containsBlanks" priority="1752" stopIfTrue="1">
      <formula>LEN(TRIM(V126))=0</formula>
    </cfRule>
    <cfRule type="containsText" dxfId="8425" priority="1753" stopIfTrue="1" operator="containsText" text="fcd">
      <formula>NOT(ISERROR(SEARCH("fcd",V126)))</formula>
    </cfRule>
    <cfRule type="containsText" dxfId="8424" priority="1754" stopIfTrue="1" operator="containsText" text="server">
      <formula>NOT(ISERROR(SEARCH("server",V126)))</formula>
    </cfRule>
    <cfRule type="containsText" dxfId="8423" priority="1755" stopIfTrue="1" operator="containsText" text="ft">
      <formula>NOT(ISERROR(SEARCH("ft",V126)))</formula>
    </cfRule>
    <cfRule type="containsText" dxfId="8422" priority="1756" stopIfTrue="1" operator="containsText" text="lynxx_">
      <formula>NOT(ISERROR(SEARCH("lynxx_",V126)))</formula>
    </cfRule>
    <cfRule type="containsText" dxfId="8421" priority="1757" operator="containsText" text="_">
      <formula>NOT(ISERROR(SEARCH("_",V126)))</formula>
    </cfRule>
  </conditionalFormatting>
  <conditionalFormatting sqref="V124 V126">
    <cfRule type="containsBlanks" priority="1746" stopIfTrue="1">
      <formula>LEN(TRIM(V124))=0</formula>
    </cfRule>
    <cfRule type="containsText" dxfId="8420" priority="1747" stopIfTrue="1" operator="containsText" text="fcd">
      <formula>NOT(ISERROR(SEARCH("fcd",V124)))</formula>
    </cfRule>
    <cfRule type="containsText" dxfId="8419" priority="1748" stopIfTrue="1" operator="containsText" text="server">
      <formula>NOT(ISERROR(SEARCH("server",V124)))</formula>
    </cfRule>
    <cfRule type="containsText" dxfId="8418" priority="1749" stopIfTrue="1" operator="containsText" text="ft">
      <formula>NOT(ISERROR(SEARCH("ft",V124)))</formula>
    </cfRule>
    <cfRule type="containsText" dxfId="8417" priority="1750" stopIfTrue="1" operator="containsText" text="lynxx_">
      <formula>NOT(ISERROR(SEARCH("lynxx_",V124)))</formula>
    </cfRule>
    <cfRule type="containsText" dxfId="8416" priority="1751" operator="containsText" text="_">
      <formula>NOT(ISERROR(SEARCH("_",V124)))</formula>
    </cfRule>
  </conditionalFormatting>
  <conditionalFormatting sqref="B277:E277">
    <cfRule type="colorScale" priority="174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77:I277">
    <cfRule type="colorScale" priority="174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77:M277">
    <cfRule type="colorScale" priority="174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161:E161 B160:D160">
    <cfRule type="colorScale" priority="173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160:A161">
    <cfRule type="containsBlanks" priority="1735" stopIfTrue="1">
      <formula>LEN(TRIM(A160))=0</formula>
    </cfRule>
    <cfRule type="containsText" dxfId="8415" priority="1737" stopIfTrue="1" operator="containsText" text="fcd">
      <formula>NOT(ISERROR(SEARCH("fcd",A160)))</formula>
    </cfRule>
    <cfRule type="containsText" dxfId="8414" priority="1738" stopIfTrue="1" operator="containsText" text="server">
      <formula>NOT(ISERROR(SEARCH("server",A160)))</formula>
    </cfRule>
    <cfRule type="containsText" dxfId="8413" priority="1739" stopIfTrue="1" operator="containsText" text="ft">
      <formula>NOT(ISERROR(SEARCH("ft",A160)))</formula>
    </cfRule>
    <cfRule type="containsText" dxfId="8412" priority="1740" stopIfTrue="1" operator="containsText" text="lynxx_">
      <formula>NOT(ISERROR(SEARCH("lynxx_",A160)))</formula>
    </cfRule>
    <cfRule type="containsText" dxfId="8411" priority="1741" operator="containsText" text="_">
      <formula>NOT(ISERROR(SEARCH("_",A160)))</formula>
    </cfRule>
  </conditionalFormatting>
  <conditionalFormatting sqref="Y160:AE161">
    <cfRule type="cellIs" dxfId="8410" priority="1731" operator="equal">
      <formula>1</formula>
    </cfRule>
    <cfRule type="cellIs" dxfId="8409" priority="1732" operator="equal">
      <formula>2</formula>
    </cfRule>
    <cfRule type="cellIs" dxfId="8408" priority="1733" operator="equal">
      <formula>3</formula>
    </cfRule>
    <cfRule type="cellIs" dxfId="8407" priority="1734" operator="equal">
      <formula>4</formula>
    </cfRule>
    <cfRule type="cellIs" dxfId="8406" priority="1742" operator="equal">
      <formula>5</formula>
    </cfRule>
  </conditionalFormatting>
  <conditionalFormatting sqref="U160:X161">
    <cfRule type="containsBlanks" priority="1725" stopIfTrue="1">
      <formula>LEN(TRIM(U160))=0</formula>
    </cfRule>
    <cfRule type="cellIs" dxfId="8405" priority="1726" operator="equal">
      <formula>"N/A"</formula>
    </cfRule>
    <cfRule type="cellIs" dxfId="8404" priority="1727" operator="equal">
      <formula>"OK"</formula>
    </cfRule>
    <cfRule type="containsText" dxfId="8403" priority="1728" operator="containsText" text="Unsure">
      <formula>NOT(ISERROR(SEARCH("Unsure",U160)))</formula>
    </cfRule>
    <cfRule type="containsText" dxfId="8402" priority="1729" operator="containsText" text="Can't See">
      <formula>NOT(ISERROR(SEARCH("Can't See",U160)))</formula>
    </cfRule>
    <cfRule type="notContainsText" dxfId="8401" priority="1730" operator="notContains" text="OK&amp;N/A">
      <formula>ISERROR(SEARCH("OK&amp;N/A",U160))</formula>
    </cfRule>
  </conditionalFormatting>
  <conditionalFormatting sqref="F160:I161">
    <cfRule type="colorScale" priority="172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160:M161">
    <cfRule type="colorScale" priority="172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Y211:AE211 AD213:AE221">
    <cfRule type="cellIs" dxfId="8400" priority="1718" operator="equal">
      <formula>1</formula>
    </cfRule>
    <cfRule type="cellIs" dxfId="8399" priority="1719" operator="equal">
      <formula>2</formula>
    </cfRule>
    <cfRule type="cellIs" dxfId="8398" priority="1720" operator="equal">
      <formula>3</formula>
    </cfRule>
    <cfRule type="cellIs" dxfId="8397" priority="1721" operator="equal">
      <formula>4</formula>
    </cfRule>
    <cfRule type="cellIs" dxfId="8396" priority="1722" operator="equal">
      <formula>5</formula>
    </cfRule>
  </conditionalFormatting>
  <conditionalFormatting sqref="U211:X211">
    <cfRule type="containsBlanks" priority="1712" stopIfTrue="1">
      <formula>LEN(TRIM(U211))=0</formula>
    </cfRule>
    <cfRule type="cellIs" dxfId="8395" priority="1713" operator="equal">
      <formula>"N/A"</formula>
    </cfRule>
    <cfRule type="cellIs" dxfId="8394" priority="1714" operator="equal">
      <formula>"OK"</formula>
    </cfRule>
    <cfRule type="containsText" dxfId="8393" priority="1715" operator="containsText" text="Unsure">
      <formula>NOT(ISERROR(SEARCH("Unsure",U211)))</formula>
    </cfRule>
    <cfRule type="containsText" dxfId="8392" priority="1716" operator="containsText" text="Can't See">
      <formula>NOT(ISERROR(SEARCH("Can't See",U211)))</formula>
    </cfRule>
    <cfRule type="notContainsText" dxfId="8391" priority="1717" operator="notContains" text="OK&amp;N/A">
      <formula>ISERROR(SEARCH("OK&amp;N/A",U211))</formula>
    </cfRule>
  </conditionalFormatting>
  <conditionalFormatting sqref="J211:M211 J221:M221">
    <cfRule type="containsBlanks" priority="1706" stopIfTrue="1">
      <formula>LEN(TRIM(J211))=0</formula>
    </cfRule>
    <cfRule type="cellIs" dxfId="8390" priority="1707" operator="equal">
      <formula>"N/A"</formula>
    </cfRule>
    <cfRule type="cellIs" dxfId="8389" priority="1708" operator="equal">
      <formula>"OK"</formula>
    </cfRule>
    <cfRule type="containsText" dxfId="8388" priority="1709" operator="containsText" text="Unsure">
      <formula>NOT(ISERROR(SEARCH("Unsure",J211)))</formula>
    </cfRule>
    <cfRule type="containsText" dxfId="8387" priority="1710" operator="containsText" text="Can't See">
      <formula>NOT(ISERROR(SEARCH("Can't See",J211)))</formula>
    </cfRule>
    <cfRule type="notContainsText" dxfId="8386" priority="1711" operator="notContains" text="OK&amp;N/A">
      <formula>ISERROR(SEARCH("OK&amp;N/A",J211))</formula>
    </cfRule>
  </conditionalFormatting>
  <conditionalFormatting sqref="F211:I211 F221:I221">
    <cfRule type="colorScale" priority="170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C221 C211">
    <cfRule type="colorScale" priority="170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D221 D211">
    <cfRule type="colorScale" priority="170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E221 E211">
    <cfRule type="colorScale" priority="170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221 B211">
    <cfRule type="colorScale" priority="170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11 A213:A221">
    <cfRule type="containsBlanks" priority="1695" stopIfTrue="1">
      <formula>LEN(TRIM(A211))=0</formula>
    </cfRule>
    <cfRule type="containsText" dxfId="8385" priority="1696" stopIfTrue="1" operator="containsText" text="fcd">
      <formula>NOT(ISERROR(SEARCH("fcd",A211)))</formula>
    </cfRule>
    <cfRule type="containsText" dxfId="8384" priority="1697" stopIfTrue="1" operator="containsText" text="server">
      <formula>NOT(ISERROR(SEARCH("server",A211)))</formula>
    </cfRule>
    <cfRule type="containsText" dxfId="8383" priority="1698" stopIfTrue="1" operator="containsText" text="ft">
      <formula>NOT(ISERROR(SEARCH("ft",A211)))</formula>
    </cfRule>
    <cfRule type="containsText" dxfId="8382" priority="1699" stopIfTrue="1" operator="containsText" text="lynxx_">
      <formula>NOT(ISERROR(SEARCH("lynxx_",A211)))</formula>
    </cfRule>
    <cfRule type="containsText" dxfId="8381" priority="1700" operator="containsText" text="_">
      <formula>NOT(ISERROR(SEARCH("_",A211)))</formula>
    </cfRule>
  </conditionalFormatting>
  <conditionalFormatting sqref="B278">
    <cfRule type="containsBlanks" priority="1689" stopIfTrue="1">
      <formula>LEN(TRIM(B278))=0</formula>
    </cfRule>
    <cfRule type="cellIs" dxfId="8380" priority="1690" operator="equal">
      <formula>"N/A"</formula>
    </cfRule>
    <cfRule type="cellIs" dxfId="8379" priority="1691" operator="equal">
      <formula>"OK"</formula>
    </cfRule>
    <cfRule type="containsText" dxfId="8378" priority="1692" operator="containsText" text="Unsure">
      <formula>NOT(ISERROR(SEARCH("Unsure",B278)))</formula>
    </cfRule>
    <cfRule type="containsText" dxfId="8377" priority="1693" operator="containsText" text="Can't See">
      <formula>NOT(ISERROR(SEARCH("Can't See",B278)))</formula>
    </cfRule>
    <cfRule type="notContainsText" dxfId="8376" priority="1694" operator="notContains" text="OK&amp;N/A">
      <formula>ISERROR(SEARCH("OK&amp;N/A",B278))</formula>
    </cfRule>
  </conditionalFormatting>
  <conditionalFormatting sqref="A64">
    <cfRule type="containsBlanks" priority="1682" stopIfTrue="1">
      <formula>LEN(TRIM(A64))=0</formula>
    </cfRule>
    <cfRule type="containsText" dxfId="8375" priority="1683" stopIfTrue="1" operator="containsText" text="fcd">
      <formula>NOT(ISERROR(SEARCH("fcd",A64)))</formula>
    </cfRule>
    <cfRule type="containsText" dxfId="8374" priority="1684" stopIfTrue="1" operator="containsText" text="server">
      <formula>NOT(ISERROR(SEARCH("server",A64)))</formula>
    </cfRule>
    <cfRule type="containsText" dxfId="8373" priority="1685" stopIfTrue="1" operator="containsText" text="ft">
      <formula>NOT(ISERROR(SEARCH("ft",A64)))</formula>
    </cfRule>
    <cfRule type="containsText" dxfId="8372" priority="1686" stopIfTrue="1" operator="containsText" text="lynxx_">
      <formula>NOT(ISERROR(SEARCH("lynxx_",A64)))</formula>
    </cfRule>
    <cfRule type="containsText" dxfId="8371" priority="1687" operator="containsText" text="_">
      <formula>NOT(ISERROR(SEARCH("_",A64)))</formula>
    </cfRule>
  </conditionalFormatting>
  <conditionalFormatting sqref="Y64:AE64">
    <cfRule type="cellIs" dxfId="8370" priority="1678" operator="equal">
      <formula>1</formula>
    </cfRule>
    <cfRule type="cellIs" dxfId="8369" priority="1679" operator="equal">
      <formula>2</formula>
    </cfRule>
    <cfRule type="cellIs" dxfId="8368" priority="1680" operator="equal">
      <formula>3</formula>
    </cfRule>
    <cfRule type="cellIs" dxfId="8367" priority="1681" operator="equal">
      <formula>4</formula>
    </cfRule>
    <cfRule type="cellIs" dxfId="8366" priority="1688" operator="equal">
      <formula>5</formula>
    </cfRule>
  </conditionalFormatting>
  <conditionalFormatting sqref="U64:X64">
    <cfRule type="containsBlanks" priority="1672" stopIfTrue="1">
      <formula>LEN(TRIM(U64))=0</formula>
    </cfRule>
    <cfRule type="cellIs" dxfId="8365" priority="1673" operator="equal">
      <formula>"N/A"</formula>
    </cfRule>
    <cfRule type="cellIs" dxfId="8364" priority="1674" operator="equal">
      <formula>"OK"</formula>
    </cfRule>
    <cfRule type="containsText" dxfId="8363" priority="1675" operator="containsText" text="Unsure">
      <formula>NOT(ISERROR(SEARCH("Unsure",U64)))</formula>
    </cfRule>
    <cfRule type="containsText" dxfId="8362" priority="1676" operator="containsText" text="Can't See">
      <formula>NOT(ISERROR(SEARCH("Can't See",U64)))</formula>
    </cfRule>
    <cfRule type="notContainsText" dxfId="8361" priority="1677" operator="notContains" text="OK&amp;N/A">
      <formula>ISERROR(SEARCH("OK&amp;N/A",U64))</formula>
    </cfRule>
  </conditionalFormatting>
  <conditionalFormatting sqref="AH64">
    <cfRule type="containsBlanks" priority="1666" stopIfTrue="1">
      <formula>LEN(TRIM(AH64))=0</formula>
    </cfRule>
    <cfRule type="containsText" dxfId="8360" priority="1667" stopIfTrue="1" operator="containsText" text="fcd">
      <formula>NOT(ISERROR(SEARCH("fcd",AH64)))</formula>
    </cfRule>
    <cfRule type="containsText" dxfId="8359" priority="1668" stopIfTrue="1" operator="containsText" text="server">
      <formula>NOT(ISERROR(SEARCH("server",AH64)))</formula>
    </cfRule>
    <cfRule type="containsText" dxfId="8358" priority="1669" stopIfTrue="1" operator="containsText" text="ft">
      <formula>NOT(ISERROR(SEARCH("ft",AH64)))</formula>
    </cfRule>
    <cfRule type="containsText" dxfId="8357" priority="1670" stopIfTrue="1" operator="containsText" text="lynxx_">
      <formula>NOT(ISERROR(SEARCH("lynxx_",AH64)))</formula>
    </cfRule>
    <cfRule type="containsText" dxfId="8356" priority="1671" operator="containsText" text="_">
      <formula>NOT(ISERROR(SEARCH("_",AH64)))</formula>
    </cfRule>
  </conditionalFormatting>
  <conditionalFormatting sqref="AF64">
    <cfRule type="containsBlanks" priority="1660" stopIfTrue="1">
      <formula>LEN(TRIM(AF64))=0</formula>
    </cfRule>
    <cfRule type="containsText" dxfId="8355" priority="1661" stopIfTrue="1" operator="containsText" text="fcd">
      <formula>NOT(ISERROR(SEARCH("fcd",AF64)))</formula>
    </cfRule>
    <cfRule type="containsText" dxfId="8354" priority="1662" stopIfTrue="1" operator="containsText" text="server">
      <formula>NOT(ISERROR(SEARCH("server",AF64)))</formula>
    </cfRule>
    <cfRule type="containsText" dxfId="8353" priority="1663" stopIfTrue="1" operator="containsText" text="ft">
      <formula>NOT(ISERROR(SEARCH("ft",AF64)))</formula>
    </cfRule>
    <cfRule type="containsText" dxfId="8352" priority="1664" stopIfTrue="1" operator="containsText" text="lynxx_">
      <formula>NOT(ISERROR(SEARCH("lynxx_",AF64)))</formula>
    </cfRule>
    <cfRule type="containsText" dxfId="8351" priority="1665" operator="containsText" text="_">
      <formula>NOT(ISERROR(SEARCH("_",AF64)))</formula>
    </cfRule>
  </conditionalFormatting>
  <conditionalFormatting sqref="A65:A80">
    <cfRule type="containsBlanks" priority="1653" stopIfTrue="1">
      <formula>LEN(TRIM(A65))=0</formula>
    </cfRule>
    <cfRule type="containsText" dxfId="8350" priority="1654" stopIfTrue="1" operator="containsText" text="fcd">
      <formula>NOT(ISERROR(SEARCH("fcd",A65)))</formula>
    </cfRule>
    <cfRule type="containsText" dxfId="8349" priority="1655" stopIfTrue="1" operator="containsText" text="server">
      <formula>NOT(ISERROR(SEARCH("server",A65)))</formula>
    </cfRule>
    <cfRule type="containsText" dxfId="8348" priority="1656" stopIfTrue="1" operator="containsText" text="ft">
      <formula>NOT(ISERROR(SEARCH("ft",A65)))</formula>
    </cfRule>
    <cfRule type="containsText" dxfId="8347" priority="1657" stopIfTrue="1" operator="containsText" text="lynxx_">
      <formula>NOT(ISERROR(SEARCH("lynxx_",A65)))</formula>
    </cfRule>
    <cfRule type="containsText" dxfId="8346" priority="1658" operator="containsText" text="_">
      <formula>NOT(ISERROR(SEARCH("_",A65)))</formula>
    </cfRule>
  </conditionalFormatting>
  <conditionalFormatting sqref="Y65:AE80">
    <cfRule type="cellIs" dxfId="8345" priority="1649" operator="equal">
      <formula>1</formula>
    </cfRule>
    <cfRule type="cellIs" dxfId="8344" priority="1650" operator="equal">
      <formula>2</formula>
    </cfRule>
    <cfRule type="cellIs" dxfId="8343" priority="1651" operator="equal">
      <formula>3</formula>
    </cfRule>
    <cfRule type="cellIs" dxfId="8342" priority="1652" operator="equal">
      <formula>4</formula>
    </cfRule>
    <cfRule type="cellIs" dxfId="8341" priority="1659" operator="equal">
      <formula>5</formula>
    </cfRule>
  </conditionalFormatting>
  <conditionalFormatting sqref="U77:V77 X77 V68:X68 U65:V66 X65:X66 U67:X67 U69:X76 U78:X80">
    <cfRule type="containsBlanks" priority="1643" stopIfTrue="1">
      <formula>LEN(TRIM(U65))=0</formula>
    </cfRule>
    <cfRule type="cellIs" dxfId="8340" priority="1644" operator="equal">
      <formula>"N/A"</formula>
    </cfRule>
    <cfRule type="cellIs" dxfId="8339" priority="1645" operator="equal">
      <formula>"OK"</formula>
    </cfRule>
    <cfRule type="containsText" dxfId="8338" priority="1646" operator="containsText" text="Unsure">
      <formula>NOT(ISERROR(SEARCH("Unsure",U65)))</formula>
    </cfRule>
    <cfRule type="containsText" dxfId="8337" priority="1647" operator="containsText" text="Can't See">
      <formula>NOT(ISERROR(SEARCH("Can't See",U65)))</formula>
    </cfRule>
    <cfRule type="notContainsText" dxfId="8336" priority="1648" operator="notContains" text="OK&amp;N/A">
      <formula>ISERROR(SEARCH("OK&amp;N/A",U65))</formula>
    </cfRule>
  </conditionalFormatting>
  <conditionalFormatting sqref="W65">
    <cfRule type="containsBlanks" priority="1637" stopIfTrue="1">
      <formula>LEN(TRIM(W65))=0</formula>
    </cfRule>
    <cfRule type="containsText" dxfId="8335" priority="1638" stopIfTrue="1" operator="containsText" text="fcd">
      <formula>NOT(ISERROR(SEARCH("fcd",W65)))</formula>
    </cfRule>
    <cfRule type="containsText" dxfId="8334" priority="1639" stopIfTrue="1" operator="containsText" text="server">
      <formula>NOT(ISERROR(SEARCH("server",W65)))</formula>
    </cfRule>
    <cfRule type="containsText" dxfId="8333" priority="1640" stopIfTrue="1" operator="containsText" text="ft">
      <formula>NOT(ISERROR(SEARCH("ft",W65)))</formula>
    </cfRule>
    <cfRule type="containsText" dxfId="8332" priority="1641" stopIfTrue="1" operator="containsText" text="lynxx_">
      <formula>NOT(ISERROR(SEARCH("lynxx_",W65)))</formula>
    </cfRule>
    <cfRule type="containsText" dxfId="8331" priority="1642" operator="containsText" text="_">
      <formula>NOT(ISERROR(SEARCH("_",W65)))</formula>
    </cfRule>
  </conditionalFormatting>
  <conditionalFormatting sqref="W77">
    <cfRule type="containsBlanks" priority="1631" stopIfTrue="1">
      <formula>LEN(TRIM(W77))=0</formula>
    </cfRule>
    <cfRule type="containsText" dxfId="8330" priority="1632" stopIfTrue="1" operator="containsText" text="fcd">
      <formula>NOT(ISERROR(SEARCH("fcd",W77)))</formula>
    </cfRule>
    <cfRule type="containsText" dxfId="8329" priority="1633" stopIfTrue="1" operator="containsText" text="server">
      <formula>NOT(ISERROR(SEARCH("server",W77)))</formula>
    </cfRule>
    <cfRule type="containsText" dxfId="8328" priority="1634" stopIfTrue="1" operator="containsText" text="ft">
      <formula>NOT(ISERROR(SEARCH("ft",W77)))</formula>
    </cfRule>
    <cfRule type="containsText" dxfId="8327" priority="1635" stopIfTrue="1" operator="containsText" text="lynxx_">
      <formula>NOT(ISERROR(SEARCH("lynxx_",W77)))</formula>
    </cfRule>
    <cfRule type="containsText" dxfId="8326" priority="1636" operator="containsText" text="_">
      <formula>NOT(ISERROR(SEARCH("_",W77)))</formula>
    </cfRule>
  </conditionalFormatting>
  <conditionalFormatting sqref="U68">
    <cfRule type="containsBlanks" priority="1625" stopIfTrue="1">
      <formula>LEN(TRIM(U68))=0</formula>
    </cfRule>
    <cfRule type="containsText" dxfId="8325" priority="1626" stopIfTrue="1" operator="containsText" text="fcd">
      <formula>NOT(ISERROR(SEARCH("fcd",U68)))</formula>
    </cfRule>
    <cfRule type="containsText" dxfId="8324" priority="1627" stopIfTrue="1" operator="containsText" text="server">
      <formula>NOT(ISERROR(SEARCH("server",U68)))</formula>
    </cfRule>
    <cfRule type="containsText" dxfId="8323" priority="1628" stopIfTrue="1" operator="containsText" text="ft">
      <formula>NOT(ISERROR(SEARCH("ft",U68)))</formula>
    </cfRule>
    <cfRule type="containsText" dxfId="8322" priority="1629" stopIfTrue="1" operator="containsText" text="lynxx_">
      <formula>NOT(ISERROR(SEARCH("lynxx_",U68)))</formula>
    </cfRule>
    <cfRule type="containsText" dxfId="8321" priority="1630" operator="containsText" text="_">
      <formula>NOT(ISERROR(SEARCH("_",U68)))</formula>
    </cfRule>
  </conditionalFormatting>
  <conditionalFormatting sqref="W66">
    <cfRule type="containsBlanks" priority="1619" stopIfTrue="1">
      <formula>LEN(TRIM(W66))=0</formula>
    </cfRule>
    <cfRule type="containsText" dxfId="8320" priority="1620" stopIfTrue="1" operator="containsText" text="fcd">
      <formula>NOT(ISERROR(SEARCH("fcd",W66)))</formula>
    </cfRule>
    <cfRule type="containsText" dxfId="8319" priority="1621" stopIfTrue="1" operator="containsText" text="server">
      <formula>NOT(ISERROR(SEARCH("server",W66)))</formula>
    </cfRule>
    <cfRule type="containsText" dxfId="8318" priority="1622" stopIfTrue="1" operator="containsText" text="ft">
      <formula>NOT(ISERROR(SEARCH("ft",W66)))</formula>
    </cfRule>
    <cfRule type="containsText" dxfId="8317" priority="1623" stopIfTrue="1" operator="containsText" text="lynxx_">
      <formula>NOT(ISERROR(SEARCH("lynxx_",W66)))</formula>
    </cfRule>
    <cfRule type="containsText" dxfId="8316" priority="1624" operator="containsText" text="_">
      <formula>NOT(ISERROR(SEARCH("_",W66)))</formula>
    </cfRule>
  </conditionalFormatting>
  <conditionalFormatting sqref="E81">
    <cfRule type="colorScale" priority="161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81">
    <cfRule type="containsBlanks" priority="1611" stopIfTrue="1">
      <formula>LEN(TRIM(A81))=0</formula>
    </cfRule>
    <cfRule type="containsText" dxfId="8315" priority="1613" stopIfTrue="1" operator="containsText" text="fcd">
      <formula>NOT(ISERROR(SEARCH("fcd",A81)))</formula>
    </cfRule>
    <cfRule type="containsText" dxfId="8314" priority="1614" stopIfTrue="1" operator="containsText" text="server">
      <formula>NOT(ISERROR(SEARCH("server",A81)))</formula>
    </cfRule>
    <cfRule type="containsText" dxfId="8313" priority="1615" stopIfTrue="1" operator="containsText" text="ft">
      <formula>NOT(ISERROR(SEARCH("ft",A81)))</formula>
    </cfRule>
    <cfRule type="containsText" dxfId="8312" priority="1616" stopIfTrue="1" operator="containsText" text="lynxx_">
      <formula>NOT(ISERROR(SEARCH("lynxx_",A81)))</formula>
    </cfRule>
    <cfRule type="containsText" dxfId="8311" priority="1617" operator="containsText" text="_">
      <formula>NOT(ISERROR(SEARCH("_",A81)))</formula>
    </cfRule>
  </conditionalFormatting>
  <conditionalFormatting sqref="Y81:AE82">
    <cfRule type="cellIs" dxfId="8310" priority="1607" operator="equal">
      <formula>1</formula>
    </cfRule>
    <cfRule type="cellIs" dxfId="8309" priority="1608" operator="equal">
      <formula>2</formula>
    </cfRule>
    <cfRule type="cellIs" dxfId="8308" priority="1609" operator="equal">
      <formula>3</formula>
    </cfRule>
    <cfRule type="cellIs" dxfId="8307" priority="1610" operator="equal">
      <formula>4</formula>
    </cfRule>
    <cfRule type="cellIs" dxfId="8306" priority="1618" operator="equal">
      <formula>5</formula>
    </cfRule>
  </conditionalFormatting>
  <conditionalFormatting sqref="U81:X82">
    <cfRule type="containsBlanks" priority="1601" stopIfTrue="1">
      <formula>LEN(TRIM(U81))=0</formula>
    </cfRule>
    <cfRule type="cellIs" dxfId="8305" priority="1602" operator="equal">
      <formula>"N/A"</formula>
    </cfRule>
    <cfRule type="cellIs" dxfId="8304" priority="1603" operator="equal">
      <formula>"OK"</formula>
    </cfRule>
    <cfRule type="containsText" dxfId="8303" priority="1604" operator="containsText" text="Unsure">
      <formula>NOT(ISERROR(SEARCH("Unsure",U81)))</formula>
    </cfRule>
    <cfRule type="containsText" dxfId="8302" priority="1605" operator="containsText" text="Can't See">
      <formula>NOT(ISERROR(SEARCH("Can't See",U81)))</formula>
    </cfRule>
    <cfRule type="notContainsText" dxfId="8301" priority="1606" operator="notContains" text="OK&amp;N/A">
      <formula>ISERROR(SEARCH("OK&amp;N/A",U81))</formula>
    </cfRule>
  </conditionalFormatting>
  <conditionalFormatting sqref="F81">
    <cfRule type="colorScale" priority="160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81:L81">
    <cfRule type="containsBlanks" priority="1594" stopIfTrue="1">
      <formula>LEN(TRIM(J81))=0</formula>
    </cfRule>
    <cfRule type="cellIs" dxfId="8300" priority="1595" operator="equal">
      <formula>"N/A"</formula>
    </cfRule>
    <cfRule type="cellIs" dxfId="8299" priority="1596" operator="equal">
      <formula>"OK"</formula>
    </cfRule>
    <cfRule type="containsText" dxfId="8298" priority="1597" operator="containsText" text="Unsure">
      <formula>NOT(ISERROR(SEARCH("Unsure",J81)))</formula>
    </cfRule>
    <cfRule type="containsText" dxfId="8297" priority="1598" operator="containsText" text="Can't See">
      <formula>NOT(ISERROR(SEARCH("Can't See",J81)))</formula>
    </cfRule>
    <cfRule type="notContainsText" dxfId="8296" priority="1599" operator="notContains" text="OK&amp;N/A">
      <formula>ISERROR(SEARCH("OK&amp;N/A",J81))</formula>
    </cfRule>
  </conditionalFormatting>
  <conditionalFormatting sqref="G81">
    <cfRule type="colorScale" priority="159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I81">
    <cfRule type="colorScale" priority="159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H81">
    <cfRule type="colorScale" priority="159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D81">
    <cfRule type="colorScale" priority="159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C81">
    <cfRule type="colorScale" priority="158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81">
    <cfRule type="colorScale" priority="158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110">
    <cfRule type="containsBlanks" priority="1581" stopIfTrue="1">
      <formula>LEN(TRIM(A110))=0</formula>
    </cfRule>
    <cfRule type="containsText" dxfId="8295" priority="1582" stopIfTrue="1" operator="containsText" text="fcd">
      <formula>NOT(ISERROR(SEARCH("fcd",A110)))</formula>
    </cfRule>
    <cfRule type="containsText" dxfId="8294" priority="1583" stopIfTrue="1" operator="containsText" text="server">
      <formula>NOT(ISERROR(SEARCH("server",A110)))</formula>
    </cfRule>
    <cfRule type="containsText" dxfId="8293" priority="1584" stopIfTrue="1" operator="containsText" text="ft">
      <formula>NOT(ISERROR(SEARCH("ft",A110)))</formula>
    </cfRule>
    <cfRule type="containsText" dxfId="8292" priority="1585" stopIfTrue="1" operator="containsText" text="lynxx_">
      <formula>NOT(ISERROR(SEARCH("lynxx_",A110)))</formula>
    </cfRule>
    <cfRule type="containsText" dxfId="8291" priority="1586" operator="containsText" text="_">
      <formula>NOT(ISERROR(SEARCH("_",A110)))</formula>
    </cfRule>
  </conditionalFormatting>
  <conditionalFormatting sqref="Y110:AE110">
    <cfRule type="cellIs" dxfId="8290" priority="1577" operator="equal">
      <formula>1</formula>
    </cfRule>
    <cfRule type="cellIs" dxfId="8289" priority="1578" operator="equal">
      <formula>2</formula>
    </cfRule>
    <cfRule type="cellIs" dxfId="8288" priority="1579" operator="equal">
      <formula>3</formula>
    </cfRule>
    <cfRule type="cellIs" dxfId="8287" priority="1580" operator="equal">
      <formula>4</formula>
    </cfRule>
    <cfRule type="cellIs" dxfId="8286" priority="1587" operator="equal">
      <formula>5</formula>
    </cfRule>
  </conditionalFormatting>
  <conditionalFormatting sqref="U110:X110">
    <cfRule type="containsBlanks" priority="1571" stopIfTrue="1">
      <formula>LEN(TRIM(U110))=0</formula>
    </cfRule>
    <cfRule type="cellIs" dxfId="8285" priority="1572" operator="equal">
      <formula>"N/A"</formula>
    </cfRule>
    <cfRule type="cellIs" dxfId="8284" priority="1573" operator="equal">
      <formula>"OK"</formula>
    </cfRule>
    <cfRule type="containsText" dxfId="8283" priority="1574" operator="containsText" text="Unsure">
      <formula>NOT(ISERROR(SEARCH("Unsure",U110)))</formula>
    </cfRule>
    <cfRule type="containsText" dxfId="8282" priority="1575" operator="containsText" text="Can't See">
      <formula>NOT(ISERROR(SEARCH("Can't See",U110)))</formula>
    </cfRule>
    <cfRule type="notContainsText" dxfId="8281" priority="1576" operator="notContains" text="OK&amp;N/A">
      <formula>ISERROR(SEARCH("OK&amp;N/A",U110))</formula>
    </cfRule>
  </conditionalFormatting>
  <conditionalFormatting sqref="AH110">
    <cfRule type="containsBlanks" priority="1565" stopIfTrue="1">
      <formula>LEN(TRIM(AH110))=0</formula>
    </cfRule>
    <cfRule type="containsText" dxfId="8280" priority="1566" stopIfTrue="1" operator="containsText" text="fcd">
      <formula>NOT(ISERROR(SEARCH("fcd",AH110)))</formula>
    </cfRule>
    <cfRule type="containsText" dxfId="8279" priority="1567" stopIfTrue="1" operator="containsText" text="server">
      <formula>NOT(ISERROR(SEARCH("server",AH110)))</formula>
    </cfRule>
    <cfRule type="containsText" dxfId="8278" priority="1568" stopIfTrue="1" operator="containsText" text="ft">
      <formula>NOT(ISERROR(SEARCH("ft",AH110)))</formula>
    </cfRule>
    <cfRule type="containsText" dxfId="8277" priority="1569" stopIfTrue="1" operator="containsText" text="lynxx_">
      <formula>NOT(ISERROR(SEARCH("lynxx_",AH110)))</formula>
    </cfRule>
    <cfRule type="containsText" dxfId="8276" priority="1570" operator="containsText" text="_">
      <formula>NOT(ISERROR(SEARCH("_",AH110)))</formula>
    </cfRule>
  </conditionalFormatting>
  <conditionalFormatting sqref="AF110">
    <cfRule type="containsBlanks" priority="1559" stopIfTrue="1">
      <formula>LEN(TRIM(AF110))=0</formula>
    </cfRule>
    <cfRule type="containsText" dxfId="8275" priority="1560" stopIfTrue="1" operator="containsText" text="fcd">
      <formula>NOT(ISERROR(SEARCH("fcd",AF110)))</formula>
    </cfRule>
    <cfRule type="containsText" dxfId="8274" priority="1561" stopIfTrue="1" operator="containsText" text="server">
      <formula>NOT(ISERROR(SEARCH("server",AF110)))</formula>
    </cfRule>
    <cfRule type="containsText" dxfId="8273" priority="1562" stopIfTrue="1" operator="containsText" text="ft">
      <formula>NOT(ISERROR(SEARCH("ft",AF110)))</formula>
    </cfRule>
    <cfRule type="containsText" dxfId="8272" priority="1563" stopIfTrue="1" operator="containsText" text="lynxx_">
      <formula>NOT(ISERROR(SEARCH("lynxx_",AF110)))</formula>
    </cfRule>
    <cfRule type="containsText" dxfId="8271" priority="1564" operator="containsText" text="_">
      <formula>NOT(ISERROR(SEARCH("_",AF110)))</formula>
    </cfRule>
  </conditionalFormatting>
  <conditionalFormatting sqref="B65:M80">
    <cfRule type="colorScale" priority="155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70:E70">
    <cfRule type="colorScale" priority="155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70:I70">
    <cfRule type="colorScale" priority="155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70:M70">
    <cfRule type="colorScale" priority="155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U293:X293 U290:X291 U297:X297">
    <cfRule type="containsBlanks" priority="1549" stopIfTrue="1">
      <formula>LEN(TRIM(U290))=0</formula>
    </cfRule>
    <cfRule type="cellIs" dxfId="8270" priority="1550" operator="equal">
      <formula>"N/A"</formula>
    </cfRule>
    <cfRule type="cellIs" dxfId="8269" priority="1551" operator="equal">
      <formula>"OK"</formula>
    </cfRule>
    <cfRule type="containsText" dxfId="8268" priority="1552" operator="containsText" text="Unsure">
      <formula>NOT(ISERROR(SEARCH("Unsure",U290)))</formula>
    </cfRule>
    <cfRule type="containsText" dxfId="8267" priority="1553" operator="containsText" text="Can't See">
      <formula>NOT(ISERROR(SEARCH("Can't See",U290)))</formula>
    </cfRule>
    <cfRule type="notContainsText" dxfId="8266" priority="1554" operator="notContains" text="OK&amp;N/A">
      <formula>ISERROR(SEARCH("OK&amp;N/A",U290))</formula>
    </cfRule>
  </conditionalFormatting>
  <conditionalFormatting sqref="Y290:AD290">
    <cfRule type="cellIs" dxfId="8265" priority="1544" operator="equal">
      <formula>1</formula>
    </cfRule>
    <cfRule type="cellIs" dxfId="8264" priority="1545" operator="equal">
      <formula>2</formula>
    </cfRule>
    <cfRule type="cellIs" dxfId="8263" priority="1546" operator="equal">
      <formula>3</formula>
    </cfRule>
    <cfRule type="cellIs" dxfId="8262" priority="1547" operator="equal">
      <formula>4</formula>
    </cfRule>
    <cfRule type="cellIs" dxfId="8261" priority="1548" operator="equal">
      <formula>5</formula>
    </cfRule>
  </conditionalFormatting>
  <conditionalFormatting sqref="A290">
    <cfRule type="containsBlanks" priority="1538" stopIfTrue="1">
      <formula>LEN(TRIM(A290))=0</formula>
    </cfRule>
    <cfRule type="containsText" dxfId="8260" priority="1539" stopIfTrue="1" operator="containsText" text="fcd">
      <formula>NOT(ISERROR(SEARCH("fcd",A290)))</formula>
    </cfRule>
    <cfRule type="containsText" dxfId="8259" priority="1540" stopIfTrue="1" operator="containsText" text="server">
      <formula>NOT(ISERROR(SEARCH("server",A290)))</formula>
    </cfRule>
    <cfRule type="containsText" dxfId="8258" priority="1541" stopIfTrue="1" operator="containsText" text="ft">
      <formula>NOT(ISERROR(SEARCH("ft",A290)))</formula>
    </cfRule>
    <cfRule type="containsText" dxfId="8257" priority="1542" stopIfTrue="1" operator="containsText" text="lynxx_">
      <formula>NOT(ISERROR(SEARCH("lynxx_",A290)))</formula>
    </cfRule>
    <cfRule type="containsText" dxfId="8256" priority="1543" operator="containsText" text="_">
      <formula>NOT(ISERROR(SEARCH("_",A290)))</formula>
    </cfRule>
  </conditionalFormatting>
  <conditionalFormatting sqref="AD291">
    <cfRule type="cellIs" dxfId="8255" priority="1533" operator="equal">
      <formula>1</formula>
    </cfRule>
    <cfRule type="cellIs" dxfId="8254" priority="1534" operator="equal">
      <formula>2</formula>
    </cfRule>
    <cfRule type="cellIs" dxfId="8253" priority="1535" operator="equal">
      <formula>3</formula>
    </cfRule>
    <cfRule type="cellIs" dxfId="8252" priority="1536" operator="equal">
      <formula>4</formula>
    </cfRule>
    <cfRule type="cellIs" dxfId="8251" priority="1537" operator="equal">
      <formula>5</formula>
    </cfRule>
  </conditionalFormatting>
  <conditionalFormatting sqref="B291:E291">
    <cfRule type="colorScale" priority="153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91:I291">
    <cfRule type="colorScale" priority="153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91:M291">
    <cfRule type="colorScale" priority="153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Y291:AC291">
    <cfRule type="cellIs" dxfId="8250" priority="1525" operator="equal">
      <formula>1</formula>
    </cfRule>
    <cfRule type="cellIs" dxfId="8249" priority="1526" operator="equal">
      <formula>2</formula>
    </cfRule>
    <cfRule type="cellIs" dxfId="8248" priority="1527" operator="equal">
      <formula>3</formula>
    </cfRule>
    <cfRule type="cellIs" dxfId="8247" priority="1528" operator="equal">
      <formula>4</formula>
    </cfRule>
    <cfRule type="cellIs" dxfId="8246" priority="1529" operator="equal">
      <formula>5</formula>
    </cfRule>
  </conditionalFormatting>
  <conditionalFormatting sqref="AD293">
    <cfRule type="cellIs" dxfId="8245" priority="1520" operator="equal">
      <formula>1</formula>
    </cfRule>
    <cfRule type="cellIs" dxfId="8244" priority="1521" operator="equal">
      <formula>2</formula>
    </cfRule>
    <cfRule type="cellIs" dxfId="8243" priority="1522" operator="equal">
      <formula>3</formula>
    </cfRule>
    <cfRule type="cellIs" dxfId="8242" priority="1523" operator="equal">
      <formula>4</formula>
    </cfRule>
    <cfRule type="cellIs" dxfId="8241" priority="1524" operator="equal">
      <formula>5</formula>
    </cfRule>
  </conditionalFormatting>
  <conditionalFormatting sqref="B293:E293">
    <cfRule type="colorScale" priority="151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93:I293">
    <cfRule type="colorScale" priority="151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93:M293">
    <cfRule type="colorScale" priority="151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Y293:AC293">
    <cfRule type="cellIs" dxfId="8240" priority="1512" operator="equal">
      <formula>1</formula>
    </cfRule>
    <cfRule type="cellIs" dxfId="8239" priority="1513" operator="equal">
      <formula>2</formula>
    </cfRule>
    <cfRule type="cellIs" dxfId="8238" priority="1514" operator="equal">
      <formula>3</formula>
    </cfRule>
    <cfRule type="cellIs" dxfId="8237" priority="1515" operator="equal">
      <formula>4</formula>
    </cfRule>
    <cfRule type="cellIs" dxfId="8236" priority="1516" operator="equal">
      <formula>5</formula>
    </cfRule>
  </conditionalFormatting>
  <conditionalFormatting sqref="U292:X292">
    <cfRule type="containsBlanks" priority="1506" stopIfTrue="1">
      <formula>LEN(TRIM(U292))=0</formula>
    </cfRule>
    <cfRule type="cellIs" dxfId="8235" priority="1507" operator="equal">
      <formula>"N/A"</formula>
    </cfRule>
    <cfRule type="cellIs" dxfId="8234" priority="1508" operator="equal">
      <formula>"OK"</formula>
    </cfRule>
    <cfRule type="containsText" dxfId="8233" priority="1509" operator="containsText" text="Unsure">
      <formula>NOT(ISERROR(SEARCH("Unsure",U292)))</formula>
    </cfRule>
    <cfRule type="containsText" dxfId="8232" priority="1510" operator="containsText" text="Can't See">
      <formula>NOT(ISERROR(SEARCH("Can't See",U292)))</formula>
    </cfRule>
    <cfRule type="notContainsText" dxfId="8231" priority="1511" operator="notContains" text="OK&amp;N/A">
      <formula>ISERROR(SEARCH("OK&amp;N/A",U292))</formula>
    </cfRule>
  </conditionalFormatting>
  <conditionalFormatting sqref="AD292">
    <cfRule type="cellIs" dxfId="8230" priority="1501" operator="equal">
      <formula>1</formula>
    </cfRule>
    <cfRule type="cellIs" dxfId="8229" priority="1502" operator="equal">
      <formula>2</formula>
    </cfRule>
    <cfRule type="cellIs" dxfId="8228" priority="1503" operator="equal">
      <formula>3</formula>
    </cfRule>
    <cfRule type="cellIs" dxfId="8227" priority="1504" operator="equal">
      <formula>4</formula>
    </cfRule>
    <cfRule type="cellIs" dxfId="8226" priority="1505" operator="equal">
      <formula>5</formula>
    </cfRule>
  </conditionalFormatting>
  <conditionalFormatting sqref="B292:E292">
    <cfRule type="colorScale" priority="150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92:I292">
    <cfRule type="colorScale" priority="149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92:M292">
    <cfRule type="colorScale" priority="149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Y292:AC292">
    <cfRule type="cellIs" dxfId="8225" priority="1493" operator="equal">
      <formula>1</formula>
    </cfRule>
    <cfRule type="cellIs" dxfId="8224" priority="1494" operator="equal">
      <formula>2</formula>
    </cfRule>
    <cfRule type="cellIs" dxfId="8223" priority="1495" operator="equal">
      <formula>3</formula>
    </cfRule>
    <cfRule type="cellIs" dxfId="8222" priority="1496" operator="equal">
      <formula>4</formula>
    </cfRule>
    <cfRule type="cellIs" dxfId="8221" priority="1497" operator="equal">
      <formula>5</formula>
    </cfRule>
  </conditionalFormatting>
  <conditionalFormatting sqref="U296:X296">
    <cfRule type="containsBlanks" priority="1487" stopIfTrue="1">
      <formula>LEN(TRIM(U296))=0</formula>
    </cfRule>
    <cfRule type="cellIs" dxfId="8220" priority="1488" operator="equal">
      <formula>"N/A"</formula>
    </cfRule>
    <cfRule type="cellIs" dxfId="8219" priority="1489" operator="equal">
      <formula>"OK"</formula>
    </cfRule>
    <cfRule type="containsText" dxfId="8218" priority="1490" operator="containsText" text="Unsure">
      <formula>NOT(ISERROR(SEARCH("Unsure",U296)))</formula>
    </cfRule>
    <cfRule type="containsText" dxfId="8217" priority="1491" operator="containsText" text="Can't See">
      <formula>NOT(ISERROR(SEARCH("Can't See",U296)))</formula>
    </cfRule>
    <cfRule type="notContainsText" dxfId="8216" priority="1492" operator="notContains" text="OK&amp;N/A">
      <formula>ISERROR(SEARCH("OK&amp;N/A",U296))</formula>
    </cfRule>
  </conditionalFormatting>
  <conditionalFormatting sqref="AD296">
    <cfRule type="cellIs" dxfId="8215" priority="1482" operator="equal">
      <formula>1</formula>
    </cfRule>
    <cfRule type="cellIs" dxfId="8214" priority="1483" operator="equal">
      <formula>2</formula>
    </cfRule>
    <cfRule type="cellIs" dxfId="8213" priority="1484" operator="equal">
      <formula>3</formula>
    </cfRule>
    <cfRule type="cellIs" dxfId="8212" priority="1485" operator="equal">
      <formula>4</formula>
    </cfRule>
    <cfRule type="cellIs" dxfId="8211" priority="1486" operator="equal">
      <formula>5</formula>
    </cfRule>
  </conditionalFormatting>
  <conditionalFormatting sqref="B296:E296">
    <cfRule type="colorScale" priority="148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96:I296">
    <cfRule type="colorScale" priority="148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96:M296">
    <cfRule type="colorScale" priority="147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Y296:AC296">
    <cfRule type="cellIs" dxfId="8210" priority="1474" operator="equal">
      <formula>1</formula>
    </cfRule>
    <cfRule type="cellIs" dxfId="8209" priority="1475" operator="equal">
      <formula>2</formula>
    </cfRule>
    <cfRule type="cellIs" dxfId="8208" priority="1476" operator="equal">
      <formula>3</formula>
    </cfRule>
    <cfRule type="cellIs" dxfId="8207" priority="1477" operator="equal">
      <formula>4</formula>
    </cfRule>
    <cfRule type="cellIs" dxfId="8206" priority="1478" operator="equal">
      <formula>5</formula>
    </cfRule>
  </conditionalFormatting>
  <conditionalFormatting sqref="U294:X294">
    <cfRule type="containsBlanks" priority="1468" stopIfTrue="1">
      <formula>LEN(TRIM(U294))=0</formula>
    </cfRule>
    <cfRule type="cellIs" dxfId="8205" priority="1469" operator="equal">
      <formula>"N/A"</formula>
    </cfRule>
    <cfRule type="cellIs" dxfId="8204" priority="1470" operator="equal">
      <formula>"OK"</formula>
    </cfRule>
    <cfRule type="containsText" dxfId="8203" priority="1471" operator="containsText" text="Unsure">
      <formula>NOT(ISERROR(SEARCH("Unsure",U294)))</formula>
    </cfRule>
    <cfRule type="containsText" dxfId="8202" priority="1472" operator="containsText" text="Can't See">
      <formula>NOT(ISERROR(SEARCH("Can't See",U294)))</formula>
    </cfRule>
    <cfRule type="notContainsText" dxfId="8201" priority="1473" operator="notContains" text="OK&amp;N/A">
      <formula>ISERROR(SEARCH("OK&amp;N/A",U294))</formula>
    </cfRule>
  </conditionalFormatting>
  <conditionalFormatting sqref="AD294">
    <cfRule type="cellIs" dxfId="8200" priority="1463" operator="equal">
      <formula>1</formula>
    </cfRule>
    <cfRule type="cellIs" dxfId="8199" priority="1464" operator="equal">
      <formula>2</formula>
    </cfRule>
    <cfRule type="cellIs" dxfId="8198" priority="1465" operator="equal">
      <formula>3</formula>
    </cfRule>
    <cfRule type="cellIs" dxfId="8197" priority="1466" operator="equal">
      <formula>4</formula>
    </cfRule>
    <cfRule type="cellIs" dxfId="8196" priority="1467" operator="equal">
      <formula>5</formula>
    </cfRule>
  </conditionalFormatting>
  <conditionalFormatting sqref="B294:E294">
    <cfRule type="colorScale" priority="146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94:I294">
    <cfRule type="colorScale" priority="146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94:M294">
    <cfRule type="colorScale" priority="146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Y294:AC294">
    <cfRule type="cellIs" dxfId="8195" priority="1455" operator="equal">
      <formula>1</formula>
    </cfRule>
    <cfRule type="cellIs" dxfId="8194" priority="1456" operator="equal">
      <formula>2</formula>
    </cfRule>
    <cfRule type="cellIs" dxfId="8193" priority="1457" operator="equal">
      <formula>3</formula>
    </cfRule>
    <cfRule type="cellIs" dxfId="8192" priority="1458" operator="equal">
      <formula>4</formula>
    </cfRule>
    <cfRule type="cellIs" dxfId="8191" priority="1459" operator="equal">
      <formula>5</formula>
    </cfRule>
  </conditionalFormatting>
  <conditionalFormatting sqref="U295:X295">
    <cfRule type="containsBlanks" priority="1449" stopIfTrue="1">
      <formula>LEN(TRIM(U295))=0</formula>
    </cfRule>
    <cfRule type="cellIs" dxfId="8190" priority="1450" operator="equal">
      <formula>"N/A"</formula>
    </cfRule>
    <cfRule type="cellIs" dxfId="8189" priority="1451" operator="equal">
      <formula>"OK"</formula>
    </cfRule>
    <cfRule type="containsText" dxfId="8188" priority="1452" operator="containsText" text="Unsure">
      <formula>NOT(ISERROR(SEARCH("Unsure",U295)))</formula>
    </cfRule>
    <cfRule type="containsText" dxfId="8187" priority="1453" operator="containsText" text="Can't See">
      <formula>NOT(ISERROR(SEARCH("Can't See",U295)))</formula>
    </cfRule>
    <cfRule type="notContainsText" dxfId="8186" priority="1454" operator="notContains" text="OK&amp;N/A">
      <formula>ISERROR(SEARCH("OK&amp;N/A",U295))</formula>
    </cfRule>
  </conditionalFormatting>
  <conditionalFormatting sqref="AD295">
    <cfRule type="cellIs" dxfId="8185" priority="1444" operator="equal">
      <formula>1</formula>
    </cfRule>
    <cfRule type="cellIs" dxfId="8184" priority="1445" operator="equal">
      <formula>2</formula>
    </cfRule>
    <cfRule type="cellIs" dxfId="8183" priority="1446" operator="equal">
      <formula>3</formula>
    </cfRule>
    <cfRule type="cellIs" dxfId="8182" priority="1447" operator="equal">
      <formula>4</formula>
    </cfRule>
    <cfRule type="cellIs" dxfId="8181" priority="1448" operator="equal">
      <formula>5</formula>
    </cfRule>
  </conditionalFormatting>
  <conditionalFormatting sqref="B295:E295">
    <cfRule type="colorScale" priority="144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95">
    <cfRule type="colorScale" priority="144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Y295:AC295">
    <cfRule type="cellIs" dxfId="8180" priority="1437" operator="equal">
      <formula>1</formula>
    </cfRule>
    <cfRule type="cellIs" dxfId="8179" priority="1438" operator="equal">
      <formula>2</formula>
    </cfRule>
    <cfRule type="cellIs" dxfId="8178" priority="1439" operator="equal">
      <formula>3</formula>
    </cfRule>
    <cfRule type="cellIs" dxfId="8177" priority="1440" operator="equal">
      <formula>4</formula>
    </cfRule>
    <cfRule type="cellIs" dxfId="8176" priority="1441" operator="equal">
      <formula>5</formula>
    </cfRule>
  </conditionalFormatting>
  <conditionalFormatting sqref="M295">
    <cfRule type="colorScale" priority="143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L295">
    <cfRule type="colorScale" priority="143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K295">
    <cfRule type="colorScale" priority="143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95">
    <cfRule type="colorScale" priority="143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I295">
    <cfRule type="colorScale" priority="143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H295">
    <cfRule type="colorScale" priority="143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G295">
    <cfRule type="colorScale" priority="143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D297">
    <cfRule type="cellIs" dxfId="8175" priority="1425" operator="equal">
      <formula>1</formula>
    </cfRule>
    <cfRule type="cellIs" dxfId="8174" priority="1426" operator="equal">
      <formula>2</formula>
    </cfRule>
    <cfRule type="cellIs" dxfId="8173" priority="1427" operator="equal">
      <formula>3</formula>
    </cfRule>
    <cfRule type="cellIs" dxfId="8172" priority="1428" operator="equal">
      <formula>4</formula>
    </cfRule>
    <cfRule type="cellIs" dxfId="8171" priority="1429" operator="equal">
      <formula>5</formula>
    </cfRule>
  </conditionalFormatting>
  <conditionalFormatting sqref="Y297:AC297">
    <cfRule type="cellIs" dxfId="8170" priority="1420" operator="equal">
      <formula>1</formula>
    </cfRule>
    <cfRule type="cellIs" dxfId="8169" priority="1421" operator="equal">
      <formula>2</formula>
    </cfRule>
    <cfRule type="cellIs" dxfId="8168" priority="1422" operator="equal">
      <formula>3</formula>
    </cfRule>
    <cfRule type="cellIs" dxfId="8167" priority="1423" operator="equal">
      <formula>4</formula>
    </cfRule>
    <cfRule type="cellIs" dxfId="8166" priority="1424" operator="equal">
      <formula>5</formula>
    </cfRule>
  </conditionalFormatting>
  <conditionalFormatting sqref="B297:E297">
    <cfRule type="colorScale" priority="141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97:I297">
    <cfRule type="colorScale" priority="141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97:M297">
    <cfRule type="colorScale" priority="141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298:E299">
    <cfRule type="colorScale" priority="141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Y298:AD302">
    <cfRule type="cellIs" dxfId="8165" priority="1411" operator="equal">
      <formula>1</formula>
    </cfRule>
    <cfRule type="cellIs" dxfId="8164" priority="1412" operator="equal">
      <formula>2</formula>
    </cfRule>
    <cfRule type="cellIs" dxfId="8163" priority="1413" operator="equal">
      <formula>3</formula>
    </cfRule>
    <cfRule type="cellIs" dxfId="8162" priority="1414" operator="equal">
      <formula>4</formula>
    </cfRule>
    <cfRule type="cellIs" dxfId="8161" priority="1416" operator="equal">
      <formula>5</formula>
    </cfRule>
  </conditionalFormatting>
  <conditionalFormatting sqref="U298:X302">
    <cfRule type="containsBlanks" priority="1405" stopIfTrue="1">
      <formula>LEN(TRIM(U298))=0</formula>
    </cfRule>
    <cfRule type="cellIs" dxfId="8160" priority="1406" operator="equal">
      <formula>"N/A"</formula>
    </cfRule>
    <cfRule type="cellIs" dxfId="8159" priority="1407" operator="equal">
      <formula>"OK"</formula>
    </cfRule>
    <cfRule type="containsText" dxfId="8158" priority="1408" operator="containsText" text="Unsure">
      <formula>NOT(ISERROR(SEARCH("Unsure",U298)))</formula>
    </cfRule>
    <cfRule type="containsText" dxfId="8157" priority="1409" operator="containsText" text="Can't See">
      <formula>NOT(ISERROR(SEARCH("Can't See",U298)))</formula>
    </cfRule>
    <cfRule type="notContainsText" dxfId="8156" priority="1410" operator="notContains" text="OK&amp;N/A">
      <formula>ISERROR(SEARCH("OK&amp;N/A",U298))</formula>
    </cfRule>
  </conditionalFormatting>
  <conditionalFormatting sqref="F298:I299">
    <cfRule type="colorScale" priority="140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98:M299">
    <cfRule type="colorScale" priority="140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U300:X302">
    <cfRule type="containsBlanks" priority="1397" stopIfTrue="1">
      <formula>LEN(TRIM(U300))=0</formula>
    </cfRule>
    <cfRule type="cellIs" dxfId="8155" priority="1398" operator="equal">
      <formula>"N/A"</formula>
    </cfRule>
    <cfRule type="cellIs" dxfId="8154" priority="1399" operator="equal">
      <formula>"OK"</formula>
    </cfRule>
    <cfRule type="containsText" dxfId="8153" priority="1400" operator="containsText" text="Unsure">
      <formula>NOT(ISERROR(SEARCH("Unsure",U300)))</formula>
    </cfRule>
    <cfRule type="containsText" dxfId="8152" priority="1401" operator="containsText" text="Can't See">
      <formula>NOT(ISERROR(SEARCH("Can't See",U300)))</formula>
    </cfRule>
    <cfRule type="notContainsText" dxfId="8151" priority="1402" operator="notContains" text="OK&amp;N/A">
      <formula>ISERROR(SEARCH("OK&amp;N/A",U300))</formula>
    </cfRule>
  </conditionalFormatting>
  <conditionalFormatting sqref="AD300:AD302">
    <cfRule type="cellIs" dxfId="8150" priority="1392" operator="equal">
      <formula>1</formula>
    </cfRule>
    <cfRule type="cellIs" dxfId="8149" priority="1393" operator="equal">
      <formula>2</formula>
    </cfRule>
    <cfRule type="cellIs" dxfId="8148" priority="1394" operator="equal">
      <formula>3</formula>
    </cfRule>
    <cfRule type="cellIs" dxfId="8147" priority="1395" operator="equal">
      <formula>4</formula>
    </cfRule>
    <cfRule type="cellIs" dxfId="8146" priority="1396" operator="equal">
      <formula>5</formula>
    </cfRule>
  </conditionalFormatting>
  <conditionalFormatting sqref="Y300:AC302">
    <cfRule type="cellIs" dxfId="8145" priority="1387" operator="equal">
      <formula>1</formula>
    </cfRule>
    <cfRule type="cellIs" dxfId="8144" priority="1388" operator="equal">
      <formula>2</formula>
    </cfRule>
    <cfRule type="cellIs" dxfId="8143" priority="1389" operator="equal">
      <formula>3</formula>
    </cfRule>
    <cfRule type="cellIs" dxfId="8142" priority="1390" operator="equal">
      <formula>4</formula>
    </cfRule>
    <cfRule type="cellIs" dxfId="8141" priority="1391" operator="equal">
      <formula>5</formula>
    </cfRule>
  </conditionalFormatting>
  <conditionalFormatting sqref="U298:X298">
    <cfRule type="containsBlanks" priority="1381" stopIfTrue="1">
      <formula>LEN(TRIM(U298))=0</formula>
    </cfRule>
    <cfRule type="cellIs" dxfId="8140" priority="1382" operator="equal">
      <formula>"N/A"</formula>
    </cfRule>
    <cfRule type="cellIs" dxfId="8139" priority="1383" operator="equal">
      <formula>"OK"</formula>
    </cfRule>
    <cfRule type="containsText" dxfId="8138" priority="1384" operator="containsText" text="Unsure">
      <formula>NOT(ISERROR(SEARCH("Unsure",U298)))</formula>
    </cfRule>
    <cfRule type="containsText" dxfId="8137" priority="1385" operator="containsText" text="Can't See">
      <formula>NOT(ISERROR(SEARCH("Can't See",U298)))</formula>
    </cfRule>
    <cfRule type="notContainsText" dxfId="8136" priority="1386" operator="notContains" text="OK&amp;N/A">
      <formula>ISERROR(SEARCH("OK&amp;N/A",U298))</formula>
    </cfRule>
  </conditionalFormatting>
  <conditionalFormatting sqref="AD298">
    <cfRule type="cellIs" dxfId="8135" priority="1376" operator="equal">
      <formula>1</formula>
    </cfRule>
    <cfRule type="cellIs" dxfId="8134" priority="1377" operator="equal">
      <formula>2</formula>
    </cfRule>
    <cfRule type="cellIs" dxfId="8133" priority="1378" operator="equal">
      <formula>3</formula>
    </cfRule>
    <cfRule type="cellIs" dxfId="8132" priority="1379" operator="equal">
      <formula>4</formula>
    </cfRule>
    <cfRule type="cellIs" dxfId="8131" priority="1380" operator="equal">
      <formula>5</formula>
    </cfRule>
  </conditionalFormatting>
  <conditionalFormatting sqref="B298:E298">
    <cfRule type="colorScale" priority="137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98:I298">
    <cfRule type="colorScale" priority="137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98:M298">
    <cfRule type="colorScale" priority="137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Y298:AC298">
    <cfRule type="cellIs" dxfId="8130" priority="1368" operator="equal">
      <formula>1</formula>
    </cfRule>
    <cfRule type="cellIs" dxfId="8129" priority="1369" operator="equal">
      <formula>2</formula>
    </cfRule>
    <cfRule type="cellIs" dxfId="8128" priority="1370" operator="equal">
      <formula>3</formula>
    </cfRule>
    <cfRule type="cellIs" dxfId="8127" priority="1371" operator="equal">
      <formula>4</formula>
    </cfRule>
    <cfRule type="cellIs" dxfId="8126" priority="1372" operator="equal">
      <formula>5</formula>
    </cfRule>
  </conditionalFormatting>
  <conditionalFormatting sqref="U299:X299">
    <cfRule type="containsBlanks" priority="1362" stopIfTrue="1">
      <formula>LEN(TRIM(U299))=0</formula>
    </cfRule>
    <cfRule type="cellIs" dxfId="8125" priority="1363" operator="equal">
      <formula>"N/A"</formula>
    </cfRule>
    <cfRule type="cellIs" dxfId="8124" priority="1364" operator="equal">
      <formula>"OK"</formula>
    </cfRule>
    <cfRule type="containsText" dxfId="8123" priority="1365" operator="containsText" text="Unsure">
      <formula>NOT(ISERROR(SEARCH("Unsure",U299)))</formula>
    </cfRule>
    <cfRule type="containsText" dxfId="8122" priority="1366" operator="containsText" text="Can't See">
      <formula>NOT(ISERROR(SEARCH("Can't See",U299)))</formula>
    </cfRule>
    <cfRule type="notContainsText" dxfId="8121" priority="1367" operator="notContains" text="OK&amp;N/A">
      <formula>ISERROR(SEARCH("OK&amp;N/A",U299))</formula>
    </cfRule>
  </conditionalFormatting>
  <conditionalFormatting sqref="AD299">
    <cfRule type="cellIs" dxfId="8120" priority="1357" operator="equal">
      <formula>1</formula>
    </cfRule>
    <cfRule type="cellIs" dxfId="8119" priority="1358" operator="equal">
      <formula>2</formula>
    </cfRule>
    <cfRule type="cellIs" dxfId="8118" priority="1359" operator="equal">
      <formula>3</formula>
    </cfRule>
    <cfRule type="cellIs" dxfId="8117" priority="1360" operator="equal">
      <formula>4</formula>
    </cfRule>
    <cfRule type="cellIs" dxfId="8116" priority="1361" operator="equal">
      <formula>5</formula>
    </cfRule>
  </conditionalFormatting>
  <conditionalFormatting sqref="B299:E299">
    <cfRule type="colorScale" priority="135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99:I299">
    <cfRule type="colorScale" priority="135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99:M299">
    <cfRule type="colorScale" priority="135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Y299:AC299">
    <cfRule type="cellIs" dxfId="8115" priority="1349" operator="equal">
      <formula>1</formula>
    </cfRule>
    <cfRule type="cellIs" dxfId="8114" priority="1350" operator="equal">
      <formula>2</formula>
    </cfRule>
    <cfRule type="cellIs" dxfId="8113" priority="1351" operator="equal">
      <formula>3</formula>
    </cfRule>
    <cfRule type="cellIs" dxfId="8112" priority="1352" operator="equal">
      <formula>4</formula>
    </cfRule>
    <cfRule type="cellIs" dxfId="8111" priority="1353" operator="equal">
      <formula>5</formula>
    </cfRule>
  </conditionalFormatting>
  <conditionalFormatting sqref="A291">
    <cfRule type="containsBlanks" priority="1343" stopIfTrue="1">
      <formula>LEN(TRIM(A291))=0</formula>
    </cfRule>
    <cfRule type="containsText" dxfId="8110" priority="1344" stopIfTrue="1" operator="containsText" text="fcd">
      <formula>NOT(ISERROR(SEARCH("fcd",A291)))</formula>
    </cfRule>
    <cfRule type="containsText" dxfId="8109" priority="1345" stopIfTrue="1" operator="containsText" text="server">
      <formula>NOT(ISERROR(SEARCH("server",A291)))</formula>
    </cfRule>
    <cfRule type="containsText" dxfId="8108" priority="1346" stopIfTrue="1" operator="containsText" text="ft">
      <formula>NOT(ISERROR(SEARCH("ft",A291)))</formula>
    </cfRule>
    <cfRule type="containsText" dxfId="8107" priority="1347" stopIfTrue="1" operator="containsText" text="lynxx_">
      <formula>NOT(ISERROR(SEARCH("lynxx_",A291)))</formula>
    </cfRule>
    <cfRule type="containsText" dxfId="8106" priority="1348" operator="containsText" text="_">
      <formula>NOT(ISERROR(SEARCH("_",A291)))</formula>
    </cfRule>
  </conditionalFormatting>
  <conditionalFormatting sqref="A291">
    <cfRule type="containsBlanks" priority="1337" stopIfTrue="1">
      <formula>LEN(TRIM(A291))=0</formula>
    </cfRule>
    <cfRule type="containsText" dxfId="8105" priority="1338" stopIfTrue="1" operator="containsText" text="fcd">
      <formula>NOT(ISERROR(SEARCH("fcd",A291)))</formula>
    </cfRule>
    <cfRule type="containsText" dxfId="8104" priority="1339" stopIfTrue="1" operator="containsText" text="server">
      <formula>NOT(ISERROR(SEARCH("server",A291)))</formula>
    </cfRule>
    <cfRule type="containsText" dxfId="8103" priority="1340" stopIfTrue="1" operator="containsText" text="ft">
      <formula>NOT(ISERROR(SEARCH("ft",A291)))</formula>
    </cfRule>
    <cfRule type="containsText" dxfId="8102" priority="1341" stopIfTrue="1" operator="containsText" text="lynxx_">
      <formula>NOT(ISERROR(SEARCH("lynxx_",A291)))</formula>
    </cfRule>
    <cfRule type="containsText" dxfId="8101" priority="1342" operator="containsText" text="_">
      <formula>NOT(ISERROR(SEARCH("_",A291)))</formula>
    </cfRule>
  </conditionalFormatting>
  <conditionalFormatting sqref="F185">
    <cfRule type="colorScale" priority="133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G185">
    <cfRule type="colorScale" priority="133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H185">
    <cfRule type="colorScale" priority="133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I185">
    <cfRule type="colorScale" priority="133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K185:M185">
    <cfRule type="containsBlanks" priority="1327" stopIfTrue="1">
      <formula>LEN(TRIM(K185))=0</formula>
    </cfRule>
    <cfRule type="cellIs" dxfId="8100" priority="1328" operator="equal">
      <formula>"N/A"</formula>
    </cfRule>
    <cfRule type="cellIs" dxfId="8099" priority="1329" operator="equal">
      <formula>"OK"</formula>
    </cfRule>
    <cfRule type="containsText" dxfId="8098" priority="1330" operator="containsText" text="Unsure">
      <formula>NOT(ISERROR(SEARCH("Unsure",K185)))</formula>
    </cfRule>
    <cfRule type="containsText" dxfId="8097" priority="1331" operator="containsText" text="Can't See">
      <formula>NOT(ISERROR(SEARCH("Can't See",K185)))</formula>
    </cfRule>
    <cfRule type="notContainsText" dxfId="8096" priority="1332" operator="notContains" text="OK&amp;N/A">
      <formula>ISERROR(SEARCH("OK&amp;N/A",K185))</formula>
    </cfRule>
  </conditionalFormatting>
  <conditionalFormatting sqref="J185">
    <cfRule type="containsBlanks" priority="1321" stopIfTrue="1">
      <formula>LEN(TRIM(J185))=0</formula>
    </cfRule>
    <cfRule type="cellIs" dxfId="8095" priority="1322" operator="equal">
      <formula>"N/A"</formula>
    </cfRule>
    <cfRule type="cellIs" dxfId="8094" priority="1323" operator="equal">
      <formula>"OK"</formula>
    </cfRule>
    <cfRule type="containsText" dxfId="8093" priority="1324" operator="containsText" text="Unsure">
      <formula>NOT(ISERROR(SEARCH("Unsure",J185)))</formula>
    </cfRule>
    <cfRule type="containsText" dxfId="8092" priority="1325" operator="containsText" text="Can't See">
      <formula>NOT(ISERROR(SEARCH("Can't See",J185)))</formula>
    </cfRule>
    <cfRule type="notContainsText" dxfId="8091" priority="1326" operator="notContains" text="OK&amp;N/A">
      <formula>ISERROR(SEARCH("OK&amp;N/A",J185))</formula>
    </cfRule>
  </conditionalFormatting>
  <conditionalFormatting sqref="U273:X274">
    <cfRule type="containsBlanks" priority="1315" stopIfTrue="1">
      <formula>LEN(TRIM(U273))=0</formula>
    </cfRule>
    <cfRule type="cellIs" dxfId="8090" priority="1316" operator="equal">
      <formula>"N/A"</formula>
    </cfRule>
    <cfRule type="cellIs" dxfId="8089" priority="1317" operator="equal">
      <formula>"OK"</formula>
    </cfRule>
    <cfRule type="containsText" dxfId="8088" priority="1318" operator="containsText" text="Unsure">
      <formula>NOT(ISERROR(SEARCH("Unsure",U273)))</formula>
    </cfRule>
    <cfRule type="containsText" dxfId="8087" priority="1319" operator="containsText" text="Can't See">
      <formula>NOT(ISERROR(SEARCH("Can't See",U273)))</formula>
    </cfRule>
    <cfRule type="notContainsText" dxfId="8086" priority="1320" operator="notContains" text="OK&amp;N/A">
      <formula>ISERROR(SEARCH("OK&amp;N/A",U273))</formula>
    </cfRule>
  </conditionalFormatting>
  <conditionalFormatting sqref="A273:A274">
    <cfRule type="containsBlanks" priority="1308" stopIfTrue="1">
      <formula>LEN(TRIM(A273))=0</formula>
    </cfRule>
    <cfRule type="containsText" dxfId="8085" priority="1309" stopIfTrue="1" operator="containsText" text="fcd">
      <formula>NOT(ISERROR(SEARCH("fcd",A273)))</formula>
    </cfRule>
    <cfRule type="containsText" dxfId="8084" priority="1310" stopIfTrue="1" operator="containsText" text="server">
      <formula>NOT(ISERROR(SEARCH("server",A273)))</formula>
    </cfRule>
    <cfRule type="containsText" dxfId="8083" priority="1311" stopIfTrue="1" operator="containsText" text="ft">
      <formula>NOT(ISERROR(SEARCH("ft",A273)))</formula>
    </cfRule>
    <cfRule type="containsText" dxfId="8082" priority="1312" stopIfTrue="1" operator="containsText" text="lynxx_">
      <formula>NOT(ISERROR(SEARCH("lynxx_",A273)))</formula>
    </cfRule>
    <cfRule type="containsText" dxfId="8081" priority="1313" operator="containsText" text="_">
      <formula>NOT(ISERROR(SEARCH("_",A273)))</formula>
    </cfRule>
  </conditionalFormatting>
  <conditionalFormatting sqref="AD273:AD274">
    <cfRule type="cellIs" dxfId="8080" priority="1304" operator="equal">
      <formula>1</formula>
    </cfRule>
    <cfRule type="cellIs" dxfId="8079" priority="1305" operator="equal">
      <formula>2</formula>
    </cfRule>
    <cfRule type="cellIs" dxfId="8078" priority="1306" operator="equal">
      <formula>3</formula>
    </cfRule>
    <cfRule type="cellIs" dxfId="8077" priority="1307" operator="equal">
      <formula>4</formula>
    </cfRule>
    <cfRule type="cellIs" dxfId="8076" priority="1314" operator="equal">
      <formula>5</formula>
    </cfRule>
  </conditionalFormatting>
  <conditionalFormatting sqref="A273:A274">
    <cfRule type="containsBlanks" priority="1298" stopIfTrue="1">
      <formula>LEN(TRIM(A273))=0</formula>
    </cfRule>
    <cfRule type="containsText" dxfId="8075" priority="1299" stopIfTrue="1" operator="containsText" text="fcd">
      <formula>NOT(ISERROR(SEARCH("fcd",A273)))</formula>
    </cfRule>
    <cfRule type="containsText" dxfId="8074" priority="1300" stopIfTrue="1" operator="containsText" text="server">
      <formula>NOT(ISERROR(SEARCH("server",A273)))</formula>
    </cfRule>
    <cfRule type="containsText" dxfId="8073" priority="1301" stopIfTrue="1" operator="containsText" text="ft">
      <formula>NOT(ISERROR(SEARCH("ft",A273)))</formula>
    </cfRule>
    <cfRule type="containsText" dxfId="8072" priority="1302" stopIfTrue="1" operator="containsText" text="lynxx_">
      <formula>NOT(ISERROR(SEARCH("lynxx_",A273)))</formula>
    </cfRule>
    <cfRule type="containsText" dxfId="8071" priority="1303" operator="containsText" text="_">
      <formula>NOT(ISERROR(SEARCH("_",A273)))</formula>
    </cfRule>
  </conditionalFormatting>
  <conditionalFormatting sqref="Y273:AC274">
    <cfRule type="cellIs" dxfId="8070" priority="1293" operator="equal">
      <formula>1</formula>
    </cfRule>
    <cfRule type="cellIs" dxfId="8069" priority="1294" operator="equal">
      <formula>2</formula>
    </cfRule>
    <cfRule type="cellIs" dxfId="8068" priority="1295" operator="equal">
      <formula>3</formula>
    </cfRule>
    <cfRule type="cellIs" dxfId="8067" priority="1296" operator="equal">
      <formula>4</formula>
    </cfRule>
    <cfRule type="cellIs" dxfId="8066" priority="1297" operator="equal">
      <formula>5</formula>
    </cfRule>
  </conditionalFormatting>
  <conditionalFormatting sqref="B273:E274">
    <cfRule type="colorScale" priority="129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73:I274">
    <cfRule type="colorScale" priority="129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73:M274">
    <cfRule type="colorScale" priority="129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U272:X272">
    <cfRule type="containsBlanks" priority="1284" stopIfTrue="1">
      <formula>LEN(TRIM(U272))=0</formula>
    </cfRule>
    <cfRule type="cellIs" dxfId="8065" priority="1285" operator="equal">
      <formula>"N/A"</formula>
    </cfRule>
    <cfRule type="cellIs" dxfId="8064" priority="1286" operator="equal">
      <formula>"OK"</formula>
    </cfRule>
    <cfRule type="containsText" dxfId="8063" priority="1287" operator="containsText" text="Unsure">
      <formula>NOT(ISERROR(SEARCH("Unsure",U272)))</formula>
    </cfRule>
    <cfRule type="containsText" dxfId="8062" priority="1288" operator="containsText" text="Can't See">
      <formula>NOT(ISERROR(SEARCH("Can't See",U272)))</formula>
    </cfRule>
    <cfRule type="notContainsText" dxfId="8061" priority="1289" operator="notContains" text="OK&amp;N/A">
      <formula>ISERROR(SEARCH("OK&amp;N/A",U272))</formula>
    </cfRule>
  </conditionalFormatting>
  <conditionalFormatting sqref="A272">
    <cfRule type="containsBlanks" priority="1277" stopIfTrue="1">
      <formula>LEN(TRIM(A272))=0</formula>
    </cfRule>
    <cfRule type="containsText" dxfId="8060" priority="1278" stopIfTrue="1" operator="containsText" text="fcd">
      <formula>NOT(ISERROR(SEARCH("fcd",A272)))</formula>
    </cfRule>
    <cfRule type="containsText" dxfId="8059" priority="1279" stopIfTrue="1" operator="containsText" text="server">
      <formula>NOT(ISERROR(SEARCH("server",A272)))</formula>
    </cfRule>
    <cfRule type="containsText" dxfId="8058" priority="1280" stopIfTrue="1" operator="containsText" text="ft">
      <formula>NOT(ISERROR(SEARCH("ft",A272)))</formula>
    </cfRule>
    <cfRule type="containsText" dxfId="8057" priority="1281" stopIfTrue="1" operator="containsText" text="lynxx_">
      <formula>NOT(ISERROR(SEARCH("lynxx_",A272)))</formula>
    </cfRule>
    <cfRule type="containsText" dxfId="8056" priority="1282" operator="containsText" text="_">
      <formula>NOT(ISERROR(SEARCH("_",A272)))</formula>
    </cfRule>
  </conditionalFormatting>
  <conditionalFormatting sqref="AD272">
    <cfRule type="cellIs" dxfId="8055" priority="1273" operator="equal">
      <formula>1</formula>
    </cfRule>
    <cfRule type="cellIs" dxfId="8054" priority="1274" operator="equal">
      <formula>2</formula>
    </cfRule>
    <cfRule type="cellIs" dxfId="8053" priority="1275" operator="equal">
      <formula>3</formula>
    </cfRule>
    <cfRule type="cellIs" dxfId="8052" priority="1276" operator="equal">
      <formula>4</formula>
    </cfRule>
    <cfRule type="cellIs" dxfId="8051" priority="1283" operator="equal">
      <formula>5</formula>
    </cfRule>
  </conditionalFormatting>
  <conditionalFormatting sqref="A272">
    <cfRule type="containsBlanks" priority="1267" stopIfTrue="1">
      <formula>LEN(TRIM(A272))=0</formula>
    </cfRule>
    <cfRule type="containsText" dxfId="8050" priority="1268" stopIfTrue="1" operator="containsText" text="fcd">
      <formula>NOT(ISERROR(SEARCH("fcd",A272)))</formula>
    </cfRule>
    <cfRule type="containsText" dxfId="8049" priority="1269" stopIfTrue="1" operator="containsText" text="server">
      <formula>NOT(ISERROR(SEARCH("server",A272)))</formula>
    </cfRule>
    <cfRule type="containsText" dxfId="8048" priority="1270" stopIfTrue="1" operator="containsText" text="ft">
      <formula>NOT(ISERROR(SEARCH("ft",A272)))</formula>
    </cfRule>
    <cfRule type="containsText" dxfId="8047" priority="1271" stopIfTrue="1" operator="containsText" text="lynxx_">
      <formula>NOT(ISERROR(SEARCH("lynxx_",A272)))</formula>
    </cfRule>
    <cfRule type="containsText" dxfId="8046" priority="1272" operator="containsText" text="_">
      <formula>NOT(ISERROR(SEARCH("_",A272)))</formula>
    </cfRule>
  </conditionalFormatting>
  <conditionalFormatting sqref="Y272:AC272">
    <cfRule type="cellIs" dxfId="8045" priority="1262" operator="equal">
      <formula>1</formula>
    </cfRule>
    <cfRule type="cellIs" dxfId="8044" priority="1263" operator="equal">
      <formula>2</formula>
    </cfRule>
    <cfRule type="cellIs" dxfId="8043" priority="1264" operator="equal">
      <formula>3</formula>
    </cfRule>
    <cfRule type="cellIs" dxfId="8042" priority="1265" operator="equal">
      <formula>4</formula>
    </cfRule>
    <cfRule type="cellIs" dxfId="8041" priority="1266" operator="equal">
      <formula>5</formula>
    </cfRule>
  </conditionalFormatting>
  <conditionalFormatting sqref="B272:E272">
    <cfRule type="colorScale" priority="126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72:I272">
    <cfRule type="colorScale" priority="126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72:M272">
    <cfRule type="colorScale" priority="125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E62">
    <cfRule type="colorScale" priority="125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62">
    <cfRule type="containsBlanks" priority="1251" stopIfTrue="1">
      <formula>LEN(TRIM(A62))=0</formula>
    </cfRule>
    <cfRule type="containsText" dxfId="8040" priority="1253" stopIfTrue="1" operator="containsText" text="fcd">
      <formula>NOT(ISERROR(SEARCH("fcd",A62)))</formula>
    </cfRule>
    <cfRule type="containsText" dxfId="8039" priority="1254" stopIfTrue="1" operator="containsText" text="server">
      <formula>NOT(ISERROR(SEARCH("server",A62)))</formula>
    </cfRule>
    <cfRule type="containsText" dxfId="8038" priority="1255" stopIfTrue="1" operator="containsText" text="ft">
      <formula>NOT(ISERROR(SEARCH("ft",A62)))</formula>
    </cfRule>
    <cfRule type="containsText" dxfId="8037" priority="1256" stopIfTrue="1" operator="containsText" text="lynxx_">
      <formula>NOT(ISERROR(SEARCH("lynxx_",A62)))</formula>
    </cfRule>
    <cfRule type="containsText" dxfId="8036" priority="1257" operator="containsText" text="_">
      <formula>NOT(ISERROR(SEARCH("_",A62)))</formula>
    </cfRule>
  </conditionalFormatting>
  <conditionalFormatting sqref="Y62:AE62">
    <cfRule type="cellIs" dxfId="8035" priority="1247" operator="equal">
      <formula>1</formula>
    </cfRule>
    <cfRule type="cellIs" dxfId="8034" priority="1248" operator="equal">
      <formula>2</formula>
    </cfRule>
    <cfRule type="cellIs" dxfId="8033" priority="1249" operator="equal">
      <formula>3</formula>
    </cfRule>
    <cfRule type="cellIs" dxfId="8032" priority="1250" operator="equal">
      <formula>4</formula>
    </cfRule>
    <cfRule type="cellIs" dxfId="8031" priority="1258" operator="equal">
      <formula>5</formula>
    </cfRule>
  </conditionalFormatting>
  <conditionalFormatting sqref="U62:X62">
    <cfRule type="containsBlanks" priority="1241" stopIfTrue="1">
      <formula>LEN(TRIM(U62))=0</formula>
    </cfRule>
    <cfRule type="cellIs" dxfId="8030" priority="1242" operator="equal">
      <formula>"N/A"</formula>
    </cfRule>
    <cfRule type="cellIs" dxfId="8029" priority="1243" operator="equal">
      <formula>"OK"</formula>
    </cfRule>
    <cfRule type="containsText" dxfId="8028" priority="1244" operator="containsText" text="Unsure">
      <formula>NOT(ISERROR(SEARCH("Unsure",U62)))</formula>
    </cfRule>
    <cfRule type="containsText" dxfId="8027" priority="1245" operator="containsText" text="Can't See">
      <formula>NOT(ISERROR(SEARCH("Can't See",U62)))</formula>
    </cfRule>
    <cfRule type="notContainsText" dxfId="8026" priority="1246" operator="notContains" text="OK&amp;N/A">
      <formula>ISERROR(SEARCH("OK&amp;N/A",U62))</formula>
    </cfRule>
  </conditionalFormatting>
  <conditionalFormatting sqref="F62">
    <cfRule type="colorScale" priority="124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62:M62">
    <cfRule type="containsBlanks" priority="1234" stopIfTrue="1">
      <formula>LEN(TRIM(J62))=0</formula>
    </cfRule>
    <cfRule type="cellIs" dxfId="8025" priority="1235" operator="equal">
      <formula>"N/A"</formula>
    </cfRule>
    <cfRule type="cellIs" dxfId="8024" priority="1236" operator="equal">
      <formula>"OK"</formula>
    </cfRule>
    <cfRule type="containsText" dxfId="8023" priority="1237" operator="containsText" text="Unsure">
      <formula>NOT(ISERROR(SEARCH("Unsure",J62)))</formula>
    </cfRule>
    <cfRule type="containsText" dxfId="8022" priority="1238" operator="containsText" text="Can't See">
      <formula>NOT(ISERROR(SEARCH("Can't See",J62)))</formula>
    </cfRule>
    <cfRule type="notContainsText" dxfId="8021" priority="1239" operator="notContains" text="OK&amp;N/A">
      <formula>ISERROR(SEARCH("OK&amp;N/A",J62))</formula>
    </cfRule>
  </conditionalFormatting>
  <conditionalFormatting sqref="G62">
    <cfRule type="colorScale" priority="123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I62">
    <cfRule type="colorScale" priority="123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H62">
    <cfRule type="colorScale" priority="123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D62">
    <cfRule type="colorScale" priority="123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C62">
    <cfRule type="colorScale" priority="122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62">
    <cfRule type="colorScale" priority="122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U275:X275">
    <cfRule type="containsBlanks" priority="1222" stopIfTrue="1">
      <formula>LEN(TRIM(U275))=0</formula>
    </cfRule>
    <cfRule type="cellIs" dxfId="8020" priority="1223" operator="equal">
      <formula>"N/A"</formula>
    </cfRule>
    <cfRule type="cellIs" dxfId="8019" priority="1224" operator="equal">
      <formula>"OK"</formula>
    </cfRule>
    <cfRule type="containsText" dxfId="8018" priority="1225" operator="containsText" text="Unsure">
      <formula>NOT(ISERROR(SEARCH("Unsure",U275)))</formula>
    </cfRule>
    <cfRule type="containsText" dxfId="8017" priority="1226" operator="containsText" text="Can't See">
      <formula>NOT(ISERROR(SEARCH("Can't See",U275)))</formula>
    </cfRule>
    <cfRule type="notContainsText" dxfId="8016" priority="1227" operator="notContains" text="OK&amp;N/A">
      <formula>ISERROR(SEARCH("OK&amp;N/A",U275))</formula>
    </cfRule>
  </conditionalFormatting>
  <conditionalFormatting sqref="A275">
    <cfRule type="containsBlanks" priority="1215" stopIfTrue="1">
      <formula>LEN(TRIM(A275))=0</formula>
    </cfRule>
    <cfRule type="containsText" dxfId="8015" priority="1216" stopIfTrue="1" operator="containsText" text="fcd">
      <formula>NOT(ISERROR(SEARCH("fcd",A275)))</formula>
    </cfRule>
    <cfRule type="containsText" dxfId="8014" priority="1217" stopIfTrue="1" operator="containsText" text="server">
      <formula>NOT(ISERROR(SEARCH("server",A275)))</formula>
    </cfRule>
    <cfRule type="containsText" dxfId="8013" priority="1218" stopIfTrue="1" operator="containsText" text="ft">
      <formula>NOT(ISERROR(SEARCH("ft",A275)))</formula>
    </cfRule>
    <cfRule type="containsText" dxfId="8012" priority="1219" stopIfTrue="1" operator="containsText" text="lynxx_">
      <formula>NOT(ISERROR(SEARCH("lynxx_",A275)))</formula>
    </cfRule>
    <cfRule type="containsText" dxfId="8011" priority="1220" operator="containsText" text="_">
      <formula>NOT(ISERROR(SEARCH("_",A275)))</formula>
    </cfRule>
  </conditionalFormatting>
  <conditionalFormatting sqref="AD275">
    <cfRule type="cellIs" dxfId="8010" priority="1211" operator="equal">
      <formula>1</formula>
    </cfRule>
    <cfRule type="cellIs" dxfId="8009" priority="1212" operator="equal">
      <formula>2</formula>
    </cfRule>
    <cfRule type="cellIs" dxfId="8008" priority="1213" operator="equal">
      <formula>3</formula>
    </cfRule>
    <cfRule type="cellIs" dxfId="8007" priority="1214" operator="equal">
      <formula>4</formula>
    </cfRule>
    <cfRule type="cellIs" dxfId="8006" priority="1221" operator="equal">
      <formula>5</formula>
    </cfRule>
  </conditionalFormatting>
  <conditionalFormatting sqref="J275:M275">
    <cfRule type="containsBlanks" priority="1205" stopIfTrue="1">
      <formula>LEN(TRIM(J275))=0</formula>
    </cfRule>
    <cfRule type="cellIs" dxfId="8005" priority="1206" operator="equal">
      <formula>"N/A"</formula>
    </cfRule>
    <cfRule type="cellIs" dxfId="8004" priority="1207" operator="equal">
      <formula>"OK"</formula>
    </cfRule>
    <cfRule type="containsText" dxfId="8003" priority="1208" operator="containsText" text="Unsure">
      <formula>NOT(ISERROR(SEARCH("Unsure",J275)))</formula>
    </cfRule>
    <cfRule type="containsText" dxfId="8002" priority="1209" operator="containsText" text="Can't See">
      <formula>NOT(ISERROR(SEARCH("Can't See",J275)))</formula>
    </cfRule>
    <cfRule type="notContainsText" dxfId="8001" priority="1210" operator="notContains" text="OK&amp;N/A">
      <formula>ISERROR(SEARCH("OK&amp;N/A",J275))</formula>
    </cfRule>
  </conditionalFormatting>
  <conditionalFormatting sqref="Y275:AC275">
    <cfRule type="cellIs" dxfId="8000" priority="1200" operator="equal">
      <formula>1</formula>
    </cfRule>
    <cfRule type="cellIs" dxfId="7999" priority="1201" operator="equal">
      <formula>2</formula>
    </cfRule>
    <cfRule type="cellIs" dxfId="7998" priority="1202" operator="equal">
      <formula>3</formula>
    </cfRule>
    <cfRule type="cellIs" dxfId="7997" priority="1203" operator="equal">
      <formula>4</formula>
    </cfRule>
    <cfRule type="cellIs" dxfId="7996" priority="1204" operator="equal">
      <formula>5</formula>
    </cfRule>
  </conditionalFormatting>
  <conditionalFormatting sqref="B275">
    <cfRule type="colorScale" priority="119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C275:F275">
    <cfRule type="colorScale" priority="119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G275">
    <cfRule type="colorScale" priority="119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H275">
    <cfRule type="colorScale" priority="119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I275">
    <cfRule type="colorScale" priority="119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185">
    <cfRule type="colorScale" priority="119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C185">
    <cfRule type="colorScale" priority="119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D185">
    <cfRule type="colorScale" priority="119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E185">
    <cfRule type="colorScale" priority="119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Y197:AD197">
    <cfRule type="cellIs" dxfId="7995" priority="1186" operator="equal">
      <formula>1</formula>
    </cfRule>
    <cfRule type="cellIs" dxfId="7994" priority="1187" operator="equal">
      <formula>2</formula>
    </cfRule>
    <cfRule type="cellIs" dxfId="7993" priority="1188" operator="equal">
      <formula>3</formula>
    </cfRule>
    <cfRule type="cellIs" dxfId="7992" priority="1189" operator="equal">
      <formula>4</formula>
    </cfRule>
    <cfRule type="cellIs" dxfId="7991" priority="1190" operator="equal">
      <formula>5</formula>
    </cfRule>
  </conditionalFormatting>
  <conditionalFormatting sqref="U197:X197">
    <cfRule type="containsBlanks" priority="1180" stopIfTrue="1">
      <formula>LEN(TRIM(U197))=0</formula>
    </cfRule>
    <cfRule type="cellIs" dxfId="7990" priority="1181" operator="equal">
      <formula>"N/A"</formula>
    </cfRule>
    <cfRule type="cellIs" dxfId="7989" priority="1182" operator="equal">
      <formula>"OK"</formula>
    </cfRule>
    <cfRule type="containsText" dxfId="7988" priority="1183" operator="containsText" text="Unsure">
      <formula>NOT(ISERROR(SEARCH("Unsure",U197)))</formula>
    </cfRule>
    <cfRule type="containsText" dxfId="7987" priority="1184" operator="containsText" text="Can't See">
      <formula>NOT(ISERROR(SEARCH("Can't See",U197)))</formula>
    </cfRule>
    <cfRule type="notContainsText" dxfId="7986" priority="1185" operator="notContains" text="OK&amp;N/A">
      <formula>ISERROR(SEARCH("OK&amp;N/A",U197))</formula>
    </cfRule>
  </conditionalFormatting>
  <conditionalFormatting sqref="A197">
    <cfRule type="containsBlanks" priority="1174" stopIfTrue="1">
      <formula>LEN(TRIM(A197))=0</formula>
    </cfRule>
    <cfRule type="containsText" dxfId="7985" priority="1175" stopIfTrue="1" operator="containsText" text="fcd">
      <formula>NOT(ISERROR(SEARCH("fcd",A197)))</formula>
    </cfRule>
    <cfRule type="containsText" dxfId="7984" priority="1176" stopIfTrue="1" operator="containsText" text="server">
      <formula>NOT(ISERROR(SEARCH("server",A197)))</formula>
    </cfRule>
    <cfRule type="containsText" dxfId="7983" priority="1177" stopIfTrue="1" operator="containsText" text="ft">
      <formula>NOT(ISERROR(SEARCH("ft",A197)))</formula>
    </cfRule>
    <cfRule type="containsText" dxfId="7982" priority="1178" stopIfTrue="1" operator="containsText" text="lynxx_">
      <formula>NOT(ISERROR(SEARCH("lynxx_",A197)))</formula>
    </cfRule>
    <cfRule type="containsText" dxfId="7981" priority="1179" operator="containsText" text="_">
      <formula>NOT(ISERROR(SEARCH("_",A197)))</formula>
    </cfRule>
  </conditionalFormatting>
  <conditionalFormatting sqref="U200:X200">
    <cfRule type="containsBlanks" priority="1168" stopIfTrue="1">
      <formula>LEN(TRIM(U200))=0</formula>
    </cfRule>
    <cfRule type="cellIs" dxfId="7980" priority="1169" operator="equal">
      <formula>"N/A"</formula>
    </cfRule>
    <cfRule type="cellIs" dxfId="7979" priority="1170" operator="equal">
      <formula>"OK"</formula>
    </cfRule>
    <cfRule type="containsText" dxfId="7978" priority="1171" operator="containsText" text="Unsure">
      <formula>NOT(ISERROR(SEARCH("Unsure",U200)))</formula>
    </cfRule>
    <cfRule type="containsText" dxfId="7977" priority="1172" operator="containsText" text="Can't See">
      <formula>NOT(ISERROR(SEARCH("Can't See",U200)))</formula>
    </cfRule>
    <cfRule type="notContainsText" dxfId="7976" priority="1173" operator="notContains" text="OK&amp;N/A">
      <formula>ISERROR(SEARCH("OK&amp;N/A",U200))</formula>
    </cfRule>
  </conditionalFormatting>
  <conditionalFormatting sqref="Y200:AC200">
    <cfRule type="cellIs" dxfId="7975" priority="1163" operator="equal">
      <formula>1</formula>
    </cfRule>
    <cfRule type="cellIs" dxfId="7974" priority="1164" operator="equal">
      <formula>2</formula>
    </cfRule>
    <cfRule type="cellIs" dxfId="7973" priority="1165" operator="equal">
      <formula>3</formula>
    </cfRule>
    <cfRule type="cellIs" dxfId="7972" priority="1166" operator="equal">
      <formula>4</formula>
    </cfRule>
    <cfRule type="cellIs" dxfId="7971" priority="1167" operator="equal">
      <formula>5</formula>
    </cfRule>
  </conditionalFormatting>
  <conditionalFormatting sqref="I278">
    <cfRule type="colorScale" priority="116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H278">
    <cfRule type="colorScale" priority="116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G278">
    <cfRule type="colorScale" priority="116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78">
    <cfRule type="colorScale" priority="115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78:M278">
    <cfRule type="containsBlanks" priority="1153" stopIfTrue="1">
      <formula>LEN(TRIM(J278))=0</formula>
    </cfRule>
    <cfRule type="cellIs" dxfId="7970" priority="1154" operator="equal">
      <formula>"N/A"</formula>
    </cfRule>
    <cfRule type="cellIs" dxfId="7969" priority="1155" operator="equal">
      <formula>"OK"</formula>
    </cfRule>
    <cfRule type="containsText" dxfId="7968" priority="1156" operator="containsText" text="Unsure">
      <formula>NOT(ISERROR(SEARCH("Unsure",J278)))</formula>
    </cfRule>
    <cfRule type="containsText" dxfId="7967" priority="1157" operator="containsText" text="Can't See">
      <formula>NOT(ISERROR(SEARCH("Can't See",J278)))</formula>
    </cfRule>
    <cfRule type="notContainsText" dxfId="7966" priority="1158" operator="notContains" text="OK&amp;N/A">
      <formula>ISERROR(SEARCH("OK&amp;N/A",J278))</formula>
    </cfRule>
  </conditionalFormatting>
  <conditionalFormatting sqref="M178:M183">
    <cfRule type="colorScale" priority="115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M178:M183">
    <cfRule type="colorScale" priority="115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L178:L179">
    <cfRule type="colorScale" priority="115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L180">
    <cfRule type="colorScale" priority="114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L180">
    <cfRule type="colorScale" priority="114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L181">
    <cfRule type="colorScale" priority="114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L182">
    <cfRule type="colorScale" priority="114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L183">
    <cfRule type="colorScale" priority="114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L183">
    <cfRule type="colorScale" priority="114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K183">
    <cfRule type="colorScale" priority="114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K183">
    <cfRule type="colorScale" priority="114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K181:K182">
    <cfRule type="colorScale" priority="114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K180">
    <cfRule type="colorScale" priority="114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K180">
    <cfRule type="colorScale" priority="113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K179">
    <cfRule type="colorScale" priority="113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K179">
    <cfRule type="colorScale" priority="113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K178">
    <cfRule type="colorScale" priority="113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K178">
    <cfRule type="colorScale" priority="113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178">
    <cfRule type="colorScale" priority="113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179">
    <cfRule type="colorScale" priority="113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180">
    <cfRule type="colorScale" priority="113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180">
    <cfRule type="colorScale" priority="113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181">
    <cfRule type="colorScale" priority="113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182">
    <cfRule type="colorScale" priority="112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183">
    <cfRule type="colorScale" priority="112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183">
    <cfRule type="colorScale" priority="112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U271:X271">
    <cfRule type="containsBlanks" priority="1121" stopIfTrue="1">
      <formula>LEN(TRIM(U271))=0</formula>
    </cfRule>
    <cfRule type="cellIs" dxfId="7965" priority="1122" operator="equal">
      <formula>"N/A"</formula>
    </cfRule>
    <cfRule type="cellIs" dxfId="7964" priority="1123" operator="equal">
      <formula>"OK"</formula>
    </cfRule>
    <cfRule type="containsText" dxfId="7963" priority="1124" operator="containsText" text="Unsure">
      <formula>NOT(ISERROR(SEARCH("Unsure",U271)))</formula>
    </cfRule>
    <cfRule type="containsText" dxfId="7962" priority="1125" operator="containsText" text="Can't See">
      <formula>NOT(ISERROR(SEARCH("Can't See",U271)))</formula>
    </cfRule>
    <cfRule type="notContainsText" dxfId="7961" priority="1126" operator="notContains" text="OK&amp;N/A">
      <formula>ISERROR(SEARCH("OK&amp;N/A",U271))</formula>
    </cfRule>
  </conditionalFormatting>
  <conditionalFormatting sqref="A271">
    <cfRule type="containsBlanks" priority="1114" stopIfTrue="1">
      <formula>LEN(TRIM(A271))=0</formula>
    </cfRule>
    <cfRule type="containsText" dxfId="7960" priority="1115" stopIfTrue="1" operator="containsText" text="fcd">
      <formula>NOT(ISERROR(SEARCH("fcd",A271)))</formula>
    </cfRule>
    <cfRule type="containsText" dxfId="7959" priority="1116" stopIfTrue="1" operator="containsText" text="server">
      <formula>NOT(ISERROR(SEARCH("server",A271)))</formula>
    </cfRule>
    <cfRule type="containsText" dxfId="7958" priority="1117" stopIfTrue="1" operator="containsText" text="ft">
      <formula>NOT(ISERROR(SEARCH("ft",A271)))</formula>
    </cfRule>
    <cfRule type="containsText" dxfId="7957" priority="1118" stopIfTrue="1" operator="containsText" text="lynxx_">
      <formula>NOT(ISERROR(SEARCH("lynxx_",A271)))</formula>
    </cfRule>
    <cfRule type="containsText" dxfId="7956" priority="1119" operator="containsText" text="_">
      <formula>NOT(ISERROR(SEARCH("_",A271)))</formula>
    </cfRule>
  </conditionalFormatting>
  <conditionalFormatting sqref="AD271">
    <cfRule type="cellIs" dxfId="7955" priority="1110" operator="equal">
      <formula>1</formula>
    </cfRule>
    <cfRule type="cellIs" dxfId="7954" priority="1111" operator="equal">
      <formula>2</formula>
    </cfRule>
    <cfRule type="cellIs" dxfId="7953" priority="1112" operator="equal">
      <formula>3</formula>
    </cfRule>
    <cfRule type="cellIs" dxfId="7952" priority="1113" operator="equal">
      <formula>4</formula>
    </cfRule>
    <cfRule type="cellIs" dxfId="7951" priority="1120" operator="equal">
      <formula>5</formula>
    </cfRule>
  </conditionalFormatting>
  <conditionalFormatting sqref="A271">
    <cfRule type="containsBlanks" priority="1104" stopIfTrue="1">
      <formula>LEN(TRIM(A271))=0</formula>
    </cfRule>
    <cfRule type="containsText" dxfId="7950" priority="1105" stopIfTrue="1" operator="containsText" text="fcd">
      <formula>NOT(ISERROR(SEARCH("fcd",A271)))</formula>
    </cfRule>
    <cfRule type="containsText" dxfId="7949" priority="1106" stopIfTrue="1" operator="containsText" text="server">
      <formula>NOT(ISERROR(SEARCH("server",A271)))</formula>
    </cfRule>
    <cfRule type="containsText" dxfId="7948" priority="1107" stopIfTrue="1" operator="containsText" text="ft">
      <formula>NOT(ISERROR(SEARCH("ft",A271)))</formula>
    </cfRule>
    <cfRule type="containsText" dxfId="7947" priority="1108" stopIfTrue="1" operator="containsText" text="lynxx_">
      <formula>NOT(ISERROR(SEARCH("lynxx_",A271)))</formula>
    </cfRule>
    <cfRule type="containsText" dxfId="7946" priority="1109" operator="containsText" text="_">
      <formula>NOT(ISERROR(SEARCH("_",A271)))</formula>
    </cfRule>
  </conditionalFormatting>
  <conditionalFormatting sqref="Y271:AC271">
    <cfRule type="cellIs" dxfId="7945" priority="1099" operator="equal">
      <formula>1</formula>
    </cfRule>
    <cfRule type="cellIs" dxfId="7944" priority="1100" operator="equal">
      <formula>2</formula>
    </cfRule>
    <cfRule type="cellIs" dxfId="7943" priority="1101" operator="equal">
      <formula>3</formula>
    </cfRule>
    <cfRule type="cellIs" dxfId="7942" priority="1102" operator="equal">
      <formula>4</formula>
    </cfRule>
    <cfRule type="cellIs" dxfId="7941" priority="1103" operator="equal">
      <formula>5</formula>
    </cfRule>
  </conditionalFormatting>
  <conditionalFormatting sqref="B271:E271">
    <cfRule type="colorScale" priority="109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71:I271">
    <cfRule type="colorScale" priority="109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71:M271">
    <cfRule type="colorScale" priority="109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83:A88 A90:A96">
    <cfRule type="containsBlanks" priority="1089" stopIfTrue="1">
      <formula>LEN(TRIM(A83))=0</formula>
    </cfRule>
    <cfRule type="containsText" dxfId="7940" priority="1090" stopIfTrue="1" operator="containsText" text="fcd">
      <formula>NOT(ISERROR(SEARCH("fcd",A83)))</formula>
    </cfRule>
    <cfRule type="containsText" dxfId="7939" priority="1091" stopIfTrue="1" operator="containsText" text="server">
      <formula>NOT(ISERROR(SEARCH("server",A83)))</formula>
    </cfRule>
    <cfRule type="containsText" dxfId="7938" priority="1092" stopIfTrue="1" operator="containsText" text="ft">
      <formula>NOT(ISERROR(SEARCH("ft",A83)))</formula>
    </cfRule>
    <cfRule type="containsText" dxfId="7937" priority="1093" stopIfTrue="1" operator="containsText" text="lynxx_">
      <formula>NOT(ISERROR(SEARCH("lynxx_",A83)))</formula>
    </cfRule>
    <cfRule type="containsText" dxfId="7936" priority="1094" operator="containsText" text="_">
      <formula>NOT(ISERROR(SEARCH("_",A83)))</formula>
    </cfRule>
  </conditionalFormatting>
  <conditionalFormatting sqref="Y83:AE88 Y90:AE96">
    <cfRule type="cellIs" dxfId="7935" priority="1085" operator="equal">
      <formula>1</formula>
    </cfRule>
    <cfRule type="cellIs" dxfId="7934" priority="1086" operator="equal">
      <formula>2</formula>
    </cfRule>
    <cfRule type="cellIs" dxfId="7933" priority="1087" operator="equal">
      <formula>3</formula>
    </cfRule>
    <cfRule type="cellIs" dxfId="7932" priority="1088" operator="equal">
      <formula>4</formula>
    </cfRule>
    <cfRule type="cellIs" dxfId="7931" priority="1095" operator="equal">
      <formula>5</formula>
    </cfRule>
  </conditionalFormatting>
  <conditionalFormatting sqref="U86:V86 X86 U83:X85 U87:X88 U90:X96">
    <cfRule type="containsBlanks" priority="1079" stopIfTrue="1">
      <formula>LEN(TRIM(U83))=0</formula>
    </cfRule>
    <cfRule type="cellIs" dxfId="7930" priority="1080" operator="equal">
      <formula>"N/A"</formula>
    </cfRule>
    <cfRule type="cellIs" dxfId="7929" priority="1081" operator="equal">
      <formula>"OK"</formula>
    </cfRule>
    <cfRule type="containsText" dxfId="7928" priority="1082" operator="containsText" text="Unsure">
      <formula>NOT(ISERROR(SEARCH("Unsure",U83)))</formula>
    </cfRule>
    <cfRule type="containsText" dxfId="7927" priority="1083" operator="containsText" text="Can't See">
      <formula>NOT(ISERROR(SEARCH("Can't See",U83)))</formula>
    </cfRule>
    <cfRule type="notContainsText" dxfId="7926" priority="1084" operator="notContains" text="OK&amp;N/A">
      <formula>ISERROR(SEARCH("OK&amp;N/A",U83))</formula>
    </cfRule>
  </conditionalFormatting>
  <conditionalFormatting sqref="W86">
    <cfRule type="containsBlanks" priority="1073" stopIfTrue="1">
      <formula>LEN(TRIM(W86))=0</formula>
    </cfRule>
    <cfRule type="containsText" dxfId="7925" priority="1074" stopIfTrue="1" operator="containsText" text="fcd">
      <formula>NOT(ISERROR(SEARCH("fcd",W86)))</formula>
    </cfRule>
    <cfRule type="containsText" dxfId="7924" priority="1075" stopIfTrue="1" operator="containsText" text="server">
      <formula>NOT(ISERROR(SEARCH("server",W86)))</formula>
    </cfRule>
    <cfRule type="containsText" dxfId="7923" priority="1076" stopIfTrue="1" operator="containsText" text="ft">
      <formula>NOT(ISERROR(SEARCH("ft",W86)))</formula>
    </cfRule>
    <cfRule type="containsText" dxfId="7922" priority="1077" stopIfTrue="1" operator="containsText" text="lynxx_">
      <formula>NOT(ISERROR(SEARCH("lynxx_",W86)))</formula>
    </cfRule>
    <cfRule type="containsText" dxfId="7921" priority="1078" operator="containsText" text="_">
      <formula>NOT(ISERROR(SEARCH("_",W86)))</formula>
    </cfRule>
  </conditionalFormatting>
  <conditionalFormatting sqref="X100:X109">
    <cfRule type="containsBlanks" priority="1067" stopIfTrue="1">
      <formula>LEN(TRIM(X100))=0</formula>
    </cfRule>
    <cfRule type="cellIs" dxfId="7920" priority="1068" operator="equal">
      <formula>"N/A"</formula>
    </cfRule>
    <cfRule type="cellIs" dxfId="7919" priority="1069" operator="equal">
      <formula>"OK"</formula>
    </cfRule>
    <cfRule type="containsText" dxfId="7918" priority="1070" operator="containsText" text="Unsure">
      <formula>NOT(ISERROR(SEARCH("Unsure",X100)))</formula>
    </cfRule>
    <cfRule type="containsText" dxfId="7917" priority="1071" operator="containsText" text="Can't See">
      <formula>NOT(ISERROR(SEARCH("Can't See",X100)))</formula>
    </cfRule>
    <cfRule type="notContainsText" dxfId="7916" priority="1072" operator="notContains" text="OK&amp;N/A">
      <formula>ISERROR(SEARCH("OK&amp;N/A",X100))</formula>
    </cfRule>
  </conditionalFormatting>
  <conditionalFormatting sqref="J98:M99 J109:M109">
    <cfRule type="containsBlanks" priority="1061" stopIfTrue="1">
      <formula>LEN(TRIM(J98))=0</formula>
    </cfRule>
    <cfRule type="cellIs" dxfId="7915" priority="1062" operator="equal">
      <formula>"N/A"</formula>
    </cfRule>
    <cfRule type="cellIs" dxfId="7914" priority="1063" operator="equal">
      <formula>"OK"</formula>
    </cfRule>
    <cfRule type="containsText" dxfId="7913" priority="1064" operator="containsText" text="Unsure">
      <formula>NOT(ISERROR(SEARCH("Unsure",J98)))</formula>
    </cfRule>
    <cfRule type="containsText" dxfId="7912" priority="1065" operator="containsText" text="Can't See">
      <formula>NOT(ISERROR(SEARCH("Can't See",J98)))</formula>
    </cfRule>
    <cfRule type="notContainsText" dxfId="7911" priority="1066" operator="notContains" text="OK&amp;N/A">
      <formula>ISERROR(SEARCH("OK&amp;N/A",J98))</formula>
    </cfRule>
  </conditionalFormatting>
  <conditionalFormatting sqref="I90:K93 B83:C88 I84:K88 M83:M88 E84:G88 E90:G93 E83:K83 H84:H93 E94:K94 B90:C96 M90:M94 E95:M96">
    <cfRule type="colorScale" priority="106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82">
    <cfRule type="containsBlanks" priority="1054" stopIfTrue="1">
      <formula>LEN(TRIM(A82))=0</formula>
    </cfRule>
    <cfRule type="containsText" dxfId="7910" priority="1055" stopIfTrue="1" operator="containsText" text="fcd">
      <formula>NOT(ISERROR(SEARCH("fcd",A82)))</formula>
    </cfRule>
    <cfRule type="containsText" dxfId="7909" priority="1056" stopIfTrue="1" operator="containsText" text="server">
      <formula>NOT(ISERROR(SEARCH("server",A82)))</formula>
    </cfRule>
    <cfRule type="containsText" dxfId="7908" priority="1057" stopIfTrue="1" operator="containsText" text="ft">
      <formula>NOT(ISERROR(SEARCH("ft",A82)))</formula>
    </cfRule>
    <cfRule type="containsText" dxfId="7907" priority="1058" stopIfTrue="1" operator="containsText" text="lynxx_">
      <formula>NOT(ISERROR(SEARCH("lynxx_",A82)))</formula>
    </cfRule>
    <cfRule type="containsText" dxfId="7906" priority="1059" operator="containsText" text="_">
      <formula>NOT(ISERROR(SEARCH("_",A82)))</formula>
    </cfRule>
  </conditionalFormatting>
  <conditionalFormatting sqref="B82">
    <cfRule type="containsBlanks" priority="1048" stopIfTrue="1">
      <formula>LEN(TRIM(B82))=0</formula>
    </cfRule>
    <cfRule type="containsText" dxfId="7905" priority="1049" stopIfTrue="1" operator="containsText" text="fcd">
      <formula>NOT(ISERROR(SEARCH("fcd",B82)))</formula>
    </cfRule>
    <cfRule type="containsText" dxfId="7904" priority="1050" stopIfTrue="1" operator="containsText" text="server">
      <formula>NOT(ISERROR(SEARCH("server",B82)))</formula>
    </cfRule>
    <cfRule type="containsText" dxfId="7903" priority="1051" stopIfTrue="1" operator="containsText" text="ft">
      <formula>NOT(ISERROR(SEARCH("ft",B82)))</formula>
    </cfRule>
    <cfRule type="containsText" dxfId="7902" priority="1052" stopIfTrue="1" operator="containsText" text="lynxx_">
      <formula>NOT(ISERROR(SEARCH("lynxx_",B82)))</formula>
    </cfRule>
    <cfRule type="containsText" dxfId="7901" priority="1053" operator="containsText" text="_">
      <formula>NOT(ISERROR(SEARCH("_",B82)))</formula>
    </cfRule>
  </conditionalFormatting>
  <conditionalFormatting sqref="C82">
    <cfRule type="containsBlanks" priority="1042" stopIfTrue="1">
      <formula>LEN(TRIM(C82))=0</formula>
    </cfRule>
    <cfRule type="containsText" dxfId="7900" priority="1043" stopIfTrue="1" operator="containsText" text="fcd">
      <formula>NOT(ISERROR(SEARCH("fcd",C82)))</formula>
    </cfRule>
    <cfRule type="containsText" dxfId="7899" priority="1044" stopIfTrue="1" operator="containsText" text="server">
      <formula>NOT(ISERROR(SEARCH("server",C82)))</formula>
    </cfRule>
    <cfRule type="containsText" dxfId="7898" priority="1045" stopIfTrue="1" operator="containsText" text="ft">
      <formula>NOT(ISERROR(SEARCH("ft",C82)))</formula>
    </cfRule>
    <cfRule type="containsText" dxfId="7897" priority="1046" stopIfTrue="1" operator="containsText" text="lynxx_">
      <formula>NOT(ISERROR(SEARCH("lynxx_",C82)))</formula>
    </cfRule>
    <cfRule type="containsText" dxfId="7896" priority="1047" operator="containsText" text="_">
      <formula>NOT(ISERROR(SEARCH("_",C82)))</formula>
    </cfRule>
  </conditionalFormatting>
  <conditionalFormatting sqref="D82">
    <cfRule type="containsBlanks" priority="1036" stopIfTrue="1">
      <formula>LEN(TRIM(D82))=0</formula>
    </cfRule>
    <cfRule type="containsText" dxfId="7895" priority="1037" stopIfTrue="1" operator="containsText" text="fcd">
      <formula>NOT(ISERROR(SEARCH("fcd",D82)))</formula>
    </cfRule>
    <cfRule type="containsText" dxfId="7894" priority="1038" stopIfTrue="1" operator="containsText" text="server">
      <formula>NOT(ISERROR(SEARCH("server",D82)))</formula>
    </cfRule>
    <cfRule type="containsText" dxfId="7893" priority="1039" stopIfTrue="1" operator="containsText" text="ft">
      <formula>NOT(ISERROR(SEARCH("ft",D82)))</formula>
    </cfRule>
    <cfRule type="containsText" dxfId="7892" priority="1040" stopIfTrue="1" operator="containsText" text="lynxx_">
      <formula>NOT(ISERROR(SEARCH("lynxx_",D82)))</formula>
    </cfRule>
    <cfRule type="containsText" dxfId="7891" priority="1041" operator="containsText" text="_">
      <formula>NOT(ISERROR(SEARCH("_",D82)))</formula>
    </cfRule>
  </conditionalFormatting>
  <conditionalFormatting sqref="E82">
    <cfRule type="containsBlanks" priority="1030" stopIfTrue="1">
      <formula>LEN(TRIM(E82))=0</formula>
    </cfRule>
    <cfRule type="containsText" dxfId="7890" priority="1031" stopIfTrue="1" operator="containsText" text="fcd">
      <formula>NOT(ISERROR(SEARCH("fcd",E82)))</formula>
    </cfRule>
    <cfRule type="containsText" dxfId="7889" priority="1032" stopIfTrue="1" operator="containsText" text="server">
      <formula>NOT(ISERROR(SEARCH("server",E82)))</formula>
    </cfRule>
    <cfRule type="containsText" dxfId="7888" priority="1033" stopIfTrue="1" operator="containsText" text="ft">
      <formula>NOT(ISERROR(SEARCH("ft",E82)))</formula>
    </cfRule>
    <cfRule type="containsText" dxfId="7887" priority="1034" stopIfTrue="1" operator="containsText" text="lynxx_">
      <formula>NOT(ISERROR(SEARCH("lynxx_",E82)))</formula>
    </cfRule>
    <cfRule type="containsText" dxfId="7886" priority="1035" operator="containsText" text="_">
      <formula>NOT(ISERROR(SEARCH("_",E82)))</formula>
    </cfRule>
  </conditionalFormatting>
  <conditionalFormatting sqref="F82">
    <cfRule type="containsBlanks" priority="1024" stopIfTrue="1">
      <formula>LEN(TRIM(F82))=0</formula>
    </cfRule>
    <cfRule type="containsText" dxfId="7885" priority="1025" stopIfTrue="1" operator="containsText" text="fcd">
      <formula>NOT(ISERROR(SEARCH("fcd",F82)))</formula>
    </cfRule>
    <cfRule type="containsText" dxfId="7884" priority="1026" stopIfTrue="1" operator="containsText" text="server">
      <formula>NOT(ISERROR(SEARCH("server",F82)))</formula>
    </cfRule>
    <cfRule type="containsText" dxfId="7883" priority="1027" stopIfTrue="1" operator="containsText" text="ft">
      <formula>NOT(ISERROR(SEARCH("ft",F82)))</formula>
    </cfRule>
    <cfRule type="containsText" dxfId="7882" priority="1028" stopIfTrue="1" operator="containsText" text="lynxx_">
      <formula>NOT(ISERROR(SEARCH("lynxx_",F82)))</formula>
    </cfRule>
    <cfRule type="containsText" dxfId="7881" priority="1029" operator="containsText" text="_">
      <formula>NOT(ISERROR(SEARCH("_",F82)))</formula>
    </cfRule>
  </conditionalFormatting>
  <conditionalFormatting sqref="G82">
    <cfRule type="containsBlanks" priority="1018" stopIfTrue="1">
      <formula>LEN(TRIM(G82))=0</formula>
    </cfRule>
    <cfRule type="containsText" dxfId="7880" priority="1019" stopIfTrue="1" operator="containsText" text="fcd">
      <formula>NOT(ISERROR(SEARCH("fcd",G82)))</formula>
    </cfRule>
    <cfRule type="containsText" dxfId="7879" priority="1020" stopIfTrue="1" operator="containsText" text="server">
      <formula>NOT(ISERROR(SEARCH("server",G82)))</formula>
    </cfRule>
    <cfRule type="containsText" dxfId="7878" priority="1021" stopIfTrue="1" operator="containsText" text="ft">
      <formula>NOT(ISERROR(SEARCH("ft",G82)))</formula>
    </cfRule>
    <cfRule type="containsText" dxfId="7877" priority="1022" stopIfTrue="1" operator="containsText" text="lynxx_">
      <formula>NOT(ISERROR(SEARCH("lynxx_",G82)))</formula>
    </cfRule>
    <cfRule type="containsText" dxfId="7876" priority="1023" operator="containsText" text="_">
      <formula>NOT(ISERROR(SEARCH("_",G82)))</formula>
    </cfRule>
  </conditionalFormatting>
  <conditionalFormatting sqref="H82">
    <cfRule type="containsBlanks" priority="1012" stopIfTrue="1">
      <formula>LEN(TRIM(H82))=0</formula>
    </cfRule>
    <cfRule type="containsText" dxfId="7875" priority="1013" stopIfTrue="1" operator="containsText" text="fcd">
      <formula>NOT(ISERROR(SEARCH("fcd",H82)))</formula>
    </cfRule>
    <cfRule type="containsText" dxfId="7874" priority="1014" stopIfTrue="1" operator="containsText" text="server">
      <formula>NOT(ISERROR(SEARCH("server",H82)))</formula>
    </cfRule>
    <cfRule type="containsText" dxfId="7873" priority="1015" stopIfTrue="1" operator="containsText" text="ft">
      <formula>NOT(ISERROR(SEARCH("ft",H82)))</formula>
    </cfRule>
    <cfRule type="containsText" dxfId="7872" priority="1016" stopIfTrue="1" operator="containsText" text="lynxx_">
      <formula>NOT(ISERROR(SEARCH("lynxx_",H82)))</formula>
    </cfRule>
    <cfRule type="containsText" dxfId="7871" priority="1017" operator="containsText" text="_">
      <formula>NOT(ISERROR(SEARCH("_",H82)))</formula>
    </cfRule>
  </conditionalFormatting>
  <conditionalFormatting sqref="I82">
    <cfRule type="containsBlanks" priority="1006" stopIfTrue="1">
      <formula>LEN(TRIM(I82))=0</formula>
    </cfRule>
    <cfRule type="containsText" dxfId="7870" priority="1007" stopIfTrue="1" operator="containsText" text="fcd">
      <formula>NOT(ISERROR(SEARCH("fcd",I82)))</formula>
    </cfRule>
    <cfRule type="containsText" dxfId="7869" priority="1008" stopIfTrue="1" operator="containsText" text="server">
      <formula>NOT(ISERROR(SEARCH("server",I82)))</formula>
    </cfRule>
    <cfRule type="containsText" dxfId="7868" priority="1009" stopIfTrue="1" operator="containsText" text="ft">
      <formula>NOT(ISERROR(SEARCH("ft",I82)))</formula>
    </cfRule>
    <cfRule type="containsText" dxfId="7867" priority="1010" stopIfTrue="1" operator="containsText" text="lynxx_">
      <formula>NOT(ISERROR(SEARCH("lynxx_",I82)))</formula>
    </cfRule>
    <cfRule type="containsText" dxfId="7866" priority="1011" operator="containsText" text="_">
      <formula>NOT(ISERROR(SEARCH("_",I82)))</formula>
    </cfRule>
  </conditionalFormatting>
  <conditionalFormatting sqref="J82">
    <cfRule type="containsBlanks" priority="1000" stopIfTrue="1">
      <formula>LEN(TRIM(J82))=0</formula>
    </cfRule>
    <cfRule type="containsText" dxfId="7865" priority="1001" stopIfTrue="1" operator="containsText" text="fcd">
      <formula>NOT(ISERROR(SEARCH("fcd",J82)))</formula>
    </cfRule>
    <cfRule type="containsText" dxfId="7864" priority="1002" stopIfTrue="1" operator="containsText" text="server">
      <formula>NOT(ISERROR(SEARCH("server",J82)))</formula>
    </cfRule>
    <cfRule type="containsText" dxfId="7863" priority="1003" stopIfTrue="1" operator="containsText" text="ft">
      <formula>NOT(ISERROR(SEARCH("ft",J82)))</formula>
    </cfRule>
    <cfRule type="containsText" dxfId="7862" priority="1004" stopIfTrue="1" operator="containsText" text="lynxx_">
      <formula>NOT(ISERROR(SEARCH("lynxx_",J82)))</formula>
    </cfRule>
    <cfRule type="containsText" dxfId="7861" priority="1005" operator="containsText" text="_">
      <formula>NOT(ISERROR(SEARCH("_",J82)))</formula>
    </cfRule>
  </conditionalFormatting>
  <conditionalFormatting sqref="L82">
    <cfRule type="containsBlanks" priority="994" stopIfTrue="1">
      <formula>LEN(TRIM(L82))=0</formula>
    </cfRule>
    <cfRule type="containsText" dxfId="7860" priority="995" stopIfTrue="1" operator="containsText" text="fcd">
      <formula>NOT(ISERROR(SEARCH("fcd",L82)))</formula>
    </cfRule>
    <cfRule type="containsText" dxfId="7859" priority="996" stopIfTrue="1" operator="containsText" text="server">
      <formula>NOT(ISERROR(SEARCH("server",L82)))</formula>
    </cfRule>
    <cfRule type="containsText" dxfId="7858" priority="997" stopIfTrue="1" operator="containsText" text="ft">
      <formula>NOT(ISERROR(SEARCH("ft",L82)))</formula>
    </cfRule>
    <cfRule type="containsText" dxfId="7857" priority="998" stopIfTrue="1" operator="containsText" text="lynxx_">
      <formula>NOT(ISERROR(SEARCH("lynxx_",L82)))</formula>
    </cfRule>
    <cfRule type="containsText" dxfId="7856" priority="999" operator="containsText" text="_">
      <formula>NOT(ISERROR(SEARCH("_",L82)))</formula>
    </cfRule>
  </conditionalFormatting>
  <conditionalFormatting sqref="M81">
    <cfRule type="containsBlanks" priority="988" stopIfTrue="1">
      <formula>LEN(TRIM(M81))=0</formula>
    </cfRule>
    <cfRule type="containsText" dxfId="7855" priority="989" stopIfTrue="1" operator="containsText" text="fcd">
      <formula>NOT(ISERROR(SEARCH("fcd",M81)))</formula>
    </cfRule>
    <cfRule type="containsText" dxfId="7854" priority="990" stopIfTrue="1" operator="containsText" text="server">
      <formula>NOT(ISERROR(SEARCH("server",M81)))</formula>
    </cfRule>
    <cfRule type="containsText" dxfId="7853" priority="991" stopIfTrue="1" operator="containsText" text="ft">
      <formula>NOT(ISERROR(SEARCH("ft",M81)))</formula>
    </cfRule>
    <cfRule type="containsText" dxfId="7852" priority="992" stopIfTrue="1" operator="containsText" text="lynxx_">
      <formula>NOT(ISERROR(SEARCH("lynxx_",M81)))</formula>
    </cfRule>
    <cfRule type="containsText" dxfId="7851" priority="993" operator="containsText" text="_">
      <formula>NOT(ISERROR(SEARCH("_",M81)))</formula>
    </cfRule>
  </conditionalFormatting>
  <conditionalFormatting sqref="O82">
    <cfRule type="containsBlanks" priority="982" stopIfTrue="1">
      <formula>LEN(TRIM(O82))=0</formula>
    </cfRule>
    <cfRule type="containsText" dxfId="7850" priority="983" stopIfTrue="1" operator="containsText" text="fcd">
      <formula>NOT(ISERROR(SEARCH("fcd",O82)))</formula>
    </cfRule>
    <cfRule type="containsText" dxfId="7849" priority="984" stopIfTrue="1" operator="containsText" text="server">
      <formula>NOT(ISERROR(SEARCH("server",O82)))</formula>
    </cfRule>
    <cfRule type="containsText" dxfId="7848" priority="985" stopIfTrue="1" operator="containsText" text="ft">
      <formula>NOT(ISERROR(SEARCH("ft",O82)))</formula>
    </cfRule>
    <cfRule type="containsText" dxfId="7847" priority="986" stopIfTrue="1" operator="containsText" text="lynxx_">
      <formula>NOT(ISERROR(SEARCH("lynxx_",O82)))</formula>
    </cfRule>
    <cfRule type="containsText" dxfId="7846" priority="987" operator="containsText" text="_">
      <formula>NOT(ISERROR(SEARCH("_",O82)))</formula>
    </cfRule>
  </conditionalFormatting>
  <conditionalFormatting sqref="Q82">
    <cfRule type="containsBlanks" priority="976" stopIfTrue="1">
      <formula>LEN(TRIM(Q82))=0</formula>
    </cfRule>
    <cfRule type="containsText" dxfId="7845" priority="977" stopIfTrue="1" operator="containsText" text="fcd">
      <formula>NOT(ISERROR(SEARCH("fcd",Q82)))</formula>
    </cfRule>
    <cfRule type="containsText" dxfId="7844" priority="978" stopIfTrue="1" operator="containsText" text="server">
      <formula>NOT(ISERROR(SEARCH("server",Q82)))</formula>
    </cfRule>
    <cfRule type="containsText" dxfId="7843" priority="979" stopIfTrue="1" operator="containsText" text="ft">
      <formula>NOT(ISERROR(SEARCH("ft",Q82)))</formula>
    </cfRule>
    <cfRule type="containsText" dxfId="7842" priority="980" stopIfTrue="1" operator="containsText" text="lynxx_">
      <formula>NOT(ISERROR(SEARCH("lynxx_",Q82)))</formula>
    </cfRule>
    <cfRule type="containsText" dxfId="7841" priority="981" operator="containsText" text="_">
      <formula>NOT(ISERROR(SEARCH("_",Q82)))</formula>
    </cfRule>
  </conditionalFormatting>
  <conditionalFormatting sqref="R82">
    <cfRule type="containsBlanks" priority="970" stopIfTrue="1">
      <formula>LEN(TRIM(R82))=0</formula>
    </cfRule>
    <cfRule type="containsText" dxfId="7840" priority="971" stopIfTrue="1" operator="containsText" text="fcd">
      <formula>NOT(ISERROR(SEARCH("fcd",R82)))</formula>
    </cfRule>
    <cfRule type="containsText" dxfId="7839" priority="972" stopIfTrue="1" operator="containsText" text="server">
      <formula>NOT(ISERROR(SEARCH("server",R82)))</formula>
    </cfRule>
    <cfRule type="containsText" dxfId="7838" priority="973" stopIfTrue="1" operator="containsText" text="ft">
      <formula>NOT(ISERROR(SEARCH("ft",R82)))</formula>
    </cfRule>
    <cfRule type="containsText" dxfId="7837" priority="974" stopIfTrue="1" operator="containsText" text="lynxx_">
      <formula>NOT(ISERROR(SEARCH("lynxx_",R82)))</formula>
    </cfRule>
    <cfRule type="containsText" dxfId="7836" priority="975" operator="containsText" text="_">
      <formula>NOT(ISERROR(SEARCH("_",R82)))</formula>
    </cfRule>
  </conditionalFormatting>
  <conditionalFormatting sqref="S82:T82">
    <cfRule type="containsBlanks" priority="964" stopIfTrue="1">
      <formula>LEN(TRIM(S82))=0</formula>
    </cfRule>
    <cfRule type="containsText" dxfId="7835" priority="965" stopIfTrue="1" operator="containsText" text="fcd">
      <formula>NOT(ISERROR(SEARCH("fcd",S82)))</formula>
    </cfRule>
    <cfRule type="containsText" dxfId="7834" priority="966" stopIfTrue="1" operator="containsText" text="server">
      <formula>NOT(ISERROR(SEARCH("server",S82)))</formula>
    </cfRule>
    <cfRule type="containsText" dxfId="7833" priority="967" stopIfTrue="1" operator="containsText" text="ft">
      <formula>NOT(ISERROR(SEARCH("ft",S82)))</formula>
    </cfRule>
    <cfRule type="containsText" dxfId="7832" priority="968" stopIfTrue="1" operator="containsText" text="lynxx_">
      <formula>NOT(ISERROR(SEARCH("lynxx_",S82)))</formula>
    </cfRule>
    <cfRule type="containsText" dxfId="7831" priority="969" operator="containsText" text="_">
      <formula>NOT(ISERROR(SEARCH("_",S82)))</formula>
    </cfRule>
  </conditionalFormatting>
  <conditionalFormatting sqref="A89">
    <cfRule type="containsBlanks" priority="957" stopIfTrue="1">
      <formula>LEN(TRIM(A89))=0</formula>
    </cfRule>
    <cfRule type="containsText" dxfId="7830" priority="958" stopIfTrue="1" operator="containsText" text="fcd">
      <formula>NOT(ISERROR(SEARCH("fcd",A89)))</formula>
    </cfRule>
    <cfRule type="containsText" dxfId="7829" priority="959" stopIfTrue="1" operator="containsText" text="server">
      <formula>NOT(ISERROR(SEARCH("server",A89)))</formula>
    </cfRule>
    <cfRule type="containsText" dxfId="7828" priority="960" stopIfTrue="1" operator="containsText" text="ft">
      <formula>NOT(ISERROR(SEARCH("ft",A89)))</formula>
    </cfRule>
    <cfRule type="containsText" dxfId="7827" priority="961" stopIfTrue="1" operator="containsText" text="lynxx_">
      <formula>NOT(ISERROR(SEARCH("lynxx_",A89)))</formula>
    </cfRule>
    <cfRule type="containsText" dxfId="7826" priority="962" operator="containsText" text="_">
      <formula>NOT(ISERROR(SEARCH("_",A89)))</formula>
    </cfRule>
  </conditionalFormatting>
  <conditionalFormatting sqref="Y89:AE89">
    <cfRule type="cellIs" dxfId="7825" priority="953" operator="equal">
      <formula>1</formula>
    </cfRule>
    <cfRule type="cellIs" dxfId="7824" priority="954" operator="equal">
      <formula>2</formula>
    </cfRule>
    <cfRule type="cellIs" dxfId="7823" priority="955" operator="equal">
      <formula>3</formula>
    </cfRule>
    <cfRule type="cellIs" dxfId="7822" priority="956" operator="equal">
      <formula>4</formula>
    </cfRule>
    <cfRule type="cellIs" dxfId="7821" priority="963" operator="equal">
      <formula>5</formula>
    </cfRule>
  </conditionalFormatting>
  <conditionalFormatting sqref="U89:X89">
    <cfRule type="containsBlanks" priority="947" stopIfTrue="1">
      <formula>LEN(TRIM(U89))=0</formula>
    </cfRule>
    <cfRule type="cellIs" dxfId="7820" priority="948" operator="equal">
      <formula>"N/A"</formula>
    </cfRule>
    <cfRule type="cellIs" dxfId="7819" priority="949" operator="equal">
      <formula>"OK"</formula>
    </cfRule>
    <cfRule type="containsText" dxfId="7818" priority="950" operator="containsText" text="Unsure">
      <formula>NOT(ISERROR(SEARCH("Unsure",U89)))</formula>
    </cfRule>
    <cfRule type="containsText" dxfId="7817" priority="951" operator="containsText" text="Can't See">
      <formula>NOT(ISERROR(SEARCH("Can't See",U89)))</formula>
    </cfRule>
    <cfRule type="notContainsText" dxfId="7816" priority="952" operator="notContains" text="OK&amp;N/A">
      <formula>ISERROR(SEARCH("OK&amp;N/A",U89))</formula>
    </cfRule>
  </conditionalFormatting>
  <conditionalFormatting sqref="B89:C89 I89:K89 M89 E89:G89">
    <cfRule type="colorScale" priority="94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K82">
    <cfRule type="containsBlanks" priority="940" stopIfTrue="1">
      <formula>LEN(TRIM(K82))=0</formula>
    </cfRule>
    <cfRule type="containsText" dxfId="7815" priority="941" stopIfTrue="1" operator="containsText" text="fcd">
      <formula>NOT(ISERROR(SEARCH("fcd",K82)))</formula>
    </cfRule>
    <cfRule type="containsText" dxfId="7814" priority="942" stopIfTrue="1" operator="containsText" text="server">
      <formula>NOT(ISERROR(SEARCH("server",K82)))</formula>
    </cfRule>
    <cfRule type="containsText" dxfId="7813" priority="943" stopIfTrue="1" operator="containsText" text="ft">
      <formula>NOT(ISERROR(SEARCH("ft",K82)))</formula>
    </cfRule>
    <cfRule type="containsText" dxfId="7812" priority="944" stopIfTrue="1" operator="containsText" text="lynxx_">
      <formula>NOT(ISERROR(SEARCH("lynxx_",K82)))</formula>
    </cfRule>
    <cfRule type="containsText" dxfId="7811" priority="945" operator="containsText" text="_">
      <formula>NOT(ISERROR(SEARCH("_",K82)))</formula>
    </cfRule>
  </conditionalFormatting>
  <conditionalFormatting sqref="M82">
    <cfRule type="containsBlanks" priority="934" stopIfTrue="1">
      <formula>LEN(TRIM(M82))=0</formula>
    </cfRule>
    <cfRule type="containsText" dxfId="7810" priority="935" stopIfTrue="1" operator="containsText" text="fcd">
      <formula>NOT(ISERROR(SEARCH("fcd",M82)))</formula>
    </cfRule>
    <cfRule type="containsText" dxfId="7809" priority="936" stopIfTrue="1" operator="containsText" text="server">
      <formula>NOT(ISERROR(SEARCH("server",M82)))</formula>
    </cfRule>
    <cfRule type="containsText" dxfId="7808" priority="937" stopIfTrue="1" operator="containsText" text="ft">
      <formula>NOT(ISERROR(SEARCH("ft",M82)))</formula>
    </cfRule>
    <cfRule type="containsText" dxfId="7807" priority="938" stopIfTrue="1" operator="containsText" text="lynxx_">
      <formula>NOT(ISERROR(SEARCH("lynxx_",M82)))</formula>
    </cfRule>
    <cfRule type="containsText" dxfId="7806" priority="939" operator="containsText" text="_">
      <formula>NOT(ISERROR(SEARCH("_",M82)))</formula>
    </cfRule>
  </conditionalFormatting>
  <conditionalFormatting sqref="P41:P43 P45 P28:P35 P22:P25">
    <cfRule type="colorScale" priority="9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4:P175 P168 P162:P165 P177:P183">
    <cfRule type="colorScale" priority="9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87">
    <cfRule type="colorScale" priority="9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05:P206">
    <cfRule type="colorScale" priority="9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07:P210">
    <cfRule type="colorScale" priority="9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40:P241">
    <cfRule type="colorScale" priority="9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42">
    <cfRule type="colorScale" priority="9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69:P270 P272">
    <cfRule type="colorScale" priority="9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73">
    <cfRule type="colorScale" priority="9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71">
    <cfRule type="colorScale" priority="9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93 P291">
    <cfRule type="colorScale" priority="9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117 A119:A120">
    <cfRule type="containsBlanks" priority="917" stopIfTrue="1">
      <formula>LEN(TRIM(A117))=0</formula>
    </cfRule>
    <cfRule type="containsText" dxfId="7805" priority="918" stopIfTrue="1" operator="containsText" text="fcd">
      <formula>NOT(ISERROR(SEARCH("fcd",A117)))</formula>
    </cfRule>
    <cfRule type="containsText" dxfId="7804" priority="919" stopIfTrue="1" operator="containsText" text="server">
      <formula>NOT(ISERROR(SEARCH("server",A117)))</formula>
    </cfRule>
    <cfRule type="containsText" dxfId="7803" priority="920" stopIfTrue="1" operator="containsText" text="ft">
      <formula>NOT(ISERROR(SEARCH("ft",A117)))</formula>
    </cfRule>
    <cfRule type="containsText" dxfId="7802" priority="921" stopIfTrue="1" operator="containsText" text="lynxx_">
      <formula>NOT(ISERROR(SEARCH("lynxx_",A117)))</formula>
    </cfRule>
    <cfRule type="containsText" dxfId="7801" priority="922" operator="containsText" text="_">
      <formula>NOT(ISERROR(SEARCH("_",A117)))</formula>
    </cfRule>
  </conditionalFormatting>
  <conditionalFormatting sqref="P203:P204">
    <cfRule type="colorScale" priority="9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13:P221 P211">
    <cfRule type="colorScale" priority="9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7">
    <cfRule type="colorScale" priority="9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82">
    <cfRule type="colorScale" priority="9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1 S3 S223 S111:S119 S178:S183 S225 S229 S237 S240:S241 S269:S273 S277 S187:S193 S280:S288 S384:S1048576 S232:S234 S22:S60 S198 S123:S125 S244:S254 S266:S267 S5 S8 S11:S20">
    <cfRule type="cellIs" dxfId="7800" priority="912" operator="equal">
      <formula>FALSE</formula>
    </cfRule>
  </conditionalFormatting>
  <conditionalFormatting sqref="T260:T263 T384:T1048576 T222:T254 T265:T328 T1:T5 T10:T183 T7:T8 T185:T211">
    <cfRule type="cellIs" dxfId="7799" priority="911" operator="equal">
      <formula>FALSE</formula>
    </cfRule>
  </conditionalFormatting>
  <conditionalFormatting sqref="O1">
    <cfRule type="colorScale" priority="910">
      <colorScale>
        <cfvo type="num" val="0"/>
        <cfvo type="num" val="0.6"/>
        <cfvo type="num" val="1"/>
        <color rgb="FFF8696B"/>
        <color theme="7" tint="0.59999389629810485"/>
        <color rgb="FF63BE7B"/>
      </colorScale>
    </cfRule>
  </conditionalFormatting>
  <conditionalFormatting sqref="P268">
    <cfRule type="colorScale" priority="90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4:P15">
    <cfRule type="colorScale" priority="31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83:L94">
    <cfRule type="colorScale" priority="90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P176">
    <cfRule type="colorScale" priority="90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109">
    <cfRule type="cellIs" dxfId="7798" priority="906" operator="equal">
      <formula>FALSE</formula>
    </cfRule>
  </conditionalFormatting>
  <conditionalFormatting sqref="T100 T104 T108">
    <cfRule type="containsBlanks" priority="900" stopIfTrue="1">
      <formula>LEN(TRIM(T100))=0</formula>
    </cfRule>
    <cfRule type="containsText" dxfId="7797" priority="901" stopIfTrue="1" operator="containsText" text="fcd">
      <formula>NOT(ISERROR(SEARCH("fcd",T100)))</formula>
    </cfRule>
    <cfRule type="containsText" dxfId="7796" priority="902" stopIfTrue="1" operator="containsText" text="server">
      <formula>NOT(ISERROR(SEARCH("server",T100)))</formula>
    </cfRule>
    <cfRule type="containsText" dxfId="7795" priority="903" stopIfTrue="1" operator="containsText" text="ft">
      <formula>NOT(ISERROR(SEARCH("ft",T100)))</formula>
    </cfRule>
    <cfRule type="containsText" dxfId="7794" priority="904" stopIfTrue="1" operator="containsText" text="lynxx_">
      <formula>NOT(ISERROR(SEARCH("lynxx_",T100)))</formula>
    </cfRule>
    <cfRule type="containsText" dxfId="7793" priority="905" operator="containsText" text="_">
      <formula>NOT(ISERROR(SEARCH("_",T100)))</formula>
    </cfRule>
  </conditionalFormatting>
  <conditionalFormatting sqref="U100:W102 U103:V103 U104:W109">
    <cfRule type="containsBlanks" priority="894" stopIfTrue="1">
      <formula>LEN(TRIM(U100))=0</formula>
    </cfRule>
    <cfRule type="cellIs" dxfId="7792" priority="895" operator="equal">
      <formula>"N/A"</formula>
    </cfRule>
    <cfRule type="cellIs" dxfId="7791" priority="896" operator="equal">
      <formula>"OK"</formula>
    </cfRule>
    <cfRule type="containsText" dxfId="7790" priority="897" operator="containsText" text="Unsure">
      <formula>NOT(ISERROR(SEARCH("Unsure",U100)))</formula>
    </cfRule>
    <cfRule type="containsText" dxfId="7789" priority="898" operator="containsText" text="Can't See">
      <formula>NOT(ISERROR(SEARCH("Can't See",U100)))</formula>
    </cfRule>
    <cfRule type="notContainsText" dxfId="7788" priority="899" operator="notContains" text="OK&amp;N/A">
      <formula>ISERROR(SEARCH("OK&amp;N/A",U100))</formula>
    </cfRule>
  </conditionalFormatting>
  <conditionalFormatting sqref="W103">
    <cfRule type="containsBlanks" priority="888" stopIfTrue="1">
      <formula>LEN(TRIM(W103))=0</formula>
    </cfRule>
    <cfRule type="cellIs" dxfId="7787" priority="889" operator="equal">
      <formula>"N/A"</formula>
    </cfRule>
    <cfRule type="cellIs" dxfId="7786" priority="890" operator="equal">
      <formula>"OK"</formula>
    </cfRule>
    <cfRule type="containsText" dxfId="7785" priority="891" operator="containsText" text="Unsure">
      <formula>NOT(ISERROR(SEARCH("Unsure",W103)))</formula>
    </cfRule>
    <cfRule type="containsText" dxfId="7784" priority="892" operator="containsText" text="Can't See">
      <formula>NOT(ISERROR(SEARCH("Can't See",W103)))</formula>
    </cfRule>
    <cfRule type="notContainsText" dxfId="7783" priority="893" operator="notContains" text="OK&amp;N/A">
      <formula>ISERROR(SEARCH("OK&amp;N/A",W103))</formula>
    </cfRule>
  </conditionalFormatting>
  <conditionalFormatting sqref="P99">
    <cfRule type="colorScale" priority="88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00:M108">
    <cfRule type="colorScale" priority="88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P44">
    <cfRule type="colorScale" priority="88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57:P161 P130:P155">
    <cfRule type="colorScale" priority="317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40">
    <cfRule type="colorScale" priority="88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66:P167">
    <cfRule type="colorScale" priority="88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212">
    <cfRule type="containsBlanks" priority="876" stopIfTrue="1">
      <formula>LEN(TRIM(A212))=0</formula>
    </cfRule>
    <cfRule type="containsText" dxfId="7782" priority="877" stopIfTrue="1" operator="containsText" text="fcd">
      <formula>NOT(ISERROR(SEARCH("fcd",A212)))</formula>
    </cfRule>
    <cfRule type="containsText" dxfId="7781" priority="878" stopIfTrue="1" operator="containsText" text="server">
      <formula>NOT(ISERROR(SEARCH("server",A212)))</formula>
    </cfRule>
    <cfRule type="containsText" dxfId="7780" priority="879" stopIfTrue="1" operator="containsText" text="ft">
      <formula>NOT(ISERROR(SEARCH("ft",A212)))</formula>
    </cfRule>
    <cfRule type="containsText" dxfId="7779" priority="880" stopIfTrue="1" operator="containsText" text="lynxx_">
      <formula>NOT(ISERROR(SEARCH("lynxx_",A212)))</formula>
    </cfRule>
    <cfRule type="containsText" dxfId="7778" priority="881" operator="containsText" text="_">
      <formula>NOT(ISERROR(SEARCH("_",A212)))</formula>
    </cfRule>
  </conditionalFormatting>
  <conditionalFormatting sqref="Y212:AE212">
    <cfRule type="cellIs" dxfId="7777" priority="872" operator="equal">
      <formula>1</formula>
    </cfRule>
    <cfRule type="cellIs" dxfId="7776" priority="873" operator="equal">
      <formula>2</formula>
    </cfRule>
    <cfRule type="cellIs" dxfId="7775" priority="874" operator="equal">
      <formula>3</formula>
    </cfRule>
    <cfRule type="cellIs" dxfId="7774" priority="875" operator="equal">
      <formula>4</formula>
    </cfRule>
    <cfRule type="cellIs" dxfId="7773" priority="882" operator="equal">
      <formula>5</formula>
    </cfRule>
  </conditionalFormatting>
  <conditionalFormatting sqref="U212:X212">
    <cfRule type="containsBlanks" priority="866" stopIfTrue="1">
      <formula>LEN(TRIM(U212))=0</formula>
    </cfRule>
    <cfRule type="cellIs" dxfId="7772" priority="867" operator="equal">
      <formula>"N/A"</formula>
    </cfRule>
    <cfRule type="cellIs" dxfId="7771" priority="868" operator="equal">
      <formula>"OK"</formula>
    </cfRule>
    <cfRule type="containsText" dxfId="7770" priority="869" operator="containsText" text="Unsure">
      <formula>NOT(ISERROR(SEARCH("Unsure",U212)))</formula>
    </cfRule>
    <cfRule type="containsText" dxfId="7769" priority="870" operator="containsText" text="Can't See">
      <formula>NOT(ISERROR(SEARCH("Can't See",U212)))</formula>
    </cfRule>
    <cfRule type="notContainsText" dxfId="7768" priority="871" operator="notContains" text="OK&amp;N/A">
      <formula>ISERROR(SEARCH("OK&amp;N/A",U212))</formula>
    </cfRule>
  </conditionalFormatting>
  <conditionalFormatting sqref="AH212">
    <cfRule type="containsBlanks" priority="860" stopIfTrue="1">
      <formula>LEN(TRIM(AH212))=0</formula>
    </cfRule>
    <cfRule type="containsText" dxfId="7767" priority="861" stopIfTrue="1" operator="containsText" text="fcd">
      <formula>NOT(ISERROR(SEARCH("fcd",AH212)))</formula>
    </cfRule>
    <cfRule type="containsText" dxfId="7766" priority="862" stopIfTrue="1" operator="containsText" text="server">
      <formula>NOT(ISERROR(SEARCH("server",AH212)))</formula>
    </cfRule>
    <cfRule type="containsText" dxfId="7765" priority="863" stopIfTrue="1" operator="containsText" text="ft">
      <formula>NOT(ISERROR(SEARCH("ft",AH212)))</formula>
    </cfRule>
    <cfRule type="containsText" dxfId="7764" priority="864" stopIfTrue="1" operator="containsText" text="lynxx_">
      <formula>NOT(ISERROR(SEARCH("lynxx_",AH212)))</formula>
    </cfRule>
    <cfRule type="containsText" dxfId="7763" priority="865" operator="containsText" text="_">
      <formula>NOT(ISERROR(SEARCH("_",AH212)))</formula>
    </cfRule>
  </conditionalFormatting>
  <conditionalFormatting sqref="T212">
    <cfRule type="cellIs" dxfId="7762" priority="859" operator="equal">
      <formula>FALSE</formula>
    </cfRule>
  </conditionalFormatting>
  <conditionalFormatting sqref="Y221:AC221">
    <cfRule type="cellIs" dxfId="7761" priority="854" operator="equal">
      <formula>1</formula>
    </cfRule>
    <cfRule type="cellIs" dxfId="7760" priority="855" operator="equal">
      <formula>2</formula>
    </cfRule>
    <cfRule type="cellIs" dxfId="7759" priority="856" operator="equal">
      <formula>3</formula>
    </cfRule>
    <cfRule type="cellIs" dxfId="7758" priority="857" operator="equal">
      <formula>4</formula>
    </cfRule>
    <cfRule type="cellIs" dxfId="7757" priority="858" operator="equal">
      <formula>5</formula>
    </cfRule>
  </conditionalFormatting>
  <conditionalFormatting sqref="U221:X221">
    <cfRule type="containsBlanks" priority="848" stopIfTrue="1">
      <formula>LEN(TRIM(U221))=0</formula>
    </cfRule>
    <cfRule type="cellIs" dxfId="7756" priority="849" operator="equal">
      <formula>"N/A"</formula>
    </cfRule>
    <cfRule type="cellIs" dxfId="7755" priority="850" operator="equal">
      <formula>"OK"</formula>
    </cfRule>
    <cfRule type="containsText" dxfId="7754" priority="851" operator="containsText" text="Unsure">
      <formula>NOT(ISERROR(SEARCH("Unsure",U221)))</formula>
    </cfRule>
    <cfRule type="containsText" dxfId="7753" priority="852" operator="containsText" text="Can't See">
      <formula>NOT(ISERROR(SEARCH("Can't See",U221)))</formula>
    </cfRule>
    <cfRule type="notContainsText" dxfId="7752" priority="853" operator="notContains" text="OK&amp;N/A">
      <formula>ISERROR(SEARCH("OK&amp;N/A",U221))</formula>
    </cfRule>
  </conditionalFormatting>
  <conditionalFormatting sqref="U215:X215 U220:X220 U213:X213">
    <cfRule type="containsBlanks" priority="842" stopIfTrue="1">
      <formula>LEN(TRIM(U213))=0</formula>
    </cfRule>
    <cfRule type="cellIs" dxfId="7751" priority="843" operator="equal">
      <formula>"N/A"</formula>
    </cfRule>
    <cfRule type="cellIs" dxfId="7750" priority="844" operator="equal">
      <formula>"OK"</formula>
    </cfRule>
    <cfRule type="containsText" dxfId="7749" priority="845" operator="containsText" text="Unsure">
      <formula>NOT(ISERROR(SEARCH("Unsure",U213)))</formula>
    </cfRule>
    <cfRule type="containsText" dxfId="7748" priority="846" operator="containsText" text="Can't See">
      <formula>NOT(ISERROR(SEARCH("Can't See",U213)))</formula>
    </cfRule>
    <cfRule type="notContainsText" dxfId="7747" priority="847" operator="notContains" text="OK&amp;N/A">
      <formula>ISERROR(SEARCH("OK&amp;N/A",U213))</formula>
    </cfRule>
  </conditionalFormatting>
  <conditionalFormatting sqref="Y213:AC213">
    <cfRule type="cellIs" dxfId="7746" priority="837" operator="equal">
      <formula>1</formula>
    </cfRule>
    <cfRule type="cellIs" dxfId="7745" priority="838" operator="equal">
      <formula>2</formula>
    </cfRule>
    <cfRule type="cellIs" dxfId="7744" priority="839" operator="equal">
      <formula>3</formula>
    </cfRule>
    <cfRule type="cellIs" dxfId="7743" priority="840" operator="equal">
      <formula>4</formula>
    </cfRule>
    <cfRule type="cellIs" dxfId="7742" priority="841" operator="equal">
      <formula>5</formula>
    </cfRule>
  </conditionalFormatting>
  <conditionalFormatting sqref="Y220:AC220">
    <cfRule type="cellIs" dxfId="7741" priority="832" operator="equal">
      <formula>1</formula>
    </cfRule>
    <cfRule type="cellIs" dxfId="7740" priority="833" operator="equal">
      <formula>2</formula>
    </cfRule>
    <cfRule type="cellIs" dxfId="7739" priority="834" operator="equal">
      <formula>3</formula>
    </cfRule>
    <cfRule type="cellIs" dxfId="7738" priority="835" operator="equal">
      <formula>4</formula>
    </cfRule>
    <cfRule type="cellIs" dxfId="7737" priority="836" operator="equal">
      <formula>5</formula>
    </cfRule>
  </conditionalFormatting>
  <conditionalFormatting sqref="Y215:AC215">
    <cfRule type="cellIs" dxfId="7736" priority="827" operator="equal">
      <formula>1</formula>
    </cfRule>
    <cfRule type="cellIs" dxfId="7735" priority="828" operator="equal">
      <formula>2</formula>
    </cfRule>
    <cfRule type="cellIs" dxfId="7734" priority="829" operator="equal">
      <formula>3</formula>
    </cfRule>
    <cfRule type="cellIs" dxfId="7733" priority="830" operator="equal">
      <formula>4</formula>
    </cfRule>
    <cfRule type="cellIs" dxfId="7732" priority="831" operator="equal">
      <formula>5</formula>
    </cfRule>
  </conditionalFormatting>
  <conditionalFormatting sqref="U214:X214">
    <cfRule type="containsBlanks" priority="821" stopIfTrue="1">
      <formula>LEN(TRIM(U214))=0</formula>
    </cfRule>
    <cfRule type="cellIs" dxfId="7731" priority="822" operator="equal">
      <formula>"N/A"</formula>
    </cfRule>
    <cfRule type="cellIs" dxfId="7730" priority="823" operator="equal">
      <formula>"OK"</formula>
    </cfRule>
    <cfRule type="containsText" dxfId="7729" priority="824" operator="containsText" text="Unsure">
      <formula>NOT(ISERROR(SEARCH("Unsure",U214)))</formula>
    </cfRule>
    <cfRule type="containsText" dxfId="7728" priority="825" operator="containsText" text="Can't See">
      <formula>NOT(ISERROR(SEARCH("Can't See",U214)))</formula>
    </cfRule>
    <cfRule type="notContainsText" dxfId="7727" priority="826" operator="notContains" text="OK&amp;N/A">
      <formula>ISERROR(SEARCH("OK&amp;N/A",U214))</formula>
    </cfRule>
  </conditionalFormatting>
  <conditionalFormatting sqref="Y214:AC214">
    <cfRule type="cellIs" dxfId="7726" priority="816" operator="equal">
      <formula>1</formula>
    </cfRule>
    <cfRule type="cellIs" dxfId="7725" priority="817" operator="equal">
      <formula>2</formula>
    </cfRule>
    <cfRule type="cellIs" dxfId="7724" priority="818" operator="equal">
      <formula>3</formula>
    </cfRule>
    <cfRule type="cellIs" dxfId="7723" priority="819" operator="equal">
      <formula>4</formula>
    </cfRule>
    <cfRule type="cellIs" dxfId="7722" priority="820" operator="equal">
      <formula>5</formula>
    </cfRule>
  </conditionalFormatting>
  <conditionalFormatting sqref="U218:X218">
    <cfRule type="containsBlanks" priority="810" stopIfTrue="1">
      <formula>LEN(TRIM(U218))=0</formula>
    </cfRule>
    <cfRule type="cellIs" dxfId="7721" priority="811" operator="equal">
      <formula>"N/A"</formula>
    </cfRule>
    <cfRule type="cellIs" dxfId="7720" priority="812" operator="equal">
      <formula>"OK"</formula>
    </cfRule>
    <cfRule type="containsText" dxfId="7719" priority="813" operator="containsText" text="Unsure">
      <formula>NOT(ISERROR(SEARCH("Unsure",U218)))</formula>
    </cfRule>
    <cfRule type="containsText" dxfId="7718" priority="814" operator="containsText" text="Can't See">
      <formula>NOT(ISERROR(SEARCH("Can't See",U218)))</formula>
    </cfRule>
    <cfRule type="notContainsText" dxfId="7717" priority="815" operator="notContains" text="OK&amp;N/A">
      <formula>ISERROR(SEARCH("OK&amp;N/A",U218))</formula>
    </cfRule>
  </conditionalFormatting>
  <conditionalFormatting sqref="Y218:AC218">
    <cfRule type="cellIs" dxfId="7716" priority="805" operator="equal">
      <formula>1</formula>
    </cfRule>
    <cfRule type="cellIs" dxfId="7715" priority="806" operator="equal">
      <formula>2</formula>
    </cfRule>
    <cfRule type="cellIs" dxfId="7714" priority="807" operator="equal">
      <formula>3</formula>
    </cfRule>
    <cfRule type="cellIs" dxfId="7713" priority="808" operator="equal">
      <formula>4</formula>
    </cfRule>
    <cfRule type="cellIs" dxfId="7712" priority="809" operator="equal">
      <formula>5</formula>
    </cfRule>
  </conditionalFormatting>
  <conditionalFormatting sqref="U219:X219">
    <cfRule type="containsBlanks" priority="799" stopIfTrue="1">
      <formula>LEN(TRIM(U219))=0</formula>
    </cfRule>
    <cfRule type="cellIs" dxfId="7711" priority="800" operator="equal">
      <formula>"N/A"</formula>
    </cfRule>
    <cfRule type="cellIs" dxfId="7710" priority="801" operator="equal">
      <formula>"OK"</formula>
    </cfRule>
    <cfRule type="containsText" dxfId="7709" priority="802" operator="containsText" text="Unsure">
      <formula>NOT(ISERROR(SEARCH("Unsure",U219)))</formula>
    </cfRule>
    <cfRule type="containsText" dxfId="7708" priority="803" operator="containsText" text="Can't See">
      <formula>NOT(ISERROR(SEARCH("Can't See",U219)))</formula>
    </cfRule>
    <cfRule type="notContainsText" dxfId="7707" priority="804" operator="notContains" text="OK&amp;N/A">
      <formula>ISERROR(SEARCH("OK&amp;N/A",U219))</formula>
    </cfRule>
  </conditionalFormatting>
  <conditionalFormatting sqref="Y219:AC219">
    <cfRule type="cellIs" dxfId="7706" priority="794" operator="equal">
      <formula>1</formula>
    </cfRule>
    <cfRule type="cellIs" dxfId="7705" priority="795" operator="equal">
      <formula>2</formula>
    </cfRule>
    <cfRule type="cellIs" dxfId="7704" priority="796" operator="equal">
      <formula>3</formula>
    </cfRule>
    <cfRule type="cellIs" dxfId="7703" priority="797" operator="equal">
      <formula>4</formula>
    </cfRule>
    <cfRule type="cellIs" dxfId="7702" priority="798" operator="equal">
      <formula>5</formula>
    </cfRule>
  </conditionalFormatting>
  <conditionalFormatting sqref="U216:X216">
    <cfRule type="containsBlanks" priority="788" stopIfTrue="1">
      <formula>LEN(TRIM(U216))=0</formula>
    </cfRule>
    <cfRule type="cellIs" dxfId="7701" priority="789" operator="equal">
      <formula>"N/A"</formula>
    </cfRule>
    <cfRule type="cellIs" dxfId="7700" priority="790" operator="equal">
      <formula>"OK"</formula>
    </cfRule>
    <cfRule type="containsText" dxfId="7699" priority="791" operator="containsText" text="Unsure">
      <formula>NOT(ISERROR(SEARCH("Unsure",U216)))</formula>
    </cfRule>
    <cfRule type="containsText" dxfId="7698" priority="792" operator="containsText" text="Can't See">
      <formula>NOT(ISERROR(SEARCH("Can't See",U216)))</formula>
    </cfRule>
    <cfRule type="notContainsText" dxfId="7697" priority="793" operator="notContains" text="OK&amp;N/A">
      <formula>ISERROR(SEARCH("OK&amp;N/A",U216))</formula>
    </cfRule>
  </conditionalFormatting>
  <conditionalFormatting sqref="Y216:AC216">
    <cfRule type="cellIs" dxfId="7696" priority="783" operator="equal">
      <formula>1</formula>
    </cfRule>
    <cfRule type="cellIs" dxfId="7695" priority="784" operator="equal">
      <formula>2</formula>
    </cfRule>
    <cfRule type="cellIs" dxfId="7694" priority="785" operator="equal">
      <formula>3</formula>
    </cfRule>
    <cfRule type="cellIs" dxfId="7693" priority="786" operator="equal">
      <formula>4</formula>
    </cfRule>
    <cfRule type="cellIs" dxfId="7692" priority="787" operator="equal">
      <formula>5</formula>
    </cfRule>
  </conditionalFormatting>
  <conditionalFormatting sqref="U217:X217">
    <cfRule type="containsBlanks" priority="777" stopIfTrue="1">
      <formula>LEN(TRIM(U217))=0</formula>
    </cfRule>
    <cfRule type="cellIs" dxfId="7691" priority="778" operator="equal">
      <formula>"N/A"</formula>
    </cfRule>
    <cfRule type="cellIs" dxfId="7690" priority="779" operator="equal">
      <formula>"OK"</formula>
    </cfRule>
    <cfRule type="containsText" dxfId="7689" priority="780" operator="containsText" text="Unsure">
      <formula>NOT(ISERROR(SEARCH("Unsure",U217)))</formula>
    </cfRule>
    <cfRule type="containsText" dxfId="7688" priority="781" operator="containsText" text="Can't See">
      <formula>NOT(ISERROR(SEARCH("Can't See",U217)))</formula>
    </cfRule>
    <cfRule type="notContainsText" dxfId="7687" priority="782" operator="notContains" text="OK&amp;N/A">
      <formula>ISERROR(SEARCH("OK&amp;N/A",U217))</formula>
    </cfRule>
  </conditionalFormatting>
  <conditionalFormatting sqref="Y217:AC217">
    <cfRule type="cellIs" dxfId="7686" priority="772" operator="equal">
      <formula>1</formula>
    </cfRule>
    <cfRule type="cellIs" dxfId="7685" priority="773" operator="equal">
      <formula>2</formula>
    </cfRule>
    <cfRule type="cellIs" dxfId="7684" priority="774" operator="equal">
      <formula>3</formula>
    </cfRule>
    <cfRule type="cellIs" dxfId="7683" priority="775" operator="equal">
      <formula>4</formula>
    </cfRule>
    <cfRule type="cellIs" dxfId="7682" priority="776" operator="equal">
      <formula>5</formula>
    </cfRule>
  </conditionalFormatting>
  <conditionalFormatting sqref="P212">
    <cfRule type="colorScale" priority="7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216:E216">
    <cfRule type="colorScale" priority="77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16:I216">
    <cfRule type="colorScale" priority="76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16:M216">
    <cfRule type="colorScale" priority="76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213:E213 B220:E220">
    <cfRule type="colorScale" priority="76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13:I213 F220:I220">
    <cfRule type="colorScale" priority="76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13:M213 J220:M220">
    <cfRule type="colorScale" priority="76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214:E214">
    <cfRule type="colorScale" priority="76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14:I214">
    <cfRule type="colorScale" priority="76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14:M214">
    <cfRule type="colorScale" priority="76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215:E215">
    <cfRule type="colorScale" priority="76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15:I215">
    <cfRule type="colorScale" priority="76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15:M215">
    <cfRule type="colorScale" priority="75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219:E219">
    <cfRule type="colorScale" priority="75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19:I219">
    <cfRule type="colorScale" priority="75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217:E217">
    <cfRule type="colorScale" priority="75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17:I217">
    <cfRule type="colorScale" priority="75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218:E218">
    <cfRule type="colorScale" priority="75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18:I218">
    <cfRule type="colorScale" priority="75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17">
    <cfRule type="colorScale" priority="75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L218">
    <cfRule type="colorScale" priority="75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M217:M219 K218:K219 K217:L217 L219">
    <cfRule type="colorScale" priority="75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18">
    <cfRule type="colorScale" priority="74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19">
    <cfRule type="colorScale" priority="74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118">
    <cfRule type="containsBlanks" priority="742" stopIfTrue="1">
      <formula>LEN(TRIM(J118))=0</formula>
    </cfRule>
    <cfRule type="cellIs" dxfId="7681" priority="743" operator="equal">
      <formula>"N/A"</formula>
    </cfRule>
    <cfRule type="cellIs" dxfId="7680" priority="744" operator="equal">
      <formula>"OK"</formula>
    </cfRule>
    <cfRule type="containsText" dxfId="7679" priority="745" operator="containsText" text="Unsure">
      <formula>NOT(ISERROR(SEARCH("Unsure",J118)))</formula>
    </cfRule>
    <cfRule type="containsText" dxfId="7678" priority="746" operator="containsText" text="Can't See">
      <formula>NOT(ISERROR(SEARCH("Can't See",J118)))</formula>
    </cfRule>
    <cfRule type="notContainsText" dxfId="7677" priority="747" operator="notContains" text="OK&amp;N/A">
      <formula>ISERROR(SEARCH("OK&amp;N/A",J118))</formula>
    </cfRule>
  </conditionalFormatting>
  <conditionalFormatting sqref="M11:M18">
    <cfRule type="colorScale" priority="74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T213:T221">
    <cfRule type="cellIs" dxfId="7676" priority="740" operator="equal">
      <formula>FALSE</formula>
    </cfRule>
  </conditionalFormatting>
  <conditionalFormatting sqref="P169:P173">
    <cfRule type="colorScale" priority="7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232:M234">
    <cfRule type="colorScale" priority="73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L232:L234">
    <cfRule type="colorScale" priority="73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S65:S80">
    <cfRule type="cellIs" dxfId="7675" priority="736" operator="equal">
      <formula>FALSE</formula>
    </cfRule>
  </conditionalFormatting>
  <conditionalFormatting sqref="S83:S96">
    <cfRule type="cellIs" dxfId="7674" priority="735" operator="equal">
      <formula>FALSE</formula>
    </cfRule>
  </conditionalFormatting>
  <conditionalFormatting sqref="S100:S108">
    <cfRule type="cellIs" dxfId="7673" priority="734" operator="equal">
      <formula>FALSE</formula>
    </cfRule>
  </conditionalFormatting>
  <conditionalFormatting sqref="S128:S177">
    <cfRule type="cellIs" dxfId="7672" priority="733" operator="equal">
      <formula>FALSE</formula>
    </cfRule>
  </conditionalFormatting>
  <conditionalFormatting sqref="S203:S209">
    <cfRule type="cellIs" dxfId="7671" priority="732" operator="equal">
      <formula>FALSE</formula>
    </cfRule>
  </conditionalFormatting>
  <conditionalFormatting sqref="S213:S220">
    <cfRule type="cellIs" dxfId="7670" priority="731" operator="equal">
      <formula>FALSE</formula>
    </cfRule>
  </conditionalFormatting>
  <conditionalFormatting sqref="A308:A310">
    <cfRule type="containsBlanks" priority="725" stopIfTrue="1">
      <formula>LEN(TRIM(A308))=0</formula>
    </cfRule>
    <cfRule type="containsText" dxfId="7669" priority="726" stopIfTrue="1" operator="containsText" text="fcd">
      <formula>NOT(ISERROR(SEARCH("fcd",A308)))</formula>
    </cfRule>
    <cfRule type="containsText" dxfId="7668" priority="727" stopIfTrue="1" operator="containsText" text="server">
      <formula>NOT(ISERROR(SEARCH("server",A308)))</formula>
    </cfRule>
    <cfRule type="containsText" dxfId="7667" priority="728" stopIfTrue="1" operator="containsText" text="ft">
      <formula>NOT(ISERROR(SEARCH("ft",A308)))</formula>
    </cfRule>
    <cfRule type="containsText" dxfId="7666" priority="729" stopIfTrue="1" operator="containsText" text="lynxx_">
      <formula>NOT(ISERROR(SEARCH("lynxx_",A308)))</formula>
    </cfRule>
    <cfRule type="containsText" dxfId="7665" priority="730" operator="containsText" text="_">
      <formula>NOT(ISERROR(SEARCH("_",A308)))</formula>
    </cfRule>
  </conditionalFormatting>
  <conditionalFormatting sqref="U307:X307">
    <cfRule type="containsBlanks" priority="719" stopIfTrue="1">
      <formula>LEN(TRIM(U307))=0</formula>
    </cfRule>
    <cfRule type="cellIs" dxfId="7664" priority="720" operator="equal">
      <formula>"N/A"</formula>
    </cfRule>
    <cfRule type="cellIs" dxfId="7663" priority="721" operator="equal">
      <formula>"OK"</formula>
    </cfRule>
    <cfRule type="containsText" dxfId="7662" priority="722" operator="containsText" text="Unsure">
      <formula>NOT(ISERROR(SEARCH("Unsure",U307)))</formula>
    </cfRule>
    <cfRule type="containsText" dxfId="7661" priority="723" operator="containsText" text="Can't See">
      <formula>NOT(ISERROR(SEARCH("Can't See",U307)))</formula>
    </cfRule>
    <cfRule type="notContainsText" dxfId="7660" priority="724" operator="notContains" text="OK&amp;N/A">
      <formula>ISERROR(SEARCH("OK&amp;N/A",U307))</formula>
    </cfRule>
  </conditionalFormatting>
  <conditionalFormatting sqref="A307">
    <cfRule type="containsBlanks" priority="713" stopIfTrue="1">
      <formula>LEN(TRIM(A307))=0</formula>
    </cfRule>
    <cfRule type="containsText" dxfId="7659" priority="714" stopIfTrue="1" operator="containsText" text="fcd">
      <formula>NOT(ISERROR(SEARCH("fcd",A307)))</formula>
    </cfRule>
    <cfRule type="containsText" dxfId="7658" priority="715" stopIfTrue="1" operator="containsText" text="server">
      <formula>NOT(ISERROR(SEARCH("server",A307)))</formula>
    </cfRule>
    <cfRule type="containsText" dxfId="7657" priority="716" stopIfTrue="1" operator="containsText" text="ft">
      <formula>NOT(ISERROR(SEARCH("ft",A307)))</formula>
    </cfRule>
    <cfRule type="containsText" dxfId="7656" priority="717" stopIfTrue="1" operator="containsText" text="lynxx_">
      <formula>NOT(ISERROR(SEARCH("lynxx_",A307)))</formula>
    </cfRule>
    <cfRule type="containsText" dxfId="7655" priority="718" operator="containsText" text="_">
      <formula>NOT(ISERROR(SEARCH("_",A307)))</formula>
    </cfRule>
  </conditionalFormatting>
  <conditionalFormatting sqref="U310:X310 U308:V309 X308:X309">
    <cfRule type="containsBlanks" priority="707" stopIfTrue="1">
      <formula>LEN(TRIM(U308))=0</formula>
    </cfRule>
    <cfRule type="cellIs" dxfId="7654" priority="708" operator="equal">
      <formula>"N/A"</formula>
    </cfRule>
    <cfRule type="cellIs" dxfId="7653" priority="709" operator="equal">
      <formula>"OK"</formula>
    </cfRule>
    <cfRule type="containsText" dxfId="7652" priority="710" operator="containsText" text="Unsure">
      <formula>NOT(ISERROR(SEARCH("Unsure",U308)))</formula>
    </cfRule>
    <cfRule type="containsText" dxfId="7651" priority="711" operator="containsText" text="Can't See">
      <formula>NOT(ISERROR(SEARCH("Can't See",U308)))</formula>
    </cfRule>
    <cfRule type="notContainsText" dxfId="7650" priority="712" operator="notContains" text="OK&amp;N/A">
      <formula>ISERROR(SEARCH("OK&amp;N/A",U308))</formula>
    </cfRule>
  </conditionalFormatting>
  <conditionalFormatting sqref="Y309:AC310">
    <cfRule type="cellIs" dxfId="7649" priority="702" operator="equal">
      <formula>1</formula>
    </cfRule>
    <cfRule type="cellIs" dxfId="7648" priority="703" operator="equal">
      <formula>2</formula>
    </cfRule>
    <cfRule type="cellIs" dxfId="7647" priority="704" operator="equal">
      <formula>3</formula>
    </cfRule>
    <cfRule type="cellIs" dxfId="7646" priority="705" operator="equal">
      <formula>4</formula>
    </cfRule>
    <cfRule type="cellIs" dxfId="7645" priority="706" operator="equal">
      <formula>5</formula>
    </cfRule>
  </conditionalFormatting>
  <conditionalFormatting sqref="Y308:AC308">
    <cfRule type="cellIs" dxfId="7644" priority="697" operator="equal">
      <formula>1</formula>
    </cfRule>
    <cfRule type="cellIs" dxfId="7643" priority="698" operator="equal">
      <formula>2</formula>
    </cfRule>
    <cfRule type="cellIs" dxfId="7642" priority="699" operator="equal">
      <formula>3</formula>
    </cfRule>
    <cfRule type="cellIs" dxfId="7641" priority="700" operator="equal">
      <formula>4</formula>
    </cfRule>
    <cfRule type="cellIs" dxfId="7640" priority="701" operator="equal">
      <formula>5</formula>
    </cfRule>
  </conditionalFormatting>
  <conditionalFormatting sqref="P307">
    <cfRule type="colorScale" priority="69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08:P310">
    <cfRule type="colorScale" priority="69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308:S310">
    <cfRule type="cellIs" dxfId="7639" priority="694" operator="equal">
      <formula>FALSE</formula>
    </cfRule>
  </conditionalFormatting>
  <conditionalFormatting sqref="A305">
    <cfRule type="containsBlanks" priority="688" stopIfTrue="1">
      <formula>LEN(TRIM(A305))=0</formula>
    </cfRule>
    <cfRule type="containsText" dxfId="7638" priority="689" stopIfTrue="1" operator="containsText" text="fcd">
      <formula>NOT(ISERROR(SEARCH("fcd",A305)))</formula>
    </cfRule>
    <cfRule type="containsText" dxfId="7637" priority="690" stopIfTrue="1" operator="containsText" text="server">
      <formula>NOT(ISERROR(SEARCH("server",A305)))</formula>
    </cfRule>
    <cfRule type="containsText" dxfId="7636" priority="691" stopIfTrue="1" operator="containsText" text="ft">
      <formula>NOT(ISERROR(SEARCH("ft",A305)))</formula>
    </cfRule>
    <cfRule type="containsText" dxfId="7635" priority="692" stopIfTrue="1" operator="containsText" text="lynxx_">
      <formula>NOT(ISERROR(SEARCH("lynxx_",A305)))</formula>
    </cfRule>
    <cfRule type="containsText" dxfId="7634" priority="693" operator="containsText" text="_">
      <formula>NOT(ISERROR(SEARCH("_",A305)))</formula>
    </cfRule>
  </conditionalFormatting>
  <conditionalFormatting sqref="U304:X304">
    <cfRule type="containsBlanks" priority="682" stopIfTrue="1">
      <formula>LEN(TRIM(U304))=0</formula>
    </cfRule>
    <cfRule type="cellIs" dxfId="7633" priority="683" operator="equal">
      <formula>"N/A"</formula>
    </cfRule>
    <cfRule type="cellIs" dxfId="7632" priority="684" operator="equal">
      <formula>"OK"</formula>
    </cfRule>
    <cfRule type="containsText" dxfId="7631" priority="685" operator="containsText" text="Unsure">
      <formula>NOT(ISERROR(SEARCH("Unsure",U304)))</formula>
    </cfRule>
    <cfRule type="containsText" dxfId="7630" priority="686" operator="containsText" text="Can't See">
      <formula>NOT(ISERROR(SEARCH("Can't See",U304)))</formula>
    </cfRule>
    <cfRule type="notContainsText" dxfId="7629" priority="687" operator="notContains" text="OK&amp;N/A">
      <formula>ISERROR(SEARCH("OK&amp;N/A",U304))</formula>
    </cfRule>
  </conditionalFormatting>
  <conditionalFormatting sqref="A304">
    <cfRule type="containsBlanks" priority="676" stopIfTrue="1">
      <formula>LEN(TRIM(A304))=0</formula>
    </cfRule>
    <cfRule type="containsText" dxfId="7628" priority="677" stopIfTrue="1" operator="containsText" text="fcd">
      <formula>NOT(ISERROR(SEARCH("fcd",A304)))</formula>
    </cfRule>
    <cfRule type="containsText" dxfId="7627" priority="678" stopIfTrue="1" operator="containsText" text="server">
      <formula>NOT(ISERROR(SEARCH("server",A304)))</formula>
    </cfRule>
    <cfRule type="containsText" dxfId="7626" priority="679" stopIfTrue="1" operator="containsText" text="ft">
      <formula>NOT(ISERROR(SEARCH("ft",A304)))</formula>
    </cfRule>
    <cfRule type="containsText" dxfId="7625" priority="680" stopIfTrue="1" operator="containsText" text="lynxx_">
      <formula>NOT(ISERROR(SEARCH("lynxx_",A304)))</formula>
    </cfRule>
    <cfRule type="containsText" dxfId="7624" priority="681" operator="containsText" text="_">
      <formula>NOT(ISERROR(SEARCH("_",A304)))</formula>
    </cfRule>
  </conditionalFormatting>
  <conditionalFormatting sqref="U305:V305 X305">
    <cfRule type="containsBlanks" priority="670" stopIfTrue="1">
      <formula>LEN(TRIM(U305))=0</formula>
    </cfRule>
    <cfRule type="cellIs" dxfId="7623" priority="671" operator="equal">
      <formula>"N/A"</formula>
    </cfRule>
    <cfRule type="cellIs" dxfId="7622" priority="672" operator="equal">
      <formula>"OK"</formula>
    </cfRule>
    <cfRule type="containsText" dxfId="7621" priority="673" operator="containsText" text="Unsure">
      <formula>NOT(ISERROR(SEARCH("Unsure",U305)))</formula>
    </cfRule>
    <cfRule type="containsText" dxfId="7620" priority="674" operator="containsText" text="Can't See">
      <formula>NOT(ISERROR(SEARCH("Can't See",U305)))</formula>
    </cfRule>
    <cfRule type="notContainsText" dxfId="7619" priority="675" operator="notContains" text="OK&amp;N/A">
      <formula>ISERROR(SEARCH("OK&amp;N/A",U305))</formula>
    </cfRule>
  </conditionalFormatting>
  <conditionalFormatting sqref="Y305:AC305">
    <cfRule type="cellIs" dxfId="7618" priority="665" operator="equal">
      <formula>1</formula>
    </cfRule>
    <cfRule type="cellIs" dxfId="7617" priority="666" operator="equal">
      <formula>2</formula>
    </cfRule>
    <cfRule type="cellIs" dxfId="7616" priority="667" operator="equal">
      <formula>3</formula>
    </cfRule>
    <cfRule type="cellIs" dxfId="7615" priority="668" operator="equal">
      <formula>4</formula>
    </cfRule>
    <cfRule type="cellIs" dxfId="7614" priority="669" operator="equal">
      <formula>5</formula>
    </cfRule>
  </conditionalFormatting>
  <conditionalFormatting sqref="P304">
    <cfRule type="colorScale" priority="66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05">
    <cfRule type="colorScale" priority="6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305">
    <cfRule type="cellIs" dxfId="7613" priority="662" operator="equal">
      <formula>FALSE</formula>
    </cfRule>
  </conditionalFormatting>
  <conditionalFormatting sqref="P156">
    <cfRule type="colorScale" priority="6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306">
    <cfRule type="containsBlanks" priority="655" stopIfTrue="1">
      <formula>LEN(TRIM(A306))=0</formula>
    </cfRule>
    <cfRule type="containsText" dxfId="7612" priority="656" stopIfTrue="1" operator="containsText" text="fcd">
      <formula>NOT(ISERROR(SEARCH("fcd",A306)))</formula>
    </cfRule>
    <cfRule type="containsText" dxfId="7611" priority="657" stopIfTrue="1" operator="containsText" text="server">
      <formula>NOT(ISERROR(SEARCH("server",A306)))</formula>
    </cfRule>
    <cfRule type="containsText" dxfId="7610" priority="658" stopIfTrue="1" operator="containsText" text="ft">
      <formula>NOT(ISERROR(SEARCH("ft",A306)))</formula>
    </cfRule>
    <cfRule type="containsText" dxfId="7609" priority="659" stopIfTrue="1" operator="containsText" text="lynxx_">
      <formula>NOT(ISERROR(SEARCH("lynxx_",A306)))</formula>
    </cfRule>
    <cfRule type="containsText" dxfId="7608" priority="660" operator="containsText" text="_">
      <formula>NOT(ISERROR(SEARCH("_",A306)))</formula>
    </cfRule>
  </conditionalFormatting>
  <conditionalFormatting sqref="U306:X306 J306:M306">
    <cfRule type="containsBlanks" priority="649" stopIfTrue="1">
      <formula>LEN(TRIM(J306))=0</formula>
    </cfRule>
    <cfRule type="cellIs" dxfId="7607" priority="650" operator="equal">
      <formula>"N/A"</formula>
    </cfRule>
    <cfRule type="cellIs" dxfId="7606" priority="651" operator="equal">
      <formula>"OK"</formula>
    </cfRule>
    <cfRule type="containsText" dxfId="7605" priority="652" operator="containsText" text="Unsure">
      <formula>NOT(ISERROR(SEARCH("Unsure",J306)))</formula>
    </cfRule>
    <cfRule type="containsText" dxfId="7604" priority="653" operator="containsText" text="Can't See">
      <formula>NOT(ISERROR(SEARCH("Can't See",J306)))</formula>
    </cfRule>
    <cfRule type="notContainsText" dxfId="7603" priority="654" operator="notContains" text="OK&amp;N/A">
      <formula>ISERROR(SEARCH("OK&amp;N/A",J306))</formula>
    </cfRule>
  </conditionalFormatting>
  <conditionalFormatting sqref="B184:I184">
    <cfRule type="colorScale" priority="64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Y184:AE184">
    <cfRule type="cellIs" dxfId="7602" priority="642" operator="equal">
      <formula>1</formula>
    </cfRule>
    <cfRule type="cellIs" dxfId="7601" priority="643" operator="equal">
      <formula>2</formula>
    </cfRule>
    <cfRule type="cellIs" dxfId="7600" priority="644" operator="equal">
      <formula>3</formula>
    </cfRule>
    <cfRule type="cellIs" dxfId="7599" priority="645" operator="equal">
      <formula>4</formula>
    </cfRule>
    <cfRule type="cellIs" dxfId="7598" priority="647" operator="equal">
      <formula>5</formula>
    </cfRule>
  </conditionalFormatting>
  <conditionalFormatting sqref="U184:X184">
    <cfRule type="containsBlanks" priority="636" stopIfTrue="1">
      <formula>LEN(TRIM(U184))=0</formula>
    </cfRule>
    <cfRule type="cellIs" dxfId="7597" priority="637" operator="equal">
      <formula>"N/A"</formula>
    </cfRule>
    <cfRule type="cellIs" dxfId="7596" priority="638" operator="equal">
      <formula>"OK"</formula>
    </cfRule>
    <cfRule type="containsText" dxfId="7595" priority="639" operator="containsText" text="Unsure">
      <formula>NOT(ISERROR(SEARCH("Unsure",U184)))</formula>
    </cfRule>
    <cfRule type="containsText" dxfId="7594" priority="640" operator="containsText" text="Can't See">
      <formula>NOT(ISERROR(SEARCH("Can't See",U184)))</formula>
    </cfRule>
    <cfRule type="notContainsText" dxfId="7593" priority="641" operator="notContains" text="OK&amp;N/A">
      <formula>ISERROR(SEARCH("OK&amp;N/A",U184))</formula>
    </cfRule>
  </conditionalFormatting>
  <conditionalFormatting sqref="F184:I184">
    <cfRule type="colorScale" priority="63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Y184:AE184">
    <cfRule type="cellIs" dxfId="7592" priority="630" operator="equal">
      <formula>1</formula>
    </cfRule>
    <cfRule type="cellIs" dxfId="7591" priority="631" operator="equal">
      <formula>2</formula>
    </cfRule>
    <cfRule type="cellIs" dxfId="7590" priority="632" operator="equal">
      <formula>3</formula>
    </cfRule>
    <cfRule type="cellIs" dxfId="7589" priority="633" operator="equal">
      <formula>4</formula>
    </cfRule>
    <cfRule type="cellIs" dxfId="7588" priority="634" operator="equal">
      <formula>5</formula>
    </cfRule>
  </conditionalFormatting>
  <conditionalFormatting sqref="M184">
    <cfRule type="colorScale" priority="62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M184">
    <cfRule type="colorScale" priority="62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L184">
    <cfRule type="colorScale" priority="62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L184">
    <cfRule type="colorScale" priority="62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K184">
    <cfRule type="colorScale" priority="62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K184">
    <cfRule type="colorScale" priority="62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184">
    <cfRule type="colorScale" priority="62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184">
    <cfRule type="colorScale" priority="62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S184">
    <cfRule type="cellIs" dxfId="7587" priority="621" operator="equal">
      <formula>FALSE</formula>
    </cfRule>
  </conditionalFormatting>
  <conditionalFormatting sqref="T184">
    <cfRule type="cellIs" dxfId="7586" priority="620" operator="equal">
      <formula>FALSE</formula>
    </cfRule>
  </conditionalFormatting>
  <conditionalFormatting sqref="P184">
    <cfRule type="colorScale" priority="6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0">
    <cfRule type="colorScale" priority="6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94:E194">
    <cfRule type="colorScale" priority="61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194:M194">
    <cfRule type="containsBlanks" priority="612" stopIfTrue="1">
      <formula>LEN(TRIM(J194))=0</formula>
    </cfRule>
    <cfRule type="cellIs" dxfId="7585" priority="613" operator="equal">
      <formula>"N/A"</formula>
    </cfRule>
    <cfRule type="cellIs" dxfId="7584" priority="614" operator="equal">
      <formula>"OK"</formula>
    </cfRule>
    <cfRule type="containsText" dxfId="7583" priority="615" operator="containsText" text="Unsure">
      <formula>NOT(ISERROR(SEARCH("Unsure",J194)))</formula>
    </cfRule>
    <cfRule type="containsText" dxfId="7582" priority="616" operator="containsText" text="Can't See">
      <formula>NOT(ISERROR(SEARCH("Can't See",J194)))</formula>
    </cfRule>
    <cfRule type="notContainsText" dxfId="7581" priority="617" operator="notContains" text="OK&amp;N/A">
      <formula>ISERROR(SEARCH("OK&amp;N/A",J194))</formula>
    </cfRule>
  </conditionalFormatting>
  <conditionalFormatting sqref="F194:I194">
    <cfRule type="colorScale" priority="61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W125">
    <cfRule type="containsBlanks" priority="605" stopIfTrue="1">
      <formula>LEN(TRIM(W125))=0</formula>
    </cfRule>
    <cfRule type="containsText" dxfId="7580" priority="606" stopIfTrue="1" operator="containsText" text="fcd">
      <formula>NOT(ISERROR(SEARCH("fcd",W125)))</formula>
    </cfRule>
    <cfRule type="containsText" dxfId="7579" priority="607" stopIfTrue="1" operator="containsText" text="server">
      <formula>NOT(ISERROR(SEARCH("server",W125)))</formula>
    </cfRule>
    <cfRule type="containsText" dxfId="7578" priority="608" stopIfTrue="1" operator="containsText" text="ft">
      <formula>NOT(ISERROR(SEARCH("ft",W125)))</formula>
    </cfRule>
    <cfRule type="containsText" dxfId="7577" priority="609" stopIfTrue="1" operator="containsText" text="lynxx_">
      <formula>NOT(ISERROR(SEARCH("lynxx_",W125)))</formula>
    </cfRule>
    <cfRule type="containsText" dxfId="7576" priority="610" operator="containsText" text="_">
      <formula>NOT(ISERROR(SEARCH("_",W125)))</formula>
    </cfRule>
  </conditionalFormatting>
  <conditionalFormatting sqref="A118">
    <cfRule type="containsBlanks" priority="599" stopIfTrue="1">
      <formula>LEN(TRIM(A118))=0</formula>
    </cfRule>
    <cfRule type="containsText" dxfId="7575" priority="600" stopIfTrue="1" operator="containsText" text="fcd">
      <formula>NOT(ISERROR(SEARCH("fcd",A118)))</formula>
    </cfRule>
    <cfRule type="containsText" dxfId="7574" priority="601" stopIfTrue="1" operator="containsText" text="server">
      <formula>NOT(ISERROR(SEARCH("server",A118)))</formula>
    </cfRule>
    <cfRule type="containsText" dxfId="7573" priority="602" stopIfTrue="1" operator="containsText" text="ft">
      <formula>NOT(ISERROR(SEARCH("ft",A118)))</formula>
    </cfRule>
    <cfRule type="containsText" dxfId="7572" priority="603" stopIfTrue="1" operator="containsText" text="lynxx_">
      <formula>NOT(ISERROR(SEARCH("lynxx_",A118)))</formula>
    </cfRule>
    <cfRule type="containsText" dxfId="7571" priority="604" operator="containsText" text="_">
      <formula>NOT(ISERROR(SEARCH("_",A118)))</formula>
    </cfRule>
  </conditionalFormatting>
  <conditionalFormatting sqref="A311 A328">
    <cfRule type="containsBlanks" priority="593" stopIfTrue="1">
      <formula>LEN(TRIM(A311))=0</formula>
    </cfRule>
    <cfRule type="containsText" dxfId="7570" priority="594" stopIfTrue="1" operator="containsText" text="fcd">
      <formula>NOT(ISERROR(SEARCH("fcd",A311)))</formula>
    </cfRule>
    <cfRule type="containsText" dxfId="7569" priority="595" stopIfTrue="1" operator="containsText" text="server">
      <formula>NOT(ISERROR(SEARCH("server",A311)))</formula>
    </cfRule>
    <cfRule type="containsText" dxfId="7568" priority="596" stopIfTrue="1" operator="containsText" text="ft">
      <formula>NOT(ISERROR(SEARCH("ft",A311)))</formula>
    </cfRule>
    <cfRule type="containsText" dxfId="7567" priority="597" stopIfTrue="1" operator="containsText" text="lynxx_">
      <formula>NOT(ISERROR(SEARCH("lynxx_",A311)))</formula>
    </cfRule>
    <cfRule type="containsText" dxfId="7566" priority="598" operator="containsText" text="_">
      <formula>NOT(ISERROR(SEARCH("_",A311)))</formula>
    </cfRule>
  </conditionalFormatting>
  <conditionalFormatting sqref="U311:X311 B328:M328 U328:X328">
    <cfRule type="containsBlanks" priority="587" stopIfTrue="1">
      <formula>LEN(TRIM(B311))=0</formula>
    </cfRule>
    <cfRule type="cellIs" dxfId="7565" priority="588" operator="equal">
      <formula>"N/A"</formula>
    </cfRule>
    <cfRule type="cellIs" dxfId="7564" priority="589" operator="equal">
      <formula>"OK"</formula>
    </cfRule>
    <cfRule type="containsText" dxfId="7563" priority="590" operator="containsText" text="Unsure">
      <formula>NOT(ISERROR(SEARCH("Unsure",B311)))</formula>
    </cfRule>
    <cfRule type="containsText" dxfId="7562" priority="591" operator="containsText" text="Can't See">
      <formula>NOT(ISERROR(SEARCH("Can't See",B311)))</formula>
    </cfRule>
    <cfRule type="notContainsText" dxfId="7561" priority="592" operator="notContains" text="OK&amp;N/A">
      <formula>ISERROR(SEARCH("OK&amp;N/A",B311))</formula>
    </cfRule>
  </conditionalFormatting>
  <conditionalFormatting sqref="U312:X327">
    <cfRule type="containsBlanks" priority="581" stopIfTrue="1">
      <formula>LEN(TRIM(U312))=0</formula>
    </cfRule>
    <cfRule type="cellIs" dxfId="7560" priority="582" operator="equal">
      <formula>"N/A"</formula>
    </cfRule>
    <cfRule type="cellIs" dxfId="7559" priority="583" operator="equal">
      <formula>"OK"</formula>
    </cfRule>
    <cfRule type="containsText" dxfId="7558" priority="584" operator="containsText" text="Unsure">
      <formula>NOT(ISERROR(SEARCH("Unsure",U312)))</formula>
    </cfRule>
    <cfRule type="containsText" dxfId="7557" priority="585" operator="containsText" text="Can't See">
      <formula>NOT(ISERROR(SEARCH("Can't See",U312)))</formula>
    </cfRule>
    <cfRule type="notContainsText" dxfId="7556" priority="586" operator="notContains" text="OK&amp;N/A">
      <formula>ISERROR(SEARCH("OK&amp;N/A",U312))</formula>
    </cfRule>
  </conditionalFormatting>
  <conditionalFormatting sqref="Y312:AD312">
    <cfRule type="cellIs" dxfId="7555" priority="576" operator="equal">
      <formula>1</formula>
    </cfRule>
    <cfRule type="cellIs" dxfId="7554" priority="577" operator="equal">
      <formula>2</formula>
    </cfRule>
    <cfRule type="cellIs" dxfId="7553" priority="578" operator="equal">
      <formula>3</formula>
    </cfRule>
    <cfRule type="cellIs" dxfId="7552" priority="579" operator="equal">
      <formula>4</formula>
    </cfRule>
    <cfRule type="cellIs" dxfId="7551" priority="580" operator="equal">
      <formula>5</formula>
    </cfRule>
  </conditionalFormatting>
  <conditionalFormatting sqref="A312">
    <cfRule type="containsBlanks" priority="570" stopIfTrue="1">
      <formula>LEN(TRIM(A312))=0</formula>
    </cfRule>
    <cfRule type="containsText" dxfId="7550" priority="571" stopIfTrue="1" operator="containsText" text="fcd">
      <formula>NOT(ISERROR(SEARCH("fcd",A312)))</formula>
    </cfRule>
    <cfRule type="containsText" dxfId="7549" priority="572" stopIfTrue="1" operator="containsText" text="server">
      <formula>NOT(ISERROR(SEARCH("server",A312)))</formula>
    </cfRule>
    <cfRule type="containsText" dxfId="7548" priority="573" stopIfTrue="1" operator="containsText" text="ft">
      <formula>NOT(ISERROR(SEARCH("ft",A312)))</formula>
    </cfRule>
    <cfRule type="containsText" dxfId="7547" priority="574" stopIfTrue="1" operator="containsText" text="lynxx_">
      <formula>NOT(ISERROR(SEARCH("lynxx_",A312)))</formula>
    </cfRule>
    <cfRule type="containsText" dxfId="7546" priority="575" operator="containsText" text="_">
      <formula>NOT(ISERROR(SEARCH("_",A312)))</formula>
    </cfRule>
  </conditionalFormatting>
  <conditionalFormatting sqref="AD313:AD327">
    <cfRule type="cellIs" dxfId="7545" priority="565" operator="equal">
      <formula>1</formula>
    </cfRule>
    <cfRule type="cellIs" dxfId="7544" priority="566" operator="equal">
      <formula>2</formula>
    </cfRule>
    <cfRule type="cellIs" dxfId="7543" priority="567" operator="equal">
      <formula>3</formula>
    </cfRule>
    <cfRule type="cellIs" dxfId="7542" priority="568" operator="equal">
      <formula>4</formula>
    </cfRule>
    <cfRule type="cellIs" dxfId="7541" priority="569" operator="equal">
      <formula>5</formula>
    </cfRule>
  </conditionalFormatting>
  <conditionalFormatting sqref="B313:E313">
    <cfRule type="colorScale" priority="56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313:H313">
    <cfRule type="colorScale" priority="56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Y313:AC313">
    <cfRule type="cellIs" dxfId="7540" priority="558" operator="equal">
      <formula>1</formula>
    </cfRule>
    <cfRule type="cellIs" dxfId="7539" priority="559" operator="equal">
      <formula>2</formula>
    </cfRule>
    <cfRule type="cellIs" dxfId="7538" priority="560" operator="equal">
      <formula>3</formula>
    </cfRule>
    <cfRule type="cellIs" dxfId="7537" priority="561" operator="equal">
      <formula>4</formula>
    </cfRule>
    <cfRule type="cellIs" dxfId="7536" priority="562" operator="equal">
      <formula>5</formula>
    </cfRule>
  </conditionalFormatting>
  <conditionalFormatting sqref="P312">
    <cfRule type="colorScale" priority="55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313:S327">
    <cfRule type="cellIs" dxfId="7535" priority="556" operator="equal">
      <formula>FALSE</formula>
    </cfRule>
  </conditionalFormatting>
  <conditionalFormatting sqref="A313:A327">
    <cfRule type="containsBlanks" priority="550" stopIfTrue="1">
      <formula>LEN(TRIM(A313))=0</formula>
    </cfRule>
    <cfRule type="containsText" dxfId="7534" priority="551" stopIfTrue="1" operator="containsText" text="fcd">
      <formula>NOT(ISERROR(SEARCH("fcd",A313)))</formula>
    </cfRule>
    <cfRule type="containsText" dxfId="7533" priority="552" stopIfTrue="1" operator="containsText" text="server">
      <formula>NOT(ISERROR(SEARCH("server",A313)))</formula>
    </cfRule>
    <cfRule type="containsText" dxfId="7532" priority="553" stopIfTrue="1" operator="containsText" text="ft">
      <formula>NOT(ISERROR(SEARCH("ft",A313)))</formula>
    </cfRule>
    <cfRule type="containsText" dxfId="7531" priority="554" stopIfTrue="1" operator="containsText" text="lynxx_">
      <formula>NOT(ISERROR(SEARCH("lynxx_",A313)))</formula>
    </cfRule>
    <cfRule type="containsText" dxfId="7530" priority="555" operator="containsText" text="_">
      <formula>NOT(ISERROR(SEARCH("_",A313)))</formula>
    </cfRule>
  </conditionalFormatting>
  <conditionalFormatting sqref="B314:E327">
    <cfRule type="colorScale" priority="54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314:H327">
    <cfRule type="colorScale" priority="54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Y314:AC327">
    <cfRule type="cellIs" dxfId="7529" priority="543" operator="equal">
      <formula>1</formula>
    </cfRule>
    <cfRule type="cellIs" dxfId="7528" priority="544" operator="equal">
      <formula>2</formula>
    </cfRule>
    <cfRule type="cellIs" dxfId="7527" priority="545" operator="equal">
      <formula>3</formula>
    </cfRule>
    <cfRule type="cellIs" dxfId="7526" priority="546" operator="equal">
      <formula>4</formula>
    </cfRule>
    <cfRule type="cellIs" dxfId="7525" priority="547" operator="equal">
      <formula>5</formula>
    </cfRule>
  </conditionalFormatting>
  <conditionalFormatting sqref="U287:X287">
    <cfRule type="containsBlanks" priority="537" stopIfTrue="1">
      <formula>LEN(TRIM(U287))=0</formula>
    </cfRule>
    <cfRule type="cellIs" dxfId="7524" priority="538" operator="equal">
      <formula>"N/A"</formula>
    </cfRule>
    <cfRule type="cellIs" dxfId="7523" priority="539" operator="equal">
      <formula>"OK"</formula>
    </cfRule>
    <cfRule type="containsText" dxfId="7522" priority="540" operator="containsText" text="Unsure">
      <formula>NOT(ISERROR(SEARCH("Unsure",U287)))</formula>
    </cfRule>
    <cfRule type="containsText" dxfId="7521" priority="541" operator="containsText" text="Can't See">
      <formula>NOT(ISERROR(SEARCH("Can't See",U287)))</formula>
    </cfRule>
    <cfRule type="notContainsText" dxfId="7520" priority="542" operator="notContains" text="OK&amp;N/A">
      <formula>ISERROR(SEARCH("OK&amp;N/A",U287))</formula>
    </cfRule>
  </conditionalFormatting>
  <conditionalFormatting sqref="A287">
    <cfRule type="containsBlanks" priority="530" stopIfTrue="1">
      <formula>LEN(TRIM(A287))=0</formula>
    </cfRule>
    <cfRule type="containsText" dxfId="7519" priority="531" stopIfTrue="1" operator="containsText" text="fcd">
      <formula>NOT(ISERROR(SEARCH("fcd",A287)))</formula>
    </cfRule>
    <cfRule type="containsText" dxfId="7518" priority="532" stopIfTrue="1" operator="containsText" text="server">
      <formula>NOT(ISERROR(SEARCH("server",A287)))</formula>
    </cfRule>
    <cfRule type="containsText" dxfId="7517" priority="533" stopIfTrue="1" operator="containsText" text="ft">
      <formula>NOT(ISERROR(SEARCH("ft",A287)))</formula>
    </cfRule>
    <cfRule type="containsText" dxfId="7516" priority="534" stopIfTrue="1" operator="containsText" text="lynxx_">
      <formula>NOT(ISERROR(SEARCH("lynxx_",A287)))</formula>
    </cfRule>
    <cfRule type="containsText" dxfId="7515" priority="535" operator="containsText" text="_">
      <formula>NOT(ISERROR(SEARCH("_",A287)))</formula>
    </cfRule>
  </conditionalFormatting>
  <conditionalFormatting sqref="AD287">
    <cfRule type="cellIs" dxfId="7514" priority="526" operator="equal">
      <formula>1</formula>
    </cfRule>
    <cfRule type="cellIs" dxfId="7513" priority="527" operator="equal">
      <formula>2</formula>
    </cfRule>
    <cfRule type="cellIs" dxfId="7512" priority="528" operator="equal">
      <formula>3</formula>
    </cfRule>
    <cfRule type="cellIs" dxfId="7511" priority="529" operator="equal">
      <formula>4</formula>
    </cfRule>
    <cfRule type="cellIs" dxfId="7510" priority="536" operator="equal">
      <formula>5</formula>
    </cfRule>
  </conditionalFormatting>
  <conditionalFormatting sqref="B287:E287">
    <cfRule type="colorScale" priority="52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87:I287">
    <cfRule type="colorScale" priority="52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87:M287">
    <cfRule type="colorScale" priority="52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87">
    <cfRule type="containsBlanks" priority="517" stopIfTrue="1">
      <formula>LEN(TRIM(A287))=0</formula>
    </cfRule>
    <cfRule type="containsText" dxfId="7509" priority="518" stopIfTrue="1" operator="containsText" text="fcd">
      <formula>NOT(ISERROR(SEARCH("fcd",A287)))</formula>
    </cfRule>
    <cfRule type="containsText" dxfId="7508" priority="519" stopIfTrue="1" operator="containsText" text="server">
      <formula>NOT(ISERROR(SEARCH("server",A287)))</formula>
    </cfRule>
    <cfRule type="containsText" dxfId="7507" priority="520" stopIfTrue="1" operator="containsText" text="ft">
      <formula>NOT(ISERROR(SEARCH("ft",A287)))</formula>
    </cfRule>
    <cfRule type="containsText" dxfId="7506" priority="521" stopIfTrue="1" operator="containsText" text="lynxx_">
      <formula>NOT(ISERROR(SEARCH("lynxx_",A287)))</formula>
    </cfRule>
    <cfRule type="containsText" dxfId="7505" priority="522" operator="containsText" text="_">
      <formula>NOT(ISERROR(SEARCH("_",A287)))</formula>
    </cfRule>
  </conditionalFormatting>
  <conditionalFormatting sqref="Y287:AC287">
    <cfRule type="cellIs" dxfId="7504" priority="512" operator="equal">
      <formula>1</formula>
    </cfRule>
    <cfRule type="cellIs" dxfId="7503" priority="513" operator="equal">
      <formula>2</formula>
    </cfRule>
    <cfRule type="cellIs" dxfId="7502" priority="514" operator="equal">
      <formula>3</formula>
    </cfRule>
    <cfRule type="cellIs" dxfId="7501" priority="515" operator="equal">
      <formula>4</formula>
    </cfRule>
    <cfRule type="cellIs" dxfId="7500" priority="516" operator="equal">
      <formula>5</formula>
    </cfRule>
  </conditionalFormatting>
  <conditionalFormatting sqref="W308:W309">
    <cfRule type="containsBlanks" priority="506" stopIfTrue="1">
      <formula>LEN(TRIM(W308))=0</formula>
    </cfRule>
    <cfRule type="cellIs" dxfId="7499" priority="507" operator="equal">
      <formula>"N/A"</formula>
    </cfRule>
    <cfRule type="cellIs" dxfId="7498" priority="508" operator="equal">
      <formula>"OK"</formula>
    </cfRule>
    <cfRule type="containsText" dxfId="7497" priority="509" operator="containsText" text="Unsure">
      <formula>NOT(ISERROR(SEARCH("Unsure",W308)))</formula>
    </cfRule>
    <cfRule type="containsText" dxfId="7496" priority="510" operator="containsText" text="Can't See">
      <formula>NOT(ISERROR(SEARCH("Can't See",W308)))</formula>
    </cfRule>
    <cfRule type="notContainsText" dxfId="7495" priority="511" operator="notContains" text="OK&amp;N/A">
      <formula>ISERROR(SEARCH("OK&amp;N/A",W308))</formula>
    </cfRule>
  </conditionalFormatting>
  <conditionalFormatting sqref="W305">
    <cfRule type="containsBlanks" priority="500" stopIfTrue="1">
      <formula>LEN(TRIM(W305))=0</formula>
    </cfRule>
    <cfRule type="cellIs" dxfId="7494" priority="501" operator="equal">
      <formula>"N/A"</formula>
    </cfRule>
    <cfRule type="cellIs" dxfId="7493" priority="502" operator="equal">
      <formula>"OK"</formula>
    </cfRule>
    <cfRule type="containsText" dxfId="7492" priority="503" operator="containsText" text="Unsure">
      <formula>NOT(ISERROR(SEARCH("Unsure",W305)))</formula>
    </cfRule>
    <cfRule type="containsText" dxfId="7491" priority="504" operator="containsText" text="Can't See">
      <formula>NOT(ISERROR(SEARCH("Can't See",W305)))</formula>
    </cfRule>
    <cfRule type="notContainsText" dxfId="7490" priority="505" operator="notContains" text="OK&amp;N/A">
      <formula>ISERROR(SEARCH("OK&amp;N/A",W305))</formula>
    </cfRule>
  </conditionalFormatting>
  <conditionalFormatting sqref="AD255:AD259">
    <cfRule type="cellIs" dxfId="7489" priority="495" operator="equal">
      <formula>1</formula>
    </cfRule>
    <cfRule type="cellIs" dxfId="7488" priority="496" operator="equal">
      <formula>2</formula>
    </cfRule>
    <cfRule type="cellIs" dxfId="7487" priority="497" operator="equal">
      <formula>3</formula>
    </cfRule>
    <cfRule type="cellIs" dxfId="7486" priority="498" operator="equal">
      <formula>4</formula>
    </cfRule>
    <cfRule type="cellIs" dxfId="7485" priority="499" operator="equal">
      <formula>5</formula>
    </cfRule>
  </conditionalFormatting>
  <conditionalFormatting sqref="U255:X259">
    <cfRule type="containsBlanks" priority="489" stopIfTrue="1">
      <formula>LEN(TRIM(U255))=0</formula>
    </cfRule>
    <cfRule type="cellIs" dxfId="7484" priority="490" operator="equal">
      <formula>"N/A"</formula>
    </cfRule>
    <cfRule type="cellIs" dxfId="7483" priority="491" operator="equal">
      <formula>"OK"</formula>
    </cfRule>
    <cfRule type="containsText" dxfId="7482" priority="492" operator="containsText" text="Unsure">
      <formula>NOT(ISERROR(SEARCH("Unsure",U255)))</formula>
    </cfRule>
    <cfRule type="containsText" dxfId="7481" priority="493" operator="containsText" text="Can't See">
      <formula>NOT(ISERROR(SEARCH("Can't See",U255)))</formula>
    </cfRule>
    <cfRule type="notContainsText" dxfId="7480" priority="494" operator="notContains" text="OK&amp;N/A">
      <formula>ISERROR(SEARCH("OK&amp;N/A",U255))</formula>
    </cfRule>
  </conditionalFormatting>
  <conditionalFormatting sqref="B257:B259 D257:D259">
    <cfRule type="colorScale" priority="48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57:H259">
    <cfRule type="colorScale" priority="48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57:L259">
    <cfRule type="colorScale" priority="48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55:A259">
    <cfRule type="containsBlanks" priority="480" stopIfTrue="1">
      <formula>LEN(TRIM(A255))=0</formula>
    </cfRule>
    <cfRule type="containsText" dxfId="7479" priority="481" stopIfTrue="1" operator="containsText" text="fcd">
      <formula>NOT(ISERROR(SEARCH("fcd",A255)))</formula>
    </cfRule>
    <cfRule type="containsText" dxfId="7478" priority="482" stopIfTrue="1" operator="containsText" text="server">
      <formula>NOT(ISERROR(SEARCH("server",A255)))</formula>
    </cfRule>
    <cfRule type="containsText" dxfId="7477" priority="483" stopIfTrue="1" operator="containsText" text="ft">
      <formula>NOT(ISERROR(SEARCH("ft",A255)))</formula>
    </cfRule>
    <cfRule type="containsText" dxfId="7476" priority="484" stopIfTrue="1" operator="containsText" text="lynxx_">
      <formula>NOT(ISERROR(SEARCH("lynxx_",A255)))</formula>
    </cfRule>
    <cfRule type="containsText" dxfId="7475" priority="485" operator="containsText" text="_">
      <formula>NOT(ISERROR(SEARCH("_",A255)))</formula>
    </cfRule>
  </conditionalFormatting>
  <conditionalFormatting sqref="Y255:AC259">
    <cfRule type="cellIs" dxfId="7474" priority="475" operator="equal">
      <formula>1</formula>
    </cfRule>
    <cfRule type="cellIs" dxfId="7473" priority="476" operator="equal">
      <formula>2</formula>
    </cfRule>
    <cfRule type="cellIs" dxfId="7472" priority="477" operator="equal">
      <formula>3</formula>
    </cfRule>
    <cfRule type="cellIs" dxfId="7471" priority="478" operator="equal">
      <formula>4</formula>
    </cfRule>
    <cfRule type="cellIs" dxfId="7470" priority="479" operator="equal">
      <formula>5</formula>
    </cfRule>
  </conditionalFormatting>
  <conditionalFormatting sqref="C258:C259">
    <cfRule type="colorScale" priority="47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S255:S259">
    <cfRule type="cellIs" dxfId="7469" priority="473" operator="equal">
      <formula>FALSE</formula>
    </cfRule>
  </conditionalFormatting>
  <conditionalFormatting sqref="T255:T259">
    <cfRule type="cellIs" dxfId="7468" priority="472" operator="equal">
      <formula>FALSE</formula>
    </cfRule>
  </conditionalFormatting>
  <conditionalFormatting sqref="E255:E259">
    <cfRule type="colorScale" priority="47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I255:I259">
    <cfRule type="colorScale" priority="47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M255:M259">
    <cfRule type="colorScale" priority="46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255:B256 D255:D256">
    <cfRule type="colorScale" priority="46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56:H256 G255:H255">
    <cfRule type="colorScale" priority="46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55:L256">
    <cfRule type="colorScale" priority="46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55">
    <cfRule type="colorScale" priority="46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C255">
    <cfRule type="colorScale" priority="46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C256">
    <cfRule type="colorScale" priority="46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C257">
    <cfRule type="colorScale" priority="46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264:D264">
    <cfRule type="colorScale" priority="46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D264">
    <cfRule type="cellIs" dxfId="7467" priority="456" operator="equal">
      <formula>1</formula>
    </cfRule>
    <cfRule type="cellIs" dxfId="7466" priority="457" operator="equal">
      <formula>2</formula>
    </cfRule>
    <cfRule type="cellIs" dxfId="7465" priority="458" operator="equal">
      <formula>3</formula>
    </cfRule>
    <cfRule type="cellIs" dxfId="7464" priority="459" operator="equal">
      <formula>4</formula>
    </cfRule>
    <cfRule type="cellIs" dxfId="7463" priority="461" operator="equal">
      <formula>5</formula>
    </cfRule>
  </conditionalFormatting>
  <conditionalFormatting sqref="J264:M264 U264:X264">
    <cfRule type="containsBlanks" priority="450" stopIfTrue="1">
      <formula>LEN(TRIM(J264))=0</formula>
    </cfRule>
    <cfRule type="cellIs" dxfId="7462" priority="451" operator="equal">
      <formula>"N/A"</formula>
    </cfRule>
    <cfRule type="cellIs" dxfId="7461" priority="452" operator="equal">
      <formula>"OK"</formula>
    </cfRule>
    <cfRule type="containsText" dxfId="7460" priority="453" operator="containsText" text="Unsure">
      <formula>NOT(ISERROR(SEARCH("Unsure",J264)))</formula>
    </cfRule>
    <cfRule type="containsText" dxfId="7459" priority="454" operator="containsText" text="Can't See">
      <formula>NOT(ISERROR(SEARCH("Can't See",J264)))</formula>
    </cfRule>
    <cfRule type="notContainsText" dxfId="7458" priority="455" operator="notContains" text="OK&amp;N/A">
      <formula>ISERROR(SEARCH("OK&amp;N/A",J264))</formula>
    </cfRule>
  </conditionalFormatting>
  <conditionalFormatting sqref="F264:H264">
    <cfRule type="colorScale" priority="44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T264">
    <cfRule type="cellIs" dxfId="7457" priority="448" operator="equal">
      <formula>FALSE</formula>
    </cfRule>
  </conditionalFormatting>
  <conditionalFormatting sqref="E264">
    <cfRule type="colorScale" priority="44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I264">
    <cfRule type="colorScale" priority="44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Y264:AC264">
    <cfRule type="cellIs" dxfId="7456" priority="441" operator="equal">
      <formula>1</formula>
    </cfRule>
    <cfRule type="cellIs" dxfId="7455" priority="442" operator="equal">
      <formula>2</formula>
    </cfRule>
    <cfRule type="cellIs" dxfId="7454" priority="443" operator="equal">
      <formula>3</formula>
    </cfRule>
    <cfRule type="cellIs" dxfId="7453" priority="444" operator="equal">
      <formula>4</formula>
    </cfRule>
    <cfRule type="cellIs" dxfId="7452" priority="445" operator="equal">
      <formula>5</formula>
    </cfRule>
  </conditionalFormatting>
  <conditionalFormatting sqref="B305:E305">
    <cfRule type="colorScale" priority="44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305:I305">
    <cfRule type="colorScale" priority="43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305:E305">
    <cfRule type="colorScale" priority="43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305:I305">
    <cfRule type="colorScale" priority="43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308:E310">
    <cfRule type="colorScale" priority="43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308:I310">
    <cfRule type="colorScale" priority="43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308:E310">
    <cfRule type="colorScale" priority="43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308:I310">
    <cfRule type="colorScale" priority="43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P297">
    <cfRule type="colorScale" priority="4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291:S297">
    <cfRule type="cellIs" dxfId="7451" priority="431" operator="equal">
      <formula>FALSE</formula>
    </cfRule>
  </conditionalFormatting>
  <conditionalFormatting sqref="S298:S299">
    <cfRule type="cellIs" dxfId="7450" priority="430" operator="equal">
      <formula>FALSE</formula>
    </cfRule>
  </conditionalFormatting>
  <conditionalFormatting sqref="S300:S301">
    <cfRule type="cellIs" dxfId="7449" priority="429" operator="equal">
      <formula>FALSE</formula>
    </cfRule>
  </conditionalFormatting>
  <conditionalFormatting sqref="S302">
    <cfRule type="cellIs" dxfId="7448" priority="428" operator="equal">
      <formula>FALSE</formula>
    </cfRule>
  </conditionalFormatting>
  <conditionalFormatting sqref="P299">
    <cfRule type="colorScale" priority="4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01">
    <cfRule type="colorScale" priority="4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18:M118">
    <cfRule type="colorScale" priority="42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K232:K234">
    <cfRule type="colorScale" priority="42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343:A347">
    <cfRule type="containsBlanks" priority="417" stopIfTrue="1">
      <formula>LEN(TRIM(A343))=0</formula>
    </cfRule>
    <cfRule type="containsText" dxfId="7447" priority="418" stopIfTrue="1" operator="containsText" text="fcd">
      <formula>NOT(ISERROR(SEARCH("fcd",A343)))</formula>
    </cfRule>
    <cfRule type="containsText" dxfId="7446" priority="419" stopIfTrue="1" operator="containsText" text="server">
      <formula>NOT(ISERROR(SEARCH("server",A343)))</formula>
    </cfRule>
    <cfRule type="containsText" dxfId="7445" priority="420" stopIfTrue="1" operator="containsText" text="ft">
      <formula>NOT(ISERROR(SEARCH("ft",A343)))</formula>
    </cfRule>
    <cfRule type="containsText" dxfId="7444" priority="421" stopIfTrue="1" operator="containsText" text="lynxx_">
      <formula>NOT(ISERROR(SEARCH("lynxx_",A343)))</formula>
    </cfRule>
    <cfRule type="containsText" dxfId="7443" priority="422" operator="containsText" text="_">
      <formula>NOT(ISERROR(SEARCH("_",A343)))</formula>
    </cfRule>
  </conditionalFormatting>
  <conditionalFormatting sqref="Y343:AD347">
    <cfRule type="cellIs" dxfId="7442" priority="413" operator="equal">
      <formula>1</formula>
    </cfRule>
    <cfRule type="cellIs" dxfId="7441" priority="414" operator="equal">
      <formula>2</formula>
    </cfRule>
    <cfRule type="cellIs" dxfId="7440" priority="415" operator="equal">
      <formula>3</formula>
    </cfRule>
    <cfRule type="cellIs" dxfId="7439" priority="416" operator="equal">
      <formula>4</formula>
    </cfRule>
    <cfRule type="cellIs" dxfId="7438" priority="423" operator="equal">
      <formula>5</formula>
    </cfRule>
  </conditionalFormatting>
  <conditionalFormatting sqref="U343:X347">
    <cfRule type="containsBlanks" priority="407" stopIfTrue="1">
      <formula>LEN(TRIM(U343))=0</formula>
    </cfRule>
    <cfRule type="cellIs" dxfId="7437" priority="408" operator="equal">
      <formula>"N/A"</formula>
    </cfRule>
    <cfRule type="cellIs" dxfId="7436" priority="409" operator="equal">
      <formula>"OK"</formula>
    </cfRule>
    <cfRule type="containsText" dxfId="7435" priority="410" operator="containsText" text="Unsure">
      <formula>NOT(ISERROR(SEARCH("Unsure",U343)))</formula>
    </cfRule>
    <cfRule type="containsText" dxfId="7434" priority="411" operator="containsText" text="Can't See">
      <formula>NOT(ISERROR(SEARCH("Can't See",U343)))</formula>
    </cfRule>
    <cfRule type="notContainsText" dxfId="7433" priority="412" operator="notContains" text="OK&amp;N/A">
      <formula>ISERROR(SEARCH("OK&amp;N/A",U343))</formula>
    </cfRule>
  </conditionalFormatting>
  <conditionalFormatting sqref="B331:E331">
    <cfRule type="colorScale" priority="40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331:I331">
    <cfRule type="colorScale" priority="40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333:E333">
    <cfRule type="colorScale" priority="40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333:I333">
    <cfRule type="colorScale" priority="40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334:E335">
    <cfRule type="colorScale" priority="40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334:I335">
    <cfRule type="colorScale" priority="40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P191">
    <cfRule type="colorScale" priority="40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3">
    <cfRule type="colorScale" priority="39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2">
    <cfRule type="colorScale" priority="39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278">
    <cfRule type="colorScale" priority="39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D278">
    <cfRule type="colorScale" priority="39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C278">
    <cfRule type="colorScale" priority="39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S330">
    <cfRule type="cellIs" dxfId="7432" priority="394" operator="equal">
      <formula>FALSE</formula>
    </cfRule>
  </conditionalFormatting>
  <conditionalFormatting sqref="S331">
    <cfRule type="cellIs" dxfId="7431" priority="393" operator="equal">
      <formula>FALSE</formula>
    </cfRule>
  </conditionalFormatting>
  <conditionalFormatting sqref="S333">
    <cfRule type="cellIs" dxfId="7430" priority="392" operator="equal">
      <formula>FALSE</formula>
    </cfRule>
  </conditionalFormatting>
  <conditionalFormatting sqref="S334">
    <cfRule type="cellIs" dxfId="7429" priority="391" operator="equal">
      <formula>FALSE</formula>
    </cfRule>
  </conditionalFormatting>
  <conditionalFormatting sqref="S335">
    <cfRule type="cellIs" dxfId="7428" priority="390" operator="equal">
      <formula>FALSE</formula>
    </cfRule>
  </conditionalFormatting>
  <conditionalFormatting sqref="B306:I306">
    <cfRule type="colorScale" priority="38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311:I311">
    <cfRule type="colorScale" priority="38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U336:AC337">
    <cfRule type="containsBlanks" priority="382" stopIfTrue="1">
      <formula>LEN(TRIM(U336))=0</formula>
    </cfRule>
    <cfRule type="cellIs" dxfId="7427" priority="383" operator="equal">
      <formula>"N/A"</formula>
    </cfRule>
    <cfRule type="cellIs" dxfId="7426" priority="384" operator="equal">
      <formula>"OK"</formula>
    </cfRule>
    <cfRule type="containsText" dxfId="7425" priority="385" operator="containsText" text="Unsure">
      <formula>NOT(ISERROR(SEARCH("Unsure",U336)))</formula>
    </cfRule>
    <cfRule type="containsText" dxfId="7424" priority="386" operator="containsText" text="Can't See">
      <formula>NOT(ISERROR(SEARCH("Can't See",U336)))</formula>
    </cfRule>
    <cfRule type="notContainsText" dxfId="7423" priority="387" operator="notContains" text="OK&amp;N/A">
      <formula>ISERROR(SEARCH("OK&amp;N/A",U336))</formula>
    </cfRule>
  </conditionalFormatting>
  <conditionalFormatting sqref="AD336:AD342">
    <cfRule type="cellIs" dxfId="7422" priority="377" operator="equal">
      <formula>1</formula>
    </cfRule>
    <cfRule type="cellIs" dxfId="7421" priority="378" operator="equal">
      <formula>2</formula>
    </cfRule>
    <cfRule type="cellIs" dxfId="7420" priority="379" operator="equal">
      <formula>3</formula>
    </cfRule>
    <cfRule type="cellIs" dxfId="7419" priority="380" operator="equal">
      <formula>4</formula>
    </cfRule>
    <cfRule type="cellIs" dxfId="7418" priority="381" operator="equal">
      <formula>5</formula>
    </cfRule>
  </conditionalFormatting>
  <conditionalFormatting sqref="A336:A337">
    <cfRule type="containsBlanks" priority="371" stopIfTrue="1">
      <formula>LEN(TRIM(A336))=0</formula>
    </cfRule>
    <cfRule type="containsText" dxfId="7417" priority="372" stopIfTrue="1" operator="containsText" text="fcd">
      <formula>NOT(ISERROR(SEARCH("fcd",A336)))</formula>
    </cfRule>
    <cfRule type="containsText" dxfId="7416" priority="373" stopIfTrue="1" operator="containsText" text="server">
      <formula>NOT(ISERROR(SEARCH("server",A336)))</formula>
    </cfRule>
    <cfRule type="containsText" dxfId="7415" priority="374" stopIfTrue="1" operator="containsText" text="ft">
      <formula>NOT(ISERROR(SEARCH("ft",A336)))</formula>
    </cfRule>
    <cfRule type="containsText" dxfId="7414" priority="375" stopIfTrue="1" operator="containsText" text="lynxx_">
      <formula>NOT(ISERROR(SEARCH("lynxx_",A336)))</formula>
    </cfRule>
    <cfRule type="containsText" dxfId="7413" priority="376" operator="containsText" text="_">
      <formula>NOT(ISERROR(SEARCH("_",A336)))</formula>
    </cfRule>
  </conditionalFormatting>
  <conditionalFormatting sqref="A338:A342">
    <cfRule type="containsBlanks" priority="365" stopIfTrue="1">
      <formula>LEN(TRIM(A338))=0</formula>
    </cfRule>
    <cfRule type="containsText" dxfId="7412" priority="366" stopIfTrue="1" operator="containsText" text="fcd">
      <formula>NOT(ISERROR(SEARCH("fcd",A338)))</formula>
    </cfRule>
    <cfRule type="containsText" dxfId="7411" priority="367" stopIfTrue="1" operator="containsText" text="server">
      <formula>NOT(ISERROR(SEARCH("server",A338)))</formula>
    </cfRule>
    <cfRule type="containsText" dxfId="7410" priority="368" stopIfTrue="1" operator="containsText" text="ft">
      <formula>NOT(ISERROR(SEARCH("ft",A338)))</formula>
    </cfRule>
    <cfRule type="containsText" dxfId="7409" priority="369" stopIfTrue="1" operator="containsText" text="lynxx_">
      <formula>NOT(ISERROR(SEARCH("lynxx_",A338)))</formula>
    </cfRule>
    <cfRule type="containsText" dxfId="7408" priority="370" operator="containsText" text="_">
      <formula>NOT(ISERROR(SEARCH("_",A338)))</formula>
    </cfRule>
  </conditionalFormatting>
  <conditionalFormatting sqref="S338 S340:S369">
    <cfRule type="cellIs" dxfId="7407" priority="364" operator="equal">
      <formula>FALSE</formula>
    </cfRule>
  </conditionalFormatting>
  <conditionalFormatting sqref="J123:M125">
    <cfRule type="colorScale" priority="36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T334:T335 T330:T331 T338:T369">
    <cfRule type="cellIs" dxfId="7406" priority="362" operator="equal">
      <formula>FALSE</formula>
    </cfRule>
  </conditionalFormatting>
  <conditionalFormatting sqref="P329">
    <cfRule type="colorScale" priority="3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32">
    <cfRule type="colorScale" priority="36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36:P337">
    <cfRule type="colorScale" priority="35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98:I198">
    <cfRule type="colorScale" priority="35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Y198:AC198">
    <cfRule type="cellIs" dxfId="7405" priority="347" operator="equal">
      <formula>1</formula>
    </cfRule>
    <cfRule type="cellIs" dxfId="7404" priority="348" operator="equal">
      <formula>2</formula>
    </cfRule>
    <cfRule type="cellIs" dxfId="7403" priority="349" operator="equal">
      <formula>3</formula>
    </cfRule>
    <cfRule type="cellIs" dxfId="7402" priority="350" operator="equal">
      <formula>4</formula>
    </cfRule>
    <cfRule type="cellIs" dxfId="7401" priority="351" operator="equal">
      <formula>5</formula>
    </cfRule>
  </conditionalFormatting>
  <conditionalFormatting sqref="U198:X198">
    <cfRule type="containsBlanks" priority="352" stopIfTrue="1">
      <formula>LEN(TRIM(U198))=0</formula>
    </cfRule>
    <cfRule type="cellIs" dxfId="7400" priority="353" operator="equal">
      <formula>"N/A"</formula>
    </cfRule>
    <cfRule type="cellIs" dxfId="7399" priority="354" operator="equal">
      <formula>"OK"</formula>
    </cfRule>
    <cfRule type="containsText" dxfId="7398" priority="355" operator="containsText" text="Unsure">
      <formula>NOT(ISERROR(SEARCH("Unsure",U198)))</formula>
    </cfRule>
    <cfRule type="containsText" dxfId="7397" priority="356" operator="containsText" text="Can't See">
      <formula>NOT(ISERROR(SEARCH("Can't See",U198)))</formula>
    </cfRule>
    <cfRule type="notContainsText" dxfId="7396" priority="357" operator="notContains" text="OK&amp;N/A">
      <formula>ISERROR(SEARCH("OK&amp;N/A",U198))</formula>
    </cfRule>
  </conditionalFormatting>
  <conditionalFormatting sqref="J198:M198">
    <cfRule type="colorScale" priority="34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199:M199">
    <cfRule type="containsBlanks" priority="340" stopIfTrue="1">
      <formula>LEN(TRIM(J199))=0</formula>
    </cfRule>
    <cfRule type="cellIs" dxfId="7395" priority="341" operator="equal">
      <formula>"N/A"</formula>
    </cfRule>
    <cfRule type="cellIs" dxfId="7394" priority="342" operator="equal">
      <formula>"OK"</formula>
    </cfRule>
    <cfRule type="containsText" dxfId="7393" priority="343" operator="containsText" text="Unsure">
      <formula>NOT(ISERROR(SEARCH("Unsure",J199)))</formula>
    </cfRule>
    <cfRule type="containsText" dxfId="7392" priority="344" operator="containsText" text="Can't See">
      <formula>NOT(ISERROR(SEARCH("Can't See",J199)))</formula>
    </cfRule>
    <cfRule type="notContainsText" dxfId="7391" priority="345" operator="notContains" text="OK&amp;N/A">
      <formula>ISERROR(SEARCH("OK&amp;N/A",J199))</formula>
    </cfRule>
  </conditionalFormatting>
  <conditionalFormatting sqref="Y97:AE97">
    <cfRule type="cellIs" dxfId="7390" priority="335" operator="equal">
      <formula>1</formula>
    </cfRule>
    <cfRule type="cellIs" dxfId="7389" priority="336" operator="equal">
      <formula>2</formula>
    </cfRule>
    <cfRule type="cellIs" dxfId="7388" priority="337" operator="equal">
      <formula>3</formula>
    </cfRule>
    <cfRule type="cellIs" dxfId="7387" priority="338" operator="equal">
      <formula>4</formula>
    </cfRule>
    <cfRule type="cellIs" dxfId="7386" priority="339" operator="equal">
      <formula>5</formula>
    </cfRule>
  </conditionalFormatting>
  <conditionalFormatting sqref="U97:X97">
    <cfRule type="containsBlanks" priority="329" stopIfTrue="1">
      <formula>LEN(TRIM(U97))=0</formula>
    </cfRule>
    <cfRule type="cellIs" dxfId="7385" priority="330" operator="equal">
      <formula>"N/A"</formula>
    </cfRule>
    <cfRule type="cellIs" dxfId="7384" priority="331" operator="equal">
      <formula>"OK"</formula>
    </cfRule>
    <cfRule type="containsText" dxfId="7383" priority="332" operator="containsText" text="Unsure">
      <formula>NOT(ISERROR(SEARCH("Unsure",U97)))</formula>
    </cfRule>
    <cfRule type="containsText" dxfId="7382" priority="333" operator="containsText" text="Can't See">
      <formula>NOT(ISERROR(SEARCH("Can't See",U97)))</formula>
    </cfRule>
    <cfRule type="notContainsText" dxfId="7381" priority="334" operator="notContains" text="OK&amp;N/A">
      <formula>ISERROR(SEARCH("OK&amp;N/A",U97))</formula>
    </cfRule>
  </conditionalFormatting>
  <conditionalFormatting sqref="J97:M97">
    <cfRule type="containsBlanks" priority="323" stopIfTrue="1">
      <formula>LEN(TRIM(J97))=0</formula>
    </cfRule>
    <cfRule type="cellIs" dxfId="7380" priority="324" operator="equal">
      <formula>"N/A"</formula>
    </cfRule>
    <cfRule type="cellIs" dxfId="7379" priority="325" operator="equal">
      <formula>"OK"</formula>
    </cfRule>
    <cfRule type="containsText" dxfId="7378" priority="326" operator="containsText" text="Unsure">
      <formula>NOT(ISERROR(SEARCH("Unsure",J97)))</formula>
    </cfRule>
    <cfRule type="containsText" dxfId="7377" priority="327" operator="containsText" text="Can't See">
      <formula>NOT(ISERROR(SEARCH("Can't See",J97)))</formula>
    </cfRule>
    <cfRule type="notContainsText" dxfId="7376" priority="328" operator="notContains" text="OK&amp;N/A">
      <formula>ISERROR(SEARCH("OK&amp;N/A",J97))</formula>
    </cfRule>
  </conditionalFormatting>
  <conditionalFormatting sqref="B303:I303">
    <cfRule type="colorScale" priority="32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303:I303">
    <cfRule type="colorScale" priority="32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P290 P279 P243 P222 P202 P127 P110 P64 P21 P10 P4 P122 P186 P197 P224 P228 P231 P236 P239 P265 P276 P7">
    <cfRule type="colorScale" priority="318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330:I330">
    <cfRule type="colorScale" priority="32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330:L330 J331:M331">
    <cfRule type="colorScale" priority="31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330:L330 J331:M331">
    <cfRule type="containsBlanks" priority="313" stopIfTrue="1">
      <formula>LEN(TRIM(J330))=0</formula>
    </cfRule>
    <cfRule type="cellIs" dxfId="7375" priority="314" operator="equal">
      <formula>"N/A"</formula>
    </cfRule>
    <cfRule type="cellIs" dxfId="7374" priority="315" operator="equal">
      <formula>"OK"</formula>
    </cfRule>
    <cfRule type="containsText" dxfId="7373" priority="316" operator="containsText" text="Unsure">
      <formula>NOT(ISERROR(SEARCH("Unsure",J330)))</formula>
    </cfRule>
    <cfRule type="containsText" dxfId="7372" priority="317" operator="containsText" text="Can't See">
      <formula>NOT(ISERROR(SEARCH("Can't See",J330)))</formula>
    </cfRule>
    <cfRule type="notContainsText" dxfId="7371" priority="318" operator="notContains" text="OK&amp;N/A">
      <formula>ISERROR(SEARCH("OK&amp;N/A",J330))</formula>
    </cfRule>
  </conditionalFormatting>
  <conditionalFormatting sqref="J303:M303">
    <cfRule type="colorScale" priority="31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303:M303">
    <cfRule type="containsBlanks" priority="306" stopIfTrue="1">
      <formula>LEN(TRIM(J303))=0</formula>
    </cfRule>
    <cfRule type="cellIs" dxfId="7370" priority="307" operator="equal">
      <formula>"N/A"</formula>
    </cfRule>
    <cfRule type="cellIs" dxfId="7369" priority="308" operator="equal">
      <formula>"OK"</formula>
    </cfRule>
    <cfRule type="containsText" dxfId="7368" priority="309" operator="containsText" text="Unsure">
      <formula>NOT(ISERROR(SEARCH("Unsure",J303)))</formula>
    </cfRule>
    <cfRule type="containsText" dxfId="7367" priority="310" operator="containsText" text="Can't See">
      <formula>NOT(ISERROR(SEARCH("Can't See",J303)))</formula>
    </cfRule>
    <cfRule type="notContainsText" dxfId="7366" priority="311" operator="notContains" text="OK&amp;N/A">
      <formula>ISERROR(SEARCH("OK&amp;N/A",J303))</formula>
    </cfRule>
  </conditionalFormatting>
  <conditionalFormatting sqref="J311:M311">
    <cfRule type="containsBlanks" priority="300" stopIfTrue="1">
      <formula>LEN(TRIM(J311))=0</formula>
    </cfRule>
    <cfRule type="cellIs" dxfId="7365" priority="301" operator="equal">
      <formula>"N/A"</formula>
    </cfRule>
    <cfRule type="cellIs" dxfId="7364" priority="302" operator="equal">
      <formula>"OK"</formula>
    </cfRule>
    <cfRule type="containsText" dxfId="7363" priority="303" operator="containsText" text="Unsure">
      <formula>NOT(ISERROR(SEARCH("Unsure",J311)))</formula>
    </cfRule>
    <cfRule type="containsText" dxfId="7362" priority="304" operator="containsText" text="Can't See">
      <formula>NOT(ISERROR(SEARCH("Can't See",J311)))</formula>
    </cfRule>
    <cfRule type="notContainsText" dxfId="7361" priority="305" operator="notContains" text="OK&amp;N/A">
      <formula>ISERROR(SEARCH("OK&amp;N/A",J311))</formula>
    </cfRule>
  </conditionalFormatting>
  <conditionalFormatting sqref="B300:M302">
    <cfRule type="colorScale" priority="29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300:M302">
    <cfRule type="colorScale" priority="29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M334">
    <cfRule type="colorScale" priority="29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M334">
    <cfRule type="containsBlanks" priority="291" stopIfTrue="1">
      <formula>LEN(TRIM(M334))=0</formula>
    </cfRule>
    <cfRule type="cellIs" dxfId="7360" priority="292" operator="equal">
      <formula>"N/A"</formula>
    </cfRule>
    <cfRule type="cellIs" dxfId="7359" priority="293" operator="equal">
      <formula>"OK"</formula>
    </cfRule>
    <cfRule type="containsText" dxfId="7358" priority="294" operator="containsText" text="Unsure">
      <formula>NOT(ISERROR(SEARCH("Unsure",M334)))</formula>
    </cfRule>
    <cfRule type="containsText" dxfId="7357" priority="295" operator="containsText" text="Can't See">
      <formula>NOT(ISERROR(SEARCH("Can't See",M334)))</formula>
    </cfRule>
    <cfRule type="notContainsText" dxfId="7356" priority="296" operator="notContains" text="OK&amp;N/A">
      <formula>ISERROR(SEARCH("OK&amp;N/A",M334))</formula>
    </cfRule>
  </conditionalFormatting>
  <conditionalFormatting sqref="L334">
    <cfRule type="colorScale" priority="29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L334">
    <cfRule type="containsBlanks" priority="284" stopIfTrue="1">
      <formula>LEN(TRIM(L334))=0</formula>
    </cfRule>
    <cfRule type="cellIs" dxfId="7355" priority="285" operator="equal">
      <formula>"N/A"</formula>
    </cfRule>
    <cfRule type="cellIs" dxfId="7354" priority="286" operator="equal">
      <formula>"OK"</formula>
    </cfRule>
    <cfRule type="containsText" dxfId="7353" priority="287" operator="containsText" text="Unsure">
      <formula>NOT(ISERROR(SEARCH("Unsure",L334)))</formula>
    </cfRule>
    <cfRule type="containsText" dxfId="7352" priority="288" operator="containsText" text="Can't See">
      <formula>NOT(ISERROR(SEARCH("Can't See",L334)))</formula>
    </cfRule>
    <cfRule type="notContainsText" dxfId="7351" priority="289" operator="notContains" text="OK&amp;N/A">
      <formula>ISERROR(SEARCH("OK&amp;N/A",L334))</formula>
    </cfRule>
  </conditionalFormatting>
  <conditionalFormatting sqref="K334">
    <cfRule type="colorScale" priority="28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K334">
    <cfRule type="containsBlanks" priority="277" stopIfTrue="1">
      <formula>LEN(TRIM(K334))=0</formula>
    </cfRule>
    <cfRule type="cellIs" dxfId="7350" priority="278" operator="equal">
      <formula>"N/A"</formula>
    </cfRule>
    <cfRule type="cellIs" dxfId="7349" priority="279" operator="equal">
      <formula>"OK"</formula>
    </cfRule>
    <cfRule type="containsText" dxfId="7348" priority="280" operator="containsText" text="Unsure">
      <formula>NOT(ISERROR(SEARCH("Unsure",K334)))</formula>
    </cfRule>
    <cfRule type="containsText" dxfId="7347" priority="281" operator="containsText" text="Can't See">
      <formula>NOT(ISERROR(SEARCH("Can't See",K334)))</formula>
    </cfRule>
    <cfRule type="notContainsText" dxfId="7346" priority="282" operator="notContains" text="OK&amp;N/A">
      <formula>ISERROR(SEARCH("OK&amp;N/A",K334))</formula>
    </cfRule>
  </conditionalFormatting>
  <conditionalFormatting sqref="K335">
    <cfRule type="colorScale" priority="27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K335">
    <cfRule type="containsBlanks" priority="270" stopIfTrue="1">
      <formula>LEN(TRIM(K335))=0</formula>
    </cfRule>
    <cfRule type="cellIs" dxfId="7345" priority="271" operator="equal">
      <formula>"N/A"</formula>
    </cfRule>
    <cfRule type="cellIs" dxfId="7344" priority="272" operator="equal">
      <formula>"OK"</formula>
    </cfRule>
    <cfRule type="containsText" dxfId="7343" priority="273" operator="containsText" text="Unsure">
      <formula>NOT(ISERROR(SEARCH("Unsure",K335)))</formula>
    </cfRule>
    <cfRule type="containsText" dxfId="7342" priority="274" operator="containsText" text="Can't See">
      <formula>NOT(ISERROR(SEARCH("Can't See",K335)))</formula>
    </cfRule>
    <cfRule type="notContainsText" dxfId="7341" priority="275" operator="notContains" text="OK&amp;N/A">
      <formula>ISERROR(SEARCH("OK&amp;N/A",K335))</formula>
    </cfRule>
  </conditionalFormatting>
  <conditionalFormatting sqref="J334:J335">
    <cfRule type="colorScale" priority="26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334:J335">
    <cfRule type="containsBlanks" priority="263" stopIfTrue="1">
      <formula>LEN(TRIM(J334))=0</formula>
    </cfRule>
    <cfRule type="cellIs" dxfId="7340" priority="264" operator="equal">
      <formula>"N/A"</formula>
    </cfRule>
    <cfRule type="cellIs" dxfId="7339" priority="265" operator="equal">
      <formula>"OK"</formula>
    </cfRule>
    <cfRule type="containsText" dxfId="7338" priority="266" operator="containsText" text="Unsure">
      <formula>NOT(ISERROR(SEARCH("Unsure",J334)))</formula>
    </cfRule>
    <cfRule type="containsText" dxfId="7337" priority="267" operator="containsText" text="Can't See">
      <formula>NOT(ISERROR(SEARCH("Can't See",J334)))</formula>
    </cfRule>
    <cfRule type="notContainsText" dxfId="7336" priority="268" operator="notContains" text="OK&amp;N/A">
      <formula>ISERROR(SEARCH("OK&amp;N/A",J334))</formula>
    </cfRule>
  </conditionalFormatting>
  <conditionalFormatting sqref="J333">
    <cfRule type="colorScale" priority="26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333">
    <cfRule type="containsBlanks" priority="256" stopIfTrue="1">
      <formula>LEN(TRIM(J333))=0</formula>
    </cfRule>
    <cfRule type="cellIs" dxfId="7335" priority="257" operator="equal">
      <formula>"N/A"</formula>
    </cfRule>
    <cfRule type="cellIs" dxfId="7334" priority="258" operator="equal">
      <formula>"OK"</formula>
    </cfRule>
    <cfRule type="containsText" dxfId="7333" priority="259" operator="containsText" text="Unsure">
      <formula>NOT(ISERROR(SEARCH("Unsure",J333)))</formula>
    </cfRule>
    <cfRule type="containsText" dxfId="7332" priority="260" operator="containsText" text="Can't See">
      <formula>NOT(ISERROR(SEARCH("Can't See",J333)))</formula>
    </cfRule>
    <cfRule type="notContainsText" dxfId="7331" priority="261" operator="notContains" text="OK&amp;N/A">
      <formula>ISERROR(SEARCH("OK&amp;N/A",J333))</formula>
    </cfRule>
  </conditionalFormatting>
  <conditionalFormatting sqref="K333">
    <cfRule type="colorScale" priority="25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K333">
    <cfRule type="containsBlanks" priority="249" stopIfTrue="1">
      <formula>LEN(TRIM(K333))=0</formula>
    </cfRule>
    <cfRule type="cellIs" dxfId="7330" priority="250" operator="equal">
      <formula>"N/A"</formula>
    </cfRule>
    <cfRule type="cellIs" dxfId="7329" priority="251" operator="equal">
      <formula>"OK"</formula>
    </cfRule>
    <cfRule type="containsText" dxfId="7328" priority="252" operator="containsText" text="Unsure">
      <formula>NOT(ISERROR(SEARCH("Unsure",K333)))</formula>
    </cfRule>
    <cfRule type="containsText" dxfId="7327" priority="253" operator="containsText" text="Can't See">
      <formula>NOT(ISERROR(SEARCH("Can't See",K333)))</formula>
    </cfRule>
    <cfRule type="notContainsText" dxfId="7326" priority="254" operator="notContains" text="OK&amp;N/A">
      <formula>ISERROR(SEARCH("OK&amp;N/A",K333))</formula>
    </cfRule>
  </conditionalFormatting>
  <conditionalFormatting sqref="L333">
    <cfRule type="colorScale" priority="24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L333">
    <cfRule type="containsBlanks" priority="242" stopIfTrue="1">
      <formula>LEN(TRIM(L333))=0</formula>
    </cfRule>
    <cfRule type="cellIs" dxfId="7325" priority="243" operator="equal">
      <formula>"N/A"</formula>
    </cfRule>
    <cfRule type="cellIs" dxfId="7324" priority="244" operator="equal">
      <formula>"OK"</formula>
    </cfRule>
    <cfRule type="containsText" dxfId="7323" priority="245" operator="containsText" text="Unsure">
      <formula>NOT(ISERROR(SEARCH("Unsure",L333)))</formula>
    </cfRule>
    <cfRule type="containsText" dxfId="7322" priority="246" operator="containsText" text="Can't See">
      <formula>NOT(ISERROR(SEARCH("Can't See",L333)))</formula>
    </cfRule>
    <cfRule type="notContainsText" dxfId="7321" priority="247" operator="notContains" text="OK&amp;N/A">
      <formula>ISERROR(SEARCH("OK&amp;N/A",L333))</formula>
    </cfRule>
  </conditionalFormatting>
  <conditionalFormatting sqref="J237">
    <cfRule type="colorScale" priority="24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K237">
    <cfRule type="colorScale" priority="24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L237">
    <cfRule type="colorScale" priority="23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M237">
    <cfRule type="colorScale" priority="23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330:K330">
    <cfRule type="colorScale" priority="23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330:K330">
    <cfRule type="containsBlanks" priority="231" stopIfTrue="1">
      <formula>LEN(TRIM(J330))=0</formula>
    </cfRule>
    <cfRule type="cellIs" dxfId="7320" priority="232" operator="equal">
      <formula>"N/A"</formula>
    </cfRule>
    <cfRule type="cellIs" dxfId="7319" priority="233" operator="equal">
      <formula>"OK"</formula>
    </cfRule>
    <cfRule type="containsText" dxfId="7318" priority="234" operator="containsText" text="Unsure">
      <formula>NOT(ISERROR(SEARCH("Unsure",J330)))</formula>
    </cfRule>
    <cfRule type="containsText" dxfId="7317" priority="235" operator="containsText" text="Can't See">
      <formula>NOT(ISERROR(SEARCH("Can't See",J330)))</formula>
    </cfRule>
    <cfRule type="notContainsText" dxfId="7316" priority="236" operator="notContains" text="OK&amp;N/A">
      <formula>ISERROR(SEARCH("OK&amp;N/A",J330))</formula>
    </cfRule>
  </conditionalFormatting>
  <conditionalFormatting sqref="M333">
    <cfRule type="colorScale" priority="23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M335">
    <cfRule type="colorScale" priority="22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L335">
    <cfRule type="colorScale" priority="22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338:M352">
    <cfRule type="colorScale" priority="22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338:M352">
    <cfRule type="containsBlanks" priority="221" stopIfTrue="1">
      <formula>LEN(TRIM(J338))=0</formula>
    </cfRule>
    <cfRule type="cellIs" dxfId="7315" priority="222" operator="equal">
      <formula>"N/A"</formula>
    </cfRule>
    <cfRule type="cellIs" dxfId="7314" priority="223" operator="equal">
      <formula>"OK"</formula>
    </cfRule>
    <cfRule type="containsText" dxfId="7313" priority="224" operator="containsText" text="Unsure">
      <formula>NOT(ISERROR(SEARCH("Unsure",J338)))</formula>
    </cfRule>
    <cfRule type="containsText" dxfId="7312" priority="225" operator="containsText" text="Can't See">
      <formula>NOT(ISERROR(SEARCH("Can't See",J338)))</formula>
    </cfRule>
    <cfRule type="notContainsText" dxfId="7311" priority="226" operator="notContains" text="OK&amp;N/A">
      <formula>ISERROR(SEARCH("OK&amp;N/A",J338))</formula>
    </cfRule>
  </conditionalFormatting>
  <conditionalFormatting sqref="J353:M367">
    <cfRule type="colorScale" priority="22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353:M367">
    <cfRule type="containsBlanks" priority="214" stopIfTrue="1">
      <formula>LEN(TRIM(J353))=0</formula>
    </cfRule>
    <cfRule type="cellIs" dxfId="7310" priority="215" operator="equal">
      <formula>"N/A"</formula>
    </cfRule>
    <cfRule type="cellIs" dxfId="7309" priority="216" operator="equal">
      <formula>"OK"</formula>
    </cfRule>
    <cfRule type="containsText" dxfId="7308" priority="217" operator="containsText" text="Unsure">
      <formula>NOT(ISERROR(SEARCH("Unsure",J353)))</formula>
    </cfRule>
    <cfRule type="containsText" dxfId="7307" priority="218" operator="containsText" text="Can't See">
      <formula>NOT(ISERROR(SEARCH("Can't See",J353)))</formula>
    </cfRule>
    <cfRule type="notContainsText" dxfId="7306" priority="219" operator="notContains" text="OK&amp;N/A">
      <formula>ISERROR(SEARCH("OK&amp;N/A",J353))</formula>
    </cfRule>
  </conditionalFormatting>
  <conditionalFormatting sqref="J368:M369">
    <cfRule type="colorScale" priority="21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368:M369">
    <cfRule type="containsBlanks" priority="207" stopIfTrue="1">
      <formula>LEN(TRIM(J368))=0</formula>
    </cfRule>
    <cfRule type="cellIs" dxfId="7305" priority="208" operator="equal">
      <formula>"N/A"</formula>
    </cfRule>
    <cfRule type="cellIs" dxfId="7304" priority="209" operator="equal">
      <formula>"OK"</formula>
    </cfRule>
    <cfRule type="containsText" dxfId="7303" priority="210" operator="containsText" text="Unsure">
      <formula>NOT(ISERROR(SEARCH("Unsure",J368)))</formula>
    </cfRule>
    <cfRule type="containsText" dxfId="7302" priority="211" operator="containsText" text="Can't See">
      <formula>NOT(ISERROR(SEARCH("Can't See",J368)))</formula>
    </cfRule>
    <cfRule type="notContainsText" dxfId="7301" priority="212" operator="notContains" text="OK&amp;N/A">
      <formula>ISERROR(SEARCH("OK&amp;N/A",J368))</formula>
    </cfRule>
  </conditionalFormatting>
  <conditionalFormatting sqref="S339">
    <cfRule type="cellIs" dxfId="7300" priority="206" operator="equal">
      <formula>FALSE</formula>
    </cfRule>
  </conditionalFormatting>
  <conditionalFormatting sqref="B338:I369">
    <cfRule type="colorScale" priority="20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M330">
    <cfRule type="colorScale" priority="20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M330">
    <cfRule type="containsBlanks" priority="198" stopIfTrue="1">
      <formula>LEN(TRIM(M330))=0</formula>
    </cfRule>
    <cfRule type="cellIs" dxfId="7299" priority="199" operator="equal">
      <formula>"N/A"</formula>
    </cfRule>
    <cfRule type="cellIs" dxfId="7298" priority="200" operator="equal">
      <formula>"OK"</formula>
    </cfRule>
    <cfRule type="containsText" dxfId="7297" priority="201" operator="containsText" text="Unsure">
      <formula>NOT(ISERROR(SEARCH("Unsure",M330)))</formula>
    </cfRule>
    <cfRule type="containsText" dxfId="7296" priority="202" operator="containsText" text="Can't See">
      <formula>NOT(ISERROR(SEARCH("Can't See",M330)))</formula>
    </cfRule>
    <cfRule type="notContainsText" dxfId="7295" priority="203" operator="notContains" text="OK&amp;N/A">
      <formula>ISERROR(SEARCH("OK&amp;N/A",M330))</formula>
    </cfRule>
  </conditionalFormatting>
  <conditionalFormatting sqref="B372:E372">
    <cfRule type="colorScale" priority="19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372:I372">
    <cfRule type="colorScale" priority="19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S371">
    <cfRule type="cellIs" dxfId="7294" priority="195" operator="equal">
      <formula>FALSE</formula>
    </cfRule>
  </conditionalFormatting>
  <conditionalFormatting sqref="S372">
    <cfRule type="cellIs" dxfId="7293" priority="194" operator="equal">
      <formula>FALSE</formula>
    </cfRule>
  </conditionalFormatting>
  <conditionalFormatting sqref="T371:T372">
    <cfRule type="cellIs" dxfId="7292" priority="193" operator="equal">
      <formula>FALSE</formula>
    </cfRule>
  </conditionalFormatting>
  <conditionalFormatting sqref="P370">
    <cfRule type="colorScale" priority="19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371:I371">
    <cfRule type="colorScale" priority="19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375:E375">
    <cfRule type="colorScale" priority="19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375:I375">
    <cfRule type="colorScale" priority="18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S374">
    <cfRule type="cellIs" dxfId="7291" priority="188" operator="equal">
      <formula>FALSE</formula>
    </cfRule>
  </conditionalFormatting>
  <conditionalFormatting sqref="S375">
    <cfRule type="cellIs" dxfId="7290" priority="187" operator="equal">
      <formula>FALSE</formula>
    </cfRule>
  </conditionalFormatting>
  <conditionalFormatting sqref="T374:T375">
    <cfRule type="cellIs" dxfId="7289" priority="186" operator="equal">
      <formula>FALSE</formula>
    </cfRule>
  </conditionalFormatting>
  <conditionalFormatting sqref="P373">
    <cfRule type="colorScale" priority="18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374:H374">
    <cfRule type="colorScale" priority="18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375:M375">
    <cfRule type="colorScale" priority="18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375:M375">
    <cfRule type="containsBlanks" priority="177" stopIfTrue="1">
      <formula>LEN(TRIM(J375))=0</formula>
    </cfRule>
    <cfRule type="cellIs" dxfId="7288" priority="178" operator="equal">
      <formula>"N/A"</formula>
    </cfRule>
    <cfRule type="cellIs" dxfId="7287" priority="179" operator="equal">
      <formula>"OK"</formula>
    </cfRule>
    <cfRule type="containsText" dxfId="7286" priority="180" operator="containsText" text="Unsure">
      <formula>NOT(ISERROR(SEARCH("Unsure",J375)))</formula>
    </cfRule>
    <cfRule type="containsText" dxfId="7285" priority="181" operator="containsText" text="Can't See">
      <formula>NOT(ISERROR(SEARCH("Can't See",J375)))</formula>
    </cfRule>
    <cfRule type="notContainsText" dxfId="7284" priority="182" operator="notContains" text="OK&amp;N/A">
      <formula>ISERROR(SEARCH("OK&amp;N/A",J375))</formula>
    </cfRule>
  </conditionalFormatting>
  <conditionalFormatting sqref="B378:E378">
    <cfRule type="colorScale" priority="17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378:I378">
    <cfRule type="colorScale" priority="17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S377">
    <cfRule type="cellIs" dxfId="7283" priority="174" operator="equal">
      <formula>FALSE</formula>
    </cfRule>
  </conditionalFormatting>
  <conditionalFormatting sqref="S378">
    <cfRule type="cellIs" dxfId="7282" priority="173" operator="equal">
      <formula>FALSE</formula>
    </cfRule>
  </conditionalFormatting>
  <conditionalFormatting sqref="T377:T378">
    <cfRule type="cellIs" dxfId="7281" priority="172" operator="equal">
      <formula>FALSE</formula>
    </cfRule>
  </conditionalFormatting>
  <conditionalFormatting sqref="P376">
    <cfRule type="colorScale" priority="1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377:I377">
    <cfRule type="colorScale" priority="17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S380">
    <cfRule type="cellIs" dxfId="7280" priority="169" operator="equal">
      <formula>FALSE</formula>
    </cfRule>
  </conditionalFormatting>
  <conditionalFormatting sqref="T380">
    <cfRule type="cellIs" dxfId="7279" priority="168" operator="equal">
      <formula>FALSE</formula>
    </cfRule>
  </conditionalFormatting>
  <conditionalFormatting sqref="B380:K380">
    <cfRule type="colorScale" priority="16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383:E383">
    <cfRule type="colorScale" priority="16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383:I383">
    <cfRule type="colorScale" priority="16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S382">
    <cfRule type="cellIs" dxfId="7278" priority="164" operator="equal">
      <formula>FALSE</formula>
    </cfRule>
  </conditionalFormatting>
  <conditionalFormatting sqref="S383">
    <cfRule type="cellIs" dxfId="7277" priority="163" operator="equal">
      <formula>FALSE</formula>
    </cfRule>
  </conditionalFormatting>
  <conditionalFormatting sqref="T382:T383">
    <cfRule type="cellIs" dxfId="7276" priority="162" operator="equal">
      <formula>FALSE</formula>
    </cfRule>
  </conditionalFormatting>
  <conditionalFormatting sqref="P381">
    <cfRule type="colorScale" priority="1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382:H382">
    <cfRule type="colorScale" priority="16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383:M383">
    <cfRule type="colorScale" priority="15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383:M383">
    <cfRule type="containsBlanks" priority="153" stopIfTrue="1">
      <formula>LEN(TRIM(J383))=0</formula>
    </cfRule>
    <cfRule type="cellIs" dxfId="7275" priority="154" operator="equal">
      <formula>"N/A"</formula>
    </cfRule>
    <cfRule type="cellIs" dxfId="7274" priority="155" operator="equal">
      <formula>"OK"</formula>
    </cfRule>
    <cfRule type="containsText" dxfId="7273" priority="156" operator="containsText" text="Unsure">
      <formula>NOT(ISERROR(SEARCH("Unsure",J383)))</formula>
    </cfRule>
    <cfRule type="containsText" dxfId="7272" priority="157" operator="containsText" text="Can't See">
      <formula>NOT(ISERROR(SEARCH("Can't See",J383)))</formula>
    </cfRule>
    <cfRule type="notContainsText" dxfId="7271" priority="158" operator="notContains" text="OK&amp;N/A">
      <formula>ISERROR(SEARCH("OK&amp;N/A",J383))</formula>
    </cfRule>
  </conditionalFormatting>
  <conditionalFormatting sqref="M381">
    <cfRule type="colorScale" priority="15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M380">
    <cfRule type="colorScale" priority="15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L380">
    <cfRule type="colorScale" priority="15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377:M378">
    <cfRule type="colorScale" priority="14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I374:M374">
    <cfRule type="colorScale" priority="14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P379">
    <cfRule type="colorScale" priority="1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382">
    <cfRule type="colorScale" priority="14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M382">
    <cfRule type="colorScale" priority="14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M382">
    <cfRule type="containsBlanks" priority="139" stopIfTrue="1">
      <formula>LEN(TRIM(M382))=0</formula>
    </cfRule>
    <cfRule type="cellIs" dxfId="7270" priority="140" operator="equal">
      <formula>"N/A"</formula>
    </cfRule>
    <cfRule type="cellIs" dxfId="7269" priority="141" operator="equal">
      <formula>"OK"</formula>
    </cfRule>
    <cfRule type="containsText" dxfId="7268" priority="142" operator="containsText" text="Unsure">
      <formula>NOT(ISERROR(SEARCH("Unsure",M382)))</formula>
    </cfRule>
    <cfRule type="containsText" dxfId="7267" priority="143" operator="containsText" text="Can't See">
      <formula>NOT(ISERROR(SEARCH("Can't See",M382)))</formula>
    </cfRule>
    <cfRule type="notContainsText" dxfId="7266" priority="144" operator="notContains" text="OK&amp;N/A">
      <formula>ISERROR(SEARCH("OK&amp;N/A",M382))</formula>
    </cfRule>
  </conditionalFormatting>
  <conditionalFormatting sqref="L382">
    <cfRule type="colorScale" priority="13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L382">
    <cfRule type="containsBlanks" priority="132" stopIfTrue="1">
      <formula>LEN(TRIM(L382))=0</formula>
    </cfRule>
    <cfRule type="cellIs" dxfId="7265" priority="133" operator="equal">
      <formula>"N/A"</formula>
    </cfRule>
    <cfRule type="cellIs" dxfId="7264" priority="134" operator="equal">
      <formula>"OK"</formula>
    </cfRule>
    <cfRule type="containsText" dxfId="7263" priority="135" operator="containsText" text="Unsure">
      <formula>NOT(ISERROR(SEARCH("Unsure",L382)))</formula>
    </cfRule>
    <cfRule type="containsText" dxfId="7262" priority="136" operator="containsText" text="Can't See">
      <formula>NOT(ISERROR(SEARCH("Can't See",L382)))</formula>
    </cfRule>
    <cfRule type="notContainsText" dxfId="7261" priority="137" operator="notContains" text="OK&amp;N/A">
      <formula>ISERROR(SEARCH("OK&amp;N/A",L382))</formula>
    </cfRule>
  </conditionalFormatting>
  <conditionalFormatting sqref="K382">
    <cfRule type="colorScale" priority="13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K382">
    <cfRule type="containsBlanks" priority="125" stopIfTrue="1">
      <formula>LEN(TRIM(K382))=0</formula>
    </cfRule>
    <cfRule type="cellIs" dxfId="7260" priority="126" operator="equal">
      <formula>"N/A"</formula>
    </cfRule>
    <cfRule type="cellIs" dxfId="7259" priority="127" operator="equal">
      <formula>"OK"</formula>
    </cfRule>
    <cfRule type="containsText" dxfId="7258" priority="128" operator="containsText" text="Unsure">
      <formula>NOT(ISERROR(SEARCH("Unsure",K382)))</formula>
    </cfRule>
    <cfRule type="containsText" dxfId="7257" priority="129" operator="containsText" text="Can't See">
      <formula>NOT(ISERROR(SEARCH("Can't See",K382)))</formula>
    </cfRule>
    <cfRule type="notContainsText" dxfId="7256" priority="130" operator="notContains" text="OK&amp;N/A">
      <formula>ISERROR(SEARCH("OK&amp;N/A",K382))</formula>
    </cfRule>
  </conditionalFormatting>
  <conditionalFormatting sqref="J382">
    <cfRule type="colorScale" priority="12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382">
    <cfRule type="containsBlanks" priority="118" stopIfTrue="1">
      <formula>LEN(TRIM(J382))=0</formula>
    </cfRule>
    <cfRule type="cellIs" dxfId="7255" priority="119" operator="equal">
      <formula>"N/A"</formula>
    </cfRule>
    <cfRule type="cellIs" dxfId="7254" priority="120" operator="equal">
      <formula>"OK"</formula>
    </cfRule>
    <cfRule type="containsText" dxfId="7253" priority="121" operator="containsText" text="Unsure">
      <formula>NOT(ISERROR(SEARCH("Unsure",J382)))</formula>
    </cfRule>
    <cfRule type="containsText" dxfId="7252" priority="122" operator="containsText" text="Can't See">
      <formula>NOT(ISERROR(SEARCH("Can't See",J382)))</formula>
    </cfRule>
    <cfRule type="notContainsText" dxfId="7251" priority="123" operator="notContains" text="OK&amp;N/A">
      <formula>ISERROR(SEARCH("OK&amp;N/A",J382))</formula>
    </cfRule>
  </conditionalFormatting>
  <conditionalFormatting sqref="I313:I327">
    <cfRule type="colorScale" priority="11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I313:I327">
    <cfRule type="containsBlanks" priority="111" stopIfTrue="1">
      <formula>LEN(TRIM(I313))=0</formula>
    </cfRule>
    <cfRule type="cellIs" dxfId="7250" priority="112" operator="equal">
      <formula>"N/A"</formula>
    </cfRule>
    <cfRule type="cellIs" dxfId="7249" priority="113" operator="equal">
      <formula>"OK"</formula>
    </cfRule>
    <cfRule type="containsText" dxfId="7248" priority="114" operator="containsText" text="Unsure">
      <formula>NOT(ISERROR(SEARCH("Unsure",I313)))</formula>
    </cfRule>
    <cfRule type="containsText" dxfId="7247" priority="115" operator="containsText" text="Can't See">
      <formula>NOT(ISERROR(SEARCH("Can't See",I313)))</formula>
    </cfRule>
    <cfRule type="notContainsText" dxfId="7246" priority="116" operator="notContains" text="OK&amp;N/A">
      <formula>ISERROR(SEARCH("OK&amp;N/A",I313))</formula>
    </cfRule>
  </conditionalFormatting>
  <conditionalFormatting sqref="M371">
    <cfRule type="colorScale" priority="11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M371">
    <cfRule type="containsBlanks" priority="104" stopIfTrue="1">
      <formula>LEN(TRIM(M371))=0</formula>
    </cfRule>
    <cfRule type="cellIs" dxfId="7245" priority="105" operator="equal">
      <formula>"N/A"</formula>
    </cfRule>
    <cfRule type="cellIs" dxfId="7244" priority="106" operator="equal">
      <formula>"OK"</formula>
    </cfRule>
    <cfRule type="containsText" dxfId="7243" priority="107" operator="containsText" text="Unsure">
      <formula>NOT(ISERROR(SEARCH("Unsure",M371)))</formula>
    </cfRule>
    <cfRule type="containsText" dxfId="7242" priority="108" operator="containsText" text="Can't See">
      <formula>NOT(ISERROR(SEARCH("Can't See",M371)))</formula>
    </cfRule>
    <cfRule type="notContainsText" dxfId="7241" priority="109" operator="notContains" text="OK&amp;N/A">
      <formula>ISERROR(SEARCH("OK&amp;N/A",M371))</formula>
    </cfRule>
  </conditionalFormatting>
  <conditionalFormatting sqref="L371">
    <cfRule type="colorScale" priority="10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L371">
    <cfRule type="containsBlanks" priority="97" stopIfTrue="1">
      <formula>LEN(TRIM(L371))=0</formula>
    </cfRule>
    <cfRule type="cellIs" dxfId="7240" priority="98" operator="equal">
      <formula>"N/A"</formula>
    </cfRule>
    <cfRule type="cellIs" dxfId="7239" priority="99" operator="equal">
      <formula>"OK"</formula>
    </cfRule>
    <cfRule type="containsText" dxfId="7238" priority="100" operator="containsText" text="Unsure">
      <formula>NOT(ISERROR(SEARCH("Unsure",L371)))</formula>
    </cfRule>
    <cfRule type="containsText" dxfId="7237" priority="101" operator="containsText" text="Can't See">
      <formula>NOT(ISERROR(SEARCH("Can't See",L371)))</formula>
    </cfRule>
    <cfRule type="notContainsText" dxfId="7236" priority="102" operator="notContains" text="OK&amp;N/A">
      <formula>ISERROR(SEARCH("OK&amp;N/A",L371))</formula>
    </cfRule>
  </conditionalFormatting>
  <conditionalFormatting sqref="K371">
    <cfRule type="colorScale" priority="9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K371">
    <cfRule type="containsBlanks" priority="90" stopIfTrue="1">
      <formula>LEN(TRIM(K371))=0</formula>
    </cfRule>
    <cfRule type="cellIs" dxfId="7235" priority="91" operator="equal">
      <formula>"N/A"</formula>
    </cfRule>
    <cfRule type="cellIs" dxfId="7234" priority="92" operator="equal">
      <formula>"OK"</formula>
    </cfRule>
    <cfRule type="containsText" dxfId="7233" priority="93" operator="containsText" text="Unsure">
      <formula>NOT(ISERROR(SEARCH("Unsure",K371)))</formula>
    </cfRule>
    <cfRule type="containsText" dxfId="7232" priority="94" operator="containsText" text="Can't See">
      <formula>NOT(ISERROR(SEARCH("Can't See",K371)))</formula>
    </cfRule>
    <cfRule type="notContainsText" dxfId="7231" priority="95" operator="notContains" text="OK&amp;N/A">
      <formula>ISERROR(SEARCH("OK&amp;N/A",K371))</formula>
    </cfRule>
  </conditionalFormatting>
  <conditionalFormatting sqref="J371">
    <cfRule type="colorScale" priority="8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371">
    <cfRule type="containsBlanks" priority="83" stopIfTrue="1">
      <formula>LEN(TRIM(J371))=0</formula>
    </cfRule>
    <cfRule type="cellIs" dxfId="7230" priority="84" operator="equal">
      <formula>"N/A"</formula>
    </cfRule>
    <cfRule type="cellIs" dxfId="7229" priority="85" operator="equal">
      <formula>"OK"</formula>
    </cfRule>
    <cfRule type="containsText" dxfId="7228" priority="86" operator="containsText" text="Unsure">
      <formula>NOT(ISERROR(SEARCH("Unsure",J371)))</formula>
    </cfRule>
    <cfRule type="containsText" dxfId="7227" priority="87" operator="containsText" text="Can't See">
      <formula>NOT(ISERROR(SEARCH("Can't See",J371)))</formula>
    </cfRule>
    <cfRule type="notContainsText" dxfId="7226" priority="88" operator="notContains" text="OK&amp;N/A">
      <formula>ISERROR(SEARCH("OK&amp;N/A",J371))</formula>
    </cfRule>
  </conditionalFormatting>
  <conditionalFormatting sqref="J372">
    <cfRule type="colorScale" priority="8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372">
    <cfRule type="containsBlanks" priority="76" stopIfTrue="1">
      <formula>LEN(TRIM(J372))=0</formula>
    </cfRule>
    <cfRule type="cellIs" dxfId="7225" priority="77" operator="equal">
      <formula>"N/A"</formula>
    </cfRule>
    <cfRule type="cellIs" dxfId="7224" priority="78" operator="equal">
      <formula>"OK"</formula>
    </cfRule>
    <cfRule type="containsText" dxfId="7223" priority="79" operator="containsText" text="Unsure">
      <formula>NOT(ISERROR(SEARCH("Unsure",J372)))</formula>
    </cfRule>
    <cfRule type="containsText" dxfId="7222" priority="80" operator="containsText" text="Can't See">
      <formula>NOT(ISERROR(SEARCH("Can't See",J372)))</formula>
    </cfRule>
    <cfRule type="notContainsText" dxfId="7221" priority="81" operator="notContains" text="OK&amp;N/A">
      <formula>ISERROR(SEARCH("OK&amp;N/A",J372))</formula>
    </cfRule>
  </conditionalFormatting>
  <conditionalFormatting sqref="K372">
    <cfRule type="colorScale" priority="7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K372">
    <cfRule type="containsBlanks" priority="69" stopIfTrue="1">
      <formula>LEN(TRIM(K372))=0</formula>
    </cfRule>
    <cfRule type="cellIs" dxfId="7220" priority="70" operator="equal">
      <formula>"N/A"</formula>
    </cfRule>
    <cfRule type="cellIs" dxfId="7219" priority="71" operator="equal">
      <formula>"OK"</formula>
    </cfRule>
    <cfRule type="containsText" dxfId="7218" priority="72" operator="containsText" text="Unsure">
      <formula>NOT(ISERROR(SEARCH("Unsure",K372)))</formula>
    </cfRule>
    <cfRule type="containsText" dxfId="7217" priority="73" operator="containsText" text="Can't See">
      <formula>NOT(ISERROR(SEARCH("Can't See",K372)))</formula>
    </cfRule>
    <cfRule type="notContainsText" dxfId="7216" priority="74" operator="notContains" text="OK&amp;N/A">
      <formula>ISERROR(SEARCH("OK&amp;N/A",K372))</formula>
    </cfRule>
  </conditionalFormatting>
  <conditionalFormatting sqref="L372">
    <cfRule type="colorScale" priority="6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L372">
    <cfRule type="containsBlanks" priority="62" stopIfTrue="1">
      <formula>LEN(TRIM(L372))=0</formula>
    </cfRule>
    <cfRule type="cellIs" dxfId="7215" priority="63" operator="equal">
      <formula>"N/A"</formula>
    </cfRule>
    <cfRule type="cellIs" dxfId="7214" priority="64" operator="equal">
      <formula>"OK"</formula>
    </cfRule>
    <cfRule type="containsText" dxfId="7213" priority="65" operator="containsText" text="Unsure">
      <formula>NOT(ISERROR(SEARCH("Unsure",L372)))</formula>
    </cfRule>
    <cfRule type="containsText" dxfId="7212" priority="66" operator="containsText" text="Can't See">
      <formula>NOT(ISERROR(SEARCH("Can't See",L372)))</formula>
    </cfRule>
    <cfRule type="notContainsText" dxfId="7211" priority="67" operator="notContains" text="OK&amp;N/A">
      <formula>ISERROR(SEARCH("OK&amp;N/A",L372))</formula>
    </cfRule>
  </conditionalFormatting>
  <conditionalFormatting sqref="M372">
    <cfRule type="colorScale" priority="6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M372">
    <cfRule type="containsBlanks" priority="55" stopIfTrue="1">
      <formula>LEN(TRIM(M372))=0</formula>
    </cfRule>
    <cfRule type="cellIs" dxfId="7210" priority="56" operator="equal">
      <formula>"N/A"</formula>
    </cfRule>
    <cfRule type="cellIs" dxfId="7209" priority="57" operator="equal">
      <formula>"OK"</formula>
    </cfRule>
    <cfRule type="containsText" dxfId="7208" priority="58" operator="containsText" text="Unsure">
      <formula>NOT(ISERROR(SEARCH("Unsure",M372)))</formula>
    </cfRule>
    <cfRule type="containsText" dxfId="7207" priority="59" operator="containsText" text="Can't See">
      <formula>NOT(ISERROR(SEARCH("Can't See",M372)))</formula>
    </cfRule>
    <cfRule type="notContainsText" dxfId="7206" priority="60" operator="notContains" text="OK&amp;N/A">
      <formula>ISERROR(SEARCH("OK&amp;N/A",M372))</formula>
    </cfRule>
  </conditionalFormatting>
  <conditionalFormatting sqref="M310">
    <cfRule type="containsBlanks" priority="49" stopIfTrue="1">
      <formula>LEN(TRIM(M310))=0</formula>
    </cfRule>
    <cfRule type="cellIs" dxfId="7205" priority="50" operator="equal">
      <formula>"N/A"</formula>
    </cfRule>
    <cfRule type="cellIs" dxfId="7204" priority="51" operator="equal">
      <formula>"OK"</formula>
    </cfRule>
    <cfRule type="containsText" dxfId="7203" priority="52" operator="containsText" text="Unsure">
      <formula>NOT(ISERROR(SEARCH("Unsure",M310)))</formula>
    </cfRule>
    <cfRule type="containsText" dxfId="7202" priority="53" operator="containsText" text="Can't See">
      <formula>NOT(ISERROR(SEARCH("Can't See",M310)))</formula>
    </cfRule>
    <cfRule type="notContainsText" dxfId="7201" priority="54" operator="notContains" text="OK&amp;N/A">
      <formula>ISERROR(SEARCH("OK&amp;N/A",M310))</formula>
    </cfRule>
  </conditionalFormatting>
  <conditionalFormatting sqref="J308:L310">
    <cfRule type="containsBlanks" priority="43" stopIfTrue="1">
      <formula>LEN(TRIM(J308))=0</formula>
    </cfRule>
    <cfRule type="cellIs" dxfId="7200" priority="44" operator="equal">
      <formula>"N/A"</formula>
    </cfRule>
    <cfRule type="cellIs" dxfId="7199" priority="45" operator="equal">
      <formula>"OK"</formula>
    </cfRule>
    <cfRule type="containsText" dxfId="7198" priority="46" operator="containsText" text="Unsure">
      <formula>NOT(ISERROR(SEARCH("Unsure",J308)))</formula>
    </cfRule>
    <cfRule type="containsText" dxfId="7197" priority="47" operator="containsText" text="Can't See">
      <formula>NOT(ISERROR(SEARCH("Can't See",J308)))</formula>
    </cfRule>
    <cfRule type="notContainsText" dxfId="7196" priority="48" operator="notContains" text="OK&amp;N/A">
      <formula>ISERROR(SEARCH("OK&amp;N/A",J308))</formula>
    </cfRule>
  </conditionalFormatting>
  <conditionalFormatting sqref="M308:M309">
    <cfRule type="containsBlanks" priority="37" stopIfTrue="1">
      <formula>LEN(TRIM(M308))=0</formula>
    </cfRule>
    <cfRule type="cellIs" dxfId="7195" priority="38" operator="equal">
      <formula>"N/A"</formula>
    </cfRule>
    <cfRule type="cellIs" dxfId="7194" priority="39" operator="equal">
      <formula>"OK"</formula>
    </cfRule>
    <cfRule type="containsText" dxfId="7193" priority="40" operator="containsText" text="Unsure">
      <formula>NOT(ISERROR(SEARCH("Unsure",M308)))</formula>
    </cfRule>
    <cfRule type="containsText" dxfId="7192" priority="41" operator="containsText" text="Can't See">
      <formula>NOT(ISERROR(SEARCH("Can't See",M308)))</formula>
    </cfRule>
    <cfRule type="notContainsText" dxfId="7191" priority="42" operator="notContains" text="OK&amp;N/A">
      <formula>ISERROR(SEARCH("OK&amp;N/A",M308))</formula>
    </cfRule>
  </conditionalFormatting>
  <conditionalFormatting sqref="J305:M305">
    <cfRule type="containsBlanks" priority="31" stopIfTrue="1">
      <formula>LEN(TRIM(J305))=0</formula>
    </cfRule>
    <cfRule type="cellIs" dxfId="7190" priority="32" operator="equal">
      <formula>"N/A"</formula>
    </cfRule>
    <cfRule type="cellIs" dxfId="7189" priority="33" operator="equal">
      <formula>"OK"</formula>
    </cfRule>
    <cfRule type="containsText" dxfId="7188" priority="34" operator="containsText" text="Unsure">
      <formula>NOT(ISERROR(SEARCH("Unsure",J305)))</formula>
    </cfRule>
    <cfRule type="containsText" dxfId="7187" priority="35" operator="containsText" text="Can't See">
      <formula>NOT(ISERROR(SEARCH("Can't See",J305)))</formula>
    </cfRule>
    <cfRule type="notContainsText" dxfId="7186" priority="36" operator="notContains" text="OK&amp;N/A">
      <formula>ISERROR(SEARCH("OK&amp;N/A",J305))</formula>
    </cfRule>
  </conditionalFormatting>
  <conditionalFormatting sqref="J313:J327">
    <cfRule type="containsBlanks" priority="25" stopIfTrue="1">
      <formula>LEN(TRIM(J313))=0</formula>
    </cfRule>
    <cfRule type="cellIs" dxfId="7185" priority="26" operator="equal">
      <formula>"N/A"</formula>
    </cfRule>
    <cfRule type="cellIs" dxfId="7184" priority="27" operator="equal">
      <formula>"OK"</formula>
    </cfRule>
    <cfRule type="containsText" dxfId="7183" priority="28" operator="containsText" text="Unsure">
      <formula>NOT(ISERROR(SEARCH("Unsure",J313)))</formula>
    </cfRule>
    <cfRule type="containsText" dxfId="7182" priority="29" operator="containsText" text="Can't See">
      <formula>NOT(ISERROR(SEARCH("Can't See",J313)))</formula>
    </cfRule>
    <cfRule type="notContainsText" dxfId="7181" priority="30" operator="notContains" text="OK&amp;N/A">
      <formula>ISERROR(SEARCH("OK&amp;N/A",J313))</formula>
    </cfRule>
  </conditionalFormatting>
  <conditionalFormatting sqref="K313:K327">
    <cfRule type="containsBlanks" priority="19" stopIfTrue="1">
      <formula>LEN(TRIM(K313))=0</formula>
    </cfRule>
    <cfRule type="cellIs" dxfId="7180" priority="20" operator="equal">
      <formula>"N/A"</formula>
    </cfRule>
    <cfRule type="cellIs" dxfId="7179" priority="21" operator="equal">
      <formula>"OK"</formula>
    </cfRule>
    <cfRule type="containsText" dxfId="7178" priority="22" operator="containsText" text="Unsure">
      <formula>NOT(ISERROR(SEARCH("Unsure",K313)))</formula>
    </cfRule>
    <cfRule type="containsText" dxfId="7177" priority="23" operator="containsText" text="Can't See">
      <formula>NOT(ISERROR(SEARCH("Can't See",K313)))</formula>
    </cfRule>
    <cfRule type="notContainsText" dxfId="7176" priority="24" operator="notContains" text="OK&amp;N/A">
      <formula>ISERROR(SEARCH("OK&amp;N/A",K313))</formula>
    </cfRule>
  </conditionalFormatting>
  <conditionalFormatting sqref="L313:L326">
    <cfRule type="containsBlanks" priority="13" stopIfTrue="1">
      <formula>LEN(TRIM(L313))=0</formula>
    </cfRule>
    <cfRule type="cellIs" dxfId="7175" priority="14" operator="equal">
      <formula>"N/A"</formula>
    </cfRule>
    <cfRule type="cellIs" dxfId="7174" priority="15" operator="equal">
      <formula>"OK"</formula>
    </cfRule>
    <cfRule type="containsText" dxfId="7173" priority="16" operator="containsText" text="Unsure">
      <formula>NOT(ISERROR(SEARCH("Unsure",L313)))</formula>
    </cfRule>
    <cfRule type="containsText" dxfId="7172" priority="17" operator="containsText" text="Can't See">
      <formula>NOT(ISERROR(SEARCH("Can't See",L313)))</formula>
    </cfRule>
    <cfRule type="notContainsText" dxfId="7171" priority="18" operator="notContains" text="OK&amp;N/A">
      <formula>ISERROR(SEARCH("OK&amp;N/A",L313))</formula>
    </cfRule>
  </conditionalFormatting>
  <conditionalFormatting sqref="M313:M327">
    <cfRule type="containsBlanks" priority="7" stopIfTrue="1">
      <formula>LEN(TRIM(M313))=0</formula>
    </cfRule>
    <cfRule type="cellIs" dxfId="7170" priority="8" operator="equal">
      <formula>"N/A"</formula>
    </cfRule>
    <cfRule type="cellIs" dxfId="7169" priority="9" operator="equal">
      <formula>"OK"</formula>
    </cfRule>
    <cfRule type="containsText" dxfId="7168" priority="10" operator="containsText" text="Unsure">
      <formula>NOT(ISERROR(SEARCH("Unsure",M313)))</formula>
    </cfRule>
    <cfRule type="containsText" dxfId="7167" priority="11" operator="containsText" text="Can't See">
      <formula>NOT(ISERROR(SEARCH("Can't See",M313)))</formula>
    </cfRule>
    <cfRule type="notContainsText" dxfId="7166" priority="12" operator="notContains" text="OK&amp;N/A">
      <formula>ISERROR(SEARCH("OK&amp;N/A",M313))</formula>
    </cfRule>
  </conditionalFormatting>
  <conditionalFormatting sqref="L327">
    <cfRule type="containsBlanks" priority="1" stopIfTrue="1">
      <formula>LEN(TRIM(L327))=0</formula>
    </cfRule>
    <cfRule type="cellIs" dxfId="7165" priority="2" operator="equal">
      <formula>"N/A"</formula>
    </cfRule>
    <cfRule type="cellIs" dxfId="7164" priority="3" operator="equal">
      <formula>"OK"</formula>
    </cfRule>
    <cfRule type="containsText" dxfId="7163" priority="4" operator="containsText" text="Unsure">
      <formula>NOT(ISERROR(SEARCH("Unsure",L327)))</formula>
    </cfRule>
    <cfRule type="containsText" dxfId="7162" priority="5" operator="containsText" text="Can't See">
      <formula>NOT(ISERROR(SEARCH("Can't See",L327)))</formula>
    </cfRule>
    <cfRule type="notContainsText" dxfId="7161" priority="6" operator="notContains" text="OK&amp;N/A">
      <formula>ISERROR(SEARCH("OK&amp;N/A",L327))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3358FF-58CB-4EDE-B1CD-802C8EB6E767}">
  <sheetPr codeName="Sheet2"/>
  <dimension ref="A1:AQ398"/>
  <sheetViews>
    <sheetView topLeftCell="E1" workbookViewId="0">
      <selection activeCell="P315" sqref="P315"/>
    </sheetView>
  </sheetViews>
  <sheetFormatPr defaultColWidth="9.453125" defaultRowHeight="14.5" x14ac:dyDescent="0.35"/>
  <cols>
    <col min="1" max="1" width="41.1796875" style="26" customWidth="1"/>
    <col min="2" max="2" width="6.54296875" style="26" customWidth="1"/>
    <col min="3" max="3" width="6.1796875" style="26" customWidth="1"/>
    <col min="4" max="4" width="6.54296875" style="26" customWidth="1"/>
    <col min="5" max="5" width="6.453125" style="26" customWidth="1"/>
    <col min="6" max="6" width="6.54296875" style="26" customWidth="1"/>
    <col min="7" max="7" width="7.453125" style="26" customWidth="1"/>
    <col min="8" max="8" width="6.54296875" style="26" customWidth="1"/>
    <col min="9" max="9" width="7" style="26" customWidth="1"/>
    <col min="10" max="10" width="6.81640625" style="26" customWidth="1"/>
    <col min="11" max="13" width="6.54296875" style="26" customWidth="1"/>
    <col min="14" max="14" width="40.453125" style="33" customWidth="1"/>
    <col min="15" max="15" width="11.81640625" style="26" customWidth="1"/>
    <col min="16" max="16" width="43.1796875" style="35" bestFit="1" customWidth="1"/>
    <col min="17" max="17" width="8.54296875" style="31" customWidth="1"/>
    <col min="18" max="18" width="7.54296875" style="31" customWidth="1"/>
    <col min="19" max="19" width="10.81640625" style="26" customWidth="1"/>
    <col min="20" max="20" width="12.453125" style="26" bestFit="1" customWidth="1"/>
    <col min="21" max="21" width="14.54296875" style="26" customWidth="1"/>
    <col min="22" max="22" width="13.54296875" style="26" customWidth="1"/>
    <col min="23" max="23" width="19.81640625" style="26" bestFit="1" customWidth="1"/>
    <col min="24" max="24" width="13.54296875" style="26" customWidth="1"/>
    <col min="25" max="26" width="4.453125" style="26" customWidth="1"/>
    <col min="27" max="27" width="4.54296875" style="26" customWidth="1"/>
    <col min="28" max="28" width="4.453125" style="26" customWidth="1"/>
    <col min="29" max="29" width="4.54296875" style="26" customWidth="1"/>
    <col min="30" max="30" width="24.453125" style="26" customWidth="1"/>
    <col min="31" max="31" width="21.1796875" style="26" customWidth="1"/>
    <col min="32" max="32" width="84.453125" style="26" customWidth="1"/>
    <col min="33" max="33" width="67.453125" style="26" customWidth="1"/>
    <col min="34" max="34" width="4.453125" style="26" customWidth="1"/>
    <col min="35" max="35" width="16.453125" style="26" customWidth="1"/>
    <col min="36" max="36" width="9.453125" style="26"/>
    <col min="37" max="37" width="10.453125" style="26" customWidth="1"/>
    <col min="38" max="38" width="19.54296875" style="26" customWidth="1"/>
    <col min="39" max="39" width="23.54296875" style="26" customWidth="1"/>
    <col min="40" max="40" width="52.453125" style="26" customWidth="1"/>
    <col min="41" max="41" width="14.54296875" style="26" customWidth="1"/>
    <col min="42" max="42" width="19.453125" style="26" customWidth="1"/>
    <col min="43" max="16384" width="9.453125" style="26"/>
  </cols>
  <sheetData>
    <row r="1" spans="1:43" ht="20.5" customHeight="1" x14ac:dyDescent="0.5">
      <c r="A1" s="1" t="s">
        <v>0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3" t="s">
        <v>1</v>
      </c>
      <c r="O1" s="4">
        <f>SUMIF(S5:S340,TRUE,Q5:Q340)/SUM(Q5:Q340)</f>
        <v>0.51030927835051543</v>
      </c>
      <c r="P1" s="5"/>
      <c r="Q1" s="2">
        <v>85</v>
      </c>
      <c r="R1" s="2">
        <v>95</v>
      </c>
      <c r="S1" s="2">
        <v>95</v>
      </c>
      <c r="T1" s="2"/>
      <c r="U1" s="2"/>
      <c r="V1" s="105">
        <v>42766.45703125</v>
      </c>
      <c r="W1" s="105"/>
      <c r="X1" s="105"/>
      <c r="Y1" s="6">
        <v>1</v>
      </c>
      <c r="Z1" s="6">
        <v>2</v>
      </c>
      <c r="AA1" s="6">
        <v>3</v>
      </c>
      <c r="AB1" s="6">
        <v>4</v>
      </c>
      <c r="AC1" s="6">
        <v>5</v>
      </c>
      <c r="AD1" s="7"/>
      <c r="AE1" s="7"/>
      <c r="AF1" s="8"/>
      <c r="AG1" s="8"/>
      <c r="AH1" s="8"/>
      <c r="AI1" s="8"/>
      <c r="AJ1" s="8"/>
      <c r="AK1" s="8"/>
      <c r="AL1" s="8"/>
      <c r="AM1" s="8"/>
      <c r="AN1" s="8"/>
      <c r="AO1" s="8"/>
      <c r="AP1" s="8"/>
      <c r="AQ1" s="8"/>
    </row>
    <row r="2" spans="1:43" ht="18.5" x14ac:dyDescent="0.45">
      <c r="A2" s="9"/>
      <c r="B2" s="9"/>
      <c r="C2" s="9"/>
      <c r="D2" s="9" t="s">
        <v>2</v>
      </c>
      <c r="E2" s="9"/>
      <c r="F2" s="9"/>
      <c r="G2" s="9"/>
      <c r="H2" s="9" t="s">
        <v>3</v>
      </c>
      <c r="I2" s="9"/>
      <c r="J2" s="9"/>
      <c r="K2" s="9"/>
      <c r="L2" s="9" t="s">
        <v>4</v>
      </c>
      <c r="M2" s="9"/>
      <c r="N2" s="10"/>
      <c r="O2" s="9"/>
      <c r="P2" s="11"/>
      <c r="Q2" s="12" t="s">
        <v>5</v>
      </c>
      <c r="R2" s="13"/>
      <c r="S2" s="14"/>
      <c r="T2" s="14"/>
      <c r="U2" s="9"/>
      <c r="V2" s="15"/>
      <c r="W2" s="15"/>
      <c r="X2" s="15"/>
      <c r="Y2" s="7"/>
      <c r="Z2" s="7"/>
      <c r="AA2" s="7"/>
      <c r="AB2" s="7"/>
      <c r="AC2" s="7"/>
      <c r="AD2" s="7"/>
      <c r="AE2" s="1"/>
      <c r="AF2" s="8"/>
      <c r="AG2" s="8"/>
      <c r="AH2" s="8"/>
      <c r="AI2" s="8"/>
      <c r="AJ2" s="8"/>
      <c r="AK2" s="8"/>
      <c r="AL2" s="8"/>
      <c r="AM2" s="8"/>
      <c r="AN2" s="8"/>
      <c r="AO2" s="8"/>
      <c r="AP2" s="8"/>
      <c r="AQ2" s="8"/>
    </row>
    <row r="3" spans="1:43" x14ac:dyDescent="0.35">
      <c r="A3" s="16" t="s">
        <v>6</v>
      </c>
      <c r="B3" s="17" t="s">
        <v>7</v>
      </c>
      <c r="C3" s="17" t="s">
        <v>8</v>
      </c>
      <c r="D3" s="17" t="s">
        <v>9</v>
      </c>
      <c r="E3" s="17" t="s">
        <v>10</v>
      </c>
      <c r="F3" s="17" t="s">
        <v>7</v>
      </c>
      <c r="G3" s="17" t="s">
        <v>8</v>
      </c>
      <c r="H3" s="17" t="s">
        <v>9</v>
      </c>
      <c r="I3" s="17" t="s">
        <v>10</v>
      </c>
      <c r="J3" s="17" t="s">
        <v>7</v>
      </c>
      <c r="K3" s="17" t="s">
        <v>8</v>
      </c>
      <c r="L3" s="17" t="s">
        <v>9</v>
      </c>
      <c r="M3" s="17" t="s">
        <v>10</v>
      </c>
      <c r="N3" s="17" t="s">
        <v>11</v>
      </c>
      <c r="O3" s="16" t="s">
        <v>12</v>
      </c>
      <c r="P3" s="18" t="s">
        <v>13</v>
      </c>
      <c r="Q3" s="19" t="s">
        <v>14</v>
      </c>
      <c r="R3" s="19" t="s">
        <v>15</v>
      </c>
      <c r="S3" s="17" t="s">
        <v>16</v>
      </c>
      <c r="T3" s="17" t="s">
        <v>17</v>
      </c>
      <c r="U3" s="16" t="s">
        <v>18</v>
      </c>
      <c r="V3" s="16" t="s">
        <v>19</v>
      </c>
      <c r="W3" s="16" t="s">
        <v>20</v>
      </c>
      <c r="X3" s="16" t="s">
        <v>21</v>
      </c>
      <c r="Y3" s="106" t="s">
        <v>22</v>
      </c>
      <c r="Z3" s="107"/>
      <c r="AA3" s="107"/>
      <c r="AB3" s="107"/>
      <c r="AC3" s="107"/>
      <c r="AD3" s="16" t="s">
        <v>23</v>
      </c>
      <c r="AE3" s="16" t="s">
        <v>24</v>
      </c>
      <c r="AF3" s="16" t="s">
        <v>25</v>
      </c>
      <c r="AG3" s="16" t="s">
        <v>26</v>
      </c>
      <c r="AH3" s="16" t="s">
        <v>27</v>
      </c>
      <c r="AI3" s="16" t="s">
        <v>28</v>
      </c>
      <c r="AJ3" s="16" t="s">
        <v>29</v>
      </c>
      <c r="AK3" s="16" t="s">
        <v>30</v>
      </c>
      <c r="AL3" s="16" t="s">
        <v>31</v>
      </c>
      <c r="AM3" s="16" t="s">
        <v>32</v>
      </c>
      <c r="AN3" s="16" t="s">
        <v>33</v>
      </c>
      <c r="AO3" s="16" t="s">
        <v>34</v>
      </c>
      <c r="AP3" s="16" t="s">
        <v>35</v>
      </c>
      <c r="AQ3" s="16" t="s">
        <v>36</v>
      </c>
    </row>
    <row r="4" spans="1:43" s="43" customFormat="1" ht="15.5" x14ac:dyDescent="0.35">
      <c r="A4" s="20" t="s">
        <v>37</v>
      </c>
      <c r="B4" s="21"/>
      <c r="C4" s="21"/>
      <c r="D4" s="21"/>
      <c r="E4" s="22"/>
      <c r="F4" s="21"/>
      <c r="G4" s="21"/>
      <c r="H4" s="21"/>
      <c r="I4" s="21"/>
      <c r="J4" s="21"/>
      <c r="K4" s="21"/>
      <c r="L4" s="21"/>
      <c r="M4" s="21"/>
      <c r="N4" s="23" t="s">
        <v>38</v>
      </c>
      <c r="O4" s="21"/>
      <c r="P4" s="24">
        <f ca="1">SUMIF(S5:S6,TRUE, Q5)/SUM(Q5:Q6)</f>
        <v>1</v>
      </c>
      <c r="Q4" s="21"/>
      <c r="R4" s="21"/>
      <c r="S4" s="21"/>
      <c r="T4" s="21"/>
      <c r="U4" s="21"/>
      <c r="V4" s="21"/>
      <c r="W4" s="21"/>
      <c r="X4" s="21"/>
      <c r="Y4" s="108"/>
      <c r="Z4" s="109"/>
      <c r="AA4" s="109"/>
      <c r="AB4" s="109"/>
      <c r="AC4" s="110"/>
      <c r="AD4" s="25"/>
      <c r="AE4" s="25"/>
      <c r="AF4" s="108"/>
      <c r="AG4" s="110"/>
      <c r="AH4" s="108" t="s">
        <v>38</v>
      </c>
      <c r="AI4" s="111"/>
      <c r="AJ4" s="111"/>
      <c r="AK4" s="111"/>
      <c r="AL4" s="111"/>
      <c r="AM4" s="111"/>
      <c r="AN4" s="111"/>
      <c r="AO4" s="111"/>
      <c r="AP4" s="111"/>
      <c r="AQ4" s="112"/>
    </row>
    <row r="5" spans="1:43" x14ac:dyDescent="0.35">
      <c r="A5" s="26" t="s">
        <v>39</v>
      </c>
      <c r="B5" s="27">
        <v>44.944648742675781</v>
      </c>
      <c r="C5" s="27">
        <v>92.876747131347656</v>
      </c>
      <c r="D5" s="27">
        <v>95.230514526367188</v>
      </c>
      <c r="E5" s="27">
        <v>95.416046142578125</v>
      </c>
      <c r="F5" s="27">
        <v>89.13677978515625</v>
      </c>
      <c r="G5" s="27">
        <v>63.287322998046875</v>
      </c>
      <c r="H5" s="27">
        <v>92.752792358398438</v>
      </c>
      <c r="I5" s="27">
        <v>98.05987548828125</v>
      </c>
      <c r="J5" s="27">
        <v>53.785896301269531</v>
      </c>
      <c r="K5" s="27">
        <v>99.989891052246094</v>
      </c>
      <c r="L5" s="27">
        <v>99.987655639648438</v>
      </c>
      <c r="M5" s="27">
        <v>99.99884033203125</v>
      </c>
      <c r="N5" s="28" t="s">
        <v>40</v>
      </c>
      <c r="O5" s="29"/>
      <c r="P5" s="30"/>
      <c r="Q5" s="31">
        <v>1</v>
      </c>
      <c r="R5" s="31" t="s">
        <v>41</v>
      </c>
      <c r="S5" s="26" t="b">
        <f>NOT(OR((E5&lt;=$Q$1),(I5&lt;=$R$1),(M5&lt;=$S$1)))</f>
        <v>1</v>
      </c>
      <c r="T5" s="26" t="b">
        <f>NOT(OR((C5&lt;=$Q$1),(G5&lt;=$R$1),(K5&lt;=$S$1)))</f>
        <v>0</v>
      </c>
      <c r="U5" s="32" t="s">
        <v>42</v>
      </c>
      <c r="V5" s="32" t="s">
        <v>42</v>
      </c>
      <c r="W5" s="32" t="s">
        <v>42</v>
      </c>
      <c r="X5" s="32" t="s">
        <v>42</v>
      </c>
      <c r="Y5" s="85">
        <v>4</v>
      </c>
      <c r="Z5" s="85"/>
      <c r="AA5" s="85"/>
      <c r="AB5" s="85"/>
      <c r="AC5" s="85"/>
      <c r="AD5" s="26" t="s">
        <v>43</v>
      </c>
      <c r="AE5" s="33" t="s">
        <v>7</v>
      </c>
      <c r="AF5" s="26" t="s">
        <v>44</v>
      </c>
      <c r="AL5" s="26" t="s">
        <v>45</v>
      </c>
      <c r="AN5" s="26" t="s">
        <v>46</v>
      </c>
      <c r="AP5" s="26" t="s">
        <v>47</v>
      </c>
    </row>
    <row r="6" spans="1:43" x14ac:dyDescent="0.35">
      <c r="A6" s="26" t="s">
        <v>48</v>
      </c>
      <c r="B6" s="27">
        <v>68.61871337890625</v>
      </c>
      <c r="C6" s="27">
        <v>90.607681274414063</v>
      </c>
      <c r="D6" s="27">
        <v>94.009452819824219</v>
      </c>
      <c r="E6" s="27">
        <v>94.175926208496094</v>
      </c>
      <c r="F6" s="27">
        <v>98.914070129394531</v>
      </c>
      <c r="G6" s="27">
        <v>99.999961853027344</v>
      </c>
      <c r="H6" s="27">
        <v>99.999809265136719</v>
      </c>
      <c r="I6" s="27">
        <v>99.99884033203125</v>
      </c>
      <c r="J6" s="32" t="s">
        <v>49</v>
      </c>
      <c r="K6" s="32" t="s">
        <v>49</v>
      </c>
      <c r="L6" s="32" t="s">
        <v>49</v>
      </c>
      <c r="M6" s="32" t="s">
        <v>49</v>
      </c>
      <c r="N6" s="34"/>
      <c r="S6" s="31"/>
      <c r="T6" s="31"/>
      <c r="U6" s="32" t="s">
        <v>49</v>
      </c>
      <c r="V6" s="32" t="s">
        <v>49</v>
      </c>
      <c r="W6" s="32" t="s">
        <v>49</v>
      </c>
      <c r="X6" s="32" t="s">
        <v>49</v>
      </c>
      <c r="Y6" s="86"/>
      <c r="Z6" s="86"/>
      <c r="AA6" s="86"/>
      <c r="AB6" s="86"/>
      <c r="AC6" s="86"/>
    </row>
    <row r="7" spans="1:43" x14ac:dyDescent="0.35">
      <c r="B7" s="36"/>
      <c r="C7" s="36"/>
      <c r="D7" s="36"/>
      <c r="E7" s="36"/>
      <c r="F7" s="36"/>
      <c r="G7" s="36"/>
      <c r="H7" s="36"/>
      <c r="I7" s="36"/>
      <c r="J7" s="36"/>
      <c r="K7" s="36"/>
      <c r="L7" s="36"/>
      <c r="M7" s="36"/>
      <c r="N7" s="37" t="s">
        <v>50</v>
      </c>
      <c r="O7" s="36"/>
      <c r="P7" s="24">
        <f ca="1">SUMIF(S8:S9,TRUE, Q8)/SUM(Q8:Q9)</f>
        <v>1</v>
      </c>
      <c r="Q7" s="36"/>
      <c r="R7" s="36"/>
      <c r="S7" s="36"/>
      <c r="T7" s="36"/>
      <c r="U7" s="36"/>
      <c r="V7" s="36"/>
      <c r="W7" s="36"/>
      <c r="X7" s="36"/>
      <c r="Y7" s="87"/>
      <c r="Z7" s="87"/>
      <c r="AA7" s="87"/>
      <c r="AB7" s="87"/>
      <c r="AC7" s="87"/>
      <c r="AD7" s="38"/>
      <c r="AE7" s="38"/>
      <c r="AF7" s="87"/>
      <c r="AG7" s="87"/>
      <c r="AH7" s="87" t="s">
        <v>50</v>
      </c>
      <c r="AI7" s="88"/>
      <c r="AJ7" s="88"/>
      <c r="AK7" s="88"/>
      <c r="AL7" s="88"/>
      <c r="AM7" s="88"/>
      <c r="AN7" s="88"/>
      <c r="AO7" s="88"/>
      <c r="AP7" s="88"/>
      <c r="AQ7" s="88"/>
    </row>
    <row r="8" spans="1:43" x14ac:dyDescent="0.35">
      <c r="A8" s="26" t="s">
        <v>51</v>
      </c>
      <c r="B8" s="27">
        <v>90.228691101074219</v>
      </c>
      <c r="C8" s="27">
        <v>93.630226135253906</v>
      </c>
      <c r="D8" s="27">
        <v>95.902275085449219</v>
      </c>
      <c r="E8" s="27">
        <v>95.971717834472656</v>
      </c>
      <c r="F8" s="27">
        <v>99.705940246582031</v>
      </c>
      <c r="G8" s="27">
        <v>99.989151000976563</v>
      </c>
      <c r="H8" s="27">
        <v>99.999809265136719</v>
      </c>
      <c r="I8" s="27">
        <v>99.99884033203125</v>
      </c>
      <c r="J8" s="27">
        <v>96.951507568359375</v>
      </c>
      <c r="K8" s="27">
        <v>67.347251892089844</v>
      </c>
      <c r="L8" s="27">
        <v>99.999809265136719</v>
      </c>
      <c r="M8" s="27">
        <v>99.99884033203125</v>
      </c>
      <c r="Q8" s="31">
        <v>1</v>
      </c>
      <c r="R8" s="39" t="s">
        <v>41</v>
      </c>
      <c r="S8" s="26" t="b">
        <f>NOT(OR((D8&lt;=$Q$1),(H8&lt;=$R$1),(L8&lt;=$S$1)))</f>
        <v>1</v>
      </c>
      <c r="T8" s="26" t="b">
        <f>NOT(OR((C8&lt;=$Q$1),(G8&lt;=$R$1),(K8&lt;=$S$1)))</f>
        <v>0</v>
      </c>
      <c r="U8" s="32" t="s">
        <v>42</v>
      </c>
      <c r="V8" s="32" t="s">
        <v>42</v>
      </c>
      <c r="W8" s="32" t="s">
        <v>42</v>
      </c>
      <c r="X8" s="32" t="s">
        <v>49</v>
      </c>
      <c r="Y8" s="85">
        <v>4</v>
      </c>
      <c r="Z8" s="85"/>
      <c r="AA8" s="85"/>
      <c r="AB8" s="85"/>
      <c r="AC8" s="85"/>
      <c r="AI8" s="31">
        <v>42795</v>
      </c>
      <c r="AM8" s="26" t="s">
        <v>52</v>
      </c>
      <c r="AP8" s="26" t="s">
        <v>53</v>
      </c>
    </row>
    <row r="9" spans="1:43" x14ac:dyDescent="0.35">
      <c r="A9" s="26" t="s">
        <v>54</v>
      </c>
      <c r="B9" s="27">
        <v>90.373733520507813</v>
      </c>
      <c r="C9" s="27">
        <v>90.862510681152344</v>
      </c>
      <c r="D9" s="27">
        <v>94.390235900878906</v>
      </c>
      <c r="E9" s="27">
        <v>92.648147583007813</v>
      </c>
      <c r="F9" s="27">
        <v>100</v>
      </c>
      <c r="G9" s="27">
        <v>99.999961853027344</v>
      </c>
      <c r="H9" s="27">
        <v>99.999809265136719</v>
      </c>
      <c r="I9" s="27">
        <v>99.99884033203125</v>
      </c>
      <c r="J9" s="32" t="s">
        <v>49</v>
      </c>
      <c r="K9" s="32" t="s">
        <v>49</v>
      </c>
      <c r="L9" s="32" t="s">
        <v>49</v>
      </c>
      <c r="M9" s="32" t="s">
        <v>49</v>
      </c>
      <c r="S9" s="31"/>
      <c r="T9" s="31"/>
      <c r="U9" s="31"/>
      <c r="V9" s="31"/>
      <c r="W9" s="31"/>
      <c r="X9" s="31"/>
      <c r="Y9" s="86"/>
      <c r="Z9" s="86"/>
      <c r="AA9" s="86"/>
      <c r="AB9" s="86"/>
      <c r="AC9" s="86"/>
    </row>
    <row r="10" spans="1:43" x14ac:dyDescent="0.35">
      <c r="A10" s="36"/>
      <c r="B10" s="36"/>
      <c r="C10" s="36"/>
      <c r="D10" s="36"/>
      <c r="E10" s="36"/>
      <c r="F10" s="36"/>
      <c r="G10" s="36"/>
      <c r="H10" s="36"/>
      <c r="I10" s="36"/>
      <c r="J10" s="36"/>
      <c r="K10" s="36"/>
      <c r="L10" s="36"/>
      <c r="M10" s="36"/>
      <c r="N10" s="37" t="s">
        <v>55</v>
      </c>
      <c r="O10" s="36" t="str">
        <f>SUM(Q11:Q20) &amp;" Sensors"</f>
        <v>6 Sensors</v>
      </c>
      <c r="P10" s="24">
        <f>SUMIF(S11:S18,TRUE, Q11:Q18)/SUM(Q11:Q18)</f>
        <v>0</v>
      </c>
      <c r="Q10" s="36"/>
      <c r="R10" s="36"/>
      <c r="S10" s="36"/>
      <c r="T10" s="36"/>
      <c r="U10" s="36"/>
      <c r="V10" s="36"/>
      <c r="W10" s="36"/>
      <c r="X10" s="36"/>
      <c r="Y10" s="87"/>
      <c r="Z10" s="87"/>
      <c r="AA10" s="87"/>
      <c r="AB10" s="87"/>
      <c r="AC10" s="87"/>
      <c r="AD10" s="38"/>
      <c r="AE10" s="38"/>
      <c r="AF10" s="38"/>
      <c r="AG10" s="38"/>
      <c r="AH10" s="87" t="s">
        <v>55</v>
      </c>
      <c r="AI10" s="88"/>
      <c r="AJ10" s="88"/>
      <c r="AK10" s="88"/>
      <c r="AL10" s="88"/>
      <c r="AM10" s="88"/>
      <c r="AN10" s="88"/>
      <c r="AO10" s="88"/>
      <c r="AP10" s="88"/>
      <c r="AQ10" s="88"/>
    </row>
    <row r="11" spans="1:43" x14ac:dyDescent="0.35">
      <c r="A11" s="26" t="s">
        <v>56</v>
      </c>
      <c r="B11" s="27">
        <v>86.5926513671875</v>
      </c>
      <c r="C11" s="27">
        <v>92.313423156738281</v>
      </c>
      <c r="D11" s="27">
        <v>80.065322875976563</v>
      </c>
      <c r="E11" s="27">
        <v>0</v>
      </c>
      <c r="F11" s="27">
        <v>99.398078918457031</v>
      </c>
      <c r="G11" s="27">
        <v>99.988914489746094</v>
      </c>
      <c r="H11" s="27">
        <v>99.949028015136719</v>
      </c>
      <c r="I11" s="27">
        <v>0</v>
      </c>
      <c r="J11" s="27">
        <v>98.847900390625</v>
      </c>
      <c r="K11" s="27">
        <v>99.963844299316406</v>
      </c>
      <c r="L11" s="27">
        <v>99.999771118164063</v>
      </c>
      <c r="M11" s="27">
        <v>0</v>
      </c>
      <c r="N11" s="35" t="s">
        <v>40</v>
      </c>
      <c r="Q11" s="31">
        <v>1</v>
      </c>
      <c r="R11" s="26" t="s">
        <v>41</v>
      </c>
      <c r="S11" s="26" t="b">
        <f>NOT(OR((D11&lt;=$Q$1),(H11&lt;=$R$1),(L11&lt;=$S$1)))</f>
        <v>0</v>
      </c>
      <c r="T11" s="26" t="b">
        <f>NOT(OR((C11&lt;=$Q$1),(G11&lt;=$R$1),(K11&lt;=$S$1)))</f>
        <v>1</v>
      </c>
      <c r="U11" s="32" t="s">
        <v>42</v>
      </c>
      <c r="V11" s="32" t="s">
        <v>42</v>
      </c>
      <c r="W11" s="32" t="s">
        <v>42</v>
      </c>
      <c r="X11" s="32" t="s">
        <v>57</v>
      </c>
      <c r="Y11" s="85">
        <v>5</v>
      </c>
      <c r="Z11" s="85"/>
      <c r="AA11" s="85"/>
      <c r="AB11" s="85"/>
      <c r="AC11" s="85"/>
      <c r="AD11" s="26" t="s">
        <v>43</v>
      </c>
      <c r="AE11" s="33"/>
      <c r="AH11" s="33" t="s">
        <v>58</v>
      </c>
      <c r="AI11" s="31">
        <v>0</v>
      </c>
      <c r="AJ11" s="31">
        <v>0</v>
      </c>
      <c r="AK11" s="31">
        <v>0</v>
      </c>
      <c r="AL11" s="26" t="s">
        <v>59</v>
      </c>
      <c r="AM11" s="31">
        <v>0</v>
      </c>
      <c r="AN11" s="31">
        <v>0</v>
      </c>
      <c r="AO11" s="31">
        <v>0</v>
      </c>
      <c r="AP11" s="31">
        <v>0</v>
      </c>
      <c r="AQ11" s="31">
        <v>0</v>
      </c>
    </row>
    <row r="12" spans="1:43" x14ac:dyDescent="0.35">
      <c r="A12" s="26" t="s">
        <v>60</v>
      </c>
      <c r="B12" s="27">
        <v>86.552780151367188</v>
      </c>
      <c r="C12" s="27">
        <v>92.269264221191406</v>
      </c>
      <c r="D12" s="27">
        <v>80.009742736816406</v>
      </c>
      <c r="E12" s="27">
        <v>0</v>
      </c>
      <c r="F12" s="27">
        <v>97.76458740234375</v>
      </c>
      <c r="G12" s="27">
        <v>93.060432434082031</v>
      </c>
      <c r="H12" s="27">
        <v>87.16717529296875</v>
      </c>
      <c r="I12" s="27">
        <v>0</v>
      </c>
      <c r="J12" s="27">
        <v>98.823005676269531</v>
      </c>
      <c r="K12" s="27">
        <v>99.930313110351563</v>
      </c>
      <c r="L12" s="27">
        <v>99.970802307128906</v>
      </c>
      <c r="M12" s="27">
        <v>0</v>
      </c>
      <c r="N12" s="34"/>
      <c r="Q12" s="31">
        <v>1</v>
      </c>
      <c r="R12" s="26" t="s">
        <v>41</v>
      </c>
      <c r="S12" s="26" t="b">
        <f t="shared" ref="S12:S17" si="0">NOT(OR((D12&lt;=$Q$1),(H12&lt;=$R$1),(L12&lt;=$S$1)))</f>
        <v>0</v>
      </c>
      <c r="T12" s="26" t="b">
        <f>NOT(OR((C12&lt;=$Q$1),(G12&lt;=$R$1),(K12&lt;=$S$1)))</f>
        <v>0</v>
      </c>
      <c r="U12" s="32" t="s">
        <v>42</v>
      </c>
      <c r="V12" s="32" t="s">
        <v>42</v>
      </c>
      <c r="W12" s="32" t="s">
        <v>42</v>
      </c>
      <c r="X12" s="32" t="s">
        <v>57</v>
      </c>
      <c r="Y12" s="85">
        <v>5</v>
      </c>
      <c r="Z12" s="85"/>
      <c r="AA12" s="85"/>
      <c r="AB12" s="85"/>
      <c r="AC12" s="85"/>
      <c r="AD12" s="26" t="s">
        <v>43</v>
      </c>
      <c r="AE12" s="33"/>
    </row>
    <row r="13" spans="1:43" x14ac:dyDescent="0.35">
      <c r="A13" s="26" t="s">
        <v>61</v>
      </c>
      <c r="B13" s="27">
        <v>86.048736572265625</v>
      </c>
      <c r="C13" s="27">
        <v>92.284225463867188</v>
      </c>
      <c r="D13" s="27">
        <v>79.964569091796875</v>
      </c>
      <c r="E13" s="27">
        <v>0</v>
      </c>
      <c r="F13" s="27">
        <v>99.377960205078125</v>
      </c>
      <c r="G13" s="27">
        <v>99.989601135253906</v>
      </c>
      <c r="H13" s="27">
        <v>99.941780090332031</v>
      </c>
      <c r="I13" s="27">
        <v>0</v>
      </c>
      <c r="J13" s="27">
        <v>98.824668884277344</v>
      </c>
      <c r="K13" s="27">
        <v>99.945808410644531</v>
      </c>
      <c r="L13" s="27">
        <v>99.956336975097656</v>
      </c>
      <c r="M13" s="27">
        <v>0</v>
      </c>
      <c r="Q13" s="31">
        <v>1</v>
      </c>
      <c r="R13" s="26" t="s">
        <v>41</v>
      </c>
      <c r="S13" s="26" t="b">
        <f t="shared" si="0"/>
        <v>0</v>
      </c>
      <c r="T13" s="26" t="b">
        <f t="shared" ref="T13:T18" si="1">NOT(OR((C13&lt;=$Q$1),(G13&lt;=$R$1),(K13&lt;=$S$1)))</f>
        <v>1</v>
      </c>
      <c r="U13" s="32" t="s">
        <v>42</v>
      </c>
      <c r="V13" s="32" t="s">
        <v>42</v>
      </c>
      <c r="W13" s="32" t="s">
        <v>42</v>
      </c>
      <c r="X13" s="32" t="s">
        <v>42</v>
      </c>
      <c r="Y13" s="85">
        <v>5</v>
      </c>
      <c r="Z13" s="85"/>
      <c r="AA13" s="85"/>
      <c r="AB13" s="85"/>
      <c r="AC13" s="85"/>
      <c r="AD13" s="26" t="s">
        <v>43</v>
      </c>
      <c r="AE13" s="33"/>
    </row>
    <row r="14" spans="1:43" x14ac:dyDescent="0.35">
      <c r="A14" s="26" t="s">
        <v>62</v>
      </c>
      <c r="B14" s="27">
        <v>86.573272705078125</v>
      </c>
      <c r="C14" s="27">
        <v>92.269752502441406</v>
      </c>
      <c r="D14" s="27">
        <v>79.986915588378906</v>
      </c>
      <c r="E14" s="27">
        <v>0</v>
      </c>
      <c r="F14" s="27">
        <v>99.458297729492188</v>
      </c>
      <c r="G14" s="27">
        <v>99.9913330078125</v>
      </c>
      <c r="H14" s="27">
        <v>99.951446533203125</v>
      </c>
      <c r="I14" s="27">
        <v>0</v>
      </c>
      <c r="J14" s="27">
        <v>98.691978454589844</v>
      </c>
      <c r="K14" s="27">
        <v>99.937553405761719</v>
      </c>
      <c r="L14" s="27">
        <v>99.941879272460938</v>
      </c>
      <c r="M14" s="27">
        <v>0</v>
      </c>
      <c r="Q14" s="31">
        <v>1</v>
      </c>
      <c r="R14" s="26" t="s">
        <v>41</v>
      </c>
      <c r="S14" s="26" t="b">
        <f t="shared" si="0"/>
        <v>0</v>
      </c>
      <c r="T14" s="26" t="b">
        <f t="shared" si="1"/>
        <v>1</v>
      </c>
      <c r="U14" s="32" t="s">
        <v>42</v>
      </c>
      <c r="V14" s="32" t="s">
        <v>42</v>
      </c>
      <c r="W14" s="32" t="s">
        <v>42</v>
      </c>
      <c r="X14" s="32" t="s">
        <v>42</v>
      </c>
      <c r="Y14" s="85">
        <v>5</v>
      </c>
      <c r="Z14" s="85"/>
      <c r="AA14" s="85"/>
      <c r="AB14" s="85"/>
      <c r="AC14" s="85"/>
      <c r="AD14" s="26" t="s">
        <v>43</v>
      </c>
      <c r="AE14" s="33"/>
    </row>
    <row r="15" spans="1:43" x14ac:dyDescent="0.35">
      <c r="A15" s="26" t="s">
        <v>63</v>
      </c>
      <c r="B15" s="27">
        <v>86.554710388183594</v>
      </c>
      <c r="C15" s="27">
        <v>92.300247192382813</v>
      </c>
      <c r="D15" s="27">
        <v>79.988502502441406</v>
      </c>
      <c r="E15" s="27">
        <v>0</v>
      </c>
      <c r="F15" s="27">
        <v>78.594703674316406</v>
      </c>
      <c r="G15" s="27">
        <v>99.984619140625</v>
      </c>
      <c r="H15" s="27">
        <v>99.934524536132813</v>
      </c>
      <c r="I15" s="27">
        <v>0</v>
      </c>
      <c r="J15" s="27">
        <v>98.98089599609375</v>
      </c>
      <c r="K15" s="27">
        <v>99.957725524902344</v>
      </c>
      <c r="L15" s="27">
        <v>99.970848083496094</v>
      </c>
      <c r="M15" s="27">
        <v>0</v>
      </c>
      <c r="Q15" s="31">
        <v>1</v>
      </c>
      <c r="R15" s="26" t="s">
        <v>41</v>
      </c>
      <c r="S15" s="26" t="b">
        <f t="shared" si="0"/>
        <v>0</v>
      </c>
      <c r="T15" s="26" t="b">
        <f t="shared" si="1"/>
        <v>1</v>
      </c>
      <c r="U15" s="32" t="s">
        <v>42</v>
      </c>
      <c r="V15" s="32" t="s">
        <v>42</v>
      </c>
      <c r="W15" s="32" t="s">
        <v>42</v>
      </c>
      <c r="X15" s="32" t="s">
        <v>42</v>
      </c>
      <c r="Y15" s="85">
        <v>5</v>
      </c>
      <c r="Z15" s="85"/>
      <c r="AA15" s="85"/>
      <c r="AB15" s="85"/>
      <c r="AC15" s="85"/>
      <c r="AD15" s="26" t="s">
        <v>43</v>
      </c>
      <c r="AE15" s="33"/>
    </row>
    <row r="16" spans="1:43" x14ac:dyDescent="0.35">
      <c r="A16" s="26" t="s">
        <v>64</v>
      </c>
      <c r="B16" s="27">
        <v>86.028038024902344</v>
      </c>
      <c r="C16" s="27">
        <v>92.237815856933594</v>
      </c>
      <c r="D16" s="27">
        <v>79.977584838867188</v>
      </c>
      <c r="E16" s="27">
        <v>0</v>
      </c>
      <c r="F16" s="27">
        <v>89.857032775878906</v>
      </c>
      <c r="G16" s="27">
        <v>0</v>
      </c>
      <c r="H16" s="27">
        <v>0</v>
      </c>
      <c r="I16" s="27">
        <v>0</v>
      </c>
      <c r="J16" s="27">
        <v>98.694656372070313</v>
      </c>
      <c r="K16" s="27">
        <v>99.959304809570313</v>
      </c>
      <c r="L16" s="27">
        <v>99.970848083496094</v>
      </c>
      <c r="M16" s="27">
        <v>0</v>
      </c>
      <c r="O16" s="26" t="s">
        <v>65</v>
      </c>
      <c r="P16" s="35" t="s">
        <v>66</v>
      </c>
      <c r="Q16" s="31">
        <v>1</v>
      </c>
      <c r="R16" s="26" t="s">
        <v>41</v>
      </c>
      <c r="S16" s="26" t="b">
        <f t="shared" si="0"/>
        <v>0</v>
      </c>
      <c r="T16" s="26" t="b">
        <f t="shared" si="1"/>
        <v>0</v>
      </c>
      <c r="U16" s="32" t="s">
        <v>42</v>
      </c>
      <c r="V16" s="32" t="s">
        <v>42</v>
      </c>
      <c r="W16" s="32" t="s">
        <v>42</v>
      </c>
      <c r="X16" s="32" t="s">
        <v>42</v>
      </c>
      <c r="Y16" s="85">
        <v>5</v>
      </c>
      <c r="Z16" s="85"/>
      <c r="AA16" s="85"/>
      <c r="AB16" s="85"/>
      <c r="AC16" s="85"/>
      <c r="AD16" s="26" t="s">
        <v>43</v>
      </c>
      <c r="AE16" s="33"/>
    </row>
    <row r="17" spans="1:43" x14ac:dyDescent="0.35">
      <c r="A17" s="26" t="s">
        <v>67</v>
      </c>
      <c r="B17" s="27">
        <v>82.851547241210938</v>
      </c>
      <c r="C17" s="27">
        <v>92.358924865722656</v>
      </c>
      <c r="D17" s="27">
        <v>80.082511901855469</v>
      </c>
      <c r="E17" s="27">
        <v>0</v>
      </c>
      <c r="F17" s="27">
        <v>26.568300247192383</v>
      </c>
      <c r="G17" s="27">
        <v>0</v>
      </c>
      <c r="H17" s="27">
        <v>0</v>
      </c>
      <c r="I17" s="27">
        <v>0</v>
      </c>
      <c r="J17" s="27">
        <v>97.687713623046875</v>
      </c>
      <c r="K17" s="27">
        <v>99.987030029296875</v>
      </c>
      <c r="L17" s="27">
        <v>99.999771118164063</v>
      </c>
      <c r="M17" s="27">
        <v>0</v>
      </c>
      <c r="N17" s="33" t="s">
        <v>68</v>
      </c>
      <c r="O17" s="26" t="s">
        <v>69</v>
      </c>
      <c r="P17" s="35" t="s">
        <v>70</v>
      </c>
      <c r="Q17" s="31">
        <v>0</v>
      </c>
      <c r="R17" s="26" t="s">
        <v>41</v>
      </c>
      <c r="S17" s="26" t="b">
        <f t="shared" si="0"/>
        <v>0</v>
      </c>
      <c r="T17" s="26" t="b">
        <f t="shared" si="1"/>
        <v>0</v>
      </c>
      <c r="U17" s="32" t="s">
        <v>42</v>
      </c>
      <c r="V17" s="32" t="s">
        <v>42</v>
      </c>
      <c r="W17" s="32" t="s">
        <v>42</v>
      </c>
      <c r="X17" s="32" t="s">
        <v>42</v>
      </c>
      <c r="Y17" s="85">
        <v>3</v>
      </c>
      <c r="Z17" s="85"/>
      <c r="AA17" s="85"/>
      <c r="AB17" s="85"/>
      <c r="AC17" s="85"/>
      <c r="AD17" s="26" t="s">
        <v>43</v>
      </c>
      <c r="AE17" s="33"/>
    </row>
    <row r="18" spans="1:43" x14ac:dyDescent="0.35">
      <c r="A18" s="26" t="s">
        <v>71</v>
      </c>
      <c r="B18" s="27">
        <v>82.896224975585938</v>
      </c>
      <c r="C18" s="27">
        <v>92.363960266113281</v>
      </c>
      <c r="D18" s="27">
        <v>80.082229614257813</v>
      </c>
      <c r="E18" s="27">
        <v>0</v>
      </c>
      <c r="F18" s="27">
        <v>17.274057388305664</v>
      </c>
      <c r="G18" s="27">
        <v>0</v>
      </c>
      <c r="H18" s="27">
        <v>0</v>
      </c>
      <c r="I18" s="27">
        <v>0</v>
      </c>
      <c r="J18" s="27">
        <v>97.746086120605469</v>
      </c>
      <c r="K18" s="27">
        <v>99.984458923339844</v>
      </c>
      <c r="L18" s="27">
        <v>99.9853515625</v>
      </c>
      <c r="M18" s="27">
        <v>0</v>
      </c>
      <c r="N18" s="33" t="s">
        <v>68</v>
      </c>
      <c r="O18" s="26" t="s">
        <v>72</v>
      </c>
      <c r="P18" s="35" t="s">
        <v>70</v>
      </c>
      <c r="Q18" s="31">
        <v>0</v>
      </c>
      <c r="R18" s="26" t="s">
        <v>41</v>
      </c>
      <c r="S18" s="26" t="b">
        <f>NOT(OR((D18&lt;=$Q$1),(H18&lt;=$R$1),(L18&lt;=$S$1)))</f>
        <v>0</v>
      </c>
      <c r="T18" s="26" t="b">
        <f t="shared" si="1"/>
        <v>0</v>
      </c>
      <c r="U18" s="32" t="s">
        <v>42</v>
      </c>
      <c r="V18" s="32" t="s">
        <v>42</v>
      </c>
      <c r="W18" s="40" t="s">
        <v>20</v>
      </c>
      <c r="X18" s="32" t="s">
        <v>42</v>
      </c>
      <c r="Y18" s="85">
        <v>3</v>
      </c>
      <c r="Z18" s="85"/>
      <c r="AA18" s="85"/>
      <c r="AB18" s="85"/>
      <c r="AC18" s="85"/>
      <c r="AD18" s="26" t="s">
        <v>43</v>
      </c>
      <c r="AE18" s="33"/>
    </row>
    <row r="19" spans="1:43" x14ac:dyDescent="0.35">
      <c r="A19" s="26" t="s">
        <v>73</v>
      </c>
      <c r="B19" s="27">
        <v>84.146858215332031</v>
      </c>
      <c r="C19" s="27">
        <v>91.986671447753906</v>
      </c>
      <c r="D19" s="27">
        <v>79.804786682128906</v>
      </c>
      <c r="E19" s="27">
        <v>0</v>
      </c>
      <c r="F19" s="27">
        <v>93.140754699707031</v>
      </c>
      <c r="G19" s="27">
        <v>99.999961853027344</v>
      </c>
      <c r="H19" s="27">
        <v>99.999771118164063</v>
      </c>
      <c r="I19" s="27">
        <v>0</v>
      </c>
      <c r="J19" s="32" t="s">
        <v>49</v>
      </c>
      <c r="K19" s="32" t="s">
        <v>49</v>
      </c>
      <c r="L19" s="32" t="s">
        <v>49</v>
      </c>
      <c r="M19" s="32" t="s">
        <v>49</v>
      </c>
      <c r="R19" s="26"/>
      <c r="U19" s="32"/>
      <c r="V19" s="32"/>
      <c r="W19" s="32"/>
      <c r="X19" s="32"/>
      <c r="Y19" s="86"/>
      <c r="Z19" s="86"/>
      <c r="AA19" s="86"/>
      <c r="AB19" s="86"/>
      <c r="AC19" s="86"/>
      <c r="AE19" s="33"/>
    </row>
    <row r="20" spans="1:43" x14ac:dyDescent="0.35">
      <c r="A20" s="26" t="s">
        <v>74</v>
      </c>
      <c r="B20" s="27">
        <v>86.189437866210938</v>
      </c>
      <c r="C20" s="27">
        <v>91.98651123046875</v>
      </c>
      <c r="D20" s="27">
        <v>79.951385498046875</v>
      </c>
      <c r="E20" s="27">
        <v>0</v>
      </c>
      <c r="F20" s="27">
        <v>99.591453552246094</v>
      </c>
      <c r="G20" s="27">
        <v>99.999961853027344</v>
      </c>
      <c r="H20" s="27">
        <v>99.999771118164063</v>
      </c>
      <c r="I20" s="27">
        <v>0</v>
      </c>
      <c r="J20" s="32" t="s">
        <v>49</v>
      </c>
      <c r="K20" s="32" t="s">
        <v>49</v>
      </c>
      <c r="L20" s="32" t="s">
        <v>49</v>
      </c>
      <c r="M20" s="32" t="s">
        <v>49</v>
      </c>
      <c r="R20" s="26"/>
      <c r="U20" s="32"/>
      <c r="V20" s="32"/>
      <c r="W20" s="32"/>
      <c r="X20" s="32"/>
      <c r="Y20" s="86"/>
      <c r="Z20" s="86"/>
      <c r="AA20" s="86"/>
      <c r="AB20" s="86"/>
      <c r="AC20" s="86"/>
      <c r="AE20" s="33"/>
    </row>
    <row r="21" spans="1:43" x14ac:dyDescent="0.35">
      <c r="A21" s="36" t="s">
        <v>75</v>
      </c>
      <c r="B21" s="36"/>
      <c r="C21" s="36"/>
      <c r="D21" s="36"/>
      <c r="E21" s="36"/>
      <c r="F21" s="36"/>
      <c r="G21" s="36"/>
      <c r="H21" s="36"/>
      <c r="I21" s="36"/>
      <c r="J21" s="36"/>
      <c r="K21" s="36"/>
      <c r="L21" s="36"/>
      <c r="M21" s="36"/>
      <c r="N21" s="38" t="s">
        <v>75</v>
      </c>
      <c r="O21" s="36" t="str">
        <f>SUM(Q22:Q63) &amp;" Sensors"</f>
        <v>39 Sensors</v>
      </c>
      <c r="P21" s="24">
        <f>SUMIF(S22:S63,TRUE, Q22:Q63)/SUM(Q22:Q63)</f>
        <v>0</v>
      </c>
      <c r="Q21" s="36"/>
      <c r="R21" s="36"/>
      <c r="S21" s="36"/>
      <c r="T21" s="36"/>
      <c r="U21" s="36"/>
      <c r="V21" s="36"/>
      <c r="W21" s="36"/>
      <c r="X21" s="36"/>
      <c r="Y21" s="87"/>
      <c r="Z21" s="87"/>
      <c r="AA21" s="87"/>
      <c r="AB21" s="87"/>
      <c r="AC21" s="87"/>
      <c r="AD21" s="38"/>
      <c r="AE21" s="38"/>
      <c r="AF21" s="38"/>
      <c r="AG21" s="36"/>
      <c r="AH21" s="36"/>
      <c r="AI21" s="36"/>
      <c r="AJ21" s="87" t="s">
        <v>75</v>
      </c>
      <c r="AK21" s="88"/>
      <c r="AL21" s="88"/>
      <c r="AM21" s="88"/>
      <c r="AN21" s="88"/>
      <c r="AO21" s="88"/>
      <c r="AP21" s="88"/>
      <c r="AQ21" s="88"/>
    </row>
    <row r="22" spans="1:43" x14ac:dyDescent="0.35">
      <c r="A22" s="26" t="s">
        <v>76</v>
      </c>
      <c r="B22" s="27">
        <v>90.384513854980469</v>
      </c>
      <c r="C22" s="27">
        <v>92.465286254882813</v>
      </c>
      <c r="D22" s="27">
        <v>80.127044677734375</v>
      </c>
      <c r="E22" s="27">
        <v>0</v>
      </c>
      <c r="F22" s="27">
        <v>97.7100830078125</v>
      </c>
      <c r="G22" s="27">
        <v>99.999961853027344</v>
      </c>
      <c r="H22" s="27">
        <v>99.999771118164063</v>
      </c>
      <c r="I22" s="27">
        <v>0</v>
      </c>
      <c r="J22" s="27">
        <v>90.775779724121094</v>
      </c>
      <c r="K22" s="27">
        <v>99.251029968261719</v>
      </c>
      <c r="L22" s="27">
        <v>99.602134704589844</v>
      </c>
      <c r="M22" s="27">
        <v>0</v>
      </c>
      <c r="N22" s="33" t="s">
        <v>40</v>
      </c>
      <c r="Q22" s="31">
        <v>1</v>
      </c>
      <c r="R22" s="26" t="s">
        <v>41</v>
      </c>
      <c r="S22" s="26" t="b">
        <f t="shared" ref="S22:S60" si="2">NOT(OR((D22&lt;=$Q$1),(H22&lt;=$R$1),(L22&lt;=$S$1)))</f>
        <v>0</v>
      </c>
      <c r="T22" s="26" t="b">
        <f>NOT(OR((C22&lt;=$Q$1),(G22&lt;=$R$1),(K22&lt;=$S$1)))</f>
        <v>1</v>
      </c>
      <c r="U22" s="32" t="s">
        <v>49</v>
      </c>
      <c r="V22" s="32" t="s">
        <v>49</v>
      </c>
      <c r="W22" s="32" t="s">
        <v>49</v>
      </c>
      <c r="X22" s="32" t="s">
        <v>42</v>
      </c>
      <c r="Y22" s="85">
        <v>5</v>
      </c>
      <c r="Z22" s="85"/>
      <c r="AA22" s="85"/>
      <c r="AB22" s="85"/>
      <c r="AC22" s="85"/>
      <c r="AE22" s="33"/>
      <c r="AH22" s="33" t="s">
        <v>58</v>
      </c>
      <c r="AI22" s="31">
        <v>42767</v>
      </c>
      <c r="AL22" s="26" t="s">
        <v>59</v>
      </c>
    </row>
    <row r="23" spans="1:43" x14ac:dyDescent="0.35">
      <c r="A23" s="26" t="s">
        <v>77</v>
      </c>
      <c r="B23" s="27">
        <v>90.353324890136719</v>
      </c>
      <c r="C23" s="27">
        <v>92.46087646484375</v>
      </c>
      <c r="D23" s="27">
        <v>80.154182434082031</v>
      </c>
      <c r="E23" s="27">
        <v>0</v>
      </c>
      <c r="F23" s="27">
        <v>93.135963439941406</v>
      </c>
      <c r="G23" s="27">
        <v>98.779067993164063</v>
      </c>
      <c r="H23" s="27">
        <v>99.491218566894531</v>
      </c>
      <c r="I23" s="27">
        <v>0</v>
      </c>
      <c r="J23" s="27">
        <v>94.351875305175781</v>
      </c>
      <c r="K23" s="27">
        <v>99.793487548828125</v>
      </c>
      <c r="L23" s="27">
        <v>99.956398010253906</v>
      </c>
      <c r="M23" s="27">
        <v>0</v>
      </c>
      <c r="Q23" s="31">
        <v>1</v>
      </c>
      <c r="R23" s="26" t="s">
        <v>41</v>
      </c>
      <c r="S23" s="26" t="b">
        <f t="shared" si="2"/>
        <v>0</v>
      </c>
      <c r="T23" s="26" t="b">
        <f t="shared" ref="T23:T60" si="3">NOT(OR((C23&lt;=$Q$1),(G23&lt;=$R$1),(K23&lt;=$S$1)))</f>
        <v>1</v>
      </c>
      <c r="U23" s="32" t="s">
        <v>42</v>
      </c>
      <c r="V23" s="32" t="s">
        <v>42</v>
      </c>
      <c r="W23" s="32" t="s">
        <v>42</v>
      </c>
      <c r="X23" s="32" t="s">
        <v>42</v>
      </c>
      <c r="Y23" s="85">
        <v>5</v>
      </c>
      <c r="Z23" s="85"/>
      <c r="AA23" s="85"/>
      <c r="AB23" s="85"/>
      <c r="AC23" s="85"/>
      <c r="AE23" s="33"/>
    </row>
    <row r="24" spans="1:43" x14ac:dyDescent="0.35">
      <c r="A24" s="26" t="s">
        <v>78</v>
      </c>
      <c r="B24" s="27">
        <v>90.083564758300781</v>
      </c>
      <c r="C24" s="27">
        <v>92.392837524414063</v>
      </c>
      <c r="D24" s="27">
        <v>80.127761840820313</v>
      </c>
      <c r="E24" s="27">
        <v>0</v>
      </c>
      <c r="F24" s="27">
        <v>94.218971252441406</v>
      </c>
      <c r="G24" s="27">
        <v>98.948333740234375</v>
      </c>
      <c r="H24" s="27">
        <v>98.721565246582031</v>
      </c>
      <c r="I24" s="27">
        <v>0</v>
      </c>
      <c r="J24" s="27">
        <v>63.801845550537109</v>
      </c>
      <c r="K24" s="27">
        <v>99.948982238769531</v>
      </c>
      <c r="L24" s="27">
        <v>99.999771118164063</v>
      </c>
      <c r="M24" s="27">
        <v>0</v>
      </c>
      <c r="Q24" s="31">
        <v>1</v>
      </c>
      <c r="R24" s="26" t="s">
        <v>41</v>
      </c>
      <c r="S24" s="26" t="b">
        <f t="shared" si="2"/>
        <v>0</v>
      </c>
      <c r="T24" s="26" t="b">
        <f t="shared" si="3"/>
        <v>1</v>
      </c>
      <c r="U24" s="32" t="s">
        <v>42</v>
      </c>
      <c r="V24" s="32" t="s">
        <v>42</v>
      </c>
      <c r="W24" s="32" t="s">
        <v>42</v>
      </c>
      <c r="X24" s="32" t="s">
        <v>42</v>
      </c>
      <c r="Y24" s="85">
        <v>5</v>
      </c>
      <c r="Z24" s="85"/>
      <c r="AA24" s="85"/>
      <c r="AB24" s="85"/>
      <c r="AC24" s="85"/>
      <c r="AE24" s="33"/>
    </row>
    <row r="25" spans="1:43" x14ac:dyDescent="0.35">
      <c r="A25" s="26" t="s">
        <v>79</v>
      </c>
      <c r="B25" s="27">
        <v>90.035453796386719</v>
      </c>
      <c r="C25" s="27">
        <v>92.444473266601563</v>
      </c>
      <c r="D25" s="27">
        <v>80.109718322753906</v>
      </c>
      <c r="E25" s="27">
        <v>0</v>
      </c>
      <c r="F25" s="27">
        <v>91.575531005859375</v>
      </c>
      <c r="G25" s="27">
        <v>98.5936279296875</v>
      </c>
      <c r="H25" s="27">
        <v>96.70867919921875</v>
      </c>
      <c r="I25" s="27">
        <v>0</v>
      </c>
      <c r="J25" s="27">
        <v>89.904548645019531</v>
      </c>
      <c r="K25" s="27">
        <v>99.836952209472656</v>
      </c>
      <c r="L25" s="27">
        <v>99.978065490722656</v>
      </c>
      <c r="M25" s="27">
        <v>0</v>
      </c>
      <c r="Q25" s="31">
        <v>1</v>
      </c>
      <c r="R25" s="26" t="s">
        <v>41</v>
      </c>
      <c r="S25" s="26" t="b">
        <f t="shared" si="2"/>
        <v>0</v>
      </c>
      <c r="T25" s="26" t="b">
        <f t="shared" si="3"/>
        <v>1</v>
      </c>
      <c r="U25" s="32" t="s">
        <v>57</v>
      </c>
      <c r="V25" s="32" t="s">
        <v>42</v>
      </c>
      <c r="W25" s="32" t="s">
        <v>42</v>
      </c>
      <c r="X25" s="32" t="s">
        <v>42</v>
      </c>
      <c r="Y25" s="85">
        <v>5</v>
      </c>
      <c r="Z25" s="85"/>
      <c r="AA25" s="85"/>
      <c r="AB25" s="85"/>
      <c r="AC25" s="85"/>
      <c r="AE25" s="33"/>
    </row>
    <row r="26" spans="1:43" x14ac:dyDescent="0.35">
      <c r="A26" s="26" t="s">
        <v>80</v>
      </c>
      <c r="B26" s="27">
        <v>89.907089233398438</v>
      </c>
      <c r="C26" s="27">
        <v>92.492607116699219</v>
      </c>
      <c r="D26" s="27">
        <v>80.245513916015625</v>
      </c>
      <c r="E26" s="27">
        <v>0</v>
      </c>
      <c r="F26" s="27">
        <v>48.693408966064453</v>
      </c>
      <c r="G26" s="27">
        <v>31.953762054443359</v>
      </c>
      <c r="H26" s="27">
        <v>0</v>
      </c>
      <c r="I26" s="27">
        <v>0</v>
      </c>
      <c r="J26" s="27">
        <v>72.678947448730469</v>
      </c>
      <c r="K26" s="27">
        <v>99.987030029296875</v>
      </c>
      <c r="L26" s="27">
        <v>99.999771118164063</v>
      </c>
      <c r="M26" s="27">
        <v>0</v>
      </c>
      <c r="N26" s="33" t="s">
        <v>81</v>
      </c>
      <c r="O26" s="26" t="s">
        <v>82</v>
      </c>
      <c r="P26" s="33"/>
      <c r="Q26" s="31">
        <v>1</v>
      </c>
      <c r="R26" s="39" t="s">
        <v>83</v>
      </c>
      <c r="S26" s="26" t="b">
        <f t="shared" si="2"/>
        <v>0</v>
      </c>
      <c r="T26" s="26" t="b">
        <f t="shared" si="3"/>
        <v>0</v>
      </c>
      <c r="U26" s="32" t="s">
        <v>42</v>
      </c>
      <c r="V26" s="32" t="s">
        <v>19</v>
      </c>
      <c r="W26" s="32" t="s">
        <v>42</v>
      </c>
      <c r="X26" s="32" t="s">
        <v>42</v>
      </c>
      <c r="Y26" s="85">
        <v>5</v>
      </c>
      <c r="Z26" s="85"/>
      <c r="AA26" s="85"/>
      <c r="AB26" s="85"/>
      <c r="AC26" s="85"/>
      <c r="AE26" s="33"/>
    </row>
    <row r="27" spans="1:43" x14ac:dyDescent="0.35">
      <c r="A27" s="26" t="s">
        <v>84</v>
      </c>
      <c r="B27" s="27">
        <v>90.1319580078125</v>
      </c>
      <c r="C27" s="27">
        <v>92.430343627929688</v>
      </c>
      <c r="D27" s="27">
        <v>80.087440490722656</v>
      </c>
      <c r="E27" s="27">
        <v>0</v>
      </c>
      <c r="F27" s="27">
        <v>96.284355163574219</v>
      </c>
      <c r="G27" s="27">
        <v>99.383934020996094</v>
      </c>
      <c r="H27" s="27">
        <v>99.989913940429688</v>
      </c>
      <c r="I27" s="27">
        <v>0</v>
      </c>
      <c r="J27" s="27">
        <v>68.271209716796875</v>
      </c>
      <c r="K27" s="27">
        <v>0.25391939282417297</v>
      </c>
      <c r="L27" s="27">
        <v>0</v>
      </c>
      <c r="M27" s="27">
        <v>0</v>
      </c>
      <c r="N27" s="33" t="s">
        <v>85</v>
      </c>
      <c r="P27" s="35" t="s">
        <v>86</v>
      </c>
      <c r="Q27" s="31">
        <v>1</v>
      </c>
      <c r="R27" s="26" t="s">
        <v>41</v>
      </c>
      <c r="S27" s="26" t="b">
        <f t="shared" si="2"/>
        <v>0</v>
      </c>
      <c r="T27" s="26" t="b">
        <f t="shared" si="3"/>
        <v>0</v>
      </c>
      <c r="U27" s="32" t="s">
        <v>42</v>
      </c>
      <c r="V27" s="32" t="s">
        <v>42</v>
      </c>
      <c r="W27" s="32" t="s">
        <v>42</v>
      </c>
      <c r="X27" s="32" t="s">
        <v>42</v>
      </c>
      <c r="Y27" s="104">
        <v>5</v>
      </c>
      <c r="Z27" s="104"/>
      <c r="AA27" s="104"/>
      <c r="AB27" s="104"/>
      <c r="AC27" s="104"/>
      <c r="AE27" s="33"/>
    </row>
    <row r="28" spans="1:43" x14ac:dyDescent="0.35">
      <c r="A28" s="26" t="s">
        <v>87</v>
      </c>
      <c r="B28" s="27">
        <v>90.230613708496094</v>
      </c>
      <c r="C28" s="27">
        <v>92.740135192871094</v>
      </c>
      <c r="D28" s="27">
        <v>80.131271362304688</v>
      </c>
      <c r="E28" s="27">
        <v>0</v>
      </c>
      <c r="F28" s="27">
        <v>90.773170471191406</v>
      </c>
      <c r="G28" s="27">
        <v>93.748443603515625</v>
      </c>
      <c r="H28" s="27">
        <v>94.522544860839844</v>
      </c>
      <c r="I28" s="27">
        <v>0</v>
      </c>
      <c r="J28" s="27">
        <v>91.959922790527344</v>
      </c>
      <c r="K28" s="27">
        <v>99.86187744140625</v>
      </c>
      <c r="L28" s="27">
        <v>99.934844970703125</v>
      </c>
      <c r="M28" s="27">
        <v>0</v>
      </c>
      <c r="Q28" s="31">
        <v>1</v>
      </c>
      <c r="R28" s="26" t="s">
        <v>41</v>
      </c>
      <c r="S28" s="26" t="b">
        <f t="shared" si="2"/>
        <v>0</v>
      </c>
      <c r="T28" s="26" t="b">
        <f t="shared" si="3"/>
        <v>0</v>
      </c>
      <c r="U28" s="32" t="s">
        <v>42</v>
      </c>
      <c r="V28" s="32" t="s">
        <v>42</v>
      </c>
      <c r="W28" s="32" t="s">
        <v>42</v>
      </c>
      <c r="X28" s="32" t="s">
        <v>42</v>
      </c>
      <c r="Y28" s="85">
        <v>5</v>
      </c>
      <c r="Z28" s="85"/>
      <c r="AA28" s="85"/>
      <c r="AB28" s="85"/>
      <c r="AC28" s="85"/>
      <c r="AE28" s="33"/>
    </row>
    <row r="29" spans="1:43" x14ac:dyDescent="0.35">
      <c r="A29" s="26" t="s">
        <v>88</v>
      </c>
      <c r="B29" s="27">
        <v>84.618568420410156</v>
      </c>
      <c r="C29" s="27">
        <v>86.612037658691406</v>
      </c>
      <c r="D29" s="27">
        <v>73.72991943359375</v>
      </c>
      <c r="E29" s="27">
        <v>0</v>
      </c>
      <c r="F29" s="27">
        <v>97.584335327148438</v>
      </c>
      <c r="G29" s="27">
        <v>99.830024719238281</v>
      </c>
      <c r="H29" s="27">
        <v>99.690185546875</v>
      </c>
      <c r="I29" s="27">
        <v>0</v>
      </c>
      <c r="J29" s="27">
        <v>94.914085388183594</v>
      </c>
      <c r="K29" s="27">
        <v>84.896003723144531</v>
      </c>
      <c r="L29" s="27">
        <v>88.436790466308594</v>
      </c>
      <c r="M29" s="27">
        <v>0</v>
      </c>
      <c r="Q29" s="31">
        <v>1</v>
      </c>
      <c r="R29" s="26" t="s">
        <v>41</v>
      </c>
      <c r="S29" s="26" t="b">
        <f t="shared" si="2"/>
        <v>0</v>
      </c>
      <c r="T29" s="26" t="b">
        <f t="shared" si="3"/>
        <v>0</v>
      </c>
      <c r="U29" s="32" t="s">
        <v>42</v>
      </c>
      <c r="V29" s="32" t="s">
        <v>42</v>
      </c>
      <c r="W29" s="32" t="s">
        <v>42</v>
      </c>
      <c r="X29" s="32" t="s">
        <v>42</v>
      </c>
      <c r="Y29" s="85">
        <v>5</v>
      </c>
      <c r="Z29" s="85"/>
      <c r="AA29" s="85"/>
      <c r="AB29" s="85"/>
      <c r="AC29" s="85"/>
      <c r="AE29" s="33"/>
    </row>
    <row r="30" spans="1:43" x14ac:dyDescent="0.35">
      <c r="A30" s="26" t="s">
        <v>89</v>
      </c>
      <c r="B30" s="27">
        <v>89.578079223632813</v>
      </c>
      <c r="C30" s="27">
        <v>92.750320434570313</v>
      </c>
      <c r="D30" s="27">
        <v>80.192489624023438</v>
      </c>
      <c r="E30" s="27">
        <v>0</v>
      </c>
      <c r="F30" s="27">
        <v>93.392227172851563</v>
      </c>
      <c r="G30" s="27">
        <v>98.323020935058594</v>
      </c>
      <c r="H30" s="27">
        <v>97.344284057617188</v>
      </c>
      <c r="I30" s="27">
        <v>0</v>
      </c>
      <c r="J30" s="27">
        <v>92.669784545898438</v>
      </c>
      <c r="K30" s="27">
        <v>99.757408142089844</v>
      </c>
      <c r="L30" s="27">
        <v>99.891433715820313</v>
      </c>
      <c r="M30" s="27">
        <v>0</v>
      </c>
      <c r="Q30" s="31">
        <v>1</v>
      </c>
      <c r="R30" s="26" t="s">
        <v>41</v>
      </c>
      <c r="S30" s="26" t="b">
        <f t="shared" si="2"/>
        <v>0</v>
      </c>
      <c r="T30" s="26" t="b">
        <f t="shared" si="3"/>
        <v>1</v>
      </c>
      <c r="U30" s="32" t="s">
        <v>42</v>
      </c>
      <c r="V30" s="32" t="s">
        <v>42</v>
      </c>
      <c r="W30" s="32" t="s">
        <v>42</v>
      </c>
      <c r="X30" s="32" t="s">
        <v>42</v>
      </c>
      <c r="Y30" s="85">
        <v>5</v>
      </c>
      <c r="Z30" s="85"/>
      <c r="AA30" s="85"/>
      <c r="AB30" s="85"/>
      <c r="AC30" s="85"/>
      <c r="AE30" s="33"/>
    </row>
    <row r="31" spans="1:43" x14ac:dyDescent="0.35">
      <c r="A31" s="26" t="s">
        <v>90</v>
      </c>
      <c r="B31" s="27">
        <v>90.085052490234375</v>
      </c>
      <c r="C31" s="27">
        <v>92.494461059570313</v>
      </c>
      <c r="D31" s="27">
        <v>80.176933288574219</v>
      </c>
      <c r="E31" s="27">
        <v>0</v>
      </c>
      <c r="F31" s="27">
        <v>96.870674133300781</v>
      </c>
      <c r="G31" s="27">
        <v>99.01348876953125</v>
      </c>
      <c r="H31" s="27">
        <v>97.369468688964844</v>
      </c>
      <c r="I31" s="27">
        <v>0</v>
      </c>
      <c r="J31" s="27">
        <v>94.843154907226563</v>
      </c>
      <c r="K31" s="27">
        <v>99.783134460449219</v>
      </c>
      <c r="L31" s="27">
        <v>99.920249938964844</v>
      </c>
      <c r="M31" s="27">
        <v>0</v>
      </c>
      <c r="Q31" s="31">
        <v>1</v>
      </c>
      <c r="R31" s="26" t="s">
        <v>41</v>
      </c>
      <c r="S31" s="26" t="b">
        <f t="shared" si="2"/>
        <v>0</v>
      </c>
      <c r="T31" s="26" t="b">
        <f t="shared" si="3"/>
        <v>1</v>
      </c>
      <c r="U31" s="32" t="s">
        <v>42</v>
      </c>
      <c r="V31" s="32" t="s">
        <v>42</v>
      </c>
      <c r="W31" s="32" t="s">
        <v>42</v>
      </c>
      <c r="X31" s="32" t="s">
        <v>42</v>
      </c>
      <c r="Y31" s="85">
        <v>5</v>
      </c>
      <c r="Z31" s="85"/>
      <c r="AA31" s="85"/>
      <c r="AB31" s="85"/>
      <c r="AC31" s="85"/>
      <c r="AE31" s="33"/>
    </row>
    <row r="32" spans="1:43" x14ac:dyDescent="0.35">
      <c r="A32" s="26" t="s">
        <v>91</v>
      </c>
      <c r="B32" s="27">
        <v>89.351448059082031</v>
      </c>
      <c r="C32" s="27">
        <v>92.459709167480469</v>
      </c>
      <c r="D32" s="27">
        <v>80.157508850097656</v>
      </c>
      <c r="E32" s="27">
        <v>0</v>
      </c>
      <c r="F32" s="27">
        <v>97.8787841796875</v>
      </c>
      <c r="G32" s="27">
        <v>99.992149353027344</v>
      </c>
      <c r="H32" s="27">
        <v>99.999771118164063</v>
      </c>
      <c r="I32" s="27">
        <v>0</v>
      </c>
      <c r="J32" s="27">
        <v>79.722999572753906</v>
      </c>
      <c r="K32" s="27">
        <v>86.421318054199219</v>
      </c>
      <c r="L32" s="27">
        <v>98.281280517578125</v>
      </c>
      <c r="M32" s="27">
        <v>0</v>
      </c>
      <c r="Q32" s="31">
        <v>1</v>
      </c>
      <c r="R32" s="39" t="s">
        <v>83</v>
      </c>
      <c r="S32" s="26" t="b">
        <f t="shared" si="2"/>
        <v>0</v>
      </c>
      <c r="T32" s="26" t="b">
        <f t="shared" si="3"/>
        <v>0</v>
      </c>
      <c r="U32" s="32" t="s">
        <v>42</v>
      </c>
      <c r="V32" s="32" t="s">
        <v>42</v>
      </c>
      <c r="W32" s="32" t="s">
        <v>42</v>
      </c>
      <c r="X32" s="32" t="s">
        <v>42</v>
      </c>
      <c r="Y32" s="85">
        <v>5</v>
      </c>
      <c r="Z32" s="85"/>
      <c r="AA32" s="85"/>
      <c r="AB32" s="85"/>
      <c r="AC32" s="85"/>
    </row>
    <row r="33" spans="1:31" x14ac:dyDescent="0.35">
      <c r="A33" s="26" t="s">
        <v>92</v>
      </c>
      <c r="B33" s="27">
        <v>90.374221801757813</v>
      </c>
      <c r="C33" s="27">
        <v>92.772918701171875</v>
      </c>
      <c r="D33" s="27">
        <v>80.158035278320313</v>
      </c>
      <c r="E33" s="27">
        <v>0</v>
      </c>
      <c r="F33" s="27">
        <v>97.905509948730469</v>
      </c>
      <c r="G33" s="27">
        <v>99.999961853027344</v>
      </c>
      <c r="H33" s="27">
        <v>99.999771118164063</v>
      </c>
      <c r="I33" s="27">
        <v>0</v>
      </c>
      <c r="J33" s="27">
        <v>90.548843383789063</v>
      </c>
      <c r="K33" s="27">
        <v>93.992759704589844</v>
      </c>
      <c r="L33" s="27">
        <v>99.248825073242188</v>
      </c>
      <c r="M33" s="27">
        <v>0</v>
      </c>
      <c r="Q33" s="31">
        <v>1</v>
      </c>
      <c r="R33" s="39" t="s">
        <v>83</v>
      </c>
      <c r="S33" s="26" t="b">
        <f t="shared" si="2"/>
        <v>0</v>
      </c>
      <c r="T33" s="26" t="b">
        <f t="shared" si="3"/>
        <v>0</v>
      </c>
      <c r="U33" s="32" t="s">
        <v>49</v>
      </c>
      <c r="V33" s="32" t="s">
        <v>49</v>
      </c>
      <c r="W33" s="32" t="s">
        <v>49</v>
      </c>
      <c r="X33" s="32" t="s">
        <v>42</v>
      </c>
      <c r="Y33" s="85">
        <v>5</v>
      </c>
      <c r="Z33" s="85"/>
      <c r="AA33" s="85"/>
      <c r="AB33" s="85"/>
      <c r="AC33" s="85"/>
    </row>
    <row r="34" spans="1:31" x14ac:dyDescent="0.35">
      <c r="A34" s="26" t="s">
        <v>93</v>
      </c>
      <c r="B34" s="27">
        <v>90.354820251464844</v>
      </c>
      <c r="C34" s="27">
        <v>92.471778869628906</v>
      </c>
      <c r="D34" s="27">
        <v>80.177947998046875</v>
      </c>
      <c r="E34" s="27">
        <v>0</v>
      </c>
      <c r="F34" s="27">
        <v>98.353713989257813</v>
      </c>
      <c r="G34" s="27">
        <v>99.947105407714844</v>
      </c>
      <c r="H34" s="27">
        <v>99.985313415527344</v>
      </c>
      <c r="I34" s="27">
        <v>0</v>
      </c>
      <c r="J34" s="27">
        <v>78.894050598144531</v>
      </c>
      <c r="K34" s="27">
        <v>56.557376861572266</v>
      </c>
      <c r="L34" s="27">
        <v>99.999771118164063</v>
      </c>
      <c r="M34" s="27">
        <v>0</v>
      </c>
      <c r="N34" s="33" t="s">
        <v>94</v>
      </c>
      <c r="O34" s="26" t="s">
        <v>95</v>
      </c>
      <c r="Q34" s="31">
        <v>1</v>
      </c>
      <c r="R34" s="39" t="s">
        <v>83</v>
      </c>
      <c r="S34" s="26" t="b">
        <f t="shared" si="2"/>
        <v>0</v>
      </c>
      <c r="T34" s="26" t="b">
        <f t="shared" si="3"/>
        <v>0</v>
      </c>
      <c r="U34" s="31">
        <v>0</v>
      </c>
      <c r="V34" s="31">
        <v>0</v>
      </c>
      <c r="W34" s="31">
        <v>0</v>
      </c>
      <c r="X34" s="31">
        <v>0</v>
      </c>
    </row>
    <row r="35" spans="1:31" x14ac:dyDescent="0.35">
      <c r="A35" s="26" t="s">
        <v>96</v>
      </c>
      <c r="B35" s="27">
        <v>88.803794860839844</v>
      </c>
      <c r="C35" s="27">
        <v>92.147041320800781</v>
      </c>
      <c r="D35" s="27">
        <v>80.298515319824219</v>
      </c>
      <c r="E35" s="27">
        <v>0</v>
      </c>
      <c r="F35" s="27">
        <v>98.265960693359375</v>
      </c>
      <c r="G35" s="27">
        <v>99.999626159667969</v>
      </c>
      <c r="H35" s="27">
        <v>99.99835205078125</v>
      </c>
      <c r="I35" s="27">
        <v>0</v>
      </c>
      <c r="J35" s="27">
        <v>97.990547180175781</v>
      </c>
      <c r="K35" s="27">
        <v>99.999961853027344</v>
      </c>
      <c r="L35" s="27">
        <v>99.999771118164063</v>
      </c>
      <c r="M35" s="27">
        <v>0</v>
      </c>
      <c r="Q35" s="31">
        <v>1</v>
      </c>
      <c r="R35" s="39" t="s">
        <v>83</v>
      </c>
      <c r="S35" s="26" t="b">
        <f t="shared" si="2"/>
        <v>0</v>
      </c>
      <c r="T35" s="26" t="b">
        <f t="shared" si="3"/>
        <v>1</v>
      </c>
      <c r="U35" s="32" t="s">
        <v>42</v>
      </c>
      <c r="V35" s="32" t="s">
        <v>42</v>
      </c>
      <c r="W35" s="32" t="s">
        <v>42</v>
      </c>
      <c r="X35" s="32" t="s">
        <v>42</v>
      </c>
      <c r="Y35" s="85">
        <v>5</v>
      </c>
      <c r="Z35" s="85"/>
      <c r="AA35" s="85"/>
      <c r="AB35" s="85"/>
      <c r="AC35" s="85"/>
      <c r="AE35" s="33" t="s">
        <v>7</v>
      </c>
    </row>
    <row r="36" spans="1:31" x14ac:dyDescent="0.35">
      <c r="A36" s="26" t="s">
        <v>97</v>
      </c>
      <c r="B36" s="27">
        <v>89.399765014648438</v>
      </c>
      <c r="C36" s="27">
        <v>92.154914855957031</v>
      </c>
      <c r="D36" s="27">
        <v>80.368011474609375</v>
      </c>
      <c r="E36" s="27">
        <v>0</v>
      </c>
      <c r="F36" s="27">
        <v>97.771903991699219</v>
      </c>
      <c r="G36" s="27">
        <v>99.999488830566406</v>
      </c>
      <c r="H36" s="27">
        <v>99.997978210449219</v>
      </c>
      <c r="I36" s="27">
        <v>0</v>
      </c>
      <c r="J36" s="27">
        <v>98.943679809570313</v>
      </c>
      <c r="K36" s="27">
        <v>99.999961853027344</v>
      </c>
      <c r="L36" s="27">
        <v>99.999771118164063</v>
      </c>
      <c r="M36" s="27">
        <v>0</v>
      </c>
      <c r="Q36" s="31">
        <v>1</v>
      </c>
      <c r="R36" s="39" t="s">
        <v>83</v>
      </c>
      <c r="S36" s="26" t="b">
        <f t="shared" si="2"/>
        <v>0</v>
      </c>
      <c r="T36" s="26" t="b">
        <f t="shared" si="3"/>
        <v>1</v>
      </c>
      <c r="U36" s="32" t="s">
        <v>42</v>
      </c>
      <c r="V36" s="32" t="s">
        <v>42</v>
      </c>
      <c r="W36" s="32" t="s">
        <v>42</v>
      </c>
      <c r="X36" s="32" t="s">
        <v>42</v>
      </c>
      <c r="Y36" s="85">
        <v>5</v>
      </c>
      <c r="Z36" s="85"/>
      <c r="AA36" s="85"/>
      <c r="AB36" s="85"/>
      <c r="AC36" s="85"/>
      <c r="AE36" s="33" t="s">
        <v>7</v>
      </c>
    </row>
    <row r="37" spans="1:31" x14ac:dyDescent="0.35">
      <c r="A37" s="26" t="s">
        <v>98</v>
      </c>
      <c r="B37" s="27">
        <v>88.741203308105469</v>
      </c>
      <c r="C37" s="27">
        <v>92.153251647949219</v>
      </c>
      <c r="D37" s="27">
        <v>80.345062255859375</v>
      </c>
      <c r="E37" s="27">
        <v>0</v>
      </c>
      <c r="F37" s="27">
        <v>98.451988220214844</v>
      </c>
      <c r="G37" s="27">
        <v>99.999481201171875</v>
      </c>
      <c r="H37" s="27">
        <v>99.997947692871094</v>
      </c>
      <c r="I37" s="27">
        <v>0</v>
      </c>
      <c r="J37" s="27">
        <v>98.914810180664063</v>
      </c>
      <c r="K37" s="27">
        <v>99.999961853027344</v>
      </c>
      <c r="L37" s="27">
        <v>99.999771118164063</v>
      </c>
      <c r="M37" s="27">
        <v>0</v>
      </c>
      <c r="Q37" s="31">
        <v>1</v>
      </c>
      <c r="R37" s="39" t="s">
        <v>83</v>
      </c>
      <c r="S37" s="26" t="b">
        <f t="shared" si="2"/>
        <v>0</v>
      </c>
      <c r="T37" s="26" t="b">
        <f t="shared" si="3"/>
        <v>1</v>
      </c>
      <c r="U37" s="32" t="s">
        <v>42</v>
      </c>
      <c r="V37" s="32" t="s">
        <v>42</v>
      </c>
      <c r="W37" s="32" t="s">
        <v>42</v>
      </c>
      <c r="X37" s="32" t="s">
        <v>42</v>
      </c>
      <c r="Y37" s="85">
        <v>5</v>
      </c>
      <c r="Z37" s="85"/>
      <c r="AA37" s="85"/>
      <c r="AB37" s="85"/>
      <c r="AC37" s="85"/>
      <c r="AE37" s="33" t="s">
        <v>7</v>
      </c>
    </row>
    <row r="38" spans="1:31" x14ac:dyDescent="0.35">
      <c r="A38" s="26" t="s">
        <v>99</v>
      </c>
      <c r="B38" s="27">
        <v>88.829177856445313</v>
      </c>
      <c r="C38" s="27">
        <v>92.158203125</v>
      </c>
      <c r="D38" s="27">
        <v>80.345779418945313</v>
      </c>
      <c r="E38" s="27">
        <v>0</v>
      </c>
      <c r="F38" s="27">
        <v>99.170478820800781</v>
      </c>
      <c r="G38" s="27">
        <v>99.998634338378906</v>
      </c>
      <c r="H38" s="27">
        <v>99.997932434082031</v>
      </c>
      <c r="I38" s="27">
        <v>0</v>
      </c>
      <c r="J38" s="27">
        <v>98.444053649902344</v>
      </c>
      <c r="K38" s="27">
        <v>99.999961853027344</v>
      </c>
      <c r="L38" s="27">
        <v>99.999771118164063</v>
      </c>
      <c r="M38" s="27">
        <v>0</v>
      </c>
      <c r="Q38" s="31">
        <v>1</v>
      </c>
      <c r="R38" s="39" t="s">
        <v>83</v>
      </c>
      <c r="S38" s="26" t="b">
        <f t="shared" si="2"/>
        <v>0</v>
      </c>
      <c r="T38" s="26" t="b">
        <f t="shared" si="3"/>
        <v>1</v>
      </c>
      <c r="U38" s="32" t="s">
        <v>42</v>
      </c>
      <c r="V38" s="32" t="s">
        <v>42</v>
      </c>
      <c r="W38" s="32" t="s">
        <v>42</v>
      </c>
      <c r="X38" s="32" t="s">
        <v>42</v>
      </c>
      <c r="Y38" s="85">
        <v>5</v>
      </c>
      <c r="Z38" s="85"/>
      <c r="AA38" s="85"/>
      <c r="AB38" s="85"/>
      <c r="AC38" s="85"/>
      <c r="AE38" s="33" t="s">
        <v>7</v>
      </c>
    </row>
    <row r="39" spans="1:31" x14ac:dyDescent="0.35">
      <c r="A39" s="26" t="s">
        <v>100</v>
      </c>
      <c r="B39" s="27">
        <v>89.331253051757813</v>
      </c>
      <c r="C39" s="27">
        <v>92.145217895507813</v>
      </c>
      <c r="D39" s="27">
        <v>80.321708679199219</v>
      </c>
      <c r="E39" s="27">
        <v>0</v>
      </c>
      <c r="F39" s="27">
        <v>98.122833251953125</v>
      </c>
      <c r="G39" s="27">
        <v>99.9844970703125</v>
      </c>
      <c r="H39" s="27">
        <v>99.9976806640625</v>
      </c>
      <c r="I39" s="27">
        <v>0</v>
      </c>
      <c r="J39" s="27">
        <v>98.820571899414063</v>
      </c>
      <c r="K39" s="27">
        <v>99.999961853027344</v>
      </c>
      <c r="L39" s="27">
        <v>99.999771118164063</v>
      </c>
      <c r="M39" s="27">
        <v>0</v>
      </c>
      <c r="Q39" s="31">
        <v>1</v>
      </c>
      <c r="R39" s="39" t="s">
        <v>83</v>
      </c>
      <c r="S39" s="26" t="b">
        <f t="shared" si="2"/>
        <v>0</v>
      </c>
      <c r="T39" s="26" t="b">
        <f t="shared" si="3"/>
        <v>1</v>
      </c>
      <c r="U39" s="32" t="s">
        <v>42</v>
      </c>
      <c r="V39" s="32" t="s">
        <v>42</v>
      </c>
      <c r="W39" s="32" t="s">
        <v>42</v>
      </c>
      <c r="X39" s="32" t="s">
        <v>42</v>
      </c>
      <c r="Y39" s="85">
        <v>5</v>
      </c>
      <c r="Z39" s="85"/>
      <c r="AA39" s="85"/>
      <c r="AB39" s="85"/>
      <c r="AC39" s="85"/>
      <c r="AE39" s="33" t="s">
        <v>7</v>
      </c>
    </row>
    <row r="40" spans="1:31" x14ac:dyDescent="0.35">
      <c r="A40" s="26" t="s">
        <v>101</v>
      </c>
      <c r="B40" s="27">
        <v>89.440696716308594</v>
      </c>
      <c r="C40" s="27">
        <v>91.58514404296875</v>
      </c>
      <c r="D40" s="27">
        <v>80.367668151855469</v>
      </c>
      <c r="E40" s="27">
        <v>0</v>
      </c>
      <c r="F40" s="27">
        <v>99.468971252441406</v>
      </c>
      <c r="G40" s="27">
        <v>99.991569519042969</v>
      </c>
      <c r="H40" s="27">
        <v>99.997611999511719</v>
      </c>
      <c r="I40" s="27">
        <v>0</v>
      </c>
      <c r="J40" s="27">
        <v>98.705886840820313</v>
      </c>
      <c r="K40" s="27">
        <v>99.509353637695313</v>
      </c>
      <c r="L40" s="27">
        <v>99.999771118164063</v>
      </c>
      <c r="M40" s="27">
        <v>0</v>
      </c>
      <c r="Q40" s="31">
        <v>1</v>
      </c>
      <c r="R40" s="39" t="s">
        <v>83</v>
      </c>
      <c r="S40" s="26" t="b">
        <f t="shared" si="2"/>
        <v>0</v>
      </c>
      <c r="T40" s="26" t="b">
        <f t="shared" si="3"/>
        <v>1</v>
      </c>
      <c r="U40" s="32" t="s">
        <v>42</v>
      </c>
      <c r="V40" s="32" t="s">
        <v>42</v>
      </c>
      <c r="W40" s="32" t="s">
        <v>42</v>
      </c>
      <c r="X40" s="32" t="s">
        <v>42</v>
      </c>
      <c r="Y40" s="85">
        <v>5</v>
      </c>
      <c r="Z40" s="85"/>
      <c r="AA40" s="85"/>
      <c r="AB40" s="85"/>
      <c r="AC40" s="85"/>
      <c r="AE40" s="33" t="s">
        <v>7</v>
      </c>
    </row>
    <row r="41" spans="1:31" x14ac:dyDescent="0.35">
      <c r="A41" s="26" t="s">
        <v>102</v>
      </c>
      <c r="B41" s="27">
        <v>89.384109497070313</v>
      </c>
      <c r="C41" s="27">
        <v>92.045852661132813</v>
      </c>
      <c r="D41" s="27">
        <v>80.227951049804688</v>
      </c>
      <c r="E41" s="27">
        <v>0</v>
      </c>
      <c r="F41" s="27">
        <v>97.893852233886719</v>
      </c>
      <c r="G41" s="27">
        <v>99.965621948242188</v>
      </c>
      <c r="H41" s="27">
        <v>99.966682434082031</v>
      </c>
      <c r="I41" s="27">
        <v>0</v>
      </c>
      <c r="J41" s="27">
        <v>99.998481750488281</v>
      </c>
      <c r="K41" s="27">
        <v>99.999961853027344</v>
      </c>
      <c r="L41" s="27">
        <v>99.999771118164063</v>
      </c>
      <c r="M41" s="27">
        <v>0</v>
      </c>
      <c r="Q41" s="31">
        <v>1</v>
      </c>
      <c r="R41" s="39" t="s">
        <v>83</v>
      </c>
      <c r="S41" s="26" t="b">
        <f t="shared" si="2"/>
        <v>0</v>
      </c>
      <c r="T41" s="26" t="b">
        <f t="shared" si="3"/>
        <v>1</v>
      </c>
      <c r="U41" s="32" t="s">
        <v>42</v>
      </c>
      <c r="V41" s="32" t="s">
        <v>42</v>
      </c>
      <c r="W41" s="32" t="s">
        <v>42</v>
      </c>
      <c r="X41" s="32" t="s">
        <v>42</v>
      </c>
      <c r="Y41" s="85">
        <v>5</v>
      </c>
      <c r="Z41" s="85"/>
      <c r="AA41" s="85"/>
      <c r="AB41" s="85"/>
      <c r="AC41" s="85"/>
      <c r="AE41" s="33"/>
    </row>
    <row r="42" spans="1:31" x14ac:dyDescent="0.35">
      <c r="A42" s="26" t="s">
        <v>103</v>
      </c>
      <c r="B42" s="27">
        <v>89.377647399902344</v>
      </c>
      <c r="C42" s="27">
        <v>92.055999755859375</v>
      </c>
      <c r="D42" s="27">
        <v>80.182304382324219</v>
      </c>
      <c r="E42" s="27">
        <v>0</v>
      </c>
      <c r="F42" s="27">
        <v>97.967742919921875</v>
      </c>
      <c r="G42" s="27">
        <v>99.968246459960938</v>
      </c>
      <c r="H42" s="27">
        <v>99.971885681152344</v>
      </c>
      <c r="I42" s="27">
        <v>0</v>
      </c>
      <c r="J42" s="27">
        <v>99.992637634277344</v>
      </c>
      <c r="K42" s="27">
        <v>99.999961853027344</v>
      </c>
      <c r="L42" s="27">
        <v>99.999771118164063</v>
      </c>
      <c r="M42" s="27">
        <v>0</v>
      </c>
      <c r="Q42" s="31">
        <v>1</v>
      </c>
      <c r="R42" s="39" t="s">
        <v>83</v>
      </c>
      <c r="S42" s="26" t="b">
        <f t="shared" si="2"/>
        <v>0</v>
      </c>
      <c r="T42" s="26" t="b">
        <f t="shared" si="3"/>
        <v>1</v>
      </c>
      <c r="U42" s="32" t="s">
        <v>42</v>
      </c>
      <c r="V42" s="32" t="s">
        <v>42</v>
      </c>
      <c r="W42" s="32" t="s">
        <v>42</v>
      </c>
      <c r="X42" s="32" t="s">
        <v>42</v>
      </c>
      <c r="Y42" s="85">
        <v>5</v>
      </c>
      <c r="Z42" s="85"/>
      <c r="AA42" s="85"/>
      <c r="AB42" s="85"/>
      <c r="AC42" s="85"/>
      <c r="AE42" s="33"/>
    </row>
    <row r="43" spans="1:31" x14ac:dyDescent="0.35">
      <c r="A43" s="26" t="s">
        <v>104</v>
      </c>
      <c r="B43" s="27">
        <v>89.41729736328125</v>
      </c>
      <c r="C43" s="27">
        <v>92.046737670898438</v>
      </c>
      <c r="D43" s="27">
        <v>80.182296752929688</v>
      </c>
      <c r="E43" s="27">
        <v>0</v>
      </c>
      <c r="F43" s="27">
        <v>97.928428649902344</v>
      </c>
      <c r="G43" s="27">
        <v>99.962387084960938</v>
      </c>
      <c r="H43" s="27">
        <v>99.970703125</v>
      </c>
      <c r="I43" s="27">
        <v>0</v>
      </c>
      <c r="J43" s="27">
        <v>99.992713928222656</v>
      </c>
      <c r="K43" s="27">
        <v>99.999961853027344</v>
      </c>
      <c r="L43" s="27">
        <v>99.999771118164063</v>
      </c>
      <c r="M43" s="27">
        <v>0</v>
      </c>
      <c r="Q43" s="31">
        <v>1</v>
      </c>
      <c r="R43" s="39" t="s">
        <v>83</v>
      </c>
      <c r="S43" s="26" t="b">
        <f t="shared" si="2"/>
        <v>0</v>
      </c>
      <c r="T43" s="26" t="b">
        <f t="shared" si="3"/>
        <v>1</v>
      </c>
      <c r="U43" s="32" t="s">
        <v>42</v>
      </c>
      <c r="V43" s="32" t="s">
        <v>42</v>
      </c>
      <c r="W43" s="32" t="s">
        <v>42</v>
      </c>
      <c r="X43" s="32" t="s">
        <v>42</v>
      </c>
      <c r="Y43" s="85">
        <v>5</v>
      </c>
      <c r="Z43" s="85"/>
      <c r="AA43" s="85"/>
      <c r="AB43" s="85"/>
      <c r="AC43" s="85"/>
      <c r="AE43" s="33"/>
    </row>
    <row r="44" spans="1:31" x14ac:dyDescent="0.35">
      <c r="A44" s="26" t="s">
        <v>105</v>
      </c>
      <c r="B44" s="27">
        <v>89.361427307128906</v>
      </c>
      <c r="C44" s="27">
        <v>92.065750122070313</v>
      </c>
      <c r="D44" s="27">
        <v>80.228492736816406</v>
      </c>
      <c r="E44" s="27">
        <v>0</v>
      </c>
      <c r="F44" s="27">
        <v>97.876953125</v>
      </c>
      <c r="G44" s="27">
        <v>99.96282958984375</v>
      </c>
      <c r="H44" s="27">
        <v>99.966712951660156</v>
      </c>
      <c r="I44" s="27">
        <v>0</v>
      </c>
      <c r="J44" s="27">
        <v>99.99261474609375</v>
      </c>
      <c r="K44" s="27">
        <v>99.999961853027344</v>
      </c>
      <c r="L44" s="27">
        <v>99.999771118164063</v>
      </c>
      <c r="M44" s="27">
        <v>0</v>
      </c>
      <c r="Q44" s="31">
        <v>1</v>
      </c>
      <c r="R44" s="39" t="s">
        <v>83</v>
      </c>
      <c r="S44" s="26" t="b">
        <f t="shared" si="2"/>
        <v>0</v>
      </c>
      <c r="T44" s="26" t="b">
        <f t="shared" si="3"/>
        <v>1</v>
      </c>
      <c r="U44" s="32" t="s">
        <v>42</v>
      </c>
      <c r="V44" s="32" t="s">
        <v>42</v>
      </c>
      <c r="W44" s="32" t="s">
        <v>42</v>
      </c>
      <c r="X44" s="32" t="s">
        <v>42</v>
      </c>
      <c r="Y44" s="85">
        <v>5</v>
      </c>
      <c r="Z44" s="85"/>
      <c r="AA44" s="85"/>
      <c r="AB44" s="85"/>
      <c r="AC44" s="85"/>
      <c r="AE44" s="33"/>
    </row>
    <row r="45" spans="1:31" x14ac:dyDescent="0.35">
      <c r="A45" s="26" t="s">
        <v>106</v>
      </c>
      <c r="B45" s="27">
        <v>89.284721374511719</v>
      </c>
      <c r="C45" s="27">
        <v>92.061279296875</v>
      </c>
      <c r="D45" s="27">
        <v>80.205856323242188</v>
      </c>
      <c r="E45" s="27">
        <v>0</v>
      </c>
      <c r="F45" s="27">
        <v>97.361801147460938</v>
      </c>
      <c r="G45" s="27">
        <v>99.959815979003906</v>
      </c>
      <c r="H45" s="27">
        <v>99.975044250488281</v>
      </c>
      <c r="I45" s="27">
        <v>0</v>
      </c>
      <c r="J45" s="27">
        <v>99.992691040039063</v>
      </c>
      <c r="K45" s="27">
        <v>99.999961853027344</v>
      </c>
      <c r="L45" s="27">
        <v>99.999771118164063</v>
      </c>
      <c r="M45" s="27">
        <v>0</v>
      </c>
      <c r="Q45" s="31">
        <v>1</v>
      </c>
      <c r="R45" s="39" t="s">
        <v>83</v>
      </c>
      <c r="S45" s="26" t="b">
        <f t="shared" si="2"/>
        <v>0</v>
      </c>
      <c r="T45" s="26" t="b">
        <f t="shared" si="3"/>
        <v>1</v>
      </c>
      <c r="U45" s="32" t="s">
        <v>49</v>
      </c>
      <c r="V45" s="32" t="s">
        <v>42</v>
      </c>
      <c r="W45" s="32" t="s">
        <v>42</v>
      </c>
      <c r="X45" s="32" t="s">
        <v>42</v>
      </c>
      <c r="Y45" s="85">
        <v>5</v>
      </c>
      <c r="Z45" s="85"/>
      <c r="AA45" s="85"/>
      <c r="AB45" s="85"/>
      <c r="AC45" s="85"/>
      <c r="AE45" s="33"/>
    </row>
    <row r="46" spans="1:31" x14ac:dyDescent="0.35">
      <c r="A46" s="26" t="s">
        <v>107</v>
      </c>
      <c r="B46" s="27">
        <v>89.246177673339844</v>
      </c>
      <c r="C46" s="27">
        <v>92.02789306640625</v>
      </c>
      <c r="D46" s="27">
        <v>80.205650329589844</v>
      </c>
      <c r="E46" s="27">
        <v>0</v>
      </c>
      <c r="F46" s="27">
        <v>97.55267333984375</v>
      </c>
      <c r="G46" s="27">
        <v>99.962127685546875</v>
      </c>
      <c r="H46" s="27">
        <v>99.963165283203125</v>
      </c>
      <c r="I46" s="27">
        <v>0</v>
      </c>
      <c r="J46" s="27">
        <v>99.992706298828125</v>
      </c>
      <c r="K46" s="27">
        <v>99.999961853027344</v>
      </c>
      <c r="L46" s="27">
        <v>99.999771118164063</v>
      </c>
      <c r="M46" s="27">
        <v>0</v>
      </c>
      <c r="Q46" s="31">
        <v>1</v>
      </c>
      <c r="R46" s="39" t="s">
        <v>83</v>
      </c>
      <c r="S46" s="26" t="b">
        <f t="shared" si="2"/>
        <v>0</v>
      </c>
      <c r="T46" s="26" t="b">
        <f t="shared" si="3"/>
        <v>1</v>
      </c>
      <c r="U46" s="32" t="s">
        <v>42</v>
      </c>
      <c r="V46" s="32" t="s">
        <v>42</v>
      </c>
      <c r="W46" s="32" t="s">
        <v>42</v>
      </c>
      <c r="X46" s="32" t="s">
        <v>42</v>
      </c>
      <c r="Y46" s="85">
        <v>5</v>
      </c>
      <c r="Z46" s="85"/>
      <c r="AA46" s="85"/>
      <c r="AB46" s="85"/>
      <c r="AC46" s="85"/>
      <c r="AE46" s="33"/>
    </row>
    <row r="47" spans="1:31" x14ac:dyDescent="0.35">
      <c r="A47" s="26" t="s">
        <v>108</v>
      </c>
      <c r="B47" s="27">
        <v>81.70635986328125</v>
      </c>
      <c r="C47" s="27">
        <v>48.545379638671875</v>
      </c>
      <c r="D47" s="27">
        <v>80.297004699707031</v>
      </c>
      <c r="E47" s="27">
        <v>0</v>
      </c>
      <c r="F47" s="27">
        <v>99.380218505859375</v>
      </c>
      <c r="G47" s="27">
        <v>99.976974487304688</v>
      </c>
      <c r="H47" s="27">
        <v>99.992568969726563</v>
      </c>
      <c r="I47" s="27">
        <v>0</v>
      </c>
      <c r="J47" s="27">
        <v>90.707862854003906</v>
      </c>
      <c r="K47" s="27">
        <v>52.523929595947266</v>
      </c>
      <c r="L47" s="27">
        <v>99.999771118164063</v>
      </c>
      <c r="M47" s="27">
        <v>0</v>
      </c>
      <c r="Q47" s="31">
        <v>1</v>
      </c>
      <c r="R47" s="39" t="s">
        <v>83</v>
      </c>
      <c r="S47" s="26" t="b">
        <f t="shared" si="2"/>
        <v>0</v>
      </c>
      <c r="T47" s="26" t="b">
        <f t="shared" si="3"/>
        <v>0</v>
      </c>
      <c r="U47" s="32" t="s">
        <v>42</v>
      </c>
      <c r="V47" s="40" t="s">
        <v>19</v>
      </c>
      <c r="W47" s="32" t="s">
        <v>42</v>
      </c>
      <c r="X47" s="32" t="s">
        <v>42</v>
      </c>
      <c r="Y47" s="85">
        <v>5</v>
      </c>
      <c r="Z47" s="85"/>
      <c r="AA47" s="85"/>
      <c r="AB47" s="85"/>
      <c r="AC47" s="85"/>
      <c r="AE47" s="33"/>
    </row>
    <row r="48" spans="1:31" x14ac:dyDescent="0.35">
      <c r="A48" s="26" t="s">
        <v>109</v>
      </c>
      <c r="B48" s="27">
        <v>89.461174011230469</v>
      </c>
      <c r="C48" s="27">
        <v>92.101715087890625</v>
      </c>
      <c r="D48" s="27">
        <v>80.323112487792969</v>
      </c>
      <c r="E48" s="27">
        <v>0</v>
      </c>
      <c r="F48" s="27">
        <v>94.250648498535156</v>
      </c>
      <c r="G48" s="27">
        <v>99.980369567871094</v>
      </c>
      <c r="H48" s="27">
        <v>99.968650817871094</v>
      </c>
      <c r="I48" s="27">
        <v>0</v>
      </c>
      <c r="J48" s="27">
        <v>99.998481750488281</v>
      </c>
      <c r="K48" s="27">
        <v>99.999961853027344</v>
      </c>
      <c r="L48" s="27">
        <v>99.999771118164063</v>
      </c>
      <c r="M48" s="27">
        <v>0</v>
      </c>
      <c r="Q48" s="31">
        <v>1</v>
      </c>
      <c r="R48" s="39" t="s">
        <v>83</v>
      </c>
      <c r="S48" s="26" t="b">
        <f t="shared" si="2"/>
        <v>0</v>
      </c>
      <c r="T48" s="26" t="b">
        <f t="shared" si="3"/>
        <v>1</v>
      </c>
      <c r="U48" s="32" t="s">
        <v>42</v>
      </c>
      <c r="V48" s="32" t="s">
        <v>42</v>
      </c>
      <c r="W48" s="32" t="s">
        <v>42</v>
      </c>
      <c r="X48" s="32" t="s">
        <v>42</v>
      </c>
      <c r="Y48" s="85">
        <v>5</v>
      </c>
      <c r="Z48" s="85"/>
      <c r="AA48" s="85"/>
      <c r="AB48" s="85"/>
      <c r="AC48" s="85"/>
      <c r="AE48" s="33"/>
    </row>
    <row r="49" spans="1:43" x14ac:dyDescent="0.35">
      <c r="A49" s="26" t="s">
        <v>110</v>
      </c>
      <c r="B49" s="27">
        <v>89.412040710449219</v>
      </c>
      <c r="C49" s="27">
        <v>92.119674682617188</v>
      </c>
      <c r="D49" s="27">
        <v>80.298828125</v>
      </c>
      <c r="E49" s="27">
        <v>0</v>
      </c>
      <c r="F49" s="27">
        <v>97.992851257324219</v>
      </c>
      <c r="G49" s="27">
        <v>99.988998413085938</v>
      </c>
      <c r="H49" s="27">
        <v>99.993080139160156</v>
      </c>
      <c r="I49" s="27">
        <v>0</v>
      </c>
      <c r="J49" s="27">
        <v>99.991966247558594</v>
      </c>
      <c r="K49" s="27">
        <v>99.999961853027344</v>
      </c>
      <c r="L49" s="27">
        <v>99.999771118164063</v>
      </c>
      <c r="M49" s="27">
        <v>0</v>
      </c>
      <c r="Q49" s="31">
        <v>1</v>
      </c>
      <c r="R49" s="39" t="s">
        <v>83</v>
      </c>
      <c r="S49" s="26" t="b">
        <f t="shared" si="2"/>
        <v>0</v>
      </c>
      <c r="T49" s="26" t="b">
        <f t="shared" si="3"/>
        <v>1</v>
      </c>
      <c r="U49" s="32" t="s">
        <v>42</v>
      </c>
      <c r="V49" s="40" t="s">
        <v>19</v>
      </c>
      <c r="W49" s="32" t="s">
        <v>42</v>
      </c>
      <c r="X49" s="32" t="s">
        <v>42</v>
      </c>
      <c r="Y49" s="85">
        <v>5</v>
      </c>
      <c r="Z49" s="85"/>
      <c r="AA49" s="85"/>
      <c r="AB49" s="85"/>
      <c r="AC49" s="85"/>
      <c r="AE49" s="33"/>
    </row>
    <row r="50" spans="1:43" x14ac:dyDescent="0.35">
      <c r="A50" s="26" t="s">
        <v>111</v>
      </c>
      <c r="B50" s="27">
        <v>89.265899658203125</v>
      </c>
      <c r="C50" s="27">
        <v>92.130020141601563</v>
      </c>
      <c r="D50" s="27">
        <v>80.32318115234375</v>
      </c>
      <c r="E50" s="27">
        <v>0</v>
      </c>
      <c r="F50" s="27">
        <v>99.380653381347656</v>
      </c>
      <c r="G50" s="27">
        <v>99.966407775878906</v>
      </c>
      <c r="H50" s="27">
        <v>99.938247680664063</v>
      </c>
      <c r="I50" s="27">
        <v>0</v>
      </c>
      <c r="J50" s="27">
        <v>99.991737365722656</v>
      </c>
      <c r="K50" s="27">
        <v>99.999961853027344</v>
      </c>
      <c r="L50" s="27">
        <v>99.999771118164063</v>
      </c>
      <c r="M50" s="27">
        <v>0</v>
      </c>
      <c r="Q50" s="31">
        <v>1</v>
      </c>
      <c r="R50" s="39" t="s">
        <v>83</v>
      </c>
      <c r="S50" s="26" t="b">
        <f t="shared" si="2"/>
        <v>0</v>
      </c>
      <c r="T50" s="26" t="b">
        <f t="shared" si="3"/>
        <v>1</v>
      </c>
      <c r="U50" s="32" t="s">
        <v>42</v>
      </c>
      <c r="V50" s="32" t="s">
        <v>42</v>
      </c>
      <c r="W50" s="32" t="s">
        <v>42</v>
      </c>
      <c r="X50" s="32" t="s">
        <v>42</v>
      </c>
      <c r="Y50" s="85">
        <v>5</v>
      </c>
      <c r="Z50" s="85"/>
      <c r="AA50" s="85"/>
      <c r="AB50" s="85"/>
      <c r="AC50" s="85"/>
    </row>
    <row r="51" spans="1:43" x14ac:dyDescent="0.35">
      <c r="A51" s="26" t="s">
        <v>112</v>
      </c>
      <c r="B51" s="27">
        <v>90.695816040039063</v>
      </c>
      <c r="C51" s="27">
        <v>92.032119750976563</v>
      </c>
      <c r="D51" s="27">
        <v>80.136436462402344</v>
      </c>
      <c r="E51" s="27">
        <v>0</v>
      </c>
      <c r="F51" s="27">
        <v>99.615943908691406</v>
      </c>
      <c r="G51" s="27">
        <v>99.997840881347656</v>
      </c>
      <c r="H51" s="27">
        <v>99.997879028320313</v>
      </c>
      <c r="I51" s="27">
        <v>0</v>
      </c>
      <c r="J51" s="27">
        <v>99.761245727539063</v>
      </c>
      <c r="K51" s="27">
        <v>99.999961853027344</v>
      </c>
      <c r="L51" s="27">
        <v>99.999771118164063</v>
      </c>
      <c r="M51" s="27">
        <v>0</v>
      </c>
      <c r="Q51" s="31">
        <v>1</v>
      </c>
      <c r="R51" s="39"/>
      <c r="S51" s="26" t="b">
        <f t="shared" si="2"/>
        <v>0</v>
      </c>
      <c r="T51" s="26" t="b">
        <f t="shared" si="3"/>
        <v>1</v>
      </c>
      <c r="U51" s="32"/>
      <c r="V51" s="32"/>
      <c r="W51" s="32"/>
      <c r="X51" s="32"/>
      <c r="Y51" s="31"/>
      <c r="Z51" s="31"/>
      <c r="AA51" s="31"/>
      <c r="AB51" s="31"/>
      <c r="AC51" s="31"/>
    </row>
    <row r="52" spans="1:43" x14ac:dyDescent="0.35">
      <c r="A52" s="26" t="s">
        <v>113</v>
      </c>
      <c r="B52" s="27">
        <v>90.751373291015625</v>
      </c>
      <c r="C52" s="27">
        <v>92.049659729003906</v>
      </c>
      <c r="D52" s="27">
        <v>80.22930908203125</v>
      </c>
      <c r="E52" s="27">
        <v>0</v>
      </c>
      <c r="F52" s="27">
        <v>99.614616394042969</v>
      </c>
      <c r="G52" s="27">
        <v>99.996788024902344</v>
      </c>
      <c r="H52" s="27">
        <v>99.995071411132813</v>
      </c>
      <c r="I52" s="27">
        <v>0</v>
      </c>
      <c r="J52" s="27">
        <v>99.761207580566406</v>
      </c>
      <c r="K52" s="27">
        <v>99.999961853027344</v>
      </c>
      <c r="L52" s="27">
        <v>99.999771118164063</v>
      </c>
      <c r="M52" s="27">
        <v>0</v>
      </c>
      <c r="Q52" s="31">
        <v>1</v>
      </c>
      <c r="R52" s="39"/>
      <c r="S52" s="26" t="b">
        <f t="shared" si="2"/>
        <v>0</v>
      </c>
      <c r="T52" s="26" t="b">
        <f t="shared" si="3"/>
        <v>1</v>
      </c>
      <c r="U52" s="32"/>
      <c r="V52" s="32"/>
      <c r="W52" s="32"/>
      <c r="X52" s="32"/>
      <c r="Y52" s="31"/>
      <c r="Z52" s="31"/>
      <c r="AA52" s="31"/>
      <c r="AB52" s="31"/>
      <c r="AC52" s="31"/>
    </row>
    <row r="53" spans="1:43" x14ac:dyDescent="0.35">
      <c r="A53" s="26" t="s">
        <v>114</v>
      </c>
      <c r="B53" s="27">
        <v>90.770240783691406</v>
      </c>
      <c r="C53" s="27">
        <v>92.065681457519531</v>
      </c>
      <c r="D53" s="27">
        <v>80.252784729003906</v>
      </c>
      <c r="E53" s="27">
        <v>0</v>
      </c>
      <c r="F53" s="27">
        <v>99.613258361816406</v>
      </c>
      <c r="G53" s="27">
        <v>99.996002197265625</v>
      </c>
      <c r="H53" s="27">
        <v>99.997650146484375</v>
      </c>
      <c r="I53" s="27">
        <v>0</v>
      </c>
      <c r="J53" s="27">
        <v>99.761192321777344</v>
      </c>
      <c r="K53" s="27">
        <v>99.999961853027344</v>
      </c>
      <c r="L53" s="27">
        <v>99.999771118164063</v>
      </c>
      <c r="M53" s="27">
        <v>0</v>
      </c>
      <c r="Q53" s="31">
        <v>1</v>
      </c>
      <c r="R53" s="39"/>
      <c r="S53" s="26" t="b">
        <f t="shared" si="2"/>
        <v>0</v>
      </c>
      <c r="T53" s="26" t="b">
        <f t="shared" si="3"/>
        <v>1</v>
      </c>
      <c r="U53" s="32"/>
      <c r="V53" s="32"/>
      <c r="W53" s="32"/>
      <c r="X53" s="32"/>
      <c r="Y53" s="31"/>
      <c r="Z53" s="31"/>
      <c r="AA53" s="31"/>
      <c r="AB53" s="31"/>
      <c r="AC53" s="31"/>
    </row>
    <row r="54" spans="1:43" x14ac:dyDescent="0.35">
      <c r="A54" s="26" t="s">
        <v>115</v>
      </c>
      <c r="B54" s="27">
        <v>90.786308288574219</v>
      </c>
      <c r="C54" s="27">
        <v>92.041618347167969</v>
      </c>
      <c r="D54" s="27">
        <v>80.182685852050781</v>
      </c>
      <c r="E54" s="27">
        <v>0</v>
      </c>
      <c r="F54" s="27">
        <v>99.617355346679688</v>
      </c>
      <c r="G54" s="27">
        <v>99.996536254882813</v>
      </c>
      <c r="H54" s="27">
        <v>99.997352600097656</v>
      </c>
      <c r="I54" s="27">
        <v>0</v>
      </c>
      <c r="J54" s="27">
        <v>99.76116943359375</v>
      </c>
      <c r="K54" s="27">
        <v>99.999961853027344</v>
      </c>
      <c r="L54" s="27">
        <v>99.999771118164063</v>
      </c>
      <c r="M54" s="27">
        <v>0</v>
      </c>
      <c r="Q54" s="31">
        <v>1</v>
      </c>
      <c r="R54" s="39"/>
      <c r="S54" s="26" t="b">
        <f t="shared" si="2"/>
        <v>0</v>
      </c>
      <c r="T54" s="26" t="b">
        <f t="shared" si="3"/>
        <v>1</v>
      </c>
      <c r="U54" s="32"/>
      <c r="V54" s="32"/>
      <c r="W54" s="32"/>
      <c r="X54" s="32"/>
      <c r="Y54" s="31"/>
      <c r="Z54" s="31"/>
      <c r="AA54" s="31"/>
      <c r="AB54" s="31"/>
      <c r="AC54" s="31"/>
    </row>
    <row r="55" spans="1:43" x14ac:dyDescent="0.35">
      <c r="A55" s="26" t="s">
        <v>116</v>
      </c>
      <c r="B55" s="27">
        <v>90.846237182617188</v>
      </c>
      <c r="C55" s="27">
        <v>92.071189880371094</v>
      </c>
      <c r="D55" s="27">
        <v>80.229804992675781</v>
      </c>
      <c r="E55" s="27">
        <v>0</v>
      </c>
      <c r="F55" s="27">
        <v>99.613044738769531</v>
      </c>
      <c r="G55" s="27">
        <v>99.994941711425781</v>
      </c>
      <c r="H55" s="27">
        <v>99.9886474609375</v>
      </c>
      <c r="I55" s="27">
        <v>0</v>
      </c>
      <c r="J55" s="27">
        <v>99.761161804199219</v>
      </c>
      <c r="K55" s="27">
        <v>99.999961853027344</v>
      </c>
      <c r="L55" s="27">
        <v>99.999771118164063</v>
      </c>
      <c r="M55" s="27">
        <v>0</v>
      </c>
      <c r="Q55" s="31">
        <v>1</v>
      </c>
      <c r="R55" s="39"/>
      <c r="S55" s="26" t="b">
        <f t="shared" si="2"/>
        <v>0</v>
      </c>
      <c r="T55" s="26" t="b">
        <f t="shared" si="3"/>
        <v>1</v>
      </c>
      <c r="U55" s="32"/>
      <c r="V55" s="32"/>
      <c r="W55" s="32"/>
      <c r="X55" s="32"/>
      <c r="Y55" s="31"/>
      <c r="Z55" s="31"/>
      <c r="AA55" s="31"/>
      <c r="AB55" s="31"/>
      <c r="AC55" s="31"/>
    </row>
    <row r="56" spans="1:43" x14ac:dyDescent="0.35">
      <c r="A56" s="26" t="s">
        <v>117</v>
      </c>
      <c r="B56" s="27">
        <v>90.914459228515625</v>
      </c>
      <c r="C56" s="27">
        <v>92.066070556640625</v>
      </c>
      <c r="D56" s="27">
        <v>80.207145690917969</v>
      </c>
      <c r="E56" s="27">
        <v>0</v>
      </c>
      <c r="F56" s="27">
        <v>99.675445556640625</v>
      </c>
      <c r="G56" s="27">
        <v>99.998237609863281</v>
      </c>
      <c r="H56" s="27">
        <v>99.999130249023438</v>
      </c>
      <c r="I56" s="27">
        <v>0</v>
      </c>
      <c r="J56" s="27">
        <v>99.761131286621094</v>
      </c>
      <c r="K56" s="27">
        <v>99.999961853027344</v>
      </c>
      <c r="L56" s="27">
        <v>99.999771118164063</v>
      </c>
      <c r="M56" s="27">
        <v>0</v>
      </c>
      <c r="Q56" s="31">
        <v>1</v>
      </c>
      <c r="R56" s="39"/>
      <c r="S56" s="26" t="b">
        <f t="shared" si="2"/>
        <v>0</v>
      </c>
      <c r="T56" s="26" t="b">
        <f t="shared" si="3"/>
        <v>1</v>
      </c>
      <c r="U56" s="32"/>
      <c r="V56" s="32"/>
      <c r="W56" s="32"/>
      <c r="X56" s="32"/>
      <c r="Y56" s="31"/>
      <c r="Z56" s="31"/>
      <c r="AA56" s="31"/>
      <c r="AB56" s="31"/>
      <c r="AC56" s="31"/>
    </row>
    <row r="57" spans="1:43" x14ac:dyDescent="0.35">
      <c r="A57" s="26" t="s">
        <v>118</v>
      </c>
      <c r="B57" s="27">
        <v>90.885429382324219</v>
      </c>
      <c r="C57" s="27">
        <v>92.090118408203125</v>
      </c>
      <c r="D57" s="27">
        <v>80.253913879394531</v>
      </c>
      <c r="E57" s="27">
        <v>0</v>
      </c>
      <c r="F57" s="27">
        <v>99.676788330078125</v>
      </c>
      <c r="G57" s="27">
        <v>99.9908447265625</v>
      </c>
      <c r="H57" s="27">
        <v>99.999588012695313</v>
      </c>
      <c r="I57" s="27">
        <v>0</v>
      </c>
      <c r="J57" s="27">
        <v>99.760917663574219</v>
      </c>
      <c r="K57" s="27">
        <v>99.999961853027344</v>
      </c>
      <c r="L57" s="27">
        <v>99.999771118164063</v>
      </c>
      <c r="M57" s="27">
        <v>0</v>
      </c>
      <c r="Q57" s="31">
        <v>1</v>
      </c>
      <c r="R57" s="39"/>
      <c r="S57" s="26" t="b">
        <f t="shared" si="2"/>
        <v>0</v>
      </c>
      <c r="T57" s="26" t="b">
        <f t="shared" si="3"/>
        <v>1</v>
      </c>
      <c r="U57" s="32"/>
      <c r="V57" s="32"/>
      <c r="W57" s="32"/>
      <c r="X57" s="32"/>
      <c r="Y57" s="31"/>
      <c r="Z57" s="31"/>
      <c r="AA57" s="31"/>
      <c r="AB57" s="31"/>
      <c r="AC57" s="31"/>
    </row>
    <row r="58" spans="1:43" x14ac:dyDescent="0.35">
      <c r="A58" s="26" t="s">
        <v>119</v>
      </c>
      <c r="B58" s="27">
        <v>90.903945922851563</v>
      </c>
      <c r="C58" s="27">
        <v>92.079780578613281</v>
      </c>
      <c r="D58" s="27">
        <v>80.276512145996094</v>
      </c>
      <c r="E58" s="27">
        <v>0</v>
      </c>
      <c r="F58" s="27">
        <v>98.184860229492188</v>
      </c>
      <c r="G58" s="27">
        <v>99.965560913085938</v>
      </c>
      <c r="H58" s="27">
        <v>99.998611450195313</v>
      </c>
      <c r="I58" s="27">
        <v>0</v>
      </c>
      <c r="J58" s="27">
        <v>99.760887145996094</v>
      </c>
      <c r="K58" s="27">
        <v>99.999961853027344</v>
      </c>
      <c r="L58" s="27">
        <v>99.999771118164063</v>
      </c>
      <c r="M58" s="27">
        <v>0</v>
      </c>
      <c r="Q58" s="31">
        <v>1</v>
      </c>
      <c r="R58" s="39"/>
      <c r="S58" s="26" t="b">
        <f t="shared" si="2"/>
        <v>0</v>
      </c>
      <c r="T58" s="26" t="b">
        <f t="shared" si="3"/>
        <v>1</v>
      </c>
      <c r="U58" s="32"/>
      <c r="V58" s="32"/>
      <c r="W58" s="32"/>
      <c r="X58" s="32"/>
      <c r="Y58" s="31"/>
      <c r="Z58" s="31"/>
      <c r="AA58" s="31"/>
      <c r="AB58" s="31"/>
      <c r="AC58" s="31"/>
    </row>
    <row r="59" spans="1:43" x14ac:dyDescent="0.35">
      <c r="A59" s="26" t="s">
        <v>120</v>
      </c>
      <c r="B59" s="27">
        <v>90.978553771972656</v>
      </c>
      <c r="C59" s="27">
        <v>92.08831787109375</v>
      </c>
      <c r="D59" s="27">
        <v>80.252983093261719</v>
      </c>
      <c r="E59" s="27">
        <v>0</v>
      </c>
      <c r="F59" s="27">
        <v>98.683967590332031</v>
      </c>
      <c r="G59" s="27">
        <v>92.285491943359375</v>
      </c>
      <c r="H59" s="27">
        <v>99.998771667480469</v>
      </c>
      <c r="I59" s="27">
        <v>0</v>
      </c>
      <c r="J59" s="27">
        <v>99.7608642578125</v>
      </c>
      <c r="K59" s="27">
        <v>99.999961853027344</v>
      </c>
      <c r="L59" s="27">
        <v>99.999771118164063</v>
      </c>
      <c r="M59" s="27">
        <v>0</v>
      </c>
      <c r="Q59" s="31">
        <v>1</v>
      </c>
      <c r="R59" s="39"/>
      <c r="S59" s="26" t="b">
        <f t="shared" si="2"/>
        <v>0</v>
      </c>
      <c r="T59" s="26" t="b">
        <f t="shared" si="3"/>
        <v>0</v>
      </c>
      <c r="U59" s="32"/>
      <c r="V59" s="32"/>
      <c r="W59" s="32"/>
      <c r="X59" s="32"/>
      <c r="Y59" s="31"/>
      <c r="Z59" s="31"/>
      <c r="AA59" s="31"/>
      <c r="AB59" s="31"/>
      <c r="AC59" s="31"/>
    </row>
    <row r="60" spans="1:43" x14ac:dyDescent="0.35">
      <c r="A60" s="26" t="s">
        <v>121</v>
      </c>
      <c r="B60" s="27">
        <v>91.006462097167969</v>
      </c>
      <c r="C60" s="27">
        <v>92.118011474609375</v>
      </c>
      <c r="D60" s="27">
        <v>80.276618957519531</v>
      </c>
      <c r="E60" s="27">
        <v>0</v>
      </c>
      <c r="F60" s="27">
        <v>99.622444152832031</v>
      </c>
      <c r="G60" s="27">
        <v>99.995262145996094</v>
      </c>
      <c r="H60" s="27">
        <v>99.993331909179688</v>
      </c>
      <c r="I60" s="27">
        <v>0</v>
      </c>
      <c r="J60" s="27">
        <v>99.760833740234375</v>
      </c>
      <c r="K60" s="27">
        <v>99.999961853027344</v>
      </c>
      <c r="L60" s="27">
        <v>99.999771118164063</v>
      </c>
      <c r="M60" s="27">
        <v>0</v>
      </c>
      <c r="Q60" s="31">
        <v>1</v>
      </c>
      <c r="R60" s="39"/>
      <c r="S60" s="26" t="b">
        <f t="shared" si="2"/>
        <v>0</v>
      </c>
      <c r="T60" s="26" t="b">
        <f t="shared" si="3"/>
        <v>1</v>
      </c>
      <c r="U60" s="32"/>
      <c r="V60" s="32"/>
      <c r="W60" s="32"/>
      <c r="X60" s="32"/>
      <c r="Y60" s="31"/>
      <c r="Z60" s="31"/>
      <c r="AA60" s="31"/>
      <c r="AB60" s="31"/>
      <c r="AC60" s="31"/>
    </row>
    <row r="61" spans="1:43" x14ac:dyDescent="0.35">
      <c r="A61" s="26" t="s">
        <v>122</v>
      </c>
      <c r="B61" s="27">
        <v>88.552658081054688</v>
      </c>
      <c r="C61" s="27">
        <v>91.883384704589844</v>
      </c>
      <c r="D61" s="27">
        <v>80.069831848144531</v>
      </c>
      <c r="E61" s="27">
        <v>0</v>
      </c>
      <c r="F61" s="27">
        <v>99.340782165527344</v>
      </c>
      <c r="G61" s="27">
        <v>99.999961853027344</v>
      </c>
      <c r="H61" s="27">
        <v>99.999771118164063</v>
      </c>
      <c r="I61" s="27">
        <v>0</v>
      </c>
      <c r="J61" s="32" t="s">
        <v>49</v>
      </c>
      <c r="K61" s="32" t="s">
        <v>49</v>
      </c>
      <c r="L61" s="32" t="s">
        <v>49</v>
      </c>
      <c r="M61" s="32" t="s">
        <v>49</v>
      </c>
      <c r="Q61" s="26"/>
      <c r="R61" s="26"/>
      <c r="U61" s="32" t="s">
        <v>49</v>
      </c>
      <c r="V61" s="32" t="s">
        <v>49</v>
      </c>
      <c r="W61" s="32" t="s">
        <v>49</v>
      </c>
      <c r="X61" s="32" t="s">
        <v>49</v>
      </c>
      <c r="Y61" s="86"/>
      <c r="Z61" s="86"/>
      <c r="AA61" s="86"/>
      <c r="AB61" s="86"/>
      <c r="AC61" s="86"/>
      <c r="AE61" s="33"/>
    </row>
    <row r="62" spans="1:43" x14ac:dyDescent="0.35">
      <c r="A62" s="26" t="s">
        <v>123</v>
      </c>
      <c r="B62" s="27">
        <v>89.364959716796875</v>
      </c>
      <c r="C62" s="27">
        <v>92.329704284667969</v>
      </c>
      <c r="D62" s="27">
        <v>80.037033081054688</v>
      </c>
      <c r="E62" s="27">
        <v>0</v>
      </c>
      <c r="F62" s="27">
        <v>100</v>
      </c>
      <c r="G62" s="27">
        <v>99.999961853027344</v>
      </c>
      <c r="H62" s="27">
        <v>99.999771118164063</v>
      </c>
      <c r="I62" s="27">
        <v>0</v>
      </c>
      <c r="J62" s="32" t="s">
        <v>49</v>
      </c>
      <c r="K62" s="32" t="s">
        <v>49</v>
      </c>
      <c r="L62" s="32" t="s">
        <v>49</v>
      </c>
      <c r="M62" s="32" t="s">
        <v>49</v>
      </c>
      <c r="Q62" s="26"/>
      <c r="R62" s="26"/>
      <c r="U62" s="32" t="s">
        <v>49</v>
      </c>
      <c r="V62" s="32" t="s">
        <v>49</v>
      </c>
      <c r="W62" s="32" t="s">
        <v>49</v>
      </c>
      <c r="X62" s="32" t="s">
        <v>49</v>
      </c>
      <c r="AE62" s="33"/>
    </row>
    <row r="63" spans="1:43" x14ac:dyDescent="0.35">
      <c r="A63" s="26" t="s">
        <v>124</v>
      </c>
      <c r="B63" s="27">
        <v>89.597450256347656</v>
      </c>
      <c r="C63" s="27">
        <v>92.218788146972656</v>
      </c>
      <c r="D63" s="27">
        <v>80.065589904785156</v>
      </c>
      <c r="E63" s="27">
        <v>0</v>
      </c>
      <c r="F63" s="27">
        <v>98.200782775878906</v>
      </c>
      <c r="G63" s="27">
        <v>99.999961853027344</v>
      </c>
      <c r="H63" s="27">
        <v>99.999771118164063</v>
      </c>
      <c r="I63" s="27">
        <v>0</v>
      </c>
      <c r="J63" s="32" t="s">
        <v>49</v>
      </c>
      <c r="K63" s="32" t="s">
        <v>49</v>
      </c>
      <c r="L63" s="32" t="s">
        <v>49</v>
      </c>
      <c r="M63" s="32" t="s">
        <v>49</v>
      </c>
      <c r="Q63" s="26"/>
      <c r="R63" s="26"/>
      <c r="U63" s="32" t="s">
        <v>49</v>
      </c>
      <c r="V63" s="32" t="s">
        <v>49</v>
      </c>
      <c r="W63" s="32" t="s">
        <v>49</v>
      </c>
      <c r="X63" s="32" t="s">
        <v>49</v>
      </c>
      <c r="AE63" s="33"/>
    </row>
    <row r="64" spans="1:43" x14ac:dyDescent="0.35">
      <c r="A64" s="36"/>
      <c r="B64" s="36"/>
      <c r="C64" s="36"/>
      <c r="D64" s="36"/>
      <c r="E64" s="36"/>
      <c r="F64" s="36"/>
      <c r="G64" s="36"/>
      <c r="H64" s="36"/>
      <c r="I64" s="36"/>
      <c r="J64" s="36"/>
      <c r="K64" s="36"/>
      <c r="L64" s="36"/>
      <c r="M64" s="36"/>
      <c r="N64" s="38" t="s">
        <v>125</v>
      </c>
      <c r="O64" s="36" t="str">
        <f>SUM(Q65:Q81) &amp;" Sensors"</f>
        <v>16 Sensors</v>
      </c>
      <c r="P64" s="24">
        <f>SUMIF(S65:S81,TRUE, Q65:Q81)/SUM(Q65:Q81)</f>
        <v>6.25E-2</v>
      </c>
      <c r="Q64" s="36"/>
      <c r="R64" s="36"/>
      <c r="S64" s="36"/>
      <c r="T64" s="36"/>
      <c r="U64" s="36"/>
      <c r="V64" s="36"/>
      <c r="W64" s="36"/>
      <c r="X64" s="36"/>
      <c r="Y64" s="87"/>
      <c r="Z64" s="87"/>
      <c r="AA64" s="87"/>
      <c r="AB64" s="87"/>
      <c r="AC64" s="87"/>
      <c r="AD64" s="38"/>
      <c r="AE64" s="38"/>
      <c r="AF64" s="87"/>
      <c r="AG64" s="87"/>
      <c r="AH64" s="87" t="s">
        <v>126</v>
      </c>
      <c r="AI64" s="88"/>
      <c r="AJ64" s="88"/>
      <c r="AK64" s="88"/>
      <c r="AL64" s="88"/>
      <c r="AM64" s="88"/>
      <c r="AN64" s="88"/>
      <c r="AO64" s="88"/>
      <c r="AP64" s="88"/>
      <c r="AQ64" s="88"/>
    </row>
    <row r="65" spans="1:42" x14ac:dyDescent="0.35">
      <c r="A65" s="26" t="s">
        <v>127</v>
      </c>
      <c r="B65" s="27">
        <v>90.730072021484375</v>
      </c>
      <c r="C65" s="27">
        <v>92.702293395996094</v>
      </c>
      <c r="D65" s="27">
        <v>95.250778198242188</v>
      </c>
      <c r="E65" s="27">
        <v>95.133872985839844</v>
      </c>
      <c r="F65" s="27">
        <v>94.401298522949219</v>
      </c>
      <c r="G65" s="27">
        <v>79.223831176757813</v>
      </c>
      <c r="H65" s="27">
        <v>94.918937683105469</v>
      </c>
      <c r="I65" s="27">
        <v>99.99884033203125</v>
      </c>
      <c r="J65" s="27">
        <v>98.743064880371094</v>
      </c>
      <c r="K65" s="27">
        <v>95.098220825195313</v>
      </c>
      <c r="L65" s="27">
        <v>76.308097839355469</v>
      </c>
      <c r="M65" s="27">
        <v>99.99884033203125</v>
      </c>
      <c r="P65" s="35" t="s">
        <v>128</v>
      </c>
      <c r="Q65" s="31">
        <v>1</v>
      </c>
      <c r="R65" s="39" t="s">
        <v>83</v>
      </c>
      <c r="S65" s="26" t="b">
        <f t="shared" ref="S65:S80" si="4">NOT(OR((D65&lt;=$Q$1),(H65&lt;=$R$1),(L65&lt;=$S$1)))</f>
        <v>0</v>
      </c>
      <c r="T65" s="26" t="b">
        <f t="shared" ref="T65:T80" si="5">NOT(OR((C65&lt;=$Q$1),(G65&lt;=$R$1),(K65&lt;=$S$1)))</f>
        <v>0</v>
      </c>
      <c r="U65" s="32" t="s">
        <v>42</v>
      </c>
      <c r="V65" s="32" t="s">
        <v>42</v>
      </c>
      <c r="W65" s="40" t="s">
        <v>20</v>
      </c>
      <c r="X65" s="41" t="s">
        <v>129</v>
      </c>
      <c r="Y65" s="85">
        <v>4</v>
      </c>
      <c r="Z65" s="85"/>
      <c r="AA65" s="85"/>
      <c r="AB65" s="85"/>
      <c r="AC65" s="85"/>
      <c r="AE65" s="33" t="s">
        <v>7</v>
      </c>
      <c r="AL65" s="26" t="s">
        <v>130</v>
      </c>
      <c r="AN65" s="26" t="s">
        <v>131</v>
      </c>
      <c r="AO65" s="31">
        <v>42767</v>
      </c>
      <c r="AP65" s="26" t="s">
        <v>47</v>
      </c>
    </row>
    <row r="66" spans="1:42" x14ac:dyDescent="0.35">
      <c r="A66" s="26" t="s">
        <v>132</v>
      </c>
      <c r="B66" s="27">
        <v>90.458450317382813</v>
      </c>
      <c r="C66" s="27">
        <v>92.76239013671875</v>
      </c>
      <c r="D66" s="27">
        <v>95.158363342285156</v>
      </c>
      <c r="E66" s="27">
        <v>95.13397216796875</v>
      </c>
      <c r="F66" s="27">
        <v>84.909660339355469</v>
      </c>
      <c r="G66" s="27">
        <v>82.471511840820313</v>
      </c>
      <c r="H66" s="27">
        <v>94.911224365234375</v>
      </c>
      <c r="I66" s="27">
        <v>99.99884033203125</v>
      </c>
      <c r="J66" s="27">
        <v>97.738998413085938</v>
      </c>
      <c r="K66" s="27">
        <v>91.375289916992188</v>
      </c>
      <c r="L66" s="27">
        <v>58.313976287841797</v>
      </c>
      <c r="M66" s="27">
        <v>99.99884033203125</v>
      </c>
      <c r="Q66" s="31">
        <v>1</v>
      </c>
      <c r="R66" s="39" t="s">
        <v>83</v>
      </c>
      <c r="S66" s="26" t="b">
        <f t="shared" si="4"/>
        <v>0</v>
      </c>
      <c r="T66" s="26" t="b">
        <f t="shared" si="5"/>
        <v>0</v>
      </c>
      <c r="U66" s="32" t="s">
        <v>42</v>
      </c>
      <c r="V66" s="32" t="s">
        <v>42</v>
      </c>
      <c r="W66" s="40" t="s">
        <v>20</v>
      </c>
      <c r="X66" s="41" t="s">
        <v>129</v>
      </c>
      <c r="Y66" s="85">
        <v>4</v>
      </c>
      <c r="Z66" s="85"/>
      <c r="AA66" s="85"/>
      <c r="AB66" s="85"/>
      <c r="AC66" s="85"/>
      <c r="AE66" s="33" t="s">
        <v>7</v>
      </c>
    </row>
    <row r="67" spans="1:42" x14ac:dyDescent="0.35">
      <c r="A67" s="26" t="s">
        <v>133</v>
      </c>
      <c r="B67" s="27">
        <v>91.409675598144531</v>
      </c>
      <c r="C67" s="27">
        <v>92.76263427734375</v>
      </c>
      <c r="D67" s="27">
        <v>95.181587219238281</v>
      </c>
      <c r="E67" s="27">
        <v>95.134933471679688</v>
      </c>
      <c r="F67" s="27">
        <v>95.994132995605469</v>
      </c>
      <c r="G67" s="27">
        <v>83.37957763671875</v>
      </c>
      <c r="H67" s="27">
        <v>94.910980224609375</v>
      </c>
      <c r="I67" s="27">
        <v>99.99884033203125</v>
      </c>
      <c r="J67" s="27">
        <v>98.512832641601563</v>
      </c>
      <c r="K67" s="27">
        <v>91.365211486816406</v>
      </c>
      <c r="L67" s="27">
        <v>58.265235900878906</v>
      </c>
      <c r="M67" s="27">
        <v>99.99884033203125</v>
      </c>
      <c r="Q67" s="31">
        <v>1</v>
      </c>
      <c r="R67" s="39" t="s">
        <v>83</v>
      </c>
      <c r="S67" s="26" t="b">
        <f t="shared" si="4"/>
        <v>0</v>
      </c>
      <c r="T67" s="26" t="b">
        <f t="shared" si="5"/>
        <v>0</v>
      </c>
      <c r="U67" s="32" t="s">
        <v>42</v>
      </c>
      <c r="V67" s="32" t="s">
        <v>42</v>
      </c>
      <c r="W67" s="32" t="s">
        <v>42</v>
      </c>
      <c r="X67" s="41" t="s">
        <v>129</v>
      </c>
      <c r="Y67" s="85">
        <v>4</v>
      </c>
      <c r="Z67" s="85"/>
      <c r="AA67" s="85"/>
      <c r="AB67" s="85"/>
      <c r="AC67" s="85"/>
      <c r="AE67" s="33" t="s">
        <v>7</v>
      </c>
    </row>
    <row r="68" spans="1:42" x14ac:dyDescent="0.35">
      <c r="A68" s="26" t="s">
        <v>134</v>
      </c>
      <c r="B68" s="27">
        <v>91.545013427734375</v>
      </c>
      <c r="C68" s="27">
        <v>92.820709228515625</v>
      </c>
      <c r="D68" s="27">
        <v>95.275054931640625</v>
      </c>
      <c r="E68" s="27">
        <v>95.411827087402344</v>
      </c>
      <c r="F68" s="27">
        <v>95.588920593261719</v>
      </c>
      <c r="G68" s="27">
        <v>88.224754333496094</v>
      </c>
      <c r="H68" s="27">
        <v>94.93316650390625</v>
      </c>
      <c r="I68" s="27">
        <v>99.99884033203125</v>
      </c>
      <c r="J68" s="27">
        <v>98.469688415527344</v>
      </c>
      <c r="K68" s="27">
        <v>91.229194641113281</v>
      </c>
      <c r="L68" s="27">
        <v>57.607852935791016</v>
      </c>
      <c r="M68" s="27">
        <v>99.99884033203125</v>
      </c>
      <c r="Q68" s="31">
        <v>1</v>
      </c>
      <c r="R68" s="39" t="s">
        <v>83</v>
      </c>
      <c r="S68" s="26" t="b">
        <f t="shared" si="4"/>
        <v>0</v>
      </c>
      <c r="T68" s="26" t="b">
        <f t="shared" si="5"/>
        <v>0</v>
      </c>
      <c r="U68" s="40" t="s">
        <v>135</v>
      </c>
      <c r="V68" s="32" t="s">
        <v>42</v>
      </c>
      <c r="W68" s="32" t="s">
        <v>42</v>
      </c>
      <c r="X68" s="41" t="s">
        <v>129</v>
      </c>
      <c r="Y68" s="85">
        <v>3</v>
      </c>
      <c r="Z68" s="85"/>
      <c r="AA68" s="85"/>
      <c r="AB68" s="85"/>
      <c r="AC68" s="85"/>
      <c r="AE68" s="33" t="s">
        <v>7</v>
      </c>
    </row>
    <row r="69" spans="1:42" x14ac:dyDescent="0.35">
      <c r="A69" s="26" t="s">
        <v>136</v>
      </c>
      <c r="B69" s="27">
        <v>91.449462890625</v>
      </c>
      <c r="C69" s="27">
        <v>92.845855712890625</v>
      </c>
      <c r="D69" s="27">
        <v>95.343482971191406</v>
      </c>
      <c r="E69" s="27">
        <v>95.411964416503906</v>
      </c>
      <c r="F69" s="27">
        <v>99.9549560546875</v>
      </c>
      <c r="G69" s="27">
        <v>99.989395141601563</v>
      </c>
      <c r="H69" s="27">
        <v>99.961906433105469</v>
      </c>
      <c r="I69" s="27">
        <v>99.99884033203125</v>
      </c>
      <c r="J69" s="27">
        <v>98.975303649902344</v>
      </c>
      <c r="K69" s="27">
        <v>91.721229553222656</v>
      </c>
      <c r="L69" s="27">
        <v>59.985996246337891</v>
      </c>
      <c r="M69" s="27">
        <v>99.99884033203125</v>
      </c>
      <c r="Q69" s="31">
        <v>1</v>
      </c>
      <c r="R69" s="39" t="s">
        <v>83</v>
      </c>
      <c r="S69" s="26" t="b">
        <f t="shared" si="4"/>
        <v>0</v>
      </c>
      <c r="T69" s="26" t="b">
        <f t="shared" si="5"/>
        <v>0</v>
      </c>
      <c r="U69" s="32" t="s">
        <v>42</v>
      </c>
      <c r="V69" s="32" t="s">
        <v>42</v>
      </c>
      <c r="W69" s="32" t="s">
        <v>42</v>
      </c>
      <c r="X69" s="41" t="s">
        <v>129</v>
      </c>
      <c r="Y69" s="85">
        <v>4</v>
      </c>
      <c r="Z69" s="85"/>
      <c r="AA69" s="85"/>
      <c r="AB69" s="85"/>
      <c r="AC69" s="85"/>
      <c r="AE69" s="33" t="s">
        <v>7</v>
      </c>
    </row>
    <row r="70" spans="1:42" x14ac:dyDescent="0.35">
      <c r="A70" s="26" t="s">
        <v>137</v>
      </c>
      <c r="B70" s="27">
        <v>91.524124145507813</v>
      </c>
      <c r="C70" s="27">
        <v>92.851722717285156</v>
      </c>
      <c r="D70" s="27">
        <v>95.368309020996094</v>
      </c>
      <c r="E70" s="27">
        <v>95.412765502929688</v>
      </c>
      <c r="F70" s="27">
        <v>99.950637817382813</v>
      </c>
      <c r="G70" s="27">
        <v>99.991729736328125</v>
      </c>
      <c r="H70" s="27">
        <v>99.962806701660156</v>
      </c>
      <c r="I70" s="27">
        <v>99.99884033203125</v>
      </c>
      <c r="J70" s="27">
        <v>99.177650451660156</v>
      </c>
      <c r="K70" s="27">
        <v>92.565956115722656</v>
      </c>
      <c r="L70" s="27">
        <v>64.068840026855469</v>
      </c>
      <c r="M70" s="27">
        <v>99.99884033203125</v>
      </c>
      <c r="Q70" s="31">
        <v>1</v>
      </c>
      <c r="R70" s="39" t="s">
        <v>83</v>
      </c>
      <c r="S70" s="26" t="b">
        <f t="shared" si="4"/>
        <v>0</v>
      </c>
      <c r="T70" s="26" t="b">
        <f>NOT(OR((C70&lt;=$Q$1),(G70&lt;=$R$1),(K70&lt;=$S$1)))</f>
        <v>0</v>
      </c>
      <c r="U70" s="32" t="s">
        <v>42</v>
      </c>
      <c r="V70" s="32" t="s">
        <v>42</v>
      </c>
      <c r="W70" s="32" t="s">
        <v>42</v>
      </c>
      <c r="X70" s="41" t="s">
        <v>129</v>
      </c>
      <c r="Y70" s="85">
        <v>3</v>
      </c>
      <c r="Z70" s="85"/>
      <c r="AA70" s="85"/>
      <c r="AB70" s="85"/>
      <c r="AC70" s="85"/>
      <c r="AE70" s="33" t="s">
        <v>7</v>
      </c>
    </row>
    <row r="71" spans="1:42" x14ac:dyDescent="0.35">
      <c r="A71" s="26" t="s">
        <v>138</v>
      </c>
      <c r="B71" s="27">
        <v>91.612571716308594</v>
      </c>
      <c r="C71" s="27">
        <v>92.288619995117188</v>
      </c>
      <c r="D71" s="27">
        <v>92.990013122558594</v>
      </c>
      <c r="E71" s="27">
        <v>95.411842346191406</v>
      </c>
      <c r="F71" s="27">
        <v>95.926094055175781</v>
      </c>
      <c r="G71" s="27">
        <v>82.737823486328125</v>
      </c>
      <c r="H71" s="27">
        <v>94.918174743652344</v>
      </c>
      <c r="I71" s="27">
        <v>99.99884033203125</v>
      </c>
      <c r="J71" s="27">
        <v>99.361076354980469</v>
      </c>
      <c r="K71" s="27">
        <v>99.949722290039063</v>
      </c>
      <c r="L71" s="27">
        <v>99.756996154785156</v>
      </c>
      <c r="M71" s="27">
        <v>99.99884033203125</v>
      </c>
      <c r="Q71" s="31">
        <v>1</v>
      </c>
      <c r="R71" s="39" t="s">
        <v>83</v>
      </c>
      <c r="S71" s="26" t="b">
        <f t="shared" si="4"/>
        <v>0</v>
      </c>
      <c r="T71" s="26" t="b">
        <f t="shared" si="5"/>
        <v>0</v>
      </c>
      <c r="U71" s="32" t="s">
        <v>42</v>
      </c>
      <c r="V71" s="32" t="s">
        <v>42</v>
      </c>
      <c r="W71" s="32" t="s">
        <v>42</v>
      </c>
      <c r="X71" s="41" t="s">
        <v>129</v>
      </c>
      <c r="Y71" s="85">
        <v>4</v>
      </c>
      <c r="Z71" s="85"/>
      <c r="AA71" s="85"/>
      <c r="AB71" s="85"/>
      <c r="AC71" s="85"/>
      <c r="AE71" s="33" t="s">
        <v>7</v>
      </c>
    </row>
    <row r="72" spans="1:42" x14ac:dyDescent="0.35">
      <c r="A72" s="26" t="s">
        <v>139</v>
      </c>
      <c r="B72" s="27">
        <v>86.608039855957031</v>
      </c>
      <c r="C72" s="27">
        <v>32.86480712890625</v>
      </c>
      <c r="D72" s="27">
        <v>90.506118774414063</v>
      </c>
      <c r="E72" s="27">
        <v>95.133560180664063</v>
      </c>
      <c r="F72" s="27">
        <v>63.938701629638672</v>
      </c>
      <c r="G72" s="27">
        <v>99.988006591796875</v>
      </c>
      <c r="H72" s="27">
        <v>99.946037292480469</v>
      </c>
      <c r="I72" s="27">
        <v>99.99884033203125</v>
      </c>
      <c r="J72" s="27">
        <v>99.950897216796875</v>
      </c>
      <c r="K72" s="27">
        <v>99.79150390625</v>
      </c>
      <c r="L72" s="27">
        <v>98.992263793945313</v>
      </c>
      <c r="M72" s="27">
        <v>99.99884033203125</v>
      </c>
      <c r="Q72" s="31">
        <v>1</v>
      </c>
      <c r="R72" s="39" t="s">
        <v>83</v>
      </c>
      <c r="S72" s="26" t="b">
        <f t="shared" si="4"/>
        <v>1</v>
      </c>
      <c r="T72" s="26" t="b">
        <f t="shared" si="5"/>
        <v>0</v>
      </c>
      <c r="U72" s="32" t="s">
        <v>42</v>
      </c>
      <c r="V72" s="32" t="s">
        <v>42</v>
      </c>
      <c r="W72" s="32" t="s">
        <v>42</v>
      </c>
      <c r="X72" s="41" t="s">
        <v>129</v>
      </c>
      <c r="Y72" s="85">
        <v>4</v>
      </c>
      <c r="Z72" s="85"/>
      <c r="AA72" s="85"/>
      <c r="AB72" s="85"/>
      <c r="AC72" s="85"/>
      <c r="AE72" s="33" t="s">
        <v>7</v>
      </c>
    </row>
    <row r="73" spans="1:42" x14ac:dyDescent="0.35">
      <c r="A73" s="26" t="s">
        <v>140</v>
      </c>
      <c r="B73" s="27">
        <v>91.676414489746094</v>
      </c>
      <c r="C73" s="27">
        <v>92.814697265625</v>
      </c>
      <c r="D73" s="27">
        <v>95.367454528808594</v>
      </c>
      <c r="E73" s="27">
        <v>95.412139892578125</v>
      </c>
      <c r="F73" s="27">
        <v>95.957069396972656</v>
      </c>
      <c r="G73" s="27">
        <v>81.445274353027344</v>
      </c>
      <c r="H73" s="27">
        <v>94.966461181640625</v>
      </c>
      <c r="I73" s="27">
        <v>99.99884033203125</v>
      </c>
      <c r="J73" s="27">
        <v>98.410919189453125</v>
      </c>
      <c r="K73" s="27">
        <v>91.249931335449219</v>
      </c>
      <c r="L73" s="27">
        <v>57.708072662353516</v>
      </c>
      <c r="M73" s="27">
        <v>99.99884033203125</v>
      </c>
      <c r="Q73" s="31">
        <v>1</v>
      </c>
      <c r="R73" s="39" t="s">
        <v>83</v>
      </c>
      <c r="S73" s="26" t="b">
        <f t="shared" si="4"/>
        <v>0</v>
      </c>
      <c r="T73" s="26" t="b">
        <f t="shared" si="5"/>
        <v>0</v>
      </c>
      <c r="U73" s="32" t="s">
        <v>42</v>
      </c>
      <c r="V73" s="32" t="s">
        <v>42</v>
      </c>
      <c r="W73" s="32" t="s">
        <v>42</v>
      </c>
      <c r="X73" s="41" t="s">
        <v>129</v>
      </c>
      <c r="Y73" s="85">
        <v>4</v>
      </c>
      <c r="Z73" s="85"/>
      <c r="AA73" s="85"/>
      <c r="AB73" s="85"/>
      <c r="AC73" s="85"/>
      <c r="AE73" s="33" t="s">
        <v>7</v>
      </c>
    </row>
    <row r="74" spans="1:42" x14ac:dyDescent="0.35">
      <c r="A74" s="26" t="s">
        <v>141</v>
      </c>
      <c r="B74" s="27">
        <v>91.582511901855469</v>
      </c>
      <c r="C74" s="27">
        <v>92.852066040039063</v>
      </c>
      <c r="D74" s="27">
        <v>95.388519287109375</v>
      </c>
      <c r="E74" s="27">
        <v>95.412567138671875</v>
      </c>
      <c r="F74" s="27">
        <v>96.828109741210938</v>
      </c>
      <c r="G74" s="27">
        <v>79.665435791015625</v>
      </c>
      <c r="H74" s="27">
        <v>94.964851379394531</v>
      </c>
      <c r="I74" s="27">
        <v>99.99884033203125</v>
      </c>
      <c r="J74" s="27">
        <v>98.445831298828125</v>
      </c>
      <c r="K74" s="27">
        <v>91.389236450195313</v>
      </c>
      <c r="L74" s="27">
        <v>58.381355285644531</v>
      </c>
      <c r="M74" s="27">
        <v>99.99884033203125</v>
      </c>
      <c r="Q74" s="31">
        <v>1</v>
      </c>
      <c r="R74" s="39" t="s">
        <v>83</v>
      </c>
      <c r="S74" s="26" t="b">
        <f t="shared" si="4"/>
        <v>0</v>
      </c>
      <c r="T74" s="26" t="b">
        <f t="shared" si="5"/>
        <v>0</v>
      </c>
      <c r="U74" s="32" t="s">
        <v>42</v>
      </c>
      <c r="V74" s="32" t="s">
        <v>42</v>
      </c>
      <c r="W74" s="32" t="s">
        <v>42</v>
      </c>
      <c r="X74" s="41" t="s">
        <v>129</v>
      </c>
      <c r="Y74" s="85">
        <v>4</v>
      </c>
      <c r="Z74" s="85"/>
      <c r="AA74" s="85"/>
      <c r="AB74" s="85"/>
      <c r="AC74" s="85"/>
      <c r="AE74" s="33" t="s">
        <v>7</v>
      </c>
    </row>
    <row r="75" spans="1:42" x14ac:dyDescent="0.35">
      <c r="A75" s="26" t="s">
        <v>142</v>
      </c>
      <c r="B75" s="27">
        <v>91.684219360351563</v>
      </c>
      <c r="C75" s="27">
        <v>92.857124328613281</v>
      </c>
      <c r="D75" s="27">
        <v>95.388946533203125</v>
      </c>
      <c r="E75" s="27">
        <v>95.412704467773438</v>
      </c>
      <c r="F75" s="27">
        <v>96.804634094238281</v>
      </c>
      <c r="G75" s="27">
        <v>83.255599975585938</v>
      </c>
      <c r="H75" s="27">
        <v>94.960357666015625</v>
      </c>
      <c r="I75" s="27">
        <v>99.99884033203125</v>
      </c>
      <c r="J75" s="27">
        <v>98.473854064941406</v>
      </c>
      <c r="K75" s="27">
        <v>91.390411376953125</v>
      </c>
      <c r="L75" s="27">
        <v>58.387065887451172</v>
      </c>
      <c r="M75" s="27">
        <v>99.99884033203125</v>
      </c>
      <c r="Q75" s="31">
        <v>1</v>
      </c>
      <c r="R75" s="39" t="s">
        <v>83</v>
      </c>
      <c r="S75" s="26" t="b">
        <f t="shared" si="4"/>
        <v>0</v>
      </c>
      <c r="T75" s="26" t="b">
        <f t="shared" si="5"/>
        <v>0</v>
      </c>
      <c r="U75" s="32" t="s">
        <v>42</v>
      </c>
      <c r="V75" s="32" t="s">
        <v>42</v>
      </c>
      <c r="W75" s="32" t="s">
        <v>42</v>
      </c>
      <c r="X75" s="41" t="s">
        <v>129</v>
      </c>
      <c r="Y75" s="85">
        <v>4</v>
      </c>
      <c r="Z75" s="85"/>
      <c r="AA75" s="85"/>
      <c r="AB75" s="85"/>
      <c r="AC75" s="85"/>
      <c r="AE75" s="33" t="s">
        <v>7</v>
      </c>
    </row>
    <row r="76" spans="1:42" x14ac:dyDescent="0.35">
      <c r="A76" s="26" t="s">
        <v>143</v>
      </c>
      <c r="B76" s="27">
        <v>91.486061096191406</v>
      </c>
      <c r="C76" s="27">
        <v>92.875595092773438</v>
      </c>
      <c r="D76" s="27">
        <v>95.367477416992188</v>
      </c>
      <c r="E76" s="27">
        <v>95.413017272949219</v>
      </c>
      <c r="F76" s="27">
        <v>96.508193969726563</v>
      </c>
      <c r="G76" s="27">
        <v>77.2772216796875</v>
      </c>
      <c r="H76" s="27">
        <v>94.952125549316406</v>
      </c>
      <c r="I76" s="27">
        <v>99.99884033203125</v>
      </c>
      <c r="J76" s="27">
        <v>98.862693786621094</v>
      </c>
      <c r="K76" s="27">
        <v>95.448646545410156</v>
      </c>
      <c r="L76" s="27">
        <v>78.001823425292969</v>
      </c>
      <c r="M76" s="27">
        <v>99.99884033203125</v>
      </c>
      <c r="Q76" s="31">
        <v>1</v>
      </c>
      <c r="R76" s="39" t="s">
        <v>83</v>
      </c>
      <c r="S76" s="26" t="b">
        <f t="shared" si="4"/>
        <v>0</v>
      </c>
      <c r="T76" s="26" t="b">
        <f t="shared" si="5"/>
        <v>0</v>
      </c>
      <c r="U76" s="32" t="s">
        <v>42</v>
      </c>
      <c r="V76" s="32" t="s">
        <v>42</v>
      </c>
      <c r="W76" s="32" t="s">
        <v>42</v>
      </c>
      <c r="X76" s="41" t="s">
        <v>129</v>
      </c>
      <c r="Y76" s="85">
        <v>4</v>
      </c>
      <c r="Z76" s="85"/>
      <c r="AA76" s="85"/>
      <c r="AB76" s="85"/>
      <c r="AC76" s="85"/>
      <c r="AE76" s="33" t="s">
        <v>7</v>
      </c>
    </row>
    <row r="77" spans="1:42" x14ac:dyDescent="0.35">
      <c r="A77" s="26" t="s">
        <v>144</v>
      </c>
      <c r="B77" s="27">
        <v>91.514747619628906</v>
      </c>
      <c r="C77" s="27">
        <v>92.89984130859375</v>
      </c>
      <c r="D77" s="27">
        <v>95.380508422851563</v>
      </c>
      <c r="E77" s="27">
        <v>95.405357360839844</v>
      </c>
      <c r="F77" s="27">
        <v>77.462257385253906</v>
      </c>
      <c r="G77" s="27">
        <v>0</v>
      </c>
      <c r="H77" s="27">
        <v>0</v>
      </c>
      <c r="I77" s="27">
        <v>0</v>
      </c>
      <c r="J77" s="27">
        <v>99.892623901367188</v>
      </c>
      <c r="K77" s="27">
        <v>99.999961853027344</v>
      </c>
      <c r="L77" s="27">
        <v>99.999809265136719</v>
      </c>
      <c r="M77" s="27">
        <v>99.99884033203125</v>
      </c>
      <c r="N77" s="33" t="s">
        <v>145</v>
      </c>
      <c r="O77" s="26" t="s">
        <v>146</v>
      </c>
      <c r="P77" s="35" t="s">
        <v>147</v>
      </c>
      <c r="Q77" s="31">
        <v>1</v>
      </c>
      <c r="R77" s="39" t="s">
        <v>83</v>
      </c>
      <c r="S77" s="26" t="b">
        <f t="shared" si="4"/>
        <v>0</v>
      </c>
      <c r="T77" s="26" t="b">
        <f t="shared" si="5"/>
        <v>0</v>
      </c>
      <c r="U77" s="32" t="s">
        <v>42</v>
      </c>
      <c r="V77" s="32" t="s">
        <v>42</v>
      </c>
      <c r="W77" s="40" t="s">
        <v>20</v>
      </c>
      <c r="X77" s="41" t="s">
        <v>129</v>
      </c>
      <c r="Y77" s="85">
        <v>4</v>
      </c>
      <c r="Z77" s="85"/>
      <c r="AA77" s="85"/>
      <c r="AB77" s="85"/>
      <c r="AC77" s="85"/>
      <c r="AE77" s="33" t="s">
        <v>7</v>
      </c>
    </row>
    <row r="78" spans="1:42" x14ac:dyDescent="0.35">
      <c r="A78" s="26" t="s">
        <v>148</v>
      </c>
      <c r="B78" s="27">
        <v>91.600120544433594</v>
      </c>
      <c r="C78" s="27">
        <v>92.861122131347656</v>
      </c>
      <c r="D78" s="27">
        <v>95.388412475585938</v>
      </c>
      <c r="E78" s="27">
        <v>95.412551879882813</v>
      </c>
      <c r="F78" s="27">
        <v>97.548988342285156</v>
      </c>
      <c r="G78" s="27">
        <v>89.875755310058594</v>
      </c>
      <c r="H78" s="27">
        <v>94.960098266601563</v>
      </c>
      <c r="I78" s="27">
        <v>99.99884033203125</v>
      </c>
      <c r="J78" s="27">
        <v>99.354812622070313</v>
      </c>
      <c r="K78" s="27">
        <v>92.515151977539063</v>
      </c>
      <c r="L78" s="27">
        <v>63.823299407958984</v>
      </c>
      <c r="M78" s="27">
        <v>99.99884033203125</v>
      </c>
      <c r="Q78" s="31">
        <v>1</v>
      </c>
      <c r="R78" s="39" t="s">
        <v>83</v>
      </c>
      <c r="S78" s="26" t="b">
        <f t="shared" si="4"/>
        <v>0</v>
      </c>
      <c r="T78" s="26" t="b">
        <f t="shared" si="5"/>
        <v>0</v>
      </c>
      <c r="U78" s="32" t="s">
        <v>42</v>
      </c>
      <c r="V78" s="32" t="s">
        <v>42</v>
      </c>
      <c r="W78" s="32" t="s">
        <v>42</v>
      </c>
      <c r="X78" s="41" t="s">
        <v>129</v>
      </c>
      <c r="Y78" s="85">
        <v>4</v>
      </c>
      <c r="Z78" s="85"/>
      <c r="AA78" s="85"/>
      <c r="AB78" s="85"/>
      <c r="AC78" s="85"/>
      <c r="AE78" s="33" t="s">
        <v>7</v>
      </c>
    </row>
    <row r="79" spans="1:42" x14ac:dyDescent="0.35">
      <c r="A79" s="26" t="s">
        <v>149</v>
      </c>
      <c r="B79" s="27">
        <v>91.601211547851563</v>
      </c>
      <c r="C79" s="27">
        <v>92.946846008300781</v>
      </c>
      <c r="D79" s="27">
        <v>95.388565063476563</v>
      </c>
      <c r="E79" s="27">
        <v>95.412712097167969</v>
      </c>
      <c r="F79" s="27">
        <v>96.801933288574219</v>
      </c>
      <c r="G79" s="27">
        <v>82.96258544921875</v>
      </c>
      <c r="H79" s="27">
        <v>94.958770751953125</v>
      </c>
      <c r="I79" s="27">
        <v>99.99884033203125</v>
      </c>
      <c r="J79" s="27">
        <v>98.713333129882813</v>
      </c>
      <c r="K79" s="27">
        <v>91.408203125</v>
      </c>
      <c r="L79" s="27">
        <v>58.473037719726563</v>
      </c>
      <c r="M79" s="27">
        <v>99.99884033203125</v>
      </c>
      <c r="Q79" s="31">
        <v>1</v>
      </c>
      <c r="R79" s="39" t="s">
        <v>83</v>
      </c>
      <c r="S79" s="26" t="b">
        <f t="shared" si="4"/>
        <v>0</v>
      </c>
      <c r="T79" s="26" t="b">
        <f t="shared" si="5"/>
        <v>0</v>
      </c>
      <c r="U79" s="32" t="s">
        <v>42</v>
      </c>
      <c r="V79" s="32" t="s">
        <v>150</v>
      </c>
      <c r="W79" s="32" t="s">
        <v>42</v>
      </c>
      <c r="X79" s="41" t="s">
        <v>129</v>
      </c>
      <c r="Y79" s="85">
        <v>4</v>
      </c>
      <c r="Z79" s="85"/>
      <c r="AA79" s="85"/>
      <c r="AB79" s="85"/>
      <c r="AC79" s="85"/>
      <c r="AE79" s="33" t="s">
        <v>7</v>
      </c>
    </row>
    <row r="80" spans="1:42" x14ac:dyDescent="0.35">
      <c r="A80" s="26" t="s">
        <v>151</v>
      </c>
      <c r="B80" s="27">
        <v>87.912269592285156</v>
      </c>
      <c r="C80" s="27">
        <v>92.912750244140625</v>
      </c>
      <c r="D80" s="27">
        <v>95.390144348144531</v>
      </c>
      <c r="E80" s="27">
        <v>95.413414001464844</v>
      </c>
      <c r="F80" s="27">
        <v>89.859710693359375</v>
      </c>
      <c r="G80" s="27">
        <v>88.608642578125</v>
      </c>
      <c r="H80" s="27">
        <v>94.959442138671875</v>
      </c>
      <c r="I80" s="27">
        <v>99.99884033203125</v>
      </c>
      <c r="J80" s="27">
        <v>99.368850708007813</v>
      </c>
      <c r="K80" s="27">
        <v>99.999961853027344</v>
      </c>
      <c r="L80" s="27">
        <v>99.999809265136719</v>
      </c>
      <c r="M80" s="27">
        <v>99.99884033203125</v>
      </c>
      <c r="Q80" s="31">
        <v>1</v>
      </c>
      <c r="R80" s="39" t="s">
        <v>83</v>
      </c>
      <c r="S80" s="26" t="b">
        <f t="shared" si="4"/>
        <v>0</v>
      </c>
      <c r="T80" s="26" t="b">
        <f t="shared" si="5"/>
        <v>0</v>
      </c>
      <c r="U80" s="32" t="s">
        <v>42</v>
      </c>
      <c r="V80" s="32" t="s">
        <v>42</v>
      </c>
      <c r="W80" s="32" t="s">
        <v>42</v>
      </c>
      <c r="X80" s="41" t="s">
        <v>129</v>
      </c>
      <c r="Y80" s="85">
        <v>4</v>
      </c>
      <c r="Z80" s="85"/>
      <c r="AA80" s="85"/>
      <c r="AB80" s="85"/>
      <c r="AC80" s="85"/>
      <c r="AE80" s="33" t="s">
        <v>7</v>
      </c>
    </row>
    <row r="81" spans="1:31" x14ac:dyDescent="0.35">
      <c r="A81" s="26" t="s">
        <v>152</v>
      </c>
      <c r="B81" s="27">
        <v>88.311759948730469</v>
      </c>
      <c r="C81" s="27">
        <v>89.802001953125</v>
      </c>
      <c r="D81" s="27">
        <v>93.356674194335938</v>
      </c>
      <c r="E81" s="27">
        <v>91.868057250976563</v>
      </c>
      <c r="F81" s="27">
        <v>99.550857543945313</v>
      </c>
      <c r="G81" s="27">
        <v>99.999961853027344</v>
      </c>
      <c r="H81" s="27">
        <v>99.999809265136719</v>
      </c>
      <c r="I81" s="27">
        <v>99.99884033203125</v>
      </c>
      <c r="J81" s="32" t="s">
        <v>49</v>
      </c>
      <c r="K81" s="32" t="s">
        <v>49</v>
      </c>
      <c r="L81" s="32" t="s">
        <v>49</v>
      </c>
      <c r="M81" s="36"/>
      <c r="Q81" s="26"/>
      <c r="R81" s="26"/>
      <c r="U81" s="32" t="s">
        <v>49</v>
      </c>
      <c r="V81" s="32" t="s">
        <v>49</v>
      </c>
      <c r="W81" s="32" t="s">
        <v>49</v>
      </c>
      <c r="X81" s="32" t="s">
        <v>49</v>
      </c>
      <c r="Y81" s="86"/>
      <c r="Z81" s="86"/>
      <c r="AA81" s="86"/>
      <c r="AB81" s="86"/>
      <c r="AC81" s="86"/>
      <c r="AE81" s="33"/>
    </row>
    <row r="82" spans="1:31" x14ac:dyDescent="0.35">
      <c r="A82" s="36"/>
      <c r="B82" s="36"/>
      <c r="C82" s="36"/>
      <c r="D82" s="36"/>
      <c r="E82" s="36"/>
      <c r="F82" s="36"/>
      <c r="G82" s="36"/>
      <c r="H82" s="36"/>
      <c r="I82" s="36"/>
      <c r="J82" s="36"/>
      <c r="K82" s="36"/>
      <c r="L82" s="36"/>
      <c r="M82" s="36"/>
      <c r="N82" s="38" t="s">
        <v>153</v>
      </c>
      <c r="O82" s="36"/>
      <c r="P82" s="24">
        <f>SUMIF(S83:S96,TRUE, Q83:Q96)/SUM(Q83:Q96)</f>
        <v>0.9285714285714286</v>
      </c>
      <c r="Q82" s="36"/>
      <c r="R82" s="36"/>
      <c r="S82" s="36"/>
      <c r="U82" s="32"/>
      <c r="V82" s="32"/>
      <c r="W82" s="32"/>
      <c r="X82" s="32"/>
      <c r="AE82" s="33"/>
    </row>
    <row r="83" spans="1:31" x14ac:dyDescent="0.35">
      <c r="A83" s="42" t="s">
        <v>154</v>
      </c>
      <c r="B83" s="27">
        <v>90.806869506835938</v>
      </c>
      <c r="C83" s="27">
        <v>90.415618896484375</v>
      </c>
      <c r="D83" s="27">
        <v>90.693588256835938</v>
      </c>
      <c r="E83" s="27">
        <v>90.970939636230469</v>
      </c>
      <c r="F83" s="27">
        <v>98.203544616699219</v>
      </c>
      <c r="G83" s="27">
        <v>99.777519226074219</v>
      </c>
      <c r="H83" s="27">
        <v>99.999702453613281</v>
      </c>
      <c r="I83" s="27">
        <v>99.99884033203125</v>
      </c>
      <c r="J83" s="27">
        <v>100</v>
      </c>
      <c r="K83" s="27">
        <v>99.999961853027344</v>
      </c>
      <c r="L83" s="27">
        <v>99.999809265136719</v>
      </c>
      <c r="M83" s="27">
        <v>99.99884033203125</v>
      </c>
      <c r="Q83" s="31">
        <v>1</v>
      </c>
      <c r="R83" s="26" t="s">
        <v>155</v>
      </c>
      <c r="S83" s="26" t="b">
        <f t="shared" ref="S83:S96" si="6">NOT(OR((D83&lt;=$Q$1),(H83&lt;=$R$1),(L83&lt;=$S$1)))</f>
        <v>1</v>
      </c>
      <c r="T83" s="26" t="b">
        <f t="shared" ref="T83:T96" si="7">NOT(OR((C83&lt;=$Q$1),(G83&lt;=$R$1),(K83&lt;=$S$1)))</f>
        <v>1</v>
      </c>
      <c r="U83" s="32" t="s">
        <v>42</v>
      </c>
      <c r="V83" s="32" t="s">
        <v>42</v>
      </c>
      <c r="W83" s="32" t="s">
        <v>42</v>
      </c>
      <c r="X83" s="41" t="s">
        <v>129</v>
      </c>
      <c r="Y83" s="85">
        <v>4</v>
      </c>
      <c r="Z83" s="85"/>
      <c r="AA83" s="85"/>
      <c r="AB83" s="85"/>
      <c r="AC83" s="85"/>
      <c r="AE83" s="33" t="s">
        <v>7</v>
      </c>
    </row>
    <row r="84" spans="1:31" x14ac:dyDescent="0.35">
      <c r="A84" s="42" t="s">
        <v>156</v>
      </c>
      <c r="B84" s="27">
        <v>91.81005859375</v>
      </c>
      <c r="C84" s="27">
        <v>90.61712646484375</v>
      </c>
      <c r="D84" s="27">
        <v>90.97161865234375</v>
      </c>
      <c r="E84" s="27">
        <v>90.833091735839844</v>
      </c>
      <c r="F84" s="27">
        <v>95.376686096191406</v>
      </c>
      <c r="G84" s="27">
        <v>99.774909973144531</v>
      </c>
      <c r="H84" s="27">
        <v>99.999809265136719</v>
      </c>
      <c r="I84" s="27">
        <v>99.99884033203125</v>
      </c>
      <c r="J84" s="27">
        <v>99.396858215332031</v>
      </c>
      <c r="K84" s="27">
        <v>99.999961853027344</v>
      </c>
      <c r="L84" s="27">
        <v>99.999809265136719</v>
      </c>
      <c r="M84" s="27">
        <v>99.99884033203125</v>
      </c>
      <c r="Q84" s="31">
        <v>1</v>
      </c>
      <c r="R84" s="26" t="s">
        <v>155</v>
      </c>
      <c r="S84" s="26" t="b">
        <f t="shared" si="6"/>
        <v>1</v>
      </c>
      <c r="T84" s="26" t="b">
        <f t="shared" si="7"/>
        <v>1</v>
      </c>
      <c r="U84" s="32" t="s">
        <v>42</v>
      </c>
      <c r="V84" s="32" t="s">
        <v>42</v>
      </c>
      <c r="W84" s="32" t="s">
        <v>42</v>
      </c>
      <c r="X84" s="41" t="s">
        <v>129</v>
      </c>
      <c r="Y84" s="85">
        <v>4</v>
      </c>
      <c r="Z84" s="85"/>
      <c r="AA84" s="85"/>
      <c r="AB84" s="85"/>
      <c r="AC84" s="85"/>
      <c r="AE84" s="33" t="s">
        <v>7</v>
      </c>
    </row>
    <row r="85" spans="1:31" x14ac:dyDescent="0.35">
      <c r="A85" s="42" t="s">
        <v>157</v>
      </c>
      <c r="B85" s="27">
        <v>91.825660705566406</v>
      </c>
      <c r="C85" s="27">
        <v>90.640907287597656</v>
      </c>
      <c r="D85" s="27">
        <v>90.994468688964844</v>
      </c>
      <c r="E85" s="27">
        <v>90.971321105957031</v>
      </c>
      <c r="F85" s="27">
        <v>95.374649047851563</v>
      </c>
      <c r="G85" s="27">
        <v>99.778778076171875</v>
      </c>
      <c r="H85" s="27">
        <v>99.999580383300781</v>
      </c>
      <c r="I85" s="27">
        <v>99.99884033203125</v>
      </c>
      <c r="J85" s="27">
        <v>99.39666748046875</v>
      </c>
      <c r="K85" s="27">
        <v>99.999961853027344</v>
      </c>
      <c r="L85" s="27">
        <v>99.999809265136719</v>
      </c>
      <c r="M85" s="27">
        <v>99.99884033203125</v>
      </c>
      <c r="Q85" s="31">
        <v>1</v>
      </c>
      <c r="R85" s="26" t="s">
        <v>155</v>
      </c>
      <c r="S85" s="26" t="b">
        <f t="shared" si="6"/>
        <v>1</v>
      </c>
      <c r="T85" s="26" t="b">
        <f t="shared" si="7"/>
        <v>1</v>
      </c>
      <c r="U85" s="32" t="s">
        <v>42</v>
      </c>
      <c r="V85" s="32" t="s">
        <v>42</v>
      </c>
      <c r="W85" s="32" t="s">
        <v>42</v>
      </c>
      <c r="X85" s="41" t="s">
        <v>129</v>
      </c>
      <c r="Y85" s="85">
        <v>4</v>
      </c>
      <c r="Z85" s="85"/>
      <c r="AA85" s="85"/>
      <c r="AB85" s="85"/>
      <c r="AC85" s="85"/>
      <c r="AE85" s="33" t="s">
        <v>7</v>
      </c>
    </row>
    <row r="86" spans="1:31" x14ac:dyDescent="0.35">
      <c r="A86" s="42" t="s">
        <v>158</v>
      </c>
      <c r="B86" s="27">
        <v>91.845069885253906</v>
      </c>
      <c r="C86" s="27">
        <v>90.650558471679688</v>
      </c>
      <c r="D86" s="27">
        <v>91.017723083496094</v>
      </c>
      <c r="E86" s="27">
        <v>90.970970153808594</v>
      </c>
      <c r="F86" s="27">
        <v>95.378074645996094</v>
      </c>
      <c r="G86" s="27">
        <v>99.777816772460938</v>
      </c>
      <c r="H86" s="27">
        <v>99.999809265136719</v>
      </c>
      <c r="I86" s="27">
        <v>99.99884033203125</v>
      </c>
      <c r="J86" s="27">
        <v>99.396713256835938</v>
      </c>
      <c r="K86" s="27">
        <v>99.999961853027344</v>
      </c>
      <c r="L86" s="27">
        <v>99.999809265136719</v>
      </c>
      <c r="M86" s="27">
        <v>99.99884033203125</v>
      </c>
      <c r="Q86" s="31">
        <v>1</v>
      </c>
      <c r="R86" s="26" t="s">
        <v>155</v>
      </c>
      <c r="S86" s="26" t="b">
        <f t="shared" si="6"/>
        <v>1</v>
      </c>
      <c r="T86" s="26" t="b">
        <f t="shared" si="7"/>
        <v>1</v>
      </c>
      <c r="U86" s="32" t="s">
        <v>42</v>
      </c>
      <c r="V86" s="32" t="s">
        <v>42</v>
      </c>
      <c r="W86" s="40" t="s">
        <v>20</v>
      </c>
      <c r="X86" s="41" t="s">
        <v>129</v>
      </c>
      <c r="Y86" s="85">
        <v>4</v>
      </c>
      <c r="Z86" s="85"/>
      <c r="AA86" s="85"/>
      <c r="AB86" s="85"/>
      <c r="AC86" s="85"/>
      <c r="AE86" s="33" t="s">
        <v>7</v>
      </c>
    </row>
    <row r="87" spans="1:31" x14ac:dyDescent="0.35">
      <c r="A87" s="42" t="s">
        <v>159</v>
      </c>
      <c r="B87" s="27">
        <v>91.852729797363281</v>
      </c>
      <c r="C87" s="27">
        <v>90.70330810546875</v>
      </c>
      <c r="D87" s="27">
        <v>91.017745971679688</v>
      </c>
      <c r="E87" s="27">
        <v>90.970970153808594</v>
      </c>
      <c r="F87" s="27">
        <v>95.378303527832031</v>
      </c>
      <c r="G87" s="27">
        <v>99.777641296386719</v>
      </c>
      <c r="H87" s="27">
        <v>99.999580383300781</v>
      </c>
      <c r="I87" s="27">
        <v>99.99884033203125</v>
      </c>
      <c r="J87" s="27">
        <v>99.396934509277344</v>
      </c>
      <c r="K87" s="27">
        <v>99.999961853027344</v>
      </c>
      <c r="L87" s="27">
        <v>99.999809265136719</v>
      </c>
      <c r="M87" s="27">
        <v>99.99884033203125</v>
      </c>
      <c r="Q87" s="31">
        <v>1</v>
      </c>
      <c r="R87" s="26" t="s">
        <v>155</v>
      </c>
      <c r="S87" s="26" t="b">
        <f t="shared" si="6"/>
        <v>1</v>
      </c>
      <c r="T87" s="26" t="b">
        <f t="shared" si="7"/>
        <v>1</v>
      </c>
      <c r="U87" s="32" t="s">
        <v>42</v>
      </c>
      <c r="V87" s="32" t="s">
        <v>42</v>
      </c>
      <c r="W87" s="32" t="s">
        <v>42</v>
      </c>
      <c r="X87" s="41" t="s">
        <v>129</v>
      </c>
      <c r="Y87" s="85">
        <v>4</v>
      </c>
      <c r="Z87" s="85"/>
      <c r="AA87" s="85"/>
      <c r="AB87" s="85"/>
      <c r="AC87" s="85"/>
      <c r="AE87" s="33" t="s">
        <v>7</v>
      </c>
    </row>
    <row r="88" spans="1:31" x14ac:dyDescent="0.35">
      <c r="A88" s="42" t="s">
        <v>160</v>
      </c>
      <c r="B88" s="27">
        <v>91.859001159667969</v>
      </c>
      <c r="C88" s="27">
        <v>90.708106994628906</v>
      </c>
      <c r="D88" s="27">
        <v>91.086944580078125</v>
      </c>
      <c r="E88" s="27">
        <v>90.971580505371094</v>
      </c>
      <c r="F88" s="27">
        <v>93.234451293945313</v>
      </c>
      <c r="G88" s="27">
        <v>99.775444030761719</v>
      </c>
      <c r="H88" s="27">
        <v>99.999809265136719</v>
      </c>
      <c r="I88" s="27">
        <v>99.99884033203125</v>
      </c>
      <c r="J88" s="27">
        <v>99.396995544433594</v>
      </c>
      <c r="K88" s="27">
        <v>99.999961853027344</v>
      </c>
      <c r="L88" s="27">
        <v>99.999809265136719</v>
      </c>
      <c r="M88" s="27">
        <v>99.99884033203125</v>
      </c>
      <c r="Q88" s="31">
        <v>1</v>
      </c>
      <c r="R88" s="26" t="s">
        <v>155</v>
      </c>
      <c r="S88" s="26" t="b">
        <f t="shared" si="6"/>
        <v>1</v>
      </c>
      <c r="T88" s="26" t="b">
        <f t="shared" si="7"/>
        <v>1</v>
      </c>
      <c r="U88" s="32" t="s">
        <v>42</v>
      </c>
      <c r="V88" s="32" t="s">
        <v>150</v>
      </c>
      <c r="W88" s="32" t="s">
        <v>42</v>
      </c>
      <c r="X88" s="41" t="s">
        <v>129</v>
      </c>
      <c r="Y88" s="85">
        <v>4</v>
      </c>
      <c r="Z88" s="85"/>
      <c r="AA88" s="85"/>
      <c r="AB88" s="85"/>
      <c r="AC88" s="85"/>
      <c r="AE88" s="33" t="s">
        <v>7</v>
      </c>
    </row>
    <row r="89" spans="1:31" x14ac:dyDescent="0.35">
      <c r="A89" s="42" t="s">
        <v>161</v>
      </c>
      <c r="B89" s="27">
        <v>91.840621948242188</v>
      </c>
      <c r="C89" s="27">
        <v>90.737007141113281</v>
      </c>
      <c r="D89" s="27">
        <v>91.087677001953125</v>
      </c>
      <c r="E89" s="27">
        <v>90.832778930664063</v>
      </c>
      <c r="F89" s="27">
        <v>95.378044128417969</v>
      </c>
      <c r="G89" s="27">
        <v>99.778160095214844</v>
      </c>
      <c r="H89" s="27">
        <v>99.999809265136719</v>
      </c>
      <c r="I89" s="27">
        <v>99.99884033203125</v>
      </c>
      <c r="J89" s="27">
        <v>99.397270202636719</v>
      </c>
      <c r="K89" s="27">
        <v>99.999961853027344</v>
      </c>
      <c r="L89" s="27">
        <v>99.999809265136719</v>
      </c>
      <c r="M89" s="27">
        <v>99.99884033203125</v>
      </c>
      <c r="Q89" s="31">
        <v>1</v>
      </c>
      <c r="R89" s="26" t="s">
        <v>155</v>
      </c>
      <c r="S89" s="26" t="b">
        <f t="shared" si="6"/>
        <v>1</v>
      </c>
      <c r="T89" s="26" t="b">
        <f t="shared" si="7"/>
        <v>1</v>
      </c>
      <c r="U89" s="32" t="s">
        <v>42</v>
      </c>
      <c r="V89" s="32" t="s">
        <v>42</v>
      </c>
      <c r="W89" s="32" t="s">
        <v>42</v>
      </c>
      <c r="X89" s="41" t="s">
        <v>129</v>
      </c>
      <c r="Y89" s="85">
        <v>4</v>
      </c>
      <c r="Z89" s="85"/>
      <c r="AA89" s="85"/>
      <c r="AB89" s="85"/>
      <c r="AC89" s="85"/>
      <c r="AE89" s="33" t="s">
        <v>7</v>
      </c>
    </row>
    <row r="90" spans="1:31" x14ac:dyDescent="0.35">
      <c r="A90" s="42" t="s">
        <v>162</v>
      </c>
      <c r="B90" s="27">
        <v>91.847946166992188</v>
      </c>
      <c r="C90" s="27">
        <v>90.741744995117188</v>
      </c>
      <c r="D90" s="27">
        <v>91.110542297363281</v>
      </c>
      <c r="E90" s="27">
        <v>90.832618713378906</v>
      </c>
      <c r="F90" s="27">
        <v>95.376747131347656</v>
      </c>
      <c r="G90" s="27">
        <v>99.778717041015625</v>
      </c>
      <c r="H90" s="27">
        <v>99.999809265136719</v>
      </c>
      <c r="I90" s="27">
        <v>99.99884033203125</v>
      </c>
      <c r="J90" s="27">
        <v>99.3968505859375</v>
      </c>
      <c r="K90" s="27">
        <v>99.999961853027344</v>
      </c>
      <c r="L90" s="27">
        <v>99.999809265136719</v>
      </c>
      <c r="M90" s="27">
        <v>99.99884033203125</v>
      </c>
      <c r="Q90" s="31">
        <v>1</v>
      </c>
      <c r="R90" s="26" t="s">
        <v>155</v>
      </c>
      <c r="S90" s="26" t="b">
        <f t="shared" si="6"/>
        <v>1</v>
      </c>
      <c r="T90" s="26" t="b">
        <f t="shared" si="7"/>
        <v>1</v>
      </c>
      <c r="U90" s="32"/>
      <c r="V90" s="32"/>
      <c r="W90" s="32"/>
      <c r="X90" s="41"/>
      <c r="AE90" s="33"/>
    </row>
    <row r="91" spans="1:31" x14ac:dyDescent="0.35">
      <c r="A91" s="42" t="s">
        <v>163</v>
      </c>
      <c r="B91" s="27">
        <v>91.851356506347656</v>
      </c>
      <c r="C91" s="27">
        <v>90.736839294433594</v>
      </c>
      <c r="D91" s="27">
        <v>91.110450744628906</v>
      </c>
      <c r="E91" s="27">
        <v>90.971893310546875</v>
      </c>
      <c r="F91" s="27">
        <v>95.377609252929688</v>
      </c>
      <c r="G91" s="27">
        <v>99.77825927734375</v>
      </c>
      <c r="H91" s="27">
        <v>99.999809265136719</v>
      </c>
      <c r="I91" s="27">
        <v>99.99884033203125</v>
      </c>
      <c r="J91" s="27">
        <v>99.397285461425781</v>
      </c>
      <c r="K91" s="27">
        <v>99.999961853027344</v>
      </c>
      <c r="L91" s="27">
        <v>99.999809265136719</v>
      </c>
      <c r="M91" s="27">
        <v>99.99884033203125</v>
      </c>
      <c r="Q91" s="31">
        <v>1</v>
      </c>
      <c r="R91" s="26" t="s">
        <v>155</v>
      </c>
      <c r="S91" s="26" t="b">
        <f t="shared" si="6"/>
        <v>1</v>
      </c>
      <c r="T91" s="26" t="b">
        <f t="shared" si="7"/>
        <v>1</v>
      </c>
      <c r="U91" s="32" t="s">
        <v>42</v>
      </c>
      <c r="V91" s="32" t="s">
        <v>42</v>
      </c>
      <c r="W91" s="32" t="s">
        <v>42</v>
      </c>
      <c r="X91" s="41" t="s">
        <v>129</v>
      </c>
      <c r="Y91" s="85">
        <v>4</v>
      </c>
      <c r="Z91" s="85"/>
      <c r="AA91" s="85"/>
      <c r="AB91" s="85"/>
      <c r="AC91" s="85"/>
      <c r="AE91" s="33" t="s">
        <v>7</v>
      </c>
    </row>
    <row r="92" spans="1:31" x14ac:dyDescent="0.35">
      <c r="A92" s="42" t="s">
        <v>164</v>
      </c>
      <c r="B92" s="27">
        <v>91.036186218261719</v>
      </c>
      <c r="C92" s="27">
        <v>90.765693664550781</v>
      </c>
      <c r="D92" s="27">
        <v>91.180076599121094</v>
      </c>
      <c r="E92" s="27">
        <v>91.111099243164063</v>
      </c>
      <c r="F92" s="27">
        <v>95.354118347167969</v>
      </c>
      <c r="G92" s="27">
        <v>99.777656555175781</v>
      </c>
      <c r="H92" s="27">
        <v>99.999809265136719</v>
      </c>
      <c r="I92" s="27">
        <v>99.99884033203125</v>
      </c>
      <c r="J92" s="27">
        <v>100</v>
      </c>
      <c r="K92" s="27">
        <v>99.999961853027344</v>
      </c>
      <c r="L92" s="27">
        <v>99.999809265136719</v>
      </c>
      <c r="M92" s="27">
        <v>99.99884033203125</v>
      </c>
      <c r="Q92" s="31">
        <v>1</v>
      </c>
      <c r="R92" s="26" t="s">
        <v>155</v>
      </c>
      <c r="S92" s="26" t="b">
        <f t="shared" si="6"/>
        <v>1</v>
      </c>
      <c r="T92" s="26" t="b">
        <f t="shared" si="7"/>
        <v>1</v>
      </c>
      <c r="U92" s="32"/>
      <c r="V92" s="32"/>
      <c r="W92" s="32"/>
      <c r="X92" s="41"/>
      <c r="AE92" s="33"/>
    </row>
    <row r="93" spans="1:31" x14ac:dyDescent="0.35">
      <c r="A93" s="42" t="s">
        <v>165</v>
      </c>
      <c r="B93" s="27">
        <v>91.877738952636719</v>
      </c>
      <c r="C93" s="27">
        <v>90.775108337402344</v>
      </c>
      <c r="D93" s="27">
        <v>91.133514404296875</v>
      </c>
      <c r="E93" s="27">
        <v>91.249061584472656</v>
      </c>
      <c r="F93" s="27">
        <v>95.378837585449219</v>
      </c>
      <c r="G93" s="27">
        <v>99.778450012207031</v>
      </c>
      <c r="H93" s="27">
        <v>99.999809265136719</v>
      </c>
      <c r="I93" s="27">
        <v>99.99884033203125</v>
      </c>
      <c r="J93" s="27">
        <v>99.397026062011719</v>
      </c>
      <c r="K93" s="27">
        <v>99.999961853027344</v>
      </c>
      <c r="L93" s="27">
        <v>99.999809265136719</v>
      </c>
      <c r="M93" s="27">
        <v>99.99884033203125</v>
      </c>
      <c r="Q93" s="31">
        <v>1</v>
      </c>
      <c r="R93" s="26" t="s">
        <v>155</v>
      </c>
      <c r="S93" s="26" t="b">
        <f t="shared" si="6"/>
        <v>1</v>
      </c>
      <c r="T93" s="26" t="b">
        <f t="shared" si="7"/>
        <v>1</v>
      </c>
      <c r="U93" s="32"/>
      <c r="V93" s="32"/>
      <c r="W93" s="32"/>
      <c r="X93" s="41"/>
      <c r="AE93" s="33"/>
    </row>
    <row r="94" spans="1:31" x14ac:dyDescent="0.35">
      <c r="A94" s="42" t="s">
        <v>166</v>
      </c>
      <c r="B94" s="27">
        <v>91.885787963867188</v>
      </c>
      <c r="C94" s="27">
        <v>90.789390563964844</v>
      </c>
      <c r="D94" s="27">
        <v>91.202781677246094</v>
      </c>
      <c r="E94" s="27">
        <v>91.248611450195313</v>
      </c>
      <c r="F94" s="27">
        <v>95.375076293945313</v>
      </c>
      <c r="G94" s="27">
        <v>99.7777099609375</v>
      </c>
      <c r="H94" s="27">
        <v>99.999809265136719</v>
      </c>
      <c r="I94" s="27">
        <v>99.99884033203125</v>
      </c>
      <c r="J94" s="27">
        <v>100</v>
      </c>
      <c r="K94" s="27">
        <v>99.999961853027344</v>
      </c>
      <c r="L94" s="27">
        <v>99.999809265136719</v>
      </c>
      <c r="M94" s="27">
        <v>99.99884033203125</v>
      </c>
      <c r="Q94" s="31">
        <v>1</v>
      </c>
      <c r="R94" s="26" t="s">
        <v>155</v>
      </c>
      <c r="S94" s="26" t="b">
        <f t="shared" si="6"/>
        <v>1</v>
      </c>
      <c r="T94" s="26" t="b">
        <f t="shared" si="7"/>
        <v>1</v>
      </c>
      <c r="U94" s="32"/>
      <c r="V94" s="32"/>
      <c r="W94" s="32"/>
      <c r="X94" s="41"/>
      <c r="AE94" s="33"/>
    </row>
    <row r="95" spans="1:31" x14ac:dyDescent="0.35">
      <c r="A95" s="42" t="s">
        <v>167</v>
      </c>
      <c r="B95" s="27">
        <v>85.379287719726563</v>
      </c>
      <c r="C95" s="27">
        <v>90.385650634765625</v>
      </c>
      <c r="D95" s="27">
        <v>90.732406616210938</v>
      </c>
      <c r="E95" s="27">
        <v>90.830917358398438</v>
      </c>
      <c r="F95" s="27">
        <v>99.992935180664063</v>
      </c>
      <c r="G95" s="27">
        <v>99.991783142089844</v>
      </c>
      <c r="H95" s="27">
        <v>99.999809265136719</v>
      </c>
      <c r="I95" s="27">
        <v>99.99884033203125</v>
      </c>
      <c r="J95" s="27">
        <v>94.648124694824219</v>
      </c>
      <c r="K95" s="27">
        <v>99.998641967773438</v>
      </c>
      <c r="L95" s="27">
        <v>99.993431091308594</v>
      </c>
      <c r="M95" s="27">
        <v>99.99884033203125</v>
      </c>
      <c r="Q95" s="31">
        <v>1</v>
      </c>
      <c r="R95" s="26" t="s">
        <v>155</v>
      </c>
      <c r="S95" s="26" t="b">
        <f t="shared" si="6"/>
        <v>1</v>
      </c>
      <c r="T95" s="26" t="b">
        <f t="shared" si="7"/>
        <v>1</v>
      </c>
      <c r="U95" s="32"/>
      <c r="V95" s="32"/>
      <c r="W95" s="32"/>
      <c r="X95" s="41"/>
      <c r="AE95" s="33"/>
    </row>
    <row r="96" spans="1:31" x14ac:dyDescent="0.35">
      <c r="A96" s="42" t="s">
        <v>168</v>
      </c>
      <c r="B96" s="27">
        <v>87.998321533203125</v>
      </c>
      <c r="C96" s="27">
        <v>87.074371337890625</v>
      </c>
      <c r="D96" s="27">
        <v>83.2559814453125</v>
      </c>
      <c r="E96" s="27">
        <v>90.971466064453125</v>
      </c>
      <c r="F96" s="27">
        <v>99.992752075195313</v>
      </c>
      <c r="G96" s="27">
        <v>99.992301940917969</v>
      </c>
      <c r="H96" s="27">
        <v>99.999809265136719</v>
      </c>
      <c r="I96" s="27">
        <v>99.99884033203125</v>
      </c>
      <c r="J96" s="27">
        <v>94.648345947265625</v>
      </c>
      <c r="K96" s="27">
        <v>99.998641967773438</v>
      </c>
      <c r="L96" s="27">
        <v>99.993453979492188</v>
      </c>
      <c r="M96" s="27">
        <v>99.99884033203125</v>
      </c>
      <c r="Q96" s="31">
        <v>1</v>
      </c>
      <c r="R96" s="26" t="s">
        <v>155</v>
      </c>
      <c r="S96" s="26" t="b">
        <f t="shared" si="6"/>
        <v>0</v>
      </c>
      <c r="T96" s="26" t="b">
        <f t="shared" si="7"/>
        <v>1</v>
      </c>
      <c r="U96" s="32"/>
      <c r="V96" s="32"/>
      <c r="W96" s="32"/>
      <c r="X96" s="41"/>
      <c r="AE96" s="33"/>
    </row>
    <row r="97" spans="1:43" x14ac:dyDescent="0.35">
      <c r="A97" s="42" t="s">
        <v>169</v>
      </c>
      <c r="B97" s="27">
        <v>91.229026794433594</v>
      </c>
      <c r="C97" s="27">
        <v>90.368934631347656</v>
      </c>
      <c r="D97" s="27">
        <v>90.855514526367188</v>
      </c>
      <c r="E97" s="27">
        <v>89.78125</v>
      </c>
      <c r="F97" s="27">
        <v>100</v>
      </c>
      <c r="G97" s="27">
        <v>99.999961853027344</v>
      </c>
      <c r="H97" s="27">
        <v>99.999809265136719</v>
      </c>
      <c r="I97" s="27">
        <v>99.99884033203125</v>
      </c>
      <c r="J97" s="32" t="s">
        <v>49</v>
      </c>
      <c r="K97" s="32" t="s">
        <v>49</v>
      </c>
      <c r="L97" s="32" t="s">
        <v>49</v>
      </c>
      <c r="M97" s="32" t="s">
        <v>49</v>
      </c>
      <c r="R97" s="26"/>
      <c r="U97" s="32" t="s">
        <v>49</v>
      </c>
      <c r="V97" s="32" t="s">
        <v>49</v>
      </c>
      <c r="W97" s="32" t="s">
        <v>49</v>
      </c>
      <c r="X97" s="32" t="s">
        <v>49</v>
      </c>
      <c r="Y97" s="86"/>
      <c r="Z97" s="86"/>
      <c r="AA97" s="86"/>
      <c r="AB97" s="86"/>
      <c r="AC97" s="86"/>
      <c r="AE97" s="33"/>
    </row>
    <row r="98" spans="1:43" x14ac:dyDescent="0.35">
      <c r="A98" s="42"/>
      <c r="B98" s="27"/>
      <c r="C98" s="27"/>
      <c r="D98" s="27"/>
      <c r="E98" s="27"/>
      <c r="F98" s="27"/>
      <c r="G98" s="27"/>
      <c r="H98" s="27"/>
      <c r="I98" s="27"/>
      <c r="J98" s="32"/>
      <c r="K98" s="32"/>
      <c r="L98" s="32"/>
      <c r="M98" s="32"/>
      <c r="R98" s="26"/>
      <c r="U98" s="32"/>
      <c r="V98" s="32"/>
      <c r="W98" s="32"/>
      <c r="X98" s="32"/>
      <c r="AE98" s="33"/>
    </row>
    <row r="99" spans="1:43" x14ac:dyDescent="0.35">
      <c r="A99" s="36"/>
      <c r="B99" s="36"/>
      <c r="C99" s="36"/>
      <c r="D99" s="36"/>
      <c r="E99" s="36"/>
      <c r="F99" s="36"/>
      <c r="G99" s="36"/>
      <c r="H99" s="36"/>
      <c r="I99" s="36"/>
      <c r="J99" s="36"/>
      <c r="K99" s="36"/>
      <c r="L99" s="36"/>
      <c r="M99" s="36"/>
      <c r="N99" s="38" t="s">
        <v>170</v>
      </c>
      <c r="O99" s="36" t="str">
        <f>SUM(Q100:Q109) &amp;" Sensors"</f>
        <v>9 Sensors</v>
      </c>
      <c r="P99" s="24">
        <f>SUMIF(S100:S109,TRUE, Q100:Q109)/SUM(Q100:Q109)</f>
        <v>1</v>
      </c>
      <c r="Q99" s="36"/>
      <c r="R99" s="36"/>
      <c r="S99" s="36"/>
      <c r="T99" s="36"/>
      <c r="U99" s="36"/>
      <c r="V99" s="36"/>
      <c r="W99" s="36"/>
      <c r="X99" s="36"/>
      <c r="Y99" s="87"/>
      <c r="Z99" s="87"/>
      <c r="AA99" s="87"/>
      <c r="AB99" s="87"/>
      <c r="AC99" s="87"/>
      <c r="AD99" s="38"/>
      <c r="AE99" s="38"/>
      <c r="AF99" s="87"/>
      <c r="AG99" s="87"/>
      <c r="AH99" s="87" t="s">
        <v>170</v>
      </c>
      <c r="AI99" s="88"/>
      <c r="AJ99" s="88"/>
      <c r="AK99" s="88"/>
      <c r="AL99" s="88"/>
      <c r="AM99" s="88"/>
      <c r="AN99" s="88"/>
      <c r="AO99" s="88"/>
      <c r="AP99" s="88"/>
      <c r="AQ99" s="88"/>
    </row>
    <row r="100" spans="1:43" x14ac:dyDescent="0.35">
      <c r="A100" s="44" t="s">
        <v>171</v>
      </c>
      <c r="B100" s="27">
        <v>91.768875122070313</v>
      </c>
      <c r="C100" s="27">
        <v>94.481826782226563</v>
      </c>
      <c r="D100" s="27">
        <v>94.743804931640625</v>
      </c>
      <c r="E100" s="27">
        <v>94.999099731445313</v>
      </c>
      <c r="F100" s="27">
        <v>99.261070251464844</v>
      </c>
      <c r="G100" s="27">
        <v>99.923736572265625</v>
      </c>
      <c r="H100" s="27">
        <v>99.994651794433594</v>
      </c>
      <c r="I100" s="27">
        <v>99.967903137207031</v>
      </c>
      <c r="J100" s="27">
        <v>100</v>
      </c>
      <c r="K100" s="27">
        <v>99.999961853027344</v>
      </c>
      <c r="L100" s="27">
        <v>99.999809265136719</v>
      </c>
      <c r="M100" s="27">
        <v>99.99884033203125</v>
      </c>
      <c r="O100" s="44"/>
      <c r="P100" s="44"/>
      <c r="Q100" s="31">
        <v>1</v>
      </c>
      <c r="R100" s="26" t="s">
        <v>155</v>
      </c>
      <c r="S100" s="26" t="b">
        <f t="shared" ref="S100:S108" si="8">NOT(OR((D100&lt;=$Q$1),(H100&lt;=$R$1),(L100&lt;=$S$1)))</f>
        <v>1</v>
      </c>
      <c r="T100" s="26" t="b">
        <f t="shared" ref="T100:T108" si="9">NOT(OR((C100&lt;=$Q$1),(G100&lt;=$R$1),(K100&lt;=$S$1)))</f>
        <v>1</v>
      </c>
      <c r="U100" s="32" t="s">
        <v>42</v>
      </c>
      <c r="V100" s="32" t="s">
        <v>42</v>
      </c>
      <c r="W100" s="32" t="s">
        <v>42</v>
      </c>
      <c r="X100" s="32"/>
      <c r="AD100"/>
      <c r="AE100" s="33"/>
      <c r="AF100"/>
      <c r="AG100"/>
      <c r="AH100"/>
      <c r="AI100"/>
      <c r="AJ100"/>
      <c r="AK100"/>
      <c r="AL100"/>
      <c r="AM100"/>
      <c r="AN100"/>
      <c r="AO100"/>
      <c r="AP100"/>
      <c r="AQ100"/>
    </row>
    <row r="101" spans="1:43" x14ac:dyDescent="0.35">
      <c r="A101" s="44" t="s">
        <v>172</v>
      </c>
      <c r="B101" s="27">
        <v>93.061416625976563</v>
      </c>
      <c r="C101" s="27">
        <v>94.710746765136719</v>
      </c>
      <c r="D101" s="27">
        <v>94.998435974121094</v>
      </c>
      <c r="E101" s="27">
        <v>94.997772216796875</v>
      </c>
      <c r="F101" s="27">
        <v>99.266288757324219</v>
      </c>
      <c r="G101" s="27">
        <v>99.9207763671875</v>
      </c>
      <c r="H101" s="27">
        <v>99.994941711425781</v>
      </c>
      <c r="I101" s="27">
        <v>99.969650268554688</v>
      </c>
      <c r="J101" s="27">
        <v>100</v>
      </c>
      <c r="K101" s="27">
        <v>99.999961853027344</v>
      </c>
      <c r="L101" s="27">
        <v>99.999809265136719</v>
      </c>
      <c r="M101" s="27">
        <v>99.99884033203125</v>
      </c>
      <c r="N101" s="44"/>
      <c r="O101" s="44"/>
      <c r="P101" s="44"/>
      <c r="Q101" s="31">
        <v>1</v>
      </c>
      <c r="R101" s="26" t="s">
        <v>155</v>
      </c>
      <c r="S101" s="26" t="b">
        <f t="shared" si="8"/>
        <v>1</v>
      </c>
      <c r="T101" s="26" t="b">
        <f t="shared" si="9"/>
        <v>1</v>
      </c>
      <c r="U101" s="32" t="s">
        <v>42</v>
      </c>
      <c r="V101" s="32" t="s">
        <v>42</v>
      </c>
      <c r="W101" s="32" t="s">
        <v>42</v>
      </c>
      <c r="X101" s="32"/>
      <c r="AD101"/>
      <c r="AE101" s="33"/>
      <c r="AF101"/>
      <c r="AG101"/>
      <c r="AH101"/>
      <c r="AI101"/>
      <c r="AJ101"/>
      <c r="AK101"/>
      <c r="AL101"/>
      <c r="AM101"/>
      <c r="AN101"/>
      <c r="AO101"/>
      <c r="AP101"/>
      <c r="AQ101"/>
    </row>
    <row r="102" spans="1:43" x14ac:dyDescent="0.35">
      <c r="A102" s="44" t="s">
        <v>173</v>
      </c>
      <c r="B102" s="27">
        <v>93.116348266601563</v>
      </c>
      <c r="C102" s="27">
        <v>94.715126037597656</v>
      </c>
      <c r="D102" s="27">
        <v>95.0443115234375</v>
      </c>
      <c r="E102" s="27">
        <v>94.998405456542969</v>
      </c>
      <c r="F102" s="27">
        <v>99.267097473144531</v>
      </c>
      <c r="G102" s="27">
        <v>99.921455383300781</v>
      </c>
      <c r="H102" s="27">
        <v>99.999809265136719</v>
      </c>
      <c r="I102" s="27">
        <v>99.99884033203125</v>
      </c>
      <c r="J102" s="27">
        <v>99.999183654785156</v>
      </c>
      <c r="K102" s="27">
        <v>99.999961853027344</v>
      </c>
      <c r="L102" s="27">
        <v>99.999809265136719</v>
      </c>
      <c r="M102" s="27">
        <v>99.99884033203125</v>
      </c>
      <c r="N102" s="44"/>
      <c r="O102" s="44"/>
      <c r="P102" s="44"/>
      <c r="Q102" s="31">
        <v>1</v>
      </c>
      <c r="R102" s="26" t="s">
        <v>155</v>
      </c>
      <c r="S102" s="26" t="b">
        <f t="shared" si="8"/>
        <v>1</v>
      </c>
      <c r="T102" s="26" t="b">
        <f t="shared" si="9"/>
        <v>1</v>
      </c>
      <c r="U102" s="32" t="s">
        <v>42</v>
      </c>
      <c r="V102" s="32" t="s">
        <v>42</v>
      </c>
      <c r="W102" s="32" t="s">
        <v>42</v>
      </c>
      <c r="X102" s="32"/>
      <c r="AD102"/>
      <c r="AE102" s="33"/>
      <c r="AF102"/>
      <c r="AG102"/>
      <c r="AH102"/>
      <c r="AI102"/>
      <c r="AJ102"/>
      <c r="AK102"/>
      <c r="AL102"/>
      <c r="AM102"/>
      <c r="AN102"/>
      <c r="AO102"/>
      <c r="AP102"/>
      <c r="AQ102"/>
    </row>
    <row r="103" spans="1:43" x14ac:dyDescent="0.35">
      <c r="A103" s="44" t="s">
        <v>174</v>
      </c>
      <c r="B103" s="27">
        <v>93.215400695800781</v>
      </c>
      <c r="C103" s="27">
        <v>94.701164245605469</v>
      </c>
      <c r="D103" s="27">
        <v>95.0447998046875</v>
      </c>
      <c r="E103" s="27">
        <v>94.998893737792969</v>
      </c>
      <c r="F103" s="27">
        <v>99.267921447753906</v>
      </c>
      <c r="G103" s="27">
        <v>99.922904968261719</v>
      </c>
      <c r="H103" s="27">
        <v>99.996894836425781</v>
      </c>
      <c r="I103" s="27">
        <v>99.98138427734375</v>
      </c>
      <c r="J103" s="27">
        <v>99.999183654785156</v>
      </c>
      <c r="K103" s="27">
        <v>99.999961853027344</v>
      </c>
      <c r="L103" s="27">
        <v>99.999809265136719</v>
      </c>
      <c r="M103" s="27">
        <v>99.99884033203125</v>
      </c>
      <c r="N103" s="44"/>
      <c r="O103" s="44"/>
      <c r="P103" s="44"/>
      <c r="Q103" s="31">
        <v>1</v>
      </c>
      <c r="R103" s="26" t="s">
        <v>155</v>
      </c>
      <c r="S103" s="26" t="b">
        <f t="shared" si="8"/>
        <v>1</v>
      </c>
      <c r="T103" s="26" t="b">
        <f t="shared" si="9"/>
        <v>1</v>
      </c>
      <c r="U103" s="32" t="s">
        <v>42</v>
      </c>
      <c r="V103" s="32" t="s">
        <v>42</v>
      </c>
      <c r="W103" s="32" t="s">
        <v>42</v>
      </c>
      <c r="X103" s="32"/>
      <c r="AD103"/>
      <c r="AE103" s="33"/>
      <c r="AF103"/>
      <c r="AG103"/>
      <c r="AH103"/>
      <c r="AI103"/>
      <c r="AJ103"/>
      <c r="AK103"/>
      <c r="AL103"/>
      <c r="AM103"/>
      <c r="AN103"/>
      <c r="AO103"/>
      <c r="AP103"/>
      <c r="AQ103"/>
    </row>
    <row r="104" spans="1:43" x14ac:dyDescent="0.35">
      <c r="A104" s="44" t="s">
        <v>175</v>
      </c>
      <c r="B104" s="27">
        <v>93.150970458984375</v>
      </c>
      <c r="C104" s="27">
        <v>94.759368896484375</v>
      </c>
      <c r="D104" s="27">
        <v>95.068534851074219</v>
      </c>
      <c r="E104" s="27">
        <v>94.999923706054688</v>
      </c>
      <c r="F104" s="27">
        <v>98.353996276855469</v>
      </c>
      <c r="G104" s="27">
        <v>99.921607971191406</v>
      </c>
      <c r="H104" s="27">
        <v>99.999809265136719</v>
      </c>
      <c r="I104" s="27">
        <v>99.99884033203125</v>
      </c>
      <c r="J104" s="27">
        <v>99.999183654785156</v>
      </c>
      <c r="K104" s="27">
        <v>99.999961853027344</v>
      </c>
      <c r="L104" s="27">
        <v>99.999809265136719</v>
      </c>
      <c r="M104" s="27">
        <v>99.99884033203125</v>
      </c>
      <c r="N104" s="44"/>
      <c r="O104" s="44"/>
      <c r="Q104" s="31">
        <v>1</v>
      </c>
      <c r="R104" s="26" t="s">
        <v>155</v>
      </c>
      <c r="S104" s="26" t="b">
        <f t="shared" si="8"/>
        <v>1</v>
      </c>
      <c r="T104" s="26" t="b">
        <f t="shared" si="9"/>
        <v>1</v>
      </c>
      <c r="U104" s="32" t="s">
        <v>42</v>
      </c>
      <c r="V104" s="32" t="s">
        <v>42</v>
      </c>
      <c r="W104" s="32" t="s">
        <v>42</v>
      </c>
      <c r="X104" s="32"/>
      <c r="AD104"/>
      <c r="AE104" s="33"/>
      <c r="AF104"/>
      <c r="AG104"/>
      <c r="AH104"/>
      <c r="AI104"/>
      <c r="AJ104"/>
      <c r="AK104"/>
      <c r="AL104"/>
      <c r="AM104"/>
      <c r="AN104"/>
      <c r="AO104"/>
      <c r="AP104"/>
      <c r="AQ104"/>
    </row>
    <row r="105" spans="1:43" x14ac:dyDescent="0.35">
      <c r="A105" s="44" t="s">
        <v>176</v>
      </c>
      <c r="B105" s="27">
        <v>93.365676879882813</v>
      </c>
      <c r="C105" s="27">
        <v>94.763092041015625</v>
      </c>
      <c r="D105" s="27">
        <v>95.066986083984375</v>
      </c>
      <c r="E105" s="27">
        <v>94.999031066894531</v>
      </c>
      <c r="F105" s="27">
        <v>98.362052917480469</v>
      </c>
      <c r="G105" s="27">
        <v>99.920326232910156</v>
      </c>
      <c r="H105" s="27">
        <v>99.999809265136719</v>
      </c>
      <c r="I105" s="27">
        <v>99.99884033203125</v>
      </c>
      <c r="J105" s="27">
        <v>99.999183654785156</v>
      </c>
      <c r="K105" s="27">
        <v>99.999961853027344</v>
      </c>
      <c r="L105" s="27">
        <v>99.999809265136719</v>
      </c>
      <c r="M105" s="27">
        <v>99.99884033203125</v>
      </c>
      <c r="N105" s="44"/>
      <c r="O105" s="44"/>
      <c r="P105" s="44"/>
      <c r="Q105" s="31">
        <v>1</v>
      </c>
      <c r="R105" s="26" t="s">
        <v>155</v>
      </c>
      <c r="S105" s="26" t="b">
        <f t="shared" si="8"/>
        <v>1</v>
      </c>
      <c r="T105" s="26" t="b">
        <f t="shared" si="9"/>
        <v>1</v>
      </c>
      <c r="U105" s="32" t="s">
        <v>42</v>
      </c>
      <c r="V105" s="32" t="s">
        <v>42</v>
      </c>
      <c r="W105" s="32" t="s">
        <v>42</v>
      </c>
      <c r="X105" s="32"/>
      <c r="AD105"/>
      <c r="AE105" s="33"/>
      <c r="AF105"/>
      <c r="AG105"/>
      <c r="AH105"/>
      <c r="AI105"/>
      <c r="AJ105"/>
      <c r="AK105"/>
      <c r="AL105"/>
      <c r="AM105"/>
      <c r="AN105"/>
      <c r="AO105"/>
      <c r="AP105"/>
      <c r="AQ105"/>
    </row>
    <row r="106" spans="1:43" x14ac:dyDescent="0.35">
      <c r="A106" s="44" t="s">
        <v>177</v>
      </c>
      <c r="B106" s="27">
        <v>92.934951782226563</v>
      </c>
      <c r="C106" s="27">
        <v>94.773780822753906</v>
      </c>
      <c r="D106" s="27">
        <v>95.115058898925781</v>
      </c>
      <c r="E106" s="27">
        <v>95.138511657714844</v>
      </c>
      <c r="F106" s="27">
        <v>96.8404541015625</v>
      </c>
      <c r="G106" s="27">
        <v>95.964813232421875</v>
      </c>
      <c r="H106" s="27">
        <v>99.999809265136719</v>
      </c>
      <c r="I106" s="27">
        <v>99.99884033203125</v>
      </c>
      <c r="J106" s="27">
        <v>99.170997619628906</v>
      </c>
      <c r="K106" s="27">
        <v>99.999961853027344</v>
      </c>
      <c r="L106" s="27">
        <v>99.999809265136719</v>
      </c>
      <c r="M106" s="27">
        <v>99.99884033203125</v>
      </c>
      <c r="N106" s="44"/>
      <c r="O106" s="44"/>
      <c r="P106" s="44"/>
      <c r="Q106" s="31">
        <v>1</v>
      </c>
      <c r="R106" s="26" t="s">
        <v>155</v>
      </c>
      <c r="S106" s="26" t="b">
        <f t="shared" si="8"/>
        <v>1</v>
      </c>
      <c r="T106" s="26" t="b">
        <f t="shared" si="9"/>
        <v>1</v>
      </c>
      <c r="U106" s="32" t="s">
        <v>42</v>
      </c>
      <c r="V106" s="32" t="s">
        <v>42</v>
      </c>
      <c r="W106" s="32" t="s">
        <v>42</v>
      </c>
      <c r="X106" s="32"/>
      <c r="AD106"/>
      <c r="AE106" s="33"/>
      <c r="AF106"/>
      <c r="AG106"/>
      <c r="AH106"/>
      <c r="AI106"/>
      <c r="AJ106"/>
      <c r="AK106"/>
      <c r="AL106"/>
      <c r="AM106"/>
      <c r="AN106"/>
      <c r="AO106"/>
      <c r="AP106"/>
      <c r="AQ106"/>
    </row>
    <row r="107" spans="1:43" x14ac:dyDescent="0.35">
      <c r="A107" s="44" t="s">
        <v>178</v>
      </c>
      <c r="B107" s="27">
        <v>92.529441833496094</v>
      </c>
      <c r="C107" s="27">
        <v>94.792793273925781</v>
      </c>
      <c r="D107" s="27">
        <v>95.161102294921875</v>
      </c>
      <c r="E107" s="27">
        <v>95.137252807617188</v>
      </c>
      <c r="F107" s="27">
        <v>96.840034484863281</v>
      </c>
      <c r="G107" s="27">
        <v>95.970054626464844</v>
      </c>
      <c r="H107" s="27">
        <v>99.997573852539063</v>
      </c>
      <c r="I107" s="27">
        <v>99.985435485839844</v>
      </c>
      <c r="J107" s="27">
        <v>98.859237670898438</v>
      </c>
      <c r="K107" s="27">
        <v>99.999961853027344</v>
      </c>
      <c r="L107" s="27">
        <v>99.999809265136719</v>
      </c>
      <c r="M107" s="27">
        <v>99.99884033203125</v>
      </c>
      <c r="N107" s="45"/>
      <c r="O107" s="44"/>
      <c r="P107" s="44"/>
      <c r="Q107" s="31">
        <v>1</v>
      </c>
      <c r="R107" s="26" t="s">
        <v>155</v>
      </c>
      <c r="S107" s="26" t="b">
        <f t="shared" si="8"/>
        <v>1</v>
      </c>
      <c r="T107" s="26" t="b">
        <f t="shared" si="9"/>
        <v>1</v>
      </c>
      <c r="U107" s="32" t="s">
        <v>42</v>
      </c>
      <c r="V107" s="32" t="s">
        <v>42</v>
      </c>
      <c r="W107" s="32" t="s">
        <v>42</v>
      </c>
      <c r="X107" s="32"/>
      <c r="AD107"/>
      <c r="AE107" s="33"/>
      <c r="AF107"/>
      <c r="AG107"/>
      <c r="AH107"/>
      <c r="AI107"/>
      <c r="AJ107"/>
      <c r="AK107"/>
      <c r="AL107"/>
      <c r="AM107"/>
      <c r="AN107"/>
      <c r="AO107"/>
      <c r="AP107"/>
      <c r="AQ107"/>
    </row>
    <row r="108" spans="1:43" x14ac:dyDescent="0.35">
      <c r="A108" s="44" t="s">
        <v>179</v>
      </c>
      <c r="B108" s="27">
        <v>92.858299255371094</v>
      </c>
      <c r="C108" s="27">
        <v>94.831634521484375</v>
      </c>
      <c r="D108" s="27">
        <v>95.161888122558594</v>
      </c>
      <c r="E108" s="27">
        <v>95.138328552246094</v>
      </c>
      <c r="F108" s="27">
        <v>98.974594116210938</v>
      </c>
      <c r="G108" s="27">
        <v>95.965194702148438</v>
      </c>
      <c r="H108" s="27">
        <v>99.994293212890625</v>
      </c>
      <c r="I108" s="27">
        <v>99.965751647949219</v>
      </c>
      <c r="J108" s="27">
        <v>99.685600280761719</v>
      </c>
      <c r="K108" s="27">
        <v>99.999961853027344</v>
      </c>
      <c r="L108" s="27">
        <v>99.999809265136719</v>
      </c>
      <c r="M108" s="27">
        <v>99.99884033203125</v>
      </c>
      <c r="N108" s="44"/>
      <c r="O108" s="44"/>
      <c r="P108" s="44"/>
      <c r="Q108" s="31">
        <v>1</v>
      </c>
      <c r="R108" s="26" t="s">
        <v>155</v>
      </c>
      <c r="S108" s="26" t="b">
        <f t="shared" si="8"/>
        <v>1</v>
      </c>
      <c r="T108" s="26" t="b">
        <f t="shared" si="9"/>
        <v>1</v>
      </c>
      <c r="U108" s="32" t="s">
        <v>42</v>
      </c>
      <c r="V108" s="32" t="s">
        <v>42</v>
      </c>
      <c r="W108" s="32" t="s">
        <v>42</v>
      </c>
      <c r="X108" s="32"/>
      <c r="AD108"/>
      <c r="AE108" s="33"/>
      <c r="AF108"/>
      <c r="AG108"/>
      <c r="AH108"/>
      <c r="AI108"/>
      <c r="AJ108"/>
      <c r="AK108"/>
      <c r="AL108"/>
      <c r="AM108"/>
      <c r="AN108"/>
      <c r="AO108"/>
      <c r="AP108"/>
      <c r="AQ108"/>
    </row>
    <row r="109" spans="1:43" x14ac:dyDescent="0.35">
      <c r="A109" s="44" t="s">
        <v>180</v>
      </c>
      <c r="B109" s="27">
        <v>92.491958618164063</v>
      </c>
      <c r="C109" s="27">
        <v>94.392120361328125</v>
      </c>
      <c r="D109" s="27">
        <v>94.680747985839844</v>
      </c>
      <c r="E109" s="27">
        <v>94.923614501953125</v>
      </c>
      <c r="F109" s="27">
        <v>94.941398620605469</v>
      </c>
      <c r="G109" s="27">
        <v>85.332839965820313</v>
      </c>
      <c r="H109" s="27">
        <v>29.679800033569336</v>
      </c>
      <c r="I109" s="27">
        <v>99.99884033203125</v>
      </c>
      <c r="J109" s="32"/>
      <c r="K109" s="32"/>
      <c r="L109" s="32"/>
      <c r="M109" s="46"/>
      <c r="N109" s="44" t="s">
        <v>181</v>
      </c>
      <c r="O109" s="44"/>
      <c r="P109" s="44" t="s">
        <v>182</v>
      </c>
      <c r="R109" s="26"/>
      <c r="U109" s="32" t="s">
        <v>42</v>
      </c>
      <c r="V109" s="32" t="s">
        <v>42</v>
      </c>
      <c r="W109" s="32" t="s">
        <v>42</v>
      </c>
      <c r="X109" s="32"/>
      <c r="AD109"/>
      <c r="AE109" s="33"/>
      <c r="AF109"/>
      <c r="AG109"/>
      <c r="AH109"/>
      <c r="AI109"/>
      <c r="AJ109"/>
      <c r="AK109"/>
      <c r="AL109"/>
      <c r="AM109"/>
      <c r="AN109"/>
      <c r="AO109"/>
      <c r="AP109"/>
      <c r="AQ109"/>
    </row>
    <row r="110" spans="1:43" x14ac:dyDescent="0.35">
      <c r="A110" s="36"/>
      <c r="B110" s="36"/>
      <c r="C110" s="36"/>
      <c r="D110" s="36"/>
      <c r="E110" s="36"/>
      <c r="F110" s="36"/>
      <c r="G110" s="36"/>
      <c r="H110" s="36"/>
      <c r="I110" s="36"/>
      <c r="J110" s="36"/>
      <c r="K110" s="36"/>
      <c r="L110" s="36"/>
      <c r="M110" s="36"/>
      <c r="N110" s="38" t="s">
        <v>126</v>
      </c>
      <c r="O110" s="36" t="str">
        <f>SUM(Q111:Q121) &amp;" Sensors"</f>
        <v>8 Sensors</v>
      </c>
      <c r="P110" s="24">
        <f>SUMIF(S111:S121,TRUE, Q111:Q121)/SUM(Q111:Q121)</f>
        <v>0.75</v>
      </c>
      <c r="Q110" s="36"/>
      <c r="R110" s="36"/>
      <c r="S110" s="36"/>
      <c r="T110" s="36"/>
      <c r="U110" s="36"/>
      <c r="V110" s="36"/>
      <c r="W110" s="36"/>
      <c r="X110" s="36"/>
      <c r="Y110" s="87"/>
      <c r="Z110" s="87"/>
      <c r="AA110" s="87"/>
      <c r="AB110" s="87"/>
      <c r="AC110" s="87"/>
      <c r="AD110" s="38"/>
      <c r="AE110" s="38"/>
      <c r="AF110" s="87"/>
      <c r="AG110" s="87"/>
      <c r="AH110" s="87" t="s">
        <v>126</v>
      </c>
      <c r="AI110" s="88"/>
      <c r="AJ110" s="88"/>
      <c r="AK110" s="88"/>
      <c r="AL110" s="88"/>
      <c r="AM110" s="88"/>
      <c r="AN110" s="88"/>
      <c r="AO110" s="88"/>
      <c r="AP110" s="88"/>
      <c r="AQ110" s="88"/>
    </row>
    <row r="111" spans="1:43" x14ac:dyDescent="0.35">
      <c r="A111" s="44" t="s">
        <v>183</v>
      </c>
      <c r="B111" s="27">
        <v>92.082786560058594</v>
      </c>
      <c r="C111" s="27">
        <v>94.149505615234375</v>
      </c>
      <c r="D111" s="27">
        <v>96.43316650390625</v>
      </c>
      <c r="E111" s="27">
        <v>96.385246276855469</v>
      </c>
      <c r="F111" s="27">
        <v>94.239952087402344</v>
      </c>
      <c r="G111" s="27">
        <v>98.256248474121094</v>
      </c>
      <c r="H111" s="27">
        <v>99.999809265136719</v>
      </c>
      <c r="I111" s="27">
        <v>99.99884033203125</v>
      </c>
      <c r="J111" s="27">
        <v>100</v>
      </c>
      <c r="K111" s="27">
        <v>99.999961853027344</v>
      </c>
      <c r="L111" s="27">
        <v>99.999809265136719</v>
      </c>
      <c r="M111" s="27">
        <v>99.99884033203125</v>
      </c>
      <c r="Q111" s="31">
        <v>1</v>
      </c>
      <c r="R111" s="26" t="s">
        <v>155</v>
      </c>
      <c r="S111" s="26" t="b">
        <f t="shared" ref="S111:S119" si="10">NOT(OR((D111&lt;=$Q$1),(H111&lt;=$R$1),(L111&lt;=$S$1)))</f>
        <v>1</v>
      </c>
      <c r="T111" s="26" t="b">
        <f t="shared" ref="T111:T119" si="11">NOT(OR((C111&lt;=$Q$1),(G111&lt;=$R$1),(K111&lt;=$S$1)))</f>
        <v>1</v>
      </c>
      <c r="U111" s="32" t="s">
        <v>42</v>
      </c>
      <c r="V111" s="40" t="s">
        <v>184</v>
      </c>
      <c r="W111" s="32" t="s">
        <v>42</v>
      </c>
      <c r="X111" s="32" t="s">
        <v>42</v>
      </c>
      <c r="Y111" s="85">
        <v>5</v>
      </c>
      <c r="Z111" s="85"/>
      <c r="AA111" s="85"/>
      <c r="AB111" s="85"/>
      <c r="AC111" s="85"/>
      <c r="AE111" s="33" t="s">
        <v>7</v>
      </c>
      <c r="AF111" s="26" t="s">
        <v>185</v>
      </c>
      <c r="AI111" s="31">
        <v>42736</v>
      </c>
      <c r="AL111" s="26" t="s">
        <v>186</v>
      </c>
    </row>
    <row r="112" spans="1:43" x14ac:dyDescent="0.35">
      <c r="A112" s="44" t="s">
        <v>187</v>
      </c>
      <c r="B112" s="27">
        <v>92.149604797363281</v>
      </c>
      <c r="C112" s="27">
        <v>94.164108276367188</v>
      </c>
      <c r="D112" s="27">
        <v>96.387626647949219</v>
      </c>
      <c r="E112" s="27">
        <v>96.385238647460938</v>
      </c>
      <c r="F112" s="27">
        <v>88.055503845214844</v>
      </c>
      <c r="G112" s="27">
        <v>98.388534545898438</v>
      </c>
      <c r="H112" s="27">
        <v>99.999809265136719</v>
      </c>
      <c r="I112" s="27">
        <v>99.99884033203125</v>
      </c>
      <c r="J112" s="27">
        <v>100</v>
      </c>
      <c r="K112" s="27">
        <v>99.999961853027344</v>
      </c>
      <c r="L112" s="27">
        <v>99.999809265136719</v>
      </c>
      <c r="M112" s="27">
        <v>99.99884033203125</v>
      </c>
      <c r="Q112" s="31">
        <v>1</v>
      </c>
      <c r="R112" s="26" t="s">
        <v>155</v>
      </c>
      <c r="S112" s="26" t="b">
        <f t="shared" si="10"/>
        <v>1</v>
      </c>
      <c r="T112" s="26" t="b">
        <f t="shared" si="11"/>
        <v>1</v>
      </c>
      <c r="U112" s="47">
        <v>0</v>
      </c>
      <c r="V112" s="32" t="s">
        <v>42</v>
      </c>
      <c r="W112" s="40" t="s">
        <v>20</v>
      </c>
      <c r="X112" s="32" t="s">
        <v>42</v>
      </c>
      <c r="Y112" s="85">
        <v>5</v>
      </c>
      <c r="Z112" s="85"/>
      <c r="AA112" s="85"/>
      <c r="AB112" s="85"/>
      <c r="AC112" s="85"/>
      <c r="AE112" s="33" t="s">
        <v>7</v>
      </c>
    </row>
    <row r="113" spans="1:43" x14ac:dyDescent="0.35">
      <c r="A113" s="44" t="s">
        <v>188</v>
      </c>
      <c r="B113" s="27">
        <v>92.233642578125</v>
      </c>
      <c r="C113" s="27">
        <v>94.169044494628906</v>
      </c>
      <c r="D113" s="27">
        <v>96.433265686035156</v>
      </c>
      <c r="E113" s="27">
        <v>96.246330261230469</v>
      </c>
      <c r="F113" s="27">
        <v>99.861122131347656</v>
      </c>
      <c r="G113" s="27">
        <v>99.118034362792969</v>
      </c>
      <c r="H113" s="27">
        <v>99.995811462402344</v>
      </c>
      <c r="I113" s="27">
        <v>99.99884033203125</v>
      </c>
      <c r="J113" s="27">
        <v>99.179092407226563</v>
      </c>
      <c r="K113" s="27">
        <v>99.987495422363281</v>
      </c>
      <c r="L113" s="27">
        <v>99.999809265136719</v>
      </c>
      <c r="M113" s="27">
        <v>99.99884033203125</v>
      </c>
      <c r="Q113" s="31">
        <v>1</v>
      </c>
      <c r="R113" s="26" t="s">
        <v>155</v>
      </c>
      <c r="S113" s="26" t="b">
        <f t="shared" si="10"/>
        <v>1</v>
      </c>
      <c r="T113" s="26" t="b">
        <f t="shared" si="11"/>
        <v>1</v>
      </c>
      <c r="U113" s="47">
        <v>0</v>
      </c>
      <c r="V113" s="40" t="s">
        <v>184</v>
      </c>
      <c r="W113" s="32" t="s">
        <v>42</v>
      </c>
      <c r="X113" s="32" t="s">
        <v>42</v>
      </c>
      <c r="Y113" s="85">
        <v>5</v>
      </c>
      <c r="Z113" s="85"/>
      <c r="AA113" s="85"/>
      <c r="AB113" s="85"/>
      <c r="AC113" s="85"/>
      <c r="AE113" s="33" t="s">
        <v>7</v>
      </c>
    </row>
    <row r="114" spans="1:43" x14ac:dyDescent="0.35">
      <c r="A114" s="44" t="s">
        <v>189</v>
      </c>
      <c r="B114" s="27">
        <v>92.151435852050781</v>
      </c>
      <c r="C114" s="27">
        <v>94.187767028808594</v>
      </c>
      <c r="D114" s="27">
        <v>96.433219909667969</v>
      </c>
      <c r="E114" s="27">
        <v>96.388694763183594</v>
      </c>
      <c r="F114" s="27">
        <v>98.925086975097656</v>
      </c>
      <c r="G114" s="27">
        <v>99.121780395507813</v>
      </c>
      <c r="H114" s="27">
        <v>99.999809265136719</v>
      </c>
      <c r="I114" s="27">
        <v>99.99884033203125</v>
      </c>
      <c r="J114" s="27">
        <v>99.535263061523438</v>
      </c>
      <c r="K114" s="27">
        <v>99.987510681152344</v>
      </c>
      <c r="L114" s="27">
        <v>99.999809265136719</v>
      </c>
      <c r="M114" s="27">
        <v>99.99884033203125</v>
      </c>
      <c r="Q114" s="31">
        <v>1</v>
      </c>
      <c r="R114" s="26" t="s">
        <v>155</v>
      </c>
      <c r="S114" s="26" t="b">
        <f t="shared" si="10"/>
        <v>1</v>
      </c>
      <c r="T114" s="26" t="b">
        <f t="shared" si="11"/>
        <v>1</v>
      </c>
      <c r="U114" s="47">
        <v>0</v>
      </c>
      <c r="V114" s="32" t="s">
        <v>42</v>
      </c>
      <c r="W114" s="32" t="s">
        <v>42</v>
      </c>
      <c r="X114" s="32" t="s">
        <v>42</v>
      </c>
      <c r="Y114" s="85">
        <v>5</v>
      </c>
      <c r="Z114" s="85"/>
      <c r="AA114" s="85"/>
      <c r="AB114" s="85"/>
      <c r="AC114" s="85"/>
      <c r="AE114" s="33" t="s">
        <v>7</v>
      </c>
    </row>
    <row r="115" spans="1:43" x14ac:dyDescent="0.35">
      <c r="A115" s="26" t="s">
        <v>190</v>
      </c>
      <c r="B115" s="27">
        <v>92.180290222167969</v>
      </c>
      <c r="C115" s="27">
        <v>94.231201171875</v>
      </c>
      <c r="D115" s="27">
        <v>96.433929443359375</v>
      </c>
      <c r="E115" s="27">
        <v>96.385223388671875</v>
      </c>
      <c r="F115" s="27">
        <v>98.487060546875</v>
      </c>
      <c r="G115" s="27">
        <v>96.3297119140625</v>
      </c>
      <c r="H115" s="27">
        <v>99.999809265136719</v>
      </c>
      <c r="I115" s="27">
        <v>99.99884033203125</v>
      </c>
      <c r="J115" s="27">
        <v>99.810806274414063</v>
      </c>
      <c r="K115" s="27">
        <v>99.999961853027344</v>
      </c>
      <c r="L115" s="27">
        <v>99.999809265136719</v>
      </c>
      <c r="M115" s="27">
        <v>99.99884033203125</v>
      </c>
      <c r="Q115" s="31">
        <v>1</v>
      </c>
      <c r="R115" s="26" t="s">
        <v>155</v>
      </c>
      <c r="S115" s="26" t="b">
        <f t="shared" si="10"/>
        <v>1</v>
      </c>
      <c r="T115" s="26" t="b">
        <f t="shared" si="11"/>
        <v>1</v>
      </c>
      <c r="U115" s="47">
        <v>0</v>
      </c>
      <c r="V115" s="32" t="s">
        <v>42</v>
      </c>
      <c r="W115" s="32" t="s">
        <v>42</v>
      </c>
      <c r="X115" s="32" t="s">
        <v>42</v>
      </c>
      <c r="Y115" s="85">
        <v>4</v>
      </c>
      <c r="Z115" s="85"/>
      <c r="AA115" s="85"/>
      <c r="AB115" s="85"/>
      <c r="AC115" s="85"/>
      <c r="AE115" s="33" t="s">
        <v>7</v>
      </c>
      <c r="AI115" s="31">
        <v>42736</v>
      </c>
    </row>
    <row r="116" spans="1:43" x14ac:dyDescent="0.35">
      <c r="A116" s="44" t="s">
        <v>191</v>
      </c>
      <c r="B116" s="27">
        <v>90.639472961425781</v>
      </c>
      <c r="C116" s="27">
        <v>94.253952026367188</v>
      </c>
      <c r="D116" s="27">
        <v>96.517501831054688</v>
      </c>
      <c r="E116" s="27">
        <v>96.527549743652344</v>
      </c>
      <c r="F116" s="27">
        <v>95.379066467285156</v>
      </c>
      <c r="G116" s="27">
        <v>99.115333557128906</v>
      </c>
      <c r="H116" s="27">
        <v>99.993026733398438</v>
      </c>
      <c r="I116" s="27">
        <v>99.99884033203125</v>
      </c>
      <c r="J116" s="27">
        <v>98.0111083984375</v>
      </c>
      <c r="K116" s="27">
        <v>99.904594421386719</v>
      </c>
      <c r="L116" s="27">
        <v>99.867835998535156</v>
      </c>
      <c r="M116" s="27">
        <v>99.99884033203125</v>
      </c>
      <c r="Q116" s="31">
        <v>1</v>
      </c>
      <c r="R116" s="26" t="s">
        <v>155</v>
      </c>
      <c r="S116" s="26" t="b">
        <f t="shared" si="10"/>
        <v>1</v>
      </c>
      <c r="T116" s="26" t="b">
        <f t="shared" si="11"/>
        <v>1</v>
      </c>
      <c r="U116" s="47">
        <v>0</v>
      </c>
      <c r="V116" s="32" t="s">
        <v>42</v>
      </c>
      <c r="W116" s="40" t="s">
        <v>20</v>
      </c>
      <c r="X116" s="32" t="s">
        <v>42</v>
      </c>
      <c r="Y116" s="85">
        <v>4</v>
      </c>
      <c r="Z116" s="85"/>
      <c r="AA116" s="85"/>
      <c r="AB116" s="85"/>
      <c r="AC116" s="85"/>
      <c r="AE116" s="33" t="s">
        <v>7</v>
      </c>
    </row>
    <row r="117" spans="1:43" x14ac:dyDescent="0.35">
      <c r="A117" s="44" t="s">
        <v>192</v>
      </c>
      <c r="B117" s="27">
        <v>79.006431579589844</v>
      </c>
      <c r="C117" s="27">
        <v>90.798942565917969</v>
      </c>
      <c r="D117" s="27">
        <v>80.299148559570313</v>
      </c>
      <c r="E117" s="27">
        <v>0</v>
      </c>
      <c r="F117" s="27">
        <v>96.870223999023438</v>
      </c>
      <c r="G117" s="27">
        <v>97.639633178710938</v>
      </c>
      <c r="H117" s="27">
        <v>99.999771118164063</v>
      </c>
      <c r="I117" s="27">
        <v>0</v>
      </c>
      <c r="J117" s="27">
        <v>88.932373046875</v>
      </c>
      <c r="K117" s="27">
        <v>99.999961853027344</v>
      </c>
      <c r="L117" s="27">
        <v>99.999771118164063</v>
      </c>
      <c r="M117" s="27">
        <v>0</v>
      </c>
      <c r="Q117" s="31">
        <v>1</v>
      </c>
      <c r="R117" s="26" t="s">
        <v>155</v>
      </c>
      <c r="S117" s="26" t="b">
        <f t="shared" si="10"/>
        <v>0</v>
      </c>
      <c r="T117" s="26" t="b">
        <f t="shared" si="11"/>
        <v>1</v>
      </c>
      <c r="U117" s="47"/>
      <c r="V117" s="32"/>
      <c r="W117" s="40"/>
      <c r="X117" s="32"/>
      <c r="Y117" s="31"/>
      <c r="Z117" s="31"/>
      <c r="AA117" s="31"/>
      <c r="AB117" s="31"/>
      <c r="AC117" s="31"/>
      <c r="AE117" s="33"/>
    </row>
    <row r="118" spans="1:43" x14ac:dyDescent="0.35">
      <c r="A118" s="44" t="s">
        <v>193</v>
      </c>
      <c r="B118" s="27">
        <v>79.219886779785156</v>
      </c>
      <c r="C118" s="27">
        <v>90.66387939453125</v>
      </c>
      <c r="D118" s="27">
        <v>80.201278686523438</v>
      </c>
      <c r="E118" s="27">
        <v>0</v>
      </c>
      <c r="F118" s="27">
        <v>63.112499237060547</v>
      </c>
      <c r="G118" s="27">
        <v>16.432018280029297</v>
      </c>
      <c r="H118" s="27">
        <v>46.338016510009766</v>
      </c>
      <c r="I118" s="27">
        <v>0</v>
      </c>
      <c r="J118" s="27">
        <v>61.590007781982422</v>
      </c>
      <c r="K118" s="27">
        <v>94.811614990234375</v>
      </c>
      <c r="L118" s="27">
        <v>83.243721008300781</v>
      </c>
      <c r="M118" s="27">
        <v>0</v>
      </c>
      <c r="N118" s="48" t="s">
        <v>194</v>
      </c>
      <c r="O118" s="26" t="s">
        <v>195</v>
      </c>
      <c r="P118" s="35" t="s">
        <v>196</v>
      </c>
      <c r="Q118" s="31">
        <v>0</v>
      </c>
      <c r="R118" s="26" t="s">
        <v>155</v>
      </c>
      <c r="S118" s="26" t="b">
        <f t="shared" si="10"/>
        <v>0</v>
      </c>
      <c r="T118" s="26" t="b">
        <f t="shared" si="11"/>
        <v>0</v>
      </c>
      <c r="U118" s="47"/>
      <c r="V118" s="32"/>
      <c r="W118" s="40"/>
      <c r="X118" s="32"/>
      <c r="Y118" s="31"/>
      <c r="Z118" s="31"/>
      <c r="AA118" s="31"/>
      <c r="AB118" s="31"/>
      <c r="AC118" s="31"/>
      <c r="AE118" s="33"/>
    </row>
    <row r="119" spans="1:43" x14ac:dyDescent="0.35">
      <c r="A119" s="44" t="s">
        <v>197</v>
      </c>
      <c r="B119" s="27">
        <v>78.618202209472656</v>
      </c>
      <c r="C119" s="27">
        <v>82.584030151367188</v>
      </c>
      <c r="D119" s="27">
        <v>80.343154907226563</v>
      </c>
      <c r="E119" s="27">
        <v>0</v>
      </c>
      <c r="F119" s="27">
        <v>96.745155334472656</v>
      </c>
      <c r="G119" s="27">
        <v>97.481300354003906</v>
      </c>
      <c r="H119" s="27">
        <v>99.345413208007813</v>
      </c>
      <c r="I119" s="27">
        <v>0</v>
      </c>
      <c r="J119" s="27">
        <v>88.855369567871094</v>
      </c>
      <c r="K119" s="27">
        <v>99.999954223632813</v>
      </c>
      <c r="L119" s="27">
        <v>99.999771118164063</v>
      </c>
      <c r="M119" s="27">
        <v>0</v>
      </c>
      <c r="Q119" s="31">
        <v>1</v>
      </c>
      <c r="R119" s="26" t="s">
        <v>155</v>
      </c>
      <c r="S119" s="26" t="b">
        <f t="shared" si="10"/>
        <v>0</v>
      </c>
      <c r="T119" s="26" t="b">
        <f t="shared" si="11"/>
        <v>0</v>
      </c>
      <c r="U119" s="47"/>
      <c r="V119" s="32"/>
      <c r="W119" s="40"/>
      <c r="X119" s="32"/>
      <c r="Y119" s="31"/>
      <c r="Z119" s="31"/>
      <c r="AA119" s="31"/>
      <c r="AB119" s="31"/>
      <c r="AC119" s="31"/>
      <c r="AE119" s="33"/>
    </row>
    <row r="120" spans="1:43" x14ac:dyDescent="0.35">
      <c r="A120" s="44" t="s">
        <v>198</v>
      </c>
      <c r="B120" s="27">
        <v>78.729965209960938</v>
      </c>
      <c r="C120" s="27">
        <v>89.921058654785156</v>
      </c>
      <c r="D120" s="27">
        <v>79.788192749023438</v>
      </c>
      <c r="E120" s="27">
        <v>0</v>
      </c>
      <c r="F120" s="27">
        <v>100</v>
      </c>
      <c r="G120" s="27">
        <v>99.999961853027344</v>
      </c>
      <c r="H120" s="27">
        <v>99.999771118164063</v>
      </c>
      <c r="I120" s="27">
        <v>0</v>
      </c>
      <c r="J120" s="32" t="s">
        <v>49</v>
      </c>
      <c r="K120" s="32" t="s">
        <v>49</v>
      </c>
      <c r="L120" s="32" t="s">
        <v>49</v>
      </c>
      <c r="M120" s="32" t="s">
        <v>49</v>
      </c>
      <c r="R120" s="26"/>
      <c r="U120" s="47"/>
      <c r="V120" s="32"/>
      <c r="W120" s="40"/>
      <c r="X120" s="32"/>
      <c r="Y120" s="31"/>
      <c r="Z120" s="31"/>
      <c r="AA120" s="31"/>
      <c r="AB120" s="31"/>
      <c r="AC120" s="31"/>
      <c r="AE120" s="33"/>
    </row>
    <row r="121" spans="1:43" x14ac:dyDescent="0.35">
      <c r="A121" s="44" t="s">
        <v>199</v>
      </c>
      <c r="B121" s="27">
        <v>89.619873046875</v>
      </c>
      <c r="C121" s="27">
        <v>91.454139709472656</v>
      </c>
      <c r="D121" s="27">
        <v>94.781059265136719</v>
      </c>
      <c r="E121" s="27">
        <v>93.616897583007813</v>
      </c>
      <c r="F121" s="27">
        <v>100</v>
      </c>
      <c r="G121" s="27">
        <v>99.999961853027344</v>
      </c>
      <c r="H121" s="27">
        <v>99.999809265136719</v>
      </c>
      <c r="I121" s="27">
        <v>99.99884033203125</v>
      </c>
      <c r="J121" s="32" t="s">
        <v>49</v>
      </c>
      <c r="K121" s="32" t="s">
        <v>49</v>
      </c>
      <c r="L121" s="32" t="s">
        <v>49</v>
      </c>
      <c r="M121" s="32" t="s">
        <v>49</v>
      </c>
      <c r="P121" s="49"/>
      <c r="R121" s="50"/>
      <c r="S121" s="50"/>
      <c r="T121" s="50"/>
      <c r="U121" s="50"/>
      <c r="V121" s="32" t="s">
        <v>49</v>
      </c>
      <c r="W121" s="32" t="s">
        <v>49</v>
      </c>
      <c r="X121" s="32" t="s">
        <v>49</v>
      </c>
      <c r="Y121" s="86"/>
      <c r="Z121" s="86"/>
      <c r="AA121" s="86"/>
      <c r="AB121" s="86"/>
      <c r="AC121" s="86"/>
    </row>
    <row r="122" spans="1:43" x14ac:dyDescent="0.35">
      <c r="A122" s="36"/>
      <c r="B122" s="36"/>
      <c r="C122" s="36"/>
      <c r="D122" s="36"/>
      <c r="E122" s="36"/>
      <c r="F122" s="36"/>
      <c r="G122" s="36"/>
      <c r="H122" s="36"/>
      <c r="I122" s="36"/>
      <c r="N122" s="38" t="s">
        <v>200</v>
      </c>
      <c r="O122" s="36"/>
      <c r="P122" s="24">
        <f>SUMIF(S123:S124,TRUE, Q123:Q124)/SUM(Q123:Q124)</f>
        <v>1</v>
      </c>
      <c r="Q122" s="36"/>
      <c r="R122" s="36"/>
      <c r="S122" s="36"/>
      <c r="T122" s="36"/>
      <c r="U122" s="36"/>
      <c r="V122" s="36"/>
      <c r="W122" s="36"/>
      <c r="X122" s="36"/>
      <c r="Y122" s="87"/>
      <c r="Z122" s="87"/>
      <c r="AA122" s="87"/>
      <c r="AB122" s="87"/>
      <c r="AC122" s="87"/>
      <c r="AD122" s="38"/>
      <c r="AE122" s="38"/>
      <c r="AF122" s="87"/>
      <c r="AG122" s="87"/>
      <c r="AH122" s="87" t="s">
        <v>126</v>
      </c>
      <c r="AI122" s="88"/>
      <c r="AJ122" s="88"/>
      <c r="AK122" s="88"/>
      <c r="AL122" s="88"/>
      <c r="AM122" s="88"/>
      <c r="AN122" s="88"/>
      <c r="AO122" s="88"/>
      <c r="AP122" s="88"/>
      <c r="AQ122" s="88"/>
    </row>
    <row r="123" spans="1:43" x14ac:dyDescent="0.35">
      <c r="A123" s="26" t="s">
        <v>201</v>
      </c>
      <c r="B123" s="27">
        <v>82.492538452148438</v>
      </c>
      <c r="C123" s="27">
        <v>78.107070922851563</v>
      </c>
      <c r="D123" s="27">
        <v>95.4359130859375</v>
      </c>
      <c r="E123" s="27">
        <v>95.416229248046875</v>
      </c>
      <c r="F123" s="27">
        <v>67.9434814453125</v>
      </c>
      <c r="G123" s="27">
        <v>74.660720825195313</v>
      </c>
      <c r="H123" s="27">
        <v>99.605865478515625</v>
      </c>
      <c r="I123" s="27">
        <v>99.99884033203125</v>
      </c>
      <c r="J123" s="27">
        <v>99.036277770996094</v>
      </c>
      <c r="K123" s="27">
        <v>99.999954223632813</v>
      </c>
      <c r="L123" s="27">
        <v>99.999809265136719</v>
      </c>
      <c r="M123" s="27">
        <v>99.99884033203125</v>
      </c>
      <c r="Q123" s="31">
        <v>1</v>
      </c>
      <c r="R123" s="26" t="s">
        <v>155</v>
      </c>
      <c r="S123" s="26" t="b">
        <f>NOT(OR((D123&lt;=$Q$1),(H123&lt;=$R$1),(L123&lt;=$S$1)))</f>
        <v>1</v>
      </c>
      <c r="T123" s="26" t="b">
        <f>NOT(OR((C123&lt;=$Q$1),(G123&lt;=$R$1),(K123&lt;=$S$1)))</f>
        <v>0</v>
      </c>
      <c r="U123" s="32" t="s">
        <v>42</v>
      </c>
      <c r="V123" s="32" t="s">
        <v>42</v>
      </c>
      <c r="W123" s="40" t="s">
        <v>20</v>
      </c>
      <c r="X123" s="32" t="s">
        <v>42</v>
      </c>
      <c r="Y123" s="85">
        <v>5</v>
      </c>
      <c r="Z123" s="85"/>
      <c r="AA123" s="85"/>
      <c r="AB123" s="85"/>
      <c r="AC123" s="85"/>
      <c r="AE123" s="33" t="s">
        <v>7</v>
      </c>
    </row>
    <row r="124" spans="1:43" x14ac:dyDescent="0.35">
      <c r="A124" s="26" t="s">
        <v>202</v>
      </c>
      <c r="B124" s="27">
        <v>84.586219787597656</v>
      </c>
      <c r="C124" s="27">
        <v>78.121757507324219</v>
      </c>
      <c r="D124" s="27">
        <v>95.458450317382813</v>
      </c>
      <c r="E124" s="27">
        <v>95.414138793945313</v>
      </c>
      <c r="F124" s="27">
        <v>89.569992065429688</v>
      </c>
      <c r="G124" s="27">
        <v>74.406768798828125</v>
      </c>
      <c r="H124" s="27">
        <v>99.006256103515625</v>
      </c>
      <c r="I124" s="27">
        <v>99.816658020019531</v>
      </c>
      <c r="J124" s="27">
        <v>90.681480407714844</v>
      </c>
      <c r="K124" s="27">
        <v>95.999954223632813</v>
      </c>
      <c r="L124" s="27">
        <v>99.999809265136719</v>
      </c>
      <c r="M124" s="27">
        <v>99.99884033203125</v>
      </c>
      <c r="Q124" s="31">
        <v>1</v>
      </c>
      <c r="R124" s="26" t="s">
        <v>155</v>
      </c>
      <c r="S124" s="26" t="b">
        <f t="shared" ref="S124:S125" si="12">NOT(OR((D124&lt;=$Q$1),(H124&lt;=$R$1),(L124&lt;=$S$1)))</f>
        <v>1</v>
      </c>
      <c r="T124" s="26" t="b">
        <f>NOT(OR((C124&lt;=$Q$1),(G124&lt;=$R$1),(K124&lt;=$S$1)))</f>
        <v>0</v>
      </c>
      <c r="U124" s="32" t="s">
        <v>42</v>
      </c>
      <c r="V124" s="40" t="s">
        <v>184</v>
      </c>
      <c r="W124" s="32" t="s">
        <v>42</v>
      </c>
      <c r="X124" s="32" t="s">
        <v>42</v>
      </c>
      <c r="Y124" s="85">
        <v>5</v>
      </c>
      <c r="Z124" s="85"/>
      <c r="AA124" s="85"/>
      <c r="AB124" s="85"/>
      <c r="AC124" s="85"/>
      <c r="AE124" s="33" t="s">
        <v>7</v>
      </c>
    </row>
    <row r="125" spans="1:43" x14ac:dyDescent="0.35">
      <c r="A125" s="26" t="s">
        <v>203</v>
      </c>
      <c r="B125" s="27">
        <v>79.06634521484375</v>
      </c>
      <c r="C125" s="27">
        <v>78.082466125488281</v>
      </c>
      <c r="D125" s="27">
        <v>95.405166625976563</v>
      </c>
      <c r="E125" s="27">
        <v>95.415802001953125</v>
      </c>
      <c r="F125" s="27">
        <v>56.599678039550781</v>
      </c>
      <c r="G125" s="27">
        <v>3.7962210178375244</v>
      </c>
      <c r="H125" s="27">
        <v>13.416297912597656</v>
      </c>
      <c r="I125" s="27">
        <v>17.440090179443359</v>
      </c>
      <c r="J125" s="27">
        <v>45.791366577148438</v>
      </c>
      <c r="K125" s="27">
        <v>97.322105407714844</v>
      </c>
      <c r="L125" s="27">
        <v>90.013107299804688</v>
      </c>
      <c r="M125" s="27">
        <v>89.478096008300781</v>
      </c>
      <c r="N125" s="33" t="s">
        <v>204</v>
      </c>
      <c r="Q125" s="31">
        <v>0</v>
      </c>
      <c r="R125" s="26" t="s">
        <v>155</v>
      </c>
      <c r="S125" s="26" t="b">
        <f t="shared" si="12"/>
        <v>0</v>
      </c>
      <c r="T125" s="26" t="b">
        <f t="shared" ref="T125" si="13">NOT(OR((C125&lt;=$Q$1),(G125&lt;=$R$1),(K125&lt;=$S$1)))</f>
        <v>0</v>
      </c>
      <c r="U125" s="32" t="s">
        <v>42</v>
      </c>
      <c r="V125" s="32" t="s">
        <v>42</v>
      </c>
      <c r="W125" s="40" t="s">
        <v>20</v>
      </c>
      <c r="X125" s="32" t="s">
        <v>42</v>
      </c>
      <c r="Y125" s="85">
        <v>5</v>
      </c>
      <c r="Z125" s="85"/>
      <c r="AA125" s="85"/>
      <c r="AB125" s="85"/>
      <c r="AC125" s="85"/>
      <c r="AE125" s="33" t="s">
        <v>7</v>
      </c>
    </row>
    <row r="126" spans="1:43" x14ac:dyDescent="0.35">
      <c r="A126" s="26" t="s">
        <v>205</v>
      </c>
      <c r="B126" s="27">
        <v>82.360298156738281</v>
      </c>
      <c r="C126" s="27">
        <v>77.908042907714844</v>
      </c>
      <c r="D126" s="27">
        <v>95.27642822265625</v>
      </c>
      <c r="E126" s="27">
        <v>95.4375</v>
      </c>
      <c r="F126" s="27">
        <v>98.346519470214844</v>
      </c>
      <c r="G126" s="27">
        <v>99.999954223632813</v>
      </c>
      <c r="H126" s="27">
        <v>99.999809265136719</v>
      </c>
      <c r="I126" s="27">
        <v>99.99884033203125</v>
      </c>
      <c r="Q126" s="26" t="s">
        <v>37</v>
      </c>
      <c r="R126" s="26"/>
      <c r="U126" s="32" t="s">
        <v>42</v>
      </c>
      <c r="V126" s="40" t="s">
        <v>184</v>
      </c>
      <c r="W126" s="32" t="s">
        <v>42</v>
      </c>
      <c r="X126" s="32" t="s">
        <v>42</v>
      </c>
      <c r="Y126" s="85">
        <v>5</v>
      </c>
      <c r="Z126" s="85"/>
      <c r="AA126" s="85"/>
      <c r="AB126" s="85"/>
      <c r="AC126" s="85"/>
      <c r="AE126" s="33" t="s">
        <v>7</v>
      </c>
      <c r="AF126" s="26" t="s">
        <v>185</v>
      </c>
      <c r="AI126" s="31">
        <v>42736</v>
      </c>
      <c r="AL126" s="26" t="s">
        <v>186</v>
      </c>
    </row>
    <row r="127" spans="1:43" x14ac:dyDescent="0.35">
      <c r="A127" s="36"/>
      <c r="B127" s="36"/>
      <c r="C127" s="36"/>
      <c r="D127" s="36"/>
      <c r="E127" s="36"/>
      <c r="F127" s="36"/>
      <c r="G127" s="36"/>
      <c r="H127" s="36"/>
      <c r="I127" s="36"/>
      <c r="J127" s="36"/>
      <c r="K127" s="36"/>
      <c r="L127" s="36"/>
      <c r="M127" s="36"/>
      <c r="N127" s="38" t="s">
        <v>206</v>
      </c>
      <c r="O127" s="36" t="str">
        <f>SUM(Q128:Q183) &amp;" Sensors"</f>
        <v>42 Sensors</v>
      </c>
      <c r="P127" s="24">
        <f>SUMIF(S128:S183,TRUE, Q128:Q183)/SUM(Q128:Q183)</f>
        <v>0.88095238095238093</v>
      </c>
      <c r="Q127" s="36"/>
      <c r="R127" s="36"/>
      <c r="S127" s="36"/>
      <c r="T127" s="36"/>
      <c r="U127" s="36"/>
      <c r="V127" s="36"/>
      <c r="W127" s="36"/>
      <c r="X127" s="36"/>
      <c r="Y127" s="87"/>
      <c r="Z127" s="87"/>
      <c r="AA127" s="87"/>
      <c r="AB127" s="87"/>
      <c r="AC127" s="87"/>
      <c r="AD127" s="38"/>
      <c r="AE127" s="38"/>
      <c r="AF127" s="87"/>
      <c r="AG127" s="87"/>
      <c r="AH127" s="87" t="s">
        <v>206</v>
      </c>
      <c r="AI127" s="88"/>
      <c r="AJ127" s="88"/>
      <c r="AK127" s="88"/>
      <c r="AL127" s="88"/>
      <c r="AM127" s="88"/>
      <c r="AN127" s="88"/>
      <c r="AO127" s="88"/>
      <c r="AP127" s="88"/>
      <c r="AQ127" s="88"/>
    </row>
    <row r="128" spans="1:43" x14ac:dyDescent="0.35">
      <c r="A128" s="26" t="s">
        <v>207</v>
      </c>
      <c r="B128" s="27">
        <v>90.74688720703125</v>
      </c>
      <c r="C128" s="27">
        <v>82.3299560546875</v>
      </c>
      <c r="D128" s="27">
        <v>95.297409057617188</v>
      </c>
      <c r="E128" s="27">
        <v>95.1370849609375</v>
      </c>
      <c r="F128" s="27">
        <v>96.981353759765625</v>
      </c>
      <c r="G128" s="27">
        <v>99.998802185058594</v>
      </c>
      <c r="H128" s="27">
        <v>99.999809265136719</v>
      </c>
      <c r="I128" s="27">
        <v>99.99884033203125</v>
      </c>
      <c r="J128" s="27">
        <v>92.813232421875</v>
      </c>
      <c r="K128" s="27">
        <v>99.999954223632813</v>
      </c>
      <c r="L128" s="27">
        <v>99.999809265136719</v>
      </c>
      <c r="M128" s="27">
        <v>99.99884033203125</v>
      </c>
      <c r="Q128" s="31">
        <v>1</v>
      </c>
      <c r="R128" s="39" t="s">
        <v>83</v>
      </c>
      <c r="S128" s="26" t="b">
        <f t="shared" ref="S128:S173" si="14">NOT(OR((D128&lt;=$Q$1),(H128&lt;=$R$1),(L128&lt;=$S$1)))</f>
        <v>1</v>
      </c>
      <c r="T128" s="26" t="b">
        <f t="shared" ref="T128:T173" si="15">NOT(OR((C128&lt;=$Q$1),(G128&lt;=$R$1),(K128&lt;=$S$1)))</f>
        <v>0</v>
      </c>
      <c r="U128" s="32" t="s">
        <v>42</v>
      </c>
      <c r="V128" s="32" t="s">
        <v>42</v>
      </c>
      <c r="W128" s="40" t="s">
        <v>20</v>
      </c>
      <c r="X128" s="41" t="s">
        <v>129</v>
      </c>
      <c r="Y128" s="85">
        <v>4</v>
      </c>
      <c r="Z128" s="85"/>
      <c r="AA128" s="85"/>
      <c r="AB128" s="85"/>
      <c r="AC128" s="85"/>
      <c r="AE128" s="33" t="s">
        <v>7</v>
      </c>
      <c r="AL128" s="26" t="s">
        <v>130</v>
      </c>
      <c r="AN128" s="26" t="s">
        <v>131</v>
      </c>
      <c r="AO128" s="31">
        <v>42767</v>
      </c>
      <c r="AP128" s="26" t="s">
        <v>47</v>
      </c>
    </row>
    <row r="129" spans="1:31" x14ac:dyDescent="0.35">
      <c r="A129" s="26" t="s">
        <v>208</v>
      </c>
      <c r="B129" s="27">
        <v>90.884361267089844</v>
      </c>
      <c r="C129" s="27">
        <v>82.374275207519531</v>
      </c>
      <c r="D129" s="27">
        <v>95.253890991210938</v>
      </c>
      <c r="E129" s="27">
        <v>95.137840270996094</v>
      </c>
      <c r="F129" s="27">
        <v>92.875900268554688</v>
      </c>
      <c r="G129" s="27">
        <v>99.999954223632813</v>
      </c>
      <c r="H129" s="27">
        <v>99.999809265136719</v>
      </c>
      <c r="I129" s="27">
        <v>99.99884033203125</v>
      </c>
      <c r="J129" s="27">
        <v>96.772613525390625</v>
      </c>
      <c r="K129" s="27">
        <v>57.685390472412109</v>
      </c>
      <c r="L129" s="27">
        <v>99.999809265136719</v>
      </c>
      <c r="M129" s="27">
        <v>99.99884033203125</v>
      </c>
      <c r="Q129" s="31">
        <v>1</v>
      </c>
      <c r="R129" s="26" t="s">
        <v>41</v>
      </c>
      <c r="S129" s="26" t="b">
        <f t="shared" si="14"/>
        <v>1</v>
      </c>
      <c r="T129" s="26" t="b">
        <f t="shared" si="15"/>
        <v>0</v>
      </c>
      <c r="U129" s="32"/>
      <c r="V129" s="32"/>
      <c r="W129" s="40"/>
      <c r="X129" s="41"/>
      <c r="AE129" s="33"/>
    </row>
    <row r="130" spans="1:31" x14ac:dyDescent="0.35">
      <c r="A130" s="26" t="s">
        <v>209</v>
      </c>
      <c r="B130" s="27">
        <v>91.066719055175781</v>
      </c>
      <c r="C130" s="27">
        <v>82.396682739257813</v>
      </c>
      <c r="D130" s="27">
        <v>95.227294921875</v>
      </c>
      <c r="E130" s="27">
        <v>95.133460998535156</v>
      </c>
      <c r="F130" s="27">
        <v>98.426544189453125</v>
      </c>
      <c r="G130" s="27">
        <v>99.999412536621094</v>
      </c>
      <c r="H130" s="27">
        <v>99.999809265136719</v>
      </c>
      <c r="I130" s="27">
        <v>99.99884033203125</v>
      </c>
      <c r="J130" s="27">
        <v>92.894561767578125</v>
      </c>
      <c r="K130" s="27">
        <v>99.999954223632813</v>
      </c>
      <c r="L130" s="27">
        <v>99.999809265136719</v>
      </c>
      <c r="M130" s="27">
        <v>99.99884033203125</v>
      </c>
      <c r="Q130" s="31">
        <v>1</v>
      </c>
      <c r="R130" s="39" t="s">
        <v>83</v>
      </c>
      <c r="S130" s="26" t="b">
        <f t="shared" si="14"/>
        <v>1</v>
      </c>
      <c r="T130" s="26" t="b">
        <f t="shared" si="15"/>
        <v>0</v>
      </c>
      <c r="U130" s="32" t="s">
        <v>42</v>
      </c>
      <c r="V130" s="32" t="s">
        <v>42</v>
      </c>
      <c r="W130" s="40" t="s">
        <v>20</v>
      </c>
      <c r="X130" s="41" t="s">
        <v>129</v>
      </c>
      <c r="Y130" s="85">
        <v>4</v>
      </c>
      <c r="Z130" s="85"/>
      <c r="AA130" s="85"/>
      <c r="AB130" s="85"/>
      <c r="AC130" s="85"/>
      <c r="AE130" s="33" t="s">
        <v>7</v>
      </c>
    </row>
    <row r="131" spans="1:31" x14ac:dyDescent="0.35">
      <c r="A131" s="26" t="s">
        <v>210</v>
      </c>
      <c r="B131" s="27">
        <v>91.013229370117188</v>
      </c>
      <c r="C131" s="27">
        <v>82.348228454589844</v>
      </c>
      <c r="D131" s="27">
        <v>95.320396423339844</v>
      </c>
      <c r="E131" s="27">
        <v>95.412910461425781</v>
      </c>
      <c r="F131" s="27">
        <v>95.179580688476563</v>
      </c>
      <c r="G131" s="27">
        <v>99.9993896484375</v>
      </c>
      <c r="H131" s="27">
        <v>99.999809265136719</v>
      </c>
      <c r="I131" s="27">
        <v>99.99884033203125</v>
      </c>
      <c r="J131" s="27">
        <v>96.772789001464844</v>
      </c>
      <c r="K131" s="27">
        <v>57.687644958496094</v>
      </c>
      <c r="L131" s="27">
        <v>99.999809265136719</v>
      </c>
      <c r="M131" s="27">
        <v>99.99884033203125</v>
      </c>
      <c r="Q131" s="31">
        <v>1</v>
      </c>
      <c r="R131" s="26" t="s">
        <v>41</v>
      </c>
      <c r="S131" s="26" t="b">
        <f t="shared" si="14"/>
        <v>1</v>
      </c>
      <c r="T131" s="26" t="b">
        <f t="shared" si="15"/>
        <v>0</v>
      </c>
      <c r="U131" s="32"/>
      <c r="V131" s="32"/>
      <c r="W131" s="40"/>
      <c r="X131" s="41"/>
      <c r="AE131" s="33"/>
    </row>
    <row r="132" spans="1:31" x14ac:dyDescent="0.35">
      <c r="A132" s="26" t="s">
        <v>211</v>
      </c>
      <c r="B132" s="27">
        <v>91.14520263671875</v>
      </c>
      <c r="C132" s="27">
        <v>82.339775085449219</v>
      </c>
      <c r="D132" s="27">
        <v>95.298011779785156</v>
      </c>
      <c r="E132" s="27">
        <v>95.414779663085938</v>
      </c>
      <c r="F132" s="27">
        <v>98.41571044921875</v>
      </c>
      <c r="G132" s="27">
        <v>99.999519348144531</v>
      </c>
      <c r="H132" s="27">
        <v>99.998458862304688</v>
      </c>
      <c r="I132" s="27">
        <v>99.990753173828125</v>
      </c>
      <c r="J132" s="27">
        <v>92.90032958984375</v>
      </c>
      <c r="K132" s="27">
        <v>99.999954223632813</v>
      </c>
      <c r="L132" s="27">
        <v>99.999809265136719</v>
      </c>
      <c r="M132" s="27">
        <v>99.99884033203125</v>
      </c>
      <c r="Q132" s="31">
        <v>1</v>
      </c>
      <c r="R132" s="39" t="s">
        <v>83</v>
      </c>
      <c r="S132" s="26" t="b">
        <f t="shared" si="14"/>
        <v>1</v>
      </c>
      <c r="T132" s="26" t="b">
        <f t="shared" si="15"/>
        <v>0</v>
      </c>
      <c r="U132" s="32" t="s">
        <v>42</v>
      </c>
      <c r="V132" s="32" t="s">
        <v>42</v>
      </c>
      <c r="W132" s="32" t="s">
        <v>42</v>
      </c>
      <c r="X132" s="41" t="s">
        <v>129</v>
      </c>
      <c r="Y132" s="85">
        <v>4</v>
      </c>
      <c r="Z132" s="85"/>
      <c r="AA132" s="85"/>
      <c r="AB132" s="85"/>
      <c r="AC132" s="85"/>
      <c r="AE132" s="33" t="s">
        <v>7</v>
      </c>
    </row>
    <row r="133" spans="1:31" x14ac:dyDescent="0.35">
      <c r="A133" s="26" t="s">
        <v>212</v>
      </c>
      <c r="B133" s="27">
        <v>91.084602355957031</v>
      </c>
      <c r="C133" s="27">
        <v>82.382728576660156</v>
      </c>
      <c r="D133" s="27">
        <v>95.29638671875</v>
      </c>
      <c r="E133" s="27">
        <v>95.133895874023438</v>
      </c>
      <c r="F133" s="27">
        <v>76.766647338867188</v>
      </c>
      <c r="G133" s="27">
        <v>99.998489379882813</v>
      </c>
      <c r="H133" s="27">
        <v>99.996139526367188</v>
      </c>
      <c r="I133" s="27">
        <v>99.976844787597656</v>
      </c>
      <c r="J133" s="27">
        <v>96.79730224609375</v>
      </c>
      <c r="K133" s="27">
        <v>99.999954223632813</v>
      </c>
      <c r="L133" s="27">
        <v>99.999809265136719</v>
      </c>
      <c r="M133" s="27">
        <v>99.99884033203125</v>
      </c>
      <c r="Q133" s="31">
        <v>1</v>
      </c>
      <c r="R133" s="39" t="s">
        <v>83</v>
      </c>
      <c r="S133" s="26" t="b">
        <f t="shared" si="14"/>
        <v>1</v>
      </c>
      <c r="T133" s="26" t="b">
        <f t="shared" si="15"/>
        <v>0</v>
      </c>
      <c r="U133" s="40" t="s">
        <v>135</v>
      </c>
      <c r="V133" s="32" t="s">
        <v>42</v>
      </c>
      <c r="W133" s="32" t="s">
        <v>42</v>
      </c>
      <c r="X133" s="41" t="s">
        <v>129</v>
      </c>
      <c r="Y133" s="85">
        <v>3</v>
      </c>
      <c r="Z133" s="85"/>
      <c r="AA133" s="85"/>
      <c r="AB133" s="85"/>
      <c r="AC133" s="85"/>
      <c r="AE133" s="33" t="s">
        <v>7</v>
      </c>
    </row>
    <row r="134" spans="1:31" x14ac:dyDescent="0.35">
      <c r="A134" s="26" t="s">
        <v>213</v>
      </c>
      <c r="B134" s="27">
        <v>91.038925170898438</v>
      </c>
      <c r="C134" s="27">
        <v>82.364105224609375</v>
      </c>
      <c r="D134" s="27">
        <v>95.367744445800781</v>
      </c>
      <c r="E134" s="27">
        <v>95.411148071289063</v>
      </c>
      <c r="F134" s="27">
        <v>96.549545288085938</v>
      </c>
      <c r="G134" s="27">
        <v>99.999343872070313</v>
      </c>
      <c r="H134" s="27">
        <v>99.999809265136719</v>
      </c>
      <c r="I134" s="27">
        <v>99.99884033203125</v>
      </c>
      <c r="J134" s="27">
        <v>89.381706237792969</v>
      </c>
      <c r="K134" s="27">
        <v>79.463714599609375</v>
      </c>
      <c r="L134" s="27">
        <v>99.999809265136719</v>
      </c>
      <c r="M134" s="27">
        <v>99.99884033203125</v>
      </c>
      <c r="Q134" s="31">
        <v>1</v>
      </c>
      <c r="R134" s="39" t="s">
        <v>83</v>
      </c>
      <c r="S134" s="26" t="b">
        <f t="shared" si="14"/>
        <v>1</v>
      </c>
      <c r="T134" s="26" t="b">
        <f t="shared" si="15"/>
        <v>0</v>
      </c>
      <c r="U134" s="32" t="s">
        <v>42</v>
      </c>
      <c r="V134" s="32" t="s">
        <v>42</v>
      </c>
      <c r="W134" s="32" t="s">
        <v>42</v>
      </c>
      <c r="X134" s="41" t="s">
        <v>129</v>
      </c>
      <c r="Y134" s="85">
        <v>4</v>
      </c>
      <c r="Z134" s="85"/>
      <c r="AA134" s="85"/>
      <c r="AB134" s="85"/>
      <c r="AC134" s="85"/>
      <c r="AE134" s="33" t="s">
        <v>7</v>
      </c>
    </row>
    <row r="135" spans="1:31" x14ac:dyDescent="0.35">
      <c r="A135" s="26" t="s">
        <v>214</v>
      </c>
      <c r="B135" s="27">
        <v>91.185569763183594</v>
      </c>
      <c r="C135" s="27">
        <v>82.36285400390625</v>
      </c>
      <c r="D135" s="27">
        <v>95.29888916015625</v>
      </c>
      <c r="E135" s="27">
        <v>95.13470458984375</v>
      </c>
      <c r="F135" s="27">
        <v>98.856781005859375</v>
      </c>
      <c r="G135" s="27">
        <v>99.99847412109375</v>
      </c>
      <c r="H135" s="27">
        <v>99.99652099609375</v>
      </c>
      <c r="I135" s="27">
        <v>99.979110717773438</v>
      </c>
      <c r="J135" s="27">
        <v>89.645858764648438</v>
      </c>
      <c r="K135" s="27">
        <v>90.906539916992188</v>
      </c>
      <c r="L135" s="27">
        <v>99.999809265136719</v>
      </c>
      <c r="M135" s="27">
        <v>99.99884033203125</v>
      </c>
      <c r="Q135" s="31">
        <v>1</v>
      </c>
      <c r="R135" s="39" t="s">
        <v>83</v>
      </c>
      <c r="S135" s="26" t="b">
        <f t="shared" si="14"/>
        <v>1</v>
      </c>
      <c r="T135" s="26" t="b">
        <f t="shared" si="15"/>
        <v>0</v>
      </c>
      <c r="U135" s="32" t="s">
        <v>42</v>
      </c>
      <c r="V135" s="32" t="s">
        <v>42</v>
      </c>
      <c r="W135" s="32" t="s">
        <v>42</v>
      </c>
      <c r="X135" s="41" t="s">
        <v>129</v>
      </c>
      <c r="Y135" s="85">
        <v>3</v>
      </c>
      <c r="Z135" s="85"/>
      <c r="AA135" s="85"/>
      <c r="AB135" s="85"/>
      <c r="AC135" s="85"/>
      <c r="AE135" s="33" t="s">
        <v>7</v>
      </c>
    </row>
    <row r="136" spans="1:31" x14ac:dyDescent="0.35">
      <c r="A136" s="26" t="s">
        <v>215</v>
      </c>
      <c r="B136" s="27">
        <v>91.035797119140625</v>
      </c>
      <c r="C136" s="27">
        <v>82.420639038085938</v>
      </c>
      <c r="D136" s="27">
        <v>95.344367980957031</v>
      </c>
      <c r="E136" s="27">
        <v>95.412612915039063</v>
      </c>
      <c r="F136" s="27">
        <v>98.856391906738281</v>
      </c>
      <c r="G136" s="27">
        <v>99.998947143554688</v>
      </c>
      <c r="H136" s="27">
        <v>99.999809265136719</v>
      </c>
      <c r="I136" s="27">
        <v>99.99884033203125</v>
      </c>
      <c r="J136" s="27">
        <v>90.252220153808594</v>
      </c>
      <c r="K136" s="27">
        <v>99.999954223632813</v>
      </c>
      <c r="L136" s="27">
        <v>99.999809265136719</v>
      </c>
      <c r="M136" s="27">
        <v>99.99884033203125</v>
      </c>
      <c r="Q136" s="31">
        <v>1</v>
      </c>
      <c r="R136" s="39" t="s">
        <v>83</v>
      </c>
      <c r="S136" s="26" t="b">
        <f t="shared" si="14"/>
        <v>1</v>
      </c>
      <c r="T136" s="26" t="b">
        <f t="shared" si="15"/>
        <v>0</v>
      </c>
      <c r="U136" s="32" t="s">
        <v>42</v>
      </c>
      <c r="V136" s="32" t="s">
        <v>42</v>
      </c>
      <c r="W136" s="32" t="s">
        <v>42</v>
      </c>
      <c r="X136" s="41" t="s">
        <v>129</v>
      </c>
      <c r="Y136" s="85">
        <v>4</v>
      </c>
      <c r="Z136" s="85"/>
      <c r="AA136" s="85"/>
      <c r="AB136" s="85"/>
      <c r="AC136" s="85"/>
      <c r="AE136" s="33" t="s">
        <v>7</v>
      </c>
    </row>
    <row r="137" spans="1:31" x14ac:dyDescent="0.35">
      <c r="A137" s="26" t="s">
        <v>216</v>
      </c>
      <c r="B137" s="27">
        <v>91.042793273925781</v>
      </c>
      <c r="C137" s="27">
        <v>82.468849182128906</v>
      </c>
      <c r="D137" s="27">
        <v>95.346206665039063</v>
      </c>
      <c r="E137" s="27">
        <v>95.41510009765625</v>
      </c>
      <c r="F137" s="27">
        <v>98.854873657226563</v>
      </c>
      <c r="G137" s="27">
        <v>99.998977661132813</v>
      </c>
      <c r="H137" s="27">
        <v>99.999809265136719</v>
      </c>
      <c r="I137" s="27">
        <v>99.99884033203125</v>
      </c>
      <c r="J137" s="27">
        <v>93.373466491699219</v>
      </c>
      <c r="K137" s="27">
        <v>99.989158630371094</v>
      </c>
      <c r="L137" s="27">
        <v>99.975532531738281</v>
      </c>
      <c r="M137" s="27">
        <v>99.99884033203125</v>
      </c>
      <c r="Q137" s="31">
        <v>1</v>
      </c>
      <c r="R137" s="39" t="s">
        <v>83</v>
      </c>
      <c r="S137" s="26" t="b">
        <f t="shared" si="14"/>
        <v>1</v>
      </c>
      <c r="T137" s="26" t="b">
        <f t="shared" si="15"/>
        <v>0</v>
      </c>
      <c r="U137" s="32" t="s">
        <v>42</v>
      </c>
      <c r="V137" s="32" t="s">
        <v>42</v>
      </c>
      <c r="W137" s="32" t="s">
        <v>42</v>
      </c>
      <c r="X137" s="41" t="s">
        <v>129</v>
      </c>
      <c r="Y137" s="85">
        <v>4</v>
      </c>
      <c r="Z137" s="85"/>
      <c r="AA137" s="85"/>
      <c r="AB137" s="85"/>
      <c r="AC137" s="85"/>
      <c r="AE137" s="33" t="s">
        <v>7</v>
      </c>
    </row>
    <row r="138" spans="1:31" x14ac:dyDescent="0.35">
      <c r="A138" s="26" t="s">
        <v>217</v>
      </c>
      <c r="B138" s="27">
        <v>91.132553100585938</v>
      </c>
      <c r="C138" s="27">
        <v>82.430061340332031</v>
      </c>
      <c r="D138" s="27">
        <v>95.369255065917969</v>
      </c>
      <c r="E138" s="27">
        <v>95.413230895996094</v>
      </c>
      <c r="F138" s="27">
        <v>96.17449951171875</v>
      </c>
      <c r="G138" s="27">
        <v>99.998954772949219</v>
      </c>
      <c r="H138" s="27">
        <v>99.999809265136719</v>
      </c>
      <c r="I138" s="27">
        <v>99.99884033203125</v>
      </c>
      <c r="J138" s="27">
        <v>92.482925415039063</v>
      </c>
      <c r="K138" s="27">
        <v>99.999954223632813</v>
      </c>
      <c r="L138" s="27">
        <v>99.999809265136719</v>
      </c>
      <c r="M138" s="27">
        <v>99.99884033203125</v>
      </c>
      <c r="Q138" s="31">
        <v>1</v>
      </c>
      <c r="R138" s="39" t="s">
        <v>83</v>
      </c>
      <c r="S138" s="26" t="b">
        <f t="shared" si="14"/>
        <v>1</v>
      </c>
      <c r="T138" s="26" t="b">
        <f t="shared" si="15"/>
        <v>0</v>
      </c>
      <c r="U138" s="32" t="s">
        <v>42</v>
      </c>
      <c r="V138" s="32" t="s">
        <v>42</v>
      </c>
      <c r="W138" s="32" t="s">
        <v>42</v>
      </c>
      <c r="X138" s="41" t="s">
        <v>129</v>
      </c>
      <c r="Y138" s="85">
        <v>4</v>
      </c>
      <c r="Z138" s="85"/>
      <c r="AA138" s="85"/>
      <c r="AB138" s="85"/>
      <c r="AC138" s="85"/>
      <c r="AE138" s="33" t="s">
        <v>7</v>
      </c>
    </row>
    <row r="139" spans="1:31" x14ac:dyDescent="0.35">
      <c r="A139" s="26" t="s">
        <v>218</v>
      </c>
      <c r="B139" s="27">
        <v>91.078147888183594</v>
      </c>
      <c r="C139" s="27">
        <v>82.425971984863281</v>
      </c>
      <c r="D139" s="27">
        <v>95.415435791015625</v>
      </c>
      <c r="E139" s="27">
        <v>95.411125183105469</v>
      </c>
      <c r="F139" s="27">
        <v>96.229385375976563</v>
      </c>
      <c r="G139" s="27">
        <v>99.999954223632813</v>
      </c>
      <c r="H139" s="27">
        <v>99.999809265136719</v>
      </c>
      <c r="I139" s="27">
        <v>99.99884033203125</v>
      </c>
      <c r="J139" s="27">
        <v>90.811569213867188</v>
      </c>
      <c r="K139" s="27">
        <v>99.861442565917969</v>
      </c>
      <c r="L139" s="27">
        <v>99.999809265136719</v>
      </c>
      <c r="M139" s="27">
        <v>99.99884033203125</v>
      </c>
      <c r="Q139" s="31">
        <v>1</v>
      </c>
      <c r="R139" s="39" t="s">
        <v>83</v>
      </c>
      <c r="S139" s="26" t="b">
        <f t="shared" si="14"/>
        <v>1</v>
      </c>
      <c r="T139" s="26" t="b">
        <f t="shared" si="15"/>
        <v>0</v>
      </c>
      <c r="U139" s="32" t="s">
        <v>42</v>
      </c>
      <c r="V139" s="32" t="s">
        <v>42</v>
      </c>
      <c r="W139" s="32" t="s">
        <v>42</v>
      </c>
      <c r="X139" s="41" t="s">
        <v>129</v>
      </c>
      <c r="Y139" s="85">
        <v>4</v>
      </c>
      <c r="Z139" s="85"/>
      <c r="AA139" s="85"/>
      <c r="AB139" s="85"/>
      <c r="AC139" s="85"/>
      <c r="AE139" s="33" t="s">
        <v>7</v>
      </c>
    </row>
    <row r="140" spans="1:31" x14ac:dyDescent="0.35">
      <c r="A140" s="26" t="s">
        <v>219</v>
      </c>
      <c r="B140" s="27">
        <v>91.093307495117188</v>
      </c>
      <c r="C140" s="27">
        <v>82.445091247558594</v>
      </c>
      <c r="D140" s="27">
        <v>95.34539794921875</v>
      </c>
      <c r="E140" s="27">
        <v>95.413284301757813</v>
      </c>
      <c r="F140" s="27">
        <v>96.554328918457031</v>
      </c>
      <c r="G140" s="27">
        <v>99.999359130859375</v>
      </c>
      <c r="H140" s="27">
        <v>99.999809265136719</v>
      </c>
      <c r="I140" s="27">
        <v>99.99884033203125</v>
      </c>
      <c r="J140" s="27">
        <v>93.33404541015625</v>
      </c>
      <c r="K140" s="27">
        <v>99.999954223632813</v>
      </c>
      <c r="L140" s="27">
        <v>99.999809265136719</v>
      </c>
      <c r="M140" s="27">
        <v>99.99884033203125</v>
      </c>
      <c r="Q140" s="31">
        <v>1</v>
      </c>
      <c r="R140" s="39" t="s">
        <v>83</v>
      </c>
      <c r="S140" s="26" t="b">
        <f t="shared" si="14"/>
        <v>1</v>
      </c>
      <c r="T140" s="26" t="b">
        <f t="shared" si="15"/>
        <v>0</v>
      </c>
      <c r="U140" s="32" t="s">
        <v>42</v>
      </c>
      <c r="V140" s="32" t="s">
        <v>42</v>
      </c>
      <c r="W140" s="32" t="s">
        <v>42</v>
      </c>
      <c r="X140" s="41" t="s">
        <v>129</v>
      </c>
      <c r="Y140" s="85">
        <v>4</v>
      </c>
      <c r="Z140" s="85"/>
      <c r="AA140" s="85"/>
      <c r="AB140" s="85"/>
      <c r="AC140" s="85"/>
      <c r="AE140" s="33" t="s">
        <v>7</v>
      </c>
    </row>
    <row r="141" spans="1:31" x14ac:dyDescent="0.35">
      <c r="A141" s="26" t="s">
        <v>220</v>
      </c>
      <c r="B141" s="27">
        <v>91.169769287109375</v>
      </c>
      <c r="C141" s="27">
        <v>82.473228454589844</v>
      </c>
      <c r="D141" s="27">
        <v>95.413009643554688</v>
      </c>
      <c r="E141" s="27">
        <v>95.416496276855469</v>
      </c>
      <c r="F141" s="27">
        <v>98.873992919921875</v>
      </c>
      <c r="G141" s="27">
        <v>99.99957275390625</v>
      </c>
      <c r="H141" s="27">
        <v>99.999809265136719</v>
      </c>
      <c r="I141" s="27">
        <v>99.99884033203125</v>
      </c>
      <c r="J141" s="27">
        <v>91.23248291015625</v>
      </c>
      <c r="K141" s="27">
        <v>99.999954223632813</v>
      </c>
      <c r="L141" s="27">
        <v>99.999809265136719</v>
      </c>
      <c r="M141" s="27">
        <v>99.99884033203125</v>
      </c>
      <c r="Q141" s="31">
        <v>1</v>
      </c>
      <c r="R141" s="39" t="s">
        <v>83</v>
      </c>
      <c r="S141" s="26" t="b">
        <f t="shared" si="14"/>
        <v>1</v>
      </c>
      <c r="T141" s="26" t="b">
        <f t="shared" si="15"/>
        <v>0</v>
      </c>
      <c r="U141" s="32" t="s">
        <v>42</v>
      </c>
      <c r="V141" s="32" t="s">
        <v>42</v>
      </c>
      <c r="W141" s="32" t="s">
        <v>42</v>
      </c>
      <c r="X141" s="41" t="s">
        <v>129</v>
      </c>
      <c r="Y141" s="85">
        <v>4</v>
      </c>
      <c r="Z141" s="85"/>
      <c r="AA141" s="85"/>
      <c r="AB141" s="85"/>
      <c r="AC141" s="85"/>
      <c r="AE141" s="33" t="s">
        <v>7</v>
      </c>
    </row>
    <row r="142" spans="1:31" x14ac:dyDescent="0.35">
      <c r="A142" s="26" t="s">
        <v>221</v>
      </c>
      <c r="B142" s="27">
        <v>91.162887573242188</v>
      </c>
      <c r="C142" s="27">
        <v>82.396553039550781</v>
      </c>
      <c r="D142" s="27">
        <v>95.435943603515625</v>
      </c>
      <c r="E142" s="27">
        <v>95.413543701171875</v>
      </c>
      <c r="F142" s="27">
        <v>96.994041442871094</v>
      </c>
      <c r="G142" s="27">
        <v>99.999954223632813</v>
      </c>
      <c r="H142" s="27">
        <v>99.999809265136719</v>
      </c>
      <c r="I142" s="27">
        <v>99.99884033203125</v>
      </c>
      <c r="J142" s="27">
        <v>93.054756164550781</v>
      </c>
      <c r="K142" s="27">
        <v>99.999954223632813</v>
      </c>
      <c r="L142" s="27">
        <v>99.999809265136719</v>
      </c>
      <c r="M142" s="27">
        <v>99.99884033203125</v>
      </c>
      <c r="Q142" s="31">
        <v>1</v>
      </c>
      <c r="R142" s="39" t="s">
        <v>83</v>
      </c>
      <c r="S142" s="26" t="b">
        <f t="shared" si="14"/>
        <v>1</v>
      </c>
      <c r="T142" s="26" t="b">
        <f t="shared" si="15"/>
        <v>0</v>
      </c>
      <c r="U142" s="32" t="s">
        <v>42</v>
      </c>
      <c r="V142" s="32" t="s">
        <v>42</v>
      </c>
      <c r="W142" s="40" t="s">
        <v>20</v>
      </c>
      <c r="X142" s="41" t="s">
        <v>129</v>
      </c>
      <c r="Y142" s="85">
        <v>4</v>
      </c>
      <c r="Z142" s="85"/>
      <c r="AA142" s="85"/>
      <c r="AB142" s="85"/>
      <c r="AC142" s="85"/>
      <c r="AE142" s="33" t="s">
        <v>7</v>
      </c>
    </row>
    <row r="143" spans="1:31" x14ac:dyDescent="0.35">
      <c r="A143" s="26" t="s">
        <v>222</v>
      </c>
      <c r="B143" s="27">
        <v>91.078987121582031</v>
      </c>
      <c r="C143" s="27">
        <v>82.401809692382813</v>
      </c>
      <c r="D143" s="27">
        <v>95.435089111328125</v>
      </c>
      <c r="E143" s="27">
        <v>95.551193237304688</v>
      </c>
      <c r="F143" s="27">
        <v>98.272933959960938</v>
      </c>
      <c r="G143" s="27">
        <v>99.999603271484375</v>
      </c>
      <c r="H143" s="27">
        <v>99.999809265136719</v>
      </c>
      <c r="I143" s="27">
        <v>99.99884033203125</v>
      </c>
      <c r="J143" s="27">
        <v>92.006340026855469</v>
      </c>
      <c r="K143" s="27">
        <v>99.999954223632813</v>
      </c>
      <c r="L143" s="27">
        <v>99.999809265136719</v>
      </c>
      <c r="M143" s="27">
        <v>99.99884033203125</v>
      </c>
      <c r="Q143" s="31">
        <v>1</v>
      </c>
      <c r="R143" s="39" t="s">
        <v>83</v>
      </c>
      <c r="S143" s="26" t="b">
        <f t="shared" si="14"/>
        <v>1</v>
      </c>
      <c r="T143" s="26" t="b">
        <f t="shared" si="15"/>
        <v>0</v>
      </c>
      <c r="U143" s="32" t="s">
        <v>42</v>
      </c>
      <c r="V143" s="32" t="s">
        <v>42</v>
      </c>
      <c r="W143" s="32" t="s">
        <v>42</v>
      </c>
      <c r="X143" s="41" t="s">
        <v>129</v>
      </c>
      <c r="Y143" s="85">
        <v>4</v>
      </c>
      <c r="Z143" s="85"/>
      <c r="AA143" s="85"/>
      <c r="AB143" s="85"/>
      <c r="AC143" s="85"/>
      <c r="AE143" s="33" t="s">
        <v>7</v>
      </c>
    </row>
    <row r="144" spans="1:31" x14ac:dyDescent="0.35">
      <c r="A144" s="26" t="s">
        <v>223</v>
      </c>
      <c r="B144" s="27">
        <v>91.088340759277344</v>
      </c>
      <c r="C144" s="27">
        <v>82.439033508300781</v>
      </c>
      <c r="D144" s="27">
        <v>95.342048645019531</v>
      </c>
      <c r="E144" s="27">
        <v>95.550079345703125</v>
      </c>
      <c r="F144" s="27">
        <v>79.129295349121094</v>
      </c>
      <c r="G144" s="27">
        <v>99.999954223632813</v>
      </c>
      <c r="H144" s="27">
        <v>99.999809265136719</v>
      </c>
      <c r="I144" s="27">
        <v>99.99884033203125</v>
      </c>
      <c r="J144" s="27">
        <v>91.876762390136719</v>
      </c>
      <c r="K144" s="27">
        <v>79.463737487792969</v>
      </c>
      <c r="L144" s="27">
        <v>99.999809265136719</v>
      </c>
      <c r="M144" s="27">
        <v>99.99884033203125</v>
      </c>
      <c r="Q144" s="31">
        <v>1</v>
      </c>
      <c r="R144" s="39" t="s">
        <v>83</v>
      </c>
      <c r="S144" s="26" t="b">
        <f t="shared" si="14"/>
        <v>1</v>
      </c>
      <c r="T144" s="26" t="b">
        <f t="shared" si="15"/>
        <v>0</v>
      </c>
      <c r="U144" s="32" t="s">
        <v>42</v>
      </c>
      <c r="V144" s="32" t="s">
        <v>150</v>
      </c>
      <c r="W144" s="32" t="s">
        <v>42</v>
      </c>
      <c r="X144" s="41" t="s">
        <v>129</v>
      </c>
      <c r="Y144" s="85">
        <v>4</v>
      </c>
      <c r="Z144" s="85"/>
      <c r="AA144" s="85"/>
      <c r="AB144" s="85"/>
      <c r="AC144" s="85"/>
      <c r="AE144" s="33" t="s">
        <v>7</v>
      </c>
    </row>
    <row r="145" spans="1:31" x14ac:dyDescent="0.35">
      <c r="A145" s="26" t="s">
        <v>224</v>
      </c>
      <c r="B145" s="27">
        <v>90.991912841796875</v>
      </c>
      <c r="C145" s="27">
        <v>82.458908081054688</v>
      </c>
      <c r="D145" s="27">
        <v>95.366447448730469</v>
      </c>
      <c r="E145" s="27">
        <v>95.41143798828125</v>
      </c>
      <c r="F145" s="27">
        <v>97.246406555175781</v>
      </c>
      <c r="G145" s="27">
        <v>99.998519897460938</v>
      </c>
      <c r="H145" s="27">
        <v>99.999809265136719</v>
      </c>
      <c r="I145" s="27">
        <v>99.99884033203125</v>
      </c>
      <c r="J145" s="27">
        <v>91.086036682128906</v>
      </c>
      <c r="K145" s="27">
        <v>99.999954223632813</v>
      </c>
      <c r="L145" s="27">
        <v>99.999809265136719</v>
      </c>
      <c r="M145" s="27">
        <v>99.99884033203125</v>
      </c>
      <c r="Q145" s="31">
        <v>1</v>
      </c>
      <c r="R145" s="39" t="s">
        <v>83</v>
      </c>
      <c r="S145" s="26" t="b">
        <f t="shared" si="14"/>
        <v>1</v>
      </c>
      <c r="T145" s="26" t="b">
        <f t="shared" si="15"/>
        <v>0</v>
      </c>
      <c r="U145" s="32" t="s">
        <v>42</v>
      </c>
      <c r="V145" s="32" t="s">
        <v>42</v>
      </c>
      <c r="W145" s="32" t="s">
        <v>42</v>
      </c>
      <c r="X145" s="41" t="s">
        <v>129</v>
      </c>
      <c r="Y145" s="85">
        <v>4</v>
      </c>
      <c r="Z145" s="85"/>
      <c r="AA145" s="85"/>
      <c r="AB145" s="85"/>
      <c r="AC145" s="85"/>
      <c r="AE145" s="33" t="s">
        <v>7</v>
      </c>
    </row>
    <row r="146" spans="1:31" x14ac:dyDescent="0.35">
      <c r="A146" s="26" t="s">
        <v>225</v>
      </c>
      <c r="B146" s="27">
        <v>91.206222534179688</v>
      </c>
      <c r="C146" s="27">
        <v>82.368820190429688</v>
      </c>
      <c r="D146" s="27">
        <v>94.602218627929688</v>
      </c>
      <c r="E146" s="27">
        <v>95.412063598632813</v>
      </c>
      <c r="F146" s="27">
        <v>98.427200317382813</v>
      </c>
      <c r="G146" s="27">
        <v>99.99932861328125</v>
      </c>
      <c r="H146" s="27">
        <v>99.999809265136719</v>
      </c>
      <c r="I146" s="27">
        <v>99.99884033203125</v>
      </c>
      <c r="J146" s="27">
        <v>91.369377136230469</v>
      </c>
      <c r="K146" s="27">
        <v>99.999954223632813</v>
      </c>
      <c r="L146" s="27">
        <v>99.999809265136719</v>
      </c>
      <c r="M146" s="27">
        <v>99.99884033203125</v>
      </c>
      <c r="Q146" s="31">
        <v>1</v>
      </c>
      <c r="R146" s="39" t="s">
        <v>83</v>
      </c>
      <c r="S146" s="26" t="b">
        <f t="shared" si="14"/>
        <v>1</v>
      </c>
      <c r="T146" s="26" t="b">
        <f t="shared" si="15"/>
        <v>0</v>
      </c>
      <c r="U146" s="32" t="s">
        <v>42</v>
      </c>
      <c r="V146" s="32" t="s">
        <v>42</v>
      </c>
      <c r="W146" s="32" t="s">
        <v>42</v>
      </c>
      <c r="X146" s="41" t="s">
        <v>129</v>
      </c>
      <c r="Y146" s="85">
        <v>4</v>
      </c>
      <c r="Z146" s="85"/>
      <c r="AA146" s="85"/>
      <c r="AB146" s="85"/>
      <c r="AC146" s="85"/>
      <c r="AE146" s="33" t="s">
        <v>7</v>
      </c>
    </row>
    <row r="147" spans="1:31" x14ac:dyDescent="0.35">
      <c r="A147" s="26" t="s">
        <v>226</v>
      </c>
      <c r="B147" s="27">
        <v>91.183692932128906</v>
      </c>
      <c r="C147" s="27">
        <v>82.550956726074219</v>
      </c>
      <c r="D147" s="27">
        <v>95.344429016113281</v>
      </c>
      <c r="E147" s="27">
        <v>95.414718627929688</v>
      </c>
      <c r="F147" s="27">
        <v>98.847053527832031</v>
      </c>
      <c r="G147" s="27">
        <v>99.998275756835938</v>
      </c>
      <c r="H147" s="27">
        <v>99.997810363769531</v>
      </c>
      <c r="I147" s="27">
        <v>99.986854553222656</v>
      </c>
      <c r="J147" s="27">
        <v>91.594451904296875</v>
      </c>
      <c r="K147" s="27">
        <v>99.999954223632813</v>
      </c>
      <c r="L147" s="27">
        <v>99.999809265136719</v>
      </c>
      <c r="M147" s="27">
        <v>99.99884033203125</v>
      </c>
      <c r="Q147" s="31">
        <v>1</v>
      </c>
      <c r="R147" s="39" t="s">
        <v>83</v>
      </c>
      <c r="S147" s="26" t="b">
        <f t="shared" si="14"/>
        <v>1</v>
      </c>
      <c r="T147" s="26" t="b">
        <f t="shared" si="15"/>
        <v>0</v>
      </c>
      <c r="U147" s="32" t="s">
        <v>42</v>
      </c>
      <c r="V147" s="32" t="s">
        <v>42</v>
      </c>
      <c r="W147" s="32" t="s">
        <v>42</v>
      </c>
      <c r="X147" s="41" t="s">
        <v>129</v>
      </c>
      <c r="Y147" s="85">
        <v>4</v>
      </c>
      <c r="Z147" s="85"/>
      <c r="AA147" s="85"/>
      <c r="AB147" s="85"/>
      <c r="AC147" s="85"/>
      <c r="AE147" s="33" t="s">
        <v>7</v>
      </c>
    </row>
    <row r="148" spans="1:31" x14ac:dyDescent="0.35">
      <c r="A148" s="26" t="s">
        <v>227</v>
      </c>
      <c r="B148" s="27">
        <v>91.106521606445313</v>
      </c>
      <c r="C148" s="27">
        <v>82.502677917480469</v>
      </c>
      <c r="D148" s="27">
        <v>95.390144348144531</v>
      </c>
      <c r="E148" s="27">
        <v>95.551712036132813</v>
      </c>
      <c r="F148" s="27">
        <v>96.562576293945313</v>
      </c>
      <c r="G148" s="27">
        <v>99.999763488769531</v>
      </c>
      <c r="H148" s="27">
        <v>99.999809265136719</v>
      </c>
      <c r="I148" s="27">
        <v>99.99884033203125</v>
      </c>
      <c r="J148" s="27">
        <v>93.713363647460938</v>
      </c>
      <c r="K148" s="27">
        <v>99.999954223632813</v>
      </c>
      <c r="L148" s="27">
        <v>99.999809265136719</v>
      </c>
      <c r="M148" s="27">
        <v>99.99884033203125</v>
      </c>
      <c r="Q148" s="31">
        <v>1</v>
      </c>
      <c r="R148" s="39" t="s">
        <v>83</v>
      </c>
      <c r="S148" s="26" t="b">
        <f t="shared" si="14"/>
        <v>1</v>
      </c>
      <c r="T148" s="26" t="b">
        <f t="shared" si="15"/>
        <v>0</v>
      </c>
      <c r="U148" s="32" t="s">
        <v>42</v>
      </c>
      <c r="V148" s="32" t="s">
        <v>42</v>
      </c>
      <c r="W148" s="32" t="s">
        <v>42</v>
      </c>
      <c r="X148" s="41" t="s">
        <v>129</v>
      </c>
      <c r="Y148" s="85">
        <v>4</v>
      </c>
      <c r="Z148" s="85"/>
      <c r="AA148" s="85"/>
      <c r="AB148" s="85"/>
      <c r="AC148" s="85"/>
      <c r="AE148" s="33" t="s">
        <v>7</v>
      </c>
    </row>
    <row r="149" spans="1:31" x14ac:dyDescent="0.35">
      <c r="A149" s="26" t="s">
        <v>228</v>
      </c>
      <c r="B149" s="27">
        <v>91.119773864746094</v>
      </c>
      <c r="C149" s="27">
        <v>82.42205810546875</v>
      </c>
      <c r="D149" s="27">
        <v>95.367713928222656</v>
      </c>
      <c r="E149" s="27">
        <v>95.412200927734375</v>
      </c>
      <c r="F149" s="27">
        <v>98.809158325195313</v>
      </c>
      <c r="G149" s="27">
        <v>99.999954223632813</v>
      </c>
      <c r="H149" s="27">
        <v>99.999809265136719</v>
      </c>
      <c r="I149" s="27">
        <v>99.99884033203125</v>
      </c>
      <c r="J149" s="27">
        <v>92.626869201660156</v>
      </c>
      <c r="K149" s="27">
        <v>99.999954223632813</v>
      </c>
      <c r="L149" s="27">
        <v>99.999809265136719</v>
      </c>
      <c r="M149" s="27">
        <v>99.99884033203125</v>
      </c>
      <c r="Q149" s="31">
        <v>1</v>
      </c>
      <c r="R149" s="39" t="s">
        <v>83</v>
      </c>
      <c r="S149" s="26" t="b">
        <f t="shared" si="14"/>
        <v>1</v>
      </c>
      <c r="T149" s="26" t="b">
        <f t="shared" si="15"/>
        <v>0</v>
      </c>
      <c r="U149" s="32" t="s">
        <v>42</v>
      </c>
      <c r="V149" s="32" t="s">
        <v>42</v>
      </c>
      <c r="W149" s="40" t="s">
        <v>20</v>
      </c>
      <c r="X149" s="41" t="s">
        <v>129</v>
      </c>
      <c r="Y149" s="85">
        <v>4</v>
      </c>
      <c r="Z149" s="85"/>
      <c r="AA149" s="85"/>
      <c r="AB149" s="85"/>
      <c r="AC149" s="85"/>
      <c r="AE149" s="33" t="s">
        <v>7</v>
      </c>
    </row>
    <row r="150" spans="1:31" x14ac:dyDescent="0.35">
      <c r="A150" s="26" t="s">
        <v>229</v>
      </c>
      <c r="B150" s="27">
        <v>91.149169921875</v>
      </c>
      <c r="C150" s="27">
        <v>82.460212707519531</v>
      </c>
      <c r="D150" s="27">
        <v>95.367897033691406</v>
      </c>
      <c r="E150" s="27">
        <v>95.550422668457031</v>
      </c>
      <c r="F150" s="27">
        <v>98.811149597167969</v>
      </c>
      <c r="G150" s="27">
        <v>99.998878479003906</v>
      </c>
      <c r="H150" s="27">
        <v>99.999809265136719</v>
      </c>
      <c r="I150" s="27">
        <v>99.99884033203125</v>
      </c>
      <c r="J150" s="27">
        <v>92.116897583007813</v>
      </c>
      <c r="K150" s="27">
        <v>99.999954223632813</v>
      </c>
      <c r="L150" s="27">
        <v>99.999809265136719</v>
      </c>
      <c r="M150" s="27">
        <v>99.99884033203125</v>
      </c>
      <c r="Q150" s="31">
        <v>1</v>
      </c>
      <c r="R150" s="39" t="s">
        <v>83</v>
      </c>
      <c r="S150" s="26" t="b">
        <f t="shared" si="14"/>
        <v>1</v>
      </c>
      <c r="T150" s="26" t="b">
        <f t="shared" si="15"/>
        <v>0</v>
      </c>
      <c r="U150" s="32" t="s">
        <v>42</v>
      </c>
      <c r="V150" s="32" t="s">
        <v>42</v>
      </c>
      <c r="W150" s="40" t="s">
        <v>20</v>
      </c>
      <c r="X150" s="41" t="s">
        <v>129</v>
      </c>
      <c r="Y150" s="85">
        <v>4</v>
      </c>
      <c r="Z150" s="85"/>
      <c r="AA150" s="85"/>
      <c r="AB150" s="85"/>
      <c r="AC150" s="85"/>
      <c r="AE150" s="33" t="s">
        <v>7</v>
      </c>
    </row>
    <row r="151" spans="1:31" x14ac:dyDescent="0.35">
      <c r="A151" s="26" t="s">
        <v>230</v>
      </c>
      <c r="B151" s="27">
        <v>90.410385131835938</v>
      </c>
      <c r="C151" s="27">
        <v>82.489662170410156</v>
      </c>
      <c r="D151" s="27">
        <v>95.391311645507813</v>
      </c>
      <c r="E151" s="27">
        <v>95.550239562988281</v>
      </c>
      <c r="F151" s="27">
        <v>96.484085083007813</v>
      </c>
      <c r="G151" s="27">
        <v>99.999862670898438</v>
      </c>
      <c r="H151" s="27">
        <v>99.999809265136719</v>
      </c>
      <c r="I151" s="27">
        <v>99.99884033203125</v>
      </c>
      <c r="J151" s="27">
        <v>88.8076171875</v>
      </c>
      <c r="K151" s="27">
        <v>90.542694091796875</v>
      </c>
      <c r="L151" s="27">
        <v>99.999809265136719</v>
      </c>
      <c r="M151" s="27">
        <v>99.99884033203125</v>
      </c>
      <c r="Q151" s="31">
        <v>1</v>
      </c>
      <c r="R151" s="39" t="s">
        <v>83</v>
      </c>
      <c r="S151" s="26" t="b">
        <f t="shared" si="14"/>
        <v>1</v>
      </c>
      <c r="T151" s="26" t="b">
        <f t="shared" si="15"/>
        <v>0</v>
      </c>
      <c r="U151" s="32" t="s">
        <v>42</v>
      </c>
      <c r="V151" s="32" t="s">
        <v>42</v>
      </c>
      <c r="W151" s="40" t="s">
        <v>20</v>
      </c>
      <c r="X151" s="41" t="s">
        <v>129</v>
      </c>
      <c r="Y151" s="85">
        <v>4</v>
      </c>
      <c r="Z151" s="85"/>
      <c r="AA151" s="85"/>
      <c r="AB151" s="85"/>
      <c r="AC151" s="85"/>
      <c r="AE151" s="33" t="s">
        <v>7</v>
      </c>
    </row>
    <row r="152" spans="1:31" x14ac:dyDescent="0.35">
      <c r="A152" s="26" t="s">
        <v>231</v>
      </c>
      <c r="B152" s="27">
        <v>91.254180908203125</v>
      </c>
      <c r="C152" s="27">
        <v>82.51251220703125</v>
      </c>
      <c r="D152" s="27">
        <v>95.438278198242188</v>
      </c>
      <c r="E152" s="27">
        <v>95.552955627441406</v>
      </c>
      <c r="F152" s="27">
        <v>94.944816589355469</v>
      </c>
      <c r="G152" s="27">
        <v>99.999252319335938</v>
      </c>
      <c r="H152" s="27">
        <v>99.999809265136719</v>
      </c>
      <c r="I152" s="27">
        <v>99.99884033203125</v>
      </c>
      <c r="J152" s="27">
        <v>94.611434936523438</v>
      </c>
      <c r="K152" s="27">
        <v>99.986457824707031</v>
      </c>
      <c r="L152" s="27">
        <v>99.975502014160156</v>
      </c>
      <c r="M152" s="27">
        <v>99.99884033203125</v>
      </c>
      <c r="Q152" s="31">
        <v>1</v>
      </c>
      <c r="R152" s="39" t="s">
        <v>83</v>
      </c>
      <c r="S152" s="26" t="b">
        <f t="shared" si="14"/>
        <v>1</v>
      </c>
      <c r="T152" s="26" t="b">
        <f t="shared" si="15"/>
        <v>0</v>
      </c>
      <c r="U152" s="32" t="s">
        <v>42</v>
      </c>
      <c r="V152" s="32" t="s">
        <v>42</v>
      </c>
      <c r="W152" s="32" t="s">
        <v>42</v>
      </c>
      <c r="X152" s="41" t="s">
        <v>129</v>
      </c>
      <c r="Y152" s="85">
        <v>4</v>
      </c>
      <c r="Z152" s="85"/>
      <c r="AA152" s="85"/>
      <c r="AB152" s="85"/>
      <c r="AC152" s="85"/>
      <c r="AE152" s="33" t="s">
        <v>7</v>
      </c>
    </row>
    <row r="153" spans="1:31" x14ac:dyDescent="0.35">
      <c r="A153" s="26" t="s">
        <v>232</v>
      </c>
      <c r="B153" s="27">
        <v>91.146949768066406</v>
      </c>
      <c r="C153" s="27">
        <v>82.487030029296875</v>
      </c>
      <c r="D153" s="27">
        <v>95.368858337402344</v>
      </c>
      <c r="E153" s="27">
        <v>95.550674438476563</v>
      </c>
      <c r="F153" s="27">
        <v>98.818138122558594</v>
      </c>
      <c r="G153" s="27">
        <v>99.999618530273438</v>
      </c>
      <c r="H153" s="27">
        <v>99.999809265136719</v>
      </c>
      <c r="I153" s="27">
        <v>99.99884033203125</v>
      </c>
      <c r="J153" s="27">
        <v>93.177742004394531</v>
      </c>
      <c r="K153" s="27">
        <v>99.999954223632813</v>
      </c>
      <c r="L153" s="27">
        <v>99.999809265136719</v>
      </c>
      <c r="M153" s="27">
        <v>99.99884033203125</v>
      </c>
      <c r="Q153" s="31">
        <v>1</v>
      </c>
      <c r="R153" s="39" t="s">
        <v>83</v>
      </c>
      <c r="S153" s="26" t="b">
        <f t="shared" si="14"/>
        <v>1</v>
      </c>
      <c r="T153" s="26" t="b">
        <f t="shared" si="15"/>
        <v>0</v>
      </c>
      <c r="U153" s="32" t="s">
        <v>42</v>
      </c>
      <c r="V153" s="32" t="s">
        <v>19</v>
      </c>
      <c r="W153" s="32" t="s">
        <v>42</v>
      </c>
      <c r="X153" s="41" t="s">
        <v>129</v>
      </c>
      <c r="Y153" s="85">
        <v>4</v>
      </c>
      <c r="Z153" s="85"/>
      <c r="AA153" s="85"/>
      <c r="AB153" s="85"/>
      <c r="AC153" s="85"/>
      <c r="AE153" s="33" t="s">
        <v>7</v>
      </c>
    </row>
    <row r="154" spans="1:31" x14ac:dyDescent="0.35">
      <c r="A154" s="26" t="s">
        <v>233</v>
      </c>
      <c r="B154" s="27">
        <v>91.096641540527344</v>
      </c>
      <c r="C154" s="27">
        <v>82.506843566894531</v>
      </c>
      <c r="D154" s="27">
        <v>95.369636535644531</v>
      </c>
      <c r="E154" s="27">
        <v>95.553306579589844</v>
      </c>
      <c r="F154" s="27">
        <v>97.662239074707031</v>
      </c>
      <c r="G154" s="27">
        <v>99.999954223632813</v>
      </c>
      <c r="H154" s="27">
        <v>99.999809265136719</v>
      </c>
      <c r="I154" s="27">
        <v>99.99884033203125</v>
      </c>
      <c r="J154" s="27">
        <v>92.946731567382813</v>
      </c>
      <c r="K154" s="27">
        <v>99.999954223632813</v>
      </c>
      <c r="L154" s="27">
        <v>99.999809265136719</v>
      </c>
      <c r="M154" s="27">
        <v>99.99884033203125</v>
      </c>
      <c r="Q154" s="31">
        <v>1</v>
      </c>
      <c r="R154" s="39" t="s">
        <v>83</v>
      </c>
      <c r="S154" s="26" t="b">
        <f t="shared" si="14"/>
        <v>1</v>
      </c>
      <c r="T154" s="26" t="b">
        <f t="shared" si="15"/>
        <v>0</v>
      </c>
      <c r="U154" s="32" t="s">
        <v>42</v>
      </c>
      <c r="V154" s="32" t="s">
        <v>42</v>
      </c>
      <c r="W154" s="32" t="s">
        <v>42</v>
      </c>
      <c r="X154" s="41" t="s">
        <v>129</v>
      </c>
      <c r="Y154" s="85">
        <v>4</v>
      </c>
      <c r="Z154" s="85"/>
      <c r="AA154" s="85"/>
      <c r="AB154" s="85"/>
      <c r="AC154" s="85"/>
      <c r="AE154" s="33" t="s">
        <v>7</v>
      </c>
    </row>
    <row r="155" spans="1:31" x14ac:dyDescent="0.35">
      <c r="A155" s="26" t="s">
        <v>234</v>
      </c>
      <c r="B155" s="27">
        <v>91.252281188964844</v>
      </c>
      <c r="C155" s="27">
        <v>82.550140380859375</v>
      </c>
      <c r="D155" s="27">
        <v>95.414772033691406</v>
      </c>
      <c r="E155" s="27">
        <v>95.553138732910156</v>
      </c>
      <c r="F155" s="27">
        <v>98.512565612792969</v>
      </c>
      <c r="G155" s="27">
        <v>99.997787475585938</v>
      </c>
      <c r="H155" s="27">
        <v>99.997154235839844</v>
      </c>
      <c r="I155" s="27">
        <v>99.99884033203125</v>
      </c>
      <c r="J155" s="27">
        <v>91.991294860839844</v>
      </c>
      <c r="K155" s="27">
        <v>79.463310241699219</v>
      </c>
      <c r="L155" s="27">
        <v>99.999809265136719</v>
      </c>
      <c r="M155" s="27">
        <v>99.99884033203125</v>
      </c>
      <c r="Q155" s="31">
        <v>1</v>
      </c>
      <c r="R155" s="39" t="s">
        <v>83</v>
      </c>
      <c r="S155" s="26" t="b">
        <f t="shared" si="14"/>
        <v>1</v>
      </c>
      <c r="T155" s="26" t="b">
        <f t="shared" si="15"/>
        <v>0</v>
      </c>
      <c r="U155" s="32" t="s">
        <v>42</v>
      </c>
      <c r="V155" s="32" t="s">
        <v>42</v>
      </c>
      <c r="W155" s="32" t="s">
        <v>42</v>
      </c>
      <c r="X155" s="41" t="s">
        <v>129</v>
      </c>
      <c r="Y155" s="85">
        <v>4</v>
      </c>
      <c r="Z155" s="85"/>
      <c r="AA155" s="85"/>
      <c r="AB155" s="85"/>
      <c r="AC155" s="85"/>
      <c r="AE155" s="33" t="s">
        <v>7</v>
      </c>
    </row>
    <row r="156" spans="1:31" x14ac:dyDescent="0.35">
      <c r="A156" s="26" t="s">
        <v>235</v>
      </c>
      <c r="B156" s="27">
        <v>91.192695617675781</v>
      </c>
      <c r="C156" s="27">
        <v>82.512107849121094</v>
      </c>
      <c r="D156" s="27">
        <v>95.415771484375</v>
      </c>
      <c r="E156" s="27">
        <v>95.553840637207031</v>
      </c>
      <c r="F156" s="27">
        <v>98.814033508300781</v>
      </c>
      <c r="G156" s="27">
        <v>99.999732971191406</v>
      </c>
      <c r="H156" s="27">
        <v>99.999809265136719</v>
      </c>
      <c r="I156" s="27">
        <v>99.99884033203125</v>
      </c>
      <c r="J156" s="27">
        <v>88.782707214355469</v>
      </c>
      <c r="K156" s="27">
        <v>79.463340759277344</v>
      </c>
      <c r="L156" s="27">
        <v>99.999809265136719</v>
      </c>
      <c r="M156" s="27">
        <v>99.99884033203125</v>
      </c>
      <c r="Q156" s="31">
        <v>1</v>
      </c>
      <c r="R156" s="39" t="s">
        <v>83</v>
      </c>
      <c r="S156" s="26" t="b">
        <f t="shared" si="14"/>
        <v>1</v>
      </c>
      <c r="T156" s="26" t="b">
        <f t="shared" si="15"/>
        <v>0</v>
      </c>
      <c r="U156" s="40" t="s">
        <v>236</v>
      </c>
      <c r="V156" s="32" t="s">
        <v>42</v>
      </c>
      <c r="W156" s="32" t="s">
        <v>42</v>
      </c>
      <c r="X156" s="41" t="s">
        <v>129</v>
      </c>
      <c r="Y156" s="85">
        <v>4</v>
      </c>
      <c r="Z156" s="85"/>
      <c r="AA156" s="85"/>
      <c r="AB156" s="85"/>
      <c r="AC156" s="85"/>
      <c r="AE156" s="33" t="s">
        <v>7</v>
      </c>
    </row>
    <row r="157" spans="1:31" x14ac:dyDescent="0.35">
      <c r="A157" s="26" t="s">
        <v>237</v>
      </c>
      <c r="B157" s="27">
        <v>91.144912719726563</v>
      </c>
      <c r="C157" s="27">
        <v>82.487419128417969</v>
      </c>
      <c r="D157" s="27">
        <v>95.43560791015625</v>
      </c>
      <c r="E157" s="27">
        <v>95.551132202148438</v>
      </c>
      <c r="F157" s="27">
        <v>97.970687866210938</v>
      </c>
      <c r="G157" s="27">
        <v>99.998870849609375</v>
      </c>
      <c r="H157" s="27">
        <v>99.999809265136719</v>
      </c>
      <c r="I157" s="27">
        <v>99.99884033203125</v>
      </c>
      <c r="J157" s="27">
        <v>92.033287048339844</v>
      </c>
      <c r="K157" s="27">
        <v>79.463340759277344</v>
      </c>
      <c r="L157" s="27">
        <v>99.999809265136719</v>
      </c>
      <c r="M157" s="27">
        <v>99.99884033203125</v>
      </c>
      <c r="Q157" s="31">
        <v>1</v>
      </c>
      <c r="R157" s="39" t="s">
        <v>83</v>
      </c>
      <c r="S157" s="26" t="b">
        <f t="shared" si="14"/>
        <v>1</v>
      </c>
      <c r="T157" s="26" t="b">
        <f t="shared" si="15"/>
        <v>0</v>
      </c>
      <c r="U157" s="32" t="s">
        <v>42</v>
      </c>
      <c r="V157" s="32" t="s">
        <v>42</v>
      </c>
      <c r="W157" s="32" t="s">
        <v>42</v>
      </c>
      <c r="X157" s="41" t="s">
        <v>129</v>
      </c>
      <c r="Y157" s="85">
        <v>4</v>
      </c>
      <c r="Z157" s="85"/>
      <c r="AA157" s="85"/>
      <c r="AB157" s="85"/>
      <c r="AC157" s="85"/>
      <c r="AE157" s="33" t="s">
        <v>7</v>
      </c>
    </row>
    <row r="158" spans="1:31" x14ac:dyDescent="0.35">
      <c r="A158" s="26" t="s">
        <v>238</v>
      </c>
      <c r="B158" s="27">
        <v>91.216033935546875</v>
      </c>
      <c r="C158" s="27">
        <v>82.497573852539063</v>
      </c>
      <c r="D158" s="27">
        <v>95.411766052246094</v>
      </c>
      <c r="E158" s="27">
        <v>95.550567626953125</v>
      </c>
      <c r="F158" s="27">
        <v>98.071914672851563</v>
      </c>
      <c r="G158" s="27">
        <v>99.999954223632813</v>
      </c>
      <c r="H158" s="27">
        <v>99.999809265136719</v>
      </c>
      <c r="I158" s="27">
        <v>99.99884033203125</v>
      </c>
      <c r="J158" s="27">
        <v>93.531326293945313</v>
      </c>
      <c r="K158" s="27">
        <v>99.999954223632813</v>
      </c>
      <c r="L158" s="27">
        <v>99.999809265136719</v>
      </c>
      <c r="M158" s="27">
        <v>99.99884033203125</v>
      </c>
      <c r="Q158" s="31">
        <v>1</v>
      </c>
      <c r="R158" s="39" t="s">
        <v>83</v>
      </c>
      <c r="S158" s="26" t="b">
        <f t="shared" si="14"/>
        <v>1</v>
      </c>
      <c r="T158" s="26" t="b">
        <f t="shared" si="15"/>
        <v>0</v>
      </c>
      <c r="U158" s="32" t="s">
        <v>42</v>
      </c>
      <c r="V158" s="32" t="s">
        <v>42</v>
      </c>
      <c r="W158" s="32" t="s">
        <v>42</v>
      </c>
      <c r="X158" s="41" t="s">
        <v>129</v>
      </c>
      <c r="Y158" s="85">
        <v>4</v>
      </c>
      <c r="Z158" s="85"/>
      <c r="AA158" s="85"/>
      <c r="AB158" s="85"/>
      <c r="AC158" s="85"/>
      <c r="AE158" s="33" t="s">
        <v>7</v>
      </c>
    </row>
    <row r="159" spans="1:31" x14ac:dyDescent="0.35">
      <c r="A159" s="26" t="s">
        <v>239</v>
      </c>
      <c r="B159" s="27">
        <v>91.249671936035156</v>
      </c>
      <c r="C159" s="27">
        <v>82.549949645996094</v>
      </c>
      <c r="D159" s="27">
        <v>95.458892822265625</v>
      </c>
      <c r="E159" s="27">
        <v>95.554237365722656</v>
      </c>
      <c r="F159" s="27">
        <v>95.717643737792969</v>
      </c>
      <c r="G159" s="27">
        <v>99.99951171875</v>
      </c>
      <c r="H159" s="27">
        <v>99.999809265136719</v>
      </c>
      <c r="I159" s="27">
        <v>99.99884033203125</v>
      </c>
      <c r="J159" s="27">
        <v>94.508132934570313</v>
      </c>
      <c r="K159" s="27">
        <v>99.999954223632813</v>
      </c>
      <c r="L159" s="27">
        <v>99.999809265136719</v>
      </c>
      <c r="M159" s="27">
        <v>99.99884033203125</v>
      </c>
      <c r="Q159" s="31">
        <v>1</v>
      </c>
      <c r="R159" s="39" t="s">
        <v>83</v>
      </c>
      <c r="S159" s="26" t="b">
        <f t="shared" si="14"/>
        <v>1</v>
      </c>
      <c r="T159" s="26" t="b">
        <f t="shared" si="15"/>
        <v>0</v>
      </c>
      <c r="U159" s="32" t="s">
        <v>42</v>
      </c>
      <c r="V159" s="32" t="s">
        <v>42</v>
      </c>
      <c r="W159" s="32" t="s">
        <v>42</v>
      </c>
      <c r="X159" s="41" t="s">
        <v>129</v>
      </c>
      <c r="Y159" s="85">
        <v>4</v>
      </c>
      <c r="Z159" s="85"/>
      <c r="AA159" s="85"/>
      <c r="AB159" s="85"/>
      <c r="AC159" s="85"/>
      <c r="AE159" s="33" t="s">
        <v>7</v>
      </c>
    </row>
    <row r="160" spans="1:31" x14ac:dyDescent="0.35">
      <c r="A160" s="26" t="s">
        <v>240</v>
      </c>
      <c r="B160" s="27">
        <v>86.235549926757813</v>
      </c>
      <c r="C160" s="27">
        <v>24.100065231323242</v>
      </c>
      <c r="D160" s="27">
        <v>0</v>
      </c>
      <c r="E160" s="27">
        <v>0</v>
      </c>
      <c r="F160" s="27">
        <v>66.428031921386719</v>
      </c>
      <c r="G160" s="27">
        <v>0</v>
      </c>
      <c r="H160" s="27">
        <v>0</v>
      </c>
      <c r="I160" s="27">
        <v>0</v>
      </c>
      <c r="J160" s="27">
        <v>99.767898559570313</v>
      </c>
      <c r="K160" s="27">
        <v>99.999855041503906</v>
      </c>
      <c r="L160" s="27">
        <v>0</v>
      </c>
      <c r="M160" s="27">
        <v>0</v>
      </c>
      <c r="Q160" s="31">
        <v>0</v>
      </c>
      <c r="R160" s="26" t="s">
        <v>41</v>
      </c>
      <c r="S160" s="26" t="b">
        <f t="shared" si="14"/>
        <v>0</v>
      </c>
      <c r="T160" s="26" t="b">
        <f t="shared" si="15"/>
        <v>0</v>
      </c>
      <c r="U160" s="32" t="s">
        <v>42</v>
      </c>
      <c r="V160" s="32" t="s">
        <v>42</v>
      </c>
      <c r="W160" s="32" t="s">
        <v>42</v>
      </c>
      <c r="X160" s="41" t="s">
        <v>129</v>
      </c>
      <c r="Y160" s="85">
        <v>4</v>
      </c>
      <c r="Z160" s="85"/>
      <c r="AA160" s="85"/>
      <c r="AB160" s="85"/>
      <c r="AC160" s="85"/>
      <c r="AE160" s="33" t="s">
        <v>7</v>
      </c>
    </row>
    <row r="161" spans="1:32" x14ac:dyDescent="0.35">
      <c r="A161" s="26" t="s">
        <v>241</v>
      </c>
      <c r="B161" s="27">
        <v>86.259841918945313</v>
      </c>
      <c r="C161" s="27">
        <v>24.100500106811523</v>
      </c>
      <c r="D161" s="27">
        <v>0</v>
      </c>
      <c r="E161" s="27">
        <v>0</v>
      </c>
      <c r="F161" s="27">
        <v>66.478706359863281</v>
      </c>
      <c r="G161" s="27">
        <v>0</v>
      </c>
      <c r="H161" s="27">
        <v>0</v>
      </c>
      <c r="I161" s="27">
        <v>0</v>
      </c>
      <c r="J161" s="27">
        <v>99.768562316894531</v>
      </c>
      <c r="K161" s="27">
        <v>99.999855041503906</v>
      </c>
      <c r="L161" s="27">
        <v>0</v>
      </c>
      <c r="M161" s="27">
        <v>0</v>
      </c>
      <c r="Q161" s="31">
        <v>0</v>
      </c>
      <c r="R161" s="26" t="s">
        <v>41</v>
      </c>
      <c r="S161" s="26" t="b">
        <f t="shared" si="14"/>
        <v>0</v>
      </c>
      <c r="T161" s="26" t="b">
        <f t="shared" si="15"/>
        <v>0</v>
      </c>
      <c r="U161" s="32" t="s">
        <v>42</v>
      </c>
      <c r="V161" s="32" t="s">
        <v>42</v>
      </c>
      <c r="W161" s="32" t="s">
        <v>42</v>
      </c>
      <c r="X161" s="41" t="s">
        <v>129</v>
      </c>
      <c r="Y161" s="85">
        <v>4</v>
      </c>
      <c r="Z161" s="85"/>
      <c r="AA161" s="85"/>
      <c r="AB161" s="85"/>
      <c r="AC161" s="85"/>
      <c r="AE161" s="33" t="s">
        <v>7</v>
      </c>
    </row>
    <row r="162" spans="1:32" x14ac:dyDescent="0.35">
      <c r="A162" s="26" t="s">
        <v>242</v>
      </c>
      <c r="B162" s="27">
        <v>66.017440795898438</v>
      </c>
      <c r="C162" s="27">
        <v>82.571952819824219</v>
      </c>
      <c r="D162" s="27">
        <v>95.406158447265625</v>
      </c>
      <c r="E162" s="27">
        <v>95.825592041015625</v>
      </c>
      <c r="F162" s="27">
        <v>41.908790588378906</v>
      </c>
      <c r="G162" s="27">
        <v>59.744289398193359</v>
      </c>
      <c r="H162" s="27">
        <v>60.829353332519531</v>
      </c>
      <c r="I162" s="27">
        <v>60.838947296142578</v>
      </c>
      <c r="J162" s="27">
        <v>94.683380126953125</v>
      </c>
      <c r="K162" s="27">
        <v>75.075965881347656</v>
      </c>
      <c r="L162" s="27">
        <v>0</v>
      </c>
      <c r="M162" s="27">
        <v>0</v>
      </c>
      <c r="N162" s="33" t="s">
        <v>243</v>
      </c>
      <c r="O162" s="26" t="s">
        <v>244</v>
      </c>
      <c r="P162" s="35" t="s">
        <v>245</v>
      </c>
      <c r="Q162" s="31">
        <v>0</v>
      </c>
      <c r="R162" s="26" t="s">
        <v>41</v>
      </c>
      <c r="S162" s="26" t="b">
        <f t="shared" si="14"/>
        <v>0</v>
      </c>
      <c r="T162" s="26" t="b">
        <f t="shared" si="15"/>
        <v>0</v>
      </c>
      <c r="U162" s="32"/>
      <c r="V162" s="32"/>
      <c r="W162" s="32" t="s">
        <v>49</v>
      </c>
      <c r="X162" s="41"/>
      <c r="AE162" s="33"/>
    </row>
    <row r="163" spans="1:32" x14ac:dyDescent="0.35">
      <c r="A163" s="26" t="s">
        <v>246</v>
      </c>
      <c r="B163" s="27">
        <v>61.829765319824219</v>
      </c>
      <c r="C163" s="27">
        <v>82.551300048828125</v>
      </c>
      <c r="D163" s="27">
        <v>95.432540893554688</v>
      </c>
      <c r="E163" s="27">
        <v>95.690971374511719</v>
      </c>
      <c r="F163" s="27">
        <v>37.839267730712891</v>
      </c>
      <c r="G163" s="27">
        <v>59.043548583984375</v>
      </c>
      <c r="H163" s="27">
        <v>60.536605834960938</v>
      </c>
      <c r="I163" s="27">
        <v>60.397605895996094</v>
      </c>
      <c r="J163" s="27">
        <v>96.086883544921875</v>
      </c>
      <c r="K163" s="27">
        <v>75.085403442382813</v>
      </c>
      <c r="L163" s="27">
        <v>0</v>
      </c>
      <c r="M163" s="27">
        <v>0</v>
      </c>
      <c r="N163" s="33" t="s">
        <v>247</v>
      </c>
      <c r="O163" s="26" t="s">
        <v>244</v>
      </c>
      <c r="P163" s="35" t="s">
        <v>248</v>
      </c>
      <c r="Q163" s="31">
        <v>0</v>
      </c>
      <c r="R163" s="26" t="s">
        <v>41</v>
      </c>
      <c r="S163" s="26" t="b">
        <f t="shared" si="14"/>
        <v>0</v>
      </c>
      <c r="T163" s="26" t="b">
        <f t="shared" si="15"/>
        <v>0</v>
      </c>
      <c r="U163" s="32"/>
      <c r="V163" s="32"/>
      <c r="W163" s="32" t="s">
        <v>49</v>
      </c>
      <c r="X163" s="41"/>
      <c r="AE163" s="33"/>
    </row>
    <row r="164" spans="1:32" ht="15.5" x14ac:dyDescent="0.35">
      <c r="A164" s="26" t="s">
        <v>249</v>
      </c>
      <c r="B164" s="27">
        <v>31.18498420715332</v>
      </c>
      <c r="C164" s="27">
        <v>0</v>
      </c>
      <c r="D164" s="27">
        <v>0</v>
      </c>
      <c r="E164" s="27">
        <v>0</v>
      </c>
      <c r="F164" s="27">
        <v>99.999992370605469</v>
      </c>
      <c r="G164" s="27">
        <v>0</v>
      </c>
      <c r="H164" s="27">
        <v>0</v>
      </c>
      <c r="I164" s="27">
        <v>0</v>
      </c>
      <c r="J164" s="27">
        <v>77.336524963378906</v>
      </c>
      <c r="K164" s="27">
        <v>0</v>
      </c>
      <c r="L164" s="27">
        <v>0</v>
      </c>
      <c r="M164" s="27">
        <v>0</v>
      </c>
      <c r="N164" s="51"/>
      <c r="O164" s="26" t="s">
        <v>250</v>
      </c>
      <c r="P164" s="35" t="s">
        <v>251</v>
      </c>
      <c r="Q164" s="31">
        <v>0</v>
      </c>
      <c r="R164" s="26" t="s">
        <v>41</v>
      </c>
      <c r="S164" s="26" t="b">
        <f t="shared" si="14"/>
        <v>0</v>
      </c>
      <c r="T164" s="26" t="b">
        <f t="shared" si="15"/>
        <v>0</v>
      </c>
      <c r="U164" s="32"/>
      <c r="V164" s="32"/>
      <c r="W164" s="32" t="s">
        <v>49</v>
      </c>
      <c r="X164" s="41"/>
      <c r="AE164" s="33"/>
    </row>
    <row r="165" spans="1:32" ht="15.5" x14ac:dyDescent="0.35">
      <c r="A165" s="26" t="s">
        <v>252</v>
      </c>
      <c r="B165" s="27">
        <v>30.144458770751953</v>
      </c>
      <c r="C165" s="27">
        <v>0</v>
      </c>
      <c r="D165" s="27">
        <v>0</v>
      </c>
      <c r="E165" s="27">
        <v>0</v>
      </c>
      <c r="F165" s="27">
        <v>99.999992370605469</v>
      </c>
      <c r="G165" s="27">
        <v>0</v>
      </c>
      <c r="H165" s="27">
        <v>0</v>
      </c>
      <c r="I165" s="27">
        <v>0</v>
      </c>
      <c r="J165" s="27">
        <v>99.998199462890625</v>
      </c>
      <c r="K165" s="27">
        <v>0</v>
      </c>
      <c r="L165" s="27">
        <v>0</v>
      </c>
      <c r="M165" s="27">
        <v>0</v>
      </c>
      <c r="N165" s="51"/>
      <c r="O165" s="26" t="s">
        <v>253</v>
      </c>
      <c r="P165" s="35" t="s">
        <v>251</v>
      </c>
      <c r="Q165" s="31">
        <v>0</v>
      </c>
      <c r="R165" s="26" t="s">
        <v>41</v>
      </c>
      <c r="S165" s="26" t="b">
        <f t="shared" si="14"/>
        <v>0</v>
      </c>
      <c r="T165" s="26" t="b">
        <f t="shared" si="15"/>
        <v>0</v>
      </c>
      <c r="U165" s="32"/>
      <c r="V165" s="32"/>
      <c r="W165" s="32" t="s">
        <v>49</v>
      </c>
      <c r="X165" s="41"/>
      <c r="AE165" s="33"/>
    </row>
    <row r="166" spans="1:32" ht="15.5" x14ac:dyDescent="0.35">
      <c r="A166" s="26" t="s">
        <v>254</v>
      </c>
      <c r="B166" s="27">
        <v>45.266120910644531</v>
      </c>
      <c r="C166" s="27">
        <v>93.5167236328125</v>
      </c>
      <c r="D166" s="27">
        <v>95.795585632324219</v>
      </c>
      <c r="E166" s="27">
        <v>95.967323303222656</v>
      </c>
      <c r="F166" s="27">
        <v>99.070755004882813</v>
      </c>
      <c r="G166" s="27">
        <v>99.998374938964844</v>
      </c>
      <c r="H166" s="27">
        <v>99.999809265136719</v>
      </c>
      <c r="I166" s="27">
        <v>99.99884033203125</v>
      </c>
      <c r="J166" s="27">
        <v>77.284423828125</v>
      </c>
      <c r="K166" s="27">
        <v>0</v>
      </c>
      <c r="L166" s="27">
        <v>0</v>
      </c>
      <c r="M166" s="27">
        <v>0</v>
      </c>
      <c r="N166" s="51"/>
      <c r="Q166" s="31">
        <v>0</v>
      </c>
      <c r="R166" s="39" t="s">
        <v>83</v>
      </c>
      <c r="S166" s="26" t="b">
        <f t="shared" si="14"/>
        <v>0</v>
      </c>
      <c r="T166" s="26" t="b">
        <f t="shared" si="15"/>
        <v>0</v>
      </c>
      <c r="U166" s="32"/>
      <c r="V166" s="32"/>
      <c r="W166" s="32" t="s">
        <v>49</v>
      </c>
      <c r="X166" s="41"/>
      <c r="AE166" s="33"/>
    </row>
    <row r="167" spans="1:32" ht="15.5" x14ac:dyDescent="0.35">
      <c r="A167" s="26" t="s">
        <v>255</v>
      </c>
      <c r="B167" s="27">
        <v>42.849956512451172</v>
      </c>
      <c r="C167" s="27">
        <v>70.402946472167969</v>
      </c>
      <c r="D167" s="27">
        <v>40.961566925048828</v>
      </c>
      <c r="E167" s="27">
        <v>44.46368408203125</v>
      </c>
      <c r="F167" s="27">
        <v>99.950523376464844</v>
      </c>
      <c r="G167" s="27">
        <v>99.999961853027344</v>
      </c>
      <c r="H167" s="27">
        <v>99.999809265136719</v>
      </c>
      <c r="I167" s="27">
        <v>99.99884033203125</v>
      </c>
      <c r="J167" s="27">
        <v>74.646354675292969</v>
      </c>
      <c r="K167" s="27">
        <v>0</v>
      </c>
      <c r="L167" s="27">
        <v>0</v>
      </c>
      <c r="M167" s="27">
        <v>0</v>
      </c>
      <c r="N167" s="51"/>
      <c r="Q167" s="31">
        <v>0</v>
      </c>
      <c r="R167" s="39" t="s">
        <v>83</v>
      </c>
      <c r="S167" s="26" t="b">
        <f t="shared" si="14"/>
        <v>0</v>
      </c>
      <c r="T167" s="26" t="b">
        <f t="shared" si="15"/>
        <v>0</v>
      </c>
      <c r="U167" s="32"/>
      <c r="V167" s="32"/>
      <c r="W167" s="32" t="s">
        <v>49</v>
      </c>
      <c r="X167" s="41"/>
      <c r="AE167" s="33"/>
    </row>
    <row r="168" spans="1:32" x14ac:dyDescent="0.35">
      <c r="A168" s="26" t="s">
        <v>256</v>
      </c>
      <c r="B168" s="27">
        <v>92.744102478027344</v>
      </c>
      <c r="C168" s="27">
        <v>93.450241088867188</v>
      </c>
      <c r="D168" s="27">
        <v>95.645912170410156</v>
      </c>
      <c r="E168" s="27">
        <v>95.831916809082031</v>
      </c>
      <c r="F168" s="27">
        <v>94.667030334472656</v>
      </c>
      <c r="G168" s="27">
        <v>99.999961853027344</v>
      </c>
      <c r="H168" s="27">
        <v>99.999809265136719</v>
      </c>
      <c r="I168" s="27">
        <v>99.99884033203125</v>
      </c>
      <c r="J168" s="27">
        <v>93.616302490234375</v>
      </c>
      <c r="K168" s="27">
        <v>22.252473831176758</v>
      </c>
      <c r="L168" s="27">
        <v>16.666633605957031</v>
      </c>
      <c r="M168" s="27">
        <v>99.99884033203125</v>
      </c>
      <c r="N168" s="52"/>
      <c r="Q168" s="31">
        <v>1</v>
      </c>
      <c r="R168" s="26" t="s">
        <v>41</v>
      </c>
      <c r="S168" s="26" t="b">
        <f t="shared" si="14"/>
        <v>0</v>
      </c>
      <c r="T168" s="26" t="b">
        <f t="shared" si="15"/>
        <v>0</v>
      </c>
      <c r="U168" s="32" t="s">
        <v>49</v>
      </c>
      <c r="V168" s="32" t="s">
        <v>49</v>
      </c>
      <c r="W168" s="32" t="s">
        <v>49</v>
      </c>
      <c r="X168" s="32" t="s">
        <v>42</v>
      </c>
      <c r="Y168" s="85">
        <v>3</v>
      </c>
      <c r="Z168" s="85"/>
      <c r="AA168" s="85"/>
      <c r="AB168" s="85"/>
      <c r="AC168" s="85"/>
    </row>
    <row r="169" spans="1:32" x14ac:dyDescent="0.35">
      <c r="A169" s="26" t="s">
        <v>257</v>
      </c>
      <c r="B169" s="27">
        <v>92.629402160644531</v>
      </c>
      <c r="C169" s="27">
        <v>93.397048950195313</v>
      </c>
      <c r="D169" s="27">
        <v>95.551963806152344</v>
      </c>
      <c r="E169" s="27">
        <v>95.551254272460938</v>
      </c>
      <c r="F169" s="27">
        <v>99.840621948242188</v>
      </c>
      <c r="G169" s="27">
        <v>99.504447937011719</v>
      </c>
      <c r="H169" s="27">
        <v>99.999809265136719</v>
      </c>
      <c r="I169" s="27">
        <v>99.99884033203125</v>
      </c>
      <c r="J169" s="27">
        <v>93.790946960449219</v>
      </c>
      <c r="K169" s="27">
        <v>24.327621459960938</v>
      </c>
      <c r="L169" s="27">
        <v>29.094484329223633</v>
      </c>
      <c r="M169" s="27">
        <v>99.99884033203125</v>
      </c>
      <c r="Q169" s="31">
        <v>1</v>
      </c>
      <c r="R169" s="26" t="s">
        <v>41</v>
      </c>
      <c r="S169" s="26" t="b">
        <f t="shared" si="14"/>
        <v>0</v>
      </c>
      <c r="T169" s="26" t="b">
        <f t="shared" si="15"/>
        <v>0</v>
      </c>
      <c r="U169" s="32" t="s">
        <v>42</v>
      </c>
      <c r="V169" s="32" t="s">
        <v>42</v>
      </c>
      <c r="W169" s="32" t="s">
        <v>49</v>
      </c>
      <c r="X169" s="32" t="s">
        <v>42</v>
      </c>
      <c r="Y169" s="85">
        <v>3</v>
      </c>
      <c r="Z169" s="85"/>
      <c r="AA169" s="85"/>
      <c r="AB169" s="85"/>
      <c r="AC169" s="85"/>
    </row>
    <row r="170" spans="1:32" x14ac:dyDescent="0.35">
      <c r="A170" s="26" t="s">
        <v>258</v>
      </c>
      <c r="B170" s="27">
        <v>92.587654113769531</v>
      </c>
      <c r="C170" s="27">
        <v>93.430793762207031</v>
      </c>
      <c r="D170" s="27">
        <v>95.622795104980469</v>
      </c>
      <c r="E170" s="27">
        <v>95.553817749023438</v>
      </c>
      <c r="F170" s="27">
        <v>92.194145202636719</v>
      </c>
      <c r="G170" s="27">
        <v>99.999580383300781</v>
      </c>
      <c r="H170" s="27">
        <v>99.999809265136719</v>
      </c>
      <c r="I170" s="27">
        <v>99.99884033203125</v>
      </c>
      <c r="J170" s="27">
        <v>94.211257934570313</v>
      </c>
      <c r="K170" s="27">
        <v>27.170228958129883</v>
      </c>
      <c r="L170" s="27">
        <v>35.083301544189453</v>
      </c>
      <c r="M170" s="27">
        <v>99.99884033203125</v>
      </c>
      <c r="Q170" s="31">
        <v>1</v>
      </c>
      <c r="R170" s="26" t="s">
        <v>41</v>
      </c>
      <c r="S170" s="26" t="b">
        <f t="shared" si="14"/>
        <v>0</v>
      </c>
      <c r="T170" s="26" t="b">
        <f t="shared" si="15"/>
        <v>0</v>
      </c>
      <c r="U170" s="32" t="s">
        <v>49</v>
      </c>
      <c r="V170" s="32" t="s">
        <v>49</v>
      </c>
      <c r="W170" s="32" t="s">
        <v>49</v>
      </c>
      <c r="X170" s="32" t="s">
        <v>42</v>
      </c>
      <c r="Y170" s="85">
        <v>3</v>
      </c>
      <c r="Z170" s="85"/>
      <c r="AA170" s="85"/>
      <c r="AB170" s="85"/>
      <c r="AC170" s="85"/>
    </row>
    <row r="171" spans="1:32" x14ac:dyDescent="0.35">
      <c r="A171" s="26" t="s">
        <v>259</v>
      </c>
      <c r="B171" s="27">
        <v>92.612205505371094</v>
      </c>
      <c r="C171" s="27">
        <v>93.431121826171875</v>
      </c>
      <c r="D171" s="27">
        <v>95.692298889160156</v>
      </c>
      <c r="E171" s="27">
        <v>95.971023559570313</v>
      </c>
      <c r="F171" s="27">
        <v>99.999984741210938</v>
      </c>
      <c r="G171" s="27">
        <v>99.999794006347656</v>
      </c>
      <c r="H171" s="27">
        <v>99.999809265136719</v>
      </c>
      <c r="I171" s="27">
        <v>99.99884033203125</v>
      </c>
      <c r="J171" s="27">
        <v>93.787406921386719</v>
      </c>
      <c r="K171" s="27">
        <v>24.23796272277832</v>
      </c>
      <c r="L171" s="27">
        <v>29.359994888305664</v>
      </c>
      <c r="M171" s="27">
        <v>99.99884033203125</v>
      </c>
      <c r="Q171" s="31">
        <v>1</v>
      </c>
      <c r="R171" s="26" t="s">
        <v>41</v>
      </c>
      <c r="S171" s="26" t="b">
        <f t="shared" si="14"/>
        <v>0</v>
      </c>
      <c r="T171" s="26" t="b">
        <f t="shared" si="15"/>
        <v>0</v>
      </c>
      <c r="U171" s="32" t="s">
        <v>49</v>
      </c>
      <c r="V171" s="32" t="s">
        <v>49</v>
      </c>
      <c r="W171" s="32" t="s">
        <v>49</v>
      </c>
      <c r="X171" s="32" t="s">
        <v>42</v>
      </c>
      <c r="Y171" s="85">
        <v>3</v>
      </c>
      <c r="Z171" s="85"/>
      <c r="AA171" s="85"/>
      <c r="AB171" s="85"/>
      <c r="AC171" s="85"/>
      <c r="AF171" s="26" t="s">
        <v>260</v>
      </c>
    </row>
    <row r="172" spans="1:32" x14ac:dyDescent="0.35">
      <c r="A172" s="26" t="s">
        <v>261</v>
      </c>
      <c r="B172" s="27">
        <v>92.660057067871094</v>
      </c>
      <c r="C172" s="27">
        <v>93.516822814941406</v>
      </c>
      <c r="D172" s="27">
        <v>95.68994140625</v>
      </c>
      <c r="E172" s="27">
        <v>95.971084594726563</v>
      </c>
      <c r="F172" s="27">
        <v>94.669456481933594</v>
      </c>
      <c r="G172" s="27">
        <v>84.469856262207031</v>
      </c>
      <c r="H172" s="27">
        <v>92.560722351074219</v>
      </c>
      <c r="I172" s="27">
        <v>91.14166259765625</v>
      </c>
      <c r="J172" s="27">
        <v>93.666084289550781</v>
      </c>
      <c r="K172" s="27">
        <v>22.86277961730957</v>
      </c>
      <c r="L172" s="27">
        <v>28.718351364135742</v>
      </c>
      <c r="M172" s="27">
        <v>99.99884033203125</v>
      </c>
      <c r="Q172" s="31">
        <v>1</v>
      </c>
      <c r="R172" s="39" t="s">
        <v>83</v>
      </c>
      <c r="S172" s="26" t="b">
        <f>NOT(OR((D172&lt;=$Q$1),(H172&lt;=$R$1),(L172&lt;=$S$1)))</f>
        <v>0</v>
      </c>
      <c r="T172" s="26" t="b">
        <f t="shared" si="15"/>
        <v>0</v>
      </c>
      <c r="U172" s="32" t="s">
        <v>49</v>
      </c>
      <c r="V172" s="32" t="s">
        <v>49</v>
      </c>
      <c r="W172" s="32" t="s">
        <v>49</v>
      </c>
      <c r="X172" s="32" t="s">
        <v>42</v>
      </c>
      <c r="Y172" s="85">
        <v>3</v>
      </c>
      <c r="Z172" s="85"/>
      <c r="AA172" s="85"/>
      <c r="AB172" s="85"/>
      <c r="AC172" s="85"/>
      <c r="AF172" s="26" t="s">
        <v>260</v>
      </c>
    </row>
    <row r="173" spans="1:32" ht="14.25" customHeight="1" x14ac:dyDescent="0.35">
      <c r="A173" s="26" t="s">
        <v>262</v>
      </c>
      <c r="B173" s="27">
        <v>92.655342102050781</v>
      </c>
      <c r="C173" s="27">
        <v>93.4830322265625</v>
      </c>
      <c r="D173" s="27">
        <v>95.66546630859375</v>
      </c>
      <c r="E173" s="27">
        <v>95.962333679199219</v>
      </c>
      <c r="F173" s="27">
        <v>99.709251403808594</v>
      </c>
      <c r="G173" s="27">
        <v>99.999961853027344</v>
      </c>
      <c r="H173" s="27">
        <v>99.999809265136719</v>
      </c>
      <c r="I173" s="27">
        <v>99.99884033203125</v>
      </c>
      <c r="J173" s="27">
        <v>94.817039489746094</v>
      </c>
      <c r="K173" s="27">
        <v>99.628334045410156</v>
      </c>
      <c r="L173" s="27">
        <v>99.515411376953125</v>
      </c>
      <c r="M173" s="27">
        <v>99.563735961914063</v>
      </c>
      <c r="Q173" s="31">
        <v>1</v>
      </c>
      <c r="R173" s="39" t="s">
        <v>83</v>
      </c>
      <c r="S173" s="26" t="b">
        <f t="shared" si="14"/>
        <v>1</v>
      </c>
      <c r="T173" s="26" t="b">
        <f t="shared" si="15"/>
        <v>1</v>
      </c>
      <c r="U173" s="32"/>
      <c r="V173" s="32"/>
      <c r="W173" s="32"/>
      <c r="X173" s="32"/>
    </row>
    <row r="174" spans="1:32" x14ac:dyDescent="0.35">
      <c r="A174" s="26" t="s">
        <v>263</v>
      </c>
      <c r="B174" s="27">
        <v>90.172767639160156</v>
      </c>
      <c r="C174" s="27">
        <v>90.249801635742188</v>
      </c>
      <c r="D174" s="27">
        <v>92.666862487792969</v>
      </c>
      <c r="E174" s="27">
        <v>93.84375</v>
      </c>
      <c r="F174" s="27">
        <v>99.962959289550781</v>
      </c>
      <c r="G174" s="27">
        <v>99.999961853027344</v>
      </c>
      <c r="H174" s="27">
        <v>99.999809265136719</v>
      </c>
      <c r="I174" s="27">
        <v>99.99884033203125</v>
      </c>
      <c r="J174" s="32" t="s">
        <v>49</v>
      </c>
      <c r="K174" s="32" t="s">
        <v>49</v>
      </c>
      <c r="L174" s="32" t="s">
        <v>49</v>
      </c>
      <c r="M174" s="32" t="s">
        <v>49</v>
      </c>
      <c r="R174" s="26"/>
      <c r="U174" s="32" t="s">
        <v>49</v>
      </c>
      <c r="V174" s="32" t="s">
        <v>49</v>
      </c>
      <c r="W174" s="32" t="s">
        <v>49</v>
      </c>
      <c r="X174" s="32" t="s">
        <v>49</v>
      </c>
      <c r="Y174" s="86"/>
      <c r="Z174" s="86"/>
      <c r="AA174" s="86"/>
      <c r="AB174" s="86"/>
      <c r="AC174" s="86"/>
    </row>
    <row r="175" spans="1:32" x14ac:dyDescent="0.35">
      <c r="A175" s="26" t="s">
        <v>264</v>
      </c>
      <c r="B175" s="27">
        <v>79.434242248535156</v>
      </c>
      <c r="C175" s="27">
        <v>72.925163269042969</v>
      </c>
      <c r="D175" s="27">
        <v>83.839698791503906</v>
      </c>
      <c r="E175" s="27">
        <v>82.386573791503906</v>
      </c>
      <c r="F175" s="27">
        <v>96.729278564453125</v>
      </c>
      <c r="G175" s="27">
        <v>87.109329223632813</v>
      </c>
      <c r="H175" s="27">
        <v>99.999809265136719</v>
      </c>
      <c r="I175" s="27">
        <v>99.99884033203125</v>
      </c>
      <c r="J175" s="32" t="s">
        <v>49</v>
      </c>
      <c r="K175" s="32" t="s">
        <v>49</v>
      </c>
      <c r="L175" s="32" t="s">
        <v>49</v>
      </c>
      <c r="M175" s="32" t="s">
        <v>49</v>
      </c>
      <c r="R175" s="26"/>
      <c r="U175" s="32" t="s">
        <v>49</v>
      </c>
      <c r="V175" s="32" t="s">
        <v>49</v>
      </c>
      <c r="W175" s="32" t="s">
        <v>49</v>
      </c>
      <c r="X175" s="32" t="s">
        <v>49</v>
      </c>
      <c r="Y175" s="86"/>
      <c r="Z175" s="86"/>
      <c r="AA175" s="86"/>
      <c r="AB175" s="86"/>
      <c r="AC175" s="86"/>
    </row>
    <row r="176" spans="1:32" x14ac:dyDescent="0.35">
      <c r="A176" s="26" t="s">
        <v>265</v>
      </c>
      <c r="B176" s="27">
        <v>92.59051513671875</v>
      </c>
      <c r="C176" s="27">
        <v>95.462684631347656</v>
      </c>
      <c r="D176" s="27">
        <v>95.873458862304688</v>
      </c>
      <c r="E176" s="27">
        <v>95.962959289550781</v>
      </c>
      <c r="F176" s="27">
        <v>95.348434448242188</v>
      </c>
      <c r="G176" s="27">
        <v>99.999961853027344</v>
      </c>
      <c r="H176" s="27">
        <v>99.999809265136719</v>
      </c>
      <c r="I176" s="27">
        <v>99.99884033203125</v>
      </c>
      <c r="J176" s="32" t="s">
        <v>49</v>
      </c>
      <c r="K176" s="32" t="s">
        <v>49</v>
      </c>
      <c r="L176" s="32" t="s">
        <v>49</v>
      </c>
      <c r="M176" s="32" t="s">
        <v>49</v>
      </c>
      <c r="R176" s="26"/>
      <c r="U176" s="32"/>
      <c r="V176" s="32"/>
      <c r="W176" s="32"/>
      <c r="X176" s="32"/>
    </row>
    <row r="177" spans="1:43" ht="12.65" customHeight="1" x14ac:dyDescent="0.35">
      <c r="A177" s="26" t="s">
        <v>266</v>
      </c>
      <c r="B177" s="27">
        <v>54.558609008789063</v>
      </c>
      <c r="C177" s="27">
        <v>90.72406005859375</v>
      </c>
      <c r="D177" s="27">
        <v>94.111495971679688</v>
      </c>
      <c r="E177" s="27">
        <v>93.245368957519531</v>
      </c>
      <c r="F177" s="27">
        <v>92.848503112792969</v>
      </c>
      <c r="G177" s="27">
        <v>91.39324951171875</v>
      </c>
      <c r="H177" s="27">
        <v>99.999809265136719</v>
      </c>
      <c r="I177" s="27">
        <v>99.99884033203125</v>
      </c>
      <c r="J177" s="32" t="s">
        <v>49</v>
      </c>
      <c r="K177" s="32" t="s">
        <v>49</v>
      </c>
      <c r="L177" s="32" t="s">
        <v>49</v>
      </c>
      <c r="M177" s="32" t="s">
        <v>49</v>
      </c>
      <c r="N177" s="51"/>
      <c r="R177" s="26"/>
      <c r="U177" s="32"/>
      <c r="V177" s="32"/>
      <c r="W177" s="32" t="s">
        <v>49</v>
      </c>
      <c r="X177" s="41"/>
      <c r="AE177" s="33"/>
    </row>
    <row r="178" spans="1:43" x14ac:dyDescent="0.35">
      <c r="A178" s="26" t="s">
        <v>267</v>
      </c>
      <c r="B178" s="27">
        <v>91.840103149414063</v>
      </c>
      <c r="C178" s="27">
        <v>95.362022399902344</v>
      </c>
      <c r="D178" s="27">
        <v>95.782623291015625</v>
      </c>
      <c r="E178" s="27">
        <v>96.1083984375</v>
      </c>
      <c r="F178" s="27">
        <v>89.820281982421875</v>
      </c>
      <c r="G178" s="27">
        <v>99.975105285644531</v>
      </c>
      <c r="H178" s="27">
        <v>99.999809265136719</v>
      </c>
      <c r="I178" s="27">
        <v>99.99884033203125</v>
      </c>
      <c r="J178" s="27">
        <v>100</v>
      </c>
      <c r="K178" s="27">
        <v>99.999961853027344</v>
      </c>
      <c r="L178" s="27">
        <v>99.999809265136719</v>
      </c>
      <c r="M178" s="27">
        <v>99.99884033203125</v>
      </c>
      <c r="Q178" s="31">
        <v>1</v>
      </c>
      <c r="R178" s="26" t="s">
        <v>155</v>
      </c>
      <c r="S178" s="26" t="b">
        <f t="shared" ref="S178:S184" si="16">NOT(OR((D178&lt;=$Q$1),(H178&lt;=$R$1),(L178&lt;=$S$1)))</f>
        <v>1</v>
      </c>
      <c r="T178" s="26" t="b">
        <f t="shared" ref="T178:T184" si="17">NOT(OR((C178&lt;=$Q$1),(G178&lt;=$R$1),(K178&lt;=$S$1)))</f>
        <v>1</v>
      </c>
      <c r="U178" s="32"/>
      <c r="V178" s="32"/>
      <c r="W178" s="32"/>
      <c r="X178" s="41"/>
      <c r="AE178" s="33"/>
    </row>
    <row r="179" spans="1:43" ht="12.65" customHeight="1" x14ac:dyDescent="0.35">
      <c r="A179" s="26" t="s">
        <v>268</v>
      </c>
      <c r="B179" s="27">
        <v>73.45135498046875</v>
      </c>
      <c r="C179" s="27">
        <v>0</v>
      </c>
      <c r="D179" s="27">
        <v>0</v>
      </c>
      <c r="E179" s="27">
        <v>0</v>
      </c>
      <c r="F179" s="27">
        <v>89.955070495605469</v>
      </c>
      <c r="G179" s="27">
        <v>0</v>
      </c>
      <c r="H179" s="27">
        <v>0</v>
      </c>
      <c r="I179" s="27">
        <v>0</v>
      </c>
      <c r="J179" s="27">
        <v>100</v>
      </c>
      <c r="K179" s="27">
        <v>99.999961853027344</v>
      </c>
      <c r="L179" s="27">
        <v>99.999809265136719</v>
      </c>
      <c r="M179" s="27">
        <v>99.99884033203125</v>
      </c>
      <c r="P179" s="35" t="s">
        <v>269</v>
      </c>
      <c r="Q179" s="31">
        <v>0</v>
      </c>
      <c r="R179" s="26" t="s">
        <v>155</v>
      </c>
      <c r="S179" s="26" t="b">
        <f t="shared" si="16"/>
        <v>0</v>
      </c>
      <c r="T179" s="26" t="b">
        <f t="shared" si="17"/>
        <v>0</v>
      </c>
      <c r="U179" s="32"/>
      <c r="V179" s="32"/>
      <c r="W179" s="32"/>
      <c r="X179" s="41"/>
      <c r="AE179" s="33"/>
    </row>
    <row r="180" spans="1:43" ht="12.65" customHeight="1" x14ac:dyDescent="0.35">
      <c r="A180" s="26" t="s">
        <v>270</v>
      </c>
      <c r="B180" s="27">
        <v>91.903594970703125</v>
      </c>
      <c r="C180" s="27">
        <v>95.381080627441406</v>
      </c>
      <c r="D180" s="27">
        <v>95.802726745605469</v>
      </c>
      <c r="E180" s="27">
        <v>95.961235046386719</v>
      </c>
      <c r="F180" s="27">
        <v>89.200843811035156</v>
      </c>
      <c r="G180" s="27">
        <v>99.994453430175781</v>
      </c>
      <c r="H180" s="27">
        <v>99.999809265136719</v>
      </c>
      <c r="I180" s="27">
        <v>99.99884033203125</v>
      </c>
      <c r="J180" s="27">
        <v>100</v>
      </c>
      <c r="K180" s="27">
        <v>99.999961853027344</v>
      </c>
      <c r="L180" s="27">
        <v>99.999809265136719</v>
      </c>
      <c r="M180" s="27">
        <v>99.99884033203125</v>
      </c>
      <c r="Q180" s="31">
        <v>1</v>
      </c>
      <c r="R180" s="26" t="s">
        <v>155</v>
      </c>
      <c r="S180" s="26" t="b">
        <f t="shared" si="16"/>
        <v>1</v>
      </c>
      <c r="T180" s="26" t="b">
        <f t="shared" si="17"/>
        <v>1</v>
      </c>
      <c r="U180" s="32"/>
      <c r="V180" s="32"/>
      <c r="W180" s="32"/>
      <c r="X180" s="41"/>
      <c r="AE180" s="33"/>
    </row>
    <row r="181" spans="1:43" ht="12.65" customHeight="1" x14ac:dyDescent="0.35">
      <c r="A181" s="26" t="s">
        <v>271</v>
      </c>
      <c r="B181" s="27">
        <v>92.482658386230469</v>
      </c>
      <c r="C181" s="27">
        <v>95.439781188964844</v>
      </c>
      <c r="D181" s="27">
        <v>95.895706176757813</v>
      </c>
      <c r="E181" s="27">
        <v>96.104927062988281</v>
      </c>
      <c r="F181" s="27">
        <v>97.959014892578125</v>
      </c>
      <c r="G181" s="27">
        <v>99.993980407714844</v>
      </c>
      <c r="H181" s="27">
        <v>99.999809265136719</v>
      </c>
      <c r="I181" s="27">
        <v>99.99884033203125</v>
      </c>
      <c r="J181" s="27">
        <v>100</v>
      </c>
      <c r="K181" s="27">
        <v>99.999961853027344</v>
      </c>
      <c r="L181" s="27">
        <v>99.999809265136719</v>
      </c>
      <c r="M181" s="27">
        <v>99.99884033203125</v>
      </c>
      <c r="Q181" s="31">
        <v>1</v>
      </c>
      <c r="R181" s="26" t="s">
        <v>155</v>
      </c>
      <c r="S181" s="26" t="b">
        <f t="shared" si="16"/>
        <v>1</v>
      </c>
      <c r="T181" s="26" t="b">
        <f t="shared" si="17"/>
        <v>1</v>
      </c>
      <c r="U181" s="32"/>
      <c r="V181" s="32"/>
      <c r="W181" s="32"/>
      <c r="X181" s="41"/>
      <c r="AE181" s="33"/>
    </row>
    <row r="182" spans="1:43" ht="12.65" customHeight="1" x14ac:dyDescent="0.35">
      <c r="A182" s="26" t="s">
        <v>272</v>
      </c>
      <c r="B182" s="27">
        <v>73.672843933105469</v>
      </c>
      <c r="C182" s="27">
        <v>0</v>
      </c>
      <c r="D182" s="27">
        <v>0</v>
      </c>
      <c r="E182" s="27">
        <v>0</v>
      </c>
      <c r="F182" s="27">
        <v>78.419975280761719</v>
      </c>
      <c r="G182" s="27">
        <v>0</v>
      </c>
      <c r="H182" s="27">
        <v>0</v>
      </c>
      <c r="I182" s="27">
        <v>0</v>
      </c>
      <c r="J182" s="27">
        <v>100</v>
      </c>
      <c r="K182" s="27">
        <v>99.999961853027344</v>
      </c>
      <c r="L182" s="27">
        <v>99.999809265136719</v>
      </c>
      <c r="M182" s="27">
        <v>99.99884033203125</v>
      </c>
      <c r="P182" s="35" t="s">
        <v>269</v>
      </c>
      <c r="Q182" s="31">
        <v>0</v>
      </c>
      <c r="R182" s="26" t="s">
        <v>155</v>
      </c>
      <c r="S182" s="26" t="b">
        <f t="shared" si="16"/>
        <v>0</v>
      </c>
      <c r="T182" s="26" t="b">
        <f t="shared" si="17"/>
        <v>0</v>
      </c>
      <c r="U182" s="32"/>
      <c r="V182" s="32"/>
      <c r="W182" s="32"/>
      <c r="X182" s="41"/>
      <c r="AE182" s="33"/>
    </row>
    <row r="183" spans="1:43" ht="12.65" customHeight="1" x14ac:dyDescent="0.35">
      <c r="A183" s="26" t="s">
        <v>273</v>
      </c>
      <c r="B183" s="27">
        <v>92.103858947753906</v>
      </c>
      <c r="C183" s="27">
        <v>95.430412292480469</v>
      </c>
      <c r="D183" s="27">
        <v>95.8504638671875</v>
      </c>
      <c r="E183" s="27">
        <v>95.961219787597656</v>
      </c>
      <c r="F183" s="27">
        <v>88.322723388671875</v>
      </c>
      <c r="G183" s="27">
        <v>99.983863830566406</v>
      </c>
      <c r="H183" s="27">
        <v>99.999809265136719</v>
      </c>
      <c r="I183" s="27">
        <v>99.99884033203125</v>
      </c>
      <c r="J183" s="27">
        <v>100</v>
      </c>
      <c r="K183" s="27">
        <v>99.999961853027344</v>
      </c>
      <c r="L183" s="27">
        <v>99.999809265136719</v>
      </c>
      <c r="M183" s="27">
        <v>99.99884033203125</v>
      </c>
      <c r="Q183" s="31">
        <v>1</v>
      </c>
      <c r="R183" s="26" t="s">
        <v>155</v>
      </c>
      <c r="S183" s="26" t="b">
        <f t="shared" si="16"/>
        <v>1</v>
      </c>
      <c r="T183" s="26" t="b">
        <f t="shared" si="17"/>
        <v>1</v>
      </c>
      <c r="U183" s="32"/>
      <c r="V183" s="32"/>
      <c r="W183" s="32"/>
      <c r="X183" s="41"/>
      <c r="AE183" s="33"/>
    </row>
    <row r="184" spans="1:43" ht="12.65" customHeight="1" x14ac:dyDescent="0.35">
      <c r="A184" s="26" t="s">
        <v>274</v>
      </c>
      <c r="B184" s="27">
        <v>33.311477661132813</v>
      </c>
      <c r="C184" s="27">
        <v>0</v>
      </c>
      <c r="D184" s="27">
        <v>0</v>
      </c>
      <c r="E184" s="27">
        <v>0</v>
      </c>
      <c r="F184" s="27">
        <v>72.667007446289063</v>
      </c>
      <c r="G184" s="27">
        <v>0</v>
      </c>
      <c r="H184" s="27">
        <v>0</v>
      </c>
      <c r="I184" s="27">
        <v>0</v>
      </c>
      <c r="J184" s="27">
        <v>99.999992370605469</v>
      </c>
      <c r="K184" s="27">
        <v>0</v>
      </c>
      <c r="L184" s="27">
        <v>0</v>
      </c>
      <c r="M184" s="27">
        <v>0</v>
      </c>
      <c r="N184" s="33" t="s">
        <v>181</v>
      </c>
      <c r="O184" s="26" t="s">
        <v>275</v>
      </c>
      <c r="Q184" s="31">
        <v>0</v>
      </c>
      <c r="R184" s="26" t="s">
        <v>155</v>
      </c>
      <c r="S184" s="26" t="b">
        <f t="shared" si="16"/>
        <v>0</v>
      </c>
      <c r="T184" s="26" t="b">
        <f t="shared" si="17"/>
        <v>0</v>
      </c>
      <c r="U184" s="32"/>
      <c r="V184" s="32"/>
      <c r="W184" s="32"/>
      <c r="X184" s="41"/>
      <c r="AE184" s="33"/>
    </row>
    <row r="185" spans="1:43" x14ac:dyDescent="0.35">
      <c r="B185" s="27"/>
      <c r="C185" s="27"/>
      <c r="D185" s="27"/>
      <c r="E185" s="27"/>
      <c r="F185" s="27"/>
      <c r="G185" s="27"/>
      <c r="H185" s="27"/>
      <c r="I185" s="27"/>
      <c r="J185" s="32"/>
      <c r="K185" s="32"/>
      <c r="L185" s="32"/>
      <c r="M185" s="32"/>
      <c r="Q185" s="26"/>
      <c r="R185" s="26"/>
      <c r="U185" s="32"/>
      <c r="V185" s="32"/>
      <c r="W185" s="32"/>
      <c r="X185" s="32"/>
    </row>
    <row r="186" spans="1:43" x14ac:dyDescent="0.35">
      <c r="A186" s="36"/>
      <c r="B186" s="36"/>
      <c r="C186" s="36"/>
      <c r="D186" s="36"/>
      <c r="E186" s="36"/>
      <c r="F186" s="36"/>
      <c r="G186" s="36"/>
      <c r="H186" s="36"/>
      <c r="I186" s="36"/>
      <c r="J186" s="36"/>
      <c r="K186" s="36"/>
      <c r="L186" s="36"/>
      <c r="M186" s="36"/>
      <c r="N186" s="38" t="s">
        <v>276</v>
      </c>
      <c r="O186" s="36"/>
      <c r="P186" s="24">
        <f>SUMIF(S187:S189,TRUE, Q187:Q189)/SUM(Q187:Q189)</f>
        <v>0.66666666666666663</v>
      </c>
      <c r="Q186" s="36"/>
      <c r="R186" s="36"/>
      <c r="S186" s="36"/>
      <c r="T186" s="36"/>
      <c r="U186" s="36"/>
      <c r="V186" s="36"/>
      <c r="W186" s="36"/>
      <c r="X186" s="36"/>
      <c r="Y186" s="87"/>
      <c r="Z186" s="87"/>
      <c r="AA186" s="87"/>
      <c r="AB186" s="87"/>
      <c r="AC186" s="87"/>
      <c r="AD186" s="38"/>
      <c r="AE186" s="38"/>
      <c r="AF186" s="87"/>
      <c r="AG186" s="87"/>
      <c r="AH186" s="87" t="s">
        <v>276</v>
      </c>
      <c r="AI186" s="88"/>
      <c r="AJ186" s="88"/>
      <c r="AK186" s="88"/>
      <c r="AL186" s="88"/>
      <c r="AM186" s="88"/>
      <c r="AN186" s="88"/>
      <c r="AO186" s="88"/>
      <c r="AP186" s="88"/>
      <c r="AQ186" s="88"/>
    </row>
    <row r="187" spans="1:43" x14ac:dyDescent="0.35">
      <c r="A187" s="26" t="s">
        <v>277</v>
      </c>
      <c r="B187" s="27">
        <v>90.919967651367188</v>
      </c>
      <c r="C187" s="27">
        <v>92.816581726074219</v>
      </c>
      <c r="D187" s="27">
        <v>95.878265380859375</v>
      </c>
      <c r="E187" s="27">
        <v>95.970481872558594</v>
      </c>
      <c r="F187" s="27">
        <v>99.184890747070313</v>
      </c>
      <c r="G187" s="27">
        <v>98.894828796386719</v>
      </c>
      <c r="H187" s="27">
        <v>95.310142517089844</v>
      </c>
      <c r="I187" s="27">
        <v>71.873222351074219</v>
      </c>
      <c r="J187" s="27">
        <v>98.21002197265625</v>
      </c>
      <c r="K187" s="27">
        <v>99.994949340820313</v>
      </c>
      <c r="L187" s="27">
        <v>99.999809265136719</v>
      </c>
      <c r="M187" s="27">
        <v>99.99884033203125</v>
      </c>
      <c r="Q187" s="31">
        <v>1</v>
      </c>
      <c r="R187" s="26" t="s">
        <v>155</v>
      </c>
      <c r="S187" s="26" t="b">
        <f t="shared" ref="S187:S188" si="18">NOT(OR((D187&lt;=$Q$1),(H187&lt;=$R$1),(L187&lt;=$S$1)))</f>
        <v>1</v>
      </c>
      <c r="T187" s="26" t="b">
        <f t="shared" ref="T187:T188" si="19">NOT(OR((C187&lt;=$Q$1),(G187&lt;=$R$1),(K187&lt;=$S$1)))</f>
        <v>1</v>
      </c>
      <c r="U187" s="32" t="s">
        <v>42</v>
      </c>
      <c r="V187" s="32" t="s">
        <v>42</v>
      </c>
      <c r="W187" s="32" t="s">
        <v>20</v>
      </c>
      <c r="X187" s="32" t="s">
        <v>42</v>
      </c>
      <c r="Y187" s="85">
        <v>5</v>
      </c>
      <c r="Z187" s="85"/>
      <c r="AA187" s="85"/>
      <c r="AB187" s="85"/>
      <c r="AC187" s="85"/>
      <c r="AH187" s="33" t="s">
        <v>58</v>
      </c>
      <c r="AI187" s="31">
        <v>42705</v>
      </c>
    </row>
    <row r="188" spans="1:43" x14ac:dyDescent="0.35">
      <c r="A188" s="26" t="s">
        <v>278</v>
      </c>
      <c r="B188" s="27">
        <v>91.042945861816406</v>
      </c>
      <c r="C188" s="27">
        <v>92.729942321777344</v>
      </c>
      <c r="D188" s="27">
        <v>95.924903869628906</v>
      </c>
      <c r="E188" s="27">
        <v>95.971870422363281</v>
      </c>
      <c r="F188" s="27">
        <v>96.171875</v>
      </c>
      <c r="G188" s="27">
        <v>80.803245544433594</v>
      </c>
      <c r="H188" s="27">
        <v>97.897171020507813</v>
      </c>
      <c r="I188" s="27">
        <v>97.455101013183594</v>
      </c>
      <c r="J188" s="27">
        <v>99.505851745605469</v>
      </c>
      <c r="K188" s="27">
        <v>99.999961853027344</v>
      </c>
      <c r="L188" s="27">
        <v>99.999809265136719</v>
      </c>
      <c r="M188" s="27">
        <v>99.99884033203125</v>
      </c>
      <c r="Q188" s="31">
        <v>1</v>
      </c>
      <c r="R188" s="26" t="s">
        <v>155</v>
      </c>
      <c r="S188" s="26" t="b">
        <f t="shared" si="18"/>
        <v>1</v>
      </c>
      <c r="T188" s="26" t="b">
        <f t="shared" si="19"/>
        <v>0</v>
      </c>
      <c r="U188" s="32" t="s">
        <v>42</v>
      </c>
      <c r="V188" s="32" t="s">
        <v>42</v>
      </c>
      <c r="W188" s="32" t="s">
        <v>20</v>
      </c>
      <c r="X188" s="32" t="s">
        <v>42</v>
      </c>
      <c r="Y188" s="85">
        <v>5</v>
      </c>
      <c r="Z188" s="85"/>
      <c r="AA188" s="85"/>
      <c r="AB188" s="85"/>
      <c r="AC188" s="85"/>
    </row>
    <row r="189" spans="1:43" ht="15" customHeight="1" x14ac:dyDescent="0.35">
      <c r="A189" s="26" t="s">
        <v>279</v>
      </c>
      <c r="B189" s="27">
        <v>91.053413391113281</v>
      </c>
      <c r="C189" s="27">
        <v>92.798614501953125</v>
      </c>
      <c r="D189" s="27">
        <v>95.739410400390625</v>
      </c>
      <c r="E189" s="27">
        <v>95.970626831054688</v>
      </c>
      <c r="F189" s="27">
        <v>90.7384033203125</v>
      </c>
      <c r="G189" s="27">
        <v>97.020591735839844</v>
      </c>
      <c r="H189" s="27">
        <v>92.317390441894531</v>
      </c>
      <c r="I189" s="27">
        <v>98.765457153320313</v>
      </c>
      <c r="J189" s="27">
        <v>98.896148681640625</v>
      </c>
      <c r="K189" s="27">
        <v>99.999961853027344</v>
      </c>
      <c r="L189" s="27">
        <v>99.999809265136719</v>
      </c>
      <c r="M189" s="27">
        <v>99.99884033203125</v>
      </c>
      <c r="Q189" s="31">
        <v>1</v>
      </c>
      <c r="R189" s="26" t="s">
        <v>155</v>
      </c>
      <c r="S189" s="26" t="b">
        <f>NOT(OR((D189&lt;=$Q$1),(H189&lt;=$R$1),(L189&lt;=$S$1)))</f>
        <v>0</v>
      </c>
      <c r="T189" s="26" t="b">
        <f>NOT(OR((C189&lt;=$Q$1),(G189&lt;=$R$1),(K189&lt;=$S$1)))</f>
        <v>1</v>
      </c>
      <c r="U189" s="32" t="s">
        <v>42</v>
      </c>
      <c r="V189" s="32" t="s">
        <v>42</v>
      </c>
      <c r="W189" s="32" t="s">
        <v>20</v>
      </c>
      <c r="X189" s="32" t="s">
        <v>42</v>
      </c>
      <c r="Y189" s="85">
        <v>5</v>
      </c>
      <c r="Z189" s="85"/>
      <c r="AA189" s="85"/>
      <c r="AB189" s="85"/>
      <c r="AC189" s="85"/>
    </row>
    <row r="190" spans="1:43" x14ac:dyDescent="0.35">
      <c r="A190" s="26" t="s">
        <v>280</v>
      </c>
      <c r="B190" s="27">
        <v>85.066238403320313</v>
      </c>
      <c r="C190" s="27">
        <v>93.583168029785156</v>
      </c>
      <c r="D190" s="27">
        <v>95.8944091796875</v>
      </c>
      <c r="E190" s="27">
        <v>95.961402893066406</v>
      </c>
      <c r="F190" s="27">
        <v>99.410980224609375</v>
      </c>
      <c r="G190" s="27">
        <v>99.962203979492188</v>
      </c>
      <c r="H190" s="27">
        <v>99.999809265136719</v>
      </c>
      <c r="I190" s="27">
        <v>99.99884033203125</v>
      </c>
      <c r="J190" s="27">
        <v>0</v>
      </c>
      <c r="K190" s="27">
        <v>0</v>
      </c>
      <c r="L190" s="27">
        <v>0</v>
      </c>
      <c r="M190" s="27">
        <v>0</v>
      </c>
      <c r="N190" s="33" t="s">
        <v>194</v>
      </c>
      <c r="P190" s="35" t="s">
        <v>281</v>
      </c>
      <c r="Q190" s="31">
        <v>0</v>
      </c>
      <c r="R190" s="26" t="s">
        <v>155</v>
      </c>
      <c r="S190" s="26" t="b">
        <f t="shared" ref="S190:S191" si="20">NOT(OR((D190&lt;=$Q$1),(H190&lt;=$R$1),(L190&lt;=$S$1)))</f>
        <v>0</v>
      </c>
      <c r="T190" s="26" t="b">
        <f t="shared" ref="T190:T191" si="21">NOT(OR((C190&lt;=$Q$1),(G190&lt;=$R$1),(K190&lt;=$S$1)))</f>
        <v>0</v>
      </c>
      <c r="U190" s="32" t="s">
        <v>42</v>
      </c>
      <c r="V190" s="32" t="s">
        <v>42</v>
      </c>
      <c r="W190" s="32" t="s">
        <v>20</v>
      </c>
      <c r="X190" s="32" t="s">
        <v>42</v>
      </c>
      <c r="Y190" s="85">
        <v>5</v>
      </c>
      <c r="Z190" s="85"/>
      <c r="AA190" s="85"/>
      <c r="AB190" s="85"/>
      <c r="AC190" s="85"/>
      <c r="AH190" s="33" t="s">
        <v>58</v>
      </c>
      <c r="AI190" s="31">
        <v>42705</v>
      </c>
    </row>
    <row r="191" spans="1:43" x14ac:dyDescent="0.35">
      <c r="A191" s="26" t="s">
        <v>282</v>
      </c>
      <c r="B191" s="27">
        <v>30.79319953918457</v>
      </c>
      <c r="C191" s="27">
        <v>93.637039184570313</v>
      </c>
      <c r="D191" s="27">
        <v>95.851097106933594</v>
      </c>
      <c r="E191" s="27">
        <v>95.968254089355469</v>
      </c>
      <c r="F191" s="27">
        <v>6.4375046640634537E-3</v>
      </c>
      <c r="G191" s="27">
        <v>4.1700806468725204E-3</v>
      </c>
      <c r="H191" s="27">
        <v>0</v>
      </c>
      <c r="I191" s="27">
        <v>0</v>
      </c>
      <c r="J191" s="27">
        <v>0</v>
      </c>
      <c r="K191" s="27">
        <v>0</v>
      </c>
      <c r="L191" s="27">
        <v>0</v>
      </c>
      <c r="M191" s="27">
        <v>0</v>
      </c>
      <c r="N191" s="33" t="s">
        <v>194</v>
      </c>
      <c r="P191" s="35" t="s">
        <v>269</v>
      </c>
      <c r="Q191" s="31">
        <v>0</v>
      </c>
      <c r="R191" s="26" t="s">
        <v>155</v>
      </c>
      <c r="S191" s="26" t="b">
        <f t="shared" si="20"/>
        <v>0</v>
      </c>
      <c r="T191" s="26" t="b">
        <f t="shared" si="21"/>
        <v>0</v>
      </c>
      <c r="U191" s="32" t="s">
        <v>42</v>
      </c>
      <c r="V191" s="32" t="s">
        <v>42</v>
      </c>
      <c r="W191" s="32" t="s">
        <v>20</v>
      </c>
      <c r="X191" s="32" t="s">
        <v>42</v>
      </c>
      <c r="Y191" s="85">
        <v>5</v>
      </c>
      <c r="Z191" s="85"/>
      <c r="AA191" s="85"/>
      <c r="AB191" s="85"/>
      <c r="AC191" s="85"/>
    </row>
    <row r="192" spans="1:43" ht="15" customHeight="1" x14ac:dyDescent="0.35">
      <c r="A192" s="26" t="s">
        <v>283</v>
      </c>
      <c r="B192" s="27">
        <v>85.800674438476563</v>
      </c>
      <c r="C192" s="27">
        <v>93.598503112792969</v>
      </c>
      <c r="D192" s="27">
        <v>95.851341247558594</v>
      </c>
      <c r="E192" s="27">
        <v>95.828819274902344</v>
      </c>
      <c r="F192" s="27">
        <v>99.027915954589844</v>
      </c>
      <c r="G192" s="27">
        <v>99.962203979492188</v>
      </c>
      <c r="H192" s="27">
        <v>99.999809265136719</v>
      </c>
      <c r="I192" s="27">
        <v>99.99884033203125</v>
      </c>
      <c r="J192" s="27">
        <v>0</v>
      </c>
      <c r="K192" s="27">
        <v>0</v>
      </c>
      <c r="L192" s="27">
        <v>0</v>
      </c>
      <c r="M192" s="27">
        <v>0</v>
      </c>
      <c r="N192" s="33" t="s">
        <v>194</v>
      </c>
      <c r="P192" s="35" t="s">
        <v>281</v>
      </c>
      <c r="Q192" s="31">
        <v>0</v>
      </c>
      <c r="R192" s="26" t="s">
        <v>155</v>
      </c>
      <c r="S192" s="26" t="b">
        <f>NOT(OR((D192&lt;=$Q$1),(H192&lt;=$R$1),(L192&lt;=$S$1)))</f>
        <v>0</v>
      </c>
      <c r="T192" s="26" t="b">
        <f>NOT(OR((C192&lt;=$Q$1),(G192&lt;=$R$1),(K192&lt;=$S$1)))</f>
        <v>0</v>
      </c>
      <c r="U192" s="32" t="s">
        <v>42</v>
      </c>
      <c r="V192" s="32" t="s">
        <v>42</v>
      </c>
      <c r="W192" s="32" t="s">
        <v>20</v>
      </c>
      <c r="X192" s="32" t="s">
        <v>42</v>
      </c>
      <c r="Y192" s="85">
        <v>5</v>
      </c>
      <c r="Z192" s="85"/>
      <c r="AA192" s="85"/>
      <c r="AB192" s="85"/>
      <c r="AC192" s="85"/>
    </row>
    <row r="193" spans="1:43" ht="15" customHeight="1" x14ac:dyDescent="0.35">
      <c r="A193" s="26" t="s">
        <v>284</v>
      </c>
      <c r="B193" s="27">
        <v>30.821868896484375</v>
      </c>
      <c r="C193" s="27">
        <v>93.671836853027344</v>
      </c>
      <c r="D193" s="27">
        <v>95.804718017578125</v>
      </c>
      <c r="E193" s="27">
        <v>95.968269348144531</v>
      </c>
      <c r="F193" s="27">
        <v>5.7722069323062897E-3</v>
      </c>
      <c r="G193" s="27">
        <v>2.5507558602839708E-3</v>
      </c>
      <c r="H193" s="27">
        <v>0</v>
      </c>
      <c r="I193" s="27">
        <v>0</v>
      </c>
      <c r="J193" s="27">
        <v>0</v>
      </c>
      <c r="K193" s="27">
        <v>0</v>
      </c>
      <c r="L193" s="27">
        <v>0</v>
      </c>
      <c r="M193" s="27">
        <v>0</v>
      </c>
      <c r="N193" s="33" t="s">
        <v>194</v>
      </c>
      <c r="P193" s="35" t="s">
        <v>269</v>
      </c>
      <c r="Q193" s="31">
        <v>0</v>
      </c>
      <c r="R193" s="26" t="s">
        <v>155</v>
      </c>
      <c r="S193" s="26" t="b">
        <f>NOT(OR((D193&lt;=$Q$1),(H193&lt;=$R$1),(L193&lt;=$S$1)))</f>
        <v>0</v>
      </c>
      <c r="T193" s="26" t="b">
        <f>NOT(OR((C193&lt;=$Q$1),(G193&lt;=$R$1),(K193&lt;=$S$1)))</f>
        <v>0</v>
      </c>
      <c r="U193" s="32" t="s">
        <v>42</v>
      </c>
      <c r="V193" s="32" t="s">
        <v>42</v>
      </c>
      <c r="W193" s="32" t="s">
        <v>20</v>
      </c>
      <c r="X193" s="32" t="s">
        <v>42</v>
      </c>
      <c r="Y193" s="85">
        <v>5</v>
      </c>
      <c r="Z193" s="85"/>
      <c r="AA193" s="85"/>
      <c r="AB193" s="85"/>
      <c r="AC193" s="85"/>
    </row>
    <row r="194" spans="1:43" x14ac:dyDescent="0.35">
      <c r="A194" s="26" t="s">
        <v>285</v>
      </c>
      <c r="B194" s="27">
        <v>42.605728149414063</v>
      </c>
      <c r="C194" s="27">
        <v>0</v>
      </c>
      <c r="D194" s="27">
        <v>0</v>
      </c>
      <c r="E194" s="27">
        <v>0</v>
      </c>
      <c r="F194" s="27">
        <v>99.999992370605469</v>
      </c>
      <c r="G194" s="27">
        <v>0</v>
      </c>
      <c r="H194" s="27">
        <v>0</v>
      </c>
      <c r="I194" s="27">
        <v>0</v>
      </c>
      <c r="J194" s="32" t="s">
        <v>49</v>
      </c>
      <c r="K194" s="32" t="s">
        <v>49</v>
      </c>
      <c r="L194" s="32" t="s">
        <v>49</v>
      </c>
      <c r="M194" s="32" t="s">
        <v>49</v>
      </c>
      <c r="N194" s="52" t="s">
        <v>286</v>
      </c>
      <c r="Q194" s="26"/>
      <c r="R194" s="26"/>
      <c r="U194" s="32" t="s">
        <v>49</v>
      </c>
      <c r="V194" s="32" t="s">
        <v>49</v>
      </c>
      <c r="W194" s="32" t="s">
        <v>49</v>
      </c>
      <c r="X194" s="32" t="s">
        <v>49</v>
      </c>
      <c r="Y194" s="86"/>
      <c r="Z194" s="86"/>
      <c r="AA194" s="86"/>
      <c r="AB194" s="86"/>
      <c r="AC194" s="86"/>
    </row>
    <row r="195" spans="1:43" ht="15" customHeight="1" x14ac:dyDescent="0.35">
      <c r="A195" s="26" t="s">
        <v>287</v>
      </c>
      <c r="B195" s="27">
        <v>88.428695678710938</v>
      </c>
      <c r="C195" s="27">
        <v>90.246604919433594</v>
      </c>
      <c r="D195" s="27">
        <v>94.564620971679688</v>
      </c>
      <c r="E195" s="27">
        <v>95.100692749023438</v>
      </c>
      <c r="F195" s="27">
        <v>99.980903625488281</v>
      </c>
      <c r="G195" s="27">
        <v>99.999961853027344</v>
      </c>
      <c r="H195" s="27">
        <v>99.999809265136719</v>
      </c>
      <c r="I195" s="27">
        <v>99.99884033203125</v>
      </c>
      <c r="J195" s="32" t="s">
        <v>49</v>
      </c>
      <c r="K195" s="32" t="s">
        <v>49</v>
      </c>
      <c r="L195" s="32" t="s">
        <v>49</v>
      </c>
      <c r="M195" s="32" t="s">
        <v>49</v>
      </c>
      <c r="Q195" s="26"/>
      <c r="R195" s="26"/>
      <c r="U195" s="32" t="s">
        <v>49</v>
      </c>
      <c r="V195" s="32" t="s">
        <v>49</v>
      </c>
      <c r="W195" s="32" t="s">
        <v>49</v>
      </c>
      <c r="X195" s="32" t="s">
        <v>49</v>
      </c>
      <c r="Y195" s="86"/>
      <c r="Z195" s="86"/>
      <c r="AA195" s="86"/>
      <c r="AB195" s="86"/>
      <c r="AC195" s="86"/>
    </row>
    <row r="196" spans="1:43" x14ac:dyDescent="0.35">
      <c r="J196" s="32"/>
      <c r="K196" s="32"/>
      <c r="L196" s="32"/>
      <c r="M196" s="32"/>
      <c r="Q196" s="26"/>
      <c r="R196" s="26"/>
      <c r="U196" s="32"/>
      <c r="V196" s="32"/>
      <c r="W196" s="32"/>
      <c r="X196" s="32"/>
    </row>
    <row r="197" spans="1:43" s="33" customFormat="1" x14ac:dyDescent="0.35">
      <c r="A197" s="38"/>
      <c r="B197" s="38"/>
      <c r="C197" s="38"/>
      <c r="D197" s="38"/>
      <c r="E197" s="38"/>
      <c r="F197" s="38"/>
      <c r="G197" s="38"/>
      <c r="H197" s="38"/>
      <c r="I197" s="38"/>
      <c r="J197" s="38"/>
      <c r="K197" s="38"/>
      <c r="L197" s="38"/>
      <c r="M197" s="38"/>
      <c r="N197" s="38" t="s">
        <v>288</v>
      </c>
      <c r="O197" s="38"/>
      <c r="P197" s="24">
        <f>SUMIF(S198,TRUE, Q198)/SUM(Q198)</f>
        <v>1</v>
      </c>
      <c r="Q197" s="38"/>
      <c r="R197" s="38"/>
      <c r="S197" s="38"/>
      <c r="T197" s="38"/>
      <c r="U197" s="38"/>
      <c r="V197" s="38"/>
      <c r="W197" s="38"/>
      <c r="X197" s="38"/>
    </row>
    <row r="198" spans="1:43" ht="15.65" customHeight="1" x14ac:dyDescent="0.35">
      <c r="A198" s="26" t="s">
        <v>289</v>
      </c>
      <c r="B198" s="27">
        <v>90.689445495605469</v>
      </c>
      <c r="C198" s="27">
        <v>92.697341918945313</v>
      </c>
      <c r="D198" s="27">
        <v>95.149063110351563</v>
      </c>
      <c r="E198" s="27">
        <v>95.122756958007813</v>
      </c>
      <c r="F198" s="27">
        <v>97.098289489746094</v>
      </c>
      <c r="G198" s="27">
        <v>98.96563720703125</v>
      </c>
      <c r="H198" s="27">
        <v>97.48333740234375</v>
      </c>
      <c r="I198" s="27">
        <v>99.41522216796875</v>
      </c>
      <c r="J198" s="27">
        <v>98.87646484375</v>
      </c>
      <c r="K198" s="27">
        <v>99.888046264648438</v>
      </c>
      <c r="L198" s="27">
        <v>99.975540161132813</v>
      </c>
      <c r="M198" s="27">
        <v>99.99884033203125</v>
      </c>
      <c r="Q198" s="31">
        <v>1</v>
      </c>
      <c r="R198" s="39" t="s">
        <v>83</v>
      </c>
      <c r="S198" s="26" t="b">
        <f>NOT(OR((D198&lt;=$Q$1),(H198&lt;=$R$1),(L198&lt;=$S$1)))</f>
        <v>1</v>
      </c>
      <c r="T198" s="26" t="b">
        <f t="shared" ref="T198" si="22">NOT(OR((C198&lt;=$Q$1),(G198&lt;=$R$1),(K198&lt;=$S$1)))</f>
        <v>1</v>
      </c>
      <c r="U198" s="32" t="s">
        <v>42</v>
      </c>
      <c r="V198" s="32" t="s">
        <v>42</v>
      </c>
      <c r="W198" s="32" t="s">
        <v>49</v>
      </c>
      <c r="X198" s="32" t="s">
        <v>42</v>
      </c>
      <c r="Y198" s="85">
        <v>5</v>
      </c>
      <c r="Z198" s="85"/>
      <c r="AA198" s="85"/>
      <c r="AB198" s="85"/>
      <c r="AC198" s="85"/>
    </row>
    <row r="199" spans="1:43" ht="15" customHeight="1" x14ac:dyDescent="0.35">
      <c r="A199" t="s">
        <v>290</v>
      </c>
      <c r="B199" s="27">
        <v>86.918495178222656</v>
      </c>
      <c r="C199" s="27">
        <v>90.202629089355469</v>
      </c>
      <c r="D199" s="27">
        <v>92.986106872558594</v>
      </c>
      <c r="E199" s="27">
        <v>91.515045166015625</v>
      </c>
      <c r="F199" s="27">
        <v>99.899620056152344</v>
      </c>
      <c r="G199" s="27">
        <v>99.999961853027344</v>
      </c>
      <c r="H199" s="27">
        <v>99.999809265136719</v>
      </c>
      <c r="I199" s="27">
        <v>99.99884033203125</v>
      </c>
      <c r="J199" s="32" t="s">
        <v>49</v>
      </c>
      <c r="K199" s="32" t="s">
        <v>49</v>
      </c>
      <c r="L199" s="32" t="s">
        <v>49</v>
      </c>
      <c r="M199" s="32" t="s">
        <v>49</v>
      </c>
      <c r="Q199" s="26"/>
      <c r="R199" s="26"/>
      <c r="U199" s="32" t="s">
        <v>49</v>
      </c>
      <c r="V199" s="32" t="s">
        <v>49</v>
      </c>
      <c r="W199" s="32" t="s">
        <v>49</v>
      </c>
      <c r="X199" s="32" t="s">
        <v>49</v>
      </c>
      <c r="Y199" s="86"/>
      <c r="Z199" s="86"/>
      <c r="AA199" s="86"/>
      <c r="AB199" s="86"/>
      <c r="AC199" s="86"/>
    </row>
    <row r="200" spans="1:43" ht="14.5" hidden="1" customHeight="1" x14ac:dyDescent="0.35">
      <c r="A200" s="26" t="s">
        <v>290</v>
      </c>
      <c r="B200" s="27">
        <v>86.918495178222656</v>
      </c>
      <c r="C200" s="27">
        <v>90.202629089355469</v>
      </c>
      <c r="D200" s="27">
        <v>92.986106872558594</v>
      </c>
      <c r="E200" s="27">
        <v>91.515045166015625</v>
      </c>
      <c r="F200" s="27">
        <v>99.899620056152344</v>
      </c>
      <c r="G200" s="27">
        <v>99.999961853027344</v>
      </c>
      <c r="H200" s="27">
        <v>99.999809265136719</v>
      </c>
      <c r="I200" s="27">
        <v>99.99884033203125</v>
      </c>
      <c r="J200" s="32" t="s">
        <v>49</v>
      </c>
      <c r="K200" s="32" t="s">
        <v>49</v>
      </c>
      <c r="L200" s="32" t="s">
        <v>49</v>
      </c>
      <c r="M200" s="32" t="s">
        <v>49</v>
      </c>
      <c r="Q200" s="26"/>
      <c r="R200" s="26"/>
      <c r="U200" s="32" t="s">
        <v>49</v>
      </c>
      <c r="V200" s="32" t="s">
        <v>49</v>
      </c>
      <c r="W200" s="32" t="s">
        <v>49</v>
      </c>
      <c r="X200" s="32" t="s">
        <v>49</v>
      </c>
      <c r="Y200" s="86" t="s">
        <v>49</v>
      </c>
      <c r="Z200" s="85"/>
      <c r="AA200" s="85"/>
      <c r="AB200" s="85"/>
      <c r="AC200" s="85"/>
    </row>
    <row r="201" spans="1:43" ht="14.5" hidden="1" customHeight="1" x14ac:dyDescent="0.35">
      <c r="J201" s="32"/>
      <c r="K201" s="32"/>
      <c r="L201" s="32"/>
      <c r="M201" s="32"/>
      <c r="Q201" s="26"/>
      <c r="R201" s="26"/>
      <c r="U201" s="32"/>
      <c r="V201" s="32"/>
      <c r="W201" s="32"/>
      <c r="X201" s="32"/>
    </row>
    <row r="202" spans="1:43" x14ac:dyDescent="0.35">
      <c r="A202" s="36"/>
      <c r="B202" s="36"/>
      <c r="C202" s="36"/>
      <c r="D202" s="36"/>
      <c r="E202" s="36"/>
      <c r="F202" s="36"/>
      <c r="G202" s="36"/>
      <c r="H202" s="36"/>
      <c r="I202" s="36"/>
      <c r="J202" s="36"/>
      <c r="K202" s="36"/>
      <c r="L202" s="36"/>
      <c r="M202" s="36"/>
      <c r="N202" s="38" t="s">
        <v>291</v>
      </c>
      <c r="O202" s="36" t="str">
        <f>SUM(Q203:Q211) &amp;" Sensors"</f>
        <v>4 Sensors</v>
      </c>
      <c r="P202" s="24">
        <f>SUMIF(S203:S211,TRUE, Q203:Q211)/SUM(Q203:Q211)</f>
        <v>1</v>
      </c>
      <c r="Q202" s="36"/>
      <c r="R202" s="36"/>
      <c r="S202" s="36"/>
      <c r="T202" s="36"/>
      <c r="U202" s="36"/>
      <c r="V202" s="36"/>
      <c r="W202" s="36"/>
      <c r="X202" s="36"/>
      <c r="Y202" s="87"/>
      <c r="Z202" s="87"/>
      <c r="AA202" s="87"/>
      <c r="AB202" s="87"/>
      <c r="AC202" s="87"/>
      <c r="AD202" s="38"/>
      <c r="AE202" s="38"/>
      <c r="AH202" s="87" t="s">
        <v>291</v>
      </c>
      <c r="AI202" s="88"/>
      <c r="AJ202" s="88"/>
      <c r="AK202" s="88"/>
      <c r="AL202" s="88"/>
      <c r="AM202" s="88"/>
      <c r="AN202" s="88"/>
      <c r="AO202" s="88"/>
      <c r="AP202" s="88"/>
      <c r="AQ202" s="88"/>
    </row>
    <row r="203" spans="1:43" x14ac:dyDescent="0.35">
      <c r="A203" s="26" t="s">
        <v>292</v>
      </c>
      <c r="B203" s="27">
        <v>92.437049865722656</v>
      </c>
      <c r="C203" s="27">
        <v>93.715065002441406</v>
      </c>
      <c r="D203" s="27">
        <v>95.878440856933594</v>
      </c>
      <c r="E203" s="27">
        <v>95.832107543945313</v>
      </c>
      <c r="F203" s="27">
        <v>98.71563720703125</v>
      </c>
      <c r="G203" s="27">
        <v>99.977790832519531</v>
      </c>
      <c r="H203" s="27">
        <v>99.917655944824219</v>
      </c>
      <c r="I203" s="27">
        <v>99.505928039550781</v>
      </c>
      <c r="J203" s="27">
        <v>99.871200561523438</v>
      </c>
      <c r="K203" s="27">
        <v>99.994949340820313</v>
      </c>
      <c r="L203" s="27">
        <v>99.999809265136719</v>
      </c>
      <c r="M203" s="27">
        <v>99.99884033203125</v>
      </c>
      <c r="Q203" s="31">
        <v>1</v>
      </c>
      <c r="R203" s="39" t="s">
        <v>83</v>
      </c>
      <c r="S203" s="26" t="b">
        <f t="shared" ref="S203:S209" si="23">NOT(OR((D203&lt;=$Q$1),(H203&lt;=$R$1),(L203&lt;=$S$1)))</f>
        <v>1</v>
      </c>
      <c r="T203" s="26" t="b">
        <f t="shared" ref="T203:T209" si="24">NOT(OR((C203&lt;=$Q$1),(G203&lt;=$R$1),(K203&lt;=$S$1)))</f>
        <v>1</v>
      </c>
      <c r="U203" s="32" t="s">
        <v>42</v>
      </c>
      <c r="V203" s="32" t="s">
        <v>42</v>
      </c>
      <c r="W203" s="32" t="s">
        <v>42</v>
      </c>
      <c r="X203" s="32" t="s">
        <v>42</v>
      </c>
      <c r="Y203" s="85">
        <v>5</v>
      </c>
      <c r="Z203" s="85"/>
      <c r="AA203" s="85"/>
      <c r="AB203" s="85"/>
      <c r="AC203" s="85"/>
      <c r="AI203" s="31">
        <v>42736</v>
      </c>
    </row>
    <row r="204" spans="1:43" x14ac:dyDescent="0.35">
      <c r="A204" s="26" t="s">
        <v>293</v>
      </c>
      <c r="B204" s="27">
        <v>91.977249145507813</v>
      </c>
      <c r="C204" s="27">
        <v>93.69287109375</v>
      </c>
      <c r="D204" s="27">
        <v>95.830764770507813</v>
      </c>
      <c r="E204" s="27">
        <v>95.827926635742188</v>
      </c>
      <c r="F204" s="27">
        <v>95.021133422851563</v>
      </c>
      <c r="G204" s="27">
        <v>99.845191955566406</v>
      </c>
      <c r="H204" s="27">
        <v>99.261985778808594</v>
      </c>
      <c r="I204" s="27">
        <v>99.409553527832031</v>
      </c>
      <c r="J204" s="27">
        <v>100</v>
      </c>
      <c r="K204" s="27">
        <v>99.999961853027344</v>
      </c>
      <c r="L204" s="27">
        <v>99.999809265136719</v>
      </c>
      <c r="M204" s="27">
        <v>99.99884033203125</v>
      </c>
      <c r="Q204" s="31">
        <v>1</v>
      </c>
      <c r="R204" s="26" t="s">
        <v>155</v>
      </c>
      <c r="S204" s="26" t="b">
        <f t="shared" si="23"/>
        <v>1</v>
      </c>
      <c r="T204" s="26" t="b">
        <f t="shared" si="24"/>
        <v>1</v>
      </c>
      <c r="U204" s="32" t="s">
        <v>42</v>
      </c>
      <c r="V204" s="32" t="s">
        <v>42</v>
      </c>
      <c r="W204" s="32" t="s">
        <v>42</v>
      </c>
      <c r="X204" s="32" t="s">
        <v>42</v>
      </c>
      <c r="Y204" s="85">
        <v>5</v>
      </c>
      <c r="Z204" s="85"/>
      <c r="AA204" s="85"/>
      <c r="AB204" s="85"/>
      <c r="AC204" s="85"/>
      <c r="AI204" s="31">
        <v>42736</v>
      </c>
    </row>
    <row r="205" spans="1:43" x14ac:dyDescent="0.35">
      <c r="A205" s="26" t="s">
        <v>294</v>
      </c>
      <c r="B205" s="27">
        <v>91.878425598144531</v>
      </c>
      <c r="C205" s="27">
        <v>93.626388549804688</v>
      </c>
      <c r="D205" s="27">
        <v>95.900634765625</v>
      </c>
      <c r="E205" s="27">
        <v>95.966911315917969</v>
      </c>
      <c r="F205" s="27">
        <v>99.912948608398438</v>
      </c>
      <c r="G205" s="27">
        <v>99.849189758300781</v>
      </c>
      <c r="H205" s="27">
        <v>99.276496887207031</v>
      </c>
      <c r="I205" s="27">
        <v>99.431381225585938</v>
      </c>
      <c r="J205" s="27">
        <v>100</v>
      </c>
      <c r="K205" s="27">
        <v>99.999961853027344</v>
      </c>
      <c r="L205" s="27">
        <v>99.999809265136719</v>
      </c>
      <c r="M205" s="27">
        <v>99.99884033203125</v>
      </c>
      <c r="Q205" s="31">
        <v>1</v>
      </c>
      <c r="R205" s="26" t="s">
        <v>155</v>
      </c>
      <c r="S205" s="26" t="b">
        <f t="shared" si="23"/>
        <v>1</v>
      </c>
      <c r="T205" s="26" t="b">
        <f t="shared" si="24"/>
        <v>1</v>
      </c>
      <c r="U205" s="32" t="s">
        <v>42</v>
      </c>
      <c r="V205" s="32" t="s">
        <v>42</v>
      </c>
      <c r="W205" s="32" t="s">
        <v>42</v>
      </c>
      <c r="X205" s="32" t="s">
        <v>42</v>
      </c>
      <c r="Y205" s="85">
        <v>5</v>
      </c>
      <c r="Z205" s="85"/>
      <c r="AA205" s="85"/>
      <c r="AB205" s="85"/>
      <c r="AC205" s="85"/>
      <c r="AI205" s="31">
        <v>42736</v>
      </c>
    </row>
    <row r="206" spans="1:43" x14ac:dyDescent="0.35">
      <c r="A206" s="26" t="s">
        <v>295</v>
      </c>
      <c r="B206" s="27">
        <v>91.94793701171875</v>
      </c>
      <c r="C206" s="27">
        <v>93.727691650390625</v>
      </c>
      <c r="D206" s="27">
        <v>95.901527404785156</v>
      </c>
      <c r="E206" s="27">
        <v>95.967155456542969</v>
      </c>
      <c r="F206" s="27">
        <v>99.913703918457031</v>
      </c>
      <c r="G206" s="27">
        <v>99.845024108886719</v>
      </c>
      <c r="H206" s="27">
        <v>99.254066467285156</v>
      </c>
      <c r="I206" s="27">
        <v>99.409042358398438</v>
      </c>
      <c r="J206" s="27">
        <v>100</v>
      </c>
      <c r="K206" s="27">
        <v>99.999961853027344</v>
      </c>
      <c r="L206" s="27">
        <v>99.999809265136719</v>
      </c>
      <c r="M206" s="27">
        <v>99.99884033203125</v>
      </c>
      <c r="Q206" s="31">
        <v>1</v>
      </c>
      <c r="R206" s="26" t="s">
        <v>155</v>
      </c>
      <c r="S206" s="26" t="b">
        <f t="shared" si="23"/>
        <v>1</v>
      </c>
      <c r="T206" s="26" t="b">
        <f t="shared" si="24"/>
        <v>1</v>
      </c>
      <c r="U206" s="32" t="s">
        <v>42</v>
      </c>
      <c r="V206" s="32" t="s">
        <v>42</v>
      </c>
      <c r="W206" s="32" t="s">
        <v>42</v>
      </c>
      <c r="X206" s="32" t="s">
        <v>42</v>
      </c>
      <c r="Y206" s="85">
        <v>5</v>
      </c>
      <c r="Z206" s="85"/>
      <c r="AA206" s="85"/>
      <c r="AB206" s="85"/>
      <c r="AC206" s="85"/>
      <c r="AI206" s="31">
        <v>42736</v>
      </c>
    </row>
    <row r="207" spans="1:43" x14ac:dyDescent="0.35">
      <c r="A207" s="26" t="s">
        <v>296</v>
      </c>
      <c r="B207" s="27">
        <v>24.809024810791016</v>
      </c>
      <c r="C207" s="27">
        <v>45.679042816162109</v>
      </c>
      <c r="D207" s="27">
        <v>76.049888610839844</v>
      </c>
      <c r="E207" s="27">
        <v>47.582572937011719</v>
      </c>
      <c r="F207" s="27">
        <v>97.597854614257813</v>
      </c>
      <c r="G207" s="27">
        <v>99.920097351074219</v>
      </c>
      <c r="H207" s="27">
        <v>99.946846008300781</v>
      </c>
      <c r="I207" s="27">
        <v>99.912574768066406</v>
      </c>
      <c r="J207" s="27">
        <v>27.858728408813477</v>
      </c>
      <c r="K207" s="27">
        <v>47.725883483886719</v>
      </c>
      <c r="L207" s="27">
        <v>79.485282897949219</v>
      </c>
      <c r="M207" s="27">
        <v>50.035099029541016</v>
      </c>
      <c r="Q207" s="31">
        <v>0</v>
      </c>
      <c r="R207" s="26" t="s">
        <v>41</v>
      </c>
      <c r="S207" s="26" t="b">
        <f t="shared" si="23"/>
        <v>0</v>
      </c>
      <c r="T207" s="26" t="b">
        <f t="shared" si="24"/>
        <v>0</v>
      </c>
      <c r="U207" s="32"/>
      <c r="V207" s="32"/>
      <c r="W207" s="32" t="s">
        <v>49</v>
      </c>
      <c r="X207" s="41"/>
      <c r="AE207" s="33"/>
    </row>
    <row r="208" spans="1:43" x14ac:dyDescent="0.35">
      <c r="A208" s="26" t="s">
        <v>297</v>
      </c>
      <c r="B208" s="27">
        <v>23.263952255249023</v>
      </c>
      <c r="C208" s="27">
        <v>45.690334320068359</v>
      </c>
      <c r="D208" s="27">
        <v>76.094200134277344</v>
      </c>
      <c r="E208" s="27">
        <v>47.584747314453125</v>
      </c>
      <c r="F208" s="27">
        <v>94.428665161132813</v>
      </c>
      <c r="G208" s="27">
        <v>99.997413635253906</v>
      </c>
      <c r="H208" s="27">
        <v>99.999809265136719</v>
      </c>
      <c r="I208" s="27">
        <v>99.99884033203125</v>
      </c>
      <c r="J208" s="27">
        <v>26.240676879882813</v>
      </c>
      <c r="K208" s="27">
        <v>47.722766876220703</v>
      </c>
      <c r="L208" s="27">
        <v>79.473373413085938</v>
      </c>
      <c r="M208" s="27">
        <v>49.964065551757813</v>
      </c>
      <c r="Q208" s="31">
        <v>0</v>
      </c>
      <c r="R208" s="26" t="s">
        <v>41</v>
      </c>
      <c r="S208" s="26" t="b">
        <f t="shared" si="23"/>
        <v>0</v>
      </c>
      <c r="T208" s="26" t="b">
        <f t="shared" si="24"/>
        <v>0</v>
      </c>
      <c r="U208" s="32"/>
      <c r="V208" s="32"/>
      <c r="W208" s="32" t="s">
        <v>49</v>
      </c>
      <c r="X208" s="41"/>
      <c r="AE208" s="33"/>
    </row>
    <row r="209" spans="1:43" x14ac:dyDescent="0.35">
      <c r="A209" s="26" t="s">
        <v>298</v>
      </c>
      <c r="B209" s="27">
        <v>18.787181854248047</v>
      </c>
      <c r="C209" s="27">
        <v>45.681163787841797</v>
      </c>
      <c r="D209" s="27">
        <v>76.025215148925781</v>
      </c>
      <c r="E209" s="27">
        <v>47.587333679199219</v>
      </c>
      <c r="F209" s="27">
        <v>98.646820068359375</v>
      </c>
      <c r="G209" s="27">
        <v>99.999931335449219</v>
      </c>
      <c r="H209" s="27">
        <v>99.999809265136719</v>
      </c>
      <c r="I209" s="27">
        <v>99.99884033203125</v>
      </c>
      <c r="J209" s="27">
        <v>21.452194213867188</v>
      </c>
      <c r="K209" s="27">
        <v>47.722484588623047</v>
      </c>
      <c r="L209" s="27">
        <v>79.477294921875</v>
      </c>
      <c r="M209" s="27">
        <v>49.96728515625</v>
      </c>
      <c r="Q209" s="31">
        <v>0</v>
      </c>
      <c r="R209" s="26" t="s">
        <v>41</v>
      </c>
      <c r="S209" s="26" t="b">
        <f t="shared" si="23"/>
        <v>0</v>
      </c>
      <c r="T209" s="26" t="b">
        <f t="shared" si="24"/>
        <v>0</v>
      </c>
      <c r="U209" s="32"/>
      <c r="V209" s="32"/>
      <c r="W209" s="32" t="s">
        <v>49</v>
      </c>
      <c r="X209" s="41"/>
      <c r="AE209" s="33"/>
    </row>
    <row r="210" spans="1:43" x14ac:dyDescent="0.35">
      <c r="A210" s="26" t="s">
        <v>299</v>
      </c>
      <c r="B210" s="27">
        <v>90.448570251464844</v>
      </c>
      <c r="C210" s="27">
        <v>91.03851318359375</v>
      </c>
      <c r="D210" s="27">
        <v>94.935768127441406</v>
      </c>
      <c r="E210" s="27">
        <v>93.6875</v>
      </c>
      <c r="F210" s="27">
        <v>100</v>
      </c>
      <c r="G210" s="27">
        <v>99.999961853027344</v>
      </c>
      <c r="H210" s="27">
        <v>99.999809265136719</v>
      </c>
      <c r="I210" s="27">
        <v>99.99884033203125</v>
      </c>
      <c r="J210" s="32" t="s">
        <v>49</v>
      </c>
      <c r="K210" s="32" t="s">
        <v>49</v>
      </c>
      <c r="L210" s="32" t="s">
        <v>49</v>
      </c>
      <c r="M210" s="32" t="s">
        <v>49</v>
      </c>
      <c r="Q210" s="26"/>
      <c r="R210" s="26"/>
      <c r="U210" s="32" t="s">
        <v>49</v>
      </c>
      <c r="V210" s="32" t="s">
        <v>49</v>
      </c>
      <c r="W210" s="32" t="s">
        <v>49</v>
      </c>
      <c r="X210" s="32" t="s">
        <v>49</v>
      </c>
      <c r="Y210" s="86"/>
      <c r="Z210" s="86"/>
      <c r="AA210" s="86"/>
      <c r="AB210" s="86"/>
      <c r="AC210" s="86"/>
    </row>
    <row r="211" spans="1:43" x14ac:dyDescent="0.35">
      <c r="A211" s="26" t="s">
        <v>300</v>
      </c>
      <c r="B211" s="27">
        <v>92.230384826660156</v>
      </c>
      <c r="C211" s="27">
        <v>93.782569885253906</v>
      </c>
      <c r="D211" s="27">
        <v>95.901618957519531</v>
      </c>
      <c r="E211" s="27">
        <v>95.972221374511719</v>
      </c>
      <c r="F211" s="27">
        <v>99.720550537109375</v>
      </c>
      <c r="G211" s="27">
        <v>99.999961853027344</v>
      </c>
      <c r="H211" s="27">
        <v>99.999809265136719</v>
      </c>
      <c r="I211" s="27">
        <v>99.99884033203125</v>
      </c>
      <c r="J211" s="32" t="s">
        <v>49</v>
      </c>
      <c r="K211" s="32" t="s">
        <v>49</v>
      </c>
      <c r="L211" s="32" t="s">
        <v>49</v>
      </c>
      <c r="M211" s="32" t="s">
        <v>49</v>
      </c>
      <c r="Q211" s="26"/>
      <c r="R211" s="26"/>
      <c r="U211" s="32" t="s">
        <v>49</v>
      </c>
      <c r="V211" s="32" t="s">
        <v>49</v>
      </c>
      <c r="W211" s="32" t="s">
        <v>49</v>
      </c>
      <c r="X211" s="32" t="s">
        <v>49</v>
      </c>
      <c r="Y211" s="86"/>
      <c r="Z211" s="86"/>
      <c r="AA211" s="86"/>
      <c r="AB211" s="86"/>
      <c r="AC211" s="86"/>
    </row>
    <row r="212" spans="1:43" x14ac:dyDescent="0.35">
      <c r="A212" s="36"/>
      <c r="B212" s="36"/>
      <c r="C212" s="36"/>
      <c r="D212" s="36"/>
      <c r="E212" s="36"/>
      <c r="F212" s="36"/>
      <c r="G212" s="36"/>
      <c r="H212" s="36"/>
      <c r="I212" s="36"/>
      <c r="J212" s="36"/>
      <c r="K212" s="36"/>
      <c r="L212" s="36"/>
      <c r="M212" s="36"/>
      <c r="N212" s="38" t="s">
        <v>301</v>
      </c>
      <c r="O212" s="36" t="str">
        <f>SUM(Q213:Q221) &amp;" Sensors"</f>
        <v>8 Sensors</v>
      </c>
      <c r="P212" s="24">
        <f>SUMIF(S213:S221,TRUE, Q213:Q221)/SUM(Q213:Q221)</f>
        <v>1</v>
      </c>
      <c r="Q212" s="36"/>
      <c r="R212" s="36"/>
      <c r="S212" s="36"/>
      <c r="T212" s="36"/>
      <c r="U212" s="36"/>
      <c r="V212" s="36"/>
      <c r="W212" s="36"/>
      <c r="X212" s="36"/>
      <c r="Y212" s="87"/>
      <c r="Z212" s="87"/>
      <c r="AA212" s="87"/>
      <c r="AB212" s="87"/>
      <c r="AC212" s="87"/>
      <c r="AD212" s="38"/>
      <c r="AE212" s="38"/>
      <c r="AH212" s="87" t="s">
        <v>291</v>
      </c>
      <c r="AI212" s="88"/>
      <c r="AJ212" s="88"/>
      <c r="AK212" s="88"/>
      <c r="AL212" s="88"/>
      <c r="AM212" s="88"/>
      <c r="AN212" s="88"/>
      <c r="AO212" s="88"/>
      <c r="AP212" s="88"/>
      <c r="AQ212" s="88"/>
    </row>
    <row r="213" spans="1:43" x14ac:dyDescent="0.35">
      <c r="A213" s="44" t="s">
        <v>302</v>
      </c>
      <c r="B213" s="27">
        <v>92.12347412109375</v>
      </c>
      <c r="C213" s="27">
        <v>94.648147583007813</v>
      </c>
      <c r="D213" s="27">
        <v>94.789695739746094</v>
      </c>
      <c r="E213" s="27">
        <v>95.415550231933594</v>
      </c>
      <c r="F213" s="27">
        <v>95.512901306152344</v>
      </c>
      <c r="G213" s="27">
        <v>99.979606628417969</v>
      </c>
      <c r="H213" s="27">
        <v>99.998756408691406</v>
      </c>
      <c r="I213" s="27">
        <v>99.99884033203125</v>
      </c>
      <c r="J213" s="27">
        <v>100</v>
      </c>
      <c r="K213" s="27">
        <v>99.999961853027344</v>
      </c>
      <c r="L213" s="27">
        <v>99.999809265136719</v>
      </c>
      <c r="M213" s="27">
        <v>99.99884033203125</v>
      </c>
      <c r="Q213" s="31">
        <v>1</v>
      </c>
      <c r="R213" s="39" t="s">
        <v>83</v>
      </c>
      <c r="S213" s="26" t="b">
        <f t="shared" ref="S213:S220" si="25">NOT(OR((D213&lt;=$Q$1),(H213&lt;=$R$1),(L213&lt;=$S$1)))</f>
        <v>1</v>
      </c>
      <c r="T213" s="26" t="b">
        <f t="shared" ref="T213:T220" si="26">NOT(OR((C213&lt;=$Q$1),(G213&lt;=$R$1),(K213&lt;=$S$1)))</f>
        <v>1</v>
      </c>
      <c r="U213" s="32" t="s">
        <v>42</v>
      </c>
      <c r="V213" s="32" t="s">
        <v>42</v>
      </c>
      <c r="W213" s="32" t="s">
        <v>42</v>
      </c>
      <c r="X213" s="32" t="s">
        <v>42</v>
      </c>
      <c r="Y213" s="85">
        <v>5</v>
      </c>
      <c r="Z213" s="85"/>
      <c r="AA213" s="85"/>
      <c r="AB213" s="85"/>
      <c r="AC213" s="85"/>
    </row>
    <row r="214" spans="1:43" x14ac:dyDescent="0.35">
      <c r="A214" s="44" t="s">
        <v>303</v>
      </c>
      <c r="B214" s="27">
        <v>93.081298828125</v>
      </c>
      <c r="C214" s="27">
        <v>94.949958801269531</v>
      </c>
      <c r="D214" s="27">
        <v>95.322517395019531</v>
      </c>
      <c r="E214" s="27">
        <v>95.416458129882813</v>
      </c>
      <c r="F214" s="27">
        <v>95.553611755371094</v>
      </c>
      <c r="G214" s="27">
        <v>99.977005004882813</v>
      </c>
      <c r="H214" s="27">
        <v>99.990005493164063</v>
      </c>
      <c r="I214" s="27">
        <v>99.940040588378906</v>
      </c>
      <c r="J214" s="27">
        <v>100</v>
      </c>
      <c r="K214" s="27">
        <v>99.999961853027344</v>
      </c>
      <c r="L214" s="27">
        <v>99.999809265136719</v>
      </c>
      <c r="M214" s="27">
        <v>99.99884033203125</v>
      </c>
      <c r="Q214" s="31">
        <v>1</v>
      </c>
      <c r="R214" s="26" t="s">
        <v>155</v>
      </c>
      <c r="S214" s="26" t="b">
        <f t="shared" si="25"/>
        <v>1</v>
      </c>
      <c r="T214" s="26" t="b">
        <f t="shared" si="26"/>
        <v>1</v>
      </c>
      <c r="U214" s="32" t="s">
        <v>42</v>
      </c>
      <c r="V214" s="32" t="s">
        <v>42</v>
      </c>
      <c r="W214" s="32" t="s">
        <v>42</v>
      </c>
      <c r="X214" s="32" t="s">
        <v>42</v>
      </c>
      <c r="Y214" s="85">
        <v>5</v>
      </c>
      <c r="Z214" s="85"/>
      <c r="AA214" s="85"/>
      <c r="AB214" s="85"/>
      <c r="AC214" s="85"/>
    </row>
    <row r="215" spans="1:43" x14ac:dyDescent="0.35">
      <c r="A215" s="44" t="s">
        <v>304</v>
      </c>
      <c r="B215" s="27">
        <v>93.171875</v>
      </c>
      <c r="C215" s="27">
        <v>94.944961547851563</v>
      </c>
      <c r="D215" s="27">
        <v>95.322006225585938</v>
      </c>
      <c r="E215" s="27">
        <v>95.415313720703125</v>
      </c>
      <c r="F215" s="27">
        <v>95.567184448242188</v>
      </c>
      <c r="G215" s="27">
        <v>99.978202819824219</v>
      </c>
      <c r="H215" s="27">
        <v>99.999809265136719</v>
      </c>
      <c r="I215" s="27">
        <v>99.99884033203125</v>
      </c>
      <c r="J215" s="27">
        <v>100</v>
      </c>
      <c r="K215" s="27">
        <v>99.999961853027344</v>
      </c>
      <c r="L215" s="27">
        <v>99.999809265136719</v>
      </c>
      <c r="M215" s="27">
        <v>99.99884033203125</v>
      </c>
      <c r="Q215" s="31">
        <v>1</v>
      </c>
      <c r="R215" s="26" t="s">
        <v>155</v>
      </c>
      <c r="S215" s="26" t="b">
        <f t="shared" si="25"/>
        <v>1</v>
      </c>
      <c r="T215" s="26" t="b">
        <f t="shared" si="26"/>
        <v>1</v>
      </c>
      <c r="U215" s="32" t="s">
        <v>42</v>
      </c>
      <c r="V215" s="32" t="s">
        <v>42</v>
      </c>
      <c r="W215" s="32" t="s">
        <v>42</v>
      </c>
      <c r="X215" s="32" t="s">
        <v>42</v>
      </c>
      <c r="Y215" s="85">
        <v>5</v>
      </c>
      <c r="Z215" s="85"/>
      <c r="AA215" s="85"/>
      <c r="AB215" s="85"/>
      <c r="AC215" s="85"/>
    </row>
    <row r="216" spans="1:43" x14ac:dyDescent="0.35">
      <c r="A216" s="44" t="s">
        <v>305</v>
      </c>
      <c r="B216" s="27">
        <v>93.118576049804688</v>
      </c>
      <c r="C216" s="27">
        <v>94.954826354980469</v>
      </c>
      <c r="D216" s="27">
        <v>95.299110412597656</v>
      </c>
      <c r="E216" s="27">
        <v>95.277679443359375</v>
      </c>
      <c r="F216" s="27">
        <v>95.537574768066406</v>
      </c>
      <c r="G216" s="27">
        <v>99.978759765625</v>
      </c>
      <c r="H216" s="27">
        <v>99.999809265136719</v>
      </c>
      <c r="I216" s="27">
        <v>99.99884033203125</v>
      </c>
      <c r="J216" s="27">
        <v>100</v>
      </c>
      <c r="K216" s="27">
        <v>99.999961853027344</v>
      </c>
      <c r="L216" s="27">
        <v>99.999809265136719</v>
      </c>
      <c r="M216" s="27">
        <v>99.99884033203125</v>
      </c>
      <c r="Q216" s="31">
        <v>1</v>
      </c>
      <c r="R216" s="26" t="s">
        <v>155</v>
      </c>
      <c r="S216" s="26" t="b">
        <f t="shared" si="25"/>
        <v>1</v>
      </c>
      <c r="T216" s="26" t="b">
        <f t="shared" si="26"/>
        <v>1</v>
      </c>
      <c r="U216" s="32" t="s">
        <v>42</v>
      </c>
      <c r="V216" s="32" t="s">
        <v>42</v>
      </c>
      <c r="W216" s="32" t="s">
        <v>42</v>
      </c>
      <c r="X216" s="32" t="s">
        <v>42</v>
      </c>
      <c r="Y216" s="85">
        <v>5</v>
      </c>
      <c r="Z216" s="85"/>
      <c r="AA216" s="85"/>
      <c r="AB216" s="85"/>
      <c r="AC216" s="85"/>
    </row>
    <row r="217" spans="1:43" x14ac:dyDescent="0.35">
      <c r="A217" s="44" t="s">
        <v>306</v>
      </c>
      <c r="B217" s="27">
        <v>93.455802917480469</v>
      </c>
      <c r="C217" s="27">
        <v>94.992889404296875</v>
      </c>
      <c r="D217" s="27">
        <v>95.391883850097656</v>
      </c>
      <c r="E217" s="27">
        <v>95.554939270019531</v>
      </c>
      <c r="F217" s="27">
        <v>95.385299682617188</v>
      </c>
      <c r="G217" s="27">
        <v>99.976173400878906</v>
      </c>
      <c r="H217" s="27">
        <v>99.98309326171875</v>
      </c>
      <c r="I217" s="27">
        <v>99.898567199707031</v>
      </c>
      <c r="J217" s="27">
        <v>100</v>
      </c>
      <c r="K217" s="27">
        <v>99.999961853027344</v>
      </c>
      <c r="L217" s="27">
        <v>99.999809265136719</v>
      </c>
      <c r="M217" s="27">
        <v>99.99884033203125</v>
      </c>
      <c r="Q217" s="31">
        <v>1</v>
      </c>
      <c r="R217" s="26" t="s">
        <v>41</v>
      </c>
      <c r="S217" s="26" t="b">
        <f t="shared" si="25"/>
        <v>1</v>
      </c>
      <c r="T217" s="26" t="b">
        <f t="shared" si="26"/>
        <v>1</v>
      </c>
      <c r="U217" s="32" t="s">
        <v>42</v>
      </c>
      <c r="V217" s="32" t="s">
        <v>42</v>
      </c>
      <c r="W217" s="32" t="s">
        <v>42</v>
      </c>
      <c r="X217" s="32" t="s">
        <v>42</v>
      </c>
      <c r="Y217" s="85">
        <v>5</v>
      </c>
      <c r="Z217" s="85"/>
      <c r="AA217" s="85"/>
      <c r="AB217" s="85"/>
      <c r="AC217" s="85"/>
    </row>
    <row r="218" spans="1:43" x14ac:dyDescent="0.35">
      <c r="A218" s="44" t="s">
        <v>307</v>
      </c>
      <c r="B218" s="27">
        <v>93.1732177734375</v>
      </c>
      <c r="C218" s="27">
        <v>95.007156372070313</v>
      </c>
      <c r="D218" s="27">
        <v>95.344940185546875</v>
      </c>
      <c r="E218" s="27">
        <v>95.555168151855469</v>
      </c>
      <c r="F218" s="27">
        <v>95.567909240722656</v>
      </c>
      <c r="G218" s="27">
        <v>99.977828979492188</v>
      </c>
      <c r="H218" s="27">
        <v>99.995254516601563</v>
      </c>
      <c r="I218" s="27">
        <v>99.983406066894531</v>
      </c>
      <c r="J218" s="27">
        <v>100</v>
      </c>
      <c r="K218" s="27">
        <v>99.999961853027344</v>
      </c>
      <c r="L218" s="27">
        <v>99.999809265136719</v>
      </c>
      <c r="M218" s="27">
        <v>99.99884033203125</v>
      </c>
      <c r="Q218" s="31">
        <v>1</v>
      </c>
      <c r="R218" s="26" t="s">
        <v>41</v>
      </c>
      <c r="S218" s="26" t="b">
        <f t="shared" si="25"/>
        <v>1</v>
      </c>
      <c r="T218" s="26" t="b">
        <f t="shared" si="26"/>
        <v>1</v>
      </c>
      <c r="U218" s="32" t="s">
        <v>42</v>
      </c>
      <c r="V218" s="32" t="s">
        <v>42</v>
      </c>
      <c r="W218" s="32" t="s">
        <v>42</v>
      </c>
      <c r="X218" s="32" t="s">
        <v>42</v>
      </c>
      <c r="Y218" s="85">
        <v>5</v>
      </c>
      <c r="Z218" s="85"/>
      <c r="AA218" s="85"/>
      <c r="AB218" s="85"/>
      <c r="AC218" s="85"/>
    </row>
    <row r="219" spans="1:43" x14ac:dyDescent="0.35">
      <c r="A219" s="44" t="s">
        <v>308</v>
      </c>
      <c r="B219" s="27">
        <v>93.199150085449219</v>
      </c>
      <c r="C219" s="27">
        <v>95.018150329589844</v>
      </c>
      <c r="D219" s="27">
        <v>95.415634155273438</v>
      </c>
      <c r="E219" s="27">
        <v>95.415367126464844</v>
      </c>
      <c r="F219" s="27">
        <v>95.530899047851563</v>
      </c>
      <c r="G219" s="27">
        <v>99.976020812988281</v>
      </c>
      <c r="H219" s="27">
        <v>99.999809265136719</v>
      </c>
      <c r="I219" s="27">
        <v>99.99884033203125</v>
      </c>
      <c r="J219" s="27">
        <v>100</v>
      </c>
      <c r="K219" s="27">
        <v>99.999961853027344</v>
      </c>
      <c r="L219" s="27">
        <v>99.999809265136719</v>
      </c>
      <c r="M219" s="27">
        <v>99.99884033203125</v>
      </c>
      <c r="Q219" s="31">
        <v>1</v>
      </c>
      <c r="R219" s="26" t="s">
        <v>41</v>
      </c>
      <c r="S219" s="26" t="b">
        <f t="shared" si="25"/>
        <v>1</v>
      </c>
      <c r="T219" s="26" t="b">
        <f t="shared" si="26"/>
        <v>1</v>
      </c>
      <c r="U219" s="32" t="s">
        <v>42</v>
      </c>
      <c r="V219" s="32" t="s">
        <v>42</v>
      </c>
      <c r="W219" s="32" t="s">
        <v>42</v>
      </c>
      <c r="X219" s="32" t="s">
        <v>42</v>
      </c>
      <c r="Y219" s="85">
        <v>5</v>
      </c>
      <c r="Z219" s="85"/>
      <c r="AA219" s="85"/>
      <c r="AB219" s="85"/>
      <c r="AC219" s="85"/>
    </row>
    <row r="220" spans="1:43" x14ac:dyDescent="0.35">
      <c r="A220" s="44" t="s">
        <v>309</v>
      </c>
      <c r="B220" s="27">
        <v>93.224357604980469</v>
      </c>
      <c r="C220" s="27">
        <v>95.01318359375</v>
      </c>
      <c r="D220" s="27">
        <v>95.369354248046875</v>
      </c>
      <c r="E220" s="27">
        <v>95.416160583496094</v>
      </c>
      <c r="F220" s="27">
        <v>95.510971069335938</v>
      </c>
      <c r="G220" s="27">
        <v>99.972053527832031</v>
      </c>
      <c r="H220" s="27">
        <v>99.978919982910156</v>
      </c>
      <c r="I220" s="27">
        <v>99.873527526855469</v>
      </c>
      <c r="J220" s="27">
        <v>100</v>
      </c>
      <c r="K220" s="27">
        <v>99.999961853027344</v>
      </c>
      <c r="L220" s="27">
        <v>99.999809265136719</v>
      </c>
      <c r="M220" s="27">
        <v>99.99884033203125</v>
      </c>
      <c r="Q220" s="31">
        <v>1</v>
      </c>
      <c r="R220" s="26" t="s">
        <v>41</v>
      </c>
      <c r="S220" s="26" t="b">
        <f t="shared" si="25"/>
        <v>1</v>
      </c>
      <c r="T220" s="26" t="b">
        <f t="shared" si="26"/>
        <v>1</v>
      </c>
      <c r="U220" s="32" t="s">
        <v>42</v>
      </c>
      <c r="V220" s="32" t="s">
        <v>42</v>
      </c>
      <c r="W220" s="32" t="s">
        <v>42</v>
      </c>
      <c r="X220" s="32" t="s">
        <v>42</v>
      </c>
      <c r="Y220" s="85">
        <v>5</v>
      </c>
      <c r="Z220" s="85"/>
      <c r="AA220" s="85"/>
      <c r="AB220" s="85"/>
      <c r="AC220" s="85"/>
    </row>
    <row r="221" spans="1:43" x14ac:dyDescent="0.35">
      <c r="A221" t="s">
        <v>310</v>
      </c>
      <c r="B221" s="27">
        <v>82.176155090332031</v>
      </c>
      <c r="C221" s="27">
        <v>94.609031677246094</v>
      </c>
      <c r="D221" s="27">
        <v>95.002891540527344</v>
      </c>
      <c r="E221" s="27">
        <v>95.377311706542969</v>
      </c>
      <c r="F221" s="27">
        <v>95.765098571777344</v>
      </c>
      <c r="G221" s="27">
        <v>95.993988037109375</v>
      </c>
      <c r="H221" s="27">
        <v>80.637649536132813</v>
      </c>
      <c r="I221" s="27">
        <v>0</v>
      </c>
      <c r="J221" s="32"/>
      <c r="K221" s="32"/>
      <c r="L221" s="32"/>
      <c r="M221" s="32"/>
      <c r="Q221" s="26"/>
      <c r="R221" s="26"/>
      <c r="U221" s="32" t="s">
        <v>49</v>
      </c>
      <c r="V221" s="32" t="s">
        <v>49</v>
      </c>
      <c r="W221" s="32" t="s">
        <v>49</v>
      </c>
      <c r="X221" s="32" t="s">
        <v>49</v>
      </c>
      <c r="Y221" s="86"/>
      <c r="Z221" s="86"/>
      <c r="AA221" s="86"/>
      <c r="AB221" s="86"/>
      <c r="AC221" s="86"/>
    </row>
    <row r="222" spans="1:43" x14ac:dyDescent="0.35">
      <c r="A222" s="36"/>
      <c r="B222" s="36"/>
      <c r="C222" s="36"/>
      <c r="D222" s="36"/>
      <c r="E222" s="36"/>
      <c r="F222" s="36"/>
      <c r="G222" s="36"/>
      <c r="H222" s="36"/>
      <c r="I222" s="36"/>
      <c r="J222" s="36"/>
      <c r="K222" s="36"/>
      <c r="L222" s="36"/>
      <c r="M222" s="36"/>
      <c r="N222" s="38" t="s">
        <v>311</v>
      </c>
      <c r="O222" s="36"/>
      <c r="P222" s="53"/>
      <c r="Q222" s="36"/>
      <c r="R222" s="36"/>
      <c r="S222" s="36"/>
      <c r="T222" s="36"/>
      <c r="U222" s="36"/>
      <c r="V222" s="36"/>
      <c r="W222" s="36"/>
      <c r="X222" s="36"/>
      <c r="Y222" s="96"/>
      <c r="Z222" s="97"/>
      <c r="AA222" s="97"/>
      <c r="AB222" s="97"/>
      <c r="AC222" s="98"/>
      <c r="AD222" s="38"/>
      <c r="AE222" s="38"/>
      <c r="AF222" s="96"/>
      <c r="AG222" s="98"/>
      <c r="AH222" s="96"/>
      <c r="AI222" s="97"/>
      <c r="AJ222" s="97"/>
      <c r="AK222" s="97"/>
      <c r="AL222" s="97"/>
      <c r="AM222" s="97"/>
      <c r="AN222" s="97"/>
      <c r="AO222" s="97"/>
      <c r="AP222" s="97"/>
      <c r="AQ222" s="98"/>
    </row>
    <row r="223" spans="1:43" x14ac:dyDescent="0.35">
      <c r="A223" s="26" t="s">
        <v>312</v>
      </c>
      <c r="B223" s="27">
        <v>89.845672607421875</v>
      </c>
      <c r="C223" s="27">
        <v>92.463958740234375</v>
      </c>
      <c r="D223" s="27">
        <v>95.291854858398438</v>
      </c>
      <c r="E223" s="27">
        <v>94.34490966796875</v>
      </c>
      <c r="F223" s="27">
        <v>100</v>
      </c>
      <c r="G223" s="27">
        <v>99.999961853027344</v>
      </c>
      <c r="H223" s="27">
        <v>99.999809265136719</v>
      </c>
      <c r="I223" s="27">
        <v>99.99884033203125</v>
      </c>
      <c r="J223" s="32" t="s">
        <v>49</v>
      </c>
      <c r="K223" s="32" t="s">
        <v>49</v>
      </c>
      <c r="L223" s="32" t="s">
        <v>49</v>
      </c>
      <c r="M223" s="32" t="s">
        <v>49</v>
      </c>
      <c r="Q223" s="26"/>
      <c r="R223" s="26"/>
      <c r="U223" s="32" t="s">
        <v>49</v>
      </c>
      <c r="V223" s="32" t="s">
        <v>49</v>
      </c>
      <c r="W223" s="32" t="s">
        <v>49</v>
      </c>
      <c r="X223" s="32" t="s">
        <v>49</v>
      </c>
      <c r="Y223" s="101" t="s">
        <v>49</v>
      </c>
      <c r="Z223" s="102"/>
      <c r="AA223" s="102"/>
      <c r="AB223" s="102"/>
      <c r="AC223" s="103"/>
      <c r="AD223" s="33"/>
      <c r="AE223" s="33"/>
    </row>
    <row r="224" spans="1:43" x14ac:dyDescent="0.35">
      <c r="A224" s="36"/>
      <c r="B224" s="36"/>
      <c r="C224" s="36"/>
      <c r="D224" s="36"/>
      <c r="E224" s="36"/>
      <c r="F224" s="36"/>
      <c r="G224" s="36"/>
      <c r="H224" s="36"/>
      <c r="I224" s="36"/>
      <c r="J224" s="36"/>
      <c r="K224" s="36"/>
      <c r="L224" s="36"/>
      <c r="M224" s="36"/>
      <c r="N224" s="38" t="s">
        <v>313</v>
      </c>
      <c r="O224" s="36"/>
      <c r="P224" s="24">
        <f>SUMIF(S225,TRUE, Q225)/SUM(Q225)</f>
        <v>0</v>
      </c>
      <c r="Q224" s="36"/>
      <c r="R224" s="36"/>
      <c r="S224" s="36"/>
      <c r="T224" s="36"/>
      <c r="U224" s="36"/>
      <c r="V224" s="36"/>
      <c r="W224" s="36"/>
      <c r="X224" s="36"/>
      <c r="Y224" s="96"/>
      <c r="Z224" s="97"/>
      <c r="AA224" s="97"/>
      <c r="AB224" s="97"/>
      <c r="AC224" s="98"/>
      <c r="AD224" s="38"/>
      <c r="AE224" s="38"/>
      <c r="AF224" s="96"/>
      <c r="AG224" s="98"/>
      <c r="AH224" s="96" t="s">
        <v>313</v>
      </c>
      <c r="AI224" s="99"/>
      <c r="AJ224" s="99"/>
      <c r="AK224" s="99"/>
      <c r="AL224" s="99"/>
      <c r="AM224" s="99"/>
      <c r="AN224" s="99"/>
      <c r="AO224" s="99"/>
      <c r="AP224" s="99"/>
      <c r="AQ224" s="100"/>
    </row>
    <row r="225" spans="1:43" x14ac:dyDescent="0.35">
      <c r="A225" t="s">
        <v>314</v>
      </c>
      <c r="B225" s="27">
        <v>95.898345947265625</v>
      </c>
      <c r="C225" s="27">
        <v>92.644462585449219</v>
      </c>
      <c r="D225" s="27">
        <v>80.475814819335938</v>
      </c>
      <c r="E225" s="27">
        <v>0</v>
      </c>
      <c r="F225" s="27">
        <v>99.304145812988281</v>
      </c>
      <c r="G225" s="27">
        <v>99.999961853027344</v>
      </c>
      <c r="H225" s="27">
        <v>99.999771118164063</v>
      </c>
      <c r="I225" s="27">
        <v>0</v>
      </c>
      <c r="J225" s="27">
        <v>99.996856689453125</v>
      </c>
      <c r="K225" s="27">
        <v>99.988899230957031</v>
      </c>
      <c r="L225" s="27">
        <v>99.999771118164063</v>
      </c>
      <c r="M225" s="27">
        <v>0</v>
      </c>
      <c r="N225" s="33" t="s">
        <v>40</v>
      </c>
      <c r="Q225" s="31">
        <v>1</v>
      </c>
      <c r="R225" s="26" t="s">
        <v>41</v>
      </c>
      <c r="S225" s="26" t="b">
        <f>NOT(OR((D225&lt;=$Q$1),(H225&lt;=$R$1),(L225&lt;=$S$1)))</f>
        <v>0</v>
      </c>
      <c r="T225" s="26" t="b">
        <f t="shared" ref="T225" si="27">NOT(OR((C225&lt;=$Q$1),(G225&lt;=$R$1),(K225&lt;=$S$1)))</f>
        <v>1</v>
      </c>
      <c r="U225" s="32" t="s">
        <v>42</v>
      </c>
      <c r="V225" s="32" t="s">
        <v>42</v>
      </c>
      <c r="W225" s="32" t="s">
        <v>42</v>
      </c>
      <c r="X225" s="32" t="s">
        <v>42</v>
      </c>
      <c r="Y225" s="89">
        <v>5</v>
      </c>
      <c r="Z225" s="90"/>
      <c r="AA225" s="90"/>
      <c r="AB225" s="90"/>
      <c r="AC225" s="91"/>
      <c r="AI225" s="31">
        <v>42826</v>
      </c>
    </row>
    <row r="226" spans="1:43" x14ac:dyDescent="0.35">
      <c r="A226" t="s">
        <v>315</v>
      </c>
      <c r="B226" s="27">
        <v>95.630569458007813</v>
      </c>
      <c r="C226" s="27">
        <v>92.487945556640625</v>
      </c>
      <c r="D226" s="27">
        <v>80.339508056640625</v>
      </c>
      <c r="E226" s="27">
        <v>0</v>
      </c>
      <c r="F226" s="27">
        <v>100</v>
      </c>
      <c r="G226" s="27">
        <v>99.999961853027344</v>
      </c>
      <c r="H226" s="27">
        <v>99.999771118164063</v>
      </c>
      <c r="I226" s="27">
        <v>0</v>
      </c>
      <c r="J226" s="32" t="s">
        <v>49</v>
      </c>
      <c r="K226" s="32" t="s">
        <v>49</v>
      </c>
      <c r="L226" s="32" t="s">
        <v>49</v>
      </c>
      <c r="M226" s="32" t="s">
        <v>49</v>
      </c>
      <c r="Q226" s="26"/>
      <c r="R226" s="26"/>
      <c r="U226" s="32" t="s">
        <v>49</v>
      </c>
      <c r="V226" s="32" t="s">
        <v>49</v>
      </c>
      <c r="W226" s="32" t="s">
        <v>49</v>
      </c>
      <c r="X226" s="32" t="s">
        <v>49</v>
      </c>
      <c r="Y226" s="93"/>
      <c r="Z226" s="94"/>
      <c r="AA226" s="94"/>
      <c r="AB226" s="94"/>
      <c r="AC226" s="95"/>
    </row>
    <row r="227" spans="1:43" x14ac:dyDescent="0.35">
      <c r="A227" s="36"/>
      <c r="B227" s="36"/>
      <c r="C227" s="36"/>
      <c r="D227" s="36"/>
      <c r="E227" s="36"/>
      <c r="F227" s="36"/>
      <c r="G227" s="36"/>
      <c r="H227" s="36"/>
      <c r="I227" s="36"/>
      <c r="J227" s="36"/>
      <c r="K227" s="36"/>
      <c r="L227" s="36"/>
      <c r="M227" s="36"/>
      <c r="N227" s="38"/>
      <c r="O227" s="36"/>
      <c r="P227" s="53"/>
      <c r="Q227" s="36"/>
      <c r="R227" s="36"/>
      <c r="S227" s="36"/>
      <c r="T227" s="36"/>
      <c r="U227" s="36"/>
      <c r="V227" s="36"/>
      <c r="W227" s="36"/>
      <c r="X227" s="36"/>
      <c r="Y227" s="96"/>
      <c r="Z227" s="97"/>
      <c r="AA227" s="97"/>
      <c r="AB227" s="97"/>
      <c r="AC227" s="98"/>
      <c r="AD227" s="38"/>
      <c r="AE227" s="38"/>
      <c r="AF227" s="96"/>
      <c r="AG227" s="98"/>
      <c r="AH227" s="96" t="s">
        <v>316</v>
      </c>
      <c r="AI227" s="99"/>
      <c r="AJ227" s="99"/>
      <c r="AK227" s="99"/>
      <c r="AL227" s="99"/>
      <c r="AM227" s="99"/>
      <c r="AN227" s="99"/>
      <c r="AO227" s="99"/>
      <c r="AP227" s="99"/>
      <c r="AQ227" s="100"/>
    </row>
    <row r="228" spans="1:43" x14ac:dyDescent="0.35">
      <c r="A228" s="36"/>
      <c r="B228" s="36"/>
      <c r="C228" s="36"/>
      <c r="D228" s="36"/>
      <c r="E228" s="36"/>
      <c r="F228" s="36"/>
      <c r="G228" s="36"/>
      <c r="H228" s="36"/>
      <c r="I228" s="36"/>
      <c r="J228" s="36"/>
      <c r="K228" s="36"/>
      <c r="L228" s="36"/>
      <c r="M228" s="36"/>
      <c r="N228" s="38" t="s">
        <v>317</v>
      </c>
      <c r="O228" s="36"/>
      <c r="P228" s="24" t="e">
        <f>SUMIF(S229,TRUE, Q229)/SUM(Q229)</f>
        <v>#DIV/0!</v>
      </c>
      <c r="Q228" s="36"/>
      <c r="R228" s="36"/>
      <c r="S228" s="36"/>
      <c r="T228" s="36"/>
      <c r="U228" s="36"/>
      <c r="V228" s="36"/>
      <c r="W228" s="36"/>
      <c r="X228" s="36"/>
      <c r="Y228" s="96"/>
      <c r="Z228" s="97"/>
      <c r="AA228" s="97"/>
      <c r="AB228" s="97"/>
      <c r="AC228" s="98"/>
      <c r="AD228" s="38"/>
      <c r="AE228" s="38"/>
      <c r="AF228" s="96"/>
      <c r="AG228" s="98"/>
      <c r="AH228" s="96" t="s">
        <v>317</v>
      </c>
      <c r="AI228" s="99"/>
      <c r="AJ228" s="99"/>
      <c r="AK228" s="99"/>
      <c r="AL228" s="99"/>
      <c r="AM228" s="99"/>
      <c r="AN228" s="99"/>
      <c r="AO228" s="99"/>
      <c r="AP228" s="99"/>
      <c r="AQ228" s="100"/>
    </row>
    <row r="229" spans="1:43" x14ac:dyDescent="0.35">
      <c r="A229" s="26" t="s">
        <v>318</v>
      </c>
      <c r="B229" s="27">
        <v>90.797340393066406</v>
      </c>
      <c r="C229" s="27">
        <v>92.280326843261719</v>
      </c>
      <c r="D229" s="27">
        <v>79.9974365234375</v>
      </c>
      <c r="E229" s="27">
        <v>0</v>
      </c>
      <c r="F229" s="27">
        <v>99.993247985839844</v>
      </c>
      <c r="G229" s="27">
        <v>99.996513366699219</v>
      </c>
      <c r="H229" s="27">
        <v>99.999771118164063</v>
      </c>
      <c r="I229" s="27">
        <v>0</v>
      </c>
      <c r="J229" s="27">
        <v>79.077667236328125</v>
      </c>
      <c r="K229" s="27">
        <v>5.1756154745817184E-2</v>
      </c>
      <c r="L229" s="27">
        <v>0</v>
      </c>
      <c r="M229" s="27">
        <v>0</v>
      </c>
      <c r="N229" s="33" t="s">
        <v>319</v>
      </c>
      <c r="O229" s="26" t="s">
        <v>320</v>
      </c>
      <c r="P229" s="35" t="s">
        <v>321</v>
      </c>
      <c r="Q229" s="31">
        <v>0</v>
      </c>
      <c r="R229" s="26" t="s">
        <v>41</v>
      </c>
      <c r="S229" s="26" t="b">
        <f>NOT(OR((D229&lt;=$Q$1),(H229&lt;=$R$1),(L229&lt;=$S$1)))</f>
        <v>0</v>
      </c>
      <c r="T229" s="26" t="b">
        <f t="shared" ref="T229" si="28">NOT(OR((C229&lt;=$Q$1),(G229&lt;=$R$1),(K229&lt;=$S$1)))</f>
        <v>0</v>
      </c>
      <c r="U229" s="32" t="s">
        <v>42</v>
      </c>
      <c r="V229" s="32" t="s">
        <v>42</v>
      </c>
      <c r="W229" s="32" t="s">
        <v>42</v>
      </c>
      <c r="X229" s="32" t="s">
        <v>42</v>
      </c>
      <c r="Y229" s="89">
        <v>3</v>
      </c>
      <c r="Z229" s="90"/>
      <c r="AA229" s="90"/>
      <c r="AB229" s="90"/>
      <c r="AC229" s="91"/>
      <c r="AI229" s="31">
        <v>42767</v>
      </c>
    </row>
    <row r="230" spans="1:43" x14ac:dyDescent="0.35">
      <c r="A230" s="26" t="s">
        <v>322</v>
      </c>
      <c r="B230" s="27">
        <v>94.890869140625</v>
      </c>
      <c r="C230" s="27">
        <v>91.938140869140625</v>
      </c>
      <c r="D230" s="27">
        <v>79.815200805664063</v>
      </c>
      <c r="E230" s="27">
        <v>0</v>
      </c>
      <c r="F230" s="27">
        <v>100</v>
      </c>
      <c r="G230" s="27">
        <v>99.999961853027344</v>
      </c>
      <c r="H230" s="27">
        <v>99.999771118164063</v>
      </c>
      <c r="I230" s="27">
        <v>0</v>
      </c>
      <c r="J230" s="32" t="s">
        <v>49</v>
      </c>
      <c r="K230" s="32" t="s">
        <v>49</v>
      </c>
      <c r="L230" s="32" t="s">
        <v>49</v>
      </c>
      <c r="M230" s="32" t="s">
        <v>49</v>
      </c>
      <c r="Q230" s="26"/>
      <c r="R230" s="26"/>
      <c r="U230" s="32" t="s">
        <v>49</v>
      </c>
      <c r="V230" s="32" t="s">
        <v>49</v>
      </c>
      <c r="W230" s="32" t="s">
        <v>49</v>
      </c>
      <c r="X230" s="32" t="s">
        <v>49</v>
      </c>
      <c r="Y230" s="92">
        <v>3</v>
      </c>
      <c r="Z230" s="92"/>
      <c r="AA230" s="92"/>
      <c r="AB230" s="92"/>
      <c r="AC230" s="92"/>
      <c r="AD230" s="54"/>
      <c r="AE230" s="54"/>
    </row>
    <row r="231" spans="1:43" x14ac:dyDescent="0.35">
      <c r="B231" s="36"/>
      <c r="C231" s="36"/>
      <c r="D231" s="36"/>
      <c r="E231" s="36"/>
      <c r="F231" s="36"/>
      <c r="G231" s="36"/>
      <c r="H231" s="36"/>
      <c r="I231" s="36"/>
      <c r="J231" s="36"/>
      <c r="K231" s="36"/>
      <c r="L231" s="36"/>
      <c r="M231" s="36"/>
      <c r="N231" s="38" t="s">
        <v>323</v>
      </c>
      <c r="O231" s="36"/>
      <c r="P231" s="24">
        <f>SUMIF(S232:S233,TRUE, Q232:Q233)/SUM(Q232:Q233)</f>
        <v>0</v>
      </c>
      <c r="Q231" s="36"/>
      <c r="R231" s="36"/>
      <c r="S231" s="36"/>
      <c r="T231" s="36"/>
      <c r="U231" s="36"/>
      <c r="V231" s="36"/>
      <c r="W231" s="36"/>
      <c r="X231" s="36"/>
      <c r="Y231" s="87"/>
      <c r="Z231" s="87"/>
      <c r="AA231" s="87"/>
      <c r="AB231" s="87"/>
      <c r="AC231" s="87"/>
      <c r="AD231" s="38"/>
      <c r="AE231" s="38"/>
      <c r="AF231" s="87"/>
      <c r="AG231" s="87"/>
      <c r="AH231" s="87" t="s">
        <v>323</v>
      </c>
      <c r="AI231" s="88"/>
      <c r="AJ231" s="88"/>
      <c r="AK231" s="88"/>
      <c r="AL231" s="88"/>
      <c r="AM231" s="88"/>
      <c r="AN231" s="88"/>
      <c r="AO231" s="88"/>
      <c r="AP231" s="88"/>
      <c r="AQ231" s="88"/>
    </row>
    <row r="232" spans="1:43" x14ac:dyDescent="0.35">
      <c r="A232" t="s">
        <v>324</v>
      </c>
      <c r="B232" s="27">
        <v>81.303611755371094</v>
      </c>
      <c r="C232" s="27">
        <v>92.567497253417969</v>
      </c>
      <c r="D232" s="27">
        <v>80.385269165039063</v>
      </c>
      <c r="E232" s="27">
        <v>0</v>
      </c>
      <c r="F232" s="27">
        <v>92.763084411621094</v>
      </c>
      <c r="G232" s="27">
        <v>99.999961853027344</v>
      </c>
      <c r="H232" s="27">
        <v>99.999771118164063</v>
      </c>
      <c r="I232" s="27">
        <v>0</v>
      </c>
      <c r="J232" s="27">
        <v>89.992889404296875</v>
      </c>
      <c r="K232" s="27">
        <v>99.999961853027344</v>
      </c>
      <c r="L232" s="27">
        <v>99.999771118164063</v>
      </c>
      <c r="M232" s="27">
        <v>0</v>
      </c>
      <c r="N232" s="33" t="s">
        <v>40</v>
      </c>
      <c r="Q232" s="31">
        <v>1</v>
      </c>
      <c r="R232" s="26" t="s">
        <v>41</v>
      </c>
      <c r="S232" s="26" t="b">
        <f t="shared" ref="S232:S234" si="29">NOT(OR((D232&lt;=$Q$1),(H232&lt;=$R$1),(L232&lt;=$S$1)))</f>
        <v>0</v>
      </c>
      <c r="T232" s="26" t="b">
        <f t="shared" ref="T232:T234" si="30">NOT(OR((C232&lt;=$Q$1),(G232&lt;=$R$1),(K232&lt;=$S$1)))</f>
        <v>1</v>
      </c>
      <c r="U232" s="32" t="s">
        <v>42</v>
      </c>
      <c r="V232" s="32" t="s">
        <v>325</v>
      </c>
      <c r="W232" s="32" t="s">
        <v>42</v>
      </c>
      <c r="X232" s="32" t="s">
        <v>42</v>
      </c>
      <c r="Y232" s="85">
        <v>5</v>
      </c>
      <c r="Z232" s="85"/>
      <c r="AA232" s="85"/>
      <c r="AB232" s="85"/>
      <c r="AC232" s="85"/>
      <c r="AI232" s="31">
        <v>42705</v>
      </c>
      <c r="AL232" s="26" t="s">
        <v>326</v>
      </c>
      <c r="AN232" s="26" t="s">
        <v>327</v>
      </c>
    </row>
    <row r="233" spans="1:43" x14ac:dyDescent="0.35">
      <c r="A233" s="44" t="s">
        <v>328</v>
      </c>
      <c r="B233" s="27">
        <v>74.871131896972656</v>
      </c>
      <c r="C233" s="27">
        <v>77.827445983886719</v>
      </c>
      <c r="D233" s="27">
        <v>54.100711822509766</v>
      </c>
      <c r="E233" s="27">
        <v>0</v>
      </c>
      <c r="F233" s="27">
        <v>99.332817077636719</v>
      </c>
      <c r="G233" s="27">
        <v>99.999961853027344</v>
      </c>
      <c r="H233" s="27">
        <v>99.999771118164063</v>
      </c>
      <c r="I233" s="27">
        <v>0</v>
      </c>
      <c r="J233" s="27">
        <v>90.734519958496094</v>
      </c>
      <c r="K233" s="27">
        <v>99.999961853027344</v>
      </c>
      <c r="L233" s="27">
        <v>99.999771118164063</v>
      </c>
      <c r="M233" s="27">
        <v>0</v>
      </c>
      <c r="Q233" s="31">
        <v>1</v>
      </c>
      <c r="R233" s="26" t="s">
        <v>41</v>
      </c>
      <c r="S233" s="26" t="b">
        <f t="shared" si="29"/>
        <v>0</v>
      </c>
      <c r="T233" s="26" t="b">
        <f t="shared" si="30"/>
        <v>0</v>
      </c>
      <c r="U233" s="32" t="s">
        <v>42</v>
      </c>
      <c r="V233" s="32" t="s">
        <v>325</v>
      </c>
      <c r="W233" s="32" t="s">
        <v>42</v>
      </c>
      <c r="X233" s="32" t="s">
        <v>42</v>
      </c>
      <c r="Y233" s="85">
        <v>5</v>
      </c>
      <c r="Z233" s="85"/>
      <c r="AA233" s="85"/>
      <c r="AB233" s="85"/>
      <c r="AC233" s="85"/>
      <c r="AN233" s="26" t="s">
        <v>329</v>
      </c>
      <c r="AP233" s="26" t="s">
        <v>330</v>
      </c>
    </row>
    <row r="234" spans="1:43" x14ac:dyDescent="0.35">
      <c r="A234" s="44" t="s">
        <v>331</v>
      </c>
      <c r="B234" s="27">
        <v>76.055801391601563</v>
      </c>
      <c r="C234" s="27">
        <v>92.551460266113281</v>
      </c>
      <c r="D234" s="27">
        <v>80.280227661132813</v>
      </c>
      <c r="E234" s="27">
        <v>0</v>
      </c>
      <c r="F234" s="27">
        <v>68.0687255859375</v>
      </c>
      <c r="G234" s="27">
        <v>96.900672912597656</v>
      </c>
      <c r="H234" s="27">
        <v>97.065879821777344</v>
      </c>
      <c r="I234" s="27">
        <v>0</v>
      </c>
      <c r="J234" s="27">
        <v>62.305778503417969</v>
      </c>
      <c r="K234" s="27">
        <v>71.912086486816406</v>
      </c>
      <c r="L234" s="27">
        <v>99.999771118164063</v>
      </c>
      <c r="M234" s="27">
        <v>0</v>
      </c>
      <c r="N234" s="35"/>
      <c r="Q234" s="31">
        <v>0</v>
      </c>
      <c r="R234" s="26" t="s">
        <v>41</v>
      </c>
      <c r="S234" s="26" t="b">
        <f t="shared" si="29"/>
        <v>0</v>
      </c>
      <c r="T234" s="26" t="b">
        <f t="shared" si="30"/>
        <v>0</v>
      </c>
      <c r="U234" s="32" t="s">
        <v>42</v>
      </c>
      <c r="V234" s="32" t="s">
        <v>325</v>
      </c>
      <c r="W234" s="32" t="s">
        <v>42</v>
      </c>
      <c r="X234" s="32" t="s">
        <v>42</v>
      </c>
      <c r="Y234" s="85">
        <v>5</v>
      </c>
      <c r="Z234" s="85"/>
      <c r="AA234" s="85"/>
      <c r="AB234" s="85"/>
      <c r="AC234" s="85"/>
    </row>
    <row r="235" spans="1:43" ht="16.5" customHeight="1" x14ac:dyDescent="0.35">
      <c r="A235" t="s">
        <v>332</v>
      </c>
      <c r="B235" s="27">
        <v>89.141433715820313</v>
      </c>
      <c r="C235" s="27">
        <v>92.229766845703125</v>
      </c>
      <c r="D235" s="27">
        <v>80.104171752929688</v>
      </c>
      <c r="E235" s="27">
        <v>0</v>
      </c>
      <c r="F235" s="27">
        <v>98.880943298339844</v>
      </c>
      <c r="G235" s="27">
        <v>99.999961853027344</v>
      </c>
      <c r="H235" s="27">
        <v>99.999771118164063</v>
      </c>
      <c r="I235" s="27">
        <v>0</v>
      </c>
      <c r="J235" s="32" t="s">
        <v>49</v>
      </c>
      <c r="K235" s="32" t="s">
        <v>49</v>
      </c>
      <c r="L235" s="32" t="s">
        <v>49</v>
      </c>
      <c r="M235" s="32" t="s">
        <v>49</v>
      </c>
      <c r="Q235" s="26"/>
      <c r="R235" s="26"/>
      <c r="U235" s="32" t="s">
        <v>49</v>
      </c>
      <c r="V235" s="32" t="s">
        <v>49</v>
      </c>
      <c r="W235" s="32" t="s">
        <v>49</v>
      </c>
      <c r="X235" s="32" t="s">
        <v>49</v>
      </c>
      <c r="Y235" s="86"/>
      <c r="Z235" s="86"/>
      <c r="AA235" s="86"/>
      <c r="AB235" s="86"/>
      <c r="AC235" s="86"/>
    </row>
    <row r="236" spans="1:43" x14ac:dyDescent="0.35">
      <c r="A236" s="36"/>
      <c r="B236" s="36"/>
      <c r="C236" s="36"/>
      <c r="D236" s="36"/>
      <c r="E236" s="36"/>
      <c r="F236" s="36"/>
      <c r="G236" s="36"/>
      <c r="H236" s="36"/>
      <c r="I236" s="36"/>
      <c r="J236" s="36"/>
      <c r="K236" s="36"/>
      <c r="L236" s="36"/>
      <c r="M236" s="36"/>
      <c r="N236" s="38" t="s">
        <v>333</v>
      </c>
      <c r="O236" s="36"/>
      <c r="P236" s="24" t="e">
        <f>SUMIF(S237,TRUE, Q237)/SUM(Q237)</f>
        <v>#DIV/0!</v>
      </c>
      <c r="Q236" s="36"/>
      <c r="R236" s="36"/>
      <c r="S236" s="36"/>
      <c r="T236" s="36"/>
      <c r="U236" s="36"/>
      <c r="V236" s="36"/>
      <c r="W236" s="36"/>
      <c r="X236" s="36"/>
      <c r="Y236" s="87"/>
      <c r="Z236" s="87"/>
      <c r="AA236" s="87"/>
      <c r="AB236" s="87"/>
      <c r="AC236" s="87"/>
      <c r="AD236" s="38"/>
      <c r="AE236" s="38"/>
      <c r="AF236" s="87"/>
      <c r="AG236" s="87"/>
      <c r="AH236" s="87" t="s">
        <v>333</v>
      </c>
      <c r="AI236" s="88"/>
      <c r="AJ236" s="88"/>
      <c r="AK236" s="88"/>
      <c r="AL236" s="88"/>
      <c r="AM236" s="88"/>
      <c r="AN236" s="88"/>
      <c r="AO236" s="88"/>
      <c r="AP236" s="88"/>
      <c r="AQ236" s="88"/>
    </row>
    <row r="237" spans="1:43" x14ac:dyDescent="0.35">
      <c r="A237" s="26" t="s">
        <v>334</v>
      </c>
      <c r="B237" s="27">
        <v>16.322662353515625</v>
      </c>
      <c r="C237" s="27">
        <v>0</v>
      </c>
      <c r="D237" s="27">
        <v>0</v>
      </c>
      <c r="E237" s="27">
        <v>0</v>
      </c>
      <c r="F237" s="27">
        <v>96.071990966796875</v>
      </c>
      <c r="G237" s="27">
        <v>0</v>
      </c>
      <c r="H237" s="27">
        <v>0</v>
      </c>
      <c r="I237" s="27">
        <v>0</v>
      </c>
      <c r="J237" s="27">
        <v>99.999977111816406</v>
      </c>
      <c r="K237" s="27">
        <v>0</v>
      </c>
      <c r="L237" s="27">
        <v>0</v>
      </c>
      <c r="M237" s="27">
        <v>0</v>
      </c>
      <c r="Q237" s="31">
        <v>0</v>
      </c>
      <c r="R237" s="26" t="s">
        <v>41</v>
      </c>
      <c r="S237" s="26" t="b">
        <f>NOT(OR((D237&lt;=$Q$1),(H237&lt;=$R$1),(L237&lt;=$S$1)))</f>
        <v>0</v>
      </c>
      <c r="T237" s="26" t="b">
        <f t="shared" ref="T237" si="31">NOT(OR((C237&lt;=$Q$1),(G237&lt;=$R$1),(K237&lt;=$S$1)))</f>
        <v>0</v>
      </c>
      <c r="U237" s="32" t="s">
        <v>42</v>
      </c>
      <c r="V237" s="32" t="s">
        <v>42</v>
      </c>
      <c r="W237" s="32" t="s">
        <v>42</v>
      </c>
      <c r="X237" s="32" t="s">
        <v>42</v>
      </c>
      <c r="Y237" s="85">
        <v>5</v>
      </c>
      <c r="Z237" s="85"/>
      <c r="AA237" s="85"/>
      <c r="AB237" s="85"/>
      <c r="AC237" s="85"/>
      <c r="AI237" s="31">
        <v>42705</v>
      </c>
    </row>
    <row r="238" spans="1:43" x14ac:dyDescent="0.35">
      <c r="A238" s="26" t="s">
        <v>335</v>
      </c>
      <c r="B238" s="27">
        <v>16.266502380371094</v>
      </c>
      <c r="C238" s="27">
        <v>0</v>
      </c>
      <c r="D238" s="27">
        <v>0</v>
      </c>
      <c r="E238" s="27">
        <v>0</v>
      </c>
      <c r="F238" s="27">
        <v>99.999977111816406</v>
      </c>
      <c r="G238" s="27">
        <v>0</v>
      </c>
      <c r="H238" s="27">
        <v>0</v>
      </c>
      <c r="I238" s="27">
        <v>0</v>
      </c>
      <c r="J238" s="32" t="s">
        <v>49</v>
      </c>
      <c r="K238" s="32" t="s">
        <v>49</v>
      </c>
      <c r="L238" s="32" t="s">
        <v>49</v>
      </c>
      <c r="M238" s="32" t="s">
        <v>49</v>
      </c>
      <c r="Q238" s="26"/>
      <c r="R238" s="26"/>
      <c r="U238" s="32" t="s">
        <v>49</v>
      </c>
      <c r="V238" s="32" t="s">
        <v>49</v>
      </c>
      <c r="W238" s="32" t="s">
        <v>49</v>
      </c>
      <c r="X238" s="32" t="s">
        <v>49</v>
      </c>
      <c r="Y238" s="86" t="s">
        <v>49</v>
      </c>
      <c r="Z238" s="85"/>
      <c r="AA238" s="85"/>
      <c r="AB238" s="85"/>
      <c r="AC238" s="85"/>
      <c r="AN238" s="26" t="s">
        <v>336</v>
      </c>
      <c r="AO238" s="31">
        <v>42705</v>
      </c>
      <c r="AP238" s="26" t="s">
        <v>337</v>
      </c>
    </row>
    <row r="239" spans="1:43" x14ac:dyDescent="0.35">
      <c r="A239" s="36"/>
      <c r="B239" s="36"/>
      <c r="C239" s="36"/>
      <c r="D239" s="36"/>
      <c r="E239" s="36"/>
      <c r="F239" s="36"/>
      <c r="G239" s="36"/>
      <c r="H239" s="36"/>
      <c r="I239" s="36"/>
      <c r="J239" s="36"/>
      <c r="K239" s="36"/>
      <c r="L239" s="36"/>
      <c r="M239" s="36"/>
      <c r="N239" s="38" t="s">
        <v>338</v>
      </c>
      <c r="O239" s="36"/>
      <c r="P239" s="24">
        <f>SUMIF(S240:S241,TRUE, Q240:Q241)/SUM(Q240:Q241)</f>
        <v>0</v>
      </c>
      <c r="Q239" s="36"/>
      <c r="R239" s="36"/>
      <c r="S239" s="36"/>
      <c r="T239" s="36"/>
      <c r="U239" s="36"/>
      <c r="V239" s="36"/>
      <c r="W239" s="36"/>
      <c r="X239" s="36"/>
      <c r="Y239" s="87"/>
      <c r="Z239" s="87"/>
      <c r="AA239" s="87"/>
      <c r="AB239" s="87"/>
      <c r="AC239" s="87"/>
      <c r="AD239" s="38"/>
      <c r="AE239" s="38"/>
      <c r="AF239" s="87"/>
      <c r="AG239" s="87"/>
      <c r="AH239" s="87" t="s">
        <v>338</v>
      </c>
      <c r="AI239" s="88"/>
      <c r="AJ239" s="88"/>
      <c r="AK239" s="88"/>
      <c r="AL239" s="88"/>
      <c r="AM239" s="88"/>
      <c r="AN239" s="88"/>
      <c r="AO239" s="88"/>
      <c r="AP239" s="88"/>
      <c r="AQ239" s="88"/>
    </row>
    <row r="240" spans="1:43" x14ac:dyDescent="0.35">
      <c r="A240" s="26" t="s">
        <v>339</v>
      </c>
      <c r="B240" s="27">
        <v>72.387908935546875</v>
      </c>
      <c r="C240" s="27">
        <v>0</v>
      </c>
      <c r="D240" s="27">
        <v>0</v>
      </c>
      <c r="E240" s="27">
        <v>0</v>
      </c>
      <c r="F240" s="27">
        <v>98.022575378417969</v>
      </c>
      <c r="G240" s="27">
        <v>0</v>
      </c>
      <c r="H240" s="27">
        <v>0</v>
      </c>
      <c r="I240" s="27">
        <v>0</v>
      </c>
      <c r="J240" s="27">
        <v>78.10137939453125</v>
      </c>
      <c r="K240" s="27">
        <v>64.056350708007813</v>
      </c>
      <c r="L240" s="27">
        <v>99.883575439453125</v>
      </c>
      <c r="M240" s="27">
        <v>0</v>
      </c>
      <c r="N240" s="33" t="s">
        <v>340</v>
      </c>
      <c r="O240" s="26" t="s">
        <v>37</v>
      </c>
      <c r="Q240" s="31">
        <v>0</v>
      </c>
      <c r="R240" s="26" t="s">
        <v>155</v>
      </c>
      <c r="S240" s="26" t="b">
        <f>NOT(OR((D240&lt;=$Q$1),(H240&lt;=$R$1),(L240&lt;=$S$1)))</f>
        <v>0</v>
      </c>
      <c r="T240" s="26" t="b">
        <f t="shared" ref="T240:T241" si="32">NOT(OR((C240&lt;=$Q$1),(G240&lt;=$R$1),(K240&lt;=$S$1)))</f>
        <v>0</v>
      </c>
      <c r="U240" s="32" t="s">
        <v>49</v>
      </c>
      <c r="V240" s="32" t="s">
        <v>49</v>
      </c>
      <c r="W240" s="32" t="s">
        <v>49</v>
      </c>
      <c r="X240" s="32" t="s">
        <v>42</v>
      </c>
      <c r="Y240" s="85">
        <v>5</v>
      </c>
      <c r="Z240" s="85"/>
      <c r="AA240" s="85"/>
      <c r="AB240" s="85"/>
      <c r="AC240" s="85"/>
      <c r="AI240" s="31">
        <v>42705</v>
      </c>
    </row>
    <row r="241" spans="1:43" x14ac:dyDescent="0.35">
      <c r="A241" s="26" t="s">
        <v>341</v>
      </c>
      <c r="B241" s="27">
        <v>24.104490280151367</v>
      </c>
      <c r="C241" s="27">
        <v>92.106521606445313</v>
      </c>
      <c r="D241" s="27">
        <v>80.134162902832031</v>
      </c>
      <c r="E241" s="27">
        <v>0</v>
      </c>
      <c r="F241" s="27">
        <v>99.991035461425781</v>
      </c>
      <c r="G241" s="27">
        <v>99.9896240234375</v>
      </c>
      <c r="H241" s="27">
        <v>99.954910278320313</v>
      </c>
      <c r="I241" s="27">
        <v>0</v>
      </c>
      <c r="J241" s="27">
        <v>78.103416442871094</v>
      </c>
      <c r="K241" s="27">
        <v>64.060226440429688</v>
      </c>
      <c r="L241" s="27">
        <v>99.883575439453125</v>
      </c>
      <c r="M241" s="27">
        <v>0</v>
      </c>
      <c r="N241" s="33" t="s">
        <v>40</v>
      </c>
      <c r="Q241" s="31">
        <v>1</v>
      </c>
      <c r="R241" s="26" t="s">
        <v>155</v>
      </c>
      <c r="S241" s="26" t="b">
        <f t="shared" ref="S241" si="33">NOT(OR((D241&lt;=$Q$1),(H241&lt;=$R$1),(L241&lt;=$S$1)))</f>
        <v>0</v>
      </c>
      <c r="T241" s="26" t="b">
        <f t="shared" si="32"/>
        <v>0</v>
      </c>
      <c r="U241" s="32" t="s">
        <v>49</v>
      </c>
      <c r="V241" s="32" t="s">
        <v>49</v>
      </c>
      <c r="W241" s="32" t="s">
        <v>49</v>
      </c>
      <c r="X241" s="32" t="s">
        <v>42</v>
      </c>
      <c r="Y241" s="85">
        <v>5</v>
      </c>
      <c r="Z241" s="85"/>
      <c r="AA241" s="85"/>
      <c r="AB241" s="85"/>
      <c r="AC241" s="85"/>
      <c r="AI241" s="31">
        <v>42705</v>
      </c>
    </row>
    <row r="242" spans="1:43" x14ac:dyDescent="0.35">
      <c r="A242" s="26" t="s">
        <v>342</v>
      </c>
      <c r="B242" s="27">
        <v>94.561302185058594</v>
      </c>
      <c r="C242" s="27">
        <v>91.487785339355469</v>
      </c>
      <c r="D242" s="27">
        <v>79.700424194335938</v>
      </c>
      <c r="E242" s="27">
        <v>0</v>
      </c>
      <c r="F242" s="27">
        <v>100</v>
      </c>
      <c r="G242" s="27">
        <v>99.999961853027344</v>
      </c>
      <c r="H242" s="27">
        <v>99.999771118164063</v>
      </c>
      <c r="I242" s="27">
        <v>0</v>
      </c>
      <c r="J242" s="32" t="s">
        <v>49</v>
      </c>
      <c r="K242" s="32" t="s">
        <v>49</v>
      </c>
      <c r="L242" s="32" t="s">
        <v>49</v>
      </c>
      <c r="M242" s="32" t="s">
        <v>49</v>
      </c>
      <c r="Q242" s="26"/>
      <c r="R242" s="26"/>
      <c r="U242" s="32" t="s">
        <v>49</v>
      </c>
      <c r="V242" s="32" t="s">
        <v>49</v>
      </c>
      <c r="W242" s="32" t="s">
        <v>49</v>
      </c>
      <c r="X242" s="32" t="s">
        <v>49</v>
      </c>
      <c r="Y242" s="86" t="s">
        <v>49</v>
      </c>
      <c r="Z242" s="85"/>
      <c r="AA242" s="85"/>
      <c r="AB242" s="85"/>
      <c r="AC242" s="85"/>
    </row>
    <row r="243" spans="1:43" x14ac:dyDescent="0.35">
      <c r="A243" s="36"/>
      <c r="B243" s="36"/>
      <c r="C243" s="36"/>
      <c r="D243" s="36"/>
      <c r="E243" s="36"/>
      <c r="F243" s="36"/>
      <c r="G243" s="36"/>
      <c r="H243" s="36"/>
      <c r="I243" s="36"/>
      <c r="J243" s="36"/>
      <c r="K243" s="36"/>
      <c r="L243" s="36"/>
      <c r="M243" s="36"/>
      <c r="N243" s="38" t="s">
        <v>343</v>
      </c>
      <c r="O243" s="36" t="str">
        <f>SUM(Q244:Q262)&amp;" Sensors"</f>
        <v>15 Sensors</v>
      </c>
      <c r="P243" s="53">
        <f>SUMIF(S244:S262,TRUE, Q244:Q262)/SUM(Q244:Q262)</f>
        <v>0</v>
      </c>
      <c r="Q243" s="36"/>
      <c r="R243" s="36"/>
      <c r="S243" s="36"/>
      <c r="T243" s="36"/>
      <c r="U243" s="36"/>
      <c r="V243" s="36"/>
      <c r="W243" s="36"/>
      <c r="X243" s="36"/>
      <c r="Y243" s="87"/>
      <c r="Z243" s="87"/>
      <c r="AA243" s="87"/>
      <c r="AB243" s="87"/>
      <c r="AC243" s="87"/>
      <c r="AD243" s="38"/>
      <c r="AE243" s="38"/>
      <c r="AF243" s="87"/>
      <c r="AG243" s="87"/>
      <c r="AH243" s="87" t="s">
        <v>344</v>
      </c>
      <c r="AI243" s="88"/>
      <c r="AJ243" s="88"/>
      <c r="AK243" s="88"/>
      <c r="AL243" s="88"/>
      <c r="AM243" s="88"/>
      <c r="AN243" s="88"/>
      <c r="AO243" s="88"/>
      <c r="AP243" s="88"/>
      <c r="AQ243" s="88"/>
    </row>
    <row r="244" spans="1:43" x14ac:dyDescent="0.35">
      <c r="A244" s="26" t="s">
        <v>345</v>
      </c>
      <c r="B244" s="27">
        <v>84.5306396484375</v>
      </c>
      <c r="C244" s="27">
        <v>92.281005859375</v>
      </c>
      <c r="D244" s="27">
        <v>79.997657775878906</v>
      </c>
      <c r="E244" s="27">
        <v>0</v>
      </c>
      <c r="F244" s="27">
        <v>99.262321472167969</v>
      </c>
      <c r="G244" s="27">
        <v>99.5511474609375</v>
      </c>
      <c r="H244" s="27">
        <v>99.637626647949219</v>
      </c>
      <c r="I244" s="27">
        <v>0</v>
      </c>
      <c r="J244" s="27">
        <v>97.55242919921875</v>
      </c>
      <c r="K244" s="27">
        <v>99.999961853027344</v>
      </c>
      <c r="L244" s="27">
        <v>99.999771118164063</v>
      </c>
      <c r="M244" s="27">
        <v>0</v>
      </c>
      <c r="N244" s="33" t="s">
        <v>40</v>
      </c>
      <c r="Q244" s="31">
        <v>1</v>
      </c>
      <c r="R244" s="26" t="s">
        <v>41</v>
      </c>
      <c r="S244" s="26" t="b">
        <f t="shared" ref="S244:S259" si="34">NOT(OR((D244&lt;=$Q$1),(H244&lt;=$R$1),(L244&lt;=$S$1)))</f>
        <v>0</v>
      </c>
      <c r="T244" s="26" t="b">
        <f t="shared" ref="T244:T259" si="35">NOT(OR((C244&lt;=$Q$1),(G244&lt;=$R$1),(K244&lt;=$S$1)))</f>
        <v>1</v>
      </c>
      <c r="U244" s="32" t="s">
        <v>42</v>
      </c>
      <c r="V244" s="32" t="s">
        <v>42</v>
      </c>
      <c r="W244" s="32" t="s">
        <v>42</v>
      </c>
      <c r="X244" s="32" t="s">
        <v>42</v>
      </c>
      <c r="Y244" s="85">
        <v>5</v>
      </c>
      <c r="Z244" s="85"/>
      <c r="AA244" s="85"/>
      <c r="AB244" s="85"/>
      <c r="AC244" s="85"/>
    </row>
    <row r="245" spans="1:43" x14ac:dyDescent="0.35">
      <c r="A245" s="26" t="s">
        <v>346</v>
      </c>
      <c r="B245" s="27">
        <v>0</v>
      </c>
      <c r="C245" s="27">
        <v>0</v>
      </c>
      <c r="D245" s="27">
        <v>0</v>
      </c>
      <c r="E245" s="27">
        <v>0</v>
      </c>
      <c r="F245" s="27">
        <v>0</v>
      </c>
      <c r="G245" s="27">
        <v>0</v>
      </c>
      <c r="H245" s="27">
        <v>0</v>
      </c>
      <c r="I245" s="27">
        <v>0</v>
      </c>
      <c r="J245" s="27">
        <v>99.999992370605469</v>
      </c>
      <c r="K245" s="27">
        <v>99.999954223632813</v>
      </c>
      <c r="L245" s="27">
        <v>99.999771118164063</v>
      </c>
      <c r="M245" s="27">
        <v>0</v>
      </c>
      <c r="N245" s="33" t="s">
        <v>347</v>
      </c>
      <c r="Q245" s="31">
        <v>0</v>
      </c>
      <c r="R245" s="26" t="s">
        <v>41</v>
      </c>
      <c r="S245" s="26" t="b">
        <f t="shared" si="34"/>
        <v>0</v>
      </c>
      <c r="T245" s="26" t="b">
        <f t="shared" si="35"/>
        <v>0</v>
      </c>
      <c r="U245" s="32" t="s">
        <v>49</v>
      </c>
      <c r="V245" s="32" t="s">
        <v>49</v>
      </c>
      <c r="W245" s="32" t="s">
        <v>49</v>
      </c>
      <c r="X245" s="32" t="s">
        <v>42</v>
      </c>
      <c r="Y245" s="85">
        <v>5</v>
      </c>
      <c r="Z245" s="85"/>
      <c r="AA245" s="85"/>
      <c r="AB245" s="85"/>
      <c r="AC245" s="85"/>
    </row>
    <row r="246" spans="1:43" x14ac:dyDescent="0.35">
      <c r="A246" s="26" t="s">
        <v>348</v>
      </c>
      <c r="B246" s="27">
        <v>84.536209106445313</v>
      </c>
      <c r="C246" s="27">
        <v>92.286911010742188</v>
      </c>
      <c r="D246" s="27">
        <v>79.988899230957031</v>
      </c>
      <c r="E246" s="27">
        <v>0</v>
      </c>
      <c r="F246" s="27">
        <v>61.835540771484375</v>
      </c>
      <c r="G246" s="27">
        <v>28.619525909423828</v>
      </c>
      <c r="H246" s="27">
        <v>0</v>
      </c>
      <c r="I246" s="27">
        <v>0</v>
      </c>
      <c r="J246" s="27">
        <v>98.6605224609375</v>
      </c>
      <c r="K246" s="27">
        <v>99.999961853027344</v>
      </c>
      <c r="L246" s="27">
        <v>99.999771118164063</v>
      </c>
      <c r="M246" s="27">
        <v>0</v>
      </c>
      <c r="Q246" s="31">
        <v>1</v>
      </c>
      <c r="R246" s="26" t="s">
        <v>41</v>
      </c>
      <c r="S246" s="26" t="b">
        <f t="shared" si="34"/>
        <v>0</v>
      </c>
      <c r="T246" s="26" t="b">
        <f t="shared" si="35"/>
        <v>0</v>
      </c>
      <c r="U246" s="32" t="s">
        <v>42</v>
      </c>
      <c r="V246" s="32" t="s">
        <v>42</v>
      </c>
      <c r="W246" s="32" t="s">
        <v>42</v>
      </c>
      <c r="X246" s="32" t="s">
        <v>42</v>
      </c>
      <c r="Y246" s="85">
        <v>5</v>
      </c>
      <c r="Z246" s="85"/>
      <c r="AA246" s="85"/>
      <c r="AB246" s="85"/>
      <c r="AC246" s="85"/>
    </row>
    <row r="247" spans="1:43" ht="15" customHeight="1" x14ac:dyDescent="0.35">
      <c r="A247" s="26" t="s">
        <v>349</v>
      </c>
      <c r="B247" s="27">
        <v>84.54901123046875</v>
      </c>
      <c r="C247" s="27">
        <v>92.303558349609375</v>
      </c>
      <c r="D247" s="27">
        <v>79.997688293457031</v>
      </c>
      <c r="E247" s="27">
        <v>0</v>
      </c>
      <c r="F247" s="27">
        <v>99.546806335449219</v>
      </c>
      <c r="G247" s="27">
        <v>99.827766418457031</v>
      </c>
      <c r="H247" s="27">
        <v>99.781303405761719</v>
      </c>
      <c r="I247" s="27">
        <v>0</v>
      </c>
      <c r="J247" s="27">
        <v>97.060752868652344</v>
      </c>
      <c r="K247" s="27">
        <v>99.999961853027344</v>
      </c>
      <c r="L247" s="27">
        <v>99.999771118164063</v>
      </c>
      <c r="M247" s="27">
        <v>0</v>
      </c>
      <c r="Q247" s="31">
        <v>1</v>
      </c>
      <c r="R247" s="26" t="s">
        <v>41</v>
      </c>
      <c r="S247" s="26" t="b">
        <f t="shared" si="34"/>
        <v>0</v>
      </c>
      <c r="T247" s="26" t="b">
        <f t="shared" si="35"/>
        <v>1</v>
      </c>
      <c r="U247" s="32" t="s">
        <v>42</v>
      </c>
      <c r="V247" s="32" t="s">
        <v>42</v>
      </c>
      <c r="W247" s="32" t="s">
        <v>42</v>
      </c>
      <c r="X247" s="32" t="s">
        <v>42</v>
      </c>
      <c r="Y247" s="85">
        <v>5</v>
      </c>
      <c r="Z247" s="85"/>
      <c r="AA247" s="85"/>
      <c r="AB247" s="85"/>
      <c r="AC247" s="85"/>
    </row>
    <row r="248" spans="1:43" ht="15" customHeight="1" x14ac:dyDescent="0.35">
      <c r="A248" s="26" t="s">
        <v>350</v>
      </c>
      <c r="B248" s="27">
        <v>84.550392150878906</v>
      </c>
      <c r="C248" s="27">
        <v>92.304801940917969</v>
      </c>
      <c r="D248" s="27">
        <v>80.066970825195313</v>
      </c>
      <c r="E248" s="27">
        <v>0</v>
      </c>
      <c r="F248" s="27">
        <v>99.944580078125</v>
      </c>
      <c r="G248" s="27">
        <v>99.99822998046875</v>
      </c>
      <c r="H248" s="27">
        <v>99.999771118164063</v>
      </c>
      <c r="I248" s="27">
        <v>0</v>
      </c>
      <c r="J248" s="27">
        <v>89.679000854492188</v>
      </c>
      <c r="K248" s="27">
        <v>99.999961853027344</v>
      </c>
      <c r="L248" s="27">
        <v>99.999771118164063</v>
      </c>
      <c r="M248" s="27">
        <v>0</v>
      </c>
      <c r="Q248" s="31">
        <v>1</v>
      </c>
      <c r="R248" s="26" t="s">
        <v>41</v>
      </c>
      <c r="S248" s="26" t="b">
        <f t="shared" si="34"/>
        <v>0</v>
      </c>
      <c r="T248" s="26" t="b">
        <f t="shared" si="35"/>
        <v>1</v>
      </c>
      <c r="U248" s="32" t="s">
        <v>42</v>
      </c>
      <c r="V248" s="32" t="s">
        <v>42</v>
      </c>
      <c r="W248" s="32" t="s">
        <v>42</v>
      </c>
      <c r="X248" s="32" t="s">
        <v>42</v>
      </c>
      <c r="Y248" s="85">
        <v>5</v>
      </c>
      <c r="Z248" s="85"/>
      <c r="AA248" s="85"/>
      <c r="AB248" s="85"/>
      <c r="AC248" s="85"/>
    </row>
    <row r="249" spans="1:43" ht="15" customHeight="1" x14ac:dyDescent="0.35">
      <c r="A249" s="26" t="s">
        <v>351</v>
      </c>
      <c r="B249" s="27">
        <v>87.517303466796875</v>
      </c>
      <c r="C249" s="27">
        <v>92.3016357421875</v>
      </c>
      <c r="D249" s="27">
        <v>80.0208740234375</v>
      </c>
      <c r="E249" s="27">
        <v>0</v>
      </c>
      <c r="F249" s="27">
        <v>99.578216552734375</v>
      </c>
      <c r="G249" s="27">
        <v>99.973800659179688</v>
      </c>
      <c r="H249" s="27">
        <v>99.979507446289063</v>
      </c>
      <c r="I249" s="27">
        <v>0</v>
      </c>
      <c r="J249" s="27">
        <v>98.877227783203125</v>
      </c>
      <c r="K249" s="27">
        <v>99.632965087890625</v>
      </c>
      <c r="L249" s="27">
        <v>99.647560119628906</v>
      </c>
      <c r="M249" s="27">
        <v>0</v>
      </c>
      <c r="Q249" s="31">
        <v>1</v>
      </c>
      <c r="R249" s="26" t="s">
        <v>41</v>
      </c>
      <c r="S249" s="26" t="b">
        <f t="shared" si="34"/>
        <v>0</v>
      </c>
      <c r="T249" s="26" t="b">
        <f t="shared" si="35"/>
        <v>1</v>
      </c>
      <c r="U249" s="32" t="s">
        <v>42</v>
      </c>
      <c r="V249" s="32" t="s">
        <v>42</v>
      </c>
      <c r="W249" s="32" t="s">
        <v>42</v>
      </c>
      <c r="X249" s="32" t="s">
        <v>42</v>
      </c>
      <c r="Y249" s="85">
        <v>5</v>
      </c>
      <c r="Z249" s="85"/>
      <c r="AA249" s="85"/>
      <c r="AB249" s="85"/>
      <c r="AC249" s="85"/>
    </row>
    <row r="250" spans="1:43" ht="15" customHeight="1" x14ac:dyDescent="0.35">
      <c r="A250" s="26" t="s">
        <v>352</v>
      </c>
      <c r="B250" s="27">
        <v>88.9136962890625</v>
      </c>
      <c r="C250" s="27">
        <v>92.300643920898438</v>
      </c>
      <c r="D250" s="27">
        <v>79.973899841308594</v>
      </c>
      <c r="E250" s="27">
        <v>0</v>
      </c>
      <c r="F250" s="27">
        <v>99.278945922851563</v>
      </c>
      <c r="G250" s="27">
        <v>99.091941833496094</v>
      </c>
      <c r="H250" s="27">
        <v>98.383567810058594</v>
      </c>
      <c r="I250" s="27">
        <v>0</v>
      </c>
      <c r="J250" s="27">
        <v>98.818283081054688</v>
      </c>
      <c r="K250" s="27">
        <v>99.563308715820313</v>
      </c>
      <c r="L250" s="27">
        <v>99.524948120117188</v>
      </c>
      <c r="M250" s="27">
        <v>0</v>
      </c>
      <c r="Q250" s="31">
        <v>1</v>
      </c>
      <c r="R250" s="26" t="s">
        <v>41</v>
      </c>
      <c r="S250" s="26" t="b">
        <f t="shared" si="34"/>
        <v>0</v>
      </c>
      <c r="T250" s="26" t="b">
        <f t="shared" si="35"/>
        <v>1</v>
      </c>
      <c r="U250" s="32" t="s">
        <v>42</v>
      </c>
      <c r="V250" s="32" t="s">
        <v>42</v>
      </c>
      <c r="W250" s="32" t="s">
        <v>42</v>
      </c>
      <c r="X250" s="32" t="s">
        <v>42</v>
      </c>
      <c r="Y250" s="85">
        <v>5</v>
      </c>
      <c r="Z250" s="85"/>
      <c r="AA250" s="85"/>
      <c r="AB250" s="85"/>
      <c r="AC250" s="85"/>
    </row>
    <row r="251" spans="1:43" x14ac:dyDescent="0.35">
      <c r="A251" s="26" t="s">
        <v>353</v>
      </c>
      <c r="B251" s="27">
        <v>89.145942687988281</v>
      </c>
      <c r="C251" s="27">
        <v>91.709434509277344</v>
      </c>
      <c r="D251" s="27">
        <v>80.321868896484375</v>
      </c>
      <c r="E251" s="27">
        <v>0</v>
      </c>
      <c r="F251" s="27">
        <v>99.424934387207031</v>
      </c>
      <c r="G251" s="27">
        <v>99.667953491210938</v>
      </c>
      <c r="H251" s="27">
        <v>99.908355712890625</v>
      </c>
      <c r="I251" s="27">
        <v>0</v>
      </c>
      <c r="J251" s="27">
        <v>96.880989074707031</v>
      </c>
      <c r="K251" s="27">
        <v>99.999961853027344</v>
      </c>
      <c r="L251" s="27">
        <v>99.999771118164063</v>
      </c>
      <c r="M251" s="27">
        <v>0</v>
      </c>
      <c r="Q251" s="31">
        <v>1</v>
      </c>
      <c r="R251" s="26" t="s">
        <v>41</v>
      </c>
      <c r="S251" s="26" t="b">
        <f t="shared" si="34"/>
        <v>0</v>
      </c>
      <c r="T251" s="26" t="b">
        <f t="shared" si="35"/>
        <v>1</v>
      </c>
      <c r="U251" s="32" t="s">
        <v>42</v>
      </c>
      <c r="V251" s="32" t="s">
        <v>42</v>
      </c>
      <c r="W251" s="32" t="s">
        <v>42</v>
      </c>
      <c r="X251" s="32" t="s">
        <v>42</v>
      </c>
      <c r="Y251" s="85">
        <v>5</v>
      </c>
      <c r="Z251" s="85"/>
      <c r="AA251" s="85"/>
      <c r="AB251" s="85"/>
      <c r="AC251" s="85"/>
    </row>
    <row r="252" spans="1:43" x14ac:dyDescent="0.35">
      <c r="A252" s="26" t="s">
        <v>354</v>
      </c>
      <c r="B252" s="27">
        <v>89.145545959472656</v>
      </c>
      <c r="C252" s="27">
        <v>91.724433898925781</v>
      </c>
      <c r="D252" s="27">
        <v>80.320869445800781</v>
      </c>
      <c r="E252" s="27">
        <v>0</v>
      </c>
      <c r="F252" s="27">
        <v>99.704399108886719</v>
      </c>
      <c r="G252" s="27">
        <v>99.995643615722656</v>
      </c>
      <c r="H252" s="27">
        <v>99.999771118164063</v>
      </c>
      <c r="I252" s="27">
        <v>0</v>
      </c>
      <c r="J252" s="27">
        <v>96.882331848144531</v>
      </c>
      <c r="K252" s="27">
        <v>99.999961853027344</v>
      </c>
      <c r="L252" s="27">
        <v>99.999771118164063</v>
      </c>
      <c r="M252" s="27">
        <v>0</v>
      </c>
      <c r="Q252" s="31">
        <v>1</v>
      </c>
      <c r="R252" s="26" t="s">
        <v>41</v>
      </c>
      <c r="S252" s="26" t="b">
        <f t="shared" si="34"/>
        <v>0</v>
      </c>
      <c r="T252" s="26" t="b">
        <f t="shared" si="35"/>
        <v>1</v>
      </c>
      <c r="U252" s="32" t="s">
        <v>42</v>
      </c>
      <c r="V252" s="32" t="s">
        <v>42</v>
      </c>
      <c r="W252" s="32" t="s">
        <v>42</v>
      </c>
      <c r="X252" s="32" t="s">
        <v>42</v>
      </c>
      <c r="Y252" s="85">
        <v>5</v>
      </c>
      <c r="Z252" s="85"/>
      <c r="AA252" s="85"/>
      <c r="AB252" s="85"/>
      <c r="AC252" s="85"/>
    </row>
    <row r="253" spans="1:43" x14ac:dyDescent="0.35">
      <c r="A253" s="26" t="s">
        <v>355</v>
      </c>
      <c r="B253" s="27">
        <v>89.1514892578125</v>
      </c>
      <c r="C253" s="27">
        <v>91.720466613769531</v>
      </c>
      <c r="D253" s="27">
        <v>80.2984619140625</v>
      </c>
      <c r="E253" s="27">
        <v>0</v>
      </c>
      <c r="F253" s="27">
        <v>89.540824890136719</v>
      </c>
      <c r="G253" s="27">
        <v>99.984733581542969</v>
      </c>
      <c r="H253" s="27">
        <v>99.999771118164063</v>
      </c>
      <c r="I253" s="27">
        <v>0</v>
      </c>
      <c r="J253" s="27">
        <v>96.88226318359375</v>
      </c>
      <c r="K253" s="27">
        <v>99.999961853027344</v>
      </c>
      <c r="L253" s="27">
        <v>99.999771118164063</v>
      </c>
      <c r="M253" s="27">
        <v>0</v>
      </c>
      <c r="Q253" s="31">
        <v>1</v>
      </c>
      <c r="R253" s="26" t="s">
        <v>41</v>
      </c>
      <c r="S253" s="26" t="b">
        <f t="shared" si="34"/>
        <v>0</v>
      </c>
      <c r="T253" s="26" t="b">
        <f t="shared" si="35"/>
        <v>1</v>
      </c>
      <c r="U253" s="32" t="s">
        <v>42</v>
      </c>
      <c r="V253" s="32" t="s">
        <v>42</v>
      </c>
      <c r="W253" s="32" t="s">
        <v>42</v>
      </c>
      <c r="X253" s="32" t="s">
        <v>42</v>
      </c>
      <c r="Y253" s="85">
        <v>5</v>
      </c>
      <c r="Z253" s="85"/>
      <c r="AA253" s="85"/>
      <c r="AB253" s="85"/>
      <c r="AC253" s="85"/>
    </row>
    <row r="254" spans="1:43" x14ac:dyDescent="0.35">
      <c r="A254" s="26" t="s">
        <v>356</v>
      </c>
      <c r="B254" s="27">
        <v>89.151878356933594</v>
      </c>
      <c r="C254" s="27">
        <v>91.744552612304688</v>
      </c>
      <c r="D254" s="27">
        <v>80.390296936035156</v>
      </c>
      <c r="E254" s="27">
        <v>0</v>
      </c>
      <c r="F254" s="27">
        <v>99.268234252929688</v>
      </c>
      <c r="G254" s="27">
        <v>99.459518432617188</v>
      </c>
      <c r="H254" s="27">
        <v>98.952766418457031</v>
      </c>
      <c r="I254" s="27">
        <v>0</v>
      </c>
      <c r="J254" s="27">
        <v>96.882308959960938</v>
      </c>
      <c r="K254" s="27">
        <v>99.999961853027344</v>
      </c>
      <c r="L254" s="27">
        <v>99.999771118164063</v>
      </c>
      <c r="M254" s="27">
        <v>0</v>
      </c>
      <c r="Q254" s="31">
        <v>1</v>
      </c>
      <c r="R254" s="26" t="s">
        <v>41</v>
      </c>
      <c r="S254" s="26" t="b">
        <f>NOT(OR((D254&lt;=$Q$1),(H254&lt;=$R$1),(L254&lt;=$S$1)))</f>
        <v>0</v>
      </c>
      <c r="T254" s="26" t="b">
        <f>NOT(OR((C254&lt;=$Q$1),(G254&lt;=$R$1),(K254&lt;=$S$1)))</f>
        <v>1</v>
      </c>
      <c r="U254" s="32" t="s">
        <v>42</v>
      </c>
      <c r="V254" s="32" t="s">
        <v>42</v>
      </c>
      <c r="W254" s="32" t="s">
        <v>42</v>
      </c>
      <c r="X254" s="32" t="s">
        <v>42</v>
      </c>
      <c r="Y254" s="85">
        <v>5</v>
      </c>
      <c r="Z254" s="85"/>
      <c r="AA254" s="85"/>
      <c r="AB254" s="85"/>
      <c r="AC254" s="85"/>
    </row>
    <row r="255" spans="1:43" x14ac:dyDescent="0.35">
      <c r="A255" s="26" t="s">
        <v>357</v>
      </c>
      <c r="B255" s="27">
        <v>71.503005981445313</v>
      </c>
      <c r="C255" s="27">
        <v>92.315032958984375</v>
      </c>
      <c r="D255" s="27">
        <v>80.044830322265625</v>
      </c>
      <c r="E255" s="27">
        <v>0</v>
      </c>
      <c r="F255" s="27">
        <v>96.790138244628906</v>
      </c>
      <c r="G255" s="27">
        <v>99.999961853027344</v>
      </c>
      <c r="H255" s="27">
        <v>99.999771118164063</v>
      </c>
      <c r="I255" s="27">
        <v>0</v>
      </c>
      <c r="J255" s="27">
        <v>74.238166809082031</v>
      </c>
      <c r="K255" s="27">
        <v>99.999961853027344</v>
      </c>
      <c r="L255" s="27">
        <v>99.999771118164063</v>
      </c>
      <c r="M255" s="27">
        <v>0</v>
      </c>
      <c r="N255" s="35"/>
      <c r="Q255" s="31">
        <v>1</v>
      </c>
      <c r="R255" s="26" t="s">
        <v>41</v>
      </c>
      <c r="S255" s="26" t="b">
        <f t="shared" si="34"/>
        <v>0</v>
      </c>
      <c r="T255" s="26" t="b">
        <f t="shared" si="35"/>
        <v>1</v>
      </c>
      <c r="U255" s="32" t="s">
        <v>42</v>
      </c>
      <c r="V255" s="32" t="s">
        <v>42</v>
      </c>
      <c r="W255" s="32" t="s">
        <v>42</v>
      </c>
      <c r="X255" s="32" t="s">
        <v>42</v>
      </c>
      <c r="Y255" s="85">
        <v>5</v>
      </c>
      <c r="Z255" s="85"/>
      <c r="AA255" s="85"/>
      <c r="AB255" s="85"/>
      <c r="AC255" s="85"/>
    </row>
    <row r="256" spans="1:43" x14ac:dyDescent="0.35">
      <c r="A256" s="26" t="s">
        <v>358</v>
      </c>
      <c r="B256" s="27">
        <v>70.938728332519531</v>
      </c>
      <c r="C256" s="27">
        <v>74.521903991699219</v>
      </c>
      <c r="D256" s="27">
        <v>70.384407043457031</v>
      </c>
      <c r="E256" s="27">
        <v>0</v>
      </c>
      <c r="F256" s="27">
        <v>99.963180541992188</v>
      </c>
      <c r="G256" s="27">
        <v>99.999961853027344</v>
      </c>
      <c r="H256" s="27">
        <v>99.999771118164063</v>
      </c>
      <c r="I256" s="27">
        <v>0</v>
      </c>
      <c r="J256" s="27">
        <v>74.032661437988281</v>
      </c>
      <c r="K256" s="27">
        <v>99.999961853027344</v>
      </c>
      <c r="L256" s="27">
        <v>99.999771118164063</v>
      </c>
      <c r="M256" s="27">
        <v>0</v>
      </c>
      <c r="N256" s="35"/>
      <c r="Q256" s="31">
        <v>1</v>
      </c>
      <c r="R256" s="26" t="s">
        <v>41</v>
      </c>
      <c r="S256" s="26" t="b">
        <f t="shared" si="34"/>
        <v>0</v>
      </c>
      <c r="T256" s="26" t="b">
        <f t="shared" si="35"/>
        <v>0</v>
      </c>
      <c r="U256" s="32" t="s">
        <v>42</v>
      </c>
      <c r="V256" s="32" t="s">
        <v>42</v>
      </c>
      <c r="W256" s="32" t="s">
        <v>42</v>
      </c>
      <c r="X256" s="32" t="s">
        <v>42</v>
      </c>
      <c r="Y256" s="85">
        <v>5</v>
      </c>
      <c r="Z256" s="85"/>
      <c r="AA256" s="85"/>
      <c r="AB256" s="85"/>
      <c r="AC256" s="85"/>
    </row>
    <row r="257" spans="1:29" x14ac:dyDescent="0.35">
      <c r="A257" s="26" t="s">
        <v>359</v>
      </c>
      <c r="B257" s="27">
        <v>65.009735107421875</v>
      </c>
      <c r="C257" s="27">
        <v>84.222793579101563</v>
      </c>
      <c r="D257" s="27">
        <v>56.109493255615234</v>
      </c>
      <c r="E257" s="27">
        <v>0</v>
      </c>
      <c r="F257" s="27">
        <v>99.840103149414063</v>
      </c>
      <c r="G257" s="27">
        <v>99.999961853027344</v>
      </c>
      <c r="H257" s="27">
        <v>99.999771118164063</v>
      </c>
      <c r="I257" s="27">
        <v>0</v>
      </c>
      <c r="J257" s="27">
        <v>71.404403686523438</v>
      </c>
      <c r="K257" s="27">
        <v>99.999961853027344</v>
      </c>
      <c r="L257" s="27">
        <v>99.999771118164063</v>
      </c>
      <c r="M257" s="27">
        <v>0</v>
      </c>
      <c r="N257" s="35"/>
      <c r="Q257" s="31">
        <v>1</v>
      </c>
      <c r="R257" s="26" t="s">
        <v>41</v>
      </c>
      <c r="S257" s="26" t="b">
        <f t="shared" si="34"/>
        <v>0</v>
      </c>
      <c r="T257" s="26" t="b">
        <f t="shared" si="35"/>
        <v>0</v>
      </c>
      <c r="U257" s="32" t="s">
        <v>42</v>
      </c>
      <c r="V257" s="32" t="s">
        <v>42</v>
      </c>
      <c r="W257" s="32" t="s">
        <v>42</v>
      </c>
      <c r="X257" s="32" t="s">
        <v>42</v>
      </c>
      <c r="Y257" s="85">
        <v>5</v>
      </c>
      <c r="Z257" s="85"/>
      <c r="AA257" s="85"/>
      <c r="AB257" s="85"/>
      <c r="AC257" s="85"/>
    </row>
    <row r="258" spans="1:29" x14ac:dyDescent="0.35">
      <c r="A258" s="26" t="s">
        <v>360</v>
      </c>
      <c r="B258" s="27">
        <v>71.92138671875</v>
      </c>
      <c r="C258" s="27">
        <v>92.295814514160156</v>
      </c>
      <c r="D258" s="27">
        <v>80.020851135253906</v>
      </c>
      <c r="E258" s="27">
        <v>0</v>
      </c>
      <c r="F258" s="27">
        <v>99.999992370605469</v>
      </c>
      <c r="G258" s="27">
        <v>99.999961853027344</v>
      </c>
      <c r="H258" s="27">
        <v>99.999771118164063</v>
      </c>
      <c r="I258" s="27">
        <v>0</v>
      </c>
      <c r="J258" s="27">
        <v>74.0272216796875</v>
      </c>
      <c r="K258" s="27">
        <v>99.999961853027344</v>
      </c>
      <c r="L258" s="27">
        <v>99.999771118164063</v>
      </c>
      <c r="M258" s="27">
        <v>0</v>
      </c>
      <c r="N258" s="35"/>
      <c r="Q258" s="31">
        <v>1</v>
      </c>
      <c r="R258" s="26" t="s">
        <v>41</v>
      </c>
      <c r="S258" s="26" t="b">
        <f t="shared" si="34"/>
        <v>0</v>
      </c>
      <c r="T258" s="26" t="b">
        <f t="shared" si="35"/>
        <v>1</v>
      </c>
      <c r="U258" s="32" t="s">
        <v>42</v>
      </c>
      <c r="V258" s="32" t="s">
        <v>42</v>
      </c>
      <c r="W258" s="32" t="s">
        <v>42</v>
      </c>
      <c r="X258" s="32" t="s">
        <v>42</v>
      </c>
      <c r="Y258" s="85">
        <v>5</v>
      </c>
      <c r="Z258" s="85"/>
      <c r="AA258" s="85"/>
      <c r="AB258" s="85"/>
      <c r="AC258" s="85"/>
    </row>
    <row r="259" spans="1:29" x14ac:dyDescent="0.35">
      <c r="A259" s="26" t="s">
        <v>361</v>
      </c>
      <c r="B259" s="27">
        <v>63.389930725097656</v>
      </c>
      <c r="C259" s="27">
        <v>92.295127868652344</v>
      </c>
      <c r="D259" s="27">
        <v>80.043540954589844</v>
      </c>
      <c r="E259" s="27">
        <v>0</v>
      </c>
      <c r="F259" s="27">
        <v>97.980079650878906</v>
      </c>
      <c r="G259" s="27">
        <v>99.999961853027344</v>
      </c>
      <c r="H259" s="27">
        <v>99.999771118164063</v>
      </c>
      <c r="I259" s="27">
        <v>0</v>
      </c>
      <c r="J259" s="27">
        <v>67.985855102539063</v>
      </c>
      <c r="K259" s="27">
        <v>99.999961853027344</v>
      </c>
      <c r="L259" s="27">
        <v>99.999771118164063</v>
      </c>
      <c r="M259" s="27">
        <v>0</v>
      </c>
      <c r="N259" s="35"/>
      <c r="Q259" s="31">
        <v>1</v>
      </c>
      <c r="R259" s="26" t="s">
        <v>41</v>
      </c>
      <c r="S259" s="26" t="b">
        <f t="shared" si="34"/>
        <v>0</v>
      </c>
      <c r="T259" s="26" t="b">
        <f t="shared" si="35"/>
        <v>1</v>
      </c>
      <c r="U259" s="32" t="s">
        <v>42</v>
      </c>
      <c r="V259" s="32" t="s">
        <v>42</v>
      </c>
      <c r="W259" s="32" t="s">
        <v>42</v>
      </c>
      <c r="X259" s="32" t="s">
        <v>42</v>
      </c>
      <c r="Y259" s="85">
        <v>5</v>
      </c>
      <c r="Z259" s="85"/>
      <c r="AA259" s="85"/>
      <c r="AB259" s="85"/>
      <c r="AC259" s="85"/>
    </row>
    <row r="260" spans="1:29" x14ac:dyDescent="0.35">
      <c r="A260" s="26" t="s">
        <v>362</v>
      </c>
      <c r="B260" s="27">
        <v>89.708999633789063</v>
      </c>
      <c r="C260" s="27">
        <v>92.2083740234375</v>
      </c>
      <c r="D260" s="27">
        <v>79.804206848144531</v>
      </c>
      <c r="E260" s="27">
        <v>0</v>
      </c>
      <c r="F260" s="27">
        <v>99.025932312011719</v>
      </c>
      <c r="G260" s="27">
        <v>99.999961853027344</v>
      </c>
      <c r="H260" s="27">
        <v>99.999771118164063</v>
      </c>
      <c r="I260" s="27">
        <v>0</v>
      </c>
      <c r="J260" s="32" t="s">
        <v>49</v>
      </c>
      <c r="K260" s="32" t="s">
        <v>49</v>
      </c>
      <c r="L260" s="32" t="s">
        <v>49</v>
      </c>
      <c r="M260" s="32" t="s">
        <v>49</v>
      </c>
      <c r="Q260" s="26"/>
      <c r="R260" s="26"/>
      <c r="U260" s="32" t="s">
        <v>49</v>
      </c>
      <c r="V260" s="32" t="s">
        <v>49</v>
      </c>
      <c r="W260" s="32" t="s">
        <v>49</v>
      </c>
      <c r="X260" s="32" t="s">
        <v>49</v>
      </c>
      <c r="Y260" s="86"/>
      <c r="Z260" s="86"/>
      <c r="AA260" s="86"/>
      <c r="AB260" s="86"/>
      <c r="AC260" s="86"/>
    </row>
    <row r="261" spans="1:29" x14ac:dyDescent="0.35">
      <c r="A261" s="26" t="s">
        <v>363</v>
      </c>
      <c r="B261" s="27">
        <v>84.931480407714844</v>
      </c>
      <c r="C261" s="27">
        <v>91.941452026367188</v>
      </c>
      <c r="D261" s="27">
        <v>79.654510498046875</v>
      </c>
      <c r="E261" s="27">
        <v>0</v>
      </c>
      <c r="F261" s="27">
        <v>89.808944702148438</v>
      </c>
      <c r="G261" s="27">
        <v>99.999961853027344</v>
      </c>
      <c r="H261" s="27">
        <v>99.999771118164063</v>
      </c>
      <c r="I261" s="27">
        <v>0</v>
      </c>
      <c r="J261" s="32" t="s">
        <v>49</v>
      </c>
      <c r="K261" s="32" t="s">
        <v>49</v>
      </c>
      <c r="L261" s="32" t="s">
        <v>49</v>
      </c>
      <c r="M261" s="32" t="s">
        <v>49</v>
      </c>
      <c r="Q261" s="26"/>
      <c r="R261" s="26"/>
      <c r="U261" s="32" t="s">
        <v>49</v>
      </c>
      <c r="V261" s="32" t="s">
        <v>49</v>
      </c>
      <c r="W261" s="32" t="s">
        <v>49</v>
      </c>
      <c r="X261" s="32" t="s">
        <v>49</v>
      </c>
      <c r="Y261" s="86"/>
      <c r="Z261" s="86"/>
      <c r="AA261" s="86"/>
      <c r="AB261" s="86"/>
      <c r="AC261" s="86"/>
    </row>
    <row r="262" spans="1:29" x14ac:dyDescent="0.35">
      <c r="A262" s="26" t="s">
        <v>364</v>
      </c>
      <c r="B262" s="27">
        <v>88.994293212890625</v>
      </c>
      <c r="C262" s="27">
        <v>91.387451171875</v>
      </c>
      <c r="D262" s="27">
        <v>79.910110473632813</v>
      </c>
      <c r="E262" s="27">
        <v>0</v>
      </c>
      <c r="F262" s="27">
        <v>99.877357482910156</v>
      </c>
      <c r="G262" s="27">
        <v>98.558929443359375</v>
      </c>
      <c r="H262" s="27">
        <v>99.999771118164063</v>
      </c>
      <c r="I262" s="27">
        <v>0</v>
      </c>
      <c r="J262" s="32" t="s">
        <v>49</v>
      </c>
      <c r="K262" s="32" t="s">
        <v>49</v>
      </c>
      <c r="L262" s="32" t="s">
        <v>49</v>
      </c>
      <c r="M262" s="32" t="s">
        <v>49</v>
      </c>
      <c r="Q262" s="26"/>
      <c r="R262" s="26"/>
      <c r="U262" s="32" t="s">
        <v>49</v>
      </c>
      <c r="V262" s="32" t="s">
        <v>49</v>
      </c>
      <c r="W262" s="32" t="s">
        <v>49</v>
      </c>
      <c r="X262" s="32" t="s">
        <v>49</v>
      </c>
    </row>
    <row r="263" spans="1:29" x14ac:dyDescent="0.35">
      <c r="A263" s="26" t="s">
        <v>365</v>
      </c>
      <c r="B263" s="27">
        <v>87.519012451171875</v>
      </c>
      <c r="C263" s="27">
        <v>91.3458251953125</v>
      </c>
      <c r="D263" s="27">
        <v>79.012344360351563</v>
      </c>
      <c r="E263" s="27">
        <v>0</v>
      </c>
      <c r="F263" s="27">
        <v>99.080406188964844</v>
      </c>
      <c r="G263" s="27">
        <v>99.999961853027344</v>
      </c>
      <c r="H263" s="27">
        <v>99.999771118164063</v>
      </c>
      <c r="I263" s="27">
        <v>0</v>
      </c>
      <c r="J263" s="32" t="s">
        <v>49</v>
      </c>
      <c r="K263" s="32" t="s">
        <v>49</v>
      </c>
      <c r="L263" s="32" t="s">
        <v>49</v>
      </c>
      <c r="M263" s="32" t="s">
        <v>49</v>
      </c>
      <c r="Q263" s="26"/>
      <c r="R263" s="26"/>
      <c r="U263" s="32"/>
      <c r="V263" s="32"/>
      <c r="W263" s="32"/>
      <c r="X263" s="32"/>
    </row>
    <row r="264" spans="1:29" x14ac:dyDescent="0.35">
      <c r="A264" t="s">
        <v>366</v>
      </c>
      <c r="B264" s="27">
        <v>78.608970642089844</v>
      </c>
      <c r="C264" s="27">
        <v>92.045219421386719</v>
      </c>
      <c r="D264" s="27">
        <v>79.653358459472656</v>
      </c>
      <c r="E264" s="27">
        <v>0</v>
      </c>
      <c r="F264" s="27">
        <v>93.843635559082031</v>
      </c>
      <c r="G264" s="27">
        <v>99.999961853027344</v>
      </c>
      <c r="H264" s="27">
        <v>99.999771118164063</v>
      </c>
      <c r="I264" s="27">
        <v>0</v>
      </c>
      <c r="J264" s="32" t="s">
        <v>49</v>
      </c>
      <c r="K264" s="32" t="s">
        <v>49</v>
      </c>
      <c r="L264" s="32" t="s">
        <v>49</v>
      </c>
      <c r="M264" s="32" t="s">
        <v>49</v>
      </c>
      <c r="Q264" s="26"/>
      <c r="R264" s="26"/>
      <c r="U264" s="32" t="s">
        <v>49</v>
      </c>
      <c r="V264" s="32" t="s">
        <v>49</v>
      </c>
      <c r="W264" s="32" t="s">
        <v>49</v>
      </c>
      <c r="X264" s="32" t="s">
        <v>49</v>
      </c>
      <c r="Y264" s="86"/>
      <c r="Z264" s="86"/>
      <c r="AA264" s="86"/>
      <c r="AB264" s="86"/>
      <c r="AC264" s="86"/>
    </row>
    <row r="265" spans="1:29" x14ac:dyDescent="0.35">
      <c r="A265" s="36"/>
      <c r="B265" s="36"/>
      <c r="C265" s="36"/>
      <c r="D265" s="36"/>
      <c r="E265" s="36"/>
      <c r="F265" s="36"/>
      <c r="G265" s="36"/>
      <c r="H265" s="36"/>
      <c r="I265" s="36"/>
      <c r="J265" s="36"/>
      <c r="K265" s="36"/>
      <c r="L265" s="36"/>
      <c r="M265" s="36"/>
      <c r="N265" s="38" t="s">
        <v>367</v>
      </c>
      <c r="O265" s="36"/>
      <c r="P265" s="24">
        <f>SUMIF(S266:S267,TRUE, Q266:Q267)/SUM(Q266)</f>
        <v>0</v>
      </c>
      <c r="Q265" s="36"/>
      <c r="R265" s="36"/>
      <c r="S265" s="36"/>
      <c r="T265" s="36"/>
      <c r="U265" s="36"/>
      <c r="V265" s="36"/>
      <c r="W265" s="36"/>
      <c r="X265" s="36"/>
    </row>
    <row r="266" spans="1:29" x14ac:dyDescent="0.35">
      <c r="A266" s="26" t="s">
        <v>368</v>
      </c>
      <c r="B266" s="27">
        <v>79.591629028320313</v>
      </c>
      <c r="C266" s="27">
        <v>0</v>
      </c>
      <c r="D266" s="27">
        <v>0</v>
      </c>
      <c r="E266" s="27">
        <v>0</v>
      </c>
      <c r="F266" s="27">
        <v>94.84930419921875</v>
      </c>
      <c r="G266" s="27">
        <v>0</v>
      </c>
      <c r="H266" s="27">
        <v>0</v>
      </c>
      <c r="I266" s="27">
        <v>0</v>
      </c>
      <c r="J266" s="27">
        <v>99.999992370605469</v>
      </c>
      <c r="K266" s="27">
        <v>0</v>
      </c>
      <c r="L266" s="27">
        <v>0</v>
      </c>
      <c r="M266" s="27">
        <v>0</v>
      </c>
      <c r="N266" s="33" t="s">
        <v>369</v>
      </c>
      <c r="O266" s="26" t="s">
        <v>370</v>
      </c>
      <c r="P266" s="35" t="s">
        <v>371</v>
      </c>
      <c r="Q266" s="31">
        <v>1</v>
      </c>
      <c r="R266" s="26" t="s">
        <v>155</v>
      </c>
      <c r="S266" s="26" t="b">
        <f>NOT(OR((D266&lt;=$Q$1),(H266&lt;=$R$1),(L266&lt;=$S$1)))</f>
        <v>0</v>
      </c>
      <c r="T266" s="26" t="b">
        <f t="shared" ref="T266:T267" si="36">NOT(OR((C266&lt;=$Q$1),(G266&lt;=$R$1),(K266&lt;=$S$1)))</f>
        <v>0</v>
      </c>
      <c r="U266" s="32" t="s">
        <v>42</v>
      </c>
      <c r="V266" s="32" t="s">
        <v>42</v>
      </c>
      <c r="W266" s="32" t="s">
        <v>372</v>
      </c>
      <c r="X266" s="32" t="s">
        <v>42</v>
      </c>
      <c r="Y266" s="85">
        <v>5</v>
      </c>
      <c r="Z266" s="85"/>
      <c r="AA266" s="85"/>
      <c r="AB266" s="85"/>
      <c r="AC266" s="85"/>
    </row>
    <row r="267" spans="1:29" x14ac:dyDescent="0.35">
      <c r="A267" s="26" t="s">
        <v>373</v>
      </c>
      <c r="B267" s="27">
        <v>79.342857360839844</v>
      </c>
      <c r="C267" s="27">
        <v>0</v>
      </c>
      <c r="D267" s="27">
        <v>0</v>
      </c>
      <c r="E267" s="27">
        <v>0</v>
      </c>
      <c r="F267" s="27">
        <v>99.999992370605469</v>
      </c>
      <c r="G267" s="27">
        <v>0</v>
      </c>
      <c r="H267" s="27">
        <v>0</v>
      </c>
      <c r="I267" s="27">
        <v>0</v>
      </c>
      <c r="J267" s="32" t="s">
        <v>49</v>
      </c>
      <c r="K267" s="32" t="s">
        <v>49</v>
      </c>
      <c r="L267" s="32" t="s">
        <v>49</v>
      </c>
      <c r="M267" s="32" t="s">
        <v>49</v>
      </c>
      <c r="R267" s="26"/>
      <c r="S267" s="26" t="b">
        <f>NOT(OR((D267&lt;=$Q$1),(H267&lt;=$R$1),(L267&lt;=$S$1)))</f>
        <v>0</v>
      </c>
      <c r="T267" s="26" t="b">
        <f t="shared" si="36"/>
        <v>0</v>
      </c>
      <c r="U267" s="32" t="s">
        <v>49</v>
      </c>
      <c r="V267" s="32" t="s">
        <v>49</v>
      </c>
      <c r="W267" s="32" t="s">
        <v>49</v>
      </c>
      <c r="X267" s="32" t="s">
        <v>49</v>
      </c>
      <c r="Y267" s="86"/>
      <c r="Z267" s="86"/>
      <c r="AA267" s="86"/>
      <c r="AB267" s="86"/>
      <c r="AC267" s="86"/>
    </row>
    <row r="268" spans="1:29" x14ac:dyDescent="0.35">
      <c r="A268" s="36" t="s">
        <v>374</v>
      </c>
      <c r="B268" s="36"/>
      <c r="C268" s="36"/>
      <c r="D268" s="36"/>
      <c r="E268" s="36"/>
      <c r="F268" s="36"/>
      <c r="G268" s="36"/>
      <c r="H268" s="36"/>
      <c r="I268" s="36"/>
      <c r="J268" s="36"/>
      <c r="K268" s="36"/>
      <c r="L268" s="36"/>
      <c r="M268" s="36"/>
      <c r="N268" s="38" t="s">
        <v>374</v>
      </c>
      <c r="O268" s="36" t="str">
        <f>SUM(Q269:Q276) &amp;" Sensors"</f>
        <v>0 Sensors</v>
      </c>
      <c r="P268" s="24" t="e">
        <f>SUMIF(S269:S275,TRUE, Q269:Q275)/SUM(Q269:Q275)</f>
        <v>#DIV/0!</v>
      </c>
      <c r="Q268" s="36"/>
      <c r="R268" s="36"/>
      <c r="S268" s="36"/>
      <c r="T268" s="36"/>
      <c r="U268" s="36"/>
      <c r="V268" s="36"/>
      <c r="W268" s="36"/>
      <c r="X268" s="36"/>
    </row>
    <row r="269" spans="1:29" ht="15" customHeight="1" x14ac:dyDescent="0.35">
      <c r="A269" s="26" t="s">
        <v>375</v>
      </c>
      <c r="B269" s="27">
        <v>66.467628479003906</v>
      </c>
      <c r="C269" s="27">
        <v>0</v>
      </c>
      <c r="D269" s="27">
        <v>0</v>
      </c>
      <c r="E269" s="27">
        <v>0</v>
      </c>
      <c r="F269" s="27">
        <v>1.0841418504714966</v>
      </c>
      <c r="G269" s="27">
        <v>0</v>
      </c>
      <c r="H269" s="27">
        <v>0</v>
      </c>
      <c r="I269" s="27">
        <v>0</v>
      </c>
      <c r="J269" s="27">
        <v>99.991378784179688</v>
      </c>
      <c r="K269" s="27">
        <v>0</v>
      </c>
      <c r="L269" s="27">
        <v>0</v>
      </c>
      <c r="M269" s="27">
        <v>0</v>
      </c>
      <c r="N269" s="33" t="s">
        <v>376</v>
      </c>
      <c r="Q269" s="31">
        <v>0</v>
      </c>
      <c r="R269" s="39" t="s">
        <v>83</v>
      </c>
      <c r="S269" s="26" t="b">
        <f t="shared" ref="S269:S273" si="37">NOT(OR((D269&lt;=$Q$1),(H269&lt;=$R$1),(L269&lt;=$S$1)))</f>
        <v>0</v>
      </c>
      <c r="T269" s="26" t="b">
        <f t="shared" ref="T269:T273" si="38">NOT(OR((C269&lt;=$Q$1),(G269&lt;=$R$1),(K269&lt;=$S$1)))</f>
        <v>0</v>
      </c>
      <c r="U269" s="32" t="s">
        <v>42</v>
      </c>
      <c r="V269" s="32" t="s">
        <v>42</v>
      </c>
      <c r="W269" s="32" t="s">
        <v>42</v>
      </c>
      <c r="X269" s="32" t="s">
        <v>42</v>
      </c>
      <c r="Y269" s="85">
        <v>5</v>
      </c>
      <c r="Z269" s="85"/>
      <c r="AA269" s="85"/>
      <c r="AB269" s="85"/>
      <c r="AC269" s="85"/>
    </row>
    <row r="270" spans="1:29" ht="15" customHeight="1" x14ac:dyDescent="0.35">
      <c r="A270" s="26" t="s">
        <v>377</v>
      </c>
      <c r="B270" s="27">
        <v>66.450248718261719</v>
      </c>
      <c r="C270" s="27">
        <v>0</v>
      </c>
      <c r="D270" s="27">
        <v>0</v>
      </c>
      <c r="E270" s="27">
        <v>0</v>
      </c>
      <c r="F270" s="27">
        <v>63.369289398193359</v>
      </c>
      <c r="G270" s="27">
        <v>0</v>
      </c>
      <c r="H270" s="27">
        <v>0</v>
      </c>
      <c r="I270" s="27">
        <v>0</v>
      </c>
      <c r="J270" s="27">
        <v>99.976737976074219</v>
      </c>
      <c r="K270" s="27">
        <v>0</v>
      </c>
      <c r="L270" s="27">
        <v>0</v>
      </c>
      <c r="M270" s="27">
        <v>0</v>
      </c>
      <c r="Q270" s="31">
        <v>0</v>
      </c>
      <c r="R270" s="39" t="s">
        <v>83</v>
      </c>
      <c r="S270" s="26" t="b">
        <f t="shared" si="37"/>
        <v>0</v>
      </c>
      <c r="T270" s="26" t="b">
        <f t="shared" si="38"/>
        <v>0</v>
      </c>
      <c r="U270" s="32" t="s">
        <v>49</v>
      </c>
      <c r="V270" s="32" t="s">
        <v>49</v>
      </c>
      <c r="W270" s="32" t="s">
        <v>49</v>
      </c>
      <c r="X270" s="32" t="s">
        <v>42</v>
      </c>
      <c r="Y270" s="85">
        <v>5</v>
      </c>
      <c r="Z270" s="85"/>
      <c r="AA270" s="85"/>
      <c r="AB270" s="85"/>
      <c r="AC270" s="85"/>
    </row>
    <row r="271" spans="1:29" ht="15" customHeight="1" x14ac:dyDescent="0.35">
      <c r="A271" s="26" t="s">
        <v>378</v>
      </c>
      <c r="B271" s="27">
        <v>60.466041564941406</v>
      </c>
      <c r="C271" s="27">
        <v>0</v>
      </c>
      <c r="D271" s="27">
        <v>0</v>
      </c>
      <c r="E271" s="27">
        <v>0</v>
      </c>
      <c r="F271" s="27">
        <v>57.170166015625</v>
      </c>
      <c r="G271" s="27">
        <v>0</v>
      </c>
      <c r="H271" s="27">
        <v>0</v>
      </c>
      <c r="I271" s="27">
        <v>0</v>
      </c>
      <c r="J271" s="27">
        <v>0</v>
      </c>
      <c r="K271" s="27">
        <v>0</v>
      </c>
      <c r="L271" s="27">
        <v>0</v>
      </c>
      <c r="M271" s="27">
        <v>0</v>
      </c>
      <c r="N271" s="33" t="s">
        <v>379</v>
      </c>
      <c r="Q271" s="31">
        <v>0</v>
      </c>
      <c r="R271" s="26" t="s">
        <v>155</v>
      </c>
      <c r="S271" s="26" t="b">
        <f t="shared" si="37"/>
        <v>0</v>
      </c>
      <c r="T271" s="26" t="b">
        <f t="shared" si="38"/>
        <v>0</v>
      </c>
      <c r="U271" s="32" t="s">
        <v>49</v>
      </c>
      <c r="V271" s="32" t="s">
        <v>49</v>
      </c>
      <c r="W271" s="32" t="s">
        <v>49</v>
      </c>
      <c r="X271" s="32" t="s">
        <v>42</v>
      </c>
      <c r="Y271" s="85">
        <v>5</v>
      </c>
      <c r="Z271" s="85"/>
      <c r="AA271" s="85"/>
      <c r="AB271" s="85"/>
      <c r="AC271" s="85"/>
    </row>
    <row r="272" spans="1:29" ht="15" customHeight="1" x14ac:dyDescent="0.35">
      <c r="A272" s="26" t="s">
        <v>380</v>
      </c>
      <c r="B272" s="27">
        <v>49.278667449951172</v>
      </c>
      <c r="C272" s="27">
        <v>0</v>
      </c>
      <c r="D272" s="27">
        <v>0</v>
      </c>
      <c r="E272" s="27">
        <v>0</v>
      </c>
      <c r="F272" s="27">
        <v>0</v>
      </c>
      <c r="G272" s="27">
        <v>0</v>
      </c>
      <c r="H272" s="27">
        <v>0</v>
      </c>
      <c r="I272" s="27">
        <v>0</v>
      </c>
      <c r="J272" s="27">
        <v>94.315589904785156</v>
      </c>
      <c r="K272" s="27">
        <v>0</v>
      </c>
      <c r="L272" s="27">
        <v>0</v>
      </c>
      <c r="M272" s="27">
        <v>0</v>
      </c>
      <c r="N272" s="33" t="s">
        <v>381</v>
      </c>
      <c r="Q272" s="31">
        <v>0</v>
      </c>
      <c r="R272" s="26" t="s">
        <v>155</v>
      </c>
      <c r="S272" s="26" t="b">
        <f t="shared" si="37"/>
        <v>0</v>
      </c>
      <c r="T272" s="26" t="b">
        <f t="shared" si="38"/>
        <v>0</v>
      </c>
      <c r="U272" s="32" t="s">
        <v>49</v>
      </c>
      <c r="V272" s="32" t="s">
        <v>49</v>
      </c>
      <c r="W272" s="32" t="s">
        <v>49</v>
      </c>
      <c r="X272" s="32" t="s">
        <v>42</v>
      </c>
      <c r="Y272" s="85">
        <v>5</v>
      </c>
      <c r="Z272" s="85"/>
      <c r="AA272" s="85"/>
      <c r="AB272" s="85"/>
      <c r="AC272" s="85"/>
    </row>
    <row r="273" spans="1:29" ht="15" customHeight="1" x14ac:dyDescent="0.35">
      <c r="A273" s="26" t="s">
        <v>382</v>
      </c>
      <c r="B273" s="27">
        <v>53.878288269042969</v>
      </c>
      <c r="C273" s="27">
        <v>0</v>
      </c>
      <c r="D273" s="27">
        <v>0</v>
      </c>
      <c r="E273" s="27">
        <v>0</v>
      </c>
      <c r="F273" s="27">
        <v>67.904296875</v>
      </c>
      <c r="G273" s="27">
        <v>0</v>
      </c>
      <c r="H273" s="27">
        <v>0</v>
      </c>
      <c r="I273" s="27">
        <v>0</v>
      </c>
      <c r="J273" s="27">
        <v>96.557167053222656</v>
      </c>
      <c r="K273" s="27">
        <v>0</v>
      </c>
      <c r="L273" s="27">
        <v>0</v>
      </c>
      <c r="M273" s="27">
        <v>0</v>
      </c>
      <c r="N273" s="33" t="s">
        <v>383</v>
      </c>
      <c r="P273" s="55"/>
      <c r="Q273" s="31">
        <v>0</v>
      </c>
      <c r="R273" s="26" t="s">
        <v>155</v>
      </c>
      <c r="S273" s="26" t="b">
        <f t="shared" si="37"/>
        <v>0</v>
      </c>
      <c r="T273" s="26" t="b">
        <f t="shared" si="38"/>
        <v>0</v>
      </c>
      <c r="U273" s="32" t="s">
        <v>49</v>
      </c>
      <c r="V273" s="32" t="s">
        <v>49</v>
      </c>
      <c r="W273" s="32" t="s">
        <v>49</v>
      </c>
      <c r="X273" s="32" t="s">
        <v>42</v>
      </c>
      <c r="Y273" s="85">
        <v>5</v>
      </c>
      <c r="Z273" s="85"/>
      <c r="AA273" s="85"/>
      <c r="AB273" s="85"/>
      <c r="AC273" s="85"/>
    </row>
    <row r="274" spans="1:29" x14ac:dyDescent="0.35">
      <c r="A274" s="26" t="s">
        <v>384</v>
      </c>
      <c r="B274" s="27">
        <v>66.489463806152344</v>
      </c>
      <c r="C274" s="27">
        <v>0</v>
      </c>
      <c r="D274" s="27">
        <v>0</v>
      </c>
      <c r="E274" s="27">
        <v>0</v>
      </c>
      <c r="F274" s="27">
        <v>99.999992370605469</v>
      </c>
      <c r="G274" s="27">
        <v>0</v>
      </c>
      <c r="H274" s="27">
        <v>0</v>
      </c>
      <c r="I274" s="27">
        <v>0</v>
      </c>
      <c r="J274" s="32" t="s">
        <v>49</v>
      </c>
      <c r="K274" s="32" t="s">
        <v>49</v>
      </c>
      <c r="L274" s="32" t="s">
        <v>49</v>
      </c>
      <c r="M274" s="32" t="s">
        <v>49</v>
      </c>
      <c r="Q274" s="26"/>
      <c r="R274" s="26"/>
      <c r="U274" s="32" t="s">
        <v>49</v>
      </c>
      <c r="V274" s="32" t="s">
        <v>49</v>
      </c>
      <c r="W274" s="32" t="s">
        <v>49</v>
      </c>
      <c r="X274" s="32" t="s">
        <v>49</v>
      </c>
      <c r="Y274" s="86"/>
      <c r="Z274" s="86"/>
      <c r="AA274" s="86"/>
      <c r="AB274" s="86"/>
      <c r="AC274" s="86"/>
    </row>
    <row r="275" spans="1:29" x14ac:dyDescent="0.35">
      <c r="A275" s="26" t="s">
        <v>385</v>
      </c>
      <c r="B275" s="27">
        <v>60.480384826660156</v>
      </c>
      <c r="C275" s="27">
        <v>0</v>
      </c>
      <c r="D275" s="27">
        <v>0</v>
      </c>
      <c r="E275" s="27">
        <v>0</v>
      </c>
      <c r="F275" s="27">
        <v>86.295417785644531</v>
      </c>
      <c r="G275" s="27">
        <v>0</v>
      </c>
      <c r="H275" s="27">
        <v>0</v>
      </c>
      <c r="I275" s="27">
        <v>0</v>
      </c>
      <c r="J275" s="32" t="s">
        <v>49</v>
      </c>
      <c r="K275" s="32" t="s">
        <v>49</v>
      </c>
      <c r="L275" s="32" t="s">
        <v>49</v>
      </c>
      <c r="M275" s="32" t="s">
        <v>49</v>
      </c>
      <c r="Q275" s="26"/>
      <c r="R275" s="26"/>
      <c r="U275" s="32" t="s">
        <v>49</v>
      </c>
      <c r="V275" s="32" t="s">
        <v>49</v>
      </c>
      <c r="W275" s="32" t="s">
        <v>49</v>
      </c>
      <c r="X275" s="32" t="s">
        <v>49</v>
      </c>
      <c r="Y275" s="86"/>
      <c r="Z275" s="86"/>
      <c r="AA275" s="86"/>
      <c r="AB275" s="86"/>
      <c r="AC275" s="86"/>
    </row>
    <row r="276" spans="1:29" x14ac:dyDescent="0.35">
      <c r="A276" s="36"/>
      <c r="B276" s="36"/>
      <c r="C276" s="36"/>
      <c r="D276" s="36"/>
      <c r="E276" s="36"/>
      <c r="F276" s="36"/>
      <c r="G276" s="36"/>
      <c r="H276" s="36"/>
      <c r="I276" s="36"/>
      <c r="J276" s="36"/>
      <c r="K276" s="36"/>
      <c r="L276" s="36"/>
      <c r="M276" s="36"/>
      <c r="N276" s="38" t="s">
        <v>386</v>
      </c>
      <c r="O276" s="36"/>
      <c r="P276" s="24">
        <f>SUMIF(S277:S278,TRUE, Q277:Q278)/SUM(Q277)</f>
        <v>0</v>
      </c>
      <c r="Q276" s="36"/>
      <c r="R276" s="36"/>
      <c r="S276" s="36"/>
      <c r="T276" s="36"/>
      <c r="U276" s="36"/>
      <c r="V276" s="36"/>
      <c r="W276" s="36"/>
      <c r="X276" s="36"/>
    </row>
    <row r="277" spans="1:29" x14ac:dyDescent="0.35">
      <c r="A277" s="26" t="s">
        <v>387</v>
      </c>
      <c r="B277" s="27">
        <v>82.914527893066406</v>
      </c>
      <c r="C277" s="27">
        <v>90.586051940917969</v>
      </c>
      <c r="D277" s="27">
        <v>79.279975891113281</v>
      </c>
      <c r="E277" s="27">
        <v>0</v>
      </c>
      <c r="F277" s="27">
        <v>98.310020446777344</v>
      </c>
      <c r="G277" s="27">
        <v>99.967277526855469</v>
      </c>
      <c r="H277" s="27">
        <v>99.999771118164063</v>
      </c>
      <c r="I277" s="27">
        <v>0</v>
      </c>
      <c r="J277" s="27">
        <v>99.810310363769531</v>
      </c>
      <c r="K277" s="27">
        <v>99.986915588378906</v>
      </c>
      <c r="L277" s="27">
        <v>99.999771118164063</v>
      </c>
      <c r="M277" s="27">
        <v>0</v>
      </c>
      <c r="N277" s="33" t="s">
        <v>40</v>
      </c>
      <c r="Q277" s="31">
        <v>1</v>
      </c>
      <c r="R277" s="39" t="s">
        <v>83</v>
      </c>
      <c r="S277" s="26" t="b">
        <f>NOT(OR((D277&lt;=$Q$1),(H277&lt;=$R$1),(L277&lt;=$S$1)))</f>
        <v>0</v>
      </c>
      <c r="T277" s="26" t="b">
        <f t="shared" ref="T277" si="39">NOT(OR((C277&lt;=$Q$1),(G277&lt;=$R$1),(K277&lt;=$S$1)))</f>
        <v>1</v>
      </c>
      <c r="U277" s="32"/>
      <c r="V277" s="32"/>
      <c r="W277" s="32"/>
      <c r="X277" s="32"/>
    </row>
    <row r="278" spans="1:29" x14ac:dyDescent="0.35">
      <c r="A278" s="26" t="s">
        <v>388</v>
      </c>
      <c r="B278" s="27">
        <v>82.9052734375</v>
      </c>
      <c r="C278" s="27">
        <v>90.539031982421875</v>
      </c>
      <c r="D278" s="27">
        <v>79.261764526367188</v>
      </c>
      <c r="E278" s="27">
        <v>0</v>
      </c>
      <c r="F278" s="27">
        <v>100</v>
      </c>
      <c r="G278" s="27">
        <v>99.999961853027344</v>
      </c>
      <c r="H278" s="27">
        <v>99.999771118164063</v>
      </c>
      <c r="I278" s="27">
        <v>0</v>
      </c>
      <c r="J278" s="32" t="s">
        <v>49</v>
      </c>
      <c r="K278" s="32" t="s">
        <v>49</v>
      </c>
      <c r="L278" s="32" t="s">
        <v>49</v>
      </c>
      <c r="M278" s="32" t="s">
        <v>49</v>
      </c>
      <c r="Q278" s="26"/>
      <c r="R278" s="26"/>
      <c r="U278" s="32"/>
      <c r="V278" s="32"/>
      <c r="W278" s="32"/>
      <c r="X278" s="32"/>
    </row>
    <row r="279" spans="1:29" x14ac:dyDescent="0.35">
      <c r="A279" s="36"/>
      <c r="B279" s="36"/>
      <c r="C279" s="36"/>
      <c r="D279" s="36"/>
      <c r="E279" s="36"/>
      <c r="F279" s="36"/>
      <c r="G279" s="36"/>
      <c r="H279" s="36"/>
      <c r="I279" s="36"/>
      <c r="J279" s="36"/>
      <c r="K279" s="36"/>
      <c r="L279" s="36"/>
      <c r="M279" s="36"/>
      <c r="N279" s="38" t="s">
        <v>389</v>
      </c>
      <c r="O279" s="36" t="str">
        <f>SUM(Q280:Q289) &amp;" Sensors"</f>
        <v>9 Sensors</v>
      </c>
      <c r="P279" s="24">
        <f>SUMIF(S280:S289,TRUE, Q280:Q289)/SUM(Q280:Q289)</f>
        <v>1</v>
      </c>
      <c r="Q279" s="36"/>
      <c r="R279" s="36"/>
      <c r="S279" s="36"/>
      <c r="T279" s="36"/>
      <c r="U279" s="36"/>
      <c r="V279" s="36"/>
      <c r="W279" s="36"/>
      <c r="X279" s="36"/>
    </row>
    <row r="280" spans="1:29" ht="15" customHeight="1" x14ac:dyDescent="0.35">
      <c r="A280" s="44" t="s">
        <v>390</v>
      </c>
      <c r="B280" s="27">
        <v>95.699661254882813</v>
      </c>
      <c r="C280" s="27">
        <v>96.046966552734375</v>
      </c>
      <c r="D280" s="27">
        <v>96.4759521484375</v>
      </c>
      <c r="E280" s="27">
        <v>96.519332885742188</v>
      </c>
      <c r="F280" s="27">
        <v>99.323509216308594</v>
      </c>
      <c r="G280" s="27">
        <v>99.997642517089844</v>
      </c>
      <c r="H280" s="27">
        <v>99.991806030273438</v>
      </c>
      <c r="I280" s="27">
        <v>99.979629516601563</v>
      </c>
      <c r="J280" s="27">
        <v>99.999725341796875</v>
      </c>
      <c r="K280" s="27">
        <v>99.999961853027344</v>
      </c>
      <c r="L280" s="27">
        <v>99.999809265136719</v>
      </c>
      <c r="M280" s="27">
        <v>99.99884033203125</v>
      </c>
      <c r="Q280" s="31">
        <v>1</v>
      </c>
      <c r="R280" s="39" t="s">
        <v>83</v>
      </c>
      <c r="S280" s="26" t="b">
        <f t="shared" ref="S280:S288" si="40">NOT(OR((D280&lt;=$Q$1),(H280&lt;=$R$1),(L280&lt;=$S$1)))</f>
        <v>1</v>
      </c>
      <c r="T280" s="26" t="b">
        <f t="shared" ref="T280:T288" si="41">NOT(OR((C280&lt;=$Q$1),(G280&lt;=$R$1),(K280&lt;=$S$1)))</f>
        <v>1</v>
      </c>
      <c r="U280" s="32" t="s">
        <v>42</v>
      </c>
      <c r="V280" s="32" t="s">
        <v>42</v>
      </c>
      <c r="W280" s="32" t="s">
        <v>42</v>
      </c>
      <c r="X280" s="32" t="s">
        <v>42</v>
      </c>
      <c r="Y280" s="85">
        <v>5</v>
      </c>
      <c r="Z280" s="85"/>
      <c r="AA280" s="85"/>
      <c r="AB280" s="85"/>
      <c r="AC280" s="85"/>
    </row>
    <row r="281" spans="1:29" ht="15" customHeight="1" x14ac:dyDescent="0.35">
      <c r="A281" s="44" t="s">
        <v>391</v>
      </c>
      <c r="B281" s="27">
        <v>95.692680358886719</v>
      </c>
      <c r="C281" s="27">
        <v>96.079658508300781</v>
      </c>
      <c r="D281" s="27">
        <v>96.523994445800781</v>
      </c>
      <c r="E281" s="27">
        <v>96.381454467773438</v>
      </c>
      <c r="F281" s="27">
        <v>99.113182067871094</v>
      </c>
      <c r="G281" s="27">
        <v>99.79278564453125</v>
      </c>
      <c r="H281" s="27">
        <v>99.566238403320313</v>
      </c>
      <c r="I281" s="27">
        <v>99.921943664550781</v>
      </c>
      <c r="J281" s="27">
        <v>99.999046325683594</v>
      </c>
      <c r="K281" s="27">
        <v>99.999961853027344</v>
      </c>
      <c r="L281" s="27">
        <v>99.999809265136719</v>
      </c>
      <c r="M281" s="27">
        <v>99.99884033203125</v>
      </c>
      <c r="Q281" s="31">
        <v>1</v>
      </c>
      <c r="R281" s="39" t="s">
        <v>83</v>
      </c>
      <c r="S281" s="26" t="b">
        <f t="shared" si="40"/>
        <v>1</v>
      </c>
      <c r="T281" s="26" t="b">
        <f t="shared" si="41"/>
        <v>1</v>
      </c>
      <c r="U281" s="32" t="s">
        <v>42</v>
      </c>
      <c r="V281" s="32" t="s">
        <v>42</v>
      </c>
      <c r="W281" s="32" t="s">
        <v>42</v>
      </c>
      <c r="X281" s="32" t="s">
        <v>42</v>
      </c>
      <c r="Y281" s="85">
        <v>5</v>
      </c>
      <c r="Z281" s="85"/>
      <c r="AA281" s="85"/>
      <c r="AB281" s="85"/>
      <c r="AC281" s="85"/>
    </row>
    <row r="282" spans="1:29" ht="15" customHeight="1" x14ac:dyDescent="0.35">
      <c r="A282" s="44" t="s">
        <v>392</v>
      </c>
      <c r="B282" s="27">
        <v>95.70440673828125</v>
      </c>
      <c r="C282" s="27">
        <v>96.082656860351563</v>
      </c>
      <c r="D282" s="27">
        <v>96.476203918457031</v>
      </c>
      <c r="E282" s="27">
        <v>96.38818359375</v>
      </c>
      <c r="F282" s="27">
        <v>99.806533813476563</v>
      </c>
      <c r="G282" s="27">
        <v>99.989097595214844</v>
      </c>
      <c r="H282" s="27">
        <v>99.999809265136719</v>
      </c>
      <c r="I282" s="27">
        <v>99.99884033203125</v>
      </c>
      <c r="J282" s="27">
        <v>100</v>
      </c>
      <c r="K282" s="27">
        <v>99.999961853027344</v>
      </c>
      <c r="L282" s="27">
        <v>99.999809265136719</v>
      </c>
      <c r="M282" s="27">
        <v>99.99884033203125</v>
      </c>
      <c r="Q282" s="31">
        <v>1</v>
      </c>
      <c r="R282" s="39" t="s">
        <v>83</v>
      </c>
      <c r="S282" s="26" t="b">
        <f t="shared" si="40"/>
        <v>1</v>
      </c>
      <c r="T282" s="26" t="b">
        <f t="shared" si="41"/>
        <v>1</v>
      </c>
      <c r="U282" s="32" t="s">
        <v>42</v>
      </c>
      <c r="V282" s="32" t="s">
        <v>42</v>
      </c>
      <c r="W282" s="32" t="s">
        <v>42</v>
      </c>
      <c r="X282" s="32" t="s">
        <v>42</v>
      </c>
      <c r="Y282" s="85">
        <v>5</v>
      </c>
      <c r="Z282" s="85"/>
      <c r="AA282" s="85"/>
      <c r="AB282" s="85"/>
      <c r="AC282" s="85"/>
    </row>
    <row r="283" spans="1:29" ht="15" customHeight="1" x14ac:dyDescent="0.35">
      <c r="A283" s="44" t="s">
        <v>393</v>
      </c>
      <c r="B283" s="27">
        <v>95.715782165527344</v>
      </c>
      <c r="C283" s="27">
        <v>96.105712890625</v>
      </c>
      <c r="D283" s="27">
        <v>96.499702453613281</v>
      </c>
      <c r="E283" s="27">
        <v>96.386016845703125</v>
      </c>
      <c r="F283" s="27">
        <v>99.256523132324219</v>
      </c>
      <c r="G283" s="27">
        <v>97.807762145996094</v>
      </c>
      <c r="H283" s="27">
        <v>99.898780822753906</v>
      </c>
      <c r="I283" s="27">
        <v>99.989234924316406</v>
      </c>
      <c r="J283" s="27">
        <v>100</v>
      </c>
      <c r="K283" s="27">
        <v>99.999961853027344</v>
      </c>
      <c r="L283" s="27">
        <v>99.999809265136719</v>
      </c>
      <c r="M283" s="27">
        <v>99.99884033203125</v>
      </c>
      <c r="Q283" s="31">
        <v>1</v>
      </c>
      <c r="R283" s="39" t="s">
        <v>83</v>
      </c>
      <c r="S283" s="26" t="b">
        <f t="shared" si="40"/>
        <v>1</v>
      </c>
      <c r="T283" s="26" t="b">
        <f t="shared" si="41"/>
        <v>1</v>
      </c>
      <c r="U283" s="32" t="s">
        <v>42</v>
      </c>
      <c r="V283" s="32" t="s">
        <v>42</v>
      </c>
      <c r="W283" s="32" t="s">
        <v>42</v>
      </c>
      <c r="X283" s="32" t="s">
        <v>42</v>
      </c>
      <c r="Y283" s="85">
        <v>5</v>
      </c>
      <c r="Z283" s="85"/>
      <c r="AA283" s="85"/>
      <c r="AB283" s="85"/>
      <c r="AC283" s="85"/>
    </row>
    <row r="284" spans="1:29" ht="15" customHeight="1" x14ac:dyDescent="0.35">
      <c r="A284" s="44" t="s">
        <v>394</v>
      </c>
      <c r="B284" s="27">
        <v>95.718849182128906</v>
      </c>
      <c r="C284" s="27">
        <v>96.096511840820313</v>
      </c>
      <c r="D284" s="27">
        <v>96.547714233398438</v>
      </c>
      <c r="E284" s="27">
        <v>96.524978637695313</v>
      </c>
      <c r="F284" s="27">
        <v>99.519500732421875</v>
      </c>
      <c r="G284" s="27">
        <v>99.943695068359375</v>
      </c>
      <c r="H284" s="27">
        <v>99.998207092285156</v>
      </c>
      <c r="I284" s="27">
        <v>99.989242553710938</v>
      </c>
      <c r="J284" s="27">
        <v>99.998313903808594</v>
      </c>
      <c r="K284" s="27">
        <v>99.999961853027344</v>
      </c>
      <c r="L284" s="27">
        <v>99.999809265136719</v>
      </c>
      <c r="M284" s="27">
        <v>99.99884033203125</v>
      </c>
      <c r="Q284" s="31">
        <v>1</v>
      </c>
      <c r="R284" s="39" t="s">
        <v>83</v>
      </c>
      <c r="S284" s="26" t="b">
        <f t="shared" si="40"/>
        <v>1</v>
      </c>
      <c r="T284" s="26" t="b">
        <f t="shared" si="41"/>
        <v>1</v>
      </c>
      <c r="U284" s="32" t="s">
        <v>42</v>
      </c>
      <c r="V284" s="32" t="s">
        <v>42</v>
      </c>
      <c r="W284" s="32" t="s">
        <v>42</v>
      </c>
      <c r="X284" s="32" t="s">
        <v>42</v>
      </c>
      <c r="Y284" s="85">
        <v>5</v>
      </c>
      <c r="Z284" s="85"/>
      <c r="AA284" s="85"/>
      <c r="AB284" s="85"/>
      <c r="AC284" s="85"/>
    </row>
    <row r="285" spans="1:29" ht="15" customHeight="1" x14ac:dyDescent="0.35">
      <c r="A285" s="44" t="s">
        <v>395</v>
      </c>
      <c r="B285" s="27">
        <v>95.715187072753906</v>
      </c>
      <c r="C285" s="27">
        <v>96.125038146972656</v>
      </c>
      <c r="D285" s="27">
        <v>96.522850036621094</v>
      </c>
      <c r="E285" s="27">
        <v>96.5191650390625</v>
      </c>
      <c r="F285" s="27">
        <v>99.950340270996094</v>
      </c>
      <c r="G285" s="27">
        <v>99.781349182128906</v>
      </c>
      <c r="H285" s="27">
        <v>99.607757568359375</v>
      </c>
      <c r="I285" s="27">
        <v>99.99884033203125</v>
      </c>
      <c r="J285" s="27">
        <v>100</v>
      </c>
      <c r="K285" s="27">
        <v>99.999961853027344</v>
      </c>
      <c r="L285" s="27">
        <v>99.999809265136719</v>
      </c>
      <c r="M285" s="27">
        <v>99.99884033203125</v>
      </c>
      <c r="Q285" s="31">
        <v>1</v>
      </c>
      <c r="R285" s="39" t="s">
        <v>83</v>
      </c>
      <c r="S285" s="26" t="b">
        <f t="shared" si="40"/>
        <v>1</v>
      </c>
      <c r="T285" s="26" t="b">
        <f t="shared" si="41"/>
        <v>1</v>
      </c>
      <c r="U285" s="32" t="s">
        <v>42</v>
      </c>
      <c r="V285" s="32" t="s">
        <v>42</v>
      </c>
      <c r="W285" s="32" t="s">
        <v>42</v>
      </c>
      <c r="X285" s="32" t="s">
        <v>42</v>
      </c>
      <c r="Y285" s="85">
        <v>5</v>
      </c>
      <c r="Z285" s="85"/>
      <c r="AA285" s="85"/>
      <c r="AB285" s="85"/>
      <c r="AC285" s="85"/>
    </row>
    <row r="286" spans="1:29" ht="15" customHeight="1" x14ac:dyDescent="0.35">
      <c r="A286" s="44" t="s">
        <v>396</v>
      </c>
      <c r="B286" s="27">
        <v>95.718376159667969</v>
      </c>
      <c r="C286" s="27">
        <v>96.102500915527344</v>
      </c>
      <c r="D286" s="27">
        <v>96.476264953613281</v>
      </c>
      <c r="E286" s="27">
        <v>96.382102966308594</v>
      </c>
      <c r="F286" s="27">
        <v>94.980636596679688</v>
      </c>
      <c r="G286" s="27">
        <v>98.99853515625</v>
      </c>
      <c r="H286" s="27">
        <v>99.9949951171875</v>
      </c>
      <c r="I286" s="27">
        <v>99.9796142578125</v>
      </c>
      <c r="J286" s="27">
        <v>100</v>
      </c>
      <c r="K286" s="27">
        <v>99.999961853027344</v>
      </c>
      <c r="L286" s="27">
        <v>99.999809265136719</v>
      </c>
      <c r="M286" s="27">
        <v>99.99884033203125</v>
      </c>
      <c r="Q286" s="31">
        <v>1</v>
      </c>
      <c r="R286" s="39" t="s">
        <v>83</v>
      </c>
      <c r="S286" s="26" t="b">
        <f t="shared" si="40"/>
        <v>1</v>
      </c>
      <c r="T286" s="26" t="b">
        <f t="shared" si="41"/>
        <v>1</v>
      </c>
      <c r="U286" s="32" t="s">
        <v>42</v>
      </c>
      <c r="V286" s="32" t="s">
        <v>42</v>
      </c>
      <c r="W286" s="32" t="s">
        <v>42</v>
      </c>
      <c r="X286" s="32" t="s">
        <v>42</v>
      </c>
      <c r="Y286" s="85">
        <v>5</v>
      </c>
      <c r="Z286" s="85"/>
      <c r="AA286" s="85"/>
      <c r="AB286" s="85"/>
      <c r="AC286" s="85"/>
    </row>
    <row r="287" spans="1:29" ht="15" customHeight="1" x14ac:dyDescent="0.35">
      <c r="A287" s="44" t="s">
        <v>397</v>
      </c>
      <c r="B287" s="27">
        <v>95.585502624511719</v>
      </c>
      <c r="C287" s="27">
        <v>96.09197998046875</v>
      </c>
      <c r="D287" s="27">
        <v>96.498634338378906</v>
      </c>
      <c r="E287" s="27">
        <v>96.523414611816406</v>
      </c>
      <c r="F287" s="27">
        <v>99.669235229492188</v>
      </c>
      <c r="G287" s="27">
        <v>99.926162719726563</v>
      </c>
      <c r="H287" s="27">
        <v>99.643104553222656</v>
      </c>
      <c r="I287" s="27">
        <v>99.979644775390625</v>
      </c>
      <c r="J287" s="27">
        <v>99.999771118164063</v>
      </c>
      <c r="K287" s="27">
        <v>99.999961853027344</v>
      </c>
      <c r="L287" s="27">
        <v>99.999809265136719</v>
      </c>
      <c r="M287" s="27">
        <v>99.99884033203125</v>
      </c>
      <c r="Q287" s="31">
        <v>1</v>
      </c>
      <c r="R287" s="39" t="s">
        <v>83</v>
      </c>
      <c r="S287" s="26" t="b">
        <f t="shared" si="40"/>
        <v>1</v>
      </c>
      <c r="T287" s="26" t="b">
        <f t="shared" si="41"/>
        <v>1</v>
      </c>
      <c r="U287" s="32" t="s">
        <v>42</v>
      </c>
      <c r="V287" s="32" t="s">
        <v>42</v>
      </c>
      <c r="W287" s="32" t="s">
        <v>42</v>
      </c>
      <c r="X287" s="32" t="s">
        <v>42</v>
      </c>
      <c r="Y287" s="85">
        <v>5</v>
      </c>
      <c r="Z287" s="85"/>
      <c r="AA287" s="85"/>
      <c r="AB287" s="85"/>
      <c r="AC287" s="85"/>
    </row>
    <row r="288" spans="1:29" x14ac:dyDescent="0.35">
      <c r="A288" s="44" t="s">
        <v>398</v>
      </c>
      <c r="B288" s="27">
        <v>94.777130126953125</v>
      </c>
      <c r="C288" s="27">
        <v>96.022834777832031</v>
      </c>
      <c r="D288" s="27">
        <v>96.2127685546875</v>
      </c>
      <c r="E288" s="27">
        <v>96.525596618652344</v>
      </c>
      <c r="F288" s="27">
        <v>99.127708435058594</v>
      </c>
      <c r="G288" s="27">
        <v>99.999725341796875</v>
      </c>
      <c r="H288" s="27">
        <v>99.999809265136719</v>
      </c>
      <c r="I288" s="27">
        <v>99.99884033203125</v>
      </c>
      <c r="J288" s="27">
        <v>99.789695739746094</v>
      </c>
      <c r="K288" s="27">
        <v>99.999961853027344</v>
      </c>
      <c r="L288" s="27">
        <v>99.999809265136719</v>
      </c>
      <c r="M288" s="27">
        <v>99.99884033203125</v>
      </c>
      <c r="Q288" s="31">
        <v>1</v>
      </c>
      <c r="R288" s="39" t="s">
        <v>83</v>
      </c>
      <c r="S288" s="26" t="b">
        <f t="shared" si="40"/>
        <v>1</v>
      </c>
      <c r="T288" s="26" t="b">
        <f t="shared" si="41"/>
        <v>1</v>
      </c>
      <c r="U288" s="32" t="s">
        <v>42</v>
      </c>
      <c r="V288" s="32" t="s">
        <v>42</v>
      </c>
      <c r="W288" s="32" t="s">
        <v>42</v>
      </c>
      <c r="X288" s="32" t="s">
        <v>42</v>
      </c>
      <c r="Y288" s="85">
        <v>5</v>
      </c>
      <c r="Z288" s="85"/>
      <c r="AA288" s="85"/>
      <c r="AB288" s="85"/>
      <c r="AC288" s="85"/>
    </row>
    <row r="289" spans="1:29" x14ac:dyDescent="0.35">
      <c r="A289" t="s">
        <v>399</v>
      </c>
      <c r="B289" s="27">
        <v>95.202682495117188</v>
      </c>
      <c r="C289" s="27">
        <v>95.378669738769531</v>
      </c>
      <c r="D289" s="27">
        <v>95.3028564453125</v>
      </c>
      <c r="E289" s="27">
        <v>94.03240966796875</v>
      </c>
      <c r="F289" s="27">
        <v>98.612953186035156</v>
      </c>
      <c r="G289" s="27">
        <v>99.987136840820313</v>
      </c>
      <c r="H289" s="27">
        <v>99.999809265136719</v>
      </c>
      <c r="I289" s="27">
        <v>99.99884033203125</v>
      </c>
      <c r="J289" s="32" t="s">
        <v>49</v>
      </c>
      <c r="K289" s="32" t="s">
        <v>49</v>
      </c>
      <c r="L289" s="32" t="s">
        <v>49</v>
      </c>
      <c r="M289" s="32" t="s">
        <v>49</v>
      </c>
      <c r="Q289" s="26"/>
      <c r="R289" s="26"/>
      <c r="U289" s="32" t="s">
        <v>49</v>
      </c>
      <c r="V289" s="32" t="s">
        <v>49</v>
      </c>
      <c r="W289" s="32" t="s">
        <v>49</v>
      </c>
      <c r="X289" s="32" t="s">
        <v>49</v>
      </c>
      <c r="Y289" s="86"/>
      <c r="Z289" s="86"/>
      <c r="AA289" s="86"/>
      <c r="AB289" s="86"/>
      <c r="AC289" s="86"/>
    </row>
    <row r="290" spans="1:29" x14ac:dyDescent="0.35">
      <c r="A290" s="36"/>
      <c r="B290" s="36"/>
      <c r="C290" s="36"/>
      <c r="D290" s="36"/>
      <c r="E290" s="36"/>
      <c r="F290" s="36"/>
      <c r="G290" s="36"/>
      <c r="H290" s="36"/>
      <c r="I290" s="36"/>
      <c r="J290" s="36"/>
      <c r="K290" s="36"/>
      <c r="L290" s="36"/>
      <c r="M290" s="36"/>
      <c r="N290" s="38" t="s">
        <v>400</v>
      </c>
      <c r="O290" s="36" t="str">
        <f>SUM(Q291:Q303) &amp;" Sensors"</f>
        <v>7 Sensors</v>
      </c>
      <c r="P290" s="24">
        <f>SUMIF(S291:S303,TRUE, Q291:Q303)/SUM(Q291:Q303)</f>
        <v>0.2857142857142857</v>
      </c>
      <c r="Q290" s="36"/>
      <c r="R290" s="36"/>
      <c r="S290" s="36"/>
      <c r="T290" s="36"/>
      <c r="U290" s="36"/>
      <c r="V290" s="36"/>
      <c r="W290" s="36"/>
      <c r="X290" s="36"/>
    </row>
    <row r="291" spans="1:29" ht="15" customHeight="1" x14ac:dyDescent="0.35">
      <c r="A291" s="44" t="s">
        <v>401</v>
      </c>
      <c r="B291" s="27">
        <v>93.062362670898438</v>
      </c>
      <c r="C291" s="27">
        <v>88.013809204101563</v>
      </c>
      <c r="D291" s="27">
        <v>85.987785339355469</v>
      </c>
      <c r="E291" s="27">
        <v>34.721927642822266</v>
      </c>
      <c r="F291" s="27">
        <v>89.540924072265625</v>
      </c>
      <c r="G291" s="27">
        <v>99.928916931152344</v>
      </c>
      <c r="H291" s="27">
        <v>99.999809265136719</v>
      </c>
      <c r="I291" s="27">
        <v>99.99884033203125</v>
      </c>
      <c r="J291" s="27">
        <v>86.617324829101563</v>
      </c>
      <c r="K291" s="27">
        <v>66.2939453125</v>
      </c>
      <c r="L291" s="27">
        <v>91.650634765625</v>
      </c>
      <c r="M291" s="27">
        <v>99.99884033203125</v>
      </c>
      <c r="Q291" s="31">
        <v>1</v>
      </c>
      <c r="R291" s="26" t="s">
        <v>155</v>
      </c>
      <c r="S291" s="26" t="b">
        <f t="shared" ref="S291:S302" si="42">NOT(OR((D291&lt;=$Q$1),(H291&lt;=$R$1),(L291&lt;=$S$1)))</f>
        <v>0</v>
      </c>
      <c r="T291" s="26" t="b">
        <f t="shared" ref="T291:T302" si="43">NOT(OR((C291&lt;=$Q$1),(G291&lt;=$R$1),(K291&lt;=$S$1)))</f>
        <v>0</v>
      </c>
      <c r="U291" s="32" t="s">
        <v>42</v>
      </c>
      <c r="V291" s="32" t="s">
        <v>42</v>
      </c>
      <c r="W291" s="32" t="s">
        <v>42</v>
      </c>
      <c r="X291" s="32" t="s">
        <v>42</v>
      </c>
      <c r="Y291" s="85">
        <v>5</v>
      </c>
      <c r="Z291" s="85"/>
      <c r="AA291" s="85"/>
      <c r="AB291" s="85"/>
      <c r="AC291" s="85"/>
    </row>
    <row r="292" spans="1:29" ht="15" customHeight="1" x14ac:dyDescent="0.35">
      <c r="A292" s="44" t="s">
        <v>402</v>
      </c>
      <c r="B292" s="27">
        <v>92.042152404785156</v>
      </c>
      <c r="C292" s="27">
        <v>86.951126098632813</v>
      </c>
      <c r="D292" s="27">
        <v>85.370887756347656</v>
      </c>
      <c r="E292" s="27">
        <v>34.637565612792969</v>
      </c>
      <c r="F292" s="27">
        <v>63.233528137207031</v>
      </c>
      <c r="G292" s="27">
        <v>0</v>
      </c>
      <c r="H292" s="27">
        <v>0</v>
      </c>
      <c r="I292" s="27">
        <v>0</v>
      </c>
      <c r="J292" s="27">
        <v>89.482475280761719</v>
      </c>
      <c r="K292" s="27">
        <v>88.239341735839844</v>
      </c>
      <c r="L292" s="27">
        <v>91.66766357421875</v>
      </c>
      <c r="M292" s="27">
        <v>99.99884033203125</v>
      </c>
      <c r="N292" s="33" t="s">
        <v>403</v>
      </c>
      <c r="O292" s="26" t="s">
        <v>404</v>
      </c>
      <c r="P292" s="35" t="s">
        <v>405</v>
      </c>
      <c r="Q292" s="31">
        <v>0</v>
      </c>
      <c r="R292" s="26" t="s">
        <v>155</v>
      </c>
      <c r="S292" s="26" t="b">
        <f t="shared" si="42"/>
        <v>0</v>
      </c>
      <c r="T292" s="26" t="b">
        <f t="shared" si="43"/>
        <v>0</v>
      </c>
      <c r="U292" s="32" t="s">
        <v>42</v>
      </c>
      <c r="V292" s="32" t="s">
        <v>42</v>
      </c>
      <c r="W292" s="32" t="s">
        <v>42</v>
      </c>
      <c r="X292" s="32" t="s">
        <v>42</v>
      </c>
      <c r="Y292" s="85">
        <v>5</v>
      </c>
      <c r="Z292" s="85"/>
      <c r="AA292" s="85"/>
      <c r="AB292" s="85"/>
      <c r="AC292" s="85"/>
    </row>
    <row r="293" spans="1:29" ht="15" customHeight="1" x14ac:dyDescent="0.35">
      <c r="A293" s="44" t="s">
        <v>406</v>
      </c>
      <c r="B293" s="27">
        <v>92.976242065429688</v>
      </c>
      <c r="C293" s="27">
        <v>88.071342468261719</v>
      </c>
      <c r="D293" s="27">
        <v>85.982894897460938</v>
      </c>
      <c r="E293" s="27">
        <v>34.704254150390625</v>
      </c>
      <c r="F293" s="27">
        <v>87.978004455566406</v>
      </c>
      <c r="G293" s="27">
        <v>99.829841613769531</v>
      </c>
      <c r="H293" s="27">
        <v>99.74713134765625</v>
      </c>
      <c r="I293" s="27">
        <v>98.482810974121094</v>
      </c>
      <c r="J293" s="27">
        <v>85.819427490234375</v>
      </c>
      <c r="K293" s="27">
        <v>53.156822204589844</v>
      </c>
      <c r="L293" s="27">
        <v>91.667686462402344</v>
      </c>
      <c r="M293" s="27">
        <v>99.99884033203125</v>
      </c>
      <c r="P293" s="56"/>
      <c r="Q293" s="31">
        <v>1</v>
      </c>
      <c r="R293" s="26" t="s">
        <v>155</v>
      </c>
      <c r="S293" s="26" t="b">
        <f t="shared" si="42"/>
        <v>0</v>
      </c>
      <c r="T293" s="26" t="b">
        <f t="shared" si="43"/>
        <v>0</v>
      </c>
      <c r="U293" s="32" t="s">
        <v>42</v>
      </c>
      <c r="V293" s="32" t="s">
        <v>42</v>
      </c>
      <c r="W293" s="32" t="s">
        <v>42</v>
      </c>
      <c r="X293" s="32" t="s">
        <v>42</v>
      </c>
      <c r="Y293" s="85">
        <v>5</v>
      </c>
      <c r="Z293" s="85"/>
      <c r="AA293" s="85"/>
      <c r="AB293" s="85"/>
      <c r="AC293" s="85"/>
    </row>
    <row r="294" spans="1:29" ht="15" customHeight="1" x14ac:dyDescent="0.35">
      <c r="A294" s="44" t="s">
        <v>407</v>
      </c>
      <c r="B294" s="27">
        <v>93.052352905273438</v>
      </c>
      <c r="C294" s="27">
        <v>88.069412231445313</v>
      </c>
      <c r="D294" s="27">
        <v>85.985893249511719</v>
      </c>
      <c r="E294" s="27">
        <v>34.706981658935547</v>
      </c>
      <c r="F294" s="27">
        <v>96.507957458496094</v>
      </c>
      <c r="G294" s="27">
        <v>99.999961853027344</v>
      </c>
      <c r="H294" s="27">
        <v>99.999809265136719</v>
      </c>
      <c r="I294" s="27">
        <v>99.99884033203125</v>
      </c>
      <c r="J294" s="27">
        <v>86.733757019042969</v>
      </c>
      <c r="K294" s="27">
        <v>54.901580810546875</v>
      </c>
      <c r="L294" s="27">
        <v>91.65057373046875</v>
      </c>
      <c r="M294" s="27">
        <v>99.99884033203125</v>
      </c>
      <c r="Q294" s="31">
        <v>1</v>
      </c>
      <c r="R294" s="26" t="s">
        <v>155</v>
      </c>
      <c r="S294" s="26" t="b">
        <f t="shared" si="42"/>
        <v>0</v>
      </c>
      <c r="T294" s="26" t="b">
        <f t="shared" si="43"/>
        <v>0</v>
      </c>
      <c r="U294" s="32" t="s">
        <v>42</v>
      </c>
      <c r="V294" s="32" t="s">
        <v>42</v>
      </c>
      <c r="W294" s="32" t="s">
        <v>42</v>
      </c>
      <c r="X294" s="32" t="s">
        <v>42</v>
      </c>
      <c r="Y294" s="85">
        <v>5</v>
      </c>
      <c r="Z294" s="85"/>
      <c r="AA294" s="85"/>
      <c r="AB294" s="85"/>
      <c r="AC294" s="85"/>
    </row>
    <row r="295" spans="1:29" ht="15" customHeight="1" x14ac:dyDescent="0.35">
      <c r="A295" s="44" t="s">
        <v>408</v>
      </c>
      <c r="B295" s="27">
        <v>93.060791015625</v>
      </c>
      <c r="C295" s="27">
        <v>88.140380859375</v>
      </c>
      <c r="D295" s="27">
        <v>86.098526000976563</v>
      </c>
      <c r="E295" s="27">
        <v>34.713016510009766</v>
      </c>
      <c r="F295" s="27">
        <v>96.502639770507813</v>
      </c>
      <c r="G295" s="27">
        <v>99.940620422363281</v>
      </c>
      <c r="H295" s="27">
        <v>99.992485046386719</v>
      </c>
      <c r="I295" s="27">
        <v>99.99884033203125</v>
      </c>
      <c r="J295" s="27">
        <v>85.85626220703125</v>
      </c>
      <c r="K295" s="27">
        <v>82.051971435546875</v>
      </c>
      <c r="L295" s="27">
        <v>91.6446533203125</v>
      </c>
      <c r="M295" s="27">
        <v>99.99884033203125</v>
      </c>
      <c r="Q295" s="31">
        <v>1</v>
      </c>
      <c r="R295" s="26" t="s">
        <v>155</v>
      </c>
      <c r="S295" s="26" t="b">
        <f t="shared" si="42"/>
        <v>0</v>
      </c>
      <c r="T295" s="26" t="b">
        <f t="shared" si="43"/>
        <v>0</v>
      </c>
      <c r="U295" s="32" t="s">
        <v>42</v>
      </c>
      <c r="V295" s="32" t="s">
        <v>42</v>
      </c>
      <c r="W295" s="32" t="s">
        <v>42</v>
      </c>
      <c r="X295" s="32" t="s">
        <v>42</v>
      </c>
      <c r="Y295" s="85">
        <v>5</v>
      </c>
      <c r="Z295" s="85"/>
      <c r="AA295" s="85"/>
      <c r="AB295" s="85"/>
      <c r="AC295" s="85"/>
    </row>
    <row r="296" spans="1:29" ht="15" customHeight="1" x14ac:dyDescent="0.35">
      <c r="A296" s="44" t="s">
        <v>409</v>
      </c>
      <c r="B296" s="27">
        <v>93.041656494140625</v>
      </c>
      <c r="C296" s="27">
        <v>88.086799621582031</v>
      </c>
      <c r="D296" s="27">
        <v>85.9803466796875</v>
      </c>
      <c r="E296" s="27">
        <v>34.701416015625</v>
      </c>
      <c r="F296" s="27">
        <v>94.434288024902344</v>
      </c>
      <c r="G296" s="27">
        <v>99.631629943847656</v>
      </c>
      <c r="H296" s="27">
        <v>99.663825988769531</v>
      </c>
      <c r="I296" s="27">
        <v>99.877914428710938</v>
      </c>
      <c r="J296" s="27">
        <v>83.219810485839844</v>
      </c>
      <c r="K296" s="27">
        <v>51.23785400390625</v>
      </c>
      <c r="L296" s="27">
        <v>91.644683837890625</v>
      </c>
      <c r="M296" s="27">
        <v>99.99884033203125</v>
      </c>
      <c r="Q296" s="31">
        <v>0</v>
      </c>
      <c r="R296" s="26" t="s">
        <v>155</v>
      </c>
      <c r="S296" s="26" t="b">
        <f t="shared" si="42"/>
        <v>0</v>
      </c>
      <c r="T296" s="26" t="b">
        <f t="shared" si="43"/>
        <v>0</v>
      </c>
      <c r="U296" s="32" t="s">
        <v>42</v>
      </c>
      <c r="V296" s="32" t="s">
        <v>42</v>
      </c>
      <c r="W296" s="32" t="s">
        <v>42</v>
      </c>
      <c r="X296" s="32" t="s">
        <v>42</v>
      </c>
      <c r="Y296" s="85">
        <v>5</v>
      </c>
      <c r="Z296" s="85"/>
      <c r="AA296" s="85"/>
      <c r="AB296" s="85"/>
      <c r="AC296" s="85"/>
    </row>
    <row r="297" spans="1:29" ht="15" customHeight="1" x14ac:dyDescent="0.35">
      <c r="A297" s="44" t="s">
        <v>410</v>
      </c>
      <c r="B297" s="27">
        <v>93.000289916992188</v>
      </c>
      <c r="C297" s="27">
        <v>95.163055419921875</v>
      </c>
      <c r="D297" s="27">
        <v>94.982933044433594</v>
      </c>
      <c r="E297" s="27">
        <v>95.825874328613281</v>
      </c>
      <c r="F297" s="27">
        <v>73.790046691894531</v>
      </c>
      <c r="G297" s="27">
        <v>99.911163330078125</v>
      </c>
      <c r="H297" s="27">
        <v>99.982383728027344</v>
      </c>
      <c r="I297" s="27">
        <v>99.99884033203125</v>
      </c>
      <c r="J297" s="27">
        <v>83.451560974121094</v>
      </c>
      <c r="K297" s="27">
        <v>96.766654968261719</v>
      </c>
      <c r="L297" s="27">
        <v>99.57470703125</v>
      </c>
      <c r="M297" s="27">
        <v>99.890106201171875</v>
      </c>
      <c r="P297" s="55"/>
      <c r="Q297" s="31">
        <v>1</v>
      </c>
      <c r="R297" s="26" t="s">
        <v>155</v>
      </c>
      <c r="S297" s="26" t="b">
        <f t="shared" si="42"/>
        <v>1</v>
      </c>
      <c r="T297" s="26" t="b">
        <f t="shared" si="43"/>
        <v>1</v>
      </c>
      <c r="U297" s="32" t="s">
        <v>42</v>
      </c>
      <c r="V297" s="32" t="s">
        <v>42</v>
      </c>
      <c r="W297" s="32" t="s">
        <v>42</v>
      </c>
      <c r="X297" s="32" t="s">
        <v>42</v>
      </c>
      <c r="Y297" s="31">
        <v>5</v>
      </c>
    </row>
    <row r="298" spans="1:29" ht="15" customHeight="1" x14ac:dyDescent="0.35">
      <c r="A298" s="44" t="s">
        <v>411</v>
      </c>
      <c r="B298" s="27">
        <v>92.993766784667969</v>
      </c>
      <c r="C298" s="27">
        <v>95.090591430664063</v>
      </c>
      <c r="D298" s="27">
        <v>95.031333923339844</v>
      </c>
      <c r="E298" s="27">
        <v>95.823951721191406</v>
      </c>
      <c r="F298" s="27">
        <v>93.935173034667969</v>
      </c>
      <c r="G298" s="27">
        <v>99.978065490722656</v>
      </c>
      <c r="H298" s="27">
        <v>99.999832153320313</v>
      </c>
      <c r="I298" s="27">
        <v>99.99884033203125</v>
      </c>
      <c r="J298" s="27">
        <v>79.811027526855469</v>
      </c>
      <c r="K298" s="27">
        <v>95.191215515136719</v>
      </c>
      <c r="L298" s="27">
        <v>98.243431091308594</v>
      </c>
      <c r="M298" s="27">
        <v>97.68756103515625</v>
      </c>
      <c r="Q298" s="31">
        <v>1</v>
      </c>
      <c r="R298" s="26" t="s">
        <v>155</v>
      </c>
      <c r="S298" s="26" t="b">
        <f t="shared" si="42"/>
        <v>1</v>
      </c>
      <c r="T298" s="26" t="b">
        <f t="shared" si="43"/>
        <v>1</v>
      </c>
      <c r="U298" s="32" t="s">
        <v>42</v>
      </c>
      <c r="V298" s="32" t="s">
        <v>42</v>
      </c>
      <c r="W298" s="32" t="s">
        <v>42</v>
      </c>
      <c r="X298" s="32" t="s">
        <v>42</v>
      </c>
      <c r="Y298" s="85">
        <v>5</v>
      </c>
      <c r="Z298" s="85"/>
      <c r="AA298" s="85"/>
      <c r="AB298" s="85"/>
      <c r="AC298" s="85"/>
    </row>
    <row r="299" spans="1:29" ht="15" customHeight="1" x14ac:dyDescent="0.35">
      <c r="A299" s="44" t="s">
        <v>412</v>
      </c>
      <c r="B299" s="27">
        <v>92.991416931152344</v>
      </c>
      <c r="C299" s="27">
        <v>95.102378845214844</v>
      </c>
      <c r="D299" s="27">
        <v>94.883560180664063</v>
      </c>
      <c r="E299" s="27">
        <v>95.821945190429688</v>
      </c>
      <c r="F299" s="27">
        <v>80.029792785644531</v>
      </c>
      <c r="G299" s="27">
        <v>94.843063354492188</v>
      </c>
      <c r="H299" s="27">
        <v>92.341026306152344</v>
      </c>
      <c r="I299" s="27">
        <v>98.753013610839844</v>
      </c>
      <c r="J299" s="27">
        <v>87.63543701171875</v>
      </c>
      <c r="K299" s="27">
        <v>96.831497192382813</v>
      </c>
      <c r="L299" s="27">
        <v>99.542068481445313</v>
      </c>
      <c r="M299" s="27">
        <v>99.709922790527344</v>
      </c>
      <c r="P299" s="55"/>
      <c r="Q299" s="31">
        <v>1</v>
      </c>
      <c r="R299" s="26" t="s">
        <v>155</v>
      </c>
      <c r="S299" s="26" t="b">
        <f t="shared" si="42"/>
        <v>0</v>
      </c>
      <c r="T299" s="26" t="b">
        <f t="shared" si="43"/>
        <v>0</v>
      </c>
      <c r="U299" s="32" t="s">
        <v>42</v>
      </c>
      <c r="V299" s="32" t="s">
        <v>42</v>
      </c>
      <c r="W299" s="32" t="s">
        <v>42</v>
      </c>
      <c r="X299" s="32" t="s">
        <v>42</v>
      </c>
      <c r="Y299" s="85">
        <v>5</v>
      </c>
      <c r="Z299" s="85"/>
      <c r="AA299" s="85"/>
      <c r="AB299" s="85"/>
      <c r="AC299" s="85"/>
    </row>
    <row r="300" spans="1:29" ht="15" customHeight="1" x14ac:dyDescent="0.35">
      <c r="A300" s="44" t="s">
        <v>413</v>
      </c>
      <c r="B300" s="27">
        <v>92.992134094238281</v>
      </c>
      <c r="C300" s="27">
        <v>95.185157775878906</v>
      </c>
      <c r="D300" s="27">
        <v>95.029182434082031</v>
      </c>
      <c r="E300" s="27">
        <v>95.823143005371094</v>
      </c>
      <c r="F300" s="27">
        <v>73.815818786621094</v>
      </c>
      <c r="G300" s="27">
        <v>1.7528735101222992E-2</v>
      </c>
      <c r="H300" s="27">
        <v>2.0761853083968163E-2</v>
      </c>
      <c r="I300" s="27">
        <v>3.6270301789045334E-2</v>
      </c>
      <c r="J300" s="27">
        <v>82.381118774414063</v>
      </c>
      <c r="K300" s="27">
        <v>97.549583435058594</v>
      </c>
      <c r="L300" s="27">
        <v>99.999832153320313</v>
      </c>
      <c r="M300" s="27">
        <v>99.99884033203125</v>
      </c>
      <c r="N300" s="33" t="s">
        <v>414</v>
      </c>
      <c r="P300" s="35" t="s">
        <v>415</v>
      </c>
      <c r="Q300" s="31">
        <v>0</v>
      </c>
      <c r="R300" s="26" t="s">
        <v>155</v>
      </c>
      <c r="S300" s="26" t="b">
        <f t="shared" si="42"/>
        <v>0</v>
      </c>
      <c r="T300" s="26" t="b">
        <f t="shared" si="43"/>
        <v>0</v>
      </c>
      <c r="U300" s="32" t="s">
        <v>42</v>
      </c>
      <c r="V300" s="32" t="s">
        <v>42</v>
      </c>
      <c r="W300" s="32" t="s">
        <v>42</v>
      </c>
      <c r="X300" s="32" t="s">
        <v>42</v>
      </c>
      <c r="Y300" s="31">
        <v>5</v>
      </c>
    </row>
    <row r="301" spans="1:29" ht="15" customHeight="1" x14ac:dyDescent="0.35">
      <c r="A301" s="44" t="s">
        <v>416</v>
      </c>
      <c r="B301" s="27">
        <v>93.288864135742188</v>
      </c>
      <c r="C301" s="27">
        <v>94.2271728515625</v>
      </c>
      <c r="D301" s="27">
        <v>93.777336120605469</v>
      </c>
      <c r="E301" s="27">
        <v>91.104530334472656</v>
      </c>
      <c r="F301" s="27">
        <v>34.143417358398438</v>
      </c>
      <c r="G301" s="27">
        <v>8.6863994598388672E-2</v>
      </c>
      <c r="H301" s="27">
        <v>6.4373105764389038E-2</v>
      </c>
      <c r="I301" s="27">
        <v>0.11452136188745499</v>
      </c>
      <c r="J301" s="27">
        <v>87.376220703125</v>
      </c>
      <c r="K301" s="27">
        <v>82.749359130859375</v>
      </c>
      <c r="L301" s="27">
        <v>98.529342651367188</v>
      </c>
      <c r="M301" s="27">
        <v>94.434074401855469</v>
      </c>
      <c r="N301" s="33" t="s">
        <v>417</v>
      </c>
      <c r="O301" s="26" t="s">
        <v>418</v>
      </c>
      <c r="P301" s="55" t="s">
        <v>419</v>
      </c>
      <c r="Q301" s="31">
        <v>0</v>
      </c>
      <c r="R301" s="26" t="s">
        <v>155</v>
      </c>
      <c r="S301" s="26" t="b">
        <f t="shared" si="42"/>
        <v>0</v>
      </c>
      <c r="T301" s="26" t="b">
        <f t="shared" si="43"/>
        <v>0</v>
      </c>
      <c r="U301" s="32"/>
      <c r="V301" s="32"/>
      <c r="W301" s="32"/>
      <c r="X301" s="32"/>
      <c r="Y301" s="31"/>
    </row>
    <row r="302" spans="1:29" ht="15" customHeight="1" x14ac:dyDescent="0.35">
      <c r="A302" s="44" t="s">
        <v>420</v>
      </c>
      <c r="B302" s="27">
        <v>93.354026794433594</v>
      </c>
      <c r="C302" s="27">
        <v>94.187545776367188</v>
      </c>
      <c r="D302" s="27">
        <v>93.715255737304688</v>
      </c>
      <c r="E302" s="27">
        <v>91.055030822753906</v>
      </c>
      <c r="F302" s="27">
        <v>83.555458068847656</v>
      </c>
      <c r="G302" s="27">
        <v>6.1813212931156158E-2</v>
      </c>
      <c r="H302" s="27">
        <v>4.078688845038414E-2</v>
      </c>
      <c r="I302" s="27">
        <v>5.0914887338876724E-2</v>
      </c>
      <c r="J302" s="27">
        <v>87.46038818359375</v>
      </c>
      <c r="K302" s="27">
        <v>82.748519897460938</v>
      </c>
      <c r="L302" s="27">
        <v>98.526908874511719</v>
      </c>
      <c r="M302" s="27">
        <v>94.434043884277344</v>
      </c>
      <c r="N302" s="33" t="s">
        <v>417</v>
      </c>
      <c r="Q302" s="31">
        <v>0</v>
      </c>
      <c r="R302" s="26" t="s">
        <v>155</v>
      </c>
      <c r="S302" s="26" t="b">
        <f t="shared" si="42"/>
        <v>0</v>
      </c>
      <c r="T302" s="26" t="b">
        <f t="shared" si="43"/>
        <v>0</v>
      </c>
      <c r="U302" s="32"/>
      <c r="V302" s="32"/>
      <c r="W302" s="32"/>
      <c r="X302" s="32"/>
      <c r="Y302" s="31"/>
    </row>
    <row r="303" spans="1:29" x14ac:dyDescent="0.35">
      <c r="A303" s="44" t="s">
        <v>421</v>
      </c>
      <c r="B303" s="27">
        <v>92.467613220214844</v>
      </c>
      <c r="C303" s="27">
        <v>87.504226684570313</v>
      </c>
      <c r="D303" s="27">
        <v>85.644096374511719</v>
      </c>
      <c r="E303" s="27">
        <v>34.518520355224609</v>
      </c>
      <c r="F303" s="27">
        <v>99.990325927734375</v>
      </c>
      <c r="G303" s="27">
        <v>99.999961853027344</v>
      </c>
      <c r="H303" s="27">
        <v>99.999809265136719</v>
      </c>
      <c r="I303" s="27">
        <v>99.99884033203125</v>
      </c>
      <c r="J303" s="32" t="s">
        <v>49</v>
      </c>
      <c r="K303" s="32" t="s">
        <v>49</v>
      </c>
      <c r="L303" s="32" t="s">
        <v>49</v>
      </c>
      <c r="M303" s="32" t="s">
        <v>49</v>
      </c>
      <c r="R303" s="26"/>
      <c r="U303" s="32" t="s">
        <v>49</v>
      </c>
      <c r="V303" s="32" t="s">
        <v>49</v>
      </c>
      <c r="W303" s="32" t="s">
        <v>49</v>
      </c>
      <c r="X303" s="32" t="s">
        <v>49</v>
      </c>
      <c r="Y303" s="86"/>
      <c r="Z303" s="86"/>
      <c r="AA303" s="86"/>
      <c r="AB303" s="86"/>
      <c r="AC303" s="86"/>
    </row>
    <row r="304" spans="1:29" x14ac:dyDescent="0.35">
      <c r="A304" s="36"/>
      <c r="B304" s="36"/>
      <c r="C304" s="36"/>
      <c r="D304" s="36"/>
      <c r="E304" s="36"/>
      <c r="F304" s="36"/>
      <c r="G304" s="36"/>
      <c r="H304" s="36"/>
      <c r="I304" s="36"/>
      <c r="J304" s="36"/>
      <c r="K304" s="36"/>
      <c r="L304" s="36"/>
      <c r="M304" s="36"/>
      <c r="N304" s="38" t="s">
        <v>422</v>
      </c>
      <c r="O304" s="36"/>
      <c r="P304" s="24" t="e">
        <f>SUMIF(S305:S309,TRUE, Q305:Q309)/SUM(Q305:Q309)</f>
        <v>#DIV/0!</v>
      </c>
      <c r="Q304" s="36"/>
      <c r="R304" s="36"/>
      <c r="S304" s="36"/>
      <c r="T304" s="36"/>
      <c r="U304" s="36"/>
      <c r="V304" s="36"/>
      <c r="W304" s="36"/>
      <c r="X304" s="36"/>
    </row>
    <row r="305" spans="1:29" x14ac:dyDescent="0.35">
      <c r="A305" t="s">
        <v>423</v>
      </c>
      <c r="B305" s="27">
        <v>50.706382751464844</v>
      </c>
      <c r="C305" s="27">
        <v>17.883533477783203</v>
      </c>
      <c r="D305" s="27">
        <v>33.7169189453125</v>
      </c>
      <c r="E305" s="27">
        <v>0</v>
      </c>
      <c r="F305" s="27">
        <v>99.993965148925781</v>
      </c>
      <c r="G305" s="27">
        <v>99.999885559082031</v>
      </c>
      <c r="H305" s="27">
        <v>99.999710083007813</v>
      </c>
      <c r="I305" s="27">
        <v>0</v>
      </c>
      <c r="J305" s="27">
        <v>9.1117334365844727</v>
      </c>
      <c r="K305" s="27">
        <v>0</v>
      </c>
      <c r="L305" s="27">
        <v>0</v>
      </c>
      <c r="M305" s="27">
        <v>0</v>
      </c>
      <c r="N305" s="33" t="s">
        <v>369</v>
      </c>
      <c r="O305" s="26" t="s">
        <v>424</v>
      </c>
      <c r="P305" s="35" t="s">
        <v>425</v>
      </c>
      <c r="Q305" s="31">
        <v>0</v>
      </c>
      <c r="R305" s="26" t="s">
        <v>41</v>
      </c>
      <c r="S305" s="26" t="b">
        <f t="shared" ref="S305" si="44">NOT(OR((D305&lt;=$Q$1),(H305&lt;=$R$1),(L305&lt;=$S$1)))</f>
        <v>0</v>
      </c>
      <c r="T305" s="26" t="b">
        <f t="shared" ref="T305" si="45">NOT(OR((C305&lt;=$Q$1),(G305&lt;=$R$1),(K305&lt;=$S$1)))</f>
        <v>0</v>
      </c>
      <c r="U305" s="32" t="s">
        <v>42</v>
      </c>
      <c r="V305" s="32" t="s">
        <v>42</v>
      </c>
      <c r="W305" s="32" t="s">
        <v>42</v>
      </c>
      <c r="X305" s="32" t="s">
        <v>42</v>
      </c>
      <c r="Y305" s="31">
        <v>5</v>
      </c>
      <c r="Z305" s="31"/>
      <c r="AA305" s="31"/>
      <c r="AB305" s="31"/>
      <c r="AC305" s="31"/>
    </row>
    <row r="306" spans="1:29" x14ac:dyDescent="0.35">
      <c r="A306" s="44" t="s">
        <v>426</v>
      </c>
      <c r="B306" s="27">
        <v>41.852878570556641</v>
      </c>
      <c r="C306" s="27">
        <v>14.118494987487793</v>
      </c>
      <c r="D306" s="27">
        <v>33.606483459472656</v>
      </c>
      <c r="E306" s="27">
        <v>0</v>
      </c>
      <c r="F306" s="27">
        <v>95.517929077148438</v>
      </c>
      <c r="G306" s="27">
        <v>99.999885559082031</v>
      </c>
      <c r="H306" s="27">
        <v>99.999710083007813</v>
      </c>
      <c r="I306" s="27">
        <v>0</v>
      </c>
      <c r="J306" s="32" t="s">
        <v>49</v>
      </c>
      <c r="K306" s="32" t="s">
        <v>49</v>
      </c>
      <c r="L306" s="32" t="s">
        <v>49</v>
      </c>
      <c r="M306" s="32" t="s">
        <v>49</v>
      </c>
      <c r="R306" s="26"/>
      <c r="U306" s="32" t="s">
        <v>49</v>
      </c>
      <c r="V306" s="32" t="s">
        <v>49</v>
      </c>
      <c r="W306" s="32" t="s">
        <v>49</v>
      </c>
      <c r="X306" s="32" t="s">
        <v>49</v>
      </c>
      <c r="Y306" s="86"/>
      <c r="Z306" s="86"/>
      <c r="AA306" s="86"/>
      <c r="AB306" s="86"/>
      <c r="AC306" s="86"/>
    </row>
    <row r="307" spans="1:29" x14ac:dyDescent="0.35">
      <c r="A307" s="36"/>
      <c r="B307" s="36"/>
      <c r="C307" s="36"/>
      <c r="D307" s="36"/>
      <c r="E307" s="36"/>
      <c r="F307" s="36"/>
      <c r="G307" s="36"/>
      <c r="H307" s="36"/>
      <c r="I307" s="36"/>
      <c r="J307" s="36"/>
      <c r="K307" s="36"/>
      <c r="L307" s="36"/>
      <c r="M307" s="36"/>
      <c r="N307" s="38" t="s">
        <v>427</v>
      </c>
      <c r="O307" s="36"/>
      <c r="P307" s="24" t="e">
        <f>SUMIF(S308:S310,TRUE, Q308:Q310)/SUM(Q308:Q310)</f>
        <v>#DIV/0!</v>
      </c>
      <c r="Q307" s="36"/>
      <c r="R307" s="36"/>
      <c r="S307" s="36"/>
      <c r="T307" s="36"/>
      <c r="U307" s="36"/>
      <c r="V307" s="36"/>
      <c r="W307" s="36"/>
      <c r="X307" s="36"/>
    </row>
    <row r="308" spans="1:29" x14ac:dyDescent="0.35">
      <c r="A308" s="44" t="s">
        <v>428</v>
      </c>
      <c r="B308" s="27">
        <v>35.501998901367188</v>
      </c>
      <c r="C308" s="27">
        <v>0</v>
      </c>
      <c r="D308" s="27">
        <v>0</v>
      </c>
      <c r="E308" s="27">
        <v>0</v>
      </c>
      <c r="F308" s="27">
        <v>99.974250793457031</v>
      </c>
      <c r="G308" s="27">
        <v>0</v>
      </c>
      <c r="H308" s="27">
        <v>0</v>
      </c>
      <c r="I308" s="27">
        <v>0</v>
      </c>
      <c r="J308" s="27">
        <v>0</v>
      </c>
      <c r="K308" s="27">
        <v>0</v>
      </c>
      <c r="L308" s="27">
        <v>0</v>
      </c>
      <c r="M308" s="27">
        <v>0</v>
      </c>
      <c r="N308" s="33" t="s">
        <v>429</v>
      </c>
      <c r="O308" s="26" t="s">
        <v>430</v>
      </c>
      <c r="P308" s="35" t="s">
        <v>431</v>
      </c>
      <c r="Q308" s="31">
        <v>0</v>
      </c>
      <c r="R308" s="26" t="s">
        <v>41</v>
      </c>
      <c r="S308" s="26" t="b">
        <f t="shared" ref="S308:S310" si="46">NOT(OR((D308&lt;=$Q$1),(H308&lt;=$R$1),(L308&lt;=$S$1)))</f>
        <v>0</v>
      </c>
      <c r="T308" s="26" t="b">
        <f t="shared" ref="T308:T310" si="47">NOT(OR((C308&lt;=$Q$1),(G308&lt;=$R$1),(K308&lt;=$S$1)))</f>
        <v>0</v>
      </c>
      <c r="U308" s="32" t="s">
        <v>42</v>
      </c>
      <c r="V308" s="32" t="s">
        <v>42</v>
      </c>
      <c r="W308" s="32" t="s">
        <v>42</v>
      </c>
      <c r="X308" s="32" t="s">
        <v>42</v>
      </c>
      <c r="Y308" s="85">
        <v>5</v>
      </c>
      <c r="Z308" s="85"/>
      <c r="AA308" s="85"/>
      <c r="AB308" s="85"/>
      <c r="AC308" s="85"/>
    </row>
    <row r="309" spans="1:29" x14ac:dyDescent="0.35">
      <c r="A309" s="44" t="s">
        <v>432</v>
      </c>
      <c r="B309" s="27">
        <v>35.883342742919922</v>
      </c>
      <c r="C309" s="27">
        <v>0</v>
      </c>
      <c r="D309" s="27">
        <v>0</v>
      </c>
      <c r="E309" s="27">
        <v>0</v>
      </c>
      <c r="F309" s="27">
        <v>99.999992370605469</v>
      </c>
      <c r="G309" s="27">
        <v>0</v>
      </c>
      <c r="H309" s="27">
        <v>0</v>
      </c>
      <c r="I309" s="27">
        <v>0</v>
      </c>
      <c r="J309" s="27">
        <v>0</v>
      </c>
      <c r="K309" s="27">
        <v>0</v>
      </c>
      <c r="L309" s="27">
        <v>0</v>
      </c>
      <c r="M309" s="27">
        <v>0</v>
      </c>
      <c r="Q309" s="31">
        <v>0</v>
      </c>
      <c r="R309" s="26" t="s">
        <v>41</v>
      </c>
      <c r="S309" s="26" t="b">
        <f t="shared" si="46"/>
        <v>0</v>
      </c>
      <c r="T309" s="26" t="b">
        <f t="shared" si="47"/>
        <v>0</v>
      </c>
      <c r="U309" s="32" t="s">
        <v>42</v>
      </c>
      <c r="V309" s="32" t="s">
        <v>42</v>
      </c>
      <c r="W309" s="32" t="s">
        <v>42</v>
      </c>
      <c r="X309" s="32" t="s">
        <v>42</v>
      </c>
      <c r="Y309" s="85">
        <v>5</v>
      </c>
      <c r="Z309" s="85"/>
      <c r="AA309" s="85"/>
      <c r="AB309" s="85"/>
      <c r="AC309" s="85"/>
    </row>
    <row r="310" spans="1:29" x14ac:dyDescent="0.35">
      <c r="A310" s="44" t="s">
        <v>433</v>
      </c>
      <c r="B310" s="27">
        <v>37.515132904052734</v>
      </c>
      <c r="C310" s="27">
        <v>0</v>
      </c>
      <c r="D310" s="27">
        <v>0</v>
      </c>
      <c r="E310" s="27">
        <v>0</v>
      </c>
      <c r="F310" s="27">
        <v>99.998970031738281</v>
      </c>
      <c r="G310" s="27">
        <v>0</v>
      </c>
      <c r="H310" s="27">
        <v>0</v>
      </c>
      <c r="I310" s="27">
        <v>0</v>
      </c>
      <c r="J310" s="27">
        <v>0</v>
      </c>
      <c r="K310" s="27">
        <v>0</v>
      </c>
      <c r="L310" s="27">
        <v>0</v>
      </c>
      <c r="M310" s="27">
        <v>0</v>
      </c>
      <c r="Q310" s="31">
        <v>0</v>
      </c>
      <c r="R310" s="26" t="s">
        <v>41</v>
      </c>
      <c r="S310" s="26" t="b">
        <f t="shared" si="46"/>
        <v>0</v>
      </c>
      <c r="T310" s="26" t="b">
        <f t="shared" si="47"/>
        <v>0</v>
      </c>
      <c r="U310" s="32"/>
      <c r="V310" s="32"/>
      <c r="W310" s="32"/>
      <c r="X310" s="32"/>
      <c r="Y310" s="31"/>
      <c r="Z310" s="31"/>
      <c r="AA310" s="31"/>
      <c r="AB310" s="31"/>
      <c r="AC310" s="31"/>
    </row>
    <row r="311" spans="1:29" x14ac:dyDescent="0.35">
      <c r="A311" s="44" t="s">
        <v>434</v>
      </c>
      <c r="B311" s="27">
        <v>9.5803976058959961</v>
      </c>
      <c r="C311" s="27">
        <v>0</v>
      </c>
      <c r="D311" s="27">
        <v>0</v>
      </c>
      <c r="E311" s="27">
        <v>0</v>
      </c>
      <c r="F311" s="27">
        <v>99.999969482421875</v>
      </c>
      <c r="G311" s="27">
        <v>0</v>
      </c>
      <c r="H311" s="27">
        <v>0</v>
      </c>
      <c r="I311" s="27">
        <v>0</v>
      </c>
      <c r="J311" s="32" t="s">
        <v>49</v>
      </c>
      <c r="K311" s="32" t="s">
        <v>49</v>
      </c>
      <c r="L311" s="32" t="s">
        <v>49</v>
      </c>
      <c r="M311" s="32" t="s">
        <v>49</v>
      </c>
      <c r="R311" s="26"/>
      <c r="U311" s="32" t="s">
        <v>49</v>
      </c>
      <c r="V311" s="32" t="s">
        <v>49</v>
      </c>
      <c r="W311" s="32" t="s">
        <v>49</v>
      </c>
      <c r="X311" s="32" t="s">
        <v>49</v>
      </c>
      <c r="Y311" s="86"/>
      <c r="Z311" s="86"/>
      <c r="AA311" s="86"/>
      <c r="AB311" s="86"/>
      <c r="AC311" s="86"/>
    </row>
    <row r="312" spans="1:29" x14ac:dyDescent="0.35">
      <c r="A312" s="36"/>
      <c r="B312" s="36"/>
      <c r="C312" s="36"/>
      <c r="D312" s="36"/>
      <c r="E312" s="36"/>
      <c r="F312" s="36"/>
      <c r="G312" s="36"/>
      <c r="H312" s="36"/>
      <c r="I312" s="36"/>
      <c r="J312" s="36"/>
      <c r="K312" s="36"/>
      <c r="L312" s="36"/>
      <c r="M312" s="36"/>
      <c r="N312" s="38" t="s">
        <v>435</v>
      </c>
      <c r="O312" s="36" t="str">
        <f>SUM(Q313:Q321) &amp;" Sensors"</f>
        <v>0 Sensors</v>
      </c>
      <c r="P312" s="24" t="e">
        <f>SUMIF(S313:S321,TRUE, Q313:Q321)/SUM(Q313:Q321)</f>
        <v>#DIV/0!</v>
      </c>
      <c r="Q312" s="36"/>
      <c r="R312" s="36"/>
      <c r="S312" s="36"/>
      <c r="T312" s="36"/>
      <c r="U312" s="36"/>
      <c r="V312" s="36"/>
      <c r="W312" s="36"/>
      <c r="X312" s="36"/>
    </row>
    <row r="313" spans="1:29" ht="15" customHeight="1" x14ac:dyDescent="0.35">
      <c r="A313" s="44" t="s">
        <v>436</v>
      </c>
      <c r="B313" s="27">
        <v>79.048309326171875</v>
      </c>
      <c r="C313" s="27">
        <v>77.408416748046875</v>
      </c>
      <c r="D313" s="27">
        <v>65.969413757324219</v>
      </c>
      <c r="E313" s="27">
        <v>97.338706970214844</v>
      </c>
      <c r="F313" s="27">
        <v>93.319229125976563</v>
      </c>
      <c r="G313" s="27">
        <v>65.554946899414063</v>
      </c>
      <c r="H313" s="27">
        <v>0</v>
      </c>
      <c r="I313" s="27">
        <v>0</v>
      </c>
      <c r="J313" s="27">
        <v>0</v>
      </c>
      <c r="K313" s="27">
        <v>0</v>
      </c>
      <c r="L313" s="27">
        <v>0</v>
      </c>
      <c r="M313" s="27">
        <v>0</v>
      </c>
      <c r="N313" s="33" t="s">
        <v>437</v>
      </c>
      <c r="P313" s="35" t="s">
        <v>438</v>
      </c>
      <c r="Q313" s="31">
        <v>0</v>
      </c>
      <c r="R313" s="26" t="s">
        <v>41</v>
      </c>
      <c r="S313" s="26" t="b">
        <f t="shared" ref="S313:S327" si="48">NOT(OR((D313&lt;=$Q$1),(H313&lt;=$R$1),(L313&lt;=$S$1)))</f>
        <v>0</v>
      </c>
      <c r="T313" s="26" t="b">
        <f t="shared" ref="T313:T327" si="49">NOT(OR((C313&lt;=$Q$1),(G313&lt;=$R$1),(K313&lt;=$S$1)))</f>
        <v>0</v>
      </c>
      <c r="U313" s="32" t="s">
        <v>42</v>
      </c>
      <c r="V313" s="32" t="s">
        <v>42</v>
      </c>
      <c r="W313" s="32" t="s">
        <v>42</v>
      </c>
      <c r="X313" s="32" t="s">
        <v>42</v>
      </c>
      <c r="Y313" s="85">
        <v>5</v>
      </c>
      <c r="Z313" s="85"/>
      <c r="AA313" s="85"/>
      <c r="AB313" s="85"/>
      <c r="AC313" s="85"/>
    </row>
    <row r="314" spans="1:29" ht="15" customHeight="1" x14ac:dyDescent="0.35">
      <c r="A314" s="44" t="s">
        <v>439</v>
      </c>
      <c r="B314" s="27">
        <v>76.8095703125</v>
      </c>
      <c r="C314" s="27">
        <v>76.629257202148438</v>
      </c>
      <c r="D314" s="27">
        <v>65.969429016113281</v>
      </c>
      <c r="E314" s="27">
        <v>97.338729858398438</v>
      </c>
      <c r="F314" s="27">
        <v>93.135757446289063</v>
      </c>
      <c r="G314" s="27">
        <v>67.019355773925781</v>
      </c>
      <c r="H314" s="27">
        <v>0</v>
      </c>
      <c r="I314" s="27">
        <v>0</v>
      </c>
      <c r="J314" s="27">
        <v>0</v>
      </c>
      <c r="K314" s="27">
        <v>0</v>
      </c>
      <c r="L314" s="27">
        <v>0</v>
      </c>
      <c r="M314" s="27">
        <v>0</v>
      </c>
      <c r="Q314" s="31">
        <v>0</v>
      </c>
      <c r="R314" s="26" t="s">
        <v>41</v>
      </c>
      <c r="S314" s="26" t="b">
        <f t="shared" si="48"/>
        <v>0</v>
      </c>
      <c r="T314" s="26" t="b">
        <f t="shared" si="49"/>
        <v>0</v>
      </c>
      <c r="U314" s="32" t="s">
        <v>42</v>
      </c>
      <c r="V314" s="32" t="s">
        <v>42</v>
      </c>
      <c r="W314" s="32" t="s">
        <v>42</v>
      </c>
      <c r="X314" s="32" t="s">
        <v>42</v>
      </c>
      <c r="Y314" s="85">
        <v>5</v>
      </c>
      <c r="Z314" s="85"/>
      <c r="AA314" s="85"/>
      <c r="AB314" s="85"/>
      <c r="AC314" s="85"/>
    </row>
    <row r="315" spans="1:29" ht="15" customHeight="1" x14ac:dyDescent="0.35">
      <c r="A315" s="44" t="s">
        <v>440</v>
      </c>
      <c r="B315" s="27">
        <v>77.024368286132813</v>
      </c>
      <c r="C315" s="27">
        <v>76.962974548339844</v>
      </c>
      <c r="D315" s="27">
        <v>65.969406127929688</v>
      </c>
      <c r="E315" s="27">
        <v>97.338699340820313</v>
      </c>
      <c r="F315" s="27">
        <v>93.378089904785156</v>
      </c>
      <c r="G315" s="27">
        <v>65.649162292480469</v>
      </c>
      <c r="H315" s="27">
        <v>0</v>
      </c>
      <c r="I315" s="27">
        <v>0</v>
      </c>
      <c r="J315" s="27">
        <v>0</v>
      </c>
      <c r="K315" s="27">
        <v>0</v>
      </c>
      <c r="L315" s="27">
        <v>0</v>
      </c>
      <c r="M315" s="27">
        <v>0</v>
      </c>
      <c r="Q315" s="31">
        <v>0</v>
      </c>
      <c r="R315" s="26" t="s">
        <v>41</v>
      </c>
      <c r="S315" s="26" t="b">
        <f t="shared" si="48"/>
        <v>0</v>
      </c>
      <c r="T315" s="26" t="b">
        <f t="shared" si="49"/>
        <v>0</v>
      </c>
      <c r="U315" s="32" t="s">
        <v>42</v>
      </c>
      <c r="V315" s="32" t="s">
        <v>42</v>
      </c>
      <c r="W315" s="32" t="s">
        <v>42</v>
      </c>
      <c r="X315" s="32" t="s">
        <v>42</v>
      </c>
      <c r="Y315" s="85">
        <v>5</v>
      </c>
      <c r="Z315" s="85"/>
      <c r="AA315" s="85"/>
      <c r="AB315" s="85"/>
      <c r="AC315" s="85"/>
    </row>
    <row r="316" spans="1:29" ht="15" customHeight="1" x14ac:dyDescent="0.35">
      <c r="A316" s="44" t="s">
        <v>441</v>
      </c>
      <c r="B316" s="27">
        <v>78.937171936035156</v>
      </c>
      <c r="C316" s="27">
        <v>77.590217590332031</v>
      </c>
      <c r="D316" s="27">
        <v>65.980842590332031</v>
      </c>
      <c r="E316" s="27">
        <v>97.338714599609375</v>
      </c>
      <c r="F316" s="27">
        <v>92.902023315429688</v>
      </c>
      <c r="G316" s="27">
        <v>64.56439208984375</v>
      </c>
      <c r="H316" s="27">
        <v>0</v>
      </c>
      <c r="I316" s="27">
        <v>0</v>
      </c>
      <c r="J316" s="27">
        <v>0</v>
      </c>
      <c r="K316" s="27">
        <v>0</v>
      </c>
      <c r="L316" s="27">
        <v>0</v>
      </c>
      <c r="M316" s="27">
        <v>0</v>
      </c>
      <c r="Q316" s="31">
        <v>0</v>
      </c>
      <c r="R316" s="26" t="s">
        <v>41</v>
      </c>
      <c r="S316" s="26" t="b">
        <f t="shared" si="48"/>
        <v>0</v>
      </c>
      <c r="T316" s="26" t="b">
        <f t="shared" si="49"/>
        <v>0</v>
      </c>
      <c r="U316" s="32" t="s">
        <v>42</v>
      </c>
      <c r="V316" s="32" t="s">
        <v>42</v>
      </c>
      <c r="W316" s="32" t="s">
        <v>42</v>
      </c>
      <c r="X316" s="32" t="s">
        <v>42</v>
      </c>
      <c r="Y316" s="85">
        <v>5</v>
      </c>
      <c r="Z316" s="85"/>
      <c r="AA316" s="85"/>
      <c r="AB316" s="85"/>
      <c r="AC316" s="85"/>
    </row>
    <row r="317" spans="1:29" ht="15" customHeight="1" x14ac:dyDescent="0.35">
      <c r="A317" s="44" t="s">
        <v>442</v>
      </c>
      <c r="B317" s="27">
        <v>76.855422973632813</v>
      </c>
      <c r="C317" s="27">
        <v>76.759719848632813</v>
      </c>
      <c r="D317" s="27">
        <v>65.980857849121094</v>
      </c>
      <c r="E317" s="27">
        <v>97.3387451171875</v>
      </c>
      <c r="F317" s="27">
        <v>92.523048400878906</v>
      </c>
      <c r="G317" s="27">
        <v>66.263107299804688</v>
      </c>
      <c r="H317" s="27">
        <v>0</v>
      </c>
      <c r="I317" s="27">
        <v>0</v>
      </c>
      <c r="J317" s="27">
        <v>0</v>
      </c>
      <c r="K317" s="27">
        <v>0</v>
      </c>
      <c r="L317" s="27">
        <v>0</v>
      </c>
      <c r="M317" s="27">
        <v>0</v>
      </c>
      <c r="Q317" s="31">
        <v>0</v>
      </c>
      <c r="R317" s="26" t="s">
        <v>41</v>
      </c>
      <c r="S317" s="26" t="b">
        <f t="shared" si="48"/>
        <v>0</v>
      </c>
      <c r="T317" s="26" t="b">
        <f t="shared" si="49"/>
        <v>0</v>
      </c>
      <c r="U317" s="32" t="s">
        <v>42</v>
      </c>
      <c r="V317" s="32" t="s">
        <v>42</v>
      </c>
      <c r="W317" s="32" t="s">
        <v>42</v>
      </c>
      <c r="X317" s="32" t="s">
        <v>42</v>
      </c>
      <c r="Y317" s="85">
        <v>5</v>
      </c>
      <c r="Z317" s="85"/>
      <c r="AA317" s="85"/>
      <c r="AB317" s="85"/>
      <c r="AC317" s="85"/>
    </row>
    <row r="318" spans="1:29" ht="15" customHeight="1" x14ac:dyDescent="0.35">
      <c r="A318" s="44" t="s">
        <v>443</v>
      </c>
      <c r="B318" s="27">
        <v>76.067375183105469</v>
      </c>
      <c r="C318" s="27">
        <v>77.42071533203125</v>
      </c>
      <c r="D318" s="27">
        <v>65.986625671386719</v>
      </c>
      <c r="E318" s="27">
        <v>97.373504638671875</v>
      </c>
      <c r="F318" s="27">
        <v>92.862503051757813</v>
      </c>
      <c r="G318" s="27">
        <v>64.72039794921875</v>
      </c>
      <c r="H318" s="27">
        <v>0</v>
      </c>
      <c r="I318" s="27">
        <v>0</v>
      </c>
      <c r="J318" s="27">
        <v>0</v>
      </c>
      <c r="K318" s="27">
        <v>0</v>
      </c>
      <c r="L318" s="27">
        <v>0</v>
      </c>
      <c r="M318" s="27">
        <v>0</v>
      </c>
      <c r="Q318" s="31">
        <v>0</v>
      </c>
      <c r="R318" s="26" t="s">
        <v>41</v>
      </c>
      <c r="S318" s="26" t="b">
        <f t="shared" si="48"/>
        <v>0</v>
      </c>
      <c r="T318" s="26" t="b">
        <f t="shared" si="49"/>
        <v>0</v>
      </c>
      <c r="U318" s="32" t="s">
        <v>42</v>
      </c>
      <c r="V318" s="32" t="s">
        <v>42</v>
      </c>
      <c r="W318" s="32" t="s">
        <v>42</v>
      </c>
      <c r="X318" s="32" t="s">
        <v>42</v>
      </c>
      <c r="Y318" s="85">
        <v>5</v>
      </c>
      <c r="Z318" s="85"/>
      <c r="AA318" s="85"/>
      <c r="AB318" s="85"/>
      <c r="AC318" s="85"/>
    </row>
    <row r="319" spans="1:29" ht="15" customHeight="1" x14ac:dyDescent="0.35">
      <c r="A319" s="44" t="s">
        <v>444</v>
      </c>
      <c r="B319" s="27">
        <v>76.788505554199219</v>
      </c>
      <c r="C319" s="27">
        <v>77.333106994628906</v>
      </c>
      <c r="D319" s="27">
        <v>65.992439270019531</v>
      </c>
      <c r="E319" s="27">
        <v>97.373542785644531</v>
      </c>
      <c r="F319" s="27">
        <v>93.217864990234375</v>
      </c>
      <c r="G319" s="27">
        <v>66.2108154296875</v>
      </c>
      <c r="H319" s="27">
        <v>0</v>
      </c>
      <c r="I319" s="27">
        <v>0</v>
      </c>
      <c r="J319" s="27">
        <v>0</v>
      </c>
      <c r="K319" s="27">
        <v>0</v>
      </c>
      <c r="L319" s="27">
        <v>0</v>
      </c>
      <c r="M319" s="27">
        <v>0</v>
      </c>
      <c r="Q319" s="31">
        <v>0</v>
      </c>
      <c r="R319" s="26" t="s">
        <v>41</v>
      </c>
      <c r="S319" s="26" t="b">
        <f t="shared" si="48"/>
        <v>0</v>
      </c>
      <c r="T319" s="26" t="b">
        <f t="shared" si="49"/>
        <v>0</v>
      </c>
      <c r="U319" s="32" t="s">
        <v>42</v>
      </c>
      <c r="V319" s="32" t="s">
        <v>42</v>
      </c>
      <c r="W319" s="32" t="s">
        <v>42</v>
      </c>
      <c r="X319" s="32" t="s">
        <v>42</v>
      </c>
      <c r="Y319" s="85">
        <v>5</v>
      </c>
      <c r="Z319" s="85"/>
      <c r="AA319" s="85"/>
      <c r="AB319" s="85"/>
      <c r="AC319" s="85"/>
    </row>
    <row r="320" spans="1:29" ht="15" customHeight="1" x14ac:dyDescent="0.35">
      <c r="A320" s="44" t="s">
        <v>445</v>
      </c>
      <c r="B320" s="27">
        <v>76.919776916503906</v>
      </c>
      <c r="C320" s="27">
        <v>77.684135437011719</v>
      </c>
      <c r="D320" s="27">
        <v>65.992424011230469</v>
      </c>
      <c r="E320" s="27">
        <v>97.373519897460938</v>
      </c>
      <c r="F320" s="27">
        <v>93.326705932617188</v>
      </c>
      <c r="G320" s="27">
        <v>66.013526916503906</v>
      </c>
      <c r="H320" s="27">
        <v>0</v>
      </c>
      <c r="I320" s="27">
        <v>0</v>
      </c>
      <c r="J320" s="27">
        <v>0</v>
      </c>
      <c r="K320" s="27">
        <v>0</v>
      </c>
      <c r="L320" s="27">
        <v>0</v>
      </c>
      <c r="M320" s="27">
        <v>0</v>
      </c>
      <c r="Q320" s="31">
        <v>0</v>
      </c>
      <c r="R320" s="26" t="s">
        <v>41</v>
      </c>
      <c r="S320" s="26" t="b">
        <f t="shared" si="48"/>
        <v>0</v>
      </c>
      <c r="T320" s="26" t="b">
        <f t="shared" si="49"/>
        <v>0</v>
      </c>
      <c r="U320" s="32" t="s">
        <v>42</v>
      </c>
      <c r="V320" s="32" t="s">
        <v>42</v>
      </c>
      <c r="W320" s="32" t="s">
        <v>42</v>
      </c>
      <c r="X320" s="32" t="s">
        <v>42</v>
      </c>
      <c r="Y320" s="85">
        <v>5</v>
      </c>
      <c r="Z320" s="85"/>
      <c r="AA320" s="85"/>
      <c r="AB320" s="85"/>
      <c r="AC320" s="85"/>
    </row>
    <row r="321" spans="1:43" ht="15" customHeight="1" x14ac:dyDescent="0.35">
      <c r="A321" s="44" t="s">
        <v>446</v>
      </c>
      <c r="B321" s="27">
        <v>79.177619934082031</v>
      </c>
      <c r="C321" s="27">
        <v>77.513526916503906</v>
      </c>
      <c r="D321" s="27">
        <v>65.992469787597656</v>
      </c>
      <c r="E321" s="27">
        <v>97.373580932617188</v>
      </c>
      <c r="F321" s="27">
        <v>92.689559936523438</v>
      </c>
      <c r="G321" s="27">
        <v>66.25384521484375</v>
      </c>
      <c r="H321" s="27">
        <v>0</v>
      </c>
      <c r="I321" s="27">
        <v>0</v>
      </c>
      <c r="J321" s="27">
        <v>0</v>
      </c>
      <c r="K321" s="27">
        <v>0</v>
      </c>
      <c r="L321" s="27">
        <v>0</v>
      </c>
      <c r="M321" s="27">
        <v>0</v>
      </c>
      <c r="Q321" s="31">
        <v>0</v>
      </c>
      <c r="R321" s="26" t="s">
        <v>41</v>
      </c>
      <c r="S321" s="26" t="b">
        <f t="shared" si="48"/>
        <v>0</v>
      </c>
      <c r="T321" s="26" t="b">
        <f t="shared" si="49"/>
        <v>0</v>
      </c>
      <c r="U321" s="32" t="s">
        <v>42</v>
      </c>
      <c r="V321" s="32" t="s">
        <v>42</v>
      </c>
      <c r="W321" s="32" t="s">
        <v>42</v>
      </c>
      <c r="X321" s="32" t="s">
        <v>42</v>
      </c>
      <c r="Y321" s="85">
        <v>5</v>
      </c>
      <c r="Z321" s="85"/>
      <c r="AA321" s="85"/>
      <c r="AB321" s="85"/>
      <c r="AC321" s="85"/>
    </row>
    <row r="322" spans="1:43" ht="15" customHeight="1" x14ac:dyDescent="0.35">
      <c r="A322" s="44" t="s">
        <v>447</v>
      </c>
      <c r="B322" s="27">
        <v>76.849891662597656</v>
      </c>
      <c r="C322" s="27">
        <v>76.903976440429688</v>
      </c>
      <c r="D322" s="27">
        <v>65.992446899414063</v>
      </c>
      <c r="E322" s="27">
        <v>97.373542785644531</v>
      </c>
      <c r="F322" s="27">
        <v>93.0977783203125</v>
      </c>
      <c r="G322" s="27">
        <v>66.592353820800781</v>
      </c>
      <c r="H322" s="27">
        <v>0</v>
      </c>
      <c r="I322" s="27">
        <v>0</v>
      </c>
      <c r="J322" s="27">
        <v>0</v>
      </c>
      <c r="K322" s="27">
        <v>0</v>
      </c>
      <c r="L322" s="27">
        <v>0</v>
      </c>
      <c r="M322" s="27">
        <v>0</v>
      </c>
      <c r="Q322" s="31">
        <v>0</v>
      </c>
      <c r="R322" s="26" t="s">
        <v>41</v>
      </c>
      <c r="S322" s="26" t="b">
        <f t="shared" si="48"/>
        <v>0</v>
      </c>
      <c r="T322" s="26" t="b">
        <f t="shared" si="49"/>
        <v>0</v>
      </c>
      <c r="U322" s="32" t="s">
        <v>42</v>
      </c>
      <c r="V322" s="32" t="s">
        <v>42</v>
      </c>
      <c r="W322" s="32" t="s">
        <v>42</v>
      </c>
      <c r="X322" s="32" t="s">
        <v>42</v>
      </c>
      <c r="Y322" s="85">
        <v>5</v>
      </c>
      <c r="Z322" s="85"/>
      <c r="AA322" s="85"/>
      <c r="AB322" s="85"/>
      <c r="AC322" s="85"/>
    </row>
    <row r="323" spans="1:43" ht="15" customHeight="1" x14ac:dyDescent="0.35">
      <c r="A323" s="44" t="s">
        <v>448</v>
      </c>
      <c r="B323" s="27">
        <v>76.799026489257813</v>
      </c>
      <c r="C323" s="27">
        <v>77.57818603515625</v>
      </c>
      <c r="D323" s="27">
        <v>65.992454528808594</v>
      </c>
      <c r="E323" s="27">
        <v>97.373558044433594</v>
      </c>
      <c r="F323" s="27">
        <v>93.351333618164063</v>
      </c>
      <c r="G323" s="27">
        <v>65.906585693359375</v>
      </c>
      <c r="H323" s="27">
        <v>0</v>
      </c>
      <c r="I323" s="27">
        <v>0</v>
      </c>
      <c r="J323" s="27">
        <v>0</v>
      </c>
      <c r="K323" s="27">
        <v>0</v>
      </c>
      <c r="L323" s="27">
        <v>0</v>
      </c>
      <c r="M323" s="27">
        <v>0</v>
      </c>
      <c r="Q323" s="31">
        <v>0</v>
      </c>
      <c r="R323" s="26" t="s">
        <v>41</v>
      </c>
      <c r="S323" s="26" t="b">
        <f t="shared" si="48"/>
        <v>0</v>
      </c>
      <c r="T323" s="26" t="b">
        <f t="shared" si="49"/>
        <v>0</v>
      </c>
      <c r="U323" s="32" t="s">
        <v>42</v>
      </c>
      <c r="V323" s="32" t="s">
        <v>42</v>
      </c>
      <c r="W323" s="32" t="s">
        <v>42</v>
      </c>
      <c r="X323" s="32" t="s">
        <v>42</v>
      </c>
      <c r="Y323" s="85">
        <v>5</v>
      </c>
      <c r="Z323" s="85"/>
      <c r="AA323" s="85"/>
      <c r="AB323" s="85"/>
      <c r="AC323" s="85"/>
    </row>
    <row r="324" spans="1:43" ht="15" customHeight="1" x14ac:dyDescent="0.35">
      <c r="A324" s="44" t="s">
        <v>449</v>
      </c>
      <c r="B324" s="27">
        <v>76.91168212890625</v>
      </c>
      <c r="C324" s="27">
        <v>76.525474548339844</v>
      </c>
      <c r="D324" s="27">
        <v>65.992462158203125</v>
      </c>
      <c r="E324" s="27">
        <v>97.373565673828125</v>
      </c>
      <c r="F324" s="27">
        <v>92.840507507324219</v>
      </c>
      <c r="G324" s="27">
        <v>66.439643859863281</v>
      </c>
      <c r="H324" s="27">
        <v>0</v>
      </c>
      <c r="I324" s="27">
        <v>0</v>
      </c>
      <c r="J324" s="27">
        <v>0</v>
      </c>
      <c r="K324" s="27">
        <v>0</v>
      </c>
      <c r="L324" s="27">
        <v>0</v>
      </c>
      <c r="M324" s="27">
        <v>0</v>
      </c>
      <c r="Q324" s="31">
        <v>0</v>
      </c>
      <c r="R324" s="26" t="s">
        <v>41</v>
      </c>
      <c r="S324" s="26" t="b">
        <f t="shared" si="48"/>
        <v>0</v>
      </c>
      <c r="T324" s="26" t="b">
        <f t="shared" si="49"/>
        <v>0</v>
      </c>
      <c r="U324" s="32" t="s">
        <v>42</v>
      </c>
      <c r="V324" s="32" t="s">
        <v>42</v>
      </c>
      <c r="W324" s="32" t="s">
        <v>42</v>
      </c>
      <c r="X324" s="32" t="s">
        <v>42</v>
      </c>
      <c r="Y324" s="85">
        <v>5</v>
      </c>
      <c r="Z324" s="85"/>
      <c r="AA324" s="85"/>
      <c r="AB324" s="85"/>
      <c r="AC324" s="85"/>
    </row>
    <row r="325" spans="1:43" ht="15" customHeight="1" x14ac:dyDescent="0.35">
      <c r="A325" s="44" t="s">
        <v>450</v>
      </c>
      <c r="B325" s="27">
        <v>76.846466064453125</v>
      </c>
      <c r="C325" s="27">
        <v>75.698760986328125</v>
      </c>
      <c r="D325" s="27">
        <v>65.992454528808594</v>
      </c>
      <c r="E325" s="27">
        <v>97.373558044433594</v>
      </c>
      <c r="F325" s="27">
        <v>93.058616638183594</v>
      </c>
      <c r="G325" s="27">
        <v>68.287399291992188</v>
      </c>
      <c r="H325" s="27">
        <v>0</v>
      </c>
      <c r="I325" s="27">
        <v>0</v>
      </c>
      <c r="J325" s="27">
        <v>0</v>
      </c>
      <c r="K325" s="27">
        <v>0</v>
      </c>
      <c r="L325" s="27">
        <v>0</v>
      </c>
      <c r="M325" s="27">
        <v>0</v>
      </c>
      <c r="Q325" s="31">
        <v>0</v>
      </c>
      <c r="R325" s="26" t="s">
        <v>41</v>
      </c>
      <c r="S325" s="26" t="b">
        <f t="shared" si="48"/>
        <v>0</v>
      </c>
      <c r="T325" s="26" t="b">
        <f t="shared" si="49"/>
        <v>0</v>
      </c>
      <c r="U325" s="32" t="s">
        <v>42</v>
      </c>
      <c r="V325" s="32" t="s">
        <v>42</v>
      </c>
      <c r="W325" s="32" t="s">
        <v>42</v>
      </c>
      <c r="X325" s="32" t="s">
        <v>42</v>
      </c>
      <c r="Y325" s="85">
        <v>5</v>
      </c>
      <c r="Z325" s="85"/>
      <c r="AA325" s="85"/>
      <c r="AB325" s="85"/>
      <c r="AC325" s="85"/>
    </row>
    <row r="326" spans="1:43" ht="15" customHeight="1" x14ac:dyDescent="0.35">
      <c r="A326" s="44" t="s">
        <v>451</v>
      </c>
      <c r="B326" s="27">
        <v>78.980728149414063</v>
      </c>
      <c r="C326" s="27">
        <v>75.658561706542969</v>
      </c>
      <c r="D326" s="27">
        <v>65.992462158203125</v>
      </c>
      <c r="E326" s="27">
        <v>97.373573303222656</v>
      </c>
      <c r="F326" s="27">
        <v>93.046180725097656</v>
      </c>
      <c r="G326" s="27">
        <v>65.978523254394531</v>
      </c>
      <c r="H326" s="27">
        <v>0</v>
      </c>
      <c r="I326" s="27">
        <v>0</v>
      </c>
      <c r="J326" s="27">
        <v>0</v>
      </c>
      <c r="K326" s="27">
        <v>0</v>
      </c>
      <c r="L326" s="27">
        <v>0</v>
      </c>
      <c r="M326" s="27">
        <v>0</v>
      </c>
      <c r="Q326" s="31">
        <v>0</v>
      </c>
      <c r="R326" s="26" t="s">
        <v>41</v>
      </c>
      <c r="S326" s="26" t="b">
        <f t="shared" si="48"/>
        <v>0</v>
      </c>
      <c r="T326" s="26" t="b">
        <f t="shared" si="49"/>
        <v>0</v>
      </c>
      <c r="U326" s="32" t="s">
        <v>42</v>
      </c>
      <c r="V326" s="32" t="s">
        <v>42</v>
      </c>
      <c r="W326" s="32" t="s">
        <v>42</v>
      </c>
      <c r="X326" s="32" t="s">
        <v>42</v>
      </c>
      <c r="Y326" s="85">
        <v>5</v>
      </c>
      <c r="Z326" s="85"/>
      <c r="AA326" s="85"/>
      <c r="AB326" s="85"/>
      <c r="AC326" s="85"/>
    </row>
    <row r="327" spans="1:43" ht="15" customHeight="1" x14ac:dyDescent="0.35">
      <c r="A327" s="44" t="s">
        <v>452</v>
      </c>
      <c r="B327" s="27">
        <v>74.535087585449219</v>
      </c>
      <c r="C327" s="27">
        <v>25.57356071472168</v>
      </c>
      <c r="D327" s="27">
        <v>65.992462158203125</v>
      </c>
      <c r="E327" s="27">
        <v>97.373573303222656</v>
      </c>
      <c r="F327" s="27">
        <v>89.952507019042969</v>
      </c>
      <c r="G327" s="27">
        <v>0</v>
      </c>
      <c r="H327" s="27">
        <v>0</v>
      </c>
      <c r="I327" s="27">
        <v>0</v>
      </c>
      <c r="J327" s="27">
        <v>0</v>
      </c>
      <c r="K327" s="27">
        <v>0</v>
      </c>
      <c r="L327" s="27">
        <v>0</v>
      </c>
      <c r="M327" s="27">
        <v>0</v>
      </c>
      <c r="Q327" s="31">
        <v>0</v>
      </c>
      <c r="R327" s="26" t="s">
        <v>41</v>
      </c>
      <c r="S327" s="26" t="b">
        <f t="shared" si="48"/>
        <v>0</v>
      </c>
      <c r="T327" s="26" t="b">
        <f t="shared" si="49"/>
        <v>0</v>
      </c>
      <c r="U327" s="32" t="s">
        <v>42</v>
      </c>
      <c r="V327" s="32" t="s">
        <v>42</v>
      </c>
      <c r="W327" s="32" t="s">
        <v>42</v>
      </c>
      <c r="X327" s="32" t="s">
        <v>42</v>
      </c>
      <c r="Y327" s="85">
        <v>5</v>
      </c>
      <c r="Z327" s="85"/>
      <c r="AA327" s="85"/>
      <c r="AB327" s="85"/>
      <c r="AC327" s="85"/>
    </row>
    <row r="328" spans="1:43" x14ac:dyDescent="0.35">
      <c r="A328" s="44"/>
      <c r="B328" s="32"/>
      <c r="C328" s="32"/>
      <c r="D328" s="32"/>
      <c r="E328" s="32"/>
      <c r="F328" s="32"/>
      <c r="G328" s="32"/>
      <c r="H328" s="32"/>
      <c r="I328" s="32"/>
      <c r="J328" s="32"/>
      <c r="K328" s="32"/>
      <c r="L328" s="32"/>
      <c r="M328" s="32"/>
      <c r="R328" s="26"/>
      <c r="U328" s="32"/>
      <c r="V328" s="32"/>
      <c r="W328" s="32"/>
      <c r="X328" s="32"/>
    </row>
    <row r="329" spans="1:43" x14ac:dyDescent="0.35">
      <c r="A329" s="57" t="s">
        <v>453</v>
      </c>
      <c r="B329" s="58" t="s">
        <v>453</v>
      </c>
      <c r="C329" s="58" t="s">
        <v>453</v>
      </c>
      <c r="D329" s="58" t="s">
        <v>453</v>
      </c>
      <c r="E329" s="58" t="s">
        <v>453</v>
      </c>
      <c r="F329" s="58" t="s">
        <v>453</v>
      </c>
      <c r="G329" s="58" t="s">
        <v>453</v>
      </c>
      <c r="H329" s="58" t="s">
        <v>453</v>
      </c>
      <c r="I329" s="58" t="s">
        <v>453</v>
      </c>
      <c r="J329" s="58" t="s">
        <v>453</v>
      </c>
      <c r="K329" s="58" t="s">
        <v>453</v>
      </c>
      <c r="L329" s="58" t="s">
        <v>453</v>
      </c>
      <c r="M329" s="58" t="s">
        <v>453</v>
      </c>
      <c r="N329" s="59" t="s">
        <v>454</v>
      </c>
      <c r="O329" s="58" t="s">
        <v>453</v>
      </c>
      <c r="P329" s="24" t="e">
        <f>SUMIF(S330:S331,TRUE, Q330:Q331)/SUM(Q330:Q331)</f>
        <v>#DIV/0!</v>
      </c>
      <c r="Q329" s="58" t="s">
        <v>453</v>
      </c>
      <c r="R329" s="58" t="s">
        <v>453</v>
      </c>
      <c r="S329" s="58" t="s">
        <v>453</v>
      </c>
      <c r="T329" s="60" t="s">
        <v>453</v>
      </c>
      <c r="U329" s="58" t="s">
        <v>453</v>
      </c>
      <c r="V329" s="58" t="s">
        <v>453</v>
      </c>
      <c r="W329" s="58" t="s">
        <v>453</v>
      </c>
      <c r="X329" s="58" t="s">
        <v>453</v>
      </c>
      <c r="Y329" s="61" t="s">
        <v>453</v>
      </c>
      <c r="Z329" s="61" t="s">
        <v>453</v>
      </c>
      <c r="AA329" s="61" t="s">
        <v>453</v>
      </c>
      <c r="AB329" s="61" t="s">
        <v>453</v>
      </c>
      <c r="AC329" s="61" t="s">
        <v>453</v>
      </c>
      <c r="AD329" s="61" t="s">
        <v>453</v>
      </c>
      <c r="AE329" s="61" t="s">
        <v>453</v>
      </c>
      <c r="AF329" s="61" t="s">
        <v>453</v>
      </c>
      <c r="AG329" s="61" t="s">
        <v>453</v>
      </c>
      <c r="AH329" s="61" t="s">
        <v>453</v>
      </c>
      <c r="AI329" s="61" t="s">
        <v>453</v>
      </c>
      <c r="AJ329" s="61" t="s">
        <v>453</v>
      </c>
      <c r="AK329" s="61" t="s">
        <v>453</v>
      </c>
      <c r="AL329" s="61" t="s">
        <v>453</v>
      </c>
      <c r="AM329" s="61" t="s">
        <v>453</v>
      </c>
      <c r="AN329" s="61" t="s">
        <v>453</v>
      </c>
      <c r="AO329" s="61" t="s">
        <v>453</v>
      </c>
      <c r="AP329" s="61" t="s">
        <v>453</v>
      </c>
      <c r="AQ329" s="61" t="s">
        <v>453</v>
      </c>
    </row>
    <row r="330" spans="1:43" ht="17.25" customHeight="1" x14ac:dyDescent="0.35">
      <c r="A330" s="62" t="s">
        <v>455</v>
      </c>
      <c r="B330" s="27">
        <v>57.013877868652344</v>
      </c>
      <c r="C330" s="27">
        <v>81.482864379882813</v>
      </c>
      <c r="D330" s="27">
        <v>26.102834701538086</v>
      </c>
      <c r="E330" s="27">
        <v>0</v>
      </c>
      <c r="F330" s="27">
        <v>99.997932434082031</v>
      </c>
      <c r="G330" s="27">
        <v>99.999954223632813</v>
      </c>
      <c r="H330" s="27">
        <v>99.999420166015625</v>
      </c>
      <c r="I330" s="27">
        <v>0</v>
      </c>
      <c r="J330" s="27">
        <v>66.552017211914063</v>
      </c>
      <c r="K330" s="27">
        <v>0</v>
      </c>
      <c r="L330" s="27">
        <v>0</v>
      </c>
      <c r="M330" s="27">
        <v>0</v>
      </c>
      <c r="N330" s="35"/>
      <c r="O330" s="63" t="s">
        <v>453</v>
      </c>
      <c r="P330" s="63" t="s">
        <v>453</v>
      </c>
      <c r="Q330" s="64">
        <v>0</v>
      </c>
      <c r="R330" s="63" t="s">
        <v>41</v>
      </c>
      <c r="S330" s="26" t="b">
        <f t="shared" ref="S330:S331" si="50">NOT(OR((D330&lt;=$Q$1),(H330&lt;=$R$1),(L330&lt;=$S$1)))</f>
        <v>0</v>
      </c>
      <c r="T330" s="26" t="b">
        <f>NOT(OR((C330&lt;=$Q$1),(G330&lt;=$R$1),(K330&lt;=$S$1)))</f>
        <v>0</v>
      </c>
      <c r="U330" s="65" t="s">
        <v>42</v>
      </c>
      <c r="V330" s="65" t="s">
        <v>42</v>
      </c>
      <c r="W330" s="66" t="s">
        <v>49</v>
      </c>
      <c r="X330" s="65" t="s">
        <v>42</v>
      </c>
      <c r="Y330" s="82">
        <v>5</v>
      </c>
      <c r="Z330" s="83"/>
      <c r="AA330" s="83"/>
      <c r="AB330" s="83"/>
      <c r="AC330" s="84"/>
      <c r="AD330" s="63" t="s">
        <v>453</v>
      </c>
      <c r="AE330" s="63" t="s">
        <v>453</v>
      </c>
      <c r="AF330" s="63" t="s">
        <v>453</v>
      </c>
      <c r="AG330" s="63" t="s">
        <v>453</v>
      </c>
      <c r="AH330" s="63" t="s">
        <v>453</v>
      </c>
      <c r="AI330" s="63" t="s">
        <v>453</v>
      </c>
      <c r="AJ330" s="63" t="s">
        <v>453</v>
      </c>
      <c r="AK330" s="63" t="s">
        <v>453</v>
      </c>
      <c r="AL330" s="63" t="s">
        <v>453</v>
      </c>
      <c r="AM330" s="63" t="s">
        <v>453</v>
      </c>
      <c r="AN330" s="63" t="s">
        <v>453</v>
      </c>
      <c r="AO330" s="63" t="s">
        <v>453</v>
      </c>
      <c r="AP330" s="63" t="s">
        <v>453</v>
      </c>
      <c r="AQ330" s="63" t="s">
        <v>453</v>
      </c>
    </row>
    <row r="331" spans="1:43" ht="14.5" customHeight="1" x14ac:dyDescent="0.35">
      <c r="A331" s="62" t="s">
        <v>456</v>
      </c>
      <c r="B331" s="27">
        <v>70.849838256835938</v>
      </c>
      <c r="C331" s="27">
        <v>24.780750274658203</v>
      </c>
      <c r="D331" s="27">
        <v>0</v>
      </c>
      <c r="E331" s="27">
        <v>0</v>
      </c>
      <c r="F331" s="27">
        <v>99.997039794921875</v>
      </c>
      <c r="G331" s="27">
        <v>99.999870300292969</v>
      </c>
      <c r="H331" s="27">
        <v>0</v>
      </c>
      <c r="I331" s="27">
        <v>0</v>
      </c>
      <c r="J331" s="32" t="s">
        <v>49</v>
      </c>
      <c r="K331" s="32" t="s">
        <v>49</v>
      </c>
      <c r="L331" s="32" t="s">
        <v>49</v>
      </c>
      <c r="M331" s="32" t="s">
        <v>49</v>
      </c>
      <c r="N331" s="35" t="s">
        <v>457</v>
      </c>
      <c r="O331" s="63" t="s">
        <v>453</v>
      </c>
      <c r="P331" s="63"/>
      <c r="Q331" s="64">
        <v>0</v>
      </c>
      <c r="R331" s="63" t="s">
        <v>41</v>
      </c>
      <c r="S331" s="26" t="b">
        <f t="shared" si="50"/>
        <v>0</v>
      </c>
      <c r="T331" s="26" t="b">
        <f>NOT(OR((C331&lt;=$Q$1),(G331&lt;=$R$1),(K331&lt;=$S$1)))</f>
        <v>0</v>
      </c>
      <c r="U331" s="65" t="s">
        <v>42</v>
      </c>
      <c r="V331" s="65" t="s">
        <v>42</v>
      </c>
      <c r="W331" s="66" t="s">
        <v>49</v>
      </c>
      <c r="X331" s="65" t="s">
        <v>42</v>
      </c>
      <c r="Y331" s="82">
        <v>5</v>
      </c>
      <c r="Z331" s="83"/>
      <c r="AA331" s="83"/>
      <c r="AB331" s="83"/>
      <c r="AC331" s="84"/>
      <c r="AD331" s="63" t="s">
        <v>453</v>
      </c>
      <c r="AE331" s="63" t="s">
        <v>453</v>
      </c>
      <c r="AF331" s="63" t="s">
        <v>453</v>
      </c>
      <c r="AG331" s="63" t="s">
        <v>453</v>
      </c>
      <c r="AH331" s="63" t="s">
        <v>453</v>
      </c>
      <c r="AI331" s="63" t="s">
        <v>453</v>
      </c>
      <c r="AJ331" s="63" t="s">
        <v>453</v>
      </c>
      <c r="AK331" s="63" t="s">
        <v>453</v>
      </c>
      <c r="AL331" s="63" t="s">
        <v>453</v>
      </c>
      <c r="AM331" s="63" t="s">
        <v>453</v>
      </c>
      <c r="AN331" s="63" t="s">
        <v>453</v>
      </c>
      <c r="AO331" s="63" t="s">
        <v>453</v>
      </c>
      <c r="AP331" s="63" t="s">
        <v>453</v>
      </c>
      <c r="AQ331" s="63" t="s">
        <v>453</v>
      </c>
    </row>
    <row r="332" spans="1:43" x14ac:dyDescent="0.35">
      <c r="A332" s="70" t="s">
        <v>453</v>
      </c>
      <c r="B332" s="58" t="s">
        <v>453</v>
      </c>
      <c r="C332" s="58" t="s">
        <v>453</v>
      </c>
      <c r="D332" s="58" t="s">
        <v>453</v>
      </c>
      <c r="E332" s="58" t="s">
        <v>453</v>
      </c>
      <c r="F332" s="58" t="s">
        <v>453</v>
      </c>
      <c r="G332" s="58" t="s">
        <v>453</v>
      </c>
      <c r="H332" s="58" t="s">
        <v>453</v>
      </c>
      <c r="I332" s="58" t="s">
        <v>453</v>
      </c>
      <c r="J332" s="58" t="s">
        <v>453</v>
      </c>
      <c r="K332" s="58" t="s">
        <v>453</v>
      </c>
      <c r="L332" s="58" t="s">
        <v>453</v>
      </c>
      <c r="M332" s="58" t="s">
        <v>453</v>
      </c>
      <c r="N332" s="71" t="s">
        <v>458</v>
      </c>
      <c r="O332" s="72" t="s">
        <v>453</v>
      </c>
      <c r="P332" s="24" t="e">
        <f>SUMIF(S333:S335,TRUE, Q333:Q335)/SUM(Q333:Q335)</f>
        <v>#DIV/0!</v>
      </c>
      <c r="Q332" s="72" t="s">
        <v>453</v>
      </c>
      <c r="R332" s="72" t="s">
        <v>453</v>
      </c>
      <c r="S332" s="72" t="s">
        <v>453</v>
      </c>
      <c r="T332" s="60" t="s">
        <v>453</v>
      </c>
      <c r="U332" s="72" t="s">
        <v>453</v>
      </c>
      <c r="V332" s="72" t="s">
        <v>453</v>
      </c>
      <c r="W332" s="72" t="s">
        <v>453</v>
      </c>
      <c r="X332" s="72" t="s">
        <v>453</v>
      </c>
      <c r="Y332" s="63" t="s">
        <v>453</v>
      </c>
      <c r="Z332" s="63" t="s">
        <v>453</v>
      </c>
      <c r="AA332" s="63" t="s">
        <v>453</v>
      </c>
      <c r="AB332" s="63" t="s">
        <v>453</v>
      </c>
      <c r="AC332" s="63" t="s">
        <v>453</v>
      </c>
      <c r="AD332" s="63" t="s">
        <v>453</v>
      </c>
      <c r="AE332" s="63" t="s">
        <v>453</v>
      </c>
      <c r="AF332" s="63" t="s">
        <v>453</v>
      </c>
      <c r="AG332" s="63" t="s">
        <v>453</v>
      </c>
      <c r="AH332" s="63" t="s">
        <v>453</v>
      </c>
      <c r="AI332" s="63" t="s">
        <v>453</v>
      </c>
      <c r="AJ332" s="63" t="s">
        <v>453</v>
      </c>
      <c r="AK332" s="63" t="s">
        <v>453</v>
      </c>
      <c r="AL332" s="63" t="s">
        <v>453</v>
      </c>
      <c r="AM332" s="63" t="s">
        <v>453</v>
      </c>
      <c r="AN332" s="63" t="s">
        <v>453</v>
      </c>
      <c r="AO332" s="63" t="s">
        <v>453</v>
      </c>
      <c r="AP332" s="63" t="s">
        <v>453</v>
      </c>
      <c r="AQ332" s="63" t="s">
        <v>453</v>
      </c>
    </row>
    <row r="333" spans="1:43" ht="14.5" customHeight="1" x14ac:dyDescent="0.35">
      <c r="A333" s="62" t="s">
        <v>459</v>
      </c>
      <c r="B333" s="27">
        <v>93.887435913085938</v>
      </c>
      <c r="C333" s="27">
        <v>96.209648132324219</v>
      </c>
      <c r="D333" s="27">
        <v>96.679466247558594</v>
      </c>
      <c r="E333" s="27">
        <v>96.666526794433594</v>
      </c>
      <c r="F333" s="27">
        <v>76.301582336425781</v>
      </c>
      <c r="G333" s="27">
        <v>68.855628967285156</v>
      </c>
      <c r="H333" s="27">
        <v>74.528335571289063</v>
      </c>
      <c r="I333" s="27">
        <v>76.507713317871094</v>
      </c>
      <c r="J333" s="27">
        <v>87.024406433105469</v>
      </c>
      <c r="K333" s="27">
        <v>89.986183166503906</v>
      </c>
      <c r="L333" s="27">
        <v>87.0740966796875</v>
      </c>
      <c r="M333" s="27">
        <v>79.092262268066406</v>
      </c>
      <c r="N333" s="35" t="s">
        <v>194</v>
      </c>
      <c r="O333" s="63" t="s">
        <v>453</v>
      </c>
      <c r="P333" s="63" t="s">
        <v>453</v>
      </c>
      <c r="Q333" s="64">
        <v>0</v>
      </c>
      <c r="R333" s="63" t="s">
        <v>41</v>
      </c>
      <c r="S333" s="26" t="b">
        <f t="shared" ref="S333:S335" si="51">NOT(OR((D333&lt;=$Q$1),(H333&lt;=$R$1),(L333&lt;=$S$1)))</f>
        <v>0</v>
      </c>
      <c r="U333" s="65" t="s">
        <v>42</v>
      </c>
      <c r="V333" s="65" t="s">
        <v>42</v>
      </c>
      <c r="W333" s="66" t="s">
        <v>49</v>
      </c>
      <c r="X333" s="65" t="s">
        <v>42</v>
      </c>
      <c r="Y333" s="82">
        <v>5</v>
      </c>
      <c r="Z333" s="83"/>
      <c r="AA333" s="83"/>
      <c r="AB333" s="83"/>
      <c r="AC333" s="84"/>
      <c r="AD333" s="63" t="s">
        <v>453</v>
      </c>
      <c r="AE333" s="63" t="s">
        <v>453</v>
      </c>
      <c r="AF333" s="63" t="s">
        <v>453</v>
      </c>
      <c r="AG333" s="63" t="s">
        <v>453</v>
      </c>
      <c r="AH333" s="63" t="s">
        <v>453</v>
      </c>
      <c r="AI333" s="63" t="s">
        <v>453</v>
      </c>
      <c r="AJ333" s="63" t="s">
        <v>453</v>
      </c>
      <c r="AK333" s="63" t="s">
        <v>453</v>
      </c>
      <c r="AL333" s="63" t="s">
        <v>453</v>
      </c>
      <c r="AM333" s="63" t="s">
        <v>453</v>
      </c>
      <c r="AN333" s="63" t="s">
        <v>453</v>
      </c>
      <c r="AO333" s="63" t="s">
        <v>453</v>
      </c>
      <c r="AP333" s="63" t="s">
        <v>453</v>
      </c>
      <c r="AQ333" s="63" t="s">
        <v>453</v>
      </c>
    </row>
    <row r="334" spans="1:43" ht="14.5" customHeight="1" x14ac:dyDescent="0.35">
      <c r="A334" s="62" t="s">
        <v>460</v>
      </c>
      <c r="B334" s="27">
        <v>0</v>
      </c>
      <c r="C334" s="27">
        <v>0</v>
      </c>
      <c r="D334" s="27">
        <v>0</v>
      </c>
      <c r="E334" s="27">
        <v>0</v>
      </c>
      <c r="F334" s="27">
        <v>0</v>
      </c>
      <c r="G334" s="27">
        <v>0</v>
      </c>
      <c r="H334" s="27">
        <v>0</v>
      </c>
      <c r="I334" s="27">
        <v>0</v>
      </c>
      <c r="J334" s="27">
        <v>15.932707786560059</v>
      </c>
      <c r="K334" s="27">
        <v>2.8167588710784912</v>
      </c>
      <c r="L334" s="27">
        <v>2.7288711071014404</v>
      </c>
      <c r="M334" s="27">
        <v>1.8677937984466553</v>
      </c>
      <c r="N334" s="35" t="s">
        <v>194</v>
      </c>
      <c r="O334" s="63"/>
      <c r="P334" s="63"/>
      <c r="Q334" s="64">
        <v>0</v>
      </c>
      <c r="R334" s="63" t="s">
        <v>41</v>
      </c>
      <c r="S334" s="26" t="b">
        <f t="shared" si="51"/>
        <v>0</v>
      </c>
      <c r="T334" s="26" t="b">
        <f>NOT(OR((C334&lt;=$Q$1),(G334&lt;=$R$1),(K334&lt;=$S$1)))</f>
        <v>0</v>
      </c>
      <c r="U334" s="65"/>
      <c r="V334" s="65"/>
      <c r="W334" s="66"/>
      <c r="X334" s="65"/>
      <c r="Y334" s="67"/>
      <c r="Z334" s="68"/>
      <c r="AA334" s="68"/>
      <c r="AB334" s="68"/>
      <c r="AC334" s="69"/>
      <c r="AD334" s="63"/>
      <c r="AE334" s="63"/>
      <c r="AF334" s="63"/>
      <c r="AG334" s="63"/>
      <c r="AH334" s="63"/>
      <c r="AI334" s="63"/>
      <c r="AJ334" s="63"/>
      <c r="AK334" s="63"/>
      <c r="AL334" s="63"/>
      <c r="AM334" s="63"/>
      <c r="AN334" s="63"/>
      <c r="AO334" s="63"/>
      <c r="AP334" s="63"/>
      <c r="AQ334" s="63"/>
    </row>
    <row r="335" spans="1:43" ht="14.5" customHeight="1" x14ac:dyDescent="0.35">
      <c r="A335" s="62" t="s">
        <v>461</v>
      </c>
      <c r="B335" s="27">
        <v>0</v>
      </c>
      <c r="C335" s="27">
        <v>0</v>
      </c>
      <c r="D335" s="27">
        <v>0</v>
      </c>
      <c r="E335" s="27">
        <v>0</v>
      </c>
      <c r="F335" s="27">
        <v>0</v>
      </c>
      <c r="G335" s="27">
        <v>0</v>
      </c>
      <c r="H335" s="27">
        <v>0</v>
      </c>
      <c r="I335" s="27">
        <v>0</v>
      </c>
      <c r="J335" s="27">
        <v>31.538314819335938</v>
      </c>
      <c r="K335" s="27">
        <v>0</v>
      </c>
      <c r="L335" s="27">
        <v>0</v>
      </c>
      <c r="M335" s="27">
        <v>0</v>
      </c>
      <c r="N335" s="35" t="s">
        <v>194</v>
      </c>
      <c r="O335" s="63"/>
      <c r="P335" s="63"/>
      <c r="Q335" s="64">
        <v>0</v>
      </c>
      <c r="R335" s="63" t="s">
        <v>41</v>
      </c>
      <c r="S335" s="26" t="b">
        <f t="shared" si="51"/>
        <v>0</v>
      </c>
      <c r="T335" s="26" t="b">
        <f>NOT(OR((C335&lt;=$Q$1),(G335&lt;=$R$1),(K335&lt;=$S$1)))</f>
        <v>0</v>
      </c>
      <c r="U335" s="65"/>
      <c r="V335" s="65"/>
      <c r="W335" s="66"/>
      <c r="X335" s="65"/>
      <c r="Y335" s="67"/>
      <c r="Z335" s="68"/>
      <c r="AA335" s="68"/>
      <c r="AB335" s="68"/>
      <c r="AC335" s="69"/>
      <c r="AD335" s="63"/>
      <c r="AE335" s="63"/>
      <c r="AF335" s="63"/>
      <c r="AG335" s="63"/>
      <c r="AH335" s="63"/>
      <c r="AI335" s="63"/>
      <c r="AJ335" s="63"/>
      <c r="AK335" s="63"/>
      <c r="AL335" s="63"/>
      <c r="AM335" s="63"/>
      <c r="AN335" s="63"/>
      <c r="AO335" s="63"/>
      <c r="AP335" s="63"/>
      <c r="AQ335" s="63"/>
    </row>
    <row r="336" spans="1:43" x14ac:dyDescent="0.35">
      <c r="A336" s="36"/>
      <c r="B336" s="36"/>
      <c r="C336" s="36"/>
      <c r="D336" s="36"/>
      <c r="E336" s="36"/>
      <c r="F336" s="36"/>
      <c r="G336" s="36"/>
      <c r="H336" s="36"/>
      <c r="I336" s="36"/>
      <c r="J336" s="36"/>
      <c r="K336" s="36"/>
      <c r="L336" s="36"/>
      <c r="M336" s="36"/>
      <c r="N336" s="38" t="s">
        <v>462</v>
      </c>
      <c r="O336" s="36"/>
      <c r="P336" s="24">
        <f>SUMIF(S338:S340,TRUE, Q338:Q340)/SUM(Q338:Q340)</f>
        <v>1</v>
      </c>
      <c r="Q336" s="36"/>
      <c r="R336" s="36"/>
      <c r="S336" s="36"/>
      <c r="T336" s="36"/>
      <c r="U336" s="36"/>
      <c r="V336" s="36"/>
      <c r="W336" s="36"/>
      <c r="X336" s="36"/>
      <c r="Y336" s="36"/>
      <c r="Z336" s="36"/>
      <c r="AA336" s="36"/>
      <c r="AB336" s="36"/>
      <c r="AC336" s="36"/>
    </row>
    <row r="337" spans="1:29" x14ac:dyDescent="0.35">
      <c r="A337" s="36"/>
      <c r="B337" s="73"/>
      <c r="C337" s="36"/>
      <c r="D337" s="36"/>
      <c r="E337" s="36"/>
      <c r="F337" s="36"/>
      <c r="G337" s="36"/>
      <c r="H337" s="36"/>
      <c r="I337" s="36"/>
      <c r="J337" s="36"/>
      <c r="K337" s="36"/>
      <c r="L337" s="36"/>
      <c r="M337" s="36"/>
      <c r="N337" s="38"/>
      <c r="O337" s="36"/>
      <c r="P337" s="24"/>
      <c r="Q337" s="74"/>
      <c r="R337" s="74"/>
      <c r="S337" s="36"/>
      <c r="T337" s="36"/>
      <c r="U337" s="36"/>
      <c r="V337" s="36"/>
      <c r="W337" s="36"/>
      <c r="X337" s="36"/>
      <c r="Y337" s="75"/>
      <c r="Z337" s="76"/>
      <c r="AA337" s="76"/>
      <c r="AB337" s="76"/>
      <c r="AC337" s="73"/>
    </row>
    <row r="338" spans="1:29" x14ac:dyDescent="0.35">
      <c r="A338" s="44" t="s">
        <v>463</v>
      </c>
      <c r="B338" s="27">
        <v>91.664405822753906</v>
      </c>
      <c r="C338" s="27">
        <v>91.664405822753906</v>
      </c>
      <c r="D338" s="27">
        <v>91.664405822753906</v>
      </c>
      <c r="E338" s="27">
        <v>91.663772583007813</v>
      </c>
      <c r="F338" s="27">
        <v>99.999610900878906</v>
      </c>
      <c r="G338" s="27">
        <v>99.999610900878906</v>
      </c>
      <c r="H338" s="27">
        <v>99.999610900878906</v>
      </c>
      <c r="I338" s="27">
        <v>99.99884033203125</v>
      </c>
      <c r="J338" s="32" t="s">
        <v>49</v>
      </c>
      <c r="K338" s="32" t="s">
        <v>49</v>
      </c>
      <c r="L338" s="32" t="s">
        <v>49</v>
      </c>
      <c r="M338" s="32" t="s">
        <v>49</v>
      </c>
      <c r="N338" s="35"/>
      <c r="O338" s="35"/>
      <c r="Q338" s="64">
        <v>1</v>
      </c>
      <c r="R338" s="63" t="s">
        <v>41</v>
      </c>
      <c r="S338" s="26" t="b">
        <f>NOT(OR((D338&lt;=$Q$1),(H338&lt;=$R$1),(L338&lt;=$S$1)))</f>
        <v>1</v>
      </c>
      <c r="T338" s="26" t="b">
        <f>NOT(OR((C338&lt;=$Q$1),(G338&lt;=$R$1),(K338&lt;=$S$1)))</f>
        <v>1</v>
      </c>
      <c r="U338" s="65"/>
      <c r="V338" s="65"/>
      <c r="W338" s="66"/>
      <c r="X338" s="65"/>
      <c r="Y338" s="82"/>
      <c r="Z338" s="83"/>
      <c r="AA338" s="83"/>
      <c r="AB338" s="83"/>
      <c r="AC338" s="84"/>
    </row>
    <row r="339" spans="1:29" x14ac:dyDescent="0.35">
      <c r="A339" s="44" t="s">
        <v>464</v>
      </c>
      <c r="B339" s="27">
        <v>91.666450500488281</v>
      </c>
      <c r="C339" s="27">
        <v>91.666450500488281</v>
      </c>
      <c r="D339" s="27">
        <v>91.666450500488281</v>
      </c>
      <c r="E339" s="27">
        <v>91.666328430175781</v>
      </c>
      <c r="F339" s="27">
        <v>99.999610900878906</v>
      </c>
      <c r="G339" s="27">
        <v>99.999610900878906</v>
      </c>
      <c r="H339" s="27">
        <v>99.999610900878906</v>
      </c>
      <c r="I339" s="27">
        <v>99.99884033203125</v>
      </c>
      <c r="J339" s="32" t="s">
        <v>49</v>
      </c>
      <c r="K339" s="32" t="s">
        <v>49</v>
      </c>
      <c r="L339" s="32" t="s">
        <v>49</v>
      </c>
      <c r="M339" s="32" t="s">
        <v>49</v>
      </c>
      <c r="N339" s="35"/>
      <c r="O339" s="35"/>
      <c r="Q339" s="64">
        <v>1</v>
      </c>
      <c r="R339" s="63" t="s">
        <v>41</v>
      </c>
      <c r="S339" s="26" t="b">
        <f>NOT(OR((B339&lt;=$Q$1),(F339&lt;=$R$1),(J339&lt;=$S$1)))</f>
        <v>1</v>
      </c>
      <c r="T339" s="26" t="b">
        <f>NOT(OR((C339&lt;=$Q$1),(G339&lt;=$R$1),(K339&lt;=$S$1)))</f>
        <v>1</v>
      </c>
      <c r="U339" s="65"/>
      <c r="V339" s="65"/>
      <c r="W339" s="66"/>
      <c r="X339" s="65"/>
      <c r="Y339" s="67"/>
      <c r="Z339" s="68"/>
      <c r="AA339" s="68"/>
      <c r="AB339" s="68"/>
      <c r="AC339" s="69"/>
    </row>
    <row r="340" spans="1:29" x14ac:dyDescent="0.35">
      <c r="A340" s="44" t="s">
        <v>465</v>
      </c>
      <c r="B340" s="27">
        <v>91.666244506835938</v>
      </c>
      <c r="C340" s="27">
        <v>91.666244506835938</v>
      </c>
      <c r="D340" s="27">
        <v>91.666244506835938</v>
      </c>
      <c r="E340" s="27">
        <v>91.666191101074219</v>
      </c>
      <c r="F340" s="27">
        <v>99.999610900878906</v>
      </c>
      <c r="G340" s="27">
        <v>99.999610900878906</v>
      </c>
      <c r="H340" s="27">
        <v>99.999610900878906</v>
      </c>
      <c r="I340" s="27">
        <v>99.99884033203125</v>
      </c>
      <c r="J340" s="32" t="s">
        <v>49</v>
      </c>
      <c r="K340" s="32" t="s">
        <v>49</v>
      </c>
      <c r="L340" s="32" t="s">
        <v>49</v>
      </c>
      <c r="M340" s="32" t="s">
        <v>49</v>
      </c>
      <c r="N340" s="35"/>
      <c r="O340" s="35"/>
      <c r="Q340" s="64">
        <v>1</v>
      </c>
      <c r="R340" s="63" t="s">
        <v>41</v>
      </c>
      <c r="S340" s="26" t="b">
        <f>NOT(OR((D340&lt;=$Q$1),(H340&lt;=$R$1),(L340&lt;=$S$1)))</f>
        <v>1</v>
      </c>
      <c r="T340" s="26" t="b">
        <f>NOT(OR((C340&lt;=$Q$1),(G340&lt;=$R$1),(K340&lt;=$S$1)))</f>
        <v>1</v>
      </c>
      <c r="U340" s="65"/>
      <c r="V340" s="65"/>
      <c r="W340" s="66"/>
      <c r="X340" s="65"/>
      <c r="Y340" s="67"/>
      <c r="Z340" s="68"/>
      <c r="AA340" s="68"/>
      <c r="AB340" s="68"/>
      <c r="AC340" s="69"/>
    </row>
    <row r="341" spans="1:29" x14ac:dyDescent="0.35">
      <c r="A341" s="44" t="s">
        <v>466</v>
      </c>
      <c r="B341" s="27">
        <v>91.665679931640625</v>
      </c>
      <c r="C341" s="27">
        <v>91.665679931640625</v>
      </c>
      <c r="D341" s="27">
        <v>91.665679931640625</v>
      </c>
      <c r="E341" s="27">
        <v>91.666183471679688</v>
      </c>
      <c r="F341" s="27">
        <v>99.999610900878906</v>
      </c>
      <c r="G341" s="27">
        <v>99.999610900878906</v>
      </c>
      <c r="H341" s="27">
        <v>99.999610900878906</v>
      </c>
      <c r="I341" s="27">
        <v>99.99884033203125</v>
      </c>
      <c r="J341" s="32" t="s">
        <v>49</v>
      </c>
      <c r="K341" s="32" t="s">
        <v>49</v>
      </c>
      <c r="L341" s="32" t="s">
        <v>49</v>
      </c>
      <c r="M341" s="32" t="s">
        <v>49</v>
      </c>
      <c r="N341" s="35"/>
      <c r="O341" s="35"/>
      <c r="Q341" s="64">
        <v>1</v>
      </c>
      <c r="R341" s="63" t="s">
        <v>41</v>
      </c>
      <c r="S341" s="26" t="b">
        <f t="shared" ref="S341:S369" si="52">NOT(OR((D341&lt;=$Q$1),(H341&lt;=$R$1),(L341&lt;=$S$1)))</f>
        <v>1</v>
      </c>
      <c r="T341" s="26" t="b">
        <f t="shared" ref="T341:T369" si="53">NOT(OR((C341&lt;=$Q$1),(G341&lt;=$R$1),(K341&lt;=$S$1)))</f>
        <v>1</v>
      </c>
      <c r="U341" s="65"/>
      <c r="V341" s="65"/>
      <c r="W341" s="66"/>
      <c r="X341" s="65"/>
      <c r="Y341" s="67"/>
      <c r="Z341" s="68"/>
      <c r="AA341" s="68"/>
      <c r="AB341" s="68"/>
      <c r="AC341" s="69"/>
    </row>
    <row r="342" spans="1:29" x14ac:dyDescent="0.35">
      <c r="A342" s="44" t="s">
        <v>467</v>
      </c>
      <c r="B342" s="27">
        <v>91.665718078613281</v>
      </c>
      <c r="C342" s="27">
        <v>91.665718078613281</v>
      </c>
      <c r="D342" s="27">
        <v>91.665718078613281</v>
      </c>
      <c r="E342" s="27">
        <v>91.666275024414063</v>
      </c>
      <c r="F342" s="27">
        <v>99.999610900878906</v>
      </c>
      <c r="G342" s="27">
        <v>99.999610900878906</v>
      </c>
      <c r="H342" s="27">
        <v>99.999610900878906</v>
      </c>
      <c r="I342" s="27">
        <v>99.99884033203125</v>
      </c>
      <c r="J342" s="32" t="s">
        <v>49</v>
      </c>
      <c r="K342" s="32" t="s">
        <v>49</v>
      </c>
      <c r="L342" s="32" t="s">
        <v>49</v>
      </c>
      <c r="M342" s="32" t="s">
        <v>49</v>
      </c>
      <c r="N342" s="35"/>
      <c r="O342" s="35"/>
      <c r="Q342" s="64">
        <v>1</v>
      </c>
      <c r="R342" s="63" t="s">
        <v>41</v>
      </c>
      <c r="S342" s="26" t="b">
        <f t="shared" si="52"/>
        <v>1</v>
      </c>
      <c r="T342" s="26" t="b">
        <f t="shared" si="53"/>
        <v>1</v>
      </c>
      <c r="U342" s="65"/>
      <c r="V342" s="65"/>
      <c r="W342" s="66"/>
      <c r="X342" s="65"/>
      <c r="Y342" s="67"/>
      <c r="Z342" s="68"/>
      <c r="AA342" s="68"/>
      <c r="AB342" s="68"/>
      <c r="AC342" s="69"/>
    </row>
    <row r="343" spans="1:29" x14ac:dyDescent="0.35">
      <c r="A343" s="44" t="s">
        <v>468</v>
      </c>
      <c r="B343" s="27">
        <v>91.665763854980469</v>
      </c>
      <c r="C343" s="27">
        <v>91.665763854980469</v>
      </c>
      <c r="D343" s="27">
        <v>91.665763854980469</v>
      </c>
      <c r="E343" s="27">
        <v>91.666374206542969</v>
      </c>
      <c r="F343" s="27">
        <v>99.999610900878906</v>
      </c>
      <c r="G343" s="27">
        <v>99.999610900878906</v>
      </c>
      <c r="H343" s="27">
        <v>99.999610900878906</v>
      </c>
      <c r="I343" s="27">
        <v>99.99884033203125</v>
      </c>
      <c r="J343" s="32" t="s">
        <v>49</v>
      </c>
      <c r="K343" s="32" t="s">
        <v>49</v>
      </c>
      <c r="L343" s="32" t="s">
        <v>49</v>
      </c>
      <c r="M343" s="32" t="s">
        <v>49</v>
      </c>
      <c r="P343" s="26"/>
      <c r="Q343" s="64">
        <v>1</v>
      </c>
      <c r="R343" s="63" t="s">
        <v>41</v>
      </c>
      <c r="S343" s="26" t="b">
        <f t="shared" si="52"/>
        <v>1</v>
      </c>
      <c r="T343" s="26" t="b">
        <f t="shared" si="53"/>
        <v>1</v>
      </c>
    </row>
    <row r="344" spans="1:29" x14ac:dyDescent="0.35">
      <c r="A344" s="44" t="s">
        <v>469</v>
      </c>
      <c r="B344" s="27">
        <v>91.66571044921875</v>
      </c>
      <c r="C344" s="27">
        <v>91.66571044921875</v>
      </c>
      <c r="D344" s="27">
        <v>91.66571044921875</v>
      </c>
      <c r="E344" s="27">
        <v>91.666252136230469</v>
      </c>
      <c r="F344" s="27">
        <v>99.999610900878906</v>
      </c>
      <c r="G344" s="27">
        <v>99.999610900878906</v>
      </c>
      <c r="H344" s="27">
        <v>99.999610900878906</v>
      </c>
      <c r="I344" s="27">
        <v>99.99884033203125</v>
      </c>
      <c r="J344" s="32" t="s">
        <v>49</v>
      </c>
      <c r="K344" s="32" t="s">
        <v>49</v>
      </c>
      <c r="L344" s="32" t="s">
        <v>49</v>
      </c>
      <c r="M344" s="32" t="s">
        <v>49</v>
      </c>
      <c r="P344" s="26"/>
      <c r="Q344" s="64">
        <v>1</v>
      </c>
      <c r="R344" s="63" t="s">
        <v>41</v>
      </c>
      <c r="S344" s="26" t="b">
        <f t="shared" si="52"/>
        <v>1</v>
      </c>
      <c r="T344" s="26" t="b">
        <f t="shared" si="53"/>
        <v>1</v>
      </c>
    </row>
    <row r="345" spans="1:29" x14ac:dyDescent="0.35">
      <c r="A345" s="44" t="s">
        <v>470</v>
      </c>
      <c r="B345" s="27">
        <v>91.665733337402344</v>
      </c>
      <c r="C345" s="27">
        <v>91.665733337402344</v>
      </c>
      <c r="D345" s="27">
        <v>91.665733337402344</v>
      </c>
      <c r="E345" s="27">
        <v>91.666275024414063</v>
      </c>
      <c r="F345" s="27">
        <v>99.999610900878906</v>
      </c>
      <c r="G345" s="27">
        <v>99.999610900878906</v>
      </c>
      <c r="H345" s="27">
        <v>99.999610900878906</v>
      </c>
      <c r="I345" s="27">
        <v>99.99884033203125</v>
      </c>
      <c r="J345" s="32" t="s">
        <v>49</v>
      </c>
      <c r="K345" s="32" t="s">
        <v>49</v>
      </c>
      <c r="L345" s="32" t="s">
        <v>49</v>
      </c>
      <c r="M345" s="32" t="s">
        <v>49</v>
      </c>
      <c r="Q345" s="64">
        <v>1</v>
      </c>
      <c r="R345" s="63" t="s">
        <v>41</v>
      </c>
      <c r="S345" s="26" t="b">
        <f t="shared" si="52"/>
        <v>1</v>
      </c>
      <c r="T345" s="26" t="b">
        <f t="shared" si="53"/>
        <v>1</v>
      </c>
    </row>
    <row r="346" spans="1:29" x14ac:dyDescent="0.35">
      <c r="A346" s="44" t="s">
        <v>471</v>
      </c>
      <c r="B346" s="27">
        <v>91.666404724121094</v>
      </c>
      <c r="C346" s="27">
        <v>91.666404724121094</v>
      </c>
      <c r="D346" s="27">
        <v>91.666404724121094</v>
      </c>
      <c r="E346" s="27">
        <v>91.666099548339844</v>
      </c>
      <c r="F346" s="27">
        <v>99.999610900878906</v>
      </c>
      <c r="G346" s="27">
        <v>99.999610900878906</v>
      </c>
      <c r="H346" s="27">
        <v>99.999610900878906</v>
      </c>
      <c r="I346" s="27">
        <v>99.99884033203125</v>
      </c>
      <c r="J346" s="32" t="s">
        <v>49</v>
      </c>
      <c r="K346" s="32" t="s">
        <v>49</v>
      </c>
      <c r="L346" s="32" t="s">
        <v>49</v>
      </c>
      <c r="M346" s="32" t="s">
        <v>49</v>
      </c>
      <c r="Q346" s="64">
        <v>1</v>
      </c>
      <c r="R346" s="63" t="s">
        <v>41</v>
      </c>
      <c r="S346" s="26" t="b">
        <f t="shared" si="52"/>
        <v>1</v>
      </c>
      <c r="T346" s="26" t="b">
        <f t="shared" si="53"/>
        <v>1</v>
      </c>
    </row>
    <row r="347" spans="1:29" x14ac:dyDescent="0.35">
      <c r="A347" s="44" t="s">
        <v>472</v>
      </c>
      <c r="B347" s="27">
        <v>91.665809631347656</v>
      </c>
      <c r="C347" s="27">
        <v>91.665809631347656</v>
      </c>
      <c r="D347" s="27">
        <v>91.665809631347656</v>
      </c>
      <c r="E347" s="27">
        <v>91.666587829589844</v>
      </c>
      <c r="F347" s="27">
        <v>99.999610900878906</v>
      </c>
      <c r="G347" s="27">
        <v>99.999610900878906</v>
      </c>
      <c r="H347" s="27">
        <v>99.999610900878906</v>
      </c>
      <c r="I347" s="27">
        <v>99.99884033203125</v>
      </c>
      <c r="J347" s="32" t="s">
        <v>49</v>
      </c>
      <c r="K347" s="32" t="s">
        <v>49</v>
      </c>
      <c r="L347" s="32" t="s">
        <v>49</v>
      </c>
      <c r="M347" s="32" t="s">
        <v>49</v>
      </c>
      <c r="P347" s="26"/>
      <c r="Q347" s="64">
        <v>1</v>
      </c>
      <c r="R347" s="63" t="s">
        <v>41</v>
      </c>
      <c r="S347" s="26" t="b">
        <f t="shared" si="52"/>
        <v>1</v>
      </c>
      <c r="T347" s="26" t="b">
        <f t="shared" si="53"/>
        <v>1</v>
      </c>
    </row>
    <row r="348" spans="1:29" x14ac:dyDescent="0.35">
      <c r="A348" s="44" t="s">
        <v>473</v>
      </c>
      <c r="B348" s="27">
        <v>91.66656494140625</v>
      </c>
      <c r="C348" s="27">
        <v>91.66656494140625</v>
      </c>
      <c r="D348" s="27">
        <v>91.66656494140625</v>
      </c>
      <c r="E348" s="27">
        <v>91.666587829589844</v>
      </c>
      <c r="F348" s="27">
        <v>99.999610900878906</v>
      </c>
      <c r="G348" s="27">
        <v>99.999610900878906</v>
      </c>
      <c r="H348" s="27">
        <v>99.999610900878906</v>
      </c>
      <c r="I348" s="27">
        <v>99.99884033203125</v>
      </c>
      <c r="J348" s="32" t="s">
        <v>49</v>
      </c>
      <c r="K348" s="32" t="s">
        <v>49</v>
      </c>
      <c r="L348" s="32" t="s">
        <v>49</v>
      </c>
      <c r="M348" s="32" t="s">
        <v>49</v>
      </c>
      <c r="Q348" s="64">
        <v>1</v>
      </c>
      <c r="R348" s="63" t="s">
        <v>41</v>
      </c>
      <c r="S348" s="26" t="b">
        <f t="shared" si="52"/>
        <v>1</v>
      </c>
      <c r="T348" s="26" t="b">
        <f t="shared" si="53"/>
        <v>1</v>
      </c>
    </row>
    <row r="349" spans="1:29" x14ac:dyDescent="0.35">
      <c r="A349" s="44" t="s">
        <v>474</v>
      </c>
      <c r="B349" s="27">
        <v>91.666427612304688</v>
      </c>
      <c r="C349" s="27">
        <v>91.666427612304688</v>
      </c>
      <c r="D349" s="27">
        <v>91.666427612304688</v>
      </c>
      <c r="E349" s="27">
        <v>91.666259765625</v>
      </c>
      <c r="F349" s="27">
        <v>99.999610900878906</v>
      </c>
      <c r="G349" s="27">
        <v>99.999610900878906</v>
      </c>
      <c r="H349" s="27">
        <v>99.999610900878906</v>
      </c>
      <c r="I349" s="27">
        <v>99.99884033203125</v>
      </c>
      <c r="J349" s="32" t="s">
        <v>49</v>
      </c>
      <c r="K349" s="32" t="s">
        <v>49</v>
      </c>
      <c r="L349" s="32" t="s">
        <v>49</v>
      </c>
      <c r="M349" s="32" t="s">
        <v>49</v>
      </c>
      <c r="Q349" s="64">
        <v>1</v>
      </c>
      <c r="R349" s="63" t="s">
        <v>41</v>
      </c>
      <c r="S349" s="26" t="b">
        <f t="shared" si="52"/>
        <v>1</v>
      </c>
      <c r="T349" s="26" t="b">
        <f t="shared" si="53"/>
        <v>1</v>
      </c>
    </row>
    <row r="350" spans="1:29" x14ac:dyDescent="0.35">
      <c r="A350" s="44" t="s">
        <v>475</v>
      </c>
      <c r="B350" s="27">
        <v>91.6658935546875</v>
      </c>
      <c r="C350" s="27">
        <v>91.6658935546875</v>
      </c>
      <c r="D350" s="27">
        <v>91.6658935546875</v>
      </c>
      <c r="E350" s="27">
        <v>91.66650390625</v>
      </c>
      <c r="F350" s="27">
        <v>99.999610900878906</v>
      </c>
      <c r="G350" s="27">
        <v>99.999610900878906</v>
      </c>
      <c r="H350" s="27">
        <v>99.999610900878906</v>
      </c>
      <c r="I350" s="27">
        <v>99.99884033203125</v>
      </c>
      <c r="J350" s="32" t="s">
        <v>49</v>
      </c>
      <c r="K350" s="32" t="s">
        <v>49</v>
      </c>
      <c r="L350" s="32" t="s">
        <v>49</v>
      </c>
      <c r="M350" s="32" t="s">
        <v>49</v>
      </c>
      <c r="Q350" s="64">
        <v>1</v>
      </c>
      <c r="R350" s="63" t="s">
        <v>41</v>
      </c>
      <c r="S350" s="26" t="b">
        <f t="shared" si="52"/>
        <v>1</v>
      </c>
      <c r="T350" s="26" t="b">
        <f t="shared" si="53"/>
        <v>1</v>
      </c>
    </row>
    <row r="351" spans="1:29" x14ac:dyDescent="0.35">
      <c r="A351" s="44" t="s">
        <v>476</v>
      </c>
      <c r="B351" s="27">
        <v>91.665687561035156</v>
      </c>
      <c r="C351" s="27">
        <v>91.665687561035156</v>
      </c>
      <c r="D351" s="27">
        <v>91.665687561035156</v>
      </c>
      <c r="E351" s="27">
        <v>91.666282653808594</v>
      </c>
      <c r="F351" s="27">
        <v>99.999610900878906</v>
      </c>
      <c r="G351" s="27">
        <v>99.999610900878906</v>
      </c>
      <c r="H351" s="27">
        <v>99.999610900878906</v>
      </c>
      <c r="I351" s="27">
        <v>99.99884033203125</v>
      </c>
      <c r="J351" s="32" t="s">
        <v>49</v>
      </c>
      <c r="K351" s="32" t="s">
        <v>49</v>
      </c>
      <c r="L351" s="32" t="s">
        <v>49</v>
      </c>
      <c r="M351" s="32" t="s">
        <v>49</v>
      </c>
      <c r="Q351" s="64">
        <v>1</v>
      </c>
      <c r="R351" s="63" t="s">
        <v>41</v>
      </c>
      <c r="S351" s="26" t="b">
        <f t="shared" si="52"/>
        <v>1</v>
      </c>
      <c r="T351" s="26" t="b">
        <f t="shared" si="53"/>
        <v>1</v>
      </c>
    </row>
    <row r="352" spans="1:29" x14ac:dyDescent="0.35">
      <c r="A352" s="44" t="s">
        <v>477</v>
      </c>
      <c r="B352" s="27">
        <v>91.666046142578125</v>
      </c>
      <c r="C352" s="27">
        <v>91.666046142578125</v>
      </c>
      <c r="D352" s="27">
        <v>91.666046142578125</v>
      </c>
      <c r="E352" s="27">
        <v>91.666275024414063</v>
      </c>
      <c r="F352" s="27">
        <v>99.999610900878906</v>
      </c>
      <c r="G352" s="27">
        <v>99.999610900878906</v>
      </c>
      <c r="H352" s="27">
        <v>99.999610900878906</v>
      </c>
      <c r="I352" s="27">
        <v>99.99884033203125</v>
      </c>
      <c r="J352" s="32" t="s">
        <v>49</v>
      </c>
      <c r="K352" s="32" t="s">
        <v>49</v>
      </c>
      <c r="L352" s="32" t="s">
        <v>49</v>
      </c>
      <c r="M352" s="32" t="s">
        <v>49</v>
      </c>
      <c r="Q352" s="64">
        <v>1</v>
      </c>
      <c r="R352" s="63" t="s">
        <v>41</v>
      </c>
      <c r="S352" s="26" t="b">
        <f t="shared" si="52"/>
        <v>1</v>
      </c>
      <c r="T352" s="26" t="b">
        <f t="shared" si="53"/>
        <v>1</v>
      </c>
    </row>
    <row r="353" spans="1:20" x14ac:dyDescent="0.35">
      <c r="A353" s="44" t="s">
        <v>478</v>
      </c>
      <c r="B353" s="27">
        <v>91.665664672851563</v>
      </c>
      <c r="C353" s="27">
        <v>91.665664672851563</v>
      </c>
      <c r="D353" s="27">
        <v>91.665664672851563</v>
      </c>
      <c r="E353" s="27">
        <v>91.66632080078125</v>
      </c>
      <c r="F353" s="27">
        <v>99.999610900878906</v>
      </c>
      <c r="G353" s="27">
        <v>99.999610900878906</v>
      </c>
      <c r="H353" s="27">
        <v>99.999610900878906</v>
      </c>
      <c r="I353" s="27">
        <v>99.99884033203125</v>
      </c>
      <c r="J353" s="32" t="s">
        <v>49</v>
      </c>
      <c r="K353" s="32" t="s">
        <v>49</v>
      </c>
      <c r="L353" s="32" t="s">
        <v>49</v>
      </c>
      <c r="M353" s="32" t="s">
        <v>49</v>
      </c>
      <c r="Q353" s="64">
        <v>1</v>
      </c>
      <c r="R353" s="63" t="s">
        <v>41</v>
      </c>
      <c r="S353" s="26" t="b">
        <f t="shared" si="52"/>
        <v>1</v>
      </c>
      <c r="T353" s="26" t="b">
        <f t="shared" si="53"/>
        <v>1</v>
      </c>
    </row>
    <row r="354" spans="1:20" x14ac:dyDescent="0.35">
      <c r="A354" s="44" t="s">
        <v>479</v>
      </c>
      <c r="B354" s="27">
        <v>91.666465759277344</v>
      </c>
      <c r="C354" s="27">
        <v>91.666465759277344</v>
      </c>
      <c r="D354" s="27">
        <v>91.666465759277344</v>
      </c>
      <c r="E354" s="27">
        <v>91.666595458984375</v>
      </c>
      <c r="F354" s="27">
        <v>99.999610900878906</v>
      </c>
      <c r="G354" s="27">
        <v>99.999610900878906</v>
      </c>
      <c r="H354" s="27">
        <v>99.999610900878906</v>
      </c>
      <c r="I354" s="27">
        <v>99.99884033203125</v>
      </c>
      <c r="J354" s="32" t="s">
        <v>49</v>
      </c>
      <c r="K354" s="32" t="s">
        <v>49</v>
      </c>
      <c r="L354" s="32" t="s">
        <v>49</v>
      </c>
      <c r="M354" s="32" t="s">
        <v>49</v>
      </c>
      <c r="Q354" s="64">
        <v>1</v>
      </c>
      <c r="R354" s="63" t="s">
        <v>41</v>
      </c>
      <c r="S354" s="26" t="b">
        <f t="shared" si="52"/>
        <v>1</v>
      </c>
      <c r="T354" s="26" t="b">
        <f t="shared" si="53"/>
        <v>1</v>
      </c>
    </row>
    <row r="355" spans="1:20" x14ac:dyDescent="0.35">
      <c r="A355" s="44" t="s">
        <v>480</v>
      </c>
      <c r="B355" s="27">
        <v>91.666397094726563</v>
      </c>
      <c r="C355" s="27">
        <v>91.666397094726563</v>
      </c>
      <c r="D355" s="27">
        <v>91.666397094726563</v>
      </c>
      <c r="E355" s="27">
        <v>91.666099548339844</v>
      </c>
      <c r="F355" s="27">
        <v>99.999610900878906</v>
      </c>
      <c r="G355" s="27">
        <v>99.999610900878906</v>
      </c>
      <c r="H355" s="27">
        <v>99.999610900878906</v>
      </c>
      <c r="I355" s="27">
        <v>99.99884033203125</v>
      </c>
      <c r="J355" s="32" t="s">
        <v>49</v>
      </c>
      <c r="K355" s="32" t="s">
        <v>49</v>
      </c>
      <c r="L355" s="32" t="s">
        <v>49</v>
      </c>
      <c r="M355" s="32" t="s">
        <v>49</v>
      </c>
      <c r="Q355" s="64">
        <v>1</v>
      </c>
      <c r="R355" s="63" t="s">
        <v>41</v>
      </c>
      <c r="S355" s="26" t="b">
        <f t="shared" si="52"/>
        <v>1</v>
      </c>
      <c r="T355" s="26" t="b">
        <f t="shared" si="53"/>
        <v>1</v>
      </c>
    </row>
    <row r="356" spans="1:20" x14ac:dyDescent="0.35">
      <c r="A356" s="44" t="s">
        <v>481</v>
      </c>
      <c r="B356" s="27">
        <v>91.666419982910156</v>
      </c>
      <c r="C356" s="27">
        <v>91.666419982910156</v>
      </c>
      <c r="D356" s="27">
        <v>91.666419982910156</v>
      </c>
      <c r="E356" s="27">
        <v>91.666481018066406</v>
      </c>
      <c r="F356" s="27">
        <v>99.999610900878906</v>
      </c>
      <c r="G356" s="27">
        <v>99.999610900878906</v>
      </c>
      <c r="H356" s="27">
        <v>99.999610900878906</v>
      </c>
      <c r="I356" s="27">
        <v>99.99884033203125</v>
      </c>
      <c r="J356" s="32" t="s">
        <v>49</v>
      </c>
      <c r="K356" s="32" t="s">
        <v>49</v>
      </c>
      <c r="L356" s="32" t="s">
        <v>49</v>
      </c>
      <c r="M356" s="32" t="s">
        <v>49</v>
      </c>
      <c r="Q356" s="64">
        <v>1</v>
      </c>
      <c r="R356" s="63" t="s">
        <v>41</v>
      </c>
      <c r="S356" s="26" t="b">
        <f t="shared" si="52"/>
        <v>1</v>
      </c>
      <c r="T356" s="26" t="b">
        <f t="shared" si="53"/>
        <v>1</v>
      </c>
    </row>
    <row r="357" spans="1:20" x14ac:dyDescent="0.35">
      <c r="A357" s="44" t="s">
        <v>482</v>
      </c>
      <c r="B357" s="27">
        <v>91.666534423828125</v>
      </c>
      <c r="C357" s="27">
        <v>91.666534423828125</v>
      </c>
      <c r="D357" s="27">
        <v>91.666534423828125</v>
      </c>
      <c r="E357" s="27">
        <v>91.666641235351563</v>
      </c>
      <c r="F357" s="27">
        <v>99.999610900878906</v>
      </c>
      <c r="G357" s="27">
        <v>99.999610900878906</v>
      </c>
      <c r="H357" s="27">
        <v>99.999610900878906</v>
      </c>
      <c r="I357" s="27">
        <v>99.99884033203125</v>
      </c>
      <c r="J357" s="32" t="s">
        <v>49</v>
      </c>
      <c r="K357" s="32" t="s">
        <v>49</v>
      </c>
      <c r="L357" s="32" t="s">
        <v>49</v>
      </c>
      <c r="M357" s="32" t="s">
        <v>49</v>
      </c>
      <c r="Q357" s="64">
        <v>1</v>
      </c>
      <c r="R357" s="63" t="s">
        <v>41</v>
      </c>
      <c r="S357" s="26" t="b">
        <f t="shared" si="52"/>
        <v>1</v>
      </c>
      <c r="T357" s="26" t="b">
        <f t="shared" si="53"/>
        <v>1</v>
      </c>
    </row>
    <row r="358" spans="1:20" x14ac:dyDescent="0.35">
      <c r="A358" s="44" t="s">
        <v>483</v>
      </c>
      <c r="B358" s="27">
        <v>91.665702819824219</v>
      </c>
      <c r="C358" s="27">
        <v>91.665702819824219</v>
      </c>
      <c r="D358" s="27">
        <v>91.665702819824219</v>
      </c>
      <c r="E358" s="27">
        <v>91.666435241699219</v>
      </c>
      <c r="F358" s="27">
        <v>99.999610900878906</v>
      </c>
      <c r="G358" s="27">
        <v>99.999610900878906</v>
      </c>
      <c r="H358" s="27">
        <v>99.999610900878906</v>
      </c>
      <c r="I358" s="27">
        <v>99.99884033203125</v>
      </c>
      <c r="J358" s="32" t="s">
        <v>49</v>
      </c>
      <c r="K358" s="32" t="s">
        <v>49</v>
      </c>
      <c r="L358" s="32" t="s">
        <v>49</v>
      </c>
      <c r="M358" s="32" t="s">
        <v>49</v>
      </c>
      <c r="Q358" s="64">
        <v>1</v>
      </c>
      <c r="R358" s="63" t="s">
        <v>41</v>
      </c>
      <c r="S358" s="26" t="b">
        <f t="shared" si="52"/>
        <v>1</v>
      </c>
      <c r="T358" s="26" t="b">
        <f t="shared" si="53"/>
        <v>1</v>
      </c>
    </row>
    <row r="359" spans="1:20" x14ac:dyDescent="0.35">
      <c r="A359" s="44" t="s">
        <v>484</v>
      </c>
      <c r="B359" s="27">
        <v>91.6658935546875</v>
      </c>
      <c r="C359" s="27">
        <v>91.6658935546875</v>
      </c>
      <c r="D359" s="27">
        <v>91.6658935546875</v>
      </c>
      <c r="E359" s="27">
        <v>91.66656494140625</v>
      </c>
      <c r="F359" s="27">
        <v>99.999610900878906</v>
      </c>
      <c r="G359" s="27">
        <v>99.999610900878906</v>
      </c>
      <c r="H359" s="27">
        <v>99.999610900878906</v>
      </c>
      <c r="I359" s="27">
        <v>99.99884033203125</v>
      </c>
      <c r="J359" s="32" t="s">
        <v>49</v>
      </c>
      <c r="K359" s="32" t="s">
        <v>49</v>
      </c>
      <c r="L359" s="32" t="s">
        <v>49</v>
      </c>
      <c r="M359" s="32" t="s">
        <v>49</v>
      </c>
      <c r="Q359" s="64">
        <v>1</v>
      </c>
      <c r="R359" s="63" t="s">
        <v>41</v>
      </c>
      <c r="S359" s="26" t="b">
        <f t="shared" si="52"/>
        <v>1</v>
      </c>
      <c r="T359" s="26" t="b">
        <f t="shared" si="53"/>
        <v>1</v>
      </c>
    </row>
    <row r="360" spans="1:20" x14ac:dyDescent="0.35">
      <c r="A360" s="44" t="s">
        <v>485</v>
      </c>
      <c r="B360" s="27">
        <v>91.665725708007813</v>
      </c>
      <c r="C360" s="27">
        <v>91.665725708007813</v>
      </c>
      <c r="D360" s="27">
        <v>91.665725708007813</v>
      </c>
      <c r="E360" s="27">
        <v>91.666259765625</v>
      </c>
      <c r="F360" s="27">
        <v>99.999610900878906</v>
      </c>
      <c r="G360" s="27">
        <v>99.999610900878906</v>
      </c>
      <c r="H360" s="27">
        <v>99.999610900878906</v>
      </c>
      <c r="I360" s="27">
        <v>99.99884033203125</v>
      </c>
      <c r="J360" s="32" t="s">
        <v>49</v>
      </c>
      <c r="K360" s="32" t="s">
        <v>49</v>
      </c>
      <c r="L360" s="32" t="s">
        <v>49</v>
      </c>
      <c r="M360" s="32" t="s">
        <v>49</v>
      </c>
      <c r="Q360" s="64">
        <v>1</v>
      </c>
      <c r="R360" s="63" t="s">
        <v>41</v>
      </c>
      <c r="S360" s="26" t="b">
        <f t="shared" si="52"/>
        <v>1</v>
      </c>
      <c r="T360" s="26" t="b">
        <f t="shared" si="53"/>
        <v>1</v>
      </c>
    </row>
    <row r="361" spans="1:20" x14ac:dyDescent="0.35">
      <c r="A361" s="44" t="s">
        <v>486</v>
      </c>
      <c r="B361" s="27">
        <v>91.665840148925781</v>
      </c>
      <c r="C361" s="27">
        <v>91.665840148925781</v>
      </c>
      <c r="D361" s="27">
        <v>91.665840148925781</v>
      </c>
      <c r="E361" s="27">
        <v>91.666587829589844</v>
      </c>
      <c r="F361" s="27">
        <v>99.999610900878906</v>
      </c>
      <c r="G361" s="27">
        <v>99.999610900878906</v>
      </c>
      <c r="H361" s="27">
        <v>99.999610900878906</v>
      </c>
      <c r="I361" s="27">
        <v>99.99884033203125</v>
      </c>
      <c r="J361" s="32" t="s">
        <v>49</v>
      </c>
      <c r="K361" s="32" t="s">
        <v>49</v>
      </c>
      <c r="L361" s="32" t="s">
        <v>49</v>
      </c>
      <c r="M361" s="32" t="s">
        <v>49</v>
      </c>
      <c r="Q361" s="64">
        <v>1</v>
      </c>
      <c r="R361" s="63" t="s">
        <v>41</v>
      </c>
      <c r="S361" s="26" t="b">
        <f t="shared" si="52"/>
        <v>1</v>
      </c>
      <c r="T361" s="26" t="b">
        <f t="shared" si="53"/>
        <v>1</v>
      </c>
    </row>
    <row r="362" spans="1:20" x14ac:dyDescent="0.35">
      <c r="A362" s="44" t="s">
        <v>487</v>
      </c>
      <c r="B362" s="27">
        <v>91.665145874023438</v>
      </c>
      <c r="C362" s="27">
        <v>91.665145874023438</v>
      </c>
      <c r="D362" s="27">
        <v>91.665145874023438</v>
      </c>
      <c r="E362" s="27">
        <v>91.66632080078125</v>
      </c>
      <c r="F362" s="27">
        <v>99.999610900878906</v>
      </c>
      <c r="G362" s="27">
        <v>99.999610900878906</v>
      </c>
      <c r="H362" s="27">
        <v>99.999610900878906</v>
      </c>
      <c r="I362" s="27">
        <v>99.99884033203125</v>
      </c>
      <c r="J362" s="32" t="s">
        <v>49</v>
      </c>
      <c r="K362" s="32" t="s">
        <v>49</v>
      </c>
      <c r="L362" s="32" t="s">
        <v>49</v>
      </c>
      <c r="M362" s="32" t="s">
        <v>49</v>
      </c>
      <c r="Q362" s="64">
        <v>1</v>
      </c>
      <c r="R362" s="63" t="s">
        <v>41</v>
      </c>
      <c r="S362" s="26" t="b">
        <f t="shared" si="52"/>
        <v>1</v>
      </c>
      <c r="T362" s="26" t="b">
        <f t="shared" si="53"/>
        <v>1</v>
      </c>
    </row>
    <row r="363" spans="1:20" x14ac:dyDescent="0.35">
      <c r="A363" s="44" t="s">
        <v>488</v>
      </c>
      <c r="B363" s="27">
        <v>91.666000366210938</v>
      </c>
      <c r="C363" s="27">
        <v>91.666000366210938</v>
      </c>
      <c r="D363" s="27">
        <v>91.666000366210938</v>
      </c>
      <c r="E363" s="27">
        <v>91.666549682617188</v>
      </c>
      <c r="F363" s="27">
        <v>99.999610900878906</v>
      </c>
      <c r="G363" s="27">
        <v>99.999610900878906</v>
      </c>
      <c r="H363" s="27">
        <v>99.999610900878906</v>
      </c>
      <c r="I363" s="27">
        <v>99.99884033203125</v>
      </c>
      <c r="J363" s="32" t="s">
        <v>49</v>
      </c>
      <c r="K363" s="32" t="s">
        <v>49</v>
      </c>
      <c r="L363" s="32" t="s">
        <v>49</v>
      </c>
      <c r="M363" s="32" t="s">
        <v>49</v>
      </c>
      <c r="Q363" s="64">
        <v>1</v>
      </c>
      <c r="R363" s="63" t="s">
        <v>41</v>
      </c>
      <c r="S363" s="26" t="b">
        <f t="shared" si="52"/>
        <v>1</v>
      </c>
      <c r="T363" s="26" t="b">
        <f t="shared" si="53"/>
        <v>1</v>
      </c>
    </row>
    <row r="364" spans="1:20" x14ac:dyDescent="0.35">
      <c r="A364" s="44" t="s">
        <v>489</v>
      </c>
      <c r="B364" s="27">
        <v>91.66595458984375</v>
      </c>
      <c r="C364" s="27">
        <v>91.66595458984375</v>
      </c>
      <c r="D364" s="27">
        <v>91.66595458984375</v>
      </c>
      <c r="E364" s="27">
        <v>91.666275024414063</v>
      </c>
      <c r="F364" s="27">
        <v>99.999610900878906</v>
      </c>
      <c r="G364" s="27">
        <v>99.999610900878906</v>
      </c>
      <c r="H364" s="27">
        <v>99.999610900878906</v>
      </c>
      <c r="I364" s="27">
        <v>99.99884033203125</v>
      </c>
      <c r="J364" s="32" t="s">
        <v>49</v>
      </c>
      <c r="K364" s="32" t="s">
        <v>49</v>
      </c>
      <c r="L364" s="32" t="s">
        <v>49</v>
      </c>
      <c r="M364" s="32" t="s">
        <v>49</v>
      </c>
      <c r="Q364" s="64">
        <v>1</v>
      </c>
      <c r="R364" s="63" t="s">
        <v>41</v>
      </c>
      <c r="S364" s="26" t="b">
        <f t="shared" si="52"/>
        <v>1</v>
      </c>
      <c r="T364" s="26" t="b">
        <f t="shared" si="53"/>
        <v>1</v>
      </c>
    </row>
    <row r="365" spans="1:20" x14ac:dyDescent="0.35">
      <c r="A365" s="44" t="s">
        <v>490</v>
      </c>
      <c r="B365" s="27">
        <v>91.665077209472656</v>
      </c>
      <c r="C365" s="27">
        <v>91.665077209472656</v>
      </c>
      <c r="D365" s="27">
        <v>91.665077209472656</v>
      </c>
      <c r="E365" s="27">
        <v>91.663864135742188</v>
      </c>
      <c r="F365" s="27">
        <v>99.999610900878906</v>
      </c>
      <c r="G365" s="27">
        <v>99.999610900878906</v>
      </c>
      <c r="H365" s="27">
        <v>99.999610900878906</v>
      </c>
      <c r="I365" s="27">
        <v>99.99884033203125</v>
      </c>
      <c r="J365" s="32" t="s">
        <v>49</v>
      </c>
      <c r="K365" s="32" t="s">
        <v>49</v>
      </c>
      <c r="L365" s="32" t="s">
        <v>49</v>
      </c>
      <c r="M365" s="32" t="s">
        <v>49</v>
      </c>
      <c r="Q365" s="64">
        <v>1</v>
      </c>
      <c r="R365" s="63" t="s">
        <v>41</v>
      </c>
      <c r="S365" s="26" t="b">
        <f t="shared" si="52"/>
        <v>1</v>
      </c>
      <c r="T365" s="26" t="b">
        <f t="shared" si="53"/>
        <v>1</v>
      </c>
    </row>
    <row r="366" spans="1:20" x14ac:dyDescent="0.35">
      <c r="A366" s="44" t="s">
        <v>491</v>
      </c>
      <c r="B366" s="27">
        <v>91.666221618652344</v>
      </c>
      <c r="C366" s="27">
        <v>91.666221618652344</v>
      </c>
      <c r="D366" s="27">
        <v>91.666221618652344</v>
      </c>
      <c r="E366" s="27">
        <v>91.66656494140625</v>
      </c>
      <c r="F366" s="27">
        <v>99.999610900878906</v>
      </c>
      <c r="G366" s="27">
        <v>99.999610900878906</v>
      </c>
      <c r="H366" s="27">
        <v>99.999610900878906</v>
      </c>
      <c r="I366" s="27">
        <v>99.99884033203125</v>
      </c>
      <c r="J366" s="32" t="s">
        <v>49</v>
      </c>
      <c r="K366" s="32" t="s">
        <v>49</v>
      </c>
      <c r="L366" s="32" t="s">
        <v>49</v>
      </c>
      <c r="M366" s="32" t="s">
        <v>49</v>
      </c>
      <c r="Q366" s="64">
        <v>1</v>
      </c>
      <c r="R366" s="63" t="s">
        <v>41</v>
      </c>
      <c r="S366" s="26" t="b">
        <f t="shared" si="52"/>
        <v>1</v>
      </c>
      <c r="T366" s="26" t="b">
        <f t="shared" si="53"/>
        <v>1</v>
      </c>
    </row>
    <row r="367" spans="1:20" x14ac:dyDescent="0.35">
      <c r="A367" s="44" t="s">
        <v>492</v>
      </c>
      <c r="B367" s="27">
        <v>91.666213989257813</v>
      </c>
      <c r="C367" s="27">
        <v>91.666213989257813</v>
      </c>
      <c r="D367" s="27">
        <v>91.666213989257813</v>
      </c>
      <c r="E367" s="27">
        <v>91.666587829589844</v>
      </c>
      <c r="F367" s="27">
        <v>99.999610900878906</v>
      </c>
      <c r="G367" s="27">
        <v>99.999610900878906</v>
      </c>
      <c r="H367" s="27">
        <v>99.999610900878906</v>
      </c>
      <c r="I367" s="27">
        <v>99.99884033203125</v>
      </c>
      <c r="J367" s="32" t="s">
        <v>49</v>
      </c>
      <c r="K367" s="32" t="s">
        <v>49</v>
      </c>
      <c r="L367" s="32" t="s">
        <v>49</v>
      </c>
      <c r="M367" s="32" t="s">
        <v>49</v>
      </c>
      <c r="Q367" s="64">
        <v>1</v>
      </c>
      <c r="R367" s="63" t="s">
        <v>41</v>
      </c>
      <c r="S367" s="26" t="b">
        <f t="shared" si="52"/>
        <v>1</v>
      </c>
      <c r="T367" s="26" t="b">
        <f t="shared" si="53"/>
        <v>1</v>
      </c>
    </row>
    <row r="368" spans="1:20" x14ac:dyDescent="0.35">
      <c r="A368" s="44" t="s">
        <v>493</v>
      </c>
      <c r="B368" s="27">
        <v>91.6658935546875</v>
      </c>
      <c r="C368" s="27">
        <v>91.6658935546875</v>
      </c>
      <c r="D368" s="27">
        <v>91.6658935546875</v>
      </c>
      <c r="E368" s="27">
        <v>91.666213989257813</v>
      </c>
      <c r="F368" s="27">
        <v>99.999610900878906</v>
      </c>
      <c r="G368" s="27">
        <v>99.999610900878906</v>
      </c>
      <c r="H368" s="27">
        <v>99.999610900878906</v>
      </c>
      <c r="I368" s="27">
        <v>99.99884033203125</v>
      </c>
      <c r="J368" s="32" t="s">
        <v>49</v>
      </c>
      <c r="K368" s="32" t="s">
        <v>49</v>
      </c>
      <c r="L368" s="32" t="s">
        <v>49</v>
      </c>
      <c r="M368" s="32" t="s">
        <v>49</v>
      </c>
      <c r="Q368" s="64">
        <v>1</v>
      </c>
      <c r="R368" s="63" t="s">
        <v>41</v>
      </c>
      <c r="S368" s="26" t="b">
        <f t="shared" si="52"/>
        <v>1</v>
      </c>
      <c r="T368" s="26" t="b">
        <f t="shared" si="53"/>
        <v>1</v>
      </c>
    </row>
    <row r="369" spans="1:43" x14ac:dyDescent="0.35">
      <c r="A369" s="44" t="s">
        <v>494</v>
      </c>
      <c r="B369" s="27">
        <v>91.666450500488281</v>
      </c>
      <c r="C369" s="27">
        <v>91.666450500488281</v>
      </c>
      <c r="D369" s="27">
        <v>91.666450500488281</v>
      </c>
      <c r="E369" s="27">
        <v>91.666305541992188</v>
      </c>
      <c r="F369" s="27">
        <v>99.999610900878906</v>
      </c>
      <c r="G369" s="27">
        <v>99.999610900878906</v>
      </c>
      <c r="H369" s="27">
        <v>99.999610900878906</v>
      </c>
      <c r="I369" s="27">
        <v>99.99884033203125</v>
      </c>
      <c r="J369" s="32" t="s">
        <v>49</v>
      </c>
      <c r="K369" s="32" t="s">
        <v>49</v>
      </c>
      <c r="L369" s="32" t="s">
        <v>49</v>
      </c>
      <c r="M369" s="32" t="s">
        <v>49</v>
      </c>
      <c r="Q369" s="64">
        <v>1</v>
      </c>
      <c r="R369" s="63" t="s">
        <v>41</v>
      </c>
      <c r="S369" s="26" t="b">
        <f t="shared" si="52"/>
        <v>1</v>
      </c>
      <c r="T369" s="26" t="b">
        <f t="shared" si="53"/>
        <v>1</v>
      </c>
    </row>
    <row r="370" spans="1:43" x14ac:dyDescent="0.35">
      <c r="A370" s="57" t="s">
        <v>453</v>
      </c>
      <c r="B370" s="58" t="s">
        <v>453</v>
      </c>
      <c r="C370" s="58" t="s">
        <v>453</v>
      </c>
      <c r="D370" s="58" t="s">
        <v>453</v>
      </c>
      <c r="E370" s="58" t="s">
        <v>453</v>
      </c>
      <c r="F370" s="58" t="s">
        <v>453</v>
      </c>
      <c r="G370" s="58" t="s">
        <v>453</v>
      </c>
      <c r="H370" s="58" t="s">
        <v>453</v>
      </c>
      <c r="I370" s="58" t="s">
        <v>453</v>
      </c>
      <c r="J370" s="58" t="s">
        <v>453</v>
      </c>
      <c r="K370" s="58" t="s">
        <v>453</v>
      </c>
      <c r="L370" s="58" t="s">
        <v>453</v>
      </c>
      <c r="M370" s="58" t="s">
        <v>453</v>
      </c>
      <c r="N370" s="59" t="s">
        <v>495</v>
      </c>
      <c r="O370" s="58" t="s">
        <v>453</v>
      </c>
      <c r="P370" s="24" t="e">
        <f>SUMIF(S371:S372,TRUE, Q371:Q372)/SUM(Q371:Q372)</f>
        <v>#DIV/0!</v>
      </c>
      <c r="Q370" s="58" t="s">
        <v>453</v>
      </c>
      <c r="R370" s="58" t="s">
        <v>453</v>
      </c>
      <c r="S370" s="58" t="s">
        <v>453</v>
      </c>
      <c r="T370" s="60" t="s">
        <v>453</v>
      </c>
      <c r="U370" s="58" t="s">
        <v>453</v>
      </c>
      <c r="V370" s="58" t="s">
        <v>453</v>
      </c>
      <c r="W370" s="58" t="s">
        <v>453</v>
      </c>
      <c r="X370" s="58" t="s">
        <v>453</v>
      </c>
      <c r="Y370" s="61" t="s">
        <v>453</v>
      </c>
      <c r="Z370" s="61" t="s">
        <v>453</v>
      </c>
      <c r="AA370" s="61" t="s">
        <v>453</v>
      </c>
      <c r="AB370" s="61" t="s">
        <v>453</v>
      </c>
      <c r="AC370" s="61" t="s">
        <v>453</v>
      </c>
      <c r="AD370" s="61" t="s">
        <v>453</v>
      </c>
      <c r="AE370" s="61" t="s">
        <v>453</v>
      </c>
      <c r="AF370" s="61" t="s">
        <v>453</v>
      </c>
      <c r="AG370" s="61" t="s">
        <v>453</v>
      </c>
      <c r="AH370" s="61" t="s">
        <v>453</v>
      </c>
      <c r="AI370" s="61" t="s">
        <v>453</v>
      </c>
      <c r="AJ370" s="61" t="s">
        <v>453</v>
      </c>
      <c r="AK370" s="61" t="s">
        <v>453</v>
      </c>
      <c r="AL370" s="61" t="s">
        <v>453</v>
      </c>
      <c r="AM370" s="61" t="s">
        <v>453</v>
      </c>
      <c r="AN370" s="61" t="s">
        <v>453</v>
      </c>
      <c r="AO370" s="61" t="s">
        <v>453</v>
      </c>
      <c r="AP370" s="61" t="s">
        <v>453</v>
      </c>
      <c r="AQ370" s="61" t="s">
        <v>453</v>
      </c>
    </row>
    <row r="371" spans="1:43" ht="14.5" customHeight="1" x14ac:dyDescent="0.35">
      <c r="A371" s="62" t="s">
        <v>496</v>
      </c>
      <c r="B371" s="27">
        <v>69.343353271484375</v>
      </c>
      <c r="C371" s="27">
        <v>55.558620452880859</v>
      </c>
      <c r="D371" s="27">
        <v>96.88739013671875</v>
      </c>
      <c r="E371" s="27">
        <v>96.988845825195313</v>
      </c>
      <c r="F371" s="27">
        <v>97.990898132324219</v>
      </c>
      <c r="G371" s="27">
        <v>99.223289489746094</v>
      </c>
      <c r="H371" s="27">
        <v>99.942535400390625</v>
      </c>
      <c r="I371" s="27">
        <v>99.99884033203125</v>
      </c>
      <c r="J371" s="27">
        <v>0</v>
      </c>
      <c r="K371" s="27">
        <v>0</v>
      </c>
      <c r="L371" s="27">
        <v>0</v>
      </c>
      <c r="M371" s="27">
        <v>0</v>
      </c>
      <c r="N371" s="35"/>
      <c r="O371" s="63" t="s">
        <v>453</v>
      </c>
      <c r="P371" s="63" t="s">
        <v>497</v>
      </c>
      <c r="Q371" s="64">
        <v>0</v>
      </c>
      <c r="R371" s="63" t="s">
        <v>41</v>
      </c>
      <c r="S371" s="26" t="b">
        <f t="shared" ref="S371:S372" si="54">NOT(OR((D371&lt;=$Q$1),(H371&lt;=$R$1),(L371&lt;=$S$1)))</f>
        <v>0</v>
      </c>
      <c r="T371" s="26" t="b">
        <f>NOT(OR((C371&lt;=$Q$1),(G371&lt;=$R$1),(K371&lt;=$S$1)))</f>
        <v>0</v>
      </c>
      <c r="U371" s="65" t="s">
        <v>42</v>
      </c>
      <c r="V371" s="65" t="s">
        <v>42</v>
      </c>
      <c r="W371" s="66" t="s">
        <v>49</v>
      </c>
      <c r="X371" s="65" t="s">
        <v>42</v>
      </c>
      <c r="Y371" s="82">
        <v>5</v>
      </c>
      <c r="Z371" s="83"/>
      <c r="AA371" s="83"/>
      <c r="AB371" s="83"/>
      <c r="AC371" s="84"/>
      <c r="AD371" s="63" t="s">
        <v>453</v>
      </c>
      <c r="AE371" s="63" t="s">
        <v>453</v>
      </c>
      <c r="AF371" s="63" t="s">
        <v>453</v>
      </c>
      <c r="AG371" s="63" t="s">
        <v>453</v>
      </c>
      <c r="AH371" s="63" t="s">
        <v>453</v>
      </c>
      <c r="AI371" s="63" t="s">
        <v>453</v>
      </c>
      <c r="AJ371" s="63" t="s">
        <v>453</v>
      </c>
      <c r="AK371" s="63" t="s">
        <v>453</v>
      </c>
      <c r="AL371" s="63" t="s">
        <v>453</v>
      </c>
      <c r="AM371" s="63" t="s">
        <v>453</v>
      </c>
      <c r="AN371" s="63" t="s">
        <v>453</v>
      </c>
      <c r="AO371" s="63" t="s">
        <v>453</v>
      </c>
      <c r="AP371" s="63" t="s">
        <v>453</v>
      </c>
      <c r="AQ371" s="63" t="s">
        <v>453</v>
      </c>
    </row>
    <row r="372" spans="1:43" ht="14.5" customHeight="1" x14ac:dyDescent="0.35">
      <c r="A372" s="62" t="s">
        <v>498</v>
      </c>
      <c r="B372" s="27">
        <v>27.489482879638672</v>
      </c>
      <c r="C372" s="27">
        <v>7.1734275817871094</v>
      </c>
      <c r="D372" s="27">
        <v>0</v>
      </c>
      <c r="E372" s="27">
        <v>0</v>
      </c>
      <c r="F372" s="27">
        <v>99.961952209472656</v>
      </c>
      <c r="G372" s="27">
        <v>99.999610900878906</v>
      </c>
      <c r="H372" s="27">
        <v>0</v>
      </c>
      <c r="I372" s="27">
        <v>0</v>
      </c>
      <c r="J372" s="27">
        <v>0</v>
      </c>
      <c r="K372" s="27">
        <v>0</v>
      </c>
      <c r="L372" s="27">
        <v>0</v>
      </c>
      <c r="M372" s="27">
        <v>0</v>
      </c>
      <c r="N372" s="35" t="s">
        <v>499</v>
      </c>
      <c r="O372" s="63" t="s">
        <v>453</v>
      </c>
      <c r="P372" s="63"/>
      <c r="Q372" s="64">
        <v>0</v>
      </c>
      <c r="R372" s="63" t="s">
        <v>41</v>
      </c>
      <c r="S372" s="26" t="b">
        <f t="shared" si="54"/>
        <v>0</v>
      </c>
      <c r="T372" s="26" t="b">
        <f>NOT(OR((C372&lt;=$Q$1),(G372&lt;=$R$1),(K372&lt;=$S$1)))</f>
        <v>0</v>
      </c>
      <c r="U372" s="65" t="s">
        <v>42</v>
      </c>
      <c r="V372" s="65" t="s">
        <v>42</v>
      </c>
      <c r="W372" s="66" t="s">
        <v>49</v>
      </c>
      <c r="X372" s="65" t="s">
        <v>42</v>
      </c>
      <c r="Y372" s="82">
        <v>5</v>
      </c>
      <c r="Z372" s="83"/>
      <c r="AA372" s="83"/>
      <c r="AB372" s="83"/>
      <c r="AC372" s="84"/>
      <c r="AD372" s="63" t="s">
        <v>453</v>
      </c>
      <c r="AE372" s="63" t="s">
        <v>453</v>
      </c>
      <c r="AF372" s="63" t="s">
        <v>453</v>
      </c>
      <c r="AG372" s="63" t="s">
        <v>453</v>
      </c>
      <c r="AH372" s="63" t="s">
        <v>453</v>
      </c>
      <c r="AI372" s="63" t="s">
        <v>453</v>
      </c>
      <c r="AJ372" s="63" t="s">
        <v>453</v>
      </c>
      <c r="AK372" s="63" t="s">
        <v>453</v>
      </c>
      <c r="AL372" s="63" t="s">
        <v>453</v>
      </c>
      <c r="AM372" s="63" t="s">
        <v>453</v>
      </c>
      <c r="AN372" s="63" t="s">
        <v>453</v>
      </c>
      <c r="AO372" s="63" t="s">
        <v>453</v>
      </c>
      <c r="AP372" s="63" t="s">
        <v>453</v>
      </c>
      <c r="AQ372" s="63" t="s">
        <v>453</v>
      </c>
    </row>
    <row r="373" spans="1:43" x14ac:dyDescent="0.35">
      <c r="A373" s="57" t="s">
        <v>453</v>
      </c>
      <c r="B373" s="58" t="s">
        <v>453</v>
      </c>
      <c r="C373" s="58" t="s">
        <v>453</v>
      </c>
      <c r="D373" s="58" t="s">
        <v>453</v>
      </c>
      <c r="E373" s="58" t="s">
        <v>453</v>
      </c>
      <c r="F373" s="58" t="s">
        <v>453</v>
      </c>
      <c r="G373" s="58" t="s">
        <v>453</v>
      </c>
      <c r="H373" s="58" t="s">
        <v>453</v>
      </c>
      <c r="I373" s="58" t="s">
        <v>453</v>
      </c>
      <c r="J373" s="58" t="s">
        <v>453</v>
      </c>
      <c r="K373" s="58" t="s">
        <v>453</v>
      </c>
      <c r="L373" s="58" t="s">
        <v>453</v>
      </c>
      <c r="M373" s="58" t="s">
        <v>453</v>
      </c>
      <c r="N373" s="59" t="s">
        <v>500</v>
      </c>
      <c r="O373" s="58" t="s">
        <v>453</v>
      </c>
      <c r="P373" s="24">
        <f>SUMIF(S374,TRUE, Q374)/SUM(Q374)</f>
        <v>0</v>
      </c>
      <c r="Q373" s="58" t="s">
        <v>453</v>
      </c>
      <c r="R373" s="58" t="s">
        <v>453</v>
      </c>
      <c r="S373" s="58" t="s">
        <v>453</v>
      </c>
      <c r="T373" s="60" t="s">
        <v>453</v>
      </c>
      <c r="U373" s="58" t="s">
        <v>453</v>
      </c>
      <c r="V373" s="58" t="s">
        <v>453</v>
      </c>
      <c r="W373" s="58" t="s">
        <v>453</v>
      </c>
      <c r="X373" s="58" t="s">
        <v>453</v>
      </c>
      <c r="Y373" s="61" t="s">
        <v>453</v>
      </c>
      <c r="Z373" s="61" t="s">
        <v>453</v>
      </c>
      <c r="AA373" s="61" t="s">
        <v>453</v>
      </c>
      <c r="AB373" s="61" t="s">
        <v>453</v>
      </c>
      <c r="AC373" s="61" t="s">
        <v>453</v>
      </c>
      <c r="AD373" s="61" t="s">
        <v>453</v>
      </c>
      <c r="AE373" s="61" t="s">
        <v>453</v>
      </c>
      <c r="AF373" s="61" t="s">
        <v>453</v>
      </c>
      <c r="AG373" s="61" t="s">
        <v>453</v>
      </c>
      <c r="AH373" s="61" t="s">
        <v>453</v>
      </c>
      <c r="AI373" s="61" t="s">
        <v>453</v>
      </c>
      <c r="AJ373" s="61" t="s">
        <v>453</v>
      </c>
      <c r="AK373" s="61" t="s">
        <v>453</v>
      </c>
      <c r="AL373" s="61" t="s">
        <v>453</v>
      </c>
      <c r="AM373" s="61" t="s">
        <v>453</v>
      </c>
      <c r="AN373" s="61" t="s">
        <v>453</v>
      </c>
      <c r="AO373" s="61" t="s">
        <v>453</v>
      </c>
      <c r="AP373" s="61" t="s">
        <v>453</v>
      </c>
      <c r="AQ373" s="61" t="s">
        <v>453</v>
      </c>
    </row>
    <row r="374" spans="1:43" ht="14.5" customHeight="1" x14ac:dyDescent="0.35">
      <c r="A374" s="62" t="s">
        <v>501</v>
      </c>
      <c r="B374" s="27">
        <v>73.668045043945313</v>
      </c>
      <c r="C374" s="27">
        <v>69.773002624511719</v>
      </c>
      <c r="D374" s="27">
        <v>80.089942932128906</v>
      </c>
      <c r="E374" s="27">
        <v>0</v>
      </c>
      <c r="F374" s="27">
        <v>98.778114318847656</v>
      </c>
      <c r="G374" s="27">
        <v>99.999946594238281</v>
      </c>
      <c r="H374" s="27">
        <v>99.999771118164063</v>
      </c>
      <c r="I374" s="27">
        <v>0</v>
      </c>
      <c r="J374" s="27">
        <v>90.669937133789063</v>
      </c>
      <c r="K374" s="27">
        <v>93.157051086425781</v>
      </c>
      <c r="L374" s="27">
        <v>99.999771118164063</v>
      </c>
      <c r="M374" s="27">
        <v>0</v>
      </c>
      <c r="N374" s="35"/>
      <c r="O374" s="63" t="s">
        <v>453</v>
      </c>
      <c r="P374" s="63" t="s">
        <v>453</v>
      </c>
      <c r="Q374" s="64">
        <v>1</v>
      </c>
      <c r="R374" s="63" t="s">
        <v>41</v>
      </c>
      <c r="S374" s="26" t="b">
        <f t="shared" ref="S374:S375" si="55">NOT(OR((D374&lt;=$Q$1),(H374&lt;=$R$1),(L374&lt;=$S$1)))</f>
        <v>0</v>
      </c>
      <c r="T374" s="26" t="b">
        <f>NOT(OR((C374&lt;=$Q$1),(G374&lt;=$R$1),(K374&lt;=$S$1)))</f>
        <v>0</v>
      </c>
      <c r="U374" s="65" t="s">
        <v>42</v>
      </c>
      <c r="V374" s="65" t="s">
        <v>42</v>
      </c>
      <c r="W374" s="66" t="s">
        <v>49</v>
      </c>
      <c r="X374" s="65" t="s">
        <v>42</v>
      </c>
      <c r="Y374" s="82">
        <v>5</v>
      </c>
      <c r="Z374" s="83"/>
      <c r="AA374" s="83"/>
      <c r="AB374" s="83"/>
      <c r="AC374" s="84"/>
      <c r="AD374" s="63" t="s">
        <v>453</v>
      </c>
      <c r="AE374" s="63" t="s">
        <v>453</v>
      </c>
      <c r="AF374" s="63" t="s">
        <v>453</v>
      </c>
      <c r="AG374" s="63" t="s">
        <v>453</v>
      </c>
      <c r="AH374" s="63" t="s">
        <v>453</v>
      </c>
      <c r="AI374" s="63" t="s">
        <v>453</v>
      </c>
      <c r="AJ374" s="63" t="s">
        <v>453</v>
      </c>
      <c r="AK374" s="63" t="s">
        <v>453</v>
      </c>
      <c r="AL374" s="63" t="s">
        <v>453</v>
      </c>
      <c r="AM374" s="63" t="s">
        <v>453</v>
      </c>
      <c r="AN374" s="63" t="s">
        <v>453</v>
      </c>
      <c r="AO374" s="63" t="s">
        <v>453</v>
      </c>
      <c r="AP374" s="63" t="s">
        <v>453</v>
      </c>
      <c r="AQ374" s="63" t="s">
        <v>453</v>
      </c>
    </row>
    <row r="375" spans="1:43" ht="14.5" customHeight="1" x14ac:dyDescent="0.35">
      <c r="A375" s="62" t="s">
        <v>502</v>
      </c>
      <c r="B375" s="27">
        <v>79.562210083007813</v>
      </c>
      <c r="C375" s="27">
        <v>69.573753356933594</v>
      </c>
      <c r="D375" s="27">
        <v>79.729743957519531</v>
      </c>
      <c r="E375" s="27">
        <v>0</v>
      </c>
      <c r="F375" s="27">
        <v>88.875923156738281</v>
      </c>
      <c r="G375" s="27">
        <v>93.878204345703125</v>
      </c>
      <c r="H375" s="27">
        <v>99.999771118164063</v>
      </c>
      <c r="I375" s="27">
        <v>0</v>
      </c>
      <c r="J375" s="32" t="s">
        <v>49</v>
      </c>
      <c r="K375" s="32" t="s">
        <v>49</v>
      </c>
      <c r="L375" s="32" t="s">
        <v>49</v>
      </c>
      <c r="M375" s="32" t="s">
        <v>49</v>
      </c>
      <c r="N375" s="35"/>
      <c r="O375" s="63" t="s">
        <v>453</v>
      </c>
      <c r="P375" s="63"/>
      <c r="Q375" s="64">
        <v>0</v>
      </c>
      <c r="R375" s="63" t="s">
        <v>41</v>
      </c>
      <c r="S375" s="26" t="b">
        <f t="shared" si="55"/>
        <v>0</v>
      </c>
      <c r="T375" s="26" t="b">
        <f>NOT(OR((C375&lt;=$Q$1),(G375&lt;=$R$1),(K375&lt;=$S$1)))</f>
        <v>0</v>
      </c>
      <c r="U375" s="65" t="s">
        <v>42</v>
      </c>
      <c r="V375" s="65" t="s">
        <v>42</v>
      </c>
      <c r="W375" s="66" t="s">
        <v>49</v>
      </c>
      <c r="X375" s="65" t="s">
        <v>42</v>
      </c>
      <c r="Y375" s="82">
        <v>5</v>
      </c>
      <c r="Z375" s="83"/>
      <c r="AA375" s="83"/>
      <c r="AB375" s="83"/>
      <c r="AC375" s="84"/>
      <c r="AD375" s="63" t="s">
        <v>453</v>
      </c>
      <c r="AE375" s="63" t="s">
        <v>453</v>
      </c>
      <c r="AF375" s="63" t="s">
        <v>453</v>
      </c>
      <c r="AG375" s="63" t="s">
        <v>453</v>
      </c>
      <c r="AH375" s="63" t="s">
        <v>453</v>
      </c>
      <c r="AI375" s="63" t="s">
        <v>453</v>
      </c>
      <c r="AJ375" s="63" t="s">
        <v>453</v>
      </c>
      <c r="AK375" s="63" t="s">
        <v>453</v>
      </c>
      <c r="AL375" s="63" t="s">
        <v>453</v>
      </c>
      <c r="AM375" s="63" t="s">
        <v>453</v>
      </c>
      <c r="AN375" s="63" t="s">
        <v>453</v>
      </c>
      <c r="AO375" s="63" t="s">
        <v>453</v>
      </c>
      <c r="AP375" s="63" t="s">
        <v>453</v>
      </c>
      <c r="AQ375" s="63" t="s">
        <v>453</v>
      </c>
    </row>
    <row r="376" spans="1:43" x14ac:dyDescent="0.35">
      <c r="A376" s="57" t="s">
        <v>453</v>
      </c>
      <c r="B376" s="58" t="s">
        <v>453</v>
      </c>
      <c r="C376" s="58" t="s">
        <v>453</v>
      </c>
      <c r="D376" s="58" t="s">
        <v>453</v>
      </c>
      <c r="E376" s="58" t="s">
        <v>453</v>
      </c>
      <c r="F376" s="58" t="s">
        <v>453</v>
      </c>
      <c r="G376" s="58" t="s">
        <v>453</v>
      </c>
      <c r="H376" s="58" t="s">
        <v>453</v>
      </c>
      <c r="I376" s="58" t="s">
        <v>453</v>
      </c>
      <c r="J376" s="58" t="s">
        <v>453</v>
      </c>
      <c r="K376" s="58" t="s">
        <v>453</v>
      </c>
      <c r="L376" s="58" t="s">
        <v>453</v>
      </c>
      <c r="M376" s="58" t="s">
        <v>453</v>
      </c>
      <c r="N376" s="59" t="s">
        <v>503</v>
      </c>
      <c r="O376" s="58" t="s">
        <v>453</v>
      </c>
      <c r="P376" s="24" t="e">
        <f>P379=SUMIF(S380,TRUE, Q380)/SUM(Q377:Q378)</f>
        <v>#DIV/0!</v>
      </c>
      <c r="Q376" s="58" t="s">
        <v>453</v>
      </c>
      <c r="R376" s="58" t="s">
        <v>453</v>
      </c>
      <c r="S376" s="58" t="s">
        <v>453</v>
      </c>
      <c r="T376" s="60" t="s">
        <v>453</v>
      </c>
      <c r="U376" s="58" t="s">
        <v>453</v>
      </c>
      <c r="V376" s="58" t="s">
        <v>453</v>
      </c>
      <c r="W376" s="58" t="s">
        <v>453</v>
      </c>
      <c r="X376" s="58" t="s">
        <v>453</v>
      </c>
      <c r="Y376" s="61" t="s">
        <v>453</v>
      </c>
      <c r="Z376" s="61" t="s">
        <v>453</v>
      </c>
      <c r="AA376" s="61" t="s">
        <v>453</v>
      </c>
      <c r="AB376" s="61" t="s">
        <v>453</v>
      </c>
      <c r="AC376" s="61" t="s">
        <v>453</v>
      </c>
      <c r="AD376" s="61" t="s">
        <v>453</v>
      </c>
      <c r="AE376" s="61" t="s">
        <v>453</v>
      </c>
      <c r="AF376" s="61" t="s">
        <v>453</v>
      </c>
      <c r="AG376" s="61" t="s">
        <v>453</v>
      </c>
      <c r="AH376" s="61" t="s">
        <v>453</v>
      </c>
      <c r="AI376" s="61" t="s">
        <v>453</v>
      </c>
      <c r="AJ376" s="61" t="s">
        <v>453</v>
      </c>
      <c r="AK376" s="61" t="s">
        <v>453</v>
      </c>
      <c r="AL376" s="61" t="s">
        <v>453</v>
      </c>
      <c r="AM376" s="61" t="s">
        <v>453</v>
      </c>
      <c r="AN376" s="61" t="s">
        <v>453</v>
      </c>
      <c r="AO376" s="61" t="s">
        <v>453</v>
      </c>
      <c r="AP376" s="61" t="s">
        <v>453</v>
      </c>
      <c r="AQ376" s="61" t="s">
        <v>453</v>
      </c>
    </row>
    <row r="377" spans="1:43" ht="14.5" customHeight="1" x14ac:dyDescent="0.35">
      <c r="A377" s="62" t="s">
        <v>504</v>
      </c>
      <c r="B377" s="27">
        <v>75.747627258300781</v>
      </c>
      <c r="C377" s="27">
        <v>83.251724243164063</v>
      </c>
      <c r="D377" s="27">
        <v>77.354690551757813</v>
      </c>
      <c r="E377" s="27">
        <v>0</v>
      </c>
      <c r="F377" s="27">
        <v>95.506065368652344</v>
      </c>
      <c r="G377" s="27">
        <v>99.999961853027344</v>
      </c>
      <c r="H377" s="27">
        <v>99.999771118164063</v>
      </c>
      <c r="I377" s="27">
        <v>0</v>
      </c>
      <c r="J377" s="27">
        <v>93.56048583984375</v>
      </c>
      <c r="K377" s="27">
        <v>92.121391296386719</v>
      </c>
      <c r="L377" s="27">
        <v>96.616172790527344</v>
      </c>
      <c r="M377" s="27">
        <v>0</v>
      </c>
      <c r="N377" s="35"/>
      <c r="O377" s="63" t="s">
        <v>453</v>
      </c>
      <c r="P377" s="63" t="s">
        <v>453</v>
      </c>
      <c r="Q377" s="64">
        <v>0</v>
      </c>
      <c r="R377" s="63" t="s">
        <v>41</v>
      </c>
      <c r="S377" s="26" t="b">
        <f t="shared" ref="S377:S378" si="56">NOT(OR((D377&lt;=$Q$1),(H377&lt;=$R$1),(L377&lt;=$S$1)))</f>
        <v>0</v>
      </c>
      <c r="T377" s="26" t="b">
        <f>NOT(OR((C377&lt;=$Q$1),(G377&lt;=$R$1),(K377&lt;=$S$1)))</f>
        <v>0</v>
      </c>
      <c r="U377" s="65" t="s">
        <v>42</v>
      </c>
      <c r="V377" s="65" t="s">
        <v>42</v>
      </c>
      <c r="W377" s="66" t="s">
        <v>49</v>
      </c>
      <c r="X377" s="65" t="s">
        <v>42</v>
      </c>
      <c r="Y377" s="82">
        <v>5</v>
      </c>
      <c r="Z377" s="83"/>
      <c r="AA377" s="83"/>
      <c r="AB377" s="83"/>
      <c r="AC377" s="84"/>
      <c r="AD377" s="63" t="s">
        <v>453</v>
      </c>
      <c r="AE377" s="63" t="s">
        <v>453</v>
      </c>
      <c r="AF377" s="63" t="s">
        <v>453</v>
      </c>
      <c r="AG377" s="63" t="s">
        <v>453</v>
      </c>
      <c r="AH377" s="63" t="s">
        <v>453</v>
      </c>
      <c r="AI377" s="63" t="s">
        <v>453</v>
      </c>
      <c r="AJ377" s="63" t="s">
        <v>453</v>
      </c>
      <c r="AK377" s="63" t="s">
        <v>453</v>
      </c>
      <c r="AL377" s="63" t="s">
        <v>453</v>
      </c>
      <c r="AM377" s="63" t="s">
        <v>453</v>
      </c>
      <c r="AN377" s="63" t="s">
        <v>453</v>
      </c>
      <c r="AO377" s="63" t="s">
        <v>453</v>
      </c>
      <c r="AP377" s="63" t="s">
        <v>453</v>
      </c>
      <c r="AQ377" s="63" t="s">
        <v>453</v>
      </c>
    </row>
    <row r="378" spans="1:43" ht="14.5" customHeight="1" x14ac:dyDescent="0.35">
      <c r="A378" s="62" t="s">
        <v>505</v>
      </c>
      <c r="B378" s="27">
        <v>91.289878845214844</v>
      </c>
      <c r="C378" s="27">
        <v>92.242485046386719</v>
      </c>
      <c r="D378" s="27">
        <v>79.336784362792969</v>
      </c>
      <c r="E378" s="27">
        <v>0</v>
      </c>
      <c r="F378" s="27">
        <v>99.844184875488281</v>
      </c>
      <c r="G378" s="27">
        <v>99.9990234375</v>
      </c>
      <c r="H378" s="27">
        <v>99.999588012695313</v>
      </c>
      <c r="I378" s="27">
        <v>0</v>
      </c>
      <c r="J378" s="27">
        <v>39.335037231445313</v>
      </c>
      <c r="K378" s="27">
        <v>35.2362060546875</v>
      </c>
      <c r="L378" s="27">
        <v>0.80995315313339233</v>
      </c>
      <c r="M378" s="27">
        <v>0</v>
      </c>
      <c r="N378" s="35"/>
      <c r="O378" s="63" t="s">
        <v>453</v>
      </c>
      <c r="P378" s="63"/>
      <c r="Q378" s="64">
        <v>0</v>
      </c>
      <c r="R378" s="63" t="s">
        <v>41</v>
      </c>
      <c r="S378" s="26" t="b">
        <f t="shared" si="56"/>
        <v>0</v>
      </c>
      <c r="T378" s="26" t="b">
        <f>NOT(OR((C378&lt;=$Q$1),(G378&lt;=$R$1),(K378&lt;=$S$1)))</f>
        <v>0</v>
      </c>
      <c r="U378" s="65" t="s">
        <v>42</v>
      </c>
      <c r="V378" s="65" t="s">
        <v>42</v>
      </c>
      <c r="W378" s="66" t="s">
        <v>49</v>
      </c>
      <c r="X378" s="65" t="s">
        <v>42</v>
      </c>
      <c r="Y378" s="82">
        <v>5</v>
      </c>
      <c r="Z378" s="83"/>
      <c r="AA378" s="83"/>
      <c r="AB378" s="83"/>
      <c r="AC378" s="84"/>
      <c r="AD378" s="63" t="s">
        <v>453</v>
      </c>
      <c r="AE378" s="63" t="s">
        <v>453</v>
      </c>
      <c r="AF378" s="63" t="s">
        <v>453</v>
      </c>
      <c r="AG378" s="63" t="s">
        <v>453</v>
      </c>
      <c r="AH378" s="63" t="s">
        <v>453</v>
      </c>
      <c r="AI378" s="63" t="s">
        <v>453</v>
      </c>
      <c r="AJ378" s="63" t="s">
        <v>453</v>
      </c>
      <c r="AK378" s="63" t="s">
        <v>453</v>
      </c>
      <c r="AL378" s="63" t="s">
        <v>453</v>
      </c>
      <c r="AM378" s="63" t="s">
        <v>453</v>
      </c>
      <c r="AN378" s="63" t="s">
        <v>453</v>
      </c>
      <c r="AO378" s="63" t="s">
        <v>453</v>
      </c>
      <c r="AP378" s="63" t="s">
        <v>453</v>
      </c>
      <c r="AQ378" s="63" t="s">
        <v>453</v>
      </c>
    </row>
    <row r="379" spans="1:43" x14ac:dyDescent="0.35">
      <c r="A379" s="57" t="s">
        <v>453</v>
      </c>
      <c r="B379" s="58" t="s">
        <v>453</v>
      </c>
      <c r="C379" s="58" t="s">
        <v>453</v>
      </c>
      <c r="D379" s="58" t="s">
        <v>453</v>
      </c>
      <c r="E379" s="58" t="s">
        <v>453</v>
      </c>
      <c r="F379" s="58" t="s">
        <v>453</v>
      </c>
      <c r="G379" s="58" t="s">
        <v>453</v>
      </c>
      <c r="H379" s="58" t="s">
        <v>453</v>
      </c>
      <c r="I379" s="58" t="s">
        <v>453</v>
      </c>
      <c r="J379" s="58" t="s">
        <v>453</v>
      </c>
      <c r="K379" s="58" t="s">
        <v>453</v>
      </c>
      <c r="L379" s="58" t="s">
        <v>453</v>
      </c>
      <c r="M379" s="58" t="s">
        <v>453</v>
      </c>
      <c r="N379" s="59" t="s">
        <v>506</v>
      </c>
      <c r="O379" s="58" t="s">
        <v>453</v>
      </c>
      <c r="P379" s="24">
        <f>SUMIF(S380,TRUE, Q380)/SUM(Q380)</f>
        <v>0</v>
      </c>
      <c r="Q379" s="58" t="s">
        <v>453</v>
      </c>
      <c r="R379" s="58" t="s">
        <v>453</v>
      </c>
      <c r="S379" s="58" t="s">
        <v>453</v>
      </c>
      <c r="T379" s="60" t="s">
        <v>453</v>
      </c>
      <c r="U379" s="58" t="s">
        <v>453</v>
      </c>
      <c r="V379" s="58" t="s">
        <v>453</v>
      </c>
      <c r="W379" s="58" t="s">
        <v>453</v>
      </c>
      <c r="X379" s="58" t="s">
        <v>453</v>
      </c>
      <c r="Y379" s="61" t="s">
        <v>453</v>
      </c>
      <c r="Z379" s="61" t="s">
        <v>453</v>
      </c>
      <c r="AA379" s="61" t="s">
        <v>453</v>
      </c>
      <c r="AB379" s="61" t="s">
        <v>453</v>
      </c>
      <c r="AC379" s="61" t="s">
        <v>453</v>
      </c>
      <c r="AD379" s="61" t="s">
        <v>453</v>
      </c>
      <c r="AE379" s="61" t="s">
        <v>453</v>
      </c>
      <c r="AF379" s="61" t="s">
        <v>453</v>
      </c>
      <c r="AG379" s="61" t="s">
        <v>453</v>
      </c>
      <c r="AH379" s="61" t="s">
        <v>453</v>
      </c>
      <c r="AI379" s="61" t="s">
        <v>453</v>
      </c>
      <c r="AJ379" s="61" t="s">
        <v>453</v>
      </c>
      <c r="AK379" s="61" t="s">
        <v>453</v>
      </c>
      <c r="AL379" s="61" t="s">
        <v>453</v>
      </c>
      <c r="AM379" s="61" t="s">
        <v>453</v>
      </c>
      <c r="AN379" s="61" t="s">
        <v>453</v>
      </c>
      <c r="AO379" s="61" t="s">
        <v>453</v>
      </c>
      <c r="AP379" s="61" t="s">
        <v>453</v>
      </c>
      <c r="AQ379" s="61" t="s">
        <v>453</v>
      </c>
    </row>
    <row r="380" spans="1:43" ht="14.5" customHeight="1" x14ac:dyDescent="0.35">
      <c r="A380" s="62" t="s">
        <v>507</v>
      </c>
      <c r="B380" s="27">
        <v>85.364784240722656</v>
      </c>
      <c r="C380" s="27">
        <v>90.222930908203125</v>
      </c>
      <c r="D380" s="27">
        <v>70.492286682128906</v>
      </c>
      <c r="E380" s="27">
        <v>0</v>
      </c>
      <c r="F380" s="27">
        <v>99.996139526367188</v>
      </c>
      <c r="G380" s="27">
        <v>99.999961853027344</v>
      </c>
      <c r="H380" s="27">
        <v>99.999771118164063</v>
      </c>
      <c r="I380" s="27">
        <v>0</v>
      </c>
      <c r="J380" s="27">
        <v>75.850486755371094</v>
      </c>
      <c r="K380" s="27">
        <v>97.910812377929688</v>
      </c>
      <c r="L380" s="27">
        <v>88.300559997558594</v>
      </c>
      <c r="M380" s="27">
        <v>0</v>
      </c>
      <c r="N380" s="35"/>
      <c r="O380" s="63" t="s">
        <v>453</v>
      </c>
      <c r="P380" s="63" t="s">
        <v>453</v>
      </c>
      <c r="Q380" s="64">
        <v>1</v>
      </c>
      <c r="R380" s="63" t="s">
        <v>41</v>
      </c>
      <c r="S380" s="31">
        <v>-1</v>
      </c>
      <c r="T380" s="31">
        <v>0</v>
      </c>
      <c r="U380" s="65" t="s">
        <v>42</v>
      </c>
      <c r="V380" s="65" t="s">
        <v>42</v>
      </c>
      <c r="W380" s="66" t="s">
        <v>49</v>
      </c>
      <c r="X380" s="65" t="s">
        <v>42</v>
      </c>
      <c r="Y380" s="82">
        <v>5</v>
      </c>
      <c r="Z380" s="83"/>
      <c r="AA380" s="83"/>
      <c r="AB380" s="83"/>
      <c r="AC380" s="84"/>
      <c r="AD380" s="63" t="s">
        <v>453</v>
      </c>
      <c r="AE380" s="63" t="s">
        <v>453</v>
      </c>
      <c r="AF380" s="63" t="s">
        <v>453</v>
      </c>
      <c r="AG380" s="63" t="s">
        <v>453</v>
      </c>
      <c r="AH380" s="63" t="s">
        <v>453</v>
      </c>
      <c r="AI380" s="63" t="s">
        <v>453</v>
      </c>
      <c r="AJ380" s="63" t="s">
        <v>453</v>
      </c>
      <c r="AK380" s="63" t="s">
        <v>453</v>
      </c>
      <c r="AL380" s="63" t="s">
        <v>453</v>
      </c>
      <c r="AM380" s="63" t="s">
        <v>453</v>
      </c>
      <c r="AN380" s="63" t="s">
        <v>453</v>
      </c>
      <c r="AO380" s="63" t="s">
        <v>453</v>
      </c>
      <c r="AP380" s="63" t="s">
        <v>453</v>
      </c>
      <c r="AQ380" s="63" t="s">
        <v>453</v>
      </c>
    </row>
    <row r="381" spans="1:43" x14ac:dyDescent="0.35">
      <c r="A381" s="57" t="s">
        <v>453</v>
      </c>
      <c r="B381" s="58" t="s">
        <v>453</v>
      </c>
      <c r="C381" s="58" t="s">
        <v>453</v>
      </c>
      <c r="D381" s="58" t="s">
        <v>453</v>
      </c>
      <c r="E381" s="58" t="s">
        <v>453</v>
      </c>
      <c r="F381" s="58" t="s">
        <v>453</v>
      </c>
      <c r="G381" s="58" t="s">
        <v>453</v>
      </c>
      <c r="H381" s="58" t="s">
        <v>453</v>
      </c>
      <c r="I381" s="58" t="s">
        <v>453</v>
      </c>
      <c r="J381" s="58" t="s">
        <v>453</v>
      </c>
      <c r="K381" s="58" t="s">
        <v>453</v>
      </c>
      <c r="L381" s="58" t="s">
        <v>453</v>
      </c>
      <c r="M381" s="27" t="s">
        <v>453</v>
      </c>
      <c r="N381" s="59" t="s">
        <v>508</v>
      </c>
      <c r="O381" s="58" t="s">
        <v>453</v>
      </c>
      <c r="P381" s="24" t="e">
        <f>SUMIF(S382,TRUE, Q382)/SUM(Q382)</f>
        <v>#DIV/0!</v>
      </c>
      <c r="Q381" s="58" t="s">
        <v>453</v>
      </c>
      <c r="R381" s="58" t="s">
        <v>453</v>
      </c>
      <c r="S381" s="58" t="s">
        <v>453</v>
      </c>
      <c r="T381" s="60" t="s">
        <v>453</v>
      </c>
      <c r="U381" s="58" t="s">
        <v>453</v>
      </c>
      <c r="V381" s="58" t="s">
        <v>453</v>
      </c>
      <c r="W381" s="58" t="s">
        <v>453</v>
      </c>
      <c r="X381" s="58" t="s">
        <v>453</v>
      </c>
      <c r="Y381" s="61" t="s">
        <v>453</v>
      </c>
      <c r="Z381" s="61" t="s">
        <v>453</v>
      </c>
      <c r="AA381" s="61" t="s">
        <v>453</v>
      </c>
      <c r="AB381" s="61" t="s">
        <v>453</v>
      </c>
      <c r="AC381" s="61" t="s">
        <v>453</v>
      </c>
      <c r="AD381" s="61" t="s">
        <v>453</v>
      </c>
      <c r="AE381" s="61" t="s">
        <v>453</v>
      </c>
      <c r="AF381" s="61" t="s">
        <v>453</v>
      </c>
      <c r="AG381" s="61" t="s">
        <v>453</v>
      </c>
      <c r="AH381" s="61" t="s">
        <v>453</v>
      </c>
      <c r="AI381" s="61" t="s">
        <v>453</v>
      </c>
      <c r="AJ381" s="61" t="s">
        <v>453</v>
      </c>
      <c r="AK381" s="61" t="s">
        <v>453</v>
      </c>
      <c r="AL381" s="61" t="s">
        <v>453</v>
      </c>
      <c r="AM381" s="61" t="s">
        <v>453</v>
      </c>
      <c r="AN381" s="61" t="s">
        <v>453</v>
      </c>
      <c r="AO381" s="61" t="s">
        <v>453</v>
      </c>
      <c r="AP381" s="61" t="s">
        <v>453</v>
      </c>
      <c r="AQ381" s="61" t="s">
        <v>453</v>
      </c>
    </row>
    <row r="382" spans="1:43" ht="14.5" customHeight="1" x14ac:dyDescent="0.35">
      <c r="A382" s="62" t="s">
        <v>501</v>
      </c>
      <c r="B382" s="27">
        <v>73.668045043945313</v>
      </c>
      <c r="C382" s="27">
        <v>69.773002624511719</v>
      </c>
      <c r="D382" s="27">
        <v>80.089942932128906</v>
      </c>
      <c r="E382" s="27">
        <v>0</v>
      </c>
      <c r="F382" s="27">
        <v>98.778114318847656</v>
      </c>
      <c r="G382" s="27">
        <v>99.999946594238281</v>
      </c>
      <c r="H382" s="27">
        <v>99.999771118164063</v>
      </c>
      <c r="I382" s="27">
        <v>0</v>
      </c>
      <c r="J382" s="27">
        <v>90.669937133789063</v>
      </c>
      <c r="K382" s="27">
        <v>93.157051086425781</v>
      </c>
      <c r="L382" s="27">
        <v>99.999771118164063</v>
      </c>
      <c r="M382" s="27">
        <v>0</v>
      </c>
      <c r="N382" s="35"/>
      <c r="O382" s="63" t="s">
        <v>453</v>
      </c>
      <c r="P382" s="63" t="s">
        <v>453</v>
      </c>
      <c r="Q382" s="64">
        <v>0</v>
      </c>
      <c r="R382" s="63" t="s">
        <v>41</v>
      </c>
      <c r="S382" s="26" t="b">
        <f t="shared" ref="S382:S383" si="57">NOT(OR((D382&lt;=$Q$1),(H382&lt;=$R$1),(L382&lt;=$S$1)))</f>
        <v>0</v>
      </c>
      <c r="T382" s="26" t="b">
        <f>NOT(OR((C382&lt;=$Q$1),(G382&lt;=$R$1),(K382&lt;=$S$1)))</f>
        <v>0</v>
      </c>
      <c r="U382" s="65" t="s">
        <v>42</v>
      </c>
      <c r="V382" s="65" t="s">
        <v>42</v>
      </c>
      <c r="W382" s="66" t="s">
        <v>49</v>
      </c>
      <c r="X382" s="65" t="s">
        <v>42</v>
      </c>
      <c r="Y382" s="82">
        <v>5</v>
      </c>
      <c r="Z382" s="83"/>
      <c r="AA382" s="83"/>
      <c r="AB382" s="83"/>
      <c r="AC382" s="84"/>
      <c r="AD382" s="63" t="s">
        <v>453</v>
      </c>
      <c r="AE382" s="63" t="s">
        <v>453</v>
      </c>
      <c r="AF382" s="63" t="s">
        <v>453</v>
      </c>
      <c r="AG382" s="63" t="s">
        <v>453</v>
      </c>
      <c r="AH382" s="63" t="s">
        <v>453</v>
      </c>
      <c r="AI382" s="63" t="s">
        <v>453</v>
      </c>
      <c r="AJ382" s="63" t="s">
        <v>453</v>
      </c>
      <c r="AK382" s="63" t="s">
        <v>453</v>
      </c>
      <c r="AL382" s="63" t="s">
        <v>453</v>
      </c>
      <c r="AM382" s="63" t="s">
        <v>453</v>
      </c>
      <c r="AN382" s="63" t="s">
        <v>453</v>
      </c>
      <c r="AO382" s="63" t="s">
        <v>453</v>
      </c>
      <c r="AP382" s="63" t="s">
        <v>453</v>
      </c>
      <c r="AQ382" s="63" t="s">
        <v>453</v>
      </c>
    </row>
    <row r="383" spans="1:43" ht="14.5" customHeight="1" x14ac:dyDescent="0.35">
      <c r="A383" s="62" t="s">
        <v>502</v>
      </c>
      <c r="B383" s="27">
        <v>79.562210083007813</v>
      </c>
      <c r="C383" s="27">
        <v>69.573753356933594</v>
      </c>
      <c r="D383" s="27">
        <v>79.729743957519531</v>
      </c>
      <c r="E383" s="27">
        <v>0</v>
      </c>
      <c r="F383" s="27">
        <v>88.875923156738281</v>
      </c>
      <c r="G383" s="27">
        <v>93.878204345703125</v>
      </c>
      <c r="H383" s="27">
        <v>99.999771118164063</v>
      </c>
      <c r="I383" s="27">
        <v>0</v>
      </c>
      <c r="J383" s="32" t="s">
        <v>49</v>
      </c>
      <c r="K383" s="32" t="s">
        <v>49</v>
      </c>
      <c r="L383" s="32" t="s">
        <v>49</v>
      </c>
      <c r="M383" s="32" t="s">
        <v>49</v>
      </c>
      <c r="N383" s="35"/>
      <c r="O383" s="63" t="s">
        <v>453</v>
      </c>
      <c r="P383" s="63"/>
      <c r="Q383" s="64">
        <v>0</v>
      </c>
      <c r="R383" s="63" t="s">
        <v>41</v>
      </c>
      <c r="S383" s="26" t="b">
        <f t="shared" si="57"/>
        <v>0</v>
      </c>
      <c r="T383" s="26" t="b">
        <f>NOT(OR((C383&lt;=$Q$1),(G383&lt;=$R$1),(K383&lt;=$S$1)))</f>
        <v>0</v>
      </c>
      <c r="U383" s="65" t="s">
        <v>42</v>
      </c>
      <c r="V383" s="65" t="s">
        <v>42</v>
      </c>
      <c r="W383" s="66" t="s">
        <v>49</v>
      </c>
      <c r="X383" s="65" t="s">
        <v>42</v>
      </c>
      <c r="Y383" s="82">
        <v>5</v>
      </c>
      <c r="Z383" s="83"/>
      <c r="AA383" s="83"/>
      <c r="AB383" s="83"/>
      <c r="AC383" s="84"/>
      <c r="AD383" s="63" t="s">
        <v>453</v>
      </c>
      <c r="AE383" s="63" t="s">
        <v>453</v>
      </c>
      <c r="AF383" s="63" t="s">
        <v>453</v>
      </c>
      <c r="AG383" s="63" t="s">
        <v>453</v>
      </c>
      <c r="AH383" s="63" t="s">
        <v>453</v>
      </c>
      <c r="AI383" s="63" t="s">
        <v>453</v>
      </c>
      <c r="AJ383" s="63" t="s">
        <v>453</v>
      </c>
      <c r="AK383" s="63" t="s">
        <v>453</v>
      </c>
      <c r="AL383" s="63" t="s">
        <v>453</v>
      </c>
      <c r="AM383" s="63" t="s">
        <v>453</v>
      </c>
      <c r="AN383" s="63" t="s">
        <v>453</v>
      </c>
      <c r="AO383" s="63" t="s">
        <v>453</v>
      </c>
      <c r="AP383" s="63" t="s">
        <v>453</v>
      </c>
      <c r="AQ383" s="63" t="s">
        <v>453</v>
      </c>
    </row>
    <row r="394" spans="16:18" x14ac:dyDescent="0.35">
      <c r="P394" s="35" t="s">
        <v>509</v>
      </c>
      <c r="Q394" s="26">
        <f>COUNTA(Q14:Q333)</f>
        <v>248</v>
      </c>
    </row>
    <row r="395" spans="16:18" x14ac:dyDescent="0.35">
      <c r="P395" s="35" t="s">
        <v>510</v>
      </c>
      <c r="Q395" s="26">
        <f>SUM(Q15:Q333)</f>
        <v>185</v>
      </c>
      <c r="R395" s="77">
        <f>Q395/Q394</f>
        <v>0.74596774193548387</v>
      </c>
    </row>
    <row r="398" spans="16:18" x14ac:dyDescent="0.35">
      <c r="P398" s="35" t="s">
        <v>511</v>
      </c>
      <c r="Q398" s="35">
        <f>SUMIF(T15:T340,TRUE,Q15:Q340)/SUM(Q15:Q340)</f>
        <v>0.58510638297872342</v>
      </c>
    </row>
  </sheetData>
  <mergeCells count="297">
    <mergeCell ref="Y6:AC6"/>
    <mergeCell ref="Y7:AC7"/>
    <mergeCell ref="AF7:AG7"/>
    <mergeCell ref="AH7:AQ7"/>
    <mergeCell ref="Y8:AC8"/>
    <mergeCell ref="Y9:AC9"/>
    <mergeCell ref="V1:X1"/>
    <mergeCell ref="Y3:AC3"/>
    <mergeCell ref="Y4:AC4"/>
    <mergeCell ref="AF4:AG4"/>
    <mergeCell ref="AH4:AQ4"/>
    <mergeCell ref="Y5:AC5"/>
    <mergeCell ref="Y15:AC15"/>
    <mergeCell ref="Y16:AC16"/>
    <mergeCell ref="Y17:AC17"/>
    <mergeCell ref="Y18:AC18"/>
    <mergeCell ref="Y19:AC19"/>
    <mergeCell ref="Y20:AC20"/>
    <mergeCell ref="Y10:AC10"/>
    <mergeCell ref="AH10:AQ10"/>
    <mergeCell ref="Y11:AC11"/>
    <mergeCell ref="Y12:AC12"/>
    <mergeCell ref="Y13:AC13"/>
    <mergeCell ref="Y14:AC14"/>
    <mergeCell ref="Y26:AC26"/>
    <mergeCell ref="Y27:AC27"/>
    <mergeCell ref="Y28:AC28"/>
    <mergeCell ref="Y29:AC29"/>
    <mergeCell ref="Y30:AC30"/>
    <mergeCell ref="Y31:AC31"/>
    <mergeCell ref="Y21:AC21"/>
    <mergeCell ref="AJ21:AQ21"/>
    <mergeCell ref="Y22:AC22"/>
    <mergeCell ref="Y23:AC23"/>
    <mergeCell ref="Y24:AC24"/>
    <mergeCell ref="Y25:AC25"/>
    <mergeCell ref="Y39:AC39"/>
    <mergeCell ref="Y40:AC40"/>
    <mergeCell ref="Y41:AC41"/>
    <mergeCell ref="Y42:AC42"/>
    <mergeCell ref="Y43:AC43"/>
    <mergeCell ref="Y44:AC44"/>
    <mergeCell ref="Y32:AC32"/>
    <mergeCell ref="Y33:AC33"/>
    <mergeCell ref="Y35:AC35"/>
    <mergeCell ref="Y36:AC36"/>
    <mergeCell ref="Y37:AC37"/>
    <mergeCell ref="Y38:AC38"/>
    <mergeCell ref="Y61:AC61"/>
    <mergeCell ref="Y64:AC64"/>
    <mergeCell ref="AF64:AG64"/>
    <mergeCell ref="AH64:AQ64"/>
    <mergeCell ref="Y65:AC65"/>
    <mergeCell ref="Y66:AC66"/>
    <mergeCell ref="Y45:AC45"/>
    <mergeCell ref="Y46:AC46"/>
    <mergeCell ref="Y47:AC47"/>
    <mergeCell ref="Y48:AC48"/>
    <mergeCell ref="Y49:AC49"/>
    <mergeCell ref="Y50:AC50"/>
    <mergeCell ref="Y73:AC73"/>
    <mergeCell ref="Y74:AC74"/>
    <mergeCell ref="Y75:AC75"/>
    <mergeCell ref="Y76:AC76"/>
    <mergeCell ref="Y77:AC77"/>
    <mergeCell ref="Y78:AC78"/>
    <mergeCell ref="Y67:AC67"/>
    <mergeCell ref="Y68:AC68"/>
    <mergeCell ref="Y69:AC69"/>
    <mergeCell ref="Y70:AC70"/>
    <mergeCell ref="Y71:AC71"/>
    <mergeCell ref="Y72:AC72"/>
    <mergeCell ref="Y86:AC86"/>
    <mergeCell ref="Y87:AC87"/>
    <mergeCell ref="Y88:AC88"/>
    <mergeCell ref="Y89:AC89"/>
    <mergeCell ref="Y91:AC91"/>
    <mergeCell ref="Y97:AC97"/>
    <mergeCell ref="Y79:AC79"/>
    <mergeCell ref="Y80:AC80"/>
    <mergeCell ref="Y81:AC81"/>
    <mergeCell ref="Y83:AC83"/>
    <mergeCell ref="Y84:AC84"/>
    <mergeCell ref="Y85:AC85"/>
    <mergeCell ref="Y111:AC111"/>
    <mergeCell ref="Y112:AC112"/>
    <mergeCell ref="Y113:AC113"/>
    <mergeCell ref="Y114:AC114"/>
    <mergeCell ref="Y115:AC115"/>
    <mergeCell ref="Y116:AC116"/>
    <mergeCell ref="Y99:AC99"/>
    <mergeCell ref="AF99:AG99"/>
    <mergeCell ref="AH99:AQ99"/>
    <mergeCell ref="Y110:AC110"/>
    <mergeCell ref="AF110:AG110"/>
    <mergeCell ref="AH110:AQ110"/>
    <mergeCell ref="AF127:AG127"/>
    <mergeCell ref="AH127:AQ127"/>
    <mergeCell ref="Y128:AC128"/>
    <mergeCell ref="Y121:AC121"/>
    <mergeCell ref="Y122:AC122"/>
    <mergeCell ref="AF122:AG122"/>
    <mergeCell ref="AH122:AQ122"/>
    <mergeCell ref="Y123:AC123"/>
    <mergeCell ref="Y124:AC124"/>
    <mergeCell ref="Y130:AC130"/>
    <mergeCell ref="Y132:AC132"/>
    <mergeCell ref="Y133:AC133"/>
    <mergeCell ref="Y134:AC134"/>
    <mergeCell ref="Y135:AC135"/>
    <mergeCell ref="Y136:AC136"/>
    <mergeCell ref="Y125:AC125"/>
    <mergeCell ref="Y126:AC126"/>
    <mergeCell ref="Y127:AC127"/>
    <mergeCell ref="Y143:AC143"/>
    <mergeCell ref="Y144:AC144"/>
    <mergeCell ref="Y145:AC145"/>
    <mergeCell ref="Y146:AC146"/>
    <mergeCell ref="Y147:AC147"/>
    <mergeCell ref="Y148:AC148"/>
    <mergeCell ref="Y137:AC137"/>
    <mergeCell ref="Y138:AC138"/>
    <mergeCell ref="Y139:AC139"/>
    <mergeCell ref="Y140:AC140"/>
    <mergeCell ref="Y141:AC141"/>
    <mergeCell ref="Y142:AC142"/>
    <mergeCell ref="Y155:AC155"/>
    <mergeCell ref="Y156:AC156"/>
    <mergeCell ref="Y157:AC157"/>
    <mergeCell ref="Y158:AC158"/>
    <mergeCell ref="Y159:AC159"/>
    <mergeCell ref="Y160:AC160"/>
    <mergeCell ref="Y149:AC149"/>
    <mergeCell ref="Y150:AC150"/>
    <mergeCell ref="Y151:AC151"/>
    <mergeCell ref="Y152:AC152"/>
    <mergeCell ref="Y153:AC153"/>
    <mergeCell ref="Y154:AC154"/>
    <mergeCell ref="AF186:AG186"/>
    <mergeCell ref="AH186:AQ186"/>
    <mergeCell ref="Y187:AC187"/>
    <mergeCell ref="Y161:AC161"/>
    <mergeCell ref="Y168:AC168"/>
    <mergeCell ref="Y169:AC169"/>
    <mergeCell ref="Y170:AC170"/>
    <mergeCell ref="Y171:AC171"/>
    <mergeCell ref="Y172:AC172"/>
    <mergeCell ref="Y188:AC188"/>
    <mergeCell ref="Y189:AC189"/>
    <mergeCell ref="Y190:AC190"/>
    <mergeCell ref="Y191:AC191"/>
    <mergeCell ref="Y192:AC192"/>
    <mergeCell ref="Y193:AC193"/>
    <mergeCell ref="Y174:AC174"/>
    <mergeCell ref="Y175:AC175"/>
    <mergeCell ref="Y186:AC186"/>
    <mergeCell ref="AH202:AQ202"/>
    <mergeCell ref="Y203:AC203"/>
    <mergeCell ref="Y204:AC204"/>
    <mergeCell ref="Y205:AC205"/>
    <mergeCell ref="Y206:AC206"/>
    <mergeCell ref="Y210:AC210"/>
    <mergeCell ref="Y194:AC194"/>
    <mergeCell ref="Y195:AC195"/>
    <mergeCell ref="Y198:AC198"/>
    <mergeCell ref="Y199:AC199"/>
    <mergeCell ref="Y200:AC200"/>
    <mergeCell ref="Y202:AC202"/>
    <mergeCell ref="Y216:AC216"/>
    <mergeCell ref="Y217:AC217"/>
    <mergeCell ref="Y218:AC218"/>
    <mergeCell ref="Y219:AC219"/>
    <mergeCell ref="Y220:AC220"/>
    <mergeCell ref="Y221:AC221"/>
    <mergeCell ref="Y211:AC211"/>
    <mergeCell ref="Y212:AC212"/>
    <mergeCell ref="AH212:AQ212"/>
    <mergeCell ref="Y213:AC213"/>
    <mergeCell ref="Y214:AC214"/>
    <mergeCell ref="Y215:AC215"/>
    <mergeCell ref="Y225:AC225"/>
    <mergeCell ref="Y226:AC226"/>
    <mergeCell ref="Y227:AC227"/>
    <mergeCell ref="AF227:AG227"/>
    <mergeCell ref="AH227:AQ227"/>
    <mergeCell ref="Y228:AC228"/>
    <mergeCell ref="AF228:AG228"/>
    <mergeCell ref="AH228:AQ228"/>
    <mergeCell ref="Y222:AC222"/>
    <mergeCell ref="AF222:AG222"/>
    <mergeCell ref="AH222:AQ222"/>
    <mergeCell ref="Y223:AC223"/>
    <mergeCell ref="Y224:AC224"/>
    <mergeCell ref="AF224:AG224"/>
    <mergeCell ref="AH224:AQ224"/>
    <mergeCell ref="Y233:AC233"/>
    <mergeCell ref="Y234:AC234"/>
    <mergeCell ref="Y235:AC235"/>
    <mergeCell ref="Y236:AC236"/>
    <mergeCell ref="AF236:AG236"/>
    <mergeCell ref="AH236:AQ236"/>
    <mergeCell ref="Y229:AC229"/>
    <mergeCell ref="Y230:AC230"/>
    <mergeCell ref="Y231:AC231"/>
    <mergeCell ref="AF231:AG231"/>
    <mergeCell ref="AH231:AQ231"/>
    <mergeCell ref="Y232:AC232"/>
    <mergeCell ref="AF243:AG243"/>
    <mergeCell ref="AH243:AQ243"/>
    <mergeCell ref="Y244:AC244"/>
    <mergeCell ref="Y237:AC237"/>
    <mergeCell ref="Y238:AC238"/>
    <mergeCell ref="Y239:AC239"/>
    <mergeCell ref="AF239:AG239"/>
    <mergeCell ref="AH239:AQ239"/>
    <mergeCell ref="Y240:AC240"/>
    <mergeCell ref="Y245:AC245"/>
    <mergeCell ref="Y246:AC246"/>
    <mergeCell ref="Y247:AC247"/>
    <mergeCell ref="Y248:AC248"/>
    <mergeCell ref="Y249:AC249"/>
    <mergeCell ref="Y250:AC250"/>
    <mergeCell ref="Y241:AC241"/>
    <mergeCell ref="Y242:AC242"/>
    <mergeCell ref="Y243:AC243"/>
    <mergeCell ref="Y257:AC257"/>
    <mergeCell ref="Y258:AC258"/>
    <mergeCell ref="Y259:AC259"/>
    <mergeCell ref="Y260:AC260"/>
    <mergeCell ref="Y261:AC261"/>
    <mergeCell ref="Y264:AC264"/>
    <mergeCell ref="Y251:AC251"/>
    <mergeCell ref="Y252:AC252"/>
    <mergeCell ref="Y253:AC253"/>
    <mergeCell ref="Y254:AC254"/>
    <mergeCell ref="Y255:AC255"/>
    <mergeCell ref="Y256:AC256"/>
    <mergeCell ref="Y273:AC273"/>
    <mergeCell ref="Y274:AC274"/>
    <mergeCell ref="Y275:AC275"/>
    <mergeCell ref="Y280:AC280"/>
    <mergeCell ref="Y281:AC281"/>
    <mergeCell ref="Y282:AC282"/>
    <mergeCell ref="Y266:AC266"/>
    <mergeCell ref="Y267:AC267"/>
    <mergeCell ref="Y269:AC269"/>
    <mergeCell ref="Y270:AC270"/>
    <mergeCell ref="Y271:AC271"/>
    <mergeCell ref="Y272:AC272"/>
    <mergeCell ref="Y289:AC289"/>
    <mergeCell ref="Y291:AC291"/>
    <mergeCell ref="Y292:AC292"/>
    <mergeCell ref="Y293:AC293"/>
    <mergeCell ref="Y294:AC294"/>
    <mergeCell ref="Y295:AC295"/>
    <mergeCell ref="Y283:AC283"/>
    <mergeCell ref="Y284:AC284"/>
    <mergeCell ref="Y285:AC285"/>
    <mergeCell ref="Y286:AC286"/>
    <mergeCell ref="Y287:AC287"/>
    <mergeCell ref="Y288:AC288"/>
    <mergeCell ref="Y309:AC309"/>
    <mergeCell ref="Y311:AC311"/>
    <mergeCell ref="Y313:AC313"/>
    <mergeCell ref="Y314:AC314"/>
    <mergeCell ref="Y315:AC315"/>
    <mergeCell ref="Y316:AC316"/>
    <mergeCell ref="Y296:AC296"/>
    <mergeCell ref="Y298:AC298"/>
    <mergeCell ref="Y299:AC299"/>
    <mergeCell ref="Y303:AC303"/>
    <mergeCell ref="Y306:AC306"/>
    <mergeCell ref="Y308:AC308"/>
    <mergeCell ref="Y323:AC323"/>
    <mergeCell ref="Y324:AC324"/>
    <mergeCell ref="Y325:AC325"/>
    <mergeCell ref="Y326:AC326"/>
    <mergeCell ref="Y327:AC327"/>
    <mergeCell ref="Y330:AC330"/>
    <mergeCell ref="Y317:AC317"/>
    <mergeCell ref="Y318:AC318"/>
    <mergeCell ref="Y319:AC319"/>
    <mergeCell ref="Y320:AC320"/>
    <mergeCell ref="Y321:AC321"/>
    <mergeCell ref="Y322:AC322"/>
    <mergeCell ref="Y375:AC375"/>
    <mergeCell ref="Y377:AC377"/>
    <mergeCell ref="Y378:AC378"/>
    <mergeCell ref="Y380:AC380"/>
    <mergeCell ref="Y382:AC382"/>
    <mergeCell ref="Y383:AC383"/>
    <mergeCell ref="Y331:AC331"/>
    <mergeCell ref="Y333:AC333"/>
    <mergeCell ref="Y338:AC338"/>
    <mergeCell ref="Y371:AC371"/>
    <mergeCell ref="Y372:AC372"/>
    <mergeCell ref="Y374:AC374"/>
  </mergeCells>
  <conditionalFormatting sqref="B232:E234 B229:E229 B225:E225 B3:E3 B206:E206 B5:E5 B8:E9 B168:D168 B111:E120 B121:I121 B27:M32 B61:E61 E63 B246:D250 G246:H246 F177:I183 B297:M297 B200:M200 F247:H250 J246:L250 B11:E20 B128:E138 B139:D159 E139:E160 B162:M167 B170:D173 E168:E173 B174:E183 B187:E193 B123:I126 B35:M49 B260:E263 I260:I263 B384:E1048576 B22:E24 E97:I109 B97:C109 D83:D109 E244:E254 I244:I254 M244:M254">
    <cfRule type="colorScale" priority="317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24:A225 A227:A229 A266:A267 A247:A250 A168 A206 A27:A32 A162:A163 A111:A116 A202 A63 A1:A6 N7 N231 A292:A303 A261:A263 A121:A159 A35:A61 A348:A369 A232:A234 A8:A24 A198 A200 A97:A109 A170:A193 A384:A1048576">
    <cfRule type="containsBlanks" priority="3170" stopIfTrue="1">
      <formula>LEN(TRIM(A1))=0</formula>
    </cfRule>
    <cfRule type="containsText" dxfId="7160" priority="3172" stopIfTrue="1" operator="containsText" text="fcd">
      <formula>NOT(ISERROR(SEARCH("fcd",A1)))</formula>
    </cfRule>
    <cfRule type="containsText" dxfId="7159" priority="3173" stopIfTrue="1" operator="containsText" text="server">
      <formula>NOT(ISERROR(SEARCH("server",A1)))</formula>
    </cfRule>
    <cfRule type="containsText" dxfId="7158" priority="3174" stopIfTrue="1" operator="containsText" text="ft">
      <formula>NOT(ISERROR(SEARCH("ft",A1)))</formula>
    </cfRule>
    <cfRule type="containsText" dxfId="7157" priority="3175" stopIfTrue="1" operator="containsText" text="lynxx_">
      <formula>NOT(ISERROR(SEARCH("lynxx_",A1)))</formula>
    </cfRule>
    <cfRule type="containsText" dxfId="7156" priority="3176" operator="containsText" text="_">
      <formula>NOT(ISERROR(SEARCH("_",A1)))</formula>
    </cfRule>
  </conditionalFormatting>
  <conditionalFormatting sqref="B235:E235">
    <cfRule type="colorScale" priority="316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35">
    <cfRule type="containsBlanks" priority="3163" stopIfTrue="1">
      <formula>LEN(TRIM(A235))=0</formula>
    </cfRule>
    <cfRule type="containsText" dxfId="7155" priority="3165" stopIfTrue="1" operator="containsText" text="fcd">
      <formula>NOT(ISERROR(SEARCH("fcd",A235)))</formula>
    </cfRule>
    <cfRule type="containsText" dxfId="7154" priority="3166" stopIfTrue="1" operator="containsText" text="server">
      <formula>NOT(ISERROR(SEARCH("server",A235)))</formula>
    </cfRule>
    <cfRule type="containsText" dxfId="7153" priority="3167" stopIfTrue="1" operator="containsText" text="ft">
      <formula>NOT(ISERROR(SEARCH("ft",A235)))</formula>
    </cfRule>
    <cfRule type="containsText" dxfId="7152" priority="3168" stopIfTrue="1" operator="containsText" text="lynxx_">
      <formula>NOT(ISERROR(SEARCH("lynxx_",A235)))</formula>
    </cfRule>
    <cfRule type="containsText" dxfId="7151" priority="3169" operator="containsText" text="_">
      <formula>NOT(ISERROR(SEARCH("_",A235)))</formula>
    </cfRule>
  </conditionalFormatting>
  <conditionalFormatting sqref="B230:C230">
    <cfRule type="colorScale" priority="315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30">
    <cfRule type="containsBlanks" priority="3156" stopIfTrue="1">
      <formula>LEN(TRIM(A230))=0</formula>
    </cfRule>
    <cfRule type="containsText" dxfId="7150" priority="3158" stopIfTrue="1" operator="containsText" text="fcd">
      <formula>NOT(ISERROR(SEARCH("fcd",A230)))</formula>
    </cfRule>
    <cfRule type="containsText" dxfId="7149" priority="3159" stopIfTrue="1" operator="containsText" text="server">
      <formula>NOT(ISERROR(SEARCH("server",A230)))</formula>
    </cfRule>
    <cfRule type="containsText" dxfId="7148" priority="3160" stopIfTrue="1" operator="containsText" text="ft">
      <formula>NOT(ISERROR(SEARCH("ft",A230)))</formula>
    </cfRule>
    <cfRule type="containsText" dxfId="7147" priority="3161" stopIfTrue="1" operator="containsText" text="lynxx_">
      <formula>NOT(ISERROR(SEARCH("lynxx_",A230)))</formula>
    </cfRule>
    <cfRule type="containsText" dxfId="7146" priority="3162" operator="containsText" text="_">
      <formula>NOT(ISERROR(SEARCH("_",A230)))</formula>
    </cfRule>
  </conditionalFormatting>
  <conditionalFormatting sqref="B195:E201">
    <cfRule type="colorScale" priority="315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194:A201">
    <cfRule type="containsBlanks" priority="3149" stopIfTrue="1">
      <formula>LEN(TRIM(A194))=0</formula>
    </cfRule>
    <cfRule type="containsText" dxfId="7145" priority="3151" stopIfTrue="1" operator="containsText" text="fcd">
      <formula>NOT(ISERROR(SEARCH("fcd",A194)))</formula>
    </cfRule>
    <cfRule type="containsText" dxfId="7144" priority="3152" stopIfTrue="1" operator="containsText" text="server">
      <formula>NOT(ISERROR(SEARCH("server",A194)))</formula>
    </cfRule>
    <cfRule type="containsText" dxfId="7143" priority="3153" stopIfTrue="1" operator="containsText" text="ft">
      <formula>NOT(ISERROR(SEARCH("ft",A194)))</formula>
    </cfRule>
    <cfRule type="containsText" dxfId="7142" priority="3154" stopIfTrue="1" operator="containsText" text="lynxx_">
      <formula>NOT(ISERROR(SEARCH("lynxx_",A194)))</formula>
    </cfRule>
    <cfRule type="containsText" dxfId="7141" priority="3155" operator="containsText" text="_">
      <formula>NOT(ISERROR(SEARCH("_",A194)))</formula>
    </cfRule>
  </conditionalFormatting>
  <conditionalFormatting sqref="A210">
    <cfRule type="containsBlanks" priority="3143" stopIfTrue="1">
      <formula>LEN(TRIM(A210))=0</formula>
    </cfRule>
    <cfRule type="containsText" dxfId="7140" priority="3144" stopIfTrue="1" operator="containsText" text="fcd">
      <formula>NOT(ISERROR(SEARCH("fcd",A210)))</formula>
    </cfRule>
    <cfRule type="containsText" dxfId="7139" priority="3145" stopIfTrue="1" operator="containsText" text="server">
      <formula>NOT(ISERROR(SEARCH("server",A210)))</formula>
    </cfRule>
    <cfRule type="containsText" dxfId="7138" priority="3146" stopIfTrue="1" operator="containsText" text="ft">
      <formula>NOT(ISERROR(SEARCH("ft",A210)))</formula>
    </cfRule>
    <cfRule type="containsText" dxfId="7137" priority="3147" stopIfTrue="1" operator="containsText" text="lynxx_">
      <formula>NOT(ISERROR(SEARCH("lynxx_",A210)))</formula>
    </cfRule>
    <cfRule type="containsText" dxfId="7136" priority="3148" operator="containsText" text="_">
      <formula>NOT(ISERROR(SEARCH("_",A210)))</formula>
    </cfRule>
  </conditionalFormatting>
  <conditionalFormatting sqref="B226:E226">
    <cfRule type="colorScale" priority="313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26">
    <cfRule type="containsBlanks" priority="3136" stopIfTrue="1">
      <formula>LEN(TRIM(A226))=0</formula>
    </cfRule>
    <cfRule type="containsText" dxfId="7135" priority="3138" stopIfTrue="1" operator="containsText" text="fcd">
      <formula>NOT(ISERROR(SEARCH("fcd",A226)))</formula>
    </cfRule>
    <cfRule type="containsText" dxfId="7134" priority="3139" stopIfTrue="1" operator="containsText" text="server">
      <formula>NOT(ISERROR(SEARCH("server",A226)))</formula>
    </cfRule>
    <cfRule type="containsText" dxfId="7133" priority="3140" stopIfTrue="1" operator="containsText" text="ft">
      <formula>NOT(ISERROR(SEARCH("ft",A226)))</formula>
    </cfRule>
    <cfRule type="containsText" dxfId="7132" priority="3141" stopIfTrue="1" operator="containsText" text="lynxx_">
      <formula>NOT(ISERROR(SEARCH("lynxx_",A226)))</formula>
    </cfRule>
    <cfRule type="containsText" dxfId="7131" priority="3142" operator="containsText" text="_">
      <formula>NOT(ISERROR(SEARCH("_",A226)))</formula>
    </cfRule>
  </conditionalFormatting>
  <conditionalFormatting sqref="A222">
    <cfRule type="containsBlanks" priority="3130" stopIfTrue="1">
      <formula>LEN(TRIM(A222))=0</formula>
    </cfRule>
    <cfRule type="containsText" dxfId="7130" priority="3131" stopIfTrue="1" operator="containsText" text="fcd">
      <formula>NOT(ISERROR(SEARCH("fcd",A222)))</formula>
    </cfRule>
    <cfRule type="containsText" dxfId="7129" priority="3132" stopIfTrue="1" operator="containsText" text="server">
      <formula>NOT(ISERROR(SEARCH("server",A222)))</formula>
    </cfRule>
    <cfRule type="containsText" dxfId="7128" priority="3133" stopIfTrue="1" operator="containsText" text="ft">
      <formula>NOT(ISERROR(SEARCH("ft",A222)))</formula>
    </cfRule>
    <cfRule type="containsText" dxfId="7127" priority="3134" stopIfTrue="1" operator="containsText" text="lynxx_">
      <formula>NOT(ISERROR(SEARCH("lynxx_",A222)))</formula>
    </cfRule>
    <cfRule type="containsText" dxfId="7126" priority="3135" operator="containsText" text="_">
      <formula>NOT(ISERROR(SEARCH("_",A222)))</formula>
    </cfRule>
  </conditionalFormatting>
  <conditionalFormatting sqref="B223:C223">
    <cfRule type="colorScale" priority="312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23">
    <cfRule type="containsBlanks" priority="3123" stopIfTrue="1">
      <formula>LEN(TRIM(A223))=0</formula>
    </cfRule>
    <cfRule type="containsText" dxfId="7125" priority="3125" stopIfTrue="1" operator="containsText" text="fcd">
      <formula>NOT(ISERROR(SEARCH("fcd",A223)))</formula>
    </cfRule>
    <cfRule type="containsText" dxfId="7124" priority="3126" stopIfTrue="1" operator="containsText" text="server">
      <formula>NOT(ISERROR(SEARCH("server",A223)))</formula>
    </cfRule>
    <cfRule type="containsText" dxfId="7123" priority="3127" stopIfTrue="1" operator="containsText" text="ft">
      <formula>NOT(ISERROR(SEARCH("ft",A223)))</formula>
    </cfRule>
    <cfRule type="containsText" dxfId="7122" priority="3128" stopIfTrue="1" operator="containsText" text="lynxx_">
      <formula>NOT(ISERROR(SEARCH("lynxx_",A223)))</formula>
    </cfRule>
    <cfRule type="containsText" dxfId="7121" priority="3129" operator="containsText" text="_">
      <formula>NOT(ISERROR(SEARCH("_",A223)))</formula>
    </cfRule>
  </conditionalFormatting>
  <conditionalFormatting sqref="AE1 AE3:AE10 Y1:AD4 Y262:AD263 Y31:AE31 AD32:AE32 Y268:AD268 AD266:AD267 Y168:AE168 Y206:AE206 AE21:AE23 Y28:AC30 AD26:AE30 AD5:AD23 Y33:AC40 Y210:AE210 Y162:AE163 Y61:AE61 Y297:AD297 Y63:AE63 Y348:AD369 Y170:AE183 AD308:AD310 AD305 Y303:AD304 Y306:AD307 Y111:AE159 Y311:AD311 Y328:AD328 AD35:AE49 Y44:AC60 AD260:AD261 Y222:AE238 AD24:AE24 Y185:AE202 Y98:AE109 AD244:AD254 Y244:AC248 Y384:AD1048576">
    <cfRule type="cellIs" dxfId="7120" priority="3119" operator="equal">
      <formula>1</formula>
    </cfRule>
    <cfRule type="cellIs" dxfId="7119" priority="3120" operator="equal">
      <formula>2</formula>
    </cfRule>
    <cfRule type="cellIs" dxfId="7118" priority="3121" operator="equal">
      <formula>3</formula>
    </cfRule>
    <cfRule type="cellIs" dxfId="7117" priority="3122" operator="equal">
      <formula>4</formula>
    </cfRule>
    <cfRule type="cellIs" dxfId="7116" priority="3177" operator="equal">
      <formula>5</formula>
    </cfRule>
  </conditionalFormatting>
  <conditionalFormatting sqref="Y1:AD2">
    <cfRule type="notContainsBlanks" dxfId="7115" priority="3118">
      <formula>LEN(TRIM(Y1))&gt;0</formula>
    </cfRule>
  </conditionalFormatting>
  <conditionalFormatting sqref="U5:V5 X5 U1:X4 U6:X8 U14:V14 X14 U116:V120 X116:X120 U114:X115 U112:V112 X112 U121:X121 V156 U149:V151 X149:X151 U152:X152 U153:V155 U157:V159 U142:V142 X142 U111 W111:X111 U113 W113:X113 V133:X133 U48:X48 U47 W47:X47 U49 W49:X49 U128:V131 X128:X131 U18:V18 X18 U15:X17 U132:X132 U134:X141 U143:X148 W153:X159 U206:X206 U241:X241 U50:X61 U26:X46 U282:X282 U288:X289 U210:X210 U127:X127 U162:X168 U297:X297 U63:X63 U266:X270 U274:X274 U348:X369 U170:X183 U303:X303 J260:M263 J120:M121 U277:X280 U260:X263 U222:X239 U19:X24 U185:X202 U98:X99 U243:X254 U10:X13 U384:X1048576">
    <cfRule type="containsBlanks" priority="3111" stopIfTrue="1">
      <formula>LEN(TRIM(J1))=0</formula>
    </cfRule>
    <cfRule type="cellIs" dxfId="7114" priority="3113" operator="equal">
      <formula>"N/A"</formula>
    </cfRule>
    <cfRule type="cellIs" dxfId="7113" priority="3114" operator="equal">
      <formula>"OK"</formula>
    </cfRule>
    <cfRule type="containsText" dxfId="7112" priority="3115" operator="containsText" text="Unsure">
      <formula>NOT(ISERROR(SEARCH("Unsure",J1)))</formula>
    </cfRule>
    <cfRule type="containsText" dxfId="7111" priority="3116" operator="containsText" text="Can't See">
      <formula>NOT(ISERROR(SEARCH("Can't See",J1)))</formula>
    </cfRule>
    <cfRule type="notContainsText" dxfId="7110" priority="3117" operator="notContains" text="OK&amp;N/A">
      <formula>ISERROR(SEARCH("OK&amp;N/A",J1))</formula>
    </cfRule>
  </conditionalFormatting>
  <conditionalFormatting sqref="U3:X3 V1:X2">
    <cfRule type="notContainsBlanks" priority="3112" stopIfTrue="1">
      <formula>LEN(TRIM(U1))&gt;0</formula>
    </cfRule>
  </conditionalFormatting>
  <conditionalFormatting sqref="B237:E237">
    <cfRule type="colorScale" priority="310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36:A237">
    <cfRule type="containsBlanks" priority="3104" stopIfTrue="1">
      <formula>LEN(TRIM(A236))=0</formula>
    </cfRule>
    <cfRule type="containsText" dxfId="7109" priority="3106" stopIfTrue="1" operator="containsText" text="fcd">
      <formula>NOT(ISERROR(SEARCH("fcd",A236)))</formula>
    </cfRule>
    <cfRule type="containsText" dxfId="7108" priority="3107" stopIfTrue="1" operator="containsText" text="server">
      <formula>NOT(ISERROR(SEARCH("server",A236)))</formula>
    </cfRule>
    <cfRule type="containsText" dxfId="7107" priority="3108" stopIfTrue="1" operator="containsText" text="ft">
      <formula>NOT(ISERROR(SEARCH("ft",A236)))</formula>
    </cfRule>
    <cfRule type="containsText" dxfId="7106" priority="3109" stopIfTrue="1" operator="containsText" text="lynxx_">
      <formula>NOT(ISERROR(SEARCH("lynxx_",A236)))</formula>
    </cfRule>
    <cfRule type="containsText" dxfId="7105" priority="3110" operator="containsText" text="_">
      <formula>NOT(ISERROR(SEARCH("_",A236)))</formula>
    </cfRule>
  </conditionalFormatting>
  <conditionalFormatting sqref="B238:D238">
    <cfRule type="colorScale" priority="309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38">
    <cfRule type="containsBlanks" priority="3097" stopIfTrue="1">
      <formula>LEN(TRIM(A238))=0</formula>
    </cfRule>
    <cfRule type="containsText" dxfId="7104" priority="3099" stopIfTrue="1" operator="containsText" text="fcd">
      <formula>NOT(ISERROR(SEARCH("fcd",A238)))</formula>
    </cfRule>
    <cfRule type="containsText" dxfId="7103" priority="3100" stopIfTrue="1" operator="containsText" text="server">
      <formula>NOT(ISERROR(SEARCH("server",A238)))</formula>
    </cfRule>
    <cfRule type="containsText" dxfId="7102" priority="3101" stopIfTrue="1" operator="containsText" text="ft">
      <formula>NOT(ISERROR(SEARCH("ft",A238)))</formula>
    </cfRule>
    <cfRule type="containsText" dxfId="7101" priority="3102" stopIfTrue="1" operator="containsText" text="lynxx_">
      <formula>NOT(ISERROR(SEARCH("lynxx_",A238)))</formula>
    </cfRule>
    <cfRule type="containsText" dxfId="7100" priority="3103" operator="containsText" text="_">
      <formula>NOT(ISERROR(SEARCH("_",A238)))</formula>
    </cfRule>
  </conditionalFormatting>
  <conditionalFormatting sqref="F232:I234 F229:I229 F225:I225 F3:I3 F206:I206 F5:I5 F8:I8 F111:I120 F11:I18 F168:I168 F170:I173 F128:I159 F260:H263 F187:I193 F384:I1048576 F22:I24">
    <cfRule type="colorScale" priority="309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35:I235">
    <cfRule type="colorScale" priority="309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37:I237">
    <cfRule type="colorScale" priority="309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29:M229 J225:M225 J3:M3 J206:M206 J5:M5 J111:M117 J168:M168 J170:M173 J128:M159 J384:M1048576 J119:M119 J11:L18 J187:M193 J22:M24">
    <cfRule type="colorScale" priority="309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6:M6">
    <cfRule type="containsBlanks" priority="3087" stopIfTrue="1">
      <formula>LEN(TRIM(J6))=0</formula>
    </cfRule>
    <cfRule type="cellIs" dxfId="7099" priority="3088" operator="equal">
      <formula>"N/A"</formula>
    </cfRule>
    <cfRule type="cellIs" dxfId="7098" priority="3089" operator="equal">
      <formula>"OK"</formula>
    </cfRule>
    <cfRule type="containsText" dxfId="7097" priority="3090" operator="containsText" text="Unsure">
      <formula>NOT(ISERROR(SEARCH("Unsure",J6)))</formula>
    </cfRule>
    <cfRule type="containsText" dxfId="7096" priority="3091" operator="containsText" text="Can't See">
      <formula>NOT(ISERROR(SEARCH("Can't See",J6)))</formula>
    </cfRule>
    <cfRule type="notContainsText" dxfId="7095" priority="3092" operator="notContains" text="OK&amp;N/A">
      <formula>ISERROR(SEARCH("OK&amp;N/A",J6))</formula>
    </cfRule>
  </conditionalFormatting>
  <conditionalFormatting sqref="J9:M9">
    <cfRule type="containsBlanks" priority="3081" stopIfTrue="1">
      <formula>LEN(TRIM(J9))=0</formula>
    </cfRule>
    <cfRule type="cellIs" dxfId="7094" priority="3082" operator="equal">
      <formula>"N/A"</formula>
    </cfRule>
    <cfRule type="cellIs" dxfId="7093" priority="3083" operator="equal">
      <formula>"OK"</formula>
    </cfRule>
    <cfRule type="containsText" dxfId="7092" priority="3084" operator="containsText" text="Unsure">
      <formula>NOT(ISERROR(SEARCH("Unsure",J9)))</formula>
    </cfRule>
    <cfRule type="containsText" dxfId="7091" priority="3085" operator="containsText" text="Can't See">
      <formula>NOT(ISERROR(SEARCH("Can't See",J9)))</formula>
    </cfRule>
    <cfRule type="notContainsText" dxfId="7090" priority="3086" operator="notContains" text="OK&amp;N/A">
      <formula>ISERROR(SEARCH("OK&amp;N/A",J9))</formula>
    </cfRule>
  </conditionalFormatting>
  <conditionalFormatting sqref="J195:M197 J200:M201">
    <cfRule type="containsBlanks" priority="3075" stopIfTrue="1">
      <formula>LEN(TRIM(J195))=0</formula>
    </cfRule>
    <cfRule type="cellIs" dxfId="7089" priority="3076" operator="equal">
      <formula>"N/A"</formula>
    </cfRule>
    <cfRule type="cellIs" dxfId="7088" priority="3077" operator="equal">
      <formula>"OK"</formula>
    </cfRule>
    <cfRule type="containsText" dxfId="7087" priority="3078" operator="containsText" text="Unsure">
      <formula>NOT(ISERROR(SEARCH("Unsure",J195)))</formula>
    </cfRule>
    <cfRule type="containsText" dxfId="7086" priority="3079" operator="containsText" text="Can't See">
      <formula>NOT(ISERROR(SEARCH("Can't See",J195)))</formula>
    </cfRule>
    <cfRule type="notContainsText" dxfId="7085" priority="3080" operator="notContains" text="OK&amp;N/A">
      <formula>ISERROR(SEARCH("OK&amp;N/A",J195))</formula>
    </cfRule>
  </conditionalFormatting>
  <conditionalFormatting sqref="J210:M210">
    <cfRule type="containsBlanks" priority="3069" stopIfTrue="1">
      <formula>LEN(TRIM(J210))=0</formula>
    </cfRule>
    <cfRule type="cellIs" dxfId="7084" priority="3070" operator="equal">
      <formula>"N/A"</formula>
    </cfRule>
    <cfRule type="cellIs" dxfId="7083" priority="3071" operator="equal">
      <formula>"OK"</formula>
    </cfRule>
    <cfRule type="containsText" dxfId="7082" priority="3072" operator="containsText" text="Unsure">
      <formula>NOT(ISERROR(SEARCH("Unsure",J210)))</formula>
    </cfRule>
    <cfRule type="containsText" dxfId="7081" priority="3073" operator="containsText" text="Can't See">
      <formula>NOT(ISERROR(SEARCH("Can't See",J210)))</formula>
    </cfRule>
    <cfRule type="notContainsText" dxfId="7080" priority="3074" operator="notContains" text="OK&amp;N/A">
      <formula>ISERROR(SEARCH("OK&amp;N/A",J210))</formula>
    </cfRule>
  </conditionalFormatting>
  <conditionalFormatting sqref="J223:M223">
    <cfRule type="containsBlanks" priority="3063" stopIfTrue="1">
      <formula>LEN(TRIM(J223))=0</formula>
    </cfRule>
    <cfRule type="cellIs" dxfId="7079" priority="3064" operator="equal">
      <formula>"N/A"</formula>
    </cfRule>
    <cfRule type="cellIs" dxfId="7078" priority="3065" operator="equal">
      <formula>"OK"</formula>
    </cfRule>
    <cfRule type="containsText" dxfId="7077" priority="3066" operator="containsText" text="Unsure">
      <formula>NOT(ISERROR(SEARCH("Unsure",J223)))</formula>
    </cfRule>
    <cfRule type="containsText" dxfId="7076" priority="3067" operator="containsText" text="Can't See">
      <formula>NOT(ISERROR(SEARCH("Can't See",J223)))</formula>
    </cfRule>
    <cfRule type="notContainsText" dxfId="7075" priority="3068" operator="notContains" text="OK&amp;N/A">
      <formula>ISERROR(SEARCH("OK&amp;N/A",J223))</formula>
    </cfRule>
  </conditionalFormatting>
  <conditionalFormatting sqref="J226:M226">
    <cfRule type="containsBlanks" priority="3057" stopIfTrue="1">
      <formula>LEN(TRIM(J226))=0</formula>
    </cfRule>
    <cfRule type="cellIs" dxfId="7074" priority="3058" operator="equal">
      <formula>"N/A"</formula>
    </cfRule>
    <cfRule type="cellIs" dxfId="7073" priority="3059" operator="equal">
      <formula>"OK"</formula>
    </cfRule>
    <cfRule type="containsText" dxfId="7072" priority="3060" operator="containsText" text="Unsure">
      <formula>NOT(ISERROR(SEARCH("Unsure",J226)))</formula>
    </cfRule>
    <cfRule type="containsText" dxfId="7071" priority="3061" operator="containsText" text="Can't See">
      <formula>NOT(ISERROR(SEARCH("Can't See",J226)))</formula>
    </cfRule>
    <cfRule type="notContainsText" dxfId="7070" priority="3062" operator="notContains" text="OK&amp;N/A">
      <formula>ISERROR(SEARCH("OK&amp;N/A",J226))</formula>
    </cfRule>
  </conditionalFormatting>
  <conditionalFormatting sqref="B6:I6">
    <cfRule type="colorScale" priority="305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9:I9">
    <cfRule type="colorScale" priority="305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19:I19 I20">
    <cfRule type="colorScale" priority="305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0:H20">
    <cfRule type="colorScale" priority="305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61:I61 F63">
    <cfRule type="colorScale" priority="305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61:M61 J63:M63">
    <cfRule type="containsBlanks" priority="3046" stopIfTrue="1">
      <formula>LEN(TRIM(J61))=0</formula>
    </cfRule>
    <cfRule type="cellIs" dxfId="7069" priority="3047" operator="equal">
      <formula>"N/A"</formula>
    </cfRule>
    <cfRule type="cellIs" dxfId="7068" priority="3048" operator="equal">
      <formula>"OK"</formula>
    </cfRule>
    <cfRule type="containsText" dxfId="7067" priority="3049" operator="containsText" text="Unsure">
      <formula>NOT(ISERROR(SEARCH("Unsure",J61)))</formula>
    </cfRule>
    <cfRule type="containsText" dxfId="7066" priority="3050" operator="containsText" text="Can't See">
      <formula>NOT(ISERROR(SEARCH("Can't See",J61)))</formula>
    </cfRule>
    <cfRule type="notContainsText" dxfId="7065" priority="3051" operator="notContains" text="OK&amp;N/A">
      <formula>ISERROR(SEARCH("OK&amp;N/A",J61))</formula>
    </cfRule>
  </conditionalFormatting>
  <conditionalFormatting sqref="K174:M177">
    <cfRule type="containsBlanks" priority="3040" stopIfTrue="1">
      <formula>LEN(TRIM(K174))=0</formula>
    </cfRule>
    <cfRule type="cellIs" dxfId="7064" priority="3041" operator="equal">
      <formula>"N/A"</formula>
    </cfRule>
    <cfRule type="cellIs" dxfId="7063" priority="3042" operator="equal">
      <formula>"OK"</formula>
    </cfRule>
    <cfRule type="containsText" dxfId="7062" priority="3043" operator="containsText" text="Unsure">
      <formula>NOT(ISERROR(SEARCH("Unsure",K174)))</formula>
    </cfRule>
    <cfRule type="containsText" dxfId="7061" priority="3044" operator="containsText" text="Can't See">
      <formula>NOT(ISERROR(SEARCH("Can't See",K174)))</formula>
    </cfRule>
    <cfRule type="notContainsText" dxfId="7060" priority="3045" operator="notContains" text="OK&amp;N/A">
      <formula>ISERROR(SEARCH("OK&amp;N/A",K174))</formula>
    </cfRule>
  </conditionalFormatting>
  <conditionalFormatting sqref="F174:I183">
    <cfRule type="colorScale" priority="303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174:J177">
    <cfRule type="containsBlanks" priority="3033" stopIfTrue="1">
      <formula>LEN(TRIM(J174))=0</formula>
    </cfRule>
    <cfRule type="cellIs" dxfId="7059" priority="3034" operator="equal">
      <formula>"N/A"</formula>
    </cfRule>
    <cfRule type="cellIs" dxfId="7058" priority="3035" operator="equal">
      <formula>"OK"</formula>
    </cfRule>
    <cfRule type="containsText" dxfId="7057" priority="3036" operator="containsText" text="Unsure">
      <formula>NOT(ISERROR(SEARCH("Unsure",J174)))</formula>
    </cfRule>
    <cfRule type="containsText" dxfId="7056" priority="3037" operator="containsText" text="Can't See">
      <formula>NOT(ISERROR(SEARCH("Can't See",J174)))</formula>
    </cfRule>
    <cfRule type="notContainsText" dxfId="7055" priority="3038" operator="notContains" text="OK&amp;N/A">
      <formula>ISERROR(SEARCH("OK&amp;N/A",J174))</formula>
    </cfRule>
  </conditionalFormatting>
  <conditionalFormatting sqref="F195:I201">
    <cfRule type="colorScale" priority="303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10:I210">
    <cfRule type="colorScale" priority="303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26:I226">
    <cfRule type="colorScale" priority="303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D230:I230">
    <cfRule type="colorScale" priority="302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30:M230">
    <cfRule type="containsBlanks" priority="3023" stopIfTrue="1">
      <formula>LEN(TRIM(J230))=0</formula>
    </cfRule>
    <cfRule type="cellIs" dxfId="7054" priority="3024" operator="equal">
      <formula>"N/A"</formula>
    </cfRule>
    <cfRule type="cellIs" dxfId="7053" priority="3025" operator="equal">
      <formula>"OK"</formula>
    </cfRule>
    <cfRule type="containsText" dxfId="7052" priority="3026" operator="containsText" text="Unsure">
      <formula>NOT(ISERROR(SEARCH("Unsure",J230)))</formula>
    </cfRule>
    <cfRule type="containsText" dxfId="7051" priority="3027" operator="containsText" text="Can't See">
      <formula>NOT(ISERROR(SEARCH("Can't See",J230)))</formula>
    </cfRule>
    <cfRule type="notContainsText" dxfId="7050" priority="3028" operator="notContains" text="OK&amp;N/A">
      <formula>ISERROR(SEARCH("OK&amp;N/A",J230))</formula>
    </cfRule>
  </conditionalFormatting>
  <conditionalFormatting sqref="J235:M235 J232:J234">
    <cfRule type="containsBlanks" priority="3017" stopIfTrue="1">
      <formula>LEN(TRIM(J232))=0</formula>
    </cfRule>
    <cfRule type="cellIs" dxfId="7049" priority="3018" operator="equal">
      <formula>"N/A"</formula>
    </cfRule>
    <cfRule type="cellIs" dxfId="7048" priority="3019" operator="equal">
      <formula>"OK"</formula>
    </cfRule>
    <cfRule type="containsText" dxfId="7047" priority="3020" operator="containsText" text="Unsure">
      <formula>NOT(ISERROR(SEARCH("Unsure",J232)))</formula>
    </cfRule>
    <cfRule type="containsText" dxfId="7046" priority="3021" operator="containsText" text="Can't See">
      <formula>NOT(ISERROR(SEARCH("Can't See",J232)))</formula>
    </cfRule>
    <cfRule type="notContainsText" dxfId="7045" priority="3022" operator="notContains" text="OK&amp;N/A">
      <formula>ISERROR(SEARCH("OK&amp;N/A",J232))</formula>
    </cfRule>
  </conditionalFormatting>
  <conditionalFormatting sqref="E238:I238">
    <cfRule type="colorScale" priority="301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38:M238">
    <cfRule type="containsBlanks" priority="3010" stopIfTrue="1">
      <formula>LEN(TRIM(J238))=0</formula>
    </cfRule>
    <cfRule type="cellIs" dxfId="7044" priority="3011" operator="equal">
      <formula>"N/A"</formula>
    </cfRule>
    <cfRule type="cellIs" dxfId="7043" priority="3012" operator="equal">
      <formula>"OK"</formula>
    </cfRule>
    <cfRule type="containsText" dxfId="7042" priority="3013" operator="containsText" text="Unsure">
      <formula>NOT(ISERROR(SEARCH("Unsure",J238)))</formula>
    </cfRule>
    <cfRule type="containsText" dxfId="7041" priority="3014" operator="containsText" text="Can't See">
      <formula>NOT(ISERROR(SEARCH("Can't See",J238)))</formula>
    </cfRule>
    <cfRule type="notContainsText" dxfId="7040" priority="3015" operator="notContains" text="OK&amp;N/A">
      <formula>ISERROR(SEARCH("OK&amp;N/A",J238))</formula>
    </cfRule>
  </conditionalFormatting>
  <conditionalFormatting sqref="J19:M20">
    <cfRule type="containsBlanks" priority="3004" stopIfTrue="1">
      <formula>LEN(TRIM(J19))=0</formula>
    </cfRule>
    <cfRule type="cellIs" dxfId="7039" priority="3005" operator="equal">
      <formula>"N/A"</formula>
    </cfRule>
    <cfRule type="cellIs" dxfId="7038" priority="3006" operator="equal">
      <formula>"OK"</formula>
    </cfRule>
    <cfRule type="containsText" dxfId="7037" priority="3007" operator="containsText" text="Unsure">
      <formula>NOT(ISERROR(SEARCH("Unsure",J19)))</formula>
    </cfRule>
    <cfRule type="containsText" dxfId="7036" priority="3008" operator="containsText" text="Can't See">
      <formula>NOT(ISERROR(SEARCH("Can't See",J19)))</formula>
    </cfRule>
    <cfRule type="notContainsText" dxfId="7035" priority="3009" operator="notContains" text="OK&amp;N/A">
      <formula>ISERROR(SEARCH("OK&amp;N/A",J19))</formula>
    </cfRule>
  </conditionalFormatting>
  <conditionalFormatting sqref="AE11:AE20">
    <cfRule type="cellIs" dxfId="7034" priority="2998" operator="equal">
      <formula>1</formula>
    </cfRule>
    <cfRule type="cellIs" dxfId="7033" priority="2999" operator="equal">
      <formula>2</formula>
    </cfRule>
    <cfRule type="cellIs" dxfId="7032" priority="3000" operator="equal">
      <formula>3</formula>
    </cfRule>
    <cfRule type="cellIs" dxfId="7031" priority="3001" operator="equal">
      <formula>4</formula>
    </cfRule>
    <cfRule type="cellIs" dxfId="7030" priority="3002" operator="equal">
      <formula>5</formula>
    </cfRule>
  </conditionalFormatting>
  <conditionalFormatting sqref="D223:I223">
    <cfRule type="colorScale" priority="299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G21">
    <cfRule type="containsBlanks" priority="2991" stopIfTrue="1">
      <formula>LEN(TRIM(AG21))=0</formula>
    </cfRule>
    <cfRule type="containsText" dxfId="7029" priority="2992" stopIfTrue="1" operator="containsText" text="fcd">
      <formula>NOT(ISERROR(SEARCH("fcd",AG21)))</formula>
    </cfRule>
    <cfRule type="containsText" dxfId="7028" priority="2993" stopIfTrue="1" operator="containsText" text="server">
      <formula>NOT(ISERROR(SEARCH("server",AG21)))</formula>
    </cfRule>
    <cfRule type="containsText" dxfId="7027" priority="2994" stopIfTrue="1" operator="containsText" text="ft">
      <formula>NOT(ISERROR(SEARCH("ft",AG21)))</formula>
    </cfRule>
    <cfRule type="containsText" dxfId="7026" priority="2995" stopIfTrue="1" operator="containsText" text="lynxx_">
      <formula>NOT(ISERROR(SEARCH("lynxx_",AG21)))</formula>
    </cfRule>
    <cfRule type="containsText" dxfId="7025" priority="2996" operator="containsText" text="_">
      <formula>NOT(ISERROR(SEARCH("_",AG21)))</formula>
    </cfRule>
  </conditionalFormatting>
  <conditionalFormatting sqref="AH10">
    <cfRule type="containsBlanks" priority="2985" stopIfTrue="1">
      <formula>LEN(TRIM(AH10))=0</formula>
    </cfRule>
    <cfRule type="containsText" dxfId="7024" priority="2986" stopIfTrue="1" operator="containsText" text="fcd">
      <formula>NOT(ISERROR(SEARCH("fcd",AH10)))</formula>
    </cfRule>
    <cfRule type="containsText" dxfId="7023" priority="2987" stopIfTrue="1" operator="containsText" text="server">
      <formula>NOT(ISERROR(SEARCH("server",AH10)))</formula>
    </cfRule>
    <cfRule type="containsText" dxfId="7022" priority="2988" stopIfTrue="1" operator="containsText" text="ft">
      <formula>NOT(ISERROR(SEARCH("ft",AH10)))</formula>
    </cfRule>
    <cfRule type="containsText" dxfId="7021" priority="2989" stopIfTrue="1" operator="containsText" text="lynxx_">
      <formula>NOT(ISERROR(SEARCH("lynxx_",AH10)))</formula>
    </cfRule>
    <cfRule type="containsText" dxfId="7020" priority="2990" operator="containsText" text="_">
      <formula>NOT(ISERROR(SEARCH("_",AH10)))</formula>
    </cfRule>
  </conditionalFormatting>
  <conditionalFormatting sqref="AH7">
    <cfRule type="containsBlanks" priority="2979" stopIfTrue="1">
      <formula>LEN(TRIM(AH7))=0</formula>
    </cfRule>
    <cfRule type="containsText" dxfId="7019" priority="2980" stopIfTrue="1" operator="containsText" text="fcd">
      <formula>NOT(ISERROR(SEARCH("fcd",AH7)))</formula>
    </cfRule>
    <cfRule type="containsText" dxfId="7018" priority="2981" stopIfTrue="1" operator="containsText" text="server">
      <formula>NOT(ISERROR(SEARCH("server",AH7)))</formula>
    </cfRule>
    <cfRule type="containsText" dxfId="7017" priority="2982" stopIfTrue="1" operator="containsText" text="ft">
      <formula>NOT(ISERROR(SEARCH("ft",AH7)))</formula>
    </cfRule>
    <cfRule type="containsText" dxfId="7016" priority="2983" stopIfTrue="1" operator="containsText" text="lynxx_">
      <formula>NOT(ISERROR(SEARCH("lynxx_",AH7)))</formula>
    </cfRule>
    <cfRule type="containsText" dxfId="7015" priority="2984" operator="containsText" text="_">
      <formula>NOT(ISERROR(SEARCH("_",AH7)))</formula>
    </cfRule>
  </conditionalFormatting>
  <conditionalFormatting sqref="AH4">
    <cfRule type="containsBlanks" priority="2973" stopIfTrue="1">
      <formula>LEN(TRIM(AH4))=0</formula>
    </cfRule>
    <cfRule type="containsText" dxfId="7014" priority="2974" stopIfTrue="1" operator="containsText" text="fcd">
      <formula>NOT(ISERROR(SEARCH("fcd",AH4)))</formula>
    </cfRule>
    <cfRule type="containsText" dxfId="7013" priority="2975" stopIfTrue="1" operator="containsText" text="server">
      <formula>NOT(ISERROR(SEARCH("server",AH4)))</formula>
    </cfRule>
    <cfRule type="containsText" dxfId="7012" priority="2976" stopIfTrue="1" operator="containsText" text="ft">
      <formula>NOT(ISERROR(SEARCH("ft",AH4)))</formula>
    </cfRule>
    <cfRule type="containsText" dxfId="7011" priority="2977" stopIfTrue="1" operator="containsText" text="lynxx_">
      <formula>NOT(ISERROR(SEARCH("lynxx_",AH4)))</formula>
    </cfRule>
    <cfRule type="containsText" dxfId="7010" priority="2978" operator="containsText" text="_">
      <formula>NOT(ISERROR(SEARCH("_",AH4)))</formula>
    </cfRule>
  </conditionalFormatting>
  <conditionalFormatting sqref="AH127">
    <cfRule type="containsBlanks" priority="2967" stopIfTrue="1">
      <formula>LEN(TRIM(AH127))=0</formula>
    </cfRule>
    <cfRule type="containsText" dxfId="7009" priority="2968" stopIfTrue="1" operator="containsText" text="fcd">
      <formula>NOT(ISERROR(SEARCH("fcd",AH127)))</formula>
    </cfRule>
    <cfRule type="containsText" dxfId="7008" priority="2969" stopIfTrue="1" operator="containsText" text="server">
      <formula>NOT(ISERROR(SEARCH("server",AH127)))</formula>
    </cfRule>
    <cfRule type="containsText" dxfId="7007" priority="2970" stopIfTrue="1" operator="containsText" text="ft">
      <formula>NOT(ISERROR(SEARCH("ft",AH127)))</formula>
    </cfRule>
    <cfRule type="containsText" dxfId="7006" priority="2971" stopIfTrue="1" operator="containsText" text="lynxx_">
      <formula>NOT(ISERROR(SEARCH("lynxx_",AH127)))</formula>
    </cfRule>
    <cfRule type="containsText" dxfId="7005" priority="2972" operator="containsText" text="_">
      <formula>NOT(ISERROR(SEARCH("_",AH127)))</formula>
    </cfRule>
  </conditionalFormatting>
  <conditionalFormatting sqref="AH186">
    <cfRule type="containsBlanks" priority="2961" stopIfTrue="1">
      <formula>LEN(TRIM(AH186))=0</formula>
    </cfRule>
    <cfRule type="containsText" dxfId="7004" priority="2962" stopIfTrue="1" operator="containsText" text="fcd">
      <formula>NOT(ISERROR(SEARCH("fcd",AH186)))</formula>
    </cfRule>
    <cfRule type="containsText" dxfId="7003" priority="2963" stopIfTrue="1" operator="containsText" text="server">
      <formula>NOT(ISERROR(SEARCH("server",AH186)))</formula>
    </cfRule>
    <cfRule type="containsText" dxfId="7002" priority="2964" stopIfTrue="1" operator="containsText" text="ft">
      <formula>NOT(ISERROR(SEARCH("ft",AH186)))</formula>
    </cfRule>
    <cfRule type="containsText" dxfId="7001" priority="2965" stopIfTrue="1" operator="containsText" text="lynxx_">
      <formula>NOT(ISERROR(SEARCH("lynxx_",AH186)))</formula>
    </cfRule>
    <cfRule type="containsText" dxfId="7000" priority="2966" operator="containsText" text="_">
      <formula>NOT(ISERROR(SEARCH("_",AH186)))</formula>
    </cfRule>
  </conditionalFormatting>
  <conditionalFormatting sqref="AH202">
    <cfRule type="containsBlanks" priority="2955" stopIfTrue="1">
      <formula>LEN(TRIM(AH202))=0</formula>
    </cfRule>
    <cfRule type="containsText" dxfId="6999" priority="2956" stopIfTrue="1" operator="containsText" text="fcd">
      <formula>NOT(ISERROR(SEARCH("fcd",AH202)))</formula>
    </cfRule>
    <cfRule type="containsText" dxfId="6998" priority="2957" stopIfTrue="1" operator="containsText" text="server">
      <formula>NOT(ISERROR(SEARCH("server",AH202)))</formula>
    </cfRule>
    <cfRule type="containsText" dxfId="6997" priority="2958" stopIfTrue="1" operator="containsText" text="ft">
      <formula>NOT(ISERROR(SEARCH("ft",AH202)))</formula>
    </cfRule>
    <cfRule type="containsText" dxfId="6996" priority="2959" stopIfTrue="1" operator="containsText" text="lynxx_">
      <formula>NOT(ISERROR(SEARCH("lynxx_",AH202)))</formula>
    </cfRule>
    <cfRule type="containsText" dxfId="6995" priority="2960" operator="containsText" text="_">
      <formula>NOT(ISERROR(SEARCH("_",AH202)))</formula>
    </cfRule>
  </conditionalFormatting>
  <conditionalFormatting sqref="AH222">
    <cfRule type="containsBlanks" priority="2949" stopIfTrue="1">
      <formula>LEN(TRIM(AH222))=0</formula>
    </cfRule>
    <cfRule type="containsText" dxfId="6994" priority="2950" stopIfTrue="1" operator="containsText" text="fcd">
      <formula>NOT(ISERROR(SEARCH("fcd",AH222)))</formula>
    </cfRule>
    <cfRule type="containsText" dxfId="6993" priority="2951" stopIfTrue="1" operator="containsText" text="server">
      <formula>NOT(ISERROR(SEARCH("server",AH222)))</formula>
    </cfRule>
    <cfRule type="containsText" dxfId="6992" priority="2952" stopIfTrue="1" operator="containsText" text="ft">
      <formula>NOT(ISERROR(SEARCH("ft",AH222)))</formula>
    </cfRule>
    <cfRule type="containsText" dxfId="6991" priority="2953" stopIfTrue="1" operator="containsText" text="lynxx_">
      <formula>NOT(ISERROR(SEARCH("lynxx_",AH222)))</formula>
    </cfRule>
    <cfRule type="containsText" dxfId="6990" priority="2954" operator="containsText" text="_">
      <formula>NOT(ISERROR(SEARCH("_",AH222)))</formula>
    </cfRule>
  </conditionalFormatting>
  <conditionalFormatting sqref="AH224">
    <cfRule type="containsBlanks" priority="2943" stopIfTrue="1">
      <formula>LEN(TRIM(AH224))=0</formula>
    </cfRule>
    <cfRule type="containsText" dxfId="6989" priority="2944" stopIfTrue="1" operator="containsText" text="fcd">
      <formula>NOT(ISERROR(SEARCH("fcd",AH224)))</formula>
    </cfRule>
    <cfRule type="containsText" dxfId="6988" priority="2945" stopIfTrue="1" operator="containsText" text="server">
      <formula>NOT(ISERROR(SEARCH("server",AH224)))</formula>
    </cfRule>
    <cfRule type="containsText" dxfId="6987" priority="2946" stopIfTrue="1" operator="containsText" text="ft">
      <formula>NOT(ISERROR(SEARCH("ft",AH224)))</formula>
    </cfRule>
    <cfRule type="containsText" dxfId="6986" priority="2947" stopIfTrue="1" operator="containsText" text="lynxx_">
      <formula>NOT(ISERROR(SEARCH("lynxx_",AH224)))</formula>
    </cfRule>
    <cfRule type="containsText" dxfId="6985" priority="2948" operator="containsText" text="_">
      <formula>NOT(ISERROR(SEARCH("_",AH224)))</formula>
    </cfRule>
  </conditionalFormatting>
  <conditionalFormatting sqref="AH227">
    <cfRule type="containsBlanks" priority="2937" stopIfTrue="1">
      <formula>LEN(TRIM(AH227))=0</formula>
    </cfRule>
    <cfRule type="containsText" dxfId="6984" priority="2938" stopIfTrue="1" operator="containsText" text="fcd">
      <formula>NOT(ISERROR(SEARCH("fcd",AH227)))</formula>
    </cfRule>
    <cfRule type="containsText" dxfId="6983" priority="2939" stopIfTrue="1" operator="containsText" text="server">
      <formula>NOT(ISERROR(SEARCH("server",AH227)))</formula>
    </cfRule>
    <cfRule type="containsText" dxfId="6982" priority="2940" stopIfTrue="1" operator="containsText" text="ft">
      <formula>NOT(ISERROR(SEARCH("ft",AH227)))</formula>
    </cfRule>
    <cfRule type="containsText" dxfId="6981" priority="2941" stopIfTrue="1" operator="containsText" text="lynxx_">
      <formula>NOT(ISERROR(SEARCH("lynxx_",AH227)))</formula>
    </cfRule>
    <cfRule type="containsText" dxfId="6980" priority="2942" operator="containsText" text="_">
      <formula>NOT(ISERROR(SEARCH("_",AH227)))</formula>
    </cfRule>
  </conditionalFormatting>
  <conditionalFormatting sqref="AH228">
    <cfRule type="containsBlanks" priority="2931" stopIfTrue="1">
      <formula>LEN(TRIM(AH228))=0</formula>
    </cfRule>
    <cfRule type="containsText" dxfId="6979" priority="2932" stopIfTrue="1" operator="containsText" text="fcd">
      <formula>NOT(ISERROR(SEARCH("fcd",AH228)))</formula>
    </cfRule>
    <cfRule type="containsText" dxfId="6978" priority="2933" stopIfTrue="1" operator="containsText" text="server">
      <formula>NOT(ISERROR(SEARCH("server",AH228)))</formula>
    </cfRule>
    <cfRule type="containsText" dxfId="6977" priority="2934" stopIfTrue="1" operator="containsText" text="ft">
      <formula>NOT(ISERROR(SEARCH("ft",AH228)))</formula>
    </cfRule>
    <cfRule type="containsText" dxfId="6976" priority="2935" stopIfTrue="1" operator="containsText" text="lynxx_">
      <formula>NOT(ISERROR(SEARCH("lynxx_",AH228)))</formula>
    </cfRule>
    <cfRule type="containsText" dxfId="6975" priority="2936" operator="containsText" text="_">
      <formula>NOT(ISERROR(SEARCH("_",AH228)))</formula>
    </cfRule>
  </conditionalFormatting>
  <conditionalFormatting sqref="AH231">
    <cfRule type="containsBlanks" priority="2925" stopIfTrue="1">
      <formula>LEN(TRIM(AH231))=0</formula>
    </cfRule>
    <cfRule type="containsText" dxfId="6974" priority="2926" stopIfTrue="1" operator="containsText" text="fcd">
      <formula>NOT(ISERROR(SEARCH("fcd",AH231)))</formula>
    </cfRule>
    <cfRule type="containsText" dxfId="6973" priority="2927" stopIfTrue="1" operator="containsText" text="server">
      <formula>NOT(ISERROR(SEARCH("server",AH231)))</formula>
    </cfRule>
    <cfRule type="containsText" dxfId="6972" priority="2928" stopIfTrue="1" operator="containsText" text="ft">
      <formula>NOT(ISERROR(SEARCH("ft",AH231)))</formula>
    </cfRule>
    <cfRule type="containsText" dxfId="6971" priority="2929" stopIfTrue="1" operator="containsText" text="lynxx_">
      <formula>NOT(ISERROR(SEARCH("lynxx_",AH231)))</formula>
    </cfRule>
    <cfRule type="containsText" dxfId="6970" priority="2930" operator="containsText" text="_">
      <formula>NOT(ISERROR(SEARCH("_",AH231)))</formula>
    </cfRule>
  </conditionalFormatting>
  <conditionalFormatting sqref="AH236">
    <cfRule type="containsBlanks" priority="2919" stopIfTrue="1">
      <formula>LEN(TRIM(AH236))=0</formula>
    </cfRule>
    <cfRule type="containsText" dxfId="6969" priority="2920" stopIfTrue="1" operator="containsText" text="fcd">
      <formula>NOT(ISERROR(SEARCH("fcd",AH236)))</formula>
    </cfRule>
    <cfRule type="containsText" dxfId="6968" priority="2921" stopIfTrue="1" operator="containsText" text="server">
      <formula>NOT(ISERROR(SEARCH("server",AH236)))</formula>
    </cfRule>
    <cfRule type="containsText" dxfId="6967" priority="2922" stopIfTrue="1" operator="containsText" text="ft">
      <formula>NOT(ISERROR(SEARCH("ft",AH236)))</formula>
    </cfRule>
    <cfRule type="containsText" dxfId="6966" priority="2923" stopIfTrue="1" operator="containsText" text="lynxx_">
      <formula>NOT(ISERROR(SEARCH("lynxx_",AH236)))</formula>
    </cfRule>
    <cfRule type="containsText" dxfId="6965" priority="2924" operator="containsText" text="_">
      <formula>NOT(ISERROR(SEARCH("_",AH236)))</formula>
    </cfRule>
  </conditionalFormatting>
  <conditionalFormatting sqref="AF21">
    <cfRule type="cellIs" dxfId="6964" priority="2914" operator="equal">
      <formula>1</formula>
    </cfRule>
    <cfRule type="cellIs" dxfId="6963" priority="2915" operator="equal">
      <formula>2</formula>
    </cfRule>
    <cfRule type="cellIs" dxfId="6962" priority="2916" operator="equal">
      <formula>3</formula>
    </cfRule>
    <cfRule type="cellIs" dxfId="6961" priority="2917" operator="equal">
      <formula>4</formula>
    </cfRule>
    <cfRule type="cellIs" dxfId="6960" priority="2918" operator="equal">
      <formula>5</formula>
    </cfRule>
  </conditionalFormatting>
  <conditionalFormatting sqref="AF10">
    <cfRule type="cellIs" dxfId="6959" priority="2909" operator="equal">
      <formula>1</formula>
    </cfRule>
    <cfRule type="cellIs" dxfId="6958" priority="2910" operator="equal">
      <formula>2</formula>
    </cfRule>
    <cfRule type="cellIs" dxfId="6957" priority="2911" operator="equal">
      <formula>3</formula>
    </cfRule>
    <cfRule type="cellIs" dxfId="6956" priority="2912" operator="equal">
      <formula>4</formula>
    </cfRule>
    <cfRule type="cellIs" dxfId="6955" priority="2913" operator="equal">
      <formula>5</formula>
    </cfRule>
  </conditionalFormatting>
  <conditionalFormatting sqref="AG10">
    <cfRule type="cellIs" dxfId="6954" priority="2904" operator="equal">
      <formula>1</formula>
    </cfRule>
    <cfRule type="cellIs" dxfId="6953" priority="2905" operator="equal">
      <formula>2</formula>
    </cfRule>
    <cfRule type="cellIs" dxfId="6952" priority="2906" operator="equal">
      <formula>3</formula>
    </cfRule>
    <cfRule type="cellIs" dxfId="6951" priority="2907" operator="equal">
      <formula>4</formula>
    </cfRule>
    <cfRule type="cellIs" dxfId="6950" priority="2908" operator="equal">
      <formula>5</formula>
    </cfRule>
  </conditionalFormatting>
  <conditionalFormatting sqref="AF7">
    <cfRule type="containsBlanks" priority="2898" stopIfTrue="1">
      <formula>LEN(TRIM(AF7))=0</formula>
    </cfRule>
    <cfRule type="containsText" dxfId="6949" priority="2899" stopIfTrue="1" operator="containsText" text="fcd">
      <formula>NOT(ISERROR(SEARCH("fcd",AF7)))</formula>
    </cfRule>
    <cfRule type="containsText" dxfId="6948" priority="2900" stopIfTrue="1" operator="containsText" text="server">
      <formula>NOT(ISERROR(SEARCH("server",AF7)))</formula>
    </cfRule>
    <cfRule type="containsText" dxfId="6947" priority="2901" stopIfTrue="1" operator="containsText" text="ft">
      <formula>NOT(ISERROR(SEARCH("ft",AF7)))</formula>
    </cfRule>
    <cfRule type="containsText" dxfId="6946" priority="2902" stopIfTrue="1" operator="containsText" text="lynxx_">
      <formula>NOT(ISERROR(SEARCH("lynxx_",AF7)))</formula>
    </cfRule>
    <cfRule type="containsText" dxfId="6945" priority="2903" operator="containsText" text="_">
      <formula>NOT(ISERROR(SEARCH("_",AF7)))</formula>
    </cfRule>
  </conditionalFormatting>
  <conditionalFormatting sqref="AF4">
    <cfRule type="containsBlanks" priority="2892" stopIfTrue="1">
      <formula>LEN(TRIM(AF4))=0</formula>
    </cfRule>
    <cfRule type="containsText" dxfId="6944" priority="2893" stopIfTrue="1" operator="containsText" text="fcd">
      <formula>NOT(ISERROR(SEARCH("fcd",AF4)))</formula>
    </cfRule>
    <cfRule type="containsText" dxfId="6943" priority="2894" stopIfTrue="1" operator="containsText" text="server">
      <formula>NOT(ISERROR(SEARCH("server",AF4)))</formula>
    </cfRule>
    <cfRule type="containsText" dxfId="6942" priority="2895" stopIfTrue="1" operator="containsText" text="ft">
      <formula>NOT(ISERROR(SEARCH("ft",AF4)))</formula>
    </cfRule>
    <cfRule type="containsText" dxfId="6941" priority="2896" stopIfTrue="1" operator="containsText" text="lynxx_">
      <formula>NOT(ISERROR(SEARCH("lynxx_",AF4)))</formula>
    </cfRule>
    <cfRule type="containsText" dxfId="6940" priority="2897" operator="containsText" text="_">
      <formula>NOT(ISERROR(SEARCH("_",AF4)))</formula>
    </cfRule>
  </conditionalFormatting>
  <conditionalFormatting sqref="AF127">
    <cfRule type="containsBlanks" priority="2886" stopIfTrue="1">
      <formula>LEN(TRIM(AF127))=0</formula>
    </cfRule>
    <cfRule type="containsText" dxfId="6939" priority="2887" stopIfTrue="1" operator="containsText" text="fcd">
      <formula>NOT(ISERROR(SEARCH("fcd",AF127)))</formula>
    </cfRule>
    <cfRule type="containsText" dxfId="6938" priority="2888" stopIfTrue="1" operator="containsText" text="server">
      <formula>NOT(ISERROR(SEARCH("server",AF127)))</formula>
    </cfRule>
    <cfRule type="containsText" dxfId="6937" priority="2889" stopIfTrue="1" operator="containsText" text="ft">
      <formula>NOT(ISERROR(SEARCH("ft",AF127)))</formula>
    </cfRule>
    <cfRule type="containsText" dxfId="6936" priority="2890" stopIfTrue="1" operator="containsText" text="lynxx_">
      <formula>NOT(ISERROR(SEARCH("lynxx_",AF127)))</formula>
    </cfRule>
    <cfRule type="containsText" dxfId="6935" priority="2891" operator="containsText" text="_">
      <formula>NOT(ISERROR(SEARCH("_",AF127)))</formula>
    </cfRule>
  </conditionalFormatting>
  <conditionalFormatting sqref="AF186">
    <cfRule type="containsBlanks" priority="2880" stopIfTrue="1">
      <formula>LEN(TRIM(AF186))=0</formula>
    </cfRule>
    <cfRule type="containsText" dxfId="6934" priority="2881" stopIfTrue="1" operator="containsText" text="fcd">
      <formula>NOT(ISERROR(SEARCH("fcd",AF186)))</formula>
    </cfRule>
    <cfRule type="containsText" dxfId="6933" priority="2882" stopIfTrue="1" operator="containsText" text="server">
      <formula>NOT(ISERROR(SEARCH("server",AF186)))</formula>
    </cfRule>
    <cfRule type="containsText" dxfId="6932" priority="2883" stopIfTrue="1" operator="containsText" text="ft">
      <formula>NOT(ISERROR(SEARCH("ft",AF186)))</formula>
    </cfRule>
    <cfRule type="containsText" dxfId="6931" priority="2884" stopIfTrue="1" operator="containsText" text="lynxx_">
      <formula>NOT(ISERROR(SEARCH("lynxx_",AF186)))</formula>
    </cfRule>
    <cfRule type="containsText" dxfId="6930" priority="2885" operator="containsText" text="_">
      <formula>NOT(ISERROR(SEARCH("_",AF186)))</formula>
    </cfRule>
  </conditionalFormatting>
  <conditionalFormatting sqref="AF222">
    <cfRule type="containsBlanks" priority="2874" stopIfTrue="1">
      <formula>LEN(TRIM(AF222))=0</formula>
    </cfRule>
    <cfRule type="containsText" dxfId="6929" priority="2875" stopIfTrue="1" operator="containsText" text="fcd">
      <formula>NOT(ISERROR(SEARCH("fcd",AF222)))</formula>
    </cfRule>
    <cfRule type="containsText" dxfId="6928" priority="2876" stopIfTrue="1" operator="containsText" text="server">
      <formula>NOT(ISERROR(SEARCH("server",AF222)))</formula>
    </cfRule>
    <cfRule type="containsText" dxfId="6927" priority="2877" stopIfTrue="1" operator="containsText" text="ft">
      <formula>NOT(ISERROR(SEARCH("ft",AF222)))</formula>
    </cfRule>
    <cfRule type="containsText" dxfId="6926" priority="2878" stopIfTrue="1" operator="containsText" text="lynxx_">
      <formula>NOT(ISERROR(SEARCH("lynxx_",AF222)))</formula>
    </cfRule>
    <cfRule type="containsText" dxfId="6925" priority="2879" operator="containsText" text="_">
      <formula>NOT(ISERROR(SEARCH("_",AF222)))</formula>
    </cfRule>
  </conditionalFormatting>
  <conditionalFormatting sqref="AF227">
    <cfRule type="containsBlanks" priority="2868" stopIfTrue="1">
      <formula>LEN(TRIM(AF227))=0</formula>
    </cfRule>
    <cfRule type="containsText" dxfId="6924" priority="2869" stopIfTrue="1" operator="containsText" text="fcd">
      <formula>NOT(ISERROR(SEARCH("fcd",AF227)))</formula>
    </cfRule>
    <cfRule type="containsText" dxfId="6923" priority="2870" stopIfTrue="1" operator="containsText" text="server">
      <formula>NOT(ISERROR(SEARCH("server",AF227)))</formula>
    </cfRule>
    <cfRule type="containsText" dxfId="6922" priority="2871" stopIfTrue="1" operator="containsText" text="ft">
      <formula>NOT(ISERROR(SEARCH("ft",AF227)))</formula>
    </cfRule>
    <cfRule type="containsText" dxfId="6921" priority="2872" stopIfTrue="1" operator="containsText" text="lynxx_">
      <formula>NOT(ISERROR(SEARCH("lynxx_",AF227)))</formula>
    </cfRule>
    <cfRule type="containsText" dxfId="6920" priority="2873" operator="containsText" text="_">
      <formula>NOT(ISERROR(SEARCH("_",AF227)))</formula>
    </cfRule>
  </conditionalFormatting>
  <conditionalFormatting sqref="AF236">
    <cfRule type="containsBlanks" priority="2844" stopIfTrue="1">
      <formula>LEN(TRIM(AF236))=0</formula>
    </cfRule>
    <cfRule type="containsText" dxfId="6919" priority="2845" stopIfTrue="1" operator="containsText" text="fcd">
      <formula>NOT(ISERROR(SEARCH("fcd",AF236)))</formula>
    </cfRule>
    <cfRule type="containsText" dxfId="6918" priority="2846" stopIfTrue="1" operator="containsText" text="server">
      <formula>NOT(ISERROR(SEARCH("server",AF236)))</formula>
    </cfRule>
    <cfRule type="containsText" dxfId="6917" priority="2847" stopIfTrue="1" operator="containsText" text="ft">
      <formula>NOT(ISERROR(SEARCH("ft",AF236)))</formula>
    </cfRule>
    <cfRule type="containsText" dxfId="6916" priority="2848" stopIfTrue="1" operator="containsText" text="lynxx_">
      <formula>NOT(ISERROR(SEARCH("lynxx_",AF236)))</formula>
    </cfRule>
    <cfRule type="containsText" dxfId="6915" priority="2849" operator="containsText" text="_">
      <formula>NOT(ISERROR(SEARCH("_",AF236)))</formula>
    </cfRule>
  </conditionalFormatting>
  <conditionalFormatting sqref="AF224">
    <cfRule type="containsBlanks" priority="2862" stopIfTrue="1">
      <formula>LEN(TRIM(AF224))=0</formula>
    </cfRule>
    <cfRule type="containsText" dxfId="6914" priority="2863" stopIfTrue="1" operator="containsText" text="fcd">
      <formula>NOT(ISERROR(SEARCH("fcd",AF224)))</formula>
    </cfRule>
    <cfRule type="containsText" dxfId="6913" priority="2864" stopIfTrue="1" operator="containsText" text="server">
      <formula>NOT(ISERROR(SEARCH("server",AF224)))</formula>
    </cfRule>
    <cfRule type="containsText" dxfId="6912" priority="2865" stopIfTrue="1" operator="containsText" text="ft">
      <formula>NOT(ISERROR(SEARCH("ft",AF224)))</formula>
    </cfRule>
    <cfRule type="containsText" dxfId="6911" priority="2866" stopIfTrue="1" operator="containsText" text="lynxx_">
      <formula>NOT(ISERROR(SEARCH("lynxx_",AF224)))</formula>
    </cfRule>
    <cfRule type="containsText" dxfId="6910" priority="2867" operator="containsText" text="_">
      <formula>NOT(ISERROR(SEARCH("_",AF224)))</formula>
    </cfRule>
  </conditionalFormatting>
  <conditionalFormatting sqref="AF228">
    <cfRule type="containsBlanks" priority="2856" stopIfTrue="1">
      <formula>LEN(TRIM(AF228))=0</formula>
    </cfRule>
    <cfRule type="containsText" dxfId="6909" priority="2857" stopIfTrue="1" operator="containsText" text="fcd">
      <formula>NOT(ISERROR(SEARCH("fcd",AF228)))</formula>
    </cfRule>
    <cfRule type="containsText" dxfId="6908" priority="2858" stopIfTrue="1" operator="containsText" text="server">
      <formula>NOT(ISERROR(SEARCH("server",AF228)))</formula>
    </cfRule>
    <cfRule type="containsText" dxfId="6907" priority="2859" stopIfTrue="1" operator="containsText" text="ft">
      <formula>NOT(ISERROR(SEARCH("ft",AF228)))</formula>
    </cfRule>
    <cfRule type="containsText" dxfId="6906" priority="2860" stopIfTrue="1" operator="containsText" text="lynxx_">
      <formula>NOT(ISERROR(SEARCH("lynxx_",AF228)))</formula>
    </cfRule>
    <cfRule type="containsText" dxfId="6905" priority="2861" operator="containsText" text="_">
      <formula>NOT(ISERROR(SEARCH("_",AF228)))</formula>
    </cfRule>
  </conditionalFormatting>
  <conditionalFormatting sqref="AF231">
    <cfRule type="containsBlanks" priority="2850" stopIfTrue="1">
      <formula>LEN(TRIM(AF231))=0</formula>
    </cfRule>
    <cfRule type="containsText" dxfId="6904" priority="2851" stopIfTrue="1" operator="containsText" text="fcd">
      <formula>NOT(ISERROR(SEARCH("fcd",AF231)))</formula>
    </cfRule>
    <cfRule type="containsText" dxfId="6903" priority="2852" stopIfTrue="1" operator="containsText" text="server">
      <formula>NOT(ISERROR(SEARCH("server",AF231)))</formula>
    </cfRule>
    <cfRule type="containsText" dxfId="6902" priority="2853" stopIfTrue="1" operator="containsText" text="ft">
      <formula>NOT(ISERROR(SEARCH("ft",AF231)))</formula>
    </cfRule>
    <cfRule type="containsText" dxfId="6901" priority="2854" stopIfTrue="1" operator="containsText" text="lynxx_">
      <formula>NOT(ISERROR(SEARCH("lynxx_",AF231)))</formula>
    </cfRule>
    <cfRule type="containsText" dxfId="6900" priority="2855" operator="containsText" text="_">
      <formula>NOT(ISERROR(SEARCH("_",AF231)))</formula>
    </cfRule>
  </conditionalFormatting>
  <conditionalFormatting sqref="AD239 AD241">
    <cfRule type="cellIs" dxfId="6899" priority="2839" operator="equal">
      <formula>1</formula>
    </cfRule>
    <cfRule type="cellIs" dxfId="6898" priority="2840" operator="equal">
      <formula>2</formula>
    </cfRule>
    <cfRule type="cellIs" dxfId="6897" priority="2841" operator="equal">
      <formula>3</formula>
    </cfRule>
    <cfRule type="cellIs" dxfId="6896" priority="2842" operator="equal">
      <formula>4</formula>
    </cfRule>
    <cfRule type="cellIs" dxfId="6895" priority="2843" operator="equal">
      <formula>5</formula>
    </cfRule>
  </conditionalFormatting>
  <conditionalFormatting sqref="B241:E241">
    <cfRule type="colorScale" priority="283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39 A241">
    <cfRule type="containsBlanks" priority="2832" stopIfTrue="1">
      <formula>LEN(TRIM(A239))=0</formula>
    </cfRule>
    <cfRule type="containsText" dxfId="6894" priority="2834" stopIfTrue="1" operator="containsText" text="fcd">
      <formula>NOT(ISERROR(SEARCH("fcd",A239)))</formula>
    </cfRule>
    <cfRule type="containsText" dxfId="6893" priority="2835" stopIfTrue="1" operator="containsText" text="server">
      <formula>NOT(ISERROR(SEARCH("server",A239)))</formula>
    </cfRule>
    <cfRule type="containsText" dxfId="6892" priority="2836" stopIfTrue="1" operator="containsText" text="ft">
      <formula>NOT(ISERROR(SEARCH("ft",A239)))</formula>
    </cfRule>
    <cfRule type="containsText" dxfId="6891" priority="2837" stopIfTrue="1" operator="containsText" text="lynxx_">
      <formula>NOT(ISERROR(SEARCH("lynxx_",A239)))</formula>
    </cfRule>
    <cfRule type="containsText" dxfId="6890" priority="2838" operator="containsText" text="_">
      <formula>NOT(ISERROR(SEARCH("_",A239)))</formula>
    </cfRule>
  </conditionalFormatting>
  <conditionalFormatting sqref="F241:I241">
    <cfRule type="colorScale" priority="283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E239 AE241">
    <cfRule type="cellIs" dxfId="6889" priority="2826" operator="equal">
      <formula>1</formula>
    </cfRule>
    <cfRule type="cellIs" dxfId="6888" priority="2827" operator="equal">
      <formula>2</formula>
    </cfRule>
    <cfRule type="cellIs" dxfId="6887" priority="2828" operator="equal">
      <formula>3</formula>
    </cfRule>
    <cfRule type="cellIs" dxfId="6886" priority="2829" operator="equal">
      <formula>4</formula>
    </cfRule>
    <cfRule type="cellIs" dxfId="6885" priority="2830" operator="equal">
      <formula>5</formula>
    </cfRule>
  </conditionalFormatting>
  <conditionalFormatting sqref="AH239">
    <cfRule type="containsBlanks" priority="2820" stopIfTrue="1">
      <formula>LEN(TRIM(AH239))=0</formula>
    </cfRule>
    <cfRule type="containsText" dxfId="6884" priority="2821" stopIfTrue="1" operator="containsText" text="fcd">
      <formula>NOT(ISERROR(SEARCH("fcd",AH239)))</formula>
    </cfRule>
    <cfRule type="containsText" dxfId="6883" priority="2822" stopIfTrue="1" operator="containsText" text="server">
      <formula>NOT(ISERROR(SEARCH("server",AH239)))</formula>
    </cfRule>
    <cfRule type="containsText" dxfId="6882" priority="2823" stopIfTrue="1" operator="containsText" text="ft">
      <formula>NOT(ISERROR(SEARCH("ft",AH239)))</formula>
    </cfRule>
    <cfRule type="containsText" dxfId="6881" priority="2824" stopIfTrue="1" operator="containsText" text="lynxx_">
      <formula>NOT(ISERROR(SEARCH("lynxx_",AH239)))</formula>
    </cfRule>
    <cfRule type="containsText" dxfId="6880" priority="2825" operator="containsText" text="_">
      <formula>NOT(ISERROR(SEARCH("_",AH239)))</formula>
    </cfRule>
  </conditionalFormatting>
  <conditionalFormatting sqref="AF239">
    <cfRule type="containsBlanks" priority="2814" stopIfTrue="1">
      <formula>LEN(TRIM(AF239))=0</formula>
    </cfRule>
    <cfRule type="containsText" dxfId="6879" priority="2815" stopIfTrue="1" operator="containsText" text="fcd">
      <formula>NOT(ISERROR(SEARCH("fcd",AF239)))</formula>
    </cfRule>
    <cfRule type="containsText" dxfId="6878" priority="2816" stopIfTrue="1" operator="containsText" text="server">
      <formula>NOT(ISERROR(SEARCH("server",AF239)))</formula>
    </cfRule>
    <cfRule type="containsText" dxfId="6877" priority="2817" stopIfTrue="1" operator="containsText" text="ft">
      <formula>NOT(ISERROR(SEARCH("ft",AF239)))</formula>
    </cfRule>
    <cfRule type="containsText" dxfId="6876" priority="2818" stopIfTrue="1" operator="containsText" text="lynxx_">
      <formula>NOT(ISERROR(SEARCH("lynxx_",AF239)))</formula>
    </cfRule>
    <cfRule type="containsText" dxfId="6875" priority="2819" operator="containsText" text="_">
      <formula>NOT(ISERROR(SEARCH("_",AF239)))</formula>
    </cfRule>
  </conditionalFormatting>
  <conditionalFormatting sqref="B40:E40">
    <cfRule type="colorScale" priority="280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40">
    <cfRule type="containsBlanks" priority="2806" stopIfTrue="1">
      <formula>LEN(TRIM(A40))=0</formula>
    </cfRule>
    <cfRule type="containsText" dxfId="6874" priority="2808" stopIfTrue="1" operator="containsText" text="fcd">
      <formula>NOT(ISERROR(SEARCH("fcd",A40)))</formula>
    </cfRule>
    <cfRule type="containsText" dxfId="6873" priority="2809" stopIfTrue="1" operator="containsText" text="server">
      <formula>NOT(ISERROR(SEARCH("server",A40)))</formula>
    </cfRule>
    <cfRule type="containsText" dxfId="6872" priority="2810" stopIfTrue="1" operator="containsText" text="ft">
      <formula>NOT(ISERROR(SEARCH("ft",A40)))</formula>
    </cfRule>
    <cfRule type="containsText" dxfId="6871" priority="2811" stopIfTrue="1" operator="containsText" text="lynxx_">
      <formula>NOT(ISERROR(SEARCH("lynxx_",A40)))</formula>
    </cfRule>
    <cfRule type="containsText" dxfId="6870" priority="2812" operator="containsText" text="_">
      <formula>NOT(ISERROR(SEARCH("_",A40)))</formula>
    </cfRule>
  </conditionalFormatting>
  <conditionalFormatting sqref="AD40">
    <cfRule type="cellIs" dxfId="6869" priority="2802" operator="equal">
      <formula>1</formula>
    </cfRule>
    <cfRule type="cellIs" dxfId="6868" priority="2803" operator="equal">
      <formula>2</formula>
    </cfRule>
    <cfRule type="cellIs" dxfId="6867" priority="2804" operator="equal">
      <formula>3</formula>
    </cfRule>
    <cfRule type="cellIs" dxfId="6866" priority="2805" operator="equal">
      <formula>4</formula>
    </cfRule>
    <cfRule type="cellIs" dxfId="6865" priority="2813" operator="equal">
      <formula>5</formula>
    </cfRule>
  </conditionalFormatting>
  <conditionalFormatting sqref="F40:I40">
    <cfRule type="colorScale" priority="280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40:M40">
    <cfRule type="colorScale" priority="280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E40">
    <cfRule type="cellIs" dxfId="6864" priority="2795" operator="equal">
      <formula>1</formula>
    </cfRule>
    <cfRule type="cellIs" dxfId="6863" priority="2796" operator="equal">
      <formula>2</formula>
    </cfRule>
    <cfRule type="cellIs" dxfId="6862" priority="2797" operator="equal">
      <formula>3</formula>
    </cfRule>
    <cfRule type="cellIs" dxfId="6861" priority="2798" operator="equal">
      <formula>4</formula>
    </cfRule>
    <cfRule type="cellIs" dxfId="6860" priority="2799" operator="equal">
      <formula>5</formula>
    </cfRule>
  </conditionalFormatting>
  <conditionalFormatting sqref="W5">
    <cfRule type="containsBlanks" priority="2789" stopIfTrue="1">
      <formula>LEN(TRIM(W5))=0</formula>
    </cfRule>
    <cfRule type="cellIs" dxfId="6859" priority="2790" operator="equal">
      <formula>"N/A"</formula>
    </cfRule>
    <cfRule type="cellIs" dxfId="6858" priority="2791" operator="equal">
      <formula>"OK"</formula>
    </cfRule>
    <cfRule type="containsText" dxfId="6857" priority="2792" operator="containsText" text="Unsure">
      <formula>NOT(ISERROR(SEARCH("Unsure",W5)))</formula>
    </cfRule>
    <cfRule type="containsText" dxfId="6856" priority="2793" operator="containsText" text="Can't See">
      <formula>NOT(ISERROR(SEARCH("Can't See",W5)))</formula>
    </cfRule>
    <cfRule type="notContainsText" dxfId="6855" priority="2794" operator="notContains" text="OK&amp;N/A">
      <formula>ISERROR(SEARCH("OK&amp;N/A",W5))</formula>
    </cfRule>
  </conditionalFormatting>
  <conditionalFormatting sqref="A243">
    <cfRule type="containsBlanks" priority="2783" stopIfTrue="1">
      <formula>LEN(TRIM(A243))=0</formula>
    </cfRule>
    <cfRule type="containsText" dxfId="6854" priority="2784" stopIfTrue="1" operator="containsText" text="fcd">
      <formula>NOT(ISERROR(SEARCH("fcd",A243)))</formula>
    </cfRule>
    <cfRule type="containsText" dxfId="6853" priority="2785" stopIfTrue="1" operator="containsText" text="server">
      <formula>NOT(ISERROR(SEARCH("server",A243)))</formula>
    </cfRule>
    <cfRule type="containsText" dxfId="6852" priority="2786" stopIfTrue="1" operator="containsText" text="ft">
      <formula>NOT(ISERROR(SEARCH("ft",A243)))</formula>
    </cfRule>
    <cfRule type="containsText" dxfId="6851" priority="2787" stopIfTrue="1" operator="containsText" text="lynxx_">
      <formula>NOT(ISERROR(SEARCH("lynxx_",A243)))</formula>
    </cfRule>
    <cfRule type="containsText" dxfId="6850" priority="2788" operator="containsText" text="_">
      <formula>NOT(ISERROR(SEARCH("_",A243)))</formula>
    </cfRule>
  </conditionalFormatting>
  <conditionalFormatting sqref="B244:D245">
    <cfRule type="colorScale" priority="278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44:H245">
    <cfRule type="colorScale" priority="278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44:L245">
    <cfRule type="colorScale" priority="278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251:B252 D251:D252">
    <cfRule type="colorScale" priority="277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52:H252 G251:H251">
    <cfRule type="colorScale" priority="277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51:L252">
    <cfRule type="colorScale" priority="277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D253:D254 B253:B254">
    <cfRule type="colorScale" priority="277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53:H254">
    <cfRule type="colorScale" priority="277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53:L254">
    <cfRule type="colorScale" priority="277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44">
    <cfRule type="containsBlanks" priority="2768" stopIfTrue="1">
      <formula>LEN(TRIM(A244))=0</formula>
    </cfRule>
    <cfRule type="containsText" dxfId="6849" priority="2769" stopIfTrue="1" operator="containsText" text="fcd">
      <formula>NOT(ISERROR(SEARCH("fcd",A244)))</formula>
    </cfRule>
    <cfRule type="containsText" dxfId="6848" priority="2770" stopIfTrue="1" operator="containsText" text="server">
      <formula>NOT(ISERROR(SEARCH("server",A244)))</formula>
    </cfRule>
    <cfRule type="containsText" dxfId="6847" priority="2771" stopIfTrue="1" operator="containsText" text="ft">
      <formula>NOT(ISERROR(SEARCH("ft",A244)))</formula>
    </cfRule>
    <cfRule type="containsText" dxfId="6846" priority="2772" stopIfTrue="1" operator="containsText" text="lynxx_">
      <formula>NOT(ISERROR(SEARCH("lynxx_",A244)))</formula>
    </cfRule>
    <cfRule type="containsText" dxfId="6845" priority="2773" operator="containsText" text="_">
      <formula>NOT(ISERROR(SEARCH("_",A244)))</formula>
    </cfRule>
  </conditionalFormatting>
  <conditionalFormatting sqref="A245">
    <cfRule type="containsBlanks" priority="2762" stopIfTrue="1">
      <formula>LEN(TRIM(A245))=0</formula>
    </cfRule>
    <cfRule type="containsText" dxfId="6844" priority="2763" stopIfTrue="1" operator="containsText" text="fcd">
      <formula>NOT(ISERROR(SEARCH("fcd",A245)))</formula>
    </cfRule>
    <cfRule type="containsText" dxfId="6843" priority="2764" stopIfTrue="1" operator="containsText" text="server">
      <formula>NOT(ISERROR(SEARCH("server",A245)))</formula>
    </cfRule>
    <cfRule type="containsText" dxfId="6842" priority="2765" stopIfTrue="1" operator="containsText" text="ft">
      <formula>NOT(ISERROR(SEARCH("ft",A245)))</formula>
    </cfRule>
    <cfRule type="containsText" dxfId="6841" priority="2766" stopIfTrue="1" operator="containsText" text="lynxx_">
      <formula>NOT(ISERROR(SEARCH("lynxx_",A245)))</formula>
    </cfRule>
    <cfRule type="containsText" dxfId="6840" priority="2767" operator="containsText" text="_">
      <formula>NOT(ISERROR(SEARCH("_",A245)))</formula>
    </cfRule>
  </conditionalFormatting>
  <conditionalFormatting sqref="A246">
    <cfRule type="containsBlanks" priority="2756" stopIfTrue="1">
      <formula>LEN(TRIM(A246))=0</formula>
    </cfRule>
    <cfRule type="containsText" dxfId="6839" priority="2757" stopIfTrue="1" operator="containsText" text="fcd">
      <formula>NOT(ISERROR(SEARCH("fcd",A246)))</formula>
    </cfRule>
    <cfRule type="containsText" dxfId="6838" priority="2758" stopIfTrue="1" operator="containsText" text="server">
      <formula>NOT(ISERROR(SEARCH("server",A246)))</formula>
    </cfRule>
    <cfRule type="containsText" dxfId="6837" priority="2759" stopIfTrue="1" operator="containsText" text="ft">
      <formula>NOT(ISERROR(SEARCH("ft",A246)))</formula>
    </cfRule>
    <cfRule type="containsText" dxfId="6836" priority="2760" stopIfTrue="1" operator="containsText" text="lynxx_">
      <formula>NOT(ISERROR(SEARCH("lynxx_",A246)))</formula>
    </cfRule>
    <cfRule type="containsText" dxfId="6835" priority="2761" operator="containsText" text="_">
      <formula>NOT(ISERROR(SEARCH("_",A246)))</formula>
    </cfRule>
  </conditionalFormatting>
  <conditionalFormatting sqref="A251">
    <cfRule type="containsBlanks" priority="2750" stopIfTrue="1">
      <formula>LEN(TRIM(A251))=0</formula>
    </cfRule>
    <cfRule type="containsText" dxfId="6834" priority="2751" stopIfTrue="1" operator="containsText" text="fcd">
      <formula>NOT(ISERROR(SEARCH("fcd",A251)))</formula>
    </cfRule>
    <cfRule type="containsText" dxfId="6833" priority="2752" stopIfTrue="1" operator="containsText" text="server">
      <formula>NOT(ISERROR(SEARCH("server",A251)))</formula>
    </cfRule>
    <cfRule type="containsText" dxfId="6832" priority="2753" stopIfTrue="1" operator="containsText" text="ft">
      <formula>NOT(ISERROR(SEARCH("ft",A251)))</formula>
    </cfRule>
    <cfRule type="containsText" dxfId="6831" priority="2754" stopIfTrue="1" operator="containsText" text="lynxx_">
      <formula>NOT(ISERROR(SEARCH("lynxx_",A251)))</formula>
    </cfRule>
    <cfRule type="containsText" dxfId="6830" priority="2755" operator="containsText" text="_">
      <formula>NOT(ISERROR(SEARCH("_",A251)))</formula>
    </cfRule>
  </conditionalFormatting>
  <conditionalFormatting sqref="A252">
    <cfRule type="containsBlanks" priority="2744" stopIfTrue="1">
      <formula>LEN(TRIM(A252))=0</formula>
    </cfRule>
    <cfRule type="containsText" dxfId="6829" priority="2745" stopIfTrue="1" operator="containsText" text="fcd">
      <formula>NOT(ISERROR(SEARCH("fcd",A252)))</formula>
    </cfRule>
    <cfRule type="containsText" dxfId="6828" priority="2746" stopIfTrue="1" operator="containsText" text="server">
      <formula>NOT(ISERROR(SEARCH("server",A252)))</formula>
    </cfRule>
    <cfRule type="containsText" dxfId="6827" priority="2747" stopIfTrue="1" operator="containsText" text="ft">
      <formula>NOT(ISERROR(SEARCH("ft",A252)))</formula>
    </cfRule>
    <cfRule type="containsText" dxfId="6826" priority="2748" stopIfTrue="1" operator="containsText" text="lynxx_">
      <formula>NOT(ISERROR(SEARCH("lynxx_",A252)))</formula>
    </cfRule>
    <cfRule type="containsText" dxfId="6825" priority="2749" operator="containsText" text="_">
      <formula>NOT(ISERROR(SEARCH("_",A252)))</formula>
    </cfRule>
  </conditionalFormatting>
  <conditionalFormatting sqref="A253:A254">
    <cfRule type="containsBlanks" priority="2738" stopIfTrue="1">
      <formula>LEN(TRIM(A253))=0</formula>
    </cfRule>
    <cfRule type="containsText" dxfId="6824" priority="2739" stopIfTrue="1" operator="containsText" text="fcd">
      <formula>NOT(ISERROR(SEARCH("fcd",A253)))</formula>
    </cfRule>
    <cfRule type="containsText" dxfId="6823" priority="2740" stopIfTrue="1" operator="containsText" text="server">
      <formula>NOT(ISERROR(SEARCH("server",A253)))</formula>
    </cfRule>
    <cfRule type="containsText" dxfId="6822" priority="2741" stopIfTrue="1" operator="containsText" text="ft">
      <formula>NOT(ISERROR(SEARCH("ft",A253)))</formula>
    </cfRule>
    <cfRule type="containsText" dxfId="6821" priority="2742" stopIfTrue="1" operator="containsText" text="lynxx_">
      <formula>NOT(ISERROR(SEARCH("lynxx_",A253)))</formula>
    </cfRule>
    <cfRule type="containsText" dxfId="6820" priority="2743" operator="containsText" text="_">
      <formula>NOT(ISERROR(SEARCH("_",A253)))</formula>
    </cfRule>
  </conditionalFormatting>
  <conditionalFormatting sqref="A254">
    <cfRule type="containsBlanks" priority="2732" stopIfTrue="1">
      <formula>LEN(TRIM(A254))=0</formula>
    </cfRule>
    <cfRule type="containsText" dxfId="6819" priority="2733" stopIfTrue="1" operator="containsText" text="fcd">
      <formula>NOT(ISERROR(SEARCH("fcd",A254)))</formula>
    </cfRule>
    <cfRule type="containsText" dxfId="6818" priority="2734" stopIfTrue="1" operator="containsText" text="server">
      <formula>NOT(ISERROR(SEARCH("server",A254)))</formula>
    </cfRule>
    <cfRule type="containsText" dxfId="6817" priority="2735" stopIfTrue="1" operator="containsText" text="ft">
      <formula>NOT(ISERROR(SEARCH("ft",A254)))</formula>
    </cfRule>
    <cfRule type="containsText" dxfId="6816" priority="2736" stopIfTrue="1" operator="containsText" text="lynxx_">
      <formula>NOT(ISERROR(SEARCH("lynxx_",A254)))</formula>
    </cfRule>
    <cfRule type="containsText" dxfId="6815" priority="2737" operator="containsText" text="_">
      <formula>NOT(ISERROR(SEARCH("_",A254)))</formula>
    </cfRule>
  </conditionalFormatting>
  <conditionalFormatting sqref="A260">
    <cfRule type="containsBlanks" priority="2726" stopIfTrue="1">
      <formula>LEN(TRIM(A260))=0</formula>
    </cfRule>
    <cfRule type="containsText" dxfId="6814" priority="2727" stopIfTrue="1" operator="containsText" text="fcd">
      <formula>NOT(ISERROR(SEARCH("fcd",A260)))</formula>
    </cfRule>
    <cfRule type="containsText" dxfId="6813" priority="2728" stopIfTrue="1" operator="containsText" text="server">
      <formula>NOT(ISERROR(SEARCH("server",A260)))</formula>
    </cfRule>
    <cfRule type="containsText" dxfId="6812" priority="2729" stopIfTrue="1" operator="containsText" text="ft">
      <formula>NOT(ISERROR(SEARCH("ft",A260)))</formula>
    </cfRule>
    <cfRule type="containsText" dxfId="6811" priority="2730" stopIfTrue="1" operator="containsText" text="lynxx_">
      <formula>NOT(ISERROR(SEARCH("lynxx_",A260)))</formula>
    </cfRule>
    <cfRule type="containsText" dxfId="6810" priority="2731" operator="containsText" text="_">
      <formula>NOT(ISERROR(SEARCH("_",A260)))</formula>
    </cfRule>
  </conditionalFormatting>
  <conditionalFormatting sqref="Y260:AC260">
    <cfRule type="cellIs" dxfId="6809" priority="2721" operator="equal">
      <formula>1</formula>
    </cfRule>
    <cfRule type="cellIs" dxfId="6808" priority="2722" operator="equal">
      <formula>2</formula>
    </cfRule>
    <cfRule type="cellIs" dxfId="6807" priority="2723" operator="equal">
      <formula>3</formula>
    </cfRule>
    <cfRule type="cellIs" dxfId="6806" priority="2724" operator="equal">
      <formula>4</formula>
    </cfRule>
    <cfRule type="cellIs" dxfId="6805" priority="2725" operator="equal">
      <formula>5</formula>
    </cfRule>
  </conditionalFormatting>
  <conditionalFormatting sqref="Y261:AC261">
    <cfRule type="cellIs" dxfId="6804" priority="2716" operator="equal">
      <formula>1</formula>
    </cfRule>
    <cfRule type="cellIs" dxfId="6803" priority="2717" operator="equal">
      <formula>2</formula>
    </cfRule>
    <cfRule type="cellIs" dxfId="6802" priority="2718" operator="equal">
      <formula>3</formula>
    </cfRule>
    <cfRule type="cellIs" dxfId="6801" priority="2719" operator="equal">
      <formula>4</formula>
    </cfRule>
    <cfRule type="cellIs" dxfId="6800" priority="2720" operator="equal">
      <formula>5</formula>
    </cfRule>
  </conditionalFormatting>
  <conditionalFormatting sqref="AD243">
    <cfRule type="cellIs" dxfId="6799" priority="2711" operator="equal">
      <formula>1</formula>
    </cfRule>
    <cfRule type="cellIs" dxfId="6798" priority="2712" operator="equal">
      <formula>2</formula>
    </cfRule>
    <cfRule type="cellIs" dxfId="6797" priority="2713" operator="equal">
      <formula>3</formula>
    </cfRule>
    <cfRule type="cellIs" dxfId="6796" priority="2714" operator="equal">
      <formula>4</formula>
    </cfRule>
    <cfRule type="cellIs" dxfId="6795" priority="2715" operator="equal">
      <formula>5</formula>
    </cfRule>
  </conditionalFormatting>
  <conditionalFormatting sqref="AE243">
    <cfRule type="cellIs" dxfId="6794" priority="2706" operator="equal">
      <formula>1</formula>
    </cfRule>
    <cfRule type="cellIs" dxfId="6793" priority="2707" operator="equal">
      <formula>2</formula>
    </cfRule>
    <cfRule type="cellIs" dxfId="6792" priority="2708" operator="equal">
      <formula>3</formula>
    </cfRule>
    <cfRule type="cellIs" dxfId="6791" priority="2709" operator="equal">
      <formula>4</formula>
    </cfRule>
    <cfRule type="cellIs" dxfId="6790" priority="2710" operator="equal">
      <formula>5</formula>
    </cfRule>
  </conditionalFormatting>
  <conditionalFormatting sqref="AF243">
    <cfRule type="containsBlanks" priority="2700" stopIfTrue="1">
      <formula>LEN(TRIM(AF243))=0</formula>
    </cfRule>
    <cfRule type="containsText" dxfId="6789" priority="2701" stopIfTrue="1" operator="containsText" text="fcd">
      <formula>NOT(ISERROR(SEARCH("fcd",AF243)))</formula>
    </cfRule>
    <cfRule type="containsText" dxfId="6788" priority="2702" stopIfTrue="1" operator="containsText" text="server">
      <formula>NOT(ISERROR(SEARCH("server",AF243)))</formula>
    </cfRule>
    <cfRule type="containsText" dxfId="6787" priority="2703" stopIfTrue="1" operator="containsText" text="ft">
      <formula>NOT(ISERROR(SEARCH("ft",AF243)))</formula>
    </cfRule>
    <cfRule type="containsText" dxfId="6786" priority="2704" stopIfTrue="1" operator="containsText" text="lynxx_">
      <formula>NOT(ISERROR(SEARCH("lynxx_",AF243)))</formula>
    </cfRule>
    <cfRule type="containsText" dxfId="6785" priority="2705" operator="containsText" text="_">
      <formula>NOT(ISERROR(SEARCH("_",AF243)))</formula>
    </cfRule>
  </conditionalFormatting>
  <conditionalFormatting sqref="AH243">
    <cfRule type="containsBlanks" priority="2694" stopIfTrue="1">
      <formula>LEN(TRIM(AH243))=0</formula>
    </cfRule>
    <cfRule type="containsText" dxfId="6784" priority="2695" stopIfTrue="1" operator="containsText" text="fcd">
      <formula>NOT(ISERROR(SEARCH("fcd",AH243)))</formula>
    </cfRule>
    <cfRule type="containsText" dxfId="6783" priority="2696" stopIfTrue="1" operator="containsText" text="server">
      <formula>NOT(ISERROR(SEARCH("server",AH243)))</formula>
    </cfRule>
    <cfRule type="containsText" dxfId="6782" priority="2697" stopIfTrue="1" operator="containsText" text="ft">
      <formula>NOT(ISERROR(SEARCH("ft",AH243)))</formula>
    </cfRule>
    <cfRule type="containsText" dxfId="6781" priority="2698" stopIfTrue="1" operator="containsText" text="lynxx_">
      <formula>NOT(ISERROR(SEARCH("lynxx_",AH243)))</formula>
    </cfRule>
    <cfRule type="containsText" dxfId="6780" priority="2699" operator="containsText" text="_">
      <formula>NOT(ISERROR(SEARCH("_",AH243)))</formula>
    </cfRule>
  </conditionalFormatting>
  <conditionalFormatting sqref="Y27 Y32:AC32 Y5:AC26">
    <cfRule type="cellIs" dxfId="6779" priority="2689" operator="equal">
      <formula>1</formula>
    </cfRule>
    <cfRule type="cellIs" dxfId="6778" priority="2690" operator="equal">
      <formula>2</formula>
    </cfRule>
    <cfRule type="cellIs" dxfId="6777" priority="2691" operator="equal">
      <formula>3</formula>
    </cfRule>
    <cfRule type="cellIs" dxfId="6776" priority="2692" operator="equal">
      <formula>4</formula>
    </cfRule>
    <cfRule type="cellIs" dxfId="6775" priority="2693" operator="equal">
      <formula>5</formula>
    </cfRule>
  </conditionalFormatting>
  <conditionalFormatting sqref="Y239:AC239 Y241:AC241">
    <cfRule type="cellIs" dxfId="6774" priority="2684" operator="equal">
      <formula>1</formula>
    </cfRule>
    <cfRule type="cellIs" dxfId="6773" priority="2685" operator="equal">
      <formula>2</formula>
    </cfRule>
    <cfRule type="cellIs" dxfId="6772" priority="2686" operator="equal">
      <formula>3</formula>
    </cfRule>
    <cfRule type="cellIs" dxfId="6771" priority="2687" operator="equal">
      <formula>4</formula>
    </cfRule>
    <cfRule type="cellIs" dxfId="6770" priority="2688" operator="equal">
      <formula>5</formula>
    </cfRule>
  </conditionalFormatting>
  <conditionalFormatting sqref="Y243:AC243">
    <cfRule type="cellIs" dxfId="6769" priority="2679" operator="equal">
      <formula>1</formula>
    </cfRule>
    <cfRule type="cellIs" dxfId="6768" priority="2680" operator="equal">
      <formula>2</formula>
    </cfRule>
    <cfRule type="cellIs" dxfId="6767" priority="2681" operator="equal">
      <formula>3</formula>
    </cfRule>
    <cfRule type="cellIs" dxfId="6766" priority="2682" operator="equal">
      <formula>4</formula>
    </cfRule>
    <cfRule type="cellIs" dxfId="6765" priority="2683" operator="equal">
      <formula>5</formula>
    </cfRule>
  </conditionalFormatting>
  <conditionalFormatting sqref="Y251:AC254">
    <cfRule type="cellIs" dxfId="6764" priority="2674" operator="equal">
      <formula>1</formula>
    </cfRule>
    <cfRule type="cellIs" dxfId="6763" priority="2675" operator="equal">
      <formula>2</formula>
    </cfRule>
    <cfRule type="cellIs" dxfId="6762" priority="2676" operator="equal">
      <formula>3</formula>
    </cfRule>
    <cfRule type="cellIs" dxfId="6761" priority="2677" operator="equal">
      <formula>4</formula>
    </cfRule>
    <cfRule type="cellIs" dxfId="6760" priority="2678" operator="equal">
      <formula>5</formula>
    </cfRule>
  </conditionalFormatting>
  <conditionalFormatting sqref="B31:E31">
    <cfRule type="colorScale" priority="266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31">
    <cfRule type="containsBlanks" priority="2666" stopIfTrue="1">
      <formula>LEN(TRIM(A31))=0</formula>
    </cfRule>
    <cfRule type="containsText" dxfId="6759" priority="2668" stopIfTrue="1" operator="containsText" text="fcd">
      <formula>NOT(ISERROR(SEARCH("fcd",A31)))</formula>
    </cfRule>
    <cfRule type="containsText" dxfId="6758" priority="2669" stopIfTrue="1" operator="containsText" text="server">
      <formula>NOT(ISERROR(SEARCH("server",A31)))</formula>
    </cfRule>
    <cfRule type="containsText" dxfId="6757" priority="2670" stopIfTrue="1" operator="containsText" text="ft">
      <formula>NOT(ISERROR(SEARCH("ft",A31)))</formula>
    </cfRule>
    <cfRule type="containsText" dxfId="6756" priority="2671" stopIfTrue="1" operator="containsText" text="lynxx_">
      <formula>NOT(ISERROR(SEARCH("lynxx_",A31)))</formula>
    </cfRule>
    <cfRule type="containsText" dxfId="6755" priority="2672" operator="containsText" text="_">
      <formula>NOT(ISERROR(SEARCH("_",A31)))</formula>
    </cfRule>
  </conditionalFormatting>
  <conditionalFormatting sqref="AD31">
    <cfRule type="cellIs" dxfId="6754" priority="2662" operator="equal">
      <formula>1</formula>
    </cfRule>
    <cfRule type="cellIs" dxfId="6753" priority="2663" operator="equal">
      <formula>2</formula>
    </cfRule>
    <cfRule type="cellIs" dxfId="6752" priority="2664" operator="equal">
      <formula>3</formula>
    </cfRule>
    <cfRule type="cellIs" dxfId="6751" priority="2665" operator="equal">
      <formula>4</formula>
    </cfRule>
    <cfRule type="cellIs" dxfId="6750" priority="2673" operator="equal">
      <formula>5</formula>
    </cfRule>
  </conditionalFormatting>
  <conditionalFormatting sqref="F31:I31">
    <cfRule type="colorScale" priority="266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31:M31">
    <cfRule type="colorScale" priority="266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E31">
    <cfRule type="cellIs" dxfId="6749" priority="2655" operator="equal">
      <formula>1</formula>
    </cfRule>
    <cfRule type="cellIs" dxfId="6748" priority="2656" operator="equal">
      <formula>2</formula>
    </cfRule>
    <cfRule type="cellIs" dxfId="6747" priority="2657" operator="equal">
      <formula>3</formula>
    </cfRule>
    <cfRule type="cellIs" dxfId="6746" priority="2658" operator="equal">
      <formula>4</formula>
    </cfRule>
    <cfRule type="cellIs" dxfId="6745" priority="2659" operator="equal">
      <formula>5</formula>
    </cfRule>
  </conditionalFormatting>
  <conditionalFormatting sqref="Y31:AC31 Y33:AC34">
    <cfRule type="cellIs" dxfId="6744" priority="2650" operator="equal">
      <formula>1</formula>
    </cfRule>
    <cfRule type="cellIs" dxfId="6743" priority="2651" operator="equal">
      <formula>2</formula>
    </cfRule>
    <cfRule type="cellIs" dxfId="6742" priority="2652" operator="equal">
      <formula>3</formula>
    </cfRule>
    <cfRule type="cellIs" dxfId="6741" priority="2653" operator="equal">
      <formula>4</formula>
    </cfRule>
    <cfRule type="cellIs" dxfId="6740" priority="2654" operator="equal">
      <formula>5</formula>
    </cfRule>
  </conditionalFormatting>
  <conditionalFormatting sqref="A32">
    <cfRule type="containsBlanks" priority="2644" stopIfTrue="1">
      <formula>LEN(TRIM(A32))=0</formula>
    </cfRule>
    <cfRule type="containsText" dxfId="6739" priority="2645" stopIfTrue="1" operator="containsText" text="fcd">
      <formula>NOT(ISERROR(SEARCH("fcd",A32)))</formula>
    </cfRule>
    <cfRule type="containsText" dxfId="6738" priority="2646" stopIfTrue="1" operator="containsText" text="server">
      <formula>NOT(ISERROR(SEARCH("server",A32)))</formula>
    </cfRule>
    <cfRule type="containsText" dxfId="6737" priority="2647" stopIfTrue="1" operator="containsText" text="ft">
      <formula>NOT(ISERROR(SEARCH("ft",A32)))</formula>
    </cfRule>
    <cfRule type="containsText" dxfId="6736" priority="2648" stopIfTrue="1" operator="containsText" text="lynxx_">
      <formula>NOT(ISERROR(SEARCH("lynxx_",A32)))</formula>
    </cfRule>
    <cfRule type="containsText" dxfId="6735" priority="2649" operator="containsText" text="_">
      <formula>NOT(ISERROR(SEARCH("_",A32)))</formula>
    </cfRule>
  </conditionalFormatting>
  <conditionalFormatting sqref="A32">
    <cfRule type="containsBlanks" priority="2638" stopIfTrue="1">
      <formula>LEN(TRIM(A32))=0</formula>
    </cfRule>
    <cfRule type="containsText" dxfId="6734" priority="2639" stopIfTrue="1" operator="containsText" text="fcd">
      <formula>NOT(ISERROR(SEARCH("fcd",A32)))</formula>
    </cfRule>
    <cfRule type="containsText" dxfId="6733" priority="2640" stopIfTrue="1" operator="containsText" text="server">
      <formula>NOT(ISERROR(SEARCH("server",A32)))</formula>
    </cfRule>
    <cfRule type="containsText" dxfId="6732" priority="2641" stopIfTrue="1" operator="containsText" text="ft">
      <formula>NOT(ISERROR(SEARCH("ft",A32)))</formula>
    </cfRule>
    <cfRule type="containsText" dxfId="6731" priority="2642" stopIfTrue="1" operator="containsText" text="lynxx_">
      <formula>NOT(ISERROR(SEARCH("lynxx_",A32)))</formula>
    </cfRule>
    <cfRule type="containsText" dxfId="6730" priority="2643" operator="containsText" text="_">
      <formula>NOT(ISERROR(SEARCH("_",A32)))</formula>
    </cfRule>
  </conditionalFormatting>
  <conditionalFormatting sqref="B33:M34">
    <cfRule type="colorScale" priority="263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33:A34">
    <cfRule type="containsBlanks" priority="2631" stopIfTrue="1">
      <formula>LEN(TRIM(A33))=0</formula>
    </cfRule>
    <cfRule type="containsText" dxfId="6729" priority="2632" stopIfTrue="1" operator="containsText" text="fcd">
      <formula>NOT(ISERROR(SEARCH("fcd",A33)))</formula>
    </cfRule>
    <cfRule type="containsText" dxfId="6728" priority="2633" stopIfTrue="1" operator="containsText" text="server">
      <formula>NOT(ISERROR(SEARCH("server",A33)))</formula>
    </cfRule>
    <cfRule type="containsText" dxfId="6727" priority="2634" stopIfTrue="1" operator="containsText" text="ft">
      <formula>NOT(ISERROR(SEARCH("ft",A33)))</formula>
    </cfRule>
    <cfRule type="containsText" dxfId="6726" priority="2635" stopIfTrue="1" operator="containsText" text="lynxx_">
      <formula>NOT(ISERROR(SEARCH("lynxx_",A33)))</formula>
    </cfRule>
    <cfRule type="containsText" dxfId="6725" priority="2636" operator="containsText" text="_">
      <formula>NOT(ISERROR(SEARCH("_",A33)))</formula>
    </cfRule>
  </conditionalFormatting>
  <conditionalFormatting sqref="A33:A34">
    <cfRule type="containsBlanks" priority="2625" stopIfTrue="1">
      <formula>LEN(TRIM(A33))=0</formula>
    </cfRule>
    <cfRule type="containsText" dxfId="6724" priority="2626" stopIfTrue="1" operator="containsText" text="fcd">
      <formula>NOT(ISERROR(SEARCH("fcd",A33)))</formula>
    </cfRule>
    <cfRule type="containsText" dxfId="6723" priority="2627" stopIfTrue="1" operator="containsText" text="server">
      <formula>NOT(ISERROR(SEARCH("server",A33)))</formula>
    </cfRule>
    <cfRule type="containsText" dxfId="6722" priority="2628" stopIfTrue="1" operator="containsText" text="ft">
      <formula>NOT(ISERROR(SEARCH("ft",A33)))</formula>
    </cfRule>
    <cfRule type="containsText" dxfId="6721" priority="2629" stopIfTrue="1" operator="containsText" text="lynxx_">
      <formula>NOT(ISERROR(SEARCH("lynxx_",A33)))</formula>
    </cfRule>
    <cfRule type="containsText" dxfId="6720" priority="2630" operator="containsText" text="_">
      <formula>NOT(ISERROR(SEARCH("_",A33)))</formula>
    </cfRule>
  </conditionalFormatting>
  <conditionalFormatting sqref="A33:A34">
    <cfRule type="containsBlanks" priority="2619" stopIfTrue="1">
      <formula>LEN(TRIM(A33))=0</formula>
    </cfRule>
    <cfRule type="containsText" dxfId="6719" priority="2620" stopIfTrue="1" operator="containsText" text="fcd">
      <formula>NOT(ISERROR(SEARCH("fcd",A33)))</formula>
    </cfRule>
    <cfRule type="containsText" dxfId="6718" priority="2621" stopIfTrue="1" operator="containsText" text="server">
      <formula>NOT(ISERROR(SEARCH("server",A33)))</formula>
    </cfRule>
    <cfRule type="containsText" dxfId="6717" priority="2622" stopIfTrue="1" operator="containsText" text="ft">
      <formula>NOT(ISERROR(SEARCH("ft",A33)))</formula>
    </cfRule>
    <cfRule type="containsText" dxfId="6716" priority="2623" stopIfTrue="1" operator="containsText" text="lynxx_">
      <formula>NOT(ISERROR(SEARCH("lynxx_",A33)))</formula>
    </cfRule>
    <cfRule type="containsText" dxfId="6715" priority="2624" operator="containsText" text="_">
      <formula>NOT(ISERROR(SEARCH("_",A33)))</formula>
    </cfRule>
  </conditionalFormatting>
  <conditionalFormatting sqref="J8:M8">
    <cfRule type="colorScale" priority="261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41 M241">
    <cfRule type="colorScale" priority="261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26:E26">
    <cfRule type="colorScale" priority="261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6">
    <cfRule type="containsBlanks" priority="2610" stopIfTrue="1">
      <formula>LEN(TRIM(A26))=0</formula>
    </cfRule>
    <cfRule type="containsText" dxfId="6714" priority="2612" stopIfTrue="1" operator="containsText" text="fcd">
      <formula>NOT(ISERROR(SEARCH("fcd",A26)))</formula>
    </cfRule>
    <cfRule type="containsText" dxfId="6713" priority="2613" stopIfTrue="1" operator="containsText" text="server">
      <formula>NOT(ISERROR(SEARCH("server",A26)))</formula>
    </cfRule>
    <cfRule type="containsText" dxfId="6712" priority="2614" stopIfTrue="1" operator="containsText" text="ft">
      <formula>NOT(ISERROR(SEARCH("ft",A26)))</formula>
    </cfRule>
    <cfRule type="containsText" dxfId="6711" priority="2615" stopIfTrue="1" operator="containsText" text="lynxx_">
      <formula>NOT(ISERROR(SEARCH("lynxx_",A26)))</formula>
    </cfRule>
    <cfRule type="containsText" dxfId="6710" priority="2616" operator="containsText" text="_">
      <formula>NOT(ISERROR(SEARCH("_",A26)))</formula>
    </cfRule>
  </conditionalFormatting>
  <conditionalFormatting sqref="F26">
    <cfRule type="colorScale" priority="260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6:M26">
    <cfRule type="colorScale" priority="260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50:M60">
    <cfRule type="colorScale" priority="260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Y41:AC41">
    <cfRule type="cellIs" dxfId="6709" priority="2602" operator="equal">
      <formula>1</formula>
    </cfRule>
    <cfRule type="cellIs" dxfId="6708" priority="2603" operator="equal">
      <formula>2</formula>
    </cfRule>
    <cfRule type="cellIs" dxfId="6707" priority="2604" operator="equal">
      <formula>3</formula>
    </cfRule>
    <cfRule type="cellIs" dxfId="6706" priority="2605" operator="equal">
      <formula>4</formula>
    </cfRule>
    <cfRule type="cellIs" dxfId="6705" priority="2606" operator="equal">
      <formula>5</formula>
    </cfRule>
  </conditionalFormatting>
  <conditionalFormatting sqref="Y42:AC42">
    <cfRule type="cellIs" dxfId="6704" priority="2597" operator="equal">
      <formula>1</formula>
    </cfRule>
    <cfRule type="cellIs" dxfId="6703" priority="2598" operator="equal">
      <formula>2</formula>
    </cfRule>
    <cfRule type="cellIs" dxfId="6702" priority="2599" operator="equal">
      <formula>3</formula>
    </cfRule>
    <cfRule type="cellIs" dxfId="6701" priority="2600" operator="equal">
      <formula>4</formula>
    </cfRule>
    <cfRule type="cellIs" dxfId="6700" priority="2601" operator="equal">
      <formula>5</formula>
    </cfRule>
  </conditionalFormatting>
  <conditionalFormatting sqref="Y43:AC43">
    <cfRule type="cellIs" dxfId="6699" priority="2592" operator="equal">
      <formula>1</formula>
    </cfRule>
    <cfRule type="cellIs" dxfId="6698" priority="2593" operator="equal">
      <formula>2</formula>
    </cfRule>
    <cfRule type="cellIs" dxfId="6697" priority="2594" operator="equal">
      <formula>3</formula>
    </cfRule>
    <cfRule type="cellIs" dxfId="6696" priority="2595" operator="equal">
      <formula>4</formula>
    </cfRule>
    <cfRule type="cellIs" dxfId="6695" priority="2596" operator="equal">
      <formula>5</formula>
    </cfRule>
  </conditionalFormatting>
  <conditionalFormatting sqref="B267:E267">
    <cfRule type="colorScale" priority="259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67:I267">
    <cfRule type="colorScale" priority="259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266:E266">
    <cfRule type="colorScale" priority="258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66:I266">
    <cfRule type="colorScale" priority="258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66:M266">
    <cfRule type="colorScale" priority="258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67:M267">
    <cfRule type="containsBlanks" priority="2581" stopIfTrue="1">
      <formula>LEN(TRIM(J267))=0</formula>
    </cfRule>
    <cfRule type="cellIs" dxfId="6694" priority="2582" operator="equal">
      <formula>"N/A"</formula>
    </cfRule>
    <cfRule type="cellIs" dxfId="6693" priority="2583" operator="equal">
      <formula>"OK"</formula>
    </cfRule>
    <cfRule type="containsText" dxfId="6692" priority="2584" operator="containsText" text="Unsure">
      <formula>NOT(ISERROR(SEARCH("Unsure",J267)))</formula>
    </cfRule>
    <cfRule type="containsText" dxfId="6691" priority="2585" operator="containsText" text="Can't See">
      <formula>NOT(ISERROR(SEARCH("Can't See",J267)))</formula>
    </cfRule>
    <cfRule type="notContainsText" dxfId="6690" priority="2586" operator="notContains" text="OK&amp;N/A">
      <formula>ISERROR(SEARCH("OK&amp;N/A",J267))</formula>
    </cfRule>
  </conditionalFormatting>
  <conditionalFormatting sqref="Y249:AC249">
    <cfRule type="cellIs" dxfId="6689" priority="2576" operator="equal">
      <formula>1</formula>
    </cfRule>
    <cfRule type="cellIs" dxfId="6688" priority="2577" operator="equal">
      <formula>2</formula>
    </cfRule>
    <cfRule type="cellIs" dxfId="6687" priority="2578" operator="equal">
      <formula>3</formula>
    </cfRule>
    <cfRule type="cellIs" dxfId="6686" priority="2579" operator="equal">
      <formula>4</formula>
    </cfRule>
    <cfRule type="cellIs" dxfId="6685" priority="2580" operator="equal">
      <formula>5</formula>
    </cfRule>
  </conditionalFormatting>
  <conditionalFormatting sqref="Y250:AC250">
    <cfRule type="cellIs" dxfId="6684" priority="2571" operator="equal">
      <formula>1</formula>
    </cfRule>
    <cfRule type="cellIs" dxfId="6683" priority="2572" operator="equal">
      <formula>2</formula>
    </cfRule>
    <cfRule type="cellIs" dxfId="6682" priority="2573" operator="equal">
      <formula>3</formula>
    </cfRule>
    <cfRule type="cellIs" dxfId="6681" priority="2574" operator="equal">
      <formula>4</formula>
    </cfRule>
    <cfRule type="cellIs" dxfId="6680" priority="2575" operator="equal">
      <formula>5</formula>
    </cfRule>
  </conditionalFormatting>
  <conditionalFormatting sqref="Y248:AC248">
    <cfRule type="cellIs" dxfId="6679" priority="2566" operator="equal">
      <formula>1</formula>
    </cfRule>
    <cfRule type="cellIs" dxfId="6678" priority="2567" operator="equal">
      <formula>2</formula>
    </cfRule>
    <cfRule type="cellIs" dxfId="6677" priority="2568" operator="equal">
      <formula>3</formula>
    </cfRule>
    <cfRule type="cellIs" dxfId="6676" priority="2569" operator="equal">
      <formula>4</formula>
    </cfRule>
    <cfRule type="cellIs" dxfId="6675" priority="2570" operator="equal">
      <formula>5</formula>
    </cfRule>
  </conditionalFormatting>
  <conditionalFormatting sqref="Y266:AC266">
    <cfRule type="cellIs" dxfId="6674" priority="2561" operator="equal">
      <formula>1</formula>
    </cfRule>
    <cfRule type="cellIs" dxfId="6673" priority="2562" operator="equal">
      <formula>2</formula>
    </cfRule>
    <cfRule type="cellIs" dxfId="6672" priority="2563" operator="equal">
      <formula>3</formula>
    </cfRule>
    <cfRule type="cellIs" dxfId="6671" priority="2564" operator="equal">
      <formula>4</formula>
    </cfRule>
    <cfRule type="cellIs" dxfId="6670" priority="2565" operator="equal">
      <formula>5</formula>
    </cfRule>
  </conditionalFormatting>
  <conditionalFormatting sqref="Y267:AC267">
    <cfRule type="cellIs" dxfId="6669" priority="2556" operator="equal">
      <formula>1</formula>
    </cfRule>
    <cfRule type="cellIs" dxfId="6668" priority="2557" operator="equal">
      <formula>2</formula>
    </cfRule>
    <cfRule type="cellIs" dxfId="6667" priority="2558" operator="equal">
      <formula>3</formula>
    </cfRule>
    <cfRule type="cellIs" dxfId="6666" priority="2559" operator="equal">
      <formula>4</formula>
    </cfRule>
    <cfRule type="cellIs" dxfId="6665" priority="2560" operator="equal">
      <formula>5</formula>
    </cfRule>
  </conditionalFormatting>
  <conditionalFormatting sqref="A268">
    <cfRule type="containsBlanks" priority="2550" stopIfTrue="1">
      <formula>LEN(TRIM(A268))=0</formula>
    </cfRule>
    <cfRule type="containsText" dxfId="6664" priority="2551" stopIfTrue="1" operator="containsText" text="fcd">
      <formula>NOT(ISERROR(SEARCH("fcd",A268)))</formula>
    </cfRule>
    <cfRule type="containsText" dxfId="6663" priority="2552" stopIfTrue="1" operator="containsText" text="server">
      <formula>NOT(ISERROR(SEARCH("server",A268)))</formula>
    </cfRule>
    <cfRule type="containsText" dxfId="6662" priority="2553" stopIfTrue="1" operator="containsText" text="ft">
      <formula>NOT(ISERROR(SEARCH("ft",A268)))</formula>
    </cfRule>
    <cfRule type="containsText" dxfId="6661" priority="2554" stopIfTrue="1" operator="containsText" text="lynxx_">
      <formula>NOT(ISERROR(SEARCH("lynxx_",A268)))</formula>
    </cfRule>
    <cfRule type="containsText" dxfId="6660" priority="2555" operator="containsText" text="_">
      <formula>NOT(ISERROR(SEARCH("_",A268)))</formula>
    </cfRule>
  </conditionalFormatting>
  <conditionalFormatting sqref="A269">
    <cfRule type="containsBlanks" priority="2543" stopIfTrue="1">
      <formula>LEN(TRIM(A269))=0</formula>
    </cfRule>
    <cfRule type="containsText" dxfId="6659" priority="2544" stopIfTrue="1" operator="containsText" text="fcd">
      <formula>NOT(ISERROR(SEARCH("fcd",A269)))</formula>
    </cfRule>
    <cfRule type="containsText" dxfId="6658" priority="2545" stopIfTrue="1" operator="containsText" text="server">
      <formula>NOT(ISERROR(SEARCH("server",A269)))</formula>
    </cfRule>
    <cfRule type="containsText" dxfId="6657" priority="2546" stopIfTrue="1" operator="containsText" text="ft">
      <formula>NOT(ISERROR(SEARCH("ft",A269)))</formula>
    </cfRule>
    <cfRule type="containsText" dxfId="6656" priority="2547" stopIfTrue="1" operator="containsText" text="lynxx_">
      <formula>NOT(ISERROR(SEARCH("lynxx_",A269)))</formula>
    </cfRule>
    <cfRule type="containsText" dxfId="6655" priority="2548" operator="containsText" text="_">
      <formula>NOT(ISERROR(SEARCH("_",A269)))</formula>
    </cfRule>
  </conditionalFormatting>
  <conditionalFormatting sqref="AD269">
    <cfRule type="cellIs" dxfId="6654" priority="2539" operator="equal">
      <formula>1</formula>
    </cfRule>
    <cfRule type="cellIs" dxfId="6653" priority="2540" operator="equal">
      <formula>2</formula>
    </cfRule>
    <cfRule type="cellIs" dxfId="6652" priority="2541" operator="equal">
      <formula>3</formula>
    </cfRule>
    <cfRule type="cellIs" dxfId="6651" priority="2542" operator="equal">
      <formula>4</formula>
    </cfRule>
    <cfRule type="cellIs" dxfId="6650" priority="2549" operator="equal">
      <formula>5</formula>
    </cfRule>
  </conditionalFormatting>
  <conditionalFormatting sqref="B269:E269">
    <cfRule type="colorScale" priority="253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69:I269">
    <cfRule type="colorScale" priority="253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69:M269">
    <cfRule type="colorScale" priority="253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69">
    <cfRule type="containsBlanks" priority="2530" stopIfTrue="1">
      <formula>LEN(TRIM(A269))=0</formula>
    </cfRule>
    <cfRule type="containsText" dxfId="6649" priority="2531" stopIfTrue="1" operator="containsText" text="fcd">
      <formula>NOT(ISERROR(SEARCH("fcd",A269)))</formula>
    </cfRule>
    <cfRule type="containsText" dxfId="6648" priority="2532" stopIfTrue="1" operator="containsText" text="server">
      <formula>NOT(ISERROR(SEARCH("server",A269)))</formula>
    </cfRule>
    <cfRule type="containsText" dxfId="6647" priority="2533" stopIfTrue="1" operator="containsText" text="ft">
      <formula>NOT(ISERROR(SEARCH("ft",A269)))</formula>
    </cfRule>
    <cfRule type="containsText" dxfId="6646" priority="2534" stopIfTrue="1" operator="containsText" text="lynxx_">
      <formula>NOT(ISERROR(SEARCH("lynxx_",A269)))</formula>
    </cfRule>
    <cfRule type="containsText" dxfId="6645" priority="2535" operator="containsText" text="_">
      <formula>NOT(ISERROR(SEARCH("_",A269)))</formula>
    </cfRule>
  </conditionalFormatting>
  <conditionalFormatting sqref="Y269:AC269">
    <cfRule type="cellIs" dxfId="6644" priority="2525" operator="equal">
      <formula>1</formula>
    </cfRule>
    <cfRule type="cellIs" dxfId="6643" priority="2526" operator="equal">
      <formula>2</formula>
    </cfRule>
    <cfRule type="cellIs" dxfId="6642" priority="2527" operator="equal">
      <formula>3</formula>
    </cfRule>
    <cfRule type="cellIs" dxfId="6641" priority="2528" operator="equal">
      <formula>4</formula>
    </cfRule>
    <cfRule type="cellIs" dxfId="6640" priority="2529" operator="equal">
      <formula>5</formula>
    </cfRule>
  </conditionalFormatting>
  <conditionalFormatting sqref="A270">
    <cfRule type="containsBlanks" priority="2518" stopIfTrue="1">
      <formula>LEN(TRIM(A270))=0</formula>
    </cfRule>
    <cfRule type="containsText" dxfId="6639" priority="2519" stopIfTrue="1" operator="containsText" text="fcd">
      <formula>NOT(ISERROR(SEARCH("fcd",A270)))</formula>
    </cfRule>
    <cfRule type="containsText" dxfId="6638" priority="2520" stopIfTrue="1" operator="containsText" text="server">
      <formula>NOT(ISERROR(SEARCH("server",A270)))</formula>
    </cfRule>
    <cfRule type="containsText" dxfId="6637" priority="2521" stopIfTrue="1" operator="containsText" text="ft">
      <formula>NOT(ISERROR(SEARCH("ft",A270)))</formula>
    </cfRule>
    <cfRule type="containsText" dxfId="6636" priority="2522" stopIfTrue="1" operator="containsText" text="lynxx_">
      <formula>NOT(ISERROR(SEARCH("lynxx_",A270)))</formula>
    </cfRule>
    <cfRule type="containsText" dxfId="6635" priority="2523" operator="containsText" text="_">
      <formula>NOT(ISERROR(SEARCH("_",A270)))</formula>
    </cfRule>
  </conditionalFormatting>
  <conditionalFormatting sqref="AD270">
    <cfRule type="cellIs" dxfId="6634" priority="2514" operator="equal">
      <formula>1</formula>
    </cfRule>
    <cfRule type="cellIs" dxfId="6633" priority="2515" operator="equal">
      <formula>2</formula>
    </cfRule>
    <cfRule type="cellIs" dxfId="6632" priority="2516" operator="equal">
      <formula>3</formula>
    </cfRule>
    <cfRule type="cellIs" dxfId="6631" priority="2517" operator="equal">
      <formula>4</formula>
    </cfRule>
    <cfRule type="cellIs" dxfId="6630" priority="2524" operator="equal">
      <formula>5</formula>
    </cfRule>
  </conditionalFormatting>
  <conditionalFormatting sqref="A270">
    <cfRule type="containsBlanks" priority="2508" stopIfTrue="1">
      <formula>LEN(TRIM(A270))=0</formula>
    </cfRule>
    <cfRule type="containsText" dxfId="6629" priority="2509" stopIfTrue="1" operator="containsText" text="fcd">
      <formula>NOT(ISERROR(SEARCH("fcd",A270)))</formula>
    </cfRule>
    <cfRule type="containsText" dxfId="6628" priority="2510" stopIfTrue="1" operator="containsText" text="server">
      <formula>NOT(ISERROR(SEARCH("server",A270)))</formula>
    </cfRule>
    <cfRule type="containsText" dxfId="6627" priority="2511" stopIfTrue="1" operator="containsText" text="ft">
      <formula>NOT(ISERROR(SEARCH("ft",A270)))</formula>
    </cfRule>
    <cfRule type="containsText" dxfId="6626" priority="2512" stopIfTrue="1" operator="containsText" text="lynxx_">
      <formula>NOT(ISERROR(SEARCH("lynxx_",A270)))</formula>
    </cfRule>
    <cfRule type="containsText" dxfId="6625" priority="2513" operator="containsText" text="_">
      <formula>NOT(ISERROR(SEARCH("_",A270)))</formula>
    </cfRule>
  </conditionalFormatting>
  <conditionalFormatting sqref="Y270:AC270">
    <cfRule type="cellIs" dxfId="6624" priority="2503" operator="equal">
      <formula>1</formula>
    </cfRule>
    <cfRule type="cellIs" dxfId="6623" priority="2504" operator="equal">
      <formula>2</formula>
    </cfRule>
    <cfRule type="cellIs" dxfId="6622" priority="2505" operator="equal">
      <formula>3</formula>
    </cfRule>
    <cfRule type="cellIs" dxfId="6621" priority="2506" operator="equal">
      <formula>4</formula>
    </cfRule>
    <cfRule type="cellIs" dxfId="6620" priority="2507" operator="equal">
      <formula>5</formula>
    </cfRule>
  </conditionalFormatting>
  <conditionalFormatting sqref="B270:E270">
    <cfRule type="colorScale" priority="250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70:I270">
    <cfRule type="colorScale" priority="250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70:M270">
    <cfRule type="colorScale" priority="250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74 A277:A278">
    <cfRule type="containsBlanks" priority="2493" stopIfTrue="1">
      <formula>LEN(TRIM(A274))=0</formula>
    </cfRule>
    <cfRule type="containsText" dxfId="6619" priority="2494" stopIfTrue="1" operator="containsText" text="fcd">
      <formula>NOT(ISERROR(SEARCH("fcd",A274)))</formula>
    </cfRule>
    <cfRule type="containsText" dxfId="6618" priority="2495" stopIfTrue="1" operator="containsText" text="server">
      <formula>NOT(ISERROR(SEARCH("server",A274)))</formula>
    </cfRule>
    <cfRule type="containsText" dxfId="6617" priority="2496" stopIfTrue="1" operator="containsText" text="ft">
      <formula>NOT(ISERROR(SEARCH("ft",A274)))</formula>
    </cfRule>
    <cfRule type="containsText" dxfId="6616" priority="2497" stopIfTrue="1" operator="containsText" text="lynxx_">
      <formula>NOT(ISERROR(SEARCH("lynxx_",A274)))</formula>
    </cfRule>
    <cfRule type="containsText" dxfId="6615" priority="2498" operator="containsText" text="_">
      <formula>NOT(ISERROR(SEARCH("_",A274)))</formula>
    </cfRule>
  </conditionalFormatting>
  <conditionalFormatting sqref="AD274 AD276:AD278">
    <cfRule type="cellIs" dxfId="6614" priority="2489" operator="equal">
      <formula>1</formula>
    </cfRule>
    <cfRule type="cellIs" dxfId="6613" priority="2490" operator="equal">
      <formula>2</formula>
    </cfRule>
    <cfRule type="cellIs" dxfId="6612" priority="2491" operator="equal">
      <formula>3</formula>
    </cfRule>
    <cfRule type="cellIs" dxfId="6611" priority="2492" operator="equal">
      <formula>4</formula>
    </cfRule>
    <cfRule type="cellIs" dxfId="6610" priority="2499" operator="equal">
      <formula>5</formula>
    </cfRule>
  </conditionalFormatting>
  <conditionalFormatting sqref="B274:E274">
    <cfRule type="colorScale" priority="248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74:I274">
    <cfRule type="colorScale" priority="248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74:M274">
    <cfRule type="containsBlanks" priority="2481" stopIfTrue="1">
      <formula>LEN(TRIM(J274))=0</formula>
    </cfRule>
    <cfRule type="cellIs" dxfId="6609" priority="2482" operator="equal">
      <formula>"N/A"</formula>
    </cfRule>
    <cfRule type="cellIs" dxfId="6608" priority="2483" operator="equal">
      <formula>"OK"</formula>
    </cfRule>
    <cfRule type="containsText" dxfId="6607" priority="2484" operator="containsText" text="Unsure">
      <formula>NOT(ISERROR(SEARCH("Unsure",J274)))</formula>
    </cfRule>
    <cfRule type="containsText" dxfId="6606" priority="2485" operator="containsText" text="Can't See">
      <formula>NOT(ISERROR(SEARCH("Can't See",J274)))</formula>
    </cfRule>
    <cfRule type="notContainsText" dxfId="6605" priority="2486" operator="notContains" text="OK&amp;N/A">
      <formula>ISERROR(SEARCH("OK&amp;N/A",J274))</formula>
    </cfRule>
  </conditionalFormatting>
  <conditionalFormatting sqref="Y274:AC274 Y276:AC278">
    <cfRule type="cellIs" dxfId="6604" priority="2476" operator="equal">
      <formula>1</formula>
    </cfRule>
    <cfRule type="cellIs" dxfId="6603" priority="2477" operator="equal">
      <formula>2</formula>
    </cfRule>
    <cfRule type="cellIs" dxfId="6602" priority="2478" operator="equal">
      <formula>3</formula>
    </cfRule>
    <cfRule type="cellIs" dxfId="6601" priority="2479" operator="equal">
      <formula>4</formula>
    </cfRule>
    <cfRule type="cellIs" dxfId="6600" priority="2480" operator="equal">
      <formula>5</formula>
    </cfRule>
  </conditionalFormatting>
  <conditionalFormatting sqref="Y289:AC289">
    <cfRule type="cellIs" dxfId="6599" priority="2391" operator="equal">
      <formula>1</formula>
    </cfRule>
    <cfRule type="cellIs" dxfId="6598" priority="2392" operator="equal">
      <formula>2</formula>
    </cfRule>
    <cfRule type="cellIs" dxfId="6597" priority="2393" operator="equal">
      <formula>3</formula>
    </cfRule>
    <cfRule type="cellIs" dxfId="6596" priority="2394" operator="equal">
      <formula>4</formula>
    </cfRule>
    <cfRule type="cellIs" dxfId="6595" priority="2395" operator="equal">
      <formula>5</formula>
    </cfRule>
  </conditionalFormatting>
  <conditionalFormatting sqref="Y279:AD279">
    <cfRule type="cellIs" dxfId="6594" priority="2471" operator="equal">
      <formula>1</formula>
    </cfRule>
    <cfRule type="cellIs" dxfId="6593" priority="2472" operator="equal">
      <formula>2</formula>
    </cfRule>
    <cfRule type="cellIs" dxfId="6592" priority="2473" operator="equal">
      <formula>3</formula>
    </cfRule>
    <cfRule type="cellIs" dxfId="6591" priority="2474" operator="equal">
      <formula>4</formula>
    </cfRule>
    <cfRule type="cellIs" dxfId="6590" priority="2475" operator="equal">
      <formula>5</formula>
    </cfRule>
  </conditionalFormatting>
  <conditionalFormatting sqref="A279">
    <cfRule type="containsBlanks" priority="2465" stopIfTrue="1">
      <formula>LEN(TRIM(A279))=0</formula>
    </cfRule>
    <cfRule type="containsText" dxfId="6589" priority="2466" stopIfTrue="1" operator="containsText" text="fcd">
      <formula>NOT(ISERROR(SEARCH("fcd",A279)))</formula>
    </cfRule>
    <cfRule type="containsText" dxfId="6588" priority="2467" stopIfTrue="1" operator="containsText" text="server">
      <formula>NOT(ISERROR(SEARCH("server",A279)))</formula>
    </cfRule>
    <cfRule type="containsText" dxfId="6587" priority="2468" stopIfTrue="1" operator="containsText" text="ft">
      <formula>NOT(ISERROR(SEARCH("ft",A279)))</formula>
    </cfRule>
    <cfRule type="containsText" dxfId="6586" priority="2469" stopIfTrue="1" operator="containsText" text="lynxx_">
      <formula>NOT(ISERROR(SEARCH("lynxx_",A279)))</formula>
    </cfRule>
    <cfRule type="containsText" dxfId="6585" priority="2470" operator="containsText" text="_">
      <formula>NOT(ISERROR(SEARCH("_",A279)))</formula>
    </cfRule>
  </conditionalFormatting>
  <conditionalFormatting sqref="A280">
    <cfRule type="containsBlanks" priority="2458" stopIfTrue="1">
      <formula>LEN(TRIM(A280))=0</formula>
    </cfRule>
    <cfRule type="containsText" dxfId="6584" priority="2459" stopIfTrue="1" operator="containsText" text="fcd">
      <formula>NOT(ISERROR(SEARCH("fcd",A280)))</formula>
    </cfRule>
    <cfRule type="containsText" dxfId="6583" priority="2460" stopIfTrue="1" operator="containsText" text="server">
      <formula>NOT(ISERROR(SEARCH("server",A280)))</formula>
    </cfRule>
    <cfRule type="containsText" dxfId="6582" priority="2461" stopIfTrue="1" operator="containsText" text="ft">
      <formula>NOT(ISERROR(SEARCH("ft",A280)))</formula>
    </cfRule>
    <cfRule type="containsText" dxfId="6581" priority="2462" stopIfTrue="1" operator="containsText" text="lynxx_">
      <formula>NOT(ISERROR(SEARCH("lynxx_",A280)))</formula>
    </cfRule>
    <cfRule type="containsText" dxfId="6580" priority="2463" operator="containsText" text="_">
      <formula>NOT(ISERROR(SEARCH("_",A280)))</formula>
    </cfRule>
  </conditionalFormatting>
  <conditionalFormatting sqref="AD280">
    <cfRule type="cellIs" dxfId="6579" priority="2454" operator="equal">
      <formula>1</formula>
    </cfRule>
    <cfRule type="cellIs" dxfId="6578" priority="2455" operator="equal">
      <formula>2</formula>
    </cfRule>
    <cfRule type="cellIs" dxfId="6577" priority="2456" operator="equal">
      <formula>3</formula>
    </cfRule>
    <cfRule type="cellIs" dxfId="6576" priority="2457" operator="equal">
      <formula>4</formula>
    </cfRule>
    <cfRule type="cellIs" dxfId="6575" priority="2464" operator="equal">
      <formula>5</formula>
    </cfRule>
  </conditionalFormatting>
  <conditionalFormatting sqref="B280:E280">
    <cfRule type="colorScale" priority="245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80:I280">
    <cfRule type="colorScale" priority="245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80:M280">
    <cfRule type="colorScale" priority="245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80">
    <cfRule type="containsBlanks" priority="2445" stopIfTrue="1">
      <formula>LEN(TRIM(A280))=0</formula>
    </cfRule>
    <cfRule type="containsText" dxfId="6574" priority="2446" stopIfTrue="1" operator="containsText" text="fcd">
      <formula>NOT(ISERROR(SEARCH("fcd",A280)))</formula>
    </cfRule>
    <cfRule type="containsText" dxfId="6573" priority="2447" stopIfTrue="1" operator="containsText" text="server">
      <formula>NOT(ISERROR(SEARCH("server",A280)))</formula>
    </cfRule>
    <cfRule type="containsText" dxfId="6572" priority="2448" stopIfTrue="1" operator="containsText" text="ft">
      <formula>NOT(ISERROR(SEARCH("ft",A280)))</formula>
    </cfRule>
    <cfRule type="containsText" dxfId="6571" priority="2449" stopIfTrue="1" operator="containsText" text="lynxx_">
      <formula>NOT(ISERROR(SEARCH("lynxx_",A280)))</formula>
    </cfRule>
    <cfRule type="containsText" dxfId="6570" priority="2450" operator="containsText" text="_">
      <formula>NOT(ISERROR(SEARCH("_",A280)))</formula>
    </cfRule>
  </conditionalFormatting>
  <conditionalFormatting sqref="Y280:AC280">
    <cfRule type="cellIs" dxfId="6569" priority="2440" operator="equal">
      <formula>1</formula>
    </cfRule>
    <cfRule type="cellIs" dxfId="6568" priority="2441" operator="equal">
      <formula>2</formula>
    </cfRule>
    <cfRule type="cellIs" dxfId="6567" priority="2442" operator="equal">
      <formula>3</formula>
    </cfRule>
    <cfRule type="cellIs" dxfId="6566" priority="2443" operator="equal">
      <formula>4</formula>
    </cfRule>
    <cfRule type="cellIs" dxfId="6565" priority="2444" operator="equal">
      <formula>5</formula>
    </cfRule>
  </conditionalFormatting>
  <conditionalFormatting sqref="A288">
    <cfRule type="containsBlanks" priority="2433" stopIfTrue="1">
      <formula>LEN(TRIM(A288))=0</formula>
    </cfRule>
    <cfRule type="containsText" dxfId="6564" priority="2434" stopIfTrue="1" operator="containsText" text="fcd">
      <formula>NOT(ISERROR(SEARCH("fcd",A288)))</formula>
    </cfRule>
    <cfRule type="containsText" dxfId="6563" priority="2435" stopIfTrue="1" operator="containsText" text="server">
      <formula>NOT(ISERROR(SEARCH("server",A288)))</formula>
    </cfRule>
    <cfRule type="containsText" dxfId="6562" priority="2436" stopIfTrue="1" operator="containsText" text="ft">
      <formula>NOT(ISERROR(SEARCH("ft",A288)))</formula>
    </cfRule>
    <cfRule type="containsText" dxfId="6561" priority="2437" stopIfTrue="1" operator="containsText" text="lynxx_">
      <formula>NOT(ISERROR(SEARCH("lynxx_",A288)))</formula>
    </cfRule>
    <cfRule type="containsText" dxfId="6560" priority="2438" operator="containsText" text="_">
      <formula>NOT(ISERROR(SEARCH("_",A288)))</formula>
    </cfRule>
  </conditionalFormatting>
  <conditionalFormatting sqref="AD288">
    <cfRule type="cellIs" dxfId="6559" priority="2429" operator="equal">
      <formula>1</formula>
    </cfRule>
    <cfRule type="cellIs" dxfId="6558" priority="2430" operator="equal">
      <formula>2</formula>
    </cfRule>
    <cfRule type="cellIs" dxfId="6557" priority="2431" operator="equal">
      <formula>3</formula>
    </cfRule>
    <cfRule type="cellIs" dxfId="6556" priority="2432" operator="equal">
      <formula>4</formula>
    </cfRule>
    <cfRule type="cellIs" dxfId="6555" priority="2439" operator="equal">
      <formula>5</formula>
    </cfRule>
  </conditionalFormatting>
  <conditionalFormatting sqref="A288">
    <cfRule type="containsBlanks" priority="2423" stopIfTrue="1">
      <formula>LEN(TRIM(A288))=0</formula>
    </cfRule>
    <cfRule type="containsText" dxfId="6554" priority="2424" stopIfTrue="1" operator="containsText" text="fcd">
      <formula>NOT(ISERROR(SEARCH("fcd",A288)))</formula>
    </cfRule>
    <cfRule type="containsText" dxfId="6553" priority="2425" stopIfTrue="1" operator="containsText" text="server">
      <formula>NOT(ISERROR(SEARCH("server",A288)))</formula>
    </cfRule>
    <cfRule type="containsText" dxfId="6552" priority="2426" stopIfTrue="1" operator="containsText" text="ft">
      <formula>NOT(ISERROR(SEARCH("ft",A288)))</formula>
    </cfRule>
    <cfRule type="containsText" dxfId="6551" priority="2427" stopIfTrue="1" operator="containsText" text="lynxx_">
      <formula>NOT(ISERROR(SEARCH("lynxx_",A288)))</formula>
    </cfRule>
    <cfRule type="containsText" dxfId="6550" priority="2428" operator="containsText" text="_">
      <formula>NOT(ISERROR(SEARCH("_",A288)))</formula>
    </cfRule>
  </conditionalFormatting>
  <conditionalFormatting sqref="Y288:AC288">
    <cfRule type="cellIs" dxfId="6549" priority="2418" operator="equal">
      <formula>1</formula>
    </cfRule>
    <cfRule type="cellIs" dxfId="6548" priority="2419" operator="equal">
      <formula>2</formula>
    </cfRule>
    <cfRule type="cellIs" dxfId="6547" priority="2420" operator="equal">
      <formula>3</formula>
    </cfRule>
    <cfRule type="cellIs" dxfId="6546" priority="2421" operator="equal">
      <formula>4</formula>
    </cfRule>
    <cfRule type="cellIs" dxfId="6545" priority="2422" operator="equal">
      <formula>5</formula>
    </cfRule>
  </conditionalFormatting>
  <conditionalFormatting sqref="B288:E288">
    <cfRule type="colorScale" priority="241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88:I288">
    <cfRule type="colorScale" priority="241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88:M288">
    <cfRule type="colorScale" priority="241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89">
    <cfRule type="containsBlanks" priority="2408" stopIfTrue="1">
      <formula>LEN(TRIM(A289))=0</formula>
    </cfRule>
    <cfRule type="containsText" dxfId="6544" priority="2409" stopIfTrue="1" operator="containsText" text="fcd">
      <formula>NOT(ISERROR(SEARCH("fcd",A289)))</formula>
    </cfRule>
    <cfRule type="containsText" dxfId="6543" priority="2410" stopIfTrue="1" operator="containsText" text="server">
      <formula>NOT(ISERROR(SEARCH("server",A289)))</formula>
    </cfRule>
    <cfRule type="containsText" dxfId="6542" priority="2411" stopIfTrue="1" operator="containsText" text="ft">
      <formula>NOT(ISERROR(SEARCH("ft",A289)))</formula>
    </cfRule>
    <cfRule type="containsText" dxfId="6541" priority="2412" stopIfTrue="1" operator="containsText" text="lynxx_">
      <formula>NOT(ISERROR(SEARCH("lynxx_",A289)))</formula>
    </cfRule>
    <cfRule type="containsText" dxfId="6540" priority="2413" operator="containsText" text="_">
      <formula>NOT(ISERROR(SEARCH("_",A289)))</formula>
    </cfRule>
  </conditionalFormatting>
  <conditionalFormatting sqref="AD289">
    <cfRule type="cellIs" dxfId="6539" priority="2404" operator="equal">
      <formula>1</formula>
    </cfRule>
    <cfRule type="cellIs" dxfId="6538" priority="2405" operator="equal">
      <formula>2</formula>
    </cfRule>
    <cfRule type="cellIs" dxfId="6537" priority="2406" operator="equal">
      <formula>3</formula>
    </cfRule>
    <cfRule type="cellIs" dxfId="6536" priority="2407" operator="equal">
      <formula>4</formula>
    </cfRule>
    <cfRule type="cellIs" dxfId="6535" priority="2414" operator="equal">
      <formula>5</formula>
    </cfRule>
  </conditionalFormatting>
  <conditionalFormatting sqref="B289:E289">
    <cfRule type="colorScale" priority="240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89:I289">
    <cfRule type="colorScale" priority="240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89:M289">
    <cfRule type="containsBlanks" priority="2396" stopIfTrue="1">
      <formula>LEN(TRIM(J289))=0</formula>
    </cfRule>
    <cfRule type="cellIs" dxfId="6534" priority="2397" operator="equal">
      <formula>"N/A"</formula>
    </cfRule>
    <cfRule type="cellIs" dxfId="6533" priority="2398" operator="equal">
      <formula>"OK"</formula>
    </cfRule>
    <cfRule type="containsText" dxfId="6532" priority="2399" operator="containsText" text="Unsure">
      <formula>NOT(ISERROR(SEARCH("Unsure",J289)))</formula>
    </cfRule>
    <cfRule type="containsText" dxfId="6531" priority="2400" operator="containsText" text="Can't See">
      <formula>NOT(ISERROR(SEARCH("Can't See",J289)))</formula>
    </cfRule>
    <cfRule type="notContainsText" dxfId="6530" priority="2401" operator="notContains" text="OK&amp;N/A">
      <formula>ISERROR(SEARCH("OK&amp;N/A",J289))</formula>
    </cfRule>
  </conditionalFormatting>
  <conditionalFormatting sqref="A282">
    <cfRule type="containsBlanks" priority="2384" stopIfTrue="1">
      <formula>LEN(TRIM(A282))=0</formula>
    </cfRule>
    <cfRule type="containsText" dxfId="6529" priority="2385" stopIfTrue="1" operator="containsText" text="fcd">
      <formula>NOT(ISERROR(SEARCH("fcd",A282)))</formula>
    </cfRule>
    <cfRule type="containsText" dxfId="6528" priority="2386" stopIfTrue="1" operator="containsText" text="server">
      <formula>NOT(ISERROR(SEARCH("server",A282)))</formula>
    </cfRule>
    <cfRule type="containsText" dxfId="6527" priority="2387" stopIfTrue="1" operator="containsText" text="ft">
      <formula>NOT(ISERROR(SEARCH("ft",A282)))</formula>
    </cfRule>
    <cfRule type="containsText" dxfId="6526" priority="2388" stopIfTrue="1" operator="containsText" text="lynxx_">
      <formula>NOT(ISERROR(SEARCH("lynxx_",A282)))</formula>
    </cfRule>
    <cfRule type="containsText" dxfId="6525" priority="2389" operator="containsText" text="_">
      <formula>NOT(ISERROR(SEARCH("_",A282)))</formula>
    </cfRule>
  </conditionalFormatting>
  <conditionalFormatting sqref="AD282">
    <cfRule type="cellIs" dxfId="6524" priority="2380" operator="equal">
      <formula>1</formula>
    </cfRule>
    <cfRule type="cellIs" dxfId="6523" priority="2381" operator="equal">
      <formula>2</formula>
    </cfRule>
    <cfRule type="cellIs" dxfId="6522" priority="2382" operator="equal">
      <formula>3</formula>
    </cfRule>
    <cfRule type="cellIs" dxfId="6521" priority="2383" operator="equal">
      <formula>4</formula>
    </cfRule>
    <cfRule type="cellIs" dxfId="6520" priority="2390" operator="equal">
      <formula>5</formula>
    </cfRule>
  </conditionalFormatting>
  <conditionalFormatting sqref="B282:E282">
    <cfRule type="colorScale" priority="237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82:I282">
    <cfRule type="colorScale" priority="237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82:M282">
    <cfRule type="colorScale" priority="237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82">
    <cfRule type="containsBlanks" priority="2371" stopIfTrue="1">
      <formula>LEN(TRIM(A282))=0</formula>
    </cfRule>
    <cfRule type="containsText" dxfId="6519" priority="2372" stopIfTrue="1" operator="containsText" text="fcd">
      <formula>NOT(ISERROR(SEARCH("fcd",A282)))</formula>
    </cfRule>
    <cfRule type="containsText" dxfId="6518" priority="2373" stopIfTrue="1" operator="containsText" text="server">
      <formula>NOT(ISERROR(SEARCH("server",A282)))</formula>
    </cfRule>
    <cfRule type="containsText" dxfId="6517" priority="2374" stopIfTrue="1" operator="containsText" text="ft">
      <formula>NOT(ISERROR(SEARCH("ft",A282)))</formula>
    </cfRule>
    <cfRule type="containsText" dxfId="6516" priority="2375" stopIfTrue="1" operator="containsText" text="lynxx_">
      <formula>NOT(ISERROR(SEARCH("lynxx_",A282)))</formula>
    </cfRule>
    <cfRule type="containsText" dxfId="6515" priority="2376" operator="containsText" text="_">
      <formula>NOT(ISERROR(SEARCH("_",A282)))</formula>
    </cfRule>
  </conditionalFormatting>
  <conditionalFormatting sqref="Y282:AC282">
    <cfRule type="cellIs" dxfId="6514" priority="2366" operator="equal">
      <formula>1</formula>
    </cfRule>
    <cfRule type="cellIs" dxfId="6513" priority="2367" operator="equal">
      <formula>2</formula>
    </cfRule>
    <cfRule type="cellIs" dxfId="6512" priority="2368" operator="equal">
      <formula>3</formula>
    </cfRule>
    <cfRule type="cellIs" dxfId="6511" priority="2369" operator="equal">
      <formula>4</formula>
    </cfRule>
    <cfRule type="cellIs" dxfId="6510" priority="2370" operator="equal">
      <formula>5</formula>
    </cfRule>
  </conditionalFormatting>
  <conditionalFormatting sqref="Y177:AE183">
    <cfRule type="cellIs" dxfId="6509" priority="2361" operator="equal">
      <formula>1</formula>
    </cfRule>
    <cfRule type="cellIs" dxfId="6508" priority="2362" operator="equal">
      <formula>2</formula>
    </cfRule>
    <cfRule type="cellIs" dxfId="6507" priority="2363" operator="equal">
      <formula>3</formula>
    </cfRule>
    <cfRule type="cellIs" dxfId="6506" priority="2364" operator="equal">
      <formula>4</formula>
    </cfRule>
    <cfRule type="cellIs" dxfId="6505" priority="2365" operator="equal">
      <formula>5</formula>
    </cfRule>
  </conditionalFormatting>
  <conditionalFormatting sqref="A164">
    <cfRule type="containsBlanks" priority="2354" stopIfTrue="1">
      <formula>LEN(TRIM(A164))=0</formula>
    </cfRule>
    <cfRule type="containsText" dxfId="6504" priority="2355" stopIfTrue="1" operator="containsText" text="fcd">
      <formula>NOT(ISERROR(SEARCH("fcd",A164)))</formula>
    </cfRule>
    <cfRule type="containsText" dxfId="6503" priority="2356" stopIfTrue="1" operator="containsText" text="server">
      <formula>NOT(ISERROR(SEARCH("server",A164)))</formula>
    </cfRule>
    <cfRule type="containsText" dxfId="6502" priority="2357" stopIfTrue="1" operator="containsText" text="ft">
      <formula>NOT(ISERROR(SEARCH("ft",A164)))</formula>
    </cfRule>
    <cfRule type="containsText" dxfId="6501" priority="2358" stopIfTrue="1" operator="containsText" text="lynxx_">
      <formula>NOT(ISERROR(SEARCH("lynxx_",A164)))</formula>
    </cfRule>
    <cfRule type="containsText" dxfId="6500" priority="2359" operator="containsText" text="_">
      <formula>NOT(ISERROR(SEARCH("_",A164)))</formula>
    </cfRule>
  </conditionalFormatting>
  <conditionalFormatting sqref="Y164:AE164">
    <cfRule type="cellIs" dxfId="6499" priority="2350" operator="equal">
      <formula>1</formula>
    </cfRule>
    <cfRule type="cellIs" dxfId="6498" priority="2351" operator="equal">
      <formula>2</formula>
    </cfRule>
    <cfRule type="cellIs" dxfId="6497" priority="2352" operator="equal">
      <formula>3</formula>
    </cfRule>
    <cfRule type="cellIs" dxfId="6496" priority="2353" operator="equal">
      <formula>4</formula>
    </cfRule>
    <cfRule type="cellIs" dxfId="6495" priority="2360" operator="equal">
      <formula>5</formula>
    </cfRule>
  </conditionalFormatting>
  <conditionalFormatting sqref="A165">
    <cfRule type="containsBlanks" priority="2343" stopIfTrue="1">
      <formula>LEN(TRIM(A165))=0</formula>
    </cfRule>
    <cfRule type="containsText" dxfId="6494" priority="2344" stopIfTrue="1" operator="containsText" text="fcd">
      <formula>NOT(ISERROR(SEARCH("fcd",A165)))</formula>
    </cfRule>
    <cfRule type="containsText" dxfId="6493" priority="2345" stopIfTrue="1" operator="containsText" text="server">
      <formula>NOT(ISERROR(SEARCH("server",A165)))</formula>
    </cfRule>
    <cfRule type="containsText" dxfId="6492" priority="2346" stopIfTrue="1" operator="containsText" text="ft">
      <formula>NOT(ISERROR(SEARCH("ft",A165)))</formula>
    </cfRule>
    <cfRule type="containsText" dxfId="6491" priority="2347" stopIfTrue="1" operator="containsText" text="lynxx_">
      <formula>NOT(ISERROR(SEARCH("lynxx_",A165)))</formula>
    </cfRule>
    <cfRule type="containsText" dxfId="6490" priority="2348" operator="containsText" text="_">
      <formula>NOT(ISERROR(SEARCH("_",A165)))</formula>
    </cfRule>
  </conditionalFormatting>
  <conditionalFormatting sqref="Y165:AE165">
    <cfRule type="cellIs" dxfId="6489" priority="2339" operator="equal">
      <formula>1</formula>
    </cfRule>
    <cfRule type="cellIs" dxfId="6488" priority="2340" operator="equal">
      <formula>2</formula>
    </cfRule>
    <cfRule type="cellIs" dxfId="6487" priority="2341" operator="equal">
      <formula>3</formula>
    </cfRule>
    <cfRule type="cellIs" dxfId="6486" priority="2342" operator="equal">
      <formula>4</formula>
    </cfRule>
    <cfRule type="cellIs" dxfId="6485" priority="2349" operator="equal">
      <formula>5</formula>
    </cfRule>
  </conditionalFormatting>
  <conditionalFormatting sqref="A166">
    <cfRule type="containsBlanks" priority="2332" stopIfTrue="1">
      <formula>LEN(TRIM(A166))=0</formula>
    </cfRule>
    <cfRule type="containsText" dxfId="6484" priority="2333" stopIfTrue="1" operator="containsText" text="fcd">
      <formula>NOT(ISERROR(SEARCH("fcd",A166)))</formula>
    </cfRule>
    <cfRule type="containsText" dxfId="6483" priority="2334" stopIfTrue="1" operator="containsText" text="server">
      <formula>NOT(ISERROR(SEARCH("server",A166)))</formula>
    </cfRule>
    <cfRule type="containsText" dxfId="6482" priority="2335" stopIfTrue="1" operator="containsText" text="ft">
      <formula>NOT(ISERROR(SEARCH("ft",A166)))</formula>
    </cfRule>
    <cfRule type="containsText" dxfId="6481" priority="2336" stopIfTrue="1" operator="containsText" text="lynxx_">
      <formula>NOT(ISERROR(SEARCH("lynxx_",A166)))</formula>
    </cfRule>
    <cfRule type="containsText" dxfId="6480" priority="2337" operator="containsText" text="_">
      <formula>NOT(ISERROR(SEARCH("_",A166)))</formula>
    </cfRule>
  </conditionalFormatting>
  <conditionalFormatting sqref="Y166:AE166">
    <cfRule type="cellIs" dxfId="6479" priority="2328" operator="equal">
      <formula>1</formula>
    </cfRule>
    <cfRule type="cellIs" dxfId="6478" priority="2329" operator="equal">
      <formula>2</formula>
    </cfRule>
    <cfRule type="cellIs" dxfId="6477" priority="2330" operator="equal">
      <formula>3</formula>
    </cfRule>
    <cfRule type="cellIs" dxfId="6476" priority="2331" operator="equal">
      <formula>4</formula>
    </cfRule>
    <cfRule type="cellIs" dxfId="6475" priority="2338" operator="equal">
      <formula>5</formula>
    </cfRule>
  </conditionalFormatting>
  <conditionalFormatting sqref="A167">
    <cfRule type="containsBlanks" priority="2321" stopIfTrue="1">
      <formula>LEN(TRIM(A167))=0</formula>
    </cfRule>
    <cfRule type="containsText" dxfId="6474" priority="2322" stopIfTrue="1" operator="containsText" text="fcd">
      <formula>NOT(ISERROR(SEARCH("fcd",A167)))</formula>
    </cfRule>
    <cfRule type="containsText" dxfId="6473" priority="2323" stopIfTrue="1" operator="containsText" text="server">
      <formula>NOT(ISERROR(SEARCH("server",A167)))</formula>
    </cfRule>
    <cfRule type="containsText" dxfId="6472" priority="2324" stopIfTrue="1" operator="containsText" text="ft">
      <formula>NOT(ISERROR(SEARCH("ft",A167)))</formula>
    </cfRule>
    <cfRule type="containsText" dxfId="6471" priority="2325" stopIfTrue="1" operator="containsText" text="lynxx_">
      <formula>NOT(ISERROR(SEARCH("lynxx_",A167)))</formula>
    </cfRule>
    <cfRule type="containsText" dxfId="6470" priority="2326" operator="containsText" text="_">
      <formula>NOT(ISERROR(SEARCH("_",A167)))</formula>
    </cfRule>
  </conditionalFormatting>
  <conditionalFormatting sqref="Y167:AE167">
    <cfRule type="cellIs" dxfId="6469" priority="2317" operator="equal">
      <formula>1</formula>
    </cfRule>
    <cfRule type="cellIs" dxfId="6468" priority="2318" operator="equal">
      <formula>2</formula>
    </cfRule>
    <cfRule type="cellIs" dxfId="6467" priority="2319" operator="equal">
      <formula>3</formula>
    </cfRule>
    <cfRule type="cellIs" dxfId="6466" priority="2320" operator="equal">
      <formula>4</formula>
    </cfRule>
    <cfRule type="cellIs" dxfId="6465" priority="2327" operator="equal">
      <formula>5</formula>
    </cfRule>
  </conditionalFormatting>
  <conditionalFormatting sqref="W14">
    <cfRule type="containsBlanks" priority="2311" stopIfTrue="1">
      <formula>LEN(TRIM(W14))=0</formula>
    </cfRule>
    <cfRule type="cellIs" dxfId="6464" priority="2312" operator="equal">
      <formula>"N/A"</formula>
    </cfRule>
    <cfRule type="cellIs" dxfId="6463" priority="2313" operator="equal">
      <formula>"OK"</formula>
    </cfRule>
    <cfRule type="containsText" dxfId="6462" priority="2314" operator="containsText" text="Unsure">
      <formula>NOT(ISERROR(SEARCH("Unsure",W14)))</formula>
    </cfRule>
    <cfRule type="containsText" dxfId="6461" priority="2315" operator="containsText" text="Can't See">
      <formula>NOT(ISERROR(SEARCH("Can't See",W14)))</formula>
    </cfRule>
    <cfRule type="notContainsText" dxfId="6460" priority="2316" operator="notContains" text="OK&amp;N/A">
      <formula>ISERROR(SEARCH("OK&amp;N/A",W14))</formula>
    </cfRule>
  </conditionalFormatting>
  <conditionalFormatting sqref="W116:W120">
    <cfRule type="containsBlanks" priority="2305" stopIfTrue="1">
      <formula>LEN(TRIM(W116))=0</formula>
    </cfRule>
    <cfRule type="containsText" dxfId="6459" priority="2306" stopIfTrue="1" operator="containsText" text="fcd">
      <formula>NOT(ISERROR(SEARCH("fcd",W116)))</formula>
    </cfRule>
    <cfRule type="containsText" dxfId="6458" priority="2307" stopIfTrue="1" operator="containsText" text="server">
      <formula>NOT(ISERROR(SEARCH("server",W116)))</formula>
    </cfRule>
    <cfRule type="containsText" dxfId="6457" priority="2308" stopIfTrue="1" operator="containsText" text="ft">
      <formula>NOT(ISERROR(SEARCH("ft",W116)))</formula>
    </cfRule>
    <cfRule type="containsText" dxfId="6456" priority="2309" stopIfTrue="1" operator="containsText" text="lynxx_">
      <formula>NOT(ISERROR(SEARCH("lynxx_",W116)))</formula>
    </cfRule>
    <cfRule type="containsText" dxfId="6455" priority="2310" operator="containsText" text="_">
      <formula>NOT(ISERROR(SEARCH("_",W116)))</formula>
    </cfRule>
  </conditionalFormatting>
  <conditionalFormatting sqref="W112">
    <cfRule type="containsBlanks" priority="2299" stopIfTrue="1">
      <formula>LEN(TRIM(W112))=0</formula>
    </cfRule>
    <cfRule type="containsText" dxfId="6454" priority="2300" stopIfTrue="1" operator="containsText" text="fcd">
      <formula>NOT(ISERROR(SEARCH("fcd",W112)))</formula>
    </cfRule>
    <cfRule type="containsText" dxfId="6453" priority="2301" stopIfTrue="1" operator="containsText" text="server">
      <formula>NOT(ISERROR(SEARCH("server",W112)))</formula>
    </cfRule>
    <cfRule type="containsText" dxfId="6452" priority="2302" stopIfTrue="1" operator="containsText" text="ft">
      <formula>NOT(ISERROR(SEARCH("ft",W112)))</formula>
    </cfRule>
    <cfRule type="containsText" dxfId="6451" priority="2303" stopIfTrue="1" operator="containsText" text="lynxx_">
      <formula>NOT(ISERROR(SEARCH("lynxx_",W112)))</formula>
    </cfRule>
    <cfRule type="containsText" dxfId="6450" priority="2304" operator="containsText" text="_">
      <formula>NOT(ISERROR(SEARCH("_",W112)))</formula>
    </cfRule>
  </conditionalFormatting>
  <conditionalFormatting sqref="U156">
    <cfRule type="containsBlanks" priority="2293" stopIfTrue="1">
      <formula>LEN(TRIM(U156))=0</formula>
    </cfRule>
    <cfRule type="containsText" dxfId="6449" priority="2294" stopIfTrue="1" operator="containsText" text="fcd">
      <formula>NOT(ISERROR(SEARCH("fcd",U156)))</formula>
    </cfRule>
    <cfRule type="containsText" dxfId="6448" priority="2295" stopIfTrue="1" operator="containsText" text="server">
      <formula>NOT(ISERROR(SEARCH("server",U156)))</formula>
    </cfRule>
    <cfRule type="containsText" dxfId="6447" priority="2296" stopIfTrue="1" operator="containsText" text="ft">
      <formula>NOT(ISERROR(SEARCH("ft",U156)))</formula>
    </cfRule>
    <cfRule type="containsText" dxfId="6446" priority="2297" stopIfTrue="1" operator="containsText" text="lynxx_">
      <formula>NOT(ISERROR(SEARCH("lynxx_",U156)))</formula>
    </cfRule>
    <cfRule type="containsText" dxfId="6445" priority="2298" operator="containsText" text="_">
      <formula>NOT(ISERROR(SEARCH("_",U156)))</formula>
    </cfRule>
  </conditionalFormatting>
  <conditionalFormatting sqref="W151">
    <cfRule type="containsBlanks" priority="2287" stopIfTrue="1">
      <formula>LEN(TRIM(W151))=0</formula>
    </cfRule>
    <cfRule type="containsText" dxfId="6444" priority="2288" stopIfTrue="1" operator="containsText" text="fcd">
      <formula>NOT(ISERROR(SEARCH("fcd",W151)))</formula>
    </cfRule>
    <cfRule type="containsText" dxfId="6443" priority="2289" stopIfTrue="1" operator="containsText" text="server">
      <formula>NOT(ISERROR(SEARCH("server",W151)))</formula>
    </cfRule>
    <cfRule type="containsText" dxfId="6442" priority="2290" stopIfTrue="1" operator="containsText" text="ft">
      <formula>NOT(ISERROR(SEARCH("ft",W151)))</formula>
    </cfRule>
    <cfRule type="containsText" dxfId="6441" priority="2291" stopIfTrue="1" operator="containsText" text="lynxx_">
      <formula>NOT(ISERROR(SEARCH("lynxx_",W151)))</formula>
    </cfRule>
    <cfRule type="containsText" dxfId="6440" priority="2292" operator="containsText" text="_">
      <formula>NOT(ISERROR(SEARCH("_",W151)))</formula>
    </cfRule>
  </conditionalFormatting>
  <conditionalFormatting sqref="W128:W129">
    <cfRule type="containsBlanks" priority="2281" stopIfTrue="1">
      <formula>LEN(TRIM(W128))=0</formula>
    </cfRule>
    <cfRule type="containsText" dxfId="6439" priority="2282" stopIfTrue="1" operator="containsText" text="fcd">
      <formula>NOT(ISERROR(SEARCH("fcd",W128)))</formula>
    </cfRule>
    <cfRule type="containsText" dxfId="6438" priority="2283" stopIfTrue="1" operator="containsText" text="server">
      <formula>NOT(ISERROR(SEARCH("server",W128)))</formula>
    </cfRule>
    <cfRule type="containsText" dxfId="6437" priority="2284" stopIfTrue="1" operator="containsText" text="ft">
      <formula>NOT(ISERROR(SEARCH("ft",W128)))</formula>
    </cfRule>
    <cfRule type="containsText" dxfId="6436" priority="2285" stopIfTrue="1" operator="containsText" text="lynxx_">
      <formula>NOT(ISERROR(SEARCH("lynxx_",W128)))</formula>
    </cfRule>
    <cfRule type="containsText" dxfId="6435" priority="2286" operator="containsText" text="_">
      <formula>NOT(ISERROR(SEARCH("_",W128)))</formula>
    </cfRule>
  </conditionalFormatting>
  <conditionalFormatting sqref="W149">
    <cfRule type="containsBlanks" priority="2275" stopIfTrue="1">
      <formula>LEN(TRIM(W149))=0</formula>
    </cfRule>
    <cfRule type="containsText" dxfId="6434" priority="2276" stopIfTrue="1" operator="containsText" text="fcd">
      <formula>NOT(ISERROR(SEARCH("fcd",W149)))</formula>
    </cfRule>
    <cfRule type="containsText" dxfId="6433" priority="2277" stopIfTrue="1" operator="containsText" text="server">
      <formula>NOT(ISERROR(SEARCH("server",W149)))</formula>
    </cfRule>
    <cfRule type="containsText" dxfId="6432" priority="2278" stopIfTrue="1" operator="containsText" text="ft">
      <formula>NOT(ISERROR(SEARCH("ft",W149)))</formula>
    </cfRule>
    <cfRule type="containsText" dxfId="6431" priority="2279" stopIfTrue="1" operator="containsText" text="lynxx_">
      <formula>NOT(ISERROR(SEARCH("lynxx_",W149)))</formula>
    </cfRule>
    <cfRule type="containsText" dxfId="6430" priority="2280" operator="containsText" text="_">
      <formula>NOT(ISERROR(SEARCH("_",W149)))</formula>
    </cfRule>
  </conditionalFormatting>
  <conditionalFormatting sqref="W150">
    <cfRule type="containsBlanks" priority="2269" stopIfTrue="1">
      <formula>LEN(TRIM(W150))=0</formula>
    </cfRule>
    <cfRule type="containsText" dxfId="6429" priority="2270" stopIfTrue="1" operator="containsText" text="fcd">
      <formula>NOT(ISERROR(SEARCH("fcd",W150)))</formula>
    </cfRule>
    <cfRule type="containsText" dxfId="6428" priority="2271" stopIfTrue="1" operator="containsText" text="server">
      <formula>NOT(ISERROR(SEARCH("server",W150)))</formula>
    </cfRule>
    <cfRule type="containsText" dxfId="6427" priority="2272" stopIfTrue="1" operator="containsText" text="ft">
      <formula>NOT(ISERROR(SEARCH("ft",W150)))</formula>
    </cfRule>
    <cfRule type="containsText" dxfId="6426" priority="2273" stopIfTrue="1" operator="containsText" text="lynxx_">
      <formula>NOT(ISERROR(SEARCH("lynxx_",W150)))</formula>
    </cfRule>
    <cfRule type="containsText" dxfId="6425" priority="2274" operator="containsText" text="_">
      <formula>NOT(ISERROR(SEARCH("_",W150)))</formula>
    </cfRule>
  </conditionalFormatting>
  <conditionalFormatting sqref="B169:D169">
    <cfRule type="colorScale" priority="226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169">
    <cfRule type="containsBlanks" priority="2261" stopIfTrue="1">
      <formula>LEN(TRIM(A169))=0</formula>
    </cfRule>
    <cfRule type="containsText" dxfId="6424" priority="2263" stopIfTrue="1" operator="containsText" text="fcd">
      <formula>NOT(ISERROR(SEARCH("fcd",A169)))</formula>
    </cfRule>
    <cfRule type="containsText" dxfId="6423" priority="2264" stopIfTrue="1" operator="containsText" text="server">
      <formula>NOT(ISERROR(SEARCH("server",A169)))</formula>
    </cfRule>
    <cfRule type="containsText" dxfId="6422" priority="2265" stopIfTrue="1" operator="containsText" text="ft">
      <formula>NOT(ISERROR(SEARCH("ft",A169)))</formula>
    </cfRule>
    <cfRule type="containsText" dxfId="6421" priority="2266" stopIfTrue="1" operator="containsText" text="lynxx_">
      <formula>NOT(ISERROR(SEARCH("lynxx_",A169)))</formula>
    </cfRule>
    <cfRule type="containsText" dxfId="6420" priority="2267" operator="containsText" text="_">
      <formula>NOT(ISERROR(SEARCH("_",A169)))</formula>
    </cfRule>
  </conditionalFormatting>
  <conditionalFormatting sqref="Y169:AE169">
    <cfRule type="cellIs" dxfId="6419" priority="2257" operator="equal">
      <formula>1</formula>
    </cfRule>
    <cfRule type="cellIs" dxfId="6418" priority="2258" operator="equal">
      <formula>2</formula>
    </cfRule>
    <cfRule type="cellIs" dxfId="6417" priority="2259" operator="equal">
      <formula>3</formula>
    </cfRule>
    <cfRule type="cellIs" dxfId="6416" priority="2260" operator="equal">
      <formula>4</formula>
    </cfRule>
    <cfRule type="cellIs" dxfId="6415" priority="2268" operator="equal">
      <formula>5</formula>
    </cfRule>
  </conditionalFormatting>
  <conditionalFormatting sqref="U169:X169">
    <cfRule type="containsBlanks" priority="2251" stopIfTrue="1">
      <formula>LEN(TRIM(U169))=0</formula>
    </cfRule>
    <cfRule type="cellIs" dxfId="6414" priority="2252" operator="equal">
      <formula>"N/A"</formula>
    </cfRule>
    <cfRule type="cellIs" dxfId="6413" priority="2253" operator="equal">
      <formula>"OK"</formula>
    </cfRule>
    <cfRule type="containsText" dxfId="6412" priority="2254" operator="containsText" text="Unsure">
      <formula>NOT(ISERROR(SEARCH("Unsure",U169)))</formula>
    </cfRule>
    <cfRule type="containsText" dxfId="6411" priority="2255" operator="containsText" text="Can't See">
      <formula>NOT(ISERROR(SEARCH("Can't See",U169)))</formula>
    </cfRule>
    <cfRule type="notContainsText" dxfId="6410" priority="2256" operator="notContains" text="OK&amp;N/A">
      <formula>ISERROR(SEARCH("OK&amp;N/A",U169))</formula>
    </cfRule>
  </conditionalFormatting>
  <conditionalFormatting sqref="F169:I169">
    <cfRule type="colorScale" priority="225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169:M169">
    <cfRule type="colorScale" priority="224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W142">
    <cfRule type="containsBlanks" priority="2243" stopIfTrue="1">
      <formula>LEN(TRIM(W142))=0</formula>
    </cfRule>
    <cfRule type="containsText" dxfId="6409" priority="2244" stopIfTrue="1" operator="containsText" text="fcd">
      <formula>NOT(ISERROR(SEARCH("fcd",W142)))</formula>
    </cfRule>
    <cfRule type="containsText" dxfId="6408" priority="2245" stopIfTrue="1" operator="containsText" text="server">
      <formula>NOT(ISERROR(SEARCH("server",W142)))</formula>
    </cfRule>
    <cfRule type="containsText" dxfId="6407" priority="2246" stopIfTrue="1" operator="containsText" text="ft">
      <formula>NOT(ISERROR(SEARCH("ft",W142)))</formula>
    </cfRule>
    <cfRule type="containsText" dxfId="6406" priority="2247" stopIfTrue="1" operator="containsText" text="lynxx_">
      <formula>NOT(ISERROR(SEARCH("lynxx_",W142)))</formula>
    </cfRule>
    <cfRule type="containsText" dxfId="6405" priority="2248" operator="containsText" text="_">
      <formula>NOT(ISERROR(SEARCH("_",W142)))</formula>
    </cfRule>
  </conditionalFormatting>
  <conditionalFormatting sqref="V111">
    <cfRule type="containsBlanks" priority="2237" stopIfTrue="1">
      <formula>LEN(TRIM(V111))=0</formula>
    </cfRule>
    <cfRule type="containsText" dxfId="6404" priority="2238" stopIfTrue="1" operator="containsText" text="fcd">
      <formula>NOT(ISERROR(SEARCH("fcd",V111)))</formula>
    </cfRule>
    <cfRule type="containsText" dxfId="6403" priority="2239" stopIfTrue="1" operator="containsText" text="server">
      <formula>NOT(ISERROR(SEARCH("server",V111)))</formula>
    </cfRule>
    <cfRule type="containsText" dxfId="6402" priority="2240" stopIfTrue="1" operator="containsText" text="ft">
      <formula>NOT(ISERROR(SEARCH("ft",V111)))</formula>
    </cfRule>
    <cfRule type="containsText" dxfId="6401" priority="2241" stopIfTrue="1" operator="containsText" text="lynxx_">
      <formula>NOT(ISERROR(SEARCH("lynxx_",V111)))</formula>
    </cfRule>
    <cfRule type="containsText" dxfId="6400" priority="2242" operator="containsText" text="_">
      <formula>NOT(ISERROR(SEARCH("_",V111)))</formula>
    </cfRule>
  </conditionalFormatting>
  <conditionalFormatting sqref="V113">
    <cfRule type="containsBlanks" priority="2231" stopIfTrue="1">
      <formula>LEN(TRIM(V113))=0</formula>
    </cfRule>
    <cfRule type="containsText" dxfId="6399" priority="2232" stopIfTrue="1" operator="containsText" text="fcd">
      <formula>NOT(ISERROR(SEARCH("fcd",V113)))</formula>
    </cfRule>
    <cfRule type="containsText" dxfId="6398" priority="2233" stopIfTrue="1" operator="containsText" text="server">
      <formula>NOT(ISERROR(SEARCH("server",V113)))</formula>
    </cfRule>
    <cfRule type="containsText" dxfId="6397" priority="2234" stopIfTrue="1" operator="containsText" text="ft">
      <formula>NOT(ISERROR(SEARCH("ft",V113)))</formula>
    </cfRule>
    <cfRule type="containsText" dxfId="6396" priority="2235" stopIfTrue="1" operator="containsText" text="lynxx_">
      <formula>NOT(ISERROR(SEARCH("lynxx_",V113)))</formula>
    </cfRule>
    <cfRule type="containsText" dxfId="6395" priority="2236" operator="containsText" text="_">
      <formula>NOT(ISERROR(SEARCH("_",V113)))</formula>
    </cfRule>
  </conditionalFormatting>
  <conditionalFormatting sqref="U133">
    <cfRule type="containsBlanks" priority="2225" stopIfTrue="1">
      <formula>LEN(TRIM(U133))=0</formula>
    </cfRule>
    <cfRule type="containsText" dxfId="6394" priority="2226" stopIfTrue="1" operator="containsText" text="fcd">
      <formula>NOT(ISERROR(SEARCH("fcd",U133)))</formula>
    </cfRule>
    <cfRule type="containsText" dxfId="6393" priority="2227" stopIfTrue="1" operator="containsText" text="server">
      <formula>NOT(ISERROR(SEARCH("server",U133)))</formula>
    </cfRule>
    <cfRule type="containsText" dxfId="6392" priority="2228" stopIfTrue="1" operator="containsText" text="ft">
      <formula>NOT(ISERROR(SEARCH("ft",U133)))</formula>
    </cfRule>
    <cfRule type="containsText" dxfId="6391" priority="2229" stopIfTrue="1" operator="containsText" text="lynxx_">
      <formula>NOT(ISERROR(SEARCH("lynxx_",U133)))</formula>
    </cfRule>
    <cfRule type="containsText" dxfId="6390" priority="2230" operator="containsText" text="_">
      <formula>NOT(ISERROR(SEARCH("_",U133)))</formula>
    </cfRule>
  </conditionalFormatting>
  <conditionalFormatting sqref="V47">
    <cfRule type="containsBlanks" priority="2219" stopIfTrue="1">
      <formula>LEN(TRIM(V47))=0</formula>
    </cfRule>
    <cfRule type="containsText" dxfId="6389" priority="2220" stopIfTrue="1" operator="containsText" text="fcd">
      <formula>NOT(ISERROR(SEARCH("fcd",V47)))</formula>
    </cfRule>
    <cfRule type="containsText" dxfId="6388" priority="2221" stopIfTrue="1" operator="containsText" text="server">
      <formula>NOT(ISERROR(SEARCH("server",V47)))</formula>
    </cfRule>
    <cfRule type="containsText" dxfId="6387" priority="2222" stopIfTrue="1" operator="containsText" text="ft">
      <formula>NOT(ISERROR(SEARCH("ft",V47)))</formula>
    </cfRule>
    <cfRule type="containsText" dxfId="6386" priority="2223" stopIfTrue="1" operator="containsText" text="lynxx_">
      <formula>NOT(ISERROR(SEARCH("lynxx_",V47)))</formula>
    </cfRule>
    <cfRule type="containsText" dxfId="6385" priority="2224" operator="containsText" text="_">
      <formula>NOT(ISERROR(SEARCH("_",V47)))</formula>
    </cfRule>
  </conditionalFormatting>
  <conditionalFormatting sqref="V49">
    <cfRule type="containsBlanks" priority="2213" stopIfTrue="1">
      <formula>LEN(TRIM(V49))=0</formula>
    </cfRule>
    <cfRule type="containsText" dxfId="6384" priority="2214" stopIfTrue="1" operator="containsText" text="fcd">
      <formula>NOT(ISERROR(SEARCH("fcd",V49)))</formula>
    </cfRule>
    <cfRule type="containsText" dxfId="6383" priority="2215" stopIfTrue="1" operator="containsText" text="server">
      <formula>NOT(ISERROR(SEARCH("server",V49)))</formula>
    </cfRule>
    <cfRule type="containsText" dxfId="6382" priority="2216" stopIfTrue="1" operator="containsText" text="ft">
      <formula>NOT(ISERROR(SEARCH("ft",V49)))</formula>
    </cfRule>
    <cfRule type="containsText" dxfId="6381" priority="2217" stopIfTrue="1" operator="containsText" text="lynxx_">
      <formula>NOT(ISERROR(SEARCH("lynxx_",V49)))</formula>
    </cfRule>
    <cfRule type="containsText" dxfId="6380" priority="2218" operator="containsText" text="_">
      <formula>NOT(ISERROR(SEARCH("_",V49)))</formula>
    </cfRule>
  </conditionalFormatting>
  <conditionalFormatting sqref="W130:W131">
    <cfRule type="containsBlanks" priority="2207" stopIfTrue="1">
      <formula>LEN(TRIM(W130))=0</formula>
    </cfRule>
    <cfRule type="containsText" dxfId="6379" priority="2208" stopIfTrue="1" operator="containsText" text="fcd">
      <formula>NOT(ISERROR(SEARCH("fcd",W130)))</formula>
    </cfRule>
    <cfRule type="containsText" dxfId="6378" priority="2209" stopIfTrue="1" operator="containsText" text="server">
      <formula>NOT(ISERROR(SEARCH("server",W130)))</formula>
    </cfRule>
    <cfRule type="containsText" dxfId="6377" priority="2210" stopIfTrue="1" operator="containsText" text="ft">
      <formula>NOT(ISERROR(SEARCH("ft",W130)))</formula>
    </cfRule>
    <cfRule type="containsText" dxfId="6376" priority="2211" stopIfTrue="1" operator="containsText" text="lynxx_">
      <formula>NOT(ISERROR(SEARCH("lynxx_",W130)))</formula>
    </cfRule>
    <cfRule type="containsText" dxfId="6375" priority="2212" operator="containsText" text="_">
      <formula>NOT(ISERROR(SEARCH("_",W130)))</formula>
    </cfRule>
  </conditionalFormatting>
  <conditionalFormatting sqref="W18">
    <cfRule type="containsBlanks" priority="2201" stopIfTrue="1">
      <formula>LEN(TRIM(W18))=0</formula>
    </cfRule>
    <cfRule type="containsText" dxfId="6374" priority="2202" stopIfTrue="1" operator="containsText" text="fcd">
      <formula>NOT(ISERROR(SEARCH("fcd",W18)))</formula>
    </cfRule>
    <cfRule type="containsText" dxfId="6373" priority="2203" stopIfTrue="1" operator="containsText" text="server">
      <formula>NOT(ISERROR(SEARCH("server",W18)))</formula>
    </cfRule>
    <cfRule type="containsText" dxfId="6372" priority="2204" stopIfTrue="1" operator="containsText" text="ft">
      <formula>NOT(ISERROR(SEARCH("ft",W18)))</formula>
    </cfRule>
    <cfRule type="containsText" dxfId="6371" priority="2205" stopIfTrue="1" operator="containsText" text="lynxx_">
      <formula>NOT(ISERROR(SEARCH("lynxx_",W18)))</formula>
    </cfRule>
    <cfRule type="containsText" dxfId="6370" priority="2206" operator="containsText" text="_">
      <formula>NOT(ISERROR(SEARCH("_",W18)))</formula>
    </cfRule>
  </conditionalFormatting>
  <conditionalFormatting sqref="B203:E203">
    <cfRule type="colorScale" priority="219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03">
    <cfRule type="containsBlanks" priority="2193" stopIfTrue="1">
      <formula>LEN(TRIM(A203))=0</formula>
    </cfRule>
    <cfRule type="containsText" dxfId="6369" priority="2195" stopIfTrue="1" operator="containsText" text="fcd">
      <formula>NOT(ISERROR(SEARCH("fcd",A203)))</formula>
    </cfRule>
    <cfRule type="containsText" dxfId="6368" priority="2196" stopIfTrue="1" operator="containsText" text="server">
      <formula>NOT(ISERROR(SEARCH("server",A203)))</formula>
    </cfRule>
    <cfRule type="containsText" dxfId="6367" priority="2197" stopIfTrue="1" operator="containsText" text="ft">
      <formula>NOT(ISERROR(SEARCH("ft",A203)))</formula>
    </cfRule>
    <cfRule type="containsText" dxfId="6366" priority="2198" stopIfTrue="1" operator="containsText" text="lynxx_">
      <formula>NOT(ISERROR(SEARCH("lynxx_",A203)))</formula>
    </cfRule>
    <cfRule type="containsText" dxfId="6365" priority="2199" operator="containsText" text="_">
      <formula>NOT(ISERROR(SEARCH("_",A203)))</formula>
    </cfRule>
  </conditionalFormatting>
  <conditionalFormatting sqref="Y203:AE203">
    <cfRule type="cellIs" dxfId="6364" priority="2189" operator="equal">
      <formula>1</formula>
    </cfRule>
    <cfRule type="cellIs" dxfId="6363" priority="2190" operator="equal">
      <formula>2</formula>
    </cfRule>
    <cfRule type="cellIs" dxfId="6362" priority="2191" operator="equal">
      <formula>3</formula>
    </cfRule>
    <cfRule type="cellIs" dxfId="6361" priority="2192" operator="equal">
      <formula>4</formula>
    </cfRule>
    <cfRule type="cellIs" dxfId="6360" priority="2200" operator="equal">
      <formula>5</formula>
    </cfRule>
  </conditionalFormatting>
  <conditionalFormatting sqref="U203:X203">
    <cfRule type="containsBlanks" priority="2183" stopIfTrue="1">
      <formula>LEN(TRIM(U203))=0</formula>
    </cfRule>
    <cfRule type="cellIs" dxfId="6359" priority="2184" operator="equal">
      <formula>"N/A"</formula>
    </cfRule>
    <cfRule type="cellIs" dxfId="6358" priority="2185" operator="equal">
      <formula>"OK"</formula>
    </cfRule>
    <cfRule type="containsText" dxfId="6357" priority="2186" operator="containsText" text="Unsure">
      <formula>NOT(ISERROR(SEARCH("Unsure",U203)))</formula>
    </cfRule>
    <cfRule type="containsText" dxfId="6356" priority="2187" operator="containsText" text="Can't See">
      <formula>NOT(ISERROR(SEARCH("Can't See",U203)))</formula>
    </cfRule>
    <cfRule type="notContainsText" dxfId="6355" priority="2188" operator="notContains" text="OK&amp;N/A">
      <formula>ISERROR(SEARCH("OK&amp;N/A",U203))</formula>
    </cfRule>
  </conditionalFormatting>
  <conditionalFormatting sqref="F203:I203">
    <cfRule type="colorScale" priority="218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03:M203">
    <cfRule type="colorScale" priority="218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204:E204">
    <cfRule type="colorScale" priority="217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04">
    <cfRule type="containsBlanks" priority="2173" stopIfTrue="1">
      <formula>LEN(TRIM(A204))=0</formula>
    </cfRule>
    <cfRule type="containsText" dxfId="6354" priority="2175" stopIfTrue="1" operator="containsText" text="fcd">
      <formula>NOT(ISERROR(SEARCH("fcd",A204)))</formula>
    </cfRule>
    <cfRule type="containsText" dxfId="6353" priority="2176" stopIfTrue="1" operator="containsText" text="server">
      <formula>NOT(ISERROR(SEARCH("server",A204)))</formula>
    </cfRule>
    <cfRule type="containsText" dxfId="6352" priority="2177" stopIfTrue="1" operator="containsText" text="ft">
      <formula>NOT(ISERROR(SEARCH("ft",A204)))</formula>
    </cfRule>
    <cfRule type="containsText" dxfId="6351" priority="2178" stopIfTrue="1" operator="containsText" text="lynxx_">
      <formula>NOT(ISERROR(SEARCH("lynxx_",A204)))</formula>
    </cfRule>
    <cfRule type="containsText" dxfId="6350" priority="2179" operator="containsText" text="_">
      <formula>NOT(ISERROR(SEARCH("_",A204)))</formula>
    </cfRule>
  </conditionalFormatting>
  <conditionalFormatting sqref="Y204:AE204">
    <cfRule type="cellIs" dxfId="6349" priority="2169" operator="equal">
      <formula>1</formula>
    </cfRule>
    <cfRule type="cellIs" dxfId="6348" priority="2170" operator="equal">
      <formula>2</formula>
    </cfRule>
    <cfRule type="cellIs" dxfId="6347" priority="2171" operator="equal">
      <formula>3</formula>
    </cfRule>
    <cfRule type="cellIs" dxfId="6346" priority="2172" operator="equal">
      <formula>4</formula>
    </cfRule>
    <cfRule type="cellIs" dxfId="6345" priority="2180" operator="equal">
      <formula>5</formula>
    </cfRule>
  </conditionalFormatting>
  <conditionalFormatting sqref="U204:X204">
    <cfRule type="containsBlanks" priority="2163" stopIfTrue="1">
      <formula>LEN(TRIM(U204))=0</formula>
    </cfRule>
    <cfRule type="cellIs" dxfId="6344" priority="2164" operator="equal">
      <formula>"N/A"</formula>
    </cfRule>
    <cfRule type="cellIs" dxfId="6343" priority="2165" operator="equal">
      <formula>"OK"</formula>
    </cfRule>
    <cfRule type="containsText" dxfId="6342" priority="2166" operator="containsText" text="Unsure">
      <formula>NOT(ISERROR(SEARCH("Unsure",U204)))</formula>
    </cfRule>
    <cfRule type="containsText" dxfId="6341" priority="2167" operator="containsText" text="Can't See">
      <formula>NOT(ISERROR(SEARCH("Can't See",U204)))</formula>
    </cfRule>
    <cfRule type="notContainsText" dxfId="6340" priority="2168" operator="notContains" text="OK&amp;N/A">
      <formula>ISERROR(SEARCH("OK&amp;N/A",U204))</formula>
    </cfRule>
  </conditionalFormatting>
  <conditionalFormatting sqref="F204:I204">
    <cfRule type="colorScale" priority="216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04:M204">
    <cfRule type="colorScale" priority="216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205:E205">
    <cfRule type="colorScale" priority="215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05">
    <cfRule type="containsBlanks" priority="2153" stopIfTrue="1">
      <formula>LEN(TRIM(A205))=0</formula>
    </cfRule>
    <cfRule type="containsText" dxfId="6339" priority="2155" stopIfTrue="1" operator="containsText" text="fcd">
      <formula>NOT(ISERROR(SEARCH("fcd",A205)))</formula>
    </cfRule>
    <cfRule type="containsText" dxfId="6338" priority="2156" stopIfTrue="1" operator="containsText" text="server">
      <formula>NOT(ISERROR(SEARCH("server",A205)))</formula>
    </cfRule>
    <cfRule type="containsText" dxfId="6337" priority="2157" stopIfTrue="1" operator="containsText" text="ft">
      <formula>NOT(ISERROR(SEARCH("ft",A205)))</formula>
    </cfRule>
    <cfRule type="containsText" dxfId="6336" priority="2158" stopIfTrue="1" operator="containsText" text="lynxx_">
      <formula>NOT(ISERROR(SEARCH("lynxx_",A205)))</formula>
    </cfRule>
    <cfRule type="containsText" dxfId="6335" priority="2159" operator="containsText" text="_">
      <formula>NOT(ISERROR(SEARCH("_",A205)))</formula>
    </cfRule>
  </conditionalFormatting>
  <conditionalFormatting sqref="Y205:AE205">
    <cfRule type="cellIs" dxfId="6334" priority="2149" operator="equal">
      <formula>1</formula>
    </cfRule>
    <cfRule type="cellIs" dxfId="6333" priority="2150" operator="equal">
      <formula>2</formula>
    </cfRule>
    <cfRule type="cellIs" dxfId="6332" priority="2151" operator="equal">
      <formula>3</formula>
    </cfRule>
    <cfRule type="cellIs" dxfId="6331" priority="2152" operator="equal">
      <formula>4</formula>
    </cfRule>
    <cfRule type="cellIs" dxfId="6330" priority="2160" operator="equal">
      <formula>5</formula>
    </cfRule>
  </conditionalFormatting>
  <conditionalFormatting sqref="U205:X205">
    <cfRule type="containsBlanks" priority="2143" stopIfTrue="1">
      <formula>LEN(TRIM(U205))=0</formula>
    </cfRule>
    <cfRule type="cellIs" dxfId="6329" priority="2144" operator="equal">
      <formula>"N/A"</formula>
    </cfRule>
    <cfRule type="cellIs" dxfId="6328" priority="2145" operator="equal">
      <formula>"OK"</formula>
    </cfRule>
    <cfRule type="containsText" dxfId="6327" priority="2146" operator="containsText" text="Unsure">
      <formula>NOT(ISERROR(SEARCH("Unsure",U205)))</formula>
    </cfRule>
    <cfRule type="containsText" dxfId="6326" priority="2147" operator="containsText" text="Can't See">
      <formula>NOT(ISERROR(SEARCH("Can't See",U205)))</formula>
    </cfRule>
    <cfRule type="notContainsText" dxfId="6325" priority="2148" operator="notContains" text="OK&amp;N/A">
      <formula>ISERROR(SEARCH("OK&amp;N/A",U205))</formula>
    </cfRule>
  </conditionalFormatting>
  <conditionalFormatting sqref="F205:I205">
    <cfRule type="colorScale" priority="214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05:M205">
    <cfRule type="colorScale" priority="214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09">
    <cfRule type="containsBlanks" priority="2134" stopIfTrue="1">
      <formula>LEN(TRIM(A209))=0</formula>
    </cfRule>
    <cfRule type="containsText" dxfId="6324" priority="2135" stopIfTrue="1" operator="containsText" text="fcd">
      <formula>NOT(ISERROR(SEARCH("fcd",A209)))</formula>
    </cfRule>
    <cfRule type="containsText" dxfId="6323" priority="2136" stopIfTrue="1" operator="containsText" text="server">
      <formula>NOT(ISERROR(SEARCH("server",A209)))</formula>
    </cfRule>
    <cfRule type="containsText" dxfId="6322" priority="2137" stopIfTrue="1" operator="containsText" text="ft">
      <formula>NOT(ISERROR(SEARCH("ft",A209)))</formula>
    </cfRule>
    <cfRule type="containsText" dxfId="6321" priority="2138" stopIfTrue="1" operator="containsText" text="lynxx_">
      <formula>NOT(ISERROR(SEARCH("lynxx_",A209)))</formula>
    </cfRule>
    <cfRule type="containsText" dxfId="6320" priority="2139" operator="containsText" text="_">
      <formula>NOT(ISERROR(SEARCH("_",A209)))</formula>
    </cfRule>
  </conditionalFormatting>
  <conditionalFormatting sqref="Y209:AE209">
    <cfRule type="cellIs" dxfId="6319" priority="2130" operator="equal">
      <formula>1</formula>
    </cfRule>
    <cfRule type="cellIs" dxfId="6318" priority="2131" operator="equal">
      <formula>2</formula>
    </cfRule>
    <cfRule type="cellIs" dxfId="6317" priority="2132" operator="equal">
      <formula>3</formula>
    </cfRule>
    <cfRule type="cellIs" dxfId="6316" priority="2133" operator="equal">
      <formula>4</formula>
    </cfRule>
    <cfRule type="cellIs" dxfId="6315" priority="2140" operator="equal">
      <formula>5</formula>
    </cfRule>
  </conditionalFormatting>
  <conditionalFormatting sqref="U209:X209">
    <cfRule type="containsBlanks" priority="2124" stopIfTrue="1">
      <formula>LEN(TRIM(U209))=0</formula>
    </cfRule>
    <cfRule type="cellIs" dxfId="6314" priority="2125" operator="equal">
      <formula>"N/A"</formula>
    </cfRule>
    <cfRule type="cellIs" dxfId="6313" priority="2126" operator="equal">
      <formula>"OK"</formula>
    </cfRule>
    <cfRule type="containsText" dxfId="6312" priority="2127" operator="containsText" text="Unsure">
      <formula>NOT(ISERROR(SEARCH("Unsure",U209)))</formula>
    </cfRule>
    <cfRule type="containsText" dxfId="6311" priority="2128" operator="containsText" text="Can't See">
      <formula>NOT(ISERROR(SEARCH("Can't See",U209)))</formula>
    </cfRule>
    <cfRule type="notContainsText" dxfId="6310" priority="2129" operator="notContains" text="OK&amp;N/A">
      <formula>ISERROR(SEARCH("OK&amp;N/A",U209))</formula>
    </cfRule>
  </conditionalFormatting>
  <conditionalFormatting sqref="B209:E209">
    <cfRule type="colorScale" priority="212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09:I209">
    <cfRule type="colorScale" priority="212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07">
    <cfRule type="containsBlanks" priority="2115" stopIfTrue="1">
      <formula>LEN(TRIM(A207))=0</formula>
    </cfRule>
    <cfRule type="containsText" dxfId="6309" priority="2116" stopIfTrue="1" operator="containsText" text="fcd">
      <formula>NOT(ISERROR(SEARCH("fcd",A207)))</formula>
    </cfRule>
    <cfRule type="containsText" dxfId="6308" priority="2117" stopIfTrue="1" operator="containsText" text="server">
      <formula>NOT(ISERROR(SEARCH("server",A207)))</formula>
    </cfRule>
    <cfRule type="containsText" dxfId="6307" priority="2118" stopIfTrue="1" operator="containsText" text="ft">
      <formula>NOT(ISERROR(SEARCH("ft",A207)))</formula>
    </cfRule>
    <cfRule type="containsText" dxfId="6306" priority="2119" stopIfTrue="1" operator="containsText" text="lynxx_">
      <formula>NOT(ISERROR(SEARCH("lynxx_",A207)))</formula>
    </cfRule>
    <cfRule type="containsText" dxfId="6305" priority="2120" operator="containsText" text="_">
      <formula>NOT(ISERROR(SEARCH("_",A207)))</formula>
    </cfRule>
  </conditionalFormatting>
  <conditionalFormatting sqref="Y207:AE207">
    <cfRule type="cellIs" dxfId="6304" priority="2111" operator="equal">
      <formula>1</formula>
    </cfRule>
    <cfRule type="cellIs" dxfId="6303" priority="2112" operator="equal">
      <formula>2</formula>
    </cfRule>
    <cfRule type="cellIs" dxfId="6302" priority="2113" operator="equal">
      <formula>3</formula>
    </cfRule>
    <cfRule type="cellIs" dxfId="6301" priority="2114" operator="equal">
      <formula>4</formula>
    </cfRule>
    <cfRule type="cellIs" dxfId="6300" priority="2121" operator="equal">
      <formula>5</formula>
    </cfRule>
  </conditionalFormatting>
  <conditionalFormatting sqref="U207:X207">
    <cfRule type="containsBlanks" priority="2105" stopIfTrue="1">
      <formula>LEN(TRIM(U207))=0</formula>
    </cfRule>
    <cfRule type="cellIs" dxfId="6299" priority="2106" operator="equal">
      <formula>"N/A"</formula>
    </cfRule>
    <cfRule type="cellIs" dxfId="6298" priority="2107" operator="equal">
      <formula>"OK"</formula>
    </cfRule>
    <cfRule type="containsText" dxfId="6297" priority="2108" operator="containsText" text="Unsure">
      <formula>NOT(ISERROR(SEARCH("Unsure",U207)))</formula>
    </cfRule>
    <cfRule type="containsText" dxfId="6296" priority="2109" operator="containsText" text="Can't See">
      <formula>NOT(ISERROR(SEARCH("Can't See",U207)))</formula>
    </cfRule>
    <cfRule type="notContainsText" dxfId="6295" priority="2110" operator="notContains" text="OK&amp;N/A">
      <formula>ISERROR(SEARCH("OK&amp;N/A",U207))</formula>
    </cfRule>
  </conditionalFormatting>
  <conditionalFormatting sqref="B207:E207">
    <cfRule type="colorScale" priority="210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07:I207">
    <cfRule type="colorScale" priority="210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08">
    <cfRule type="containsBlanks" priority="2096" stopIfTrue="1">
      <formula>LEN(TRIM(A208))=0</formula>
    </cfRule>
    <cfRule type="containsText" dxfId="6294" priority="2097" stopIfTrue="1" operator="containsText" text="fcd">
      <formula>NOT(ISERROR(SEARCH("fcd",A208)))</formula>
    </cfRule>
    <cfRule type="containsText" dxfId="6293" priority="2098" stopIfTrue="1" operator="containsText" text="server">
      <formula>NOT(ISERROR(SEARCH("server",A208)))</formula>
    </cfRule>
    <cfRule type="containsText" dxfId="6292" priority="2099" stopIfTrue="1" operator="containsText" text="ft">
      <formula>NOT(ISERROR(SEARCH("ft",A208)))</formula>
    </cfRule>
    <cfRule type="containsText" dxfId="6291" priority="2100" stopIfTrue="1" operator="containsText" text="lynxx_">
      <formula>NOT(ISERROR(SEARCH("lynxx_",A208)))</formula>
    </cfRule>
    <cfRule type="containsText" dxfId="6290" priority="2101" operator="containsText" text="_">
      <formula>NOT(ISERROR(SEARCH("_",A208)))</formula>
    </cfRule>
  </conditionalFormatting>
  <conditionalFormatting sqref="Y208:AE208">
    <cfRule type="cellIs" dxfId="6289" priority="2092" operator="equal">
      <formula>1</formula>
    </cfRule>
    <cfRule type="cellIs" dxfId="6288" priority="2093" operator="equal">
      <formula>2</formula>
    </cfRule>
    <cfRule type="cellIs" dxfId="6287" priority="2094" operator="equal">
      <formula>3</formula>
    </cfRule>
    <cfRule type="cellIs" dxfId="6286" priority="2095" operator="equal">
      <formula>4</formula>
    </cfRule>
    <cfRule type="cellIs" dxfId="6285" priority="2102" operator="equal">
      <formula>5</formula>
    </cfRule>
  </conditionalFormatting>
  <conditionalFormatting sqref="U208:X208">
    <cfRule type="containsBlanks" priority="2086" stopIfTrue="1">
      <formula>LEN(TRIM(U208))=0</formula>
    </cfRule>
    <cfRule type="cellIs" dxfId="6284" priority="2087" operator="equal">
      <formula>"N/A"</formula>
    </cfRule>
    <cfRule type="cellIs" dxfId="6283" priority="2088" operator="equal">
      <formula>"OK"</formula>
    </cfRule>
    <cfRule type="containsText" dxfId="6282" priority="2089" operator="containsText" text="Unsure">
      <formula>NOT(ISERROR(SEARCH("Unsure",U208)))</formula>
    </cfRule>
    <cfRule type="containsText" dxfId="6281" priority="2090" operator="containsText" text="Can't See">
      <formula>NOT(ISERROR(SEARCH("Can't See",U208)))</formula>
    </cfRule>
    <cfRule type="notContainsText" dxfId="6280" priority="2091" operator="notContains" text="OK&amp;N/A">
      <formula>ISERROR(SEARCH("OK&amp;N/A",U208))</formula>
    </cfRule>
  </conditionalFormatting>
  <conditionalFormatting sqref="B208:E208">
    <cfRule type="colorScale" priority="208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08:I208">
    <cfRule type="colorScale" priority="208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U240:X240">
    <cfRule type="containsBlanks" priority="2078" stopIfTrue="1">
      <formula>LEN(TRIM(U240))=0</formula>
    </cfRule>
    <cfRule type="cellIs" dxfId="6279" priority="2079" operator="equal">
      <formula>"N/A"</formula>
    </cfRule>
    <cfRule type="cellIs" dxfId="6278" priority="2080" operator="equal">
      <formula>"OK"</formula>
    </cfRule>
    <cfRule type="containsText" dxfId="6277" priority="2081" operator="containsText" text="Unsure">
      <formula>NOT(ISERROR(SEARCH("Unsure",U240)))</formula>
    </cfRule>
    <cfRule type="containsText" dxfId="6276" priority="2082" operator="containsText" text="Can't See">
      <formula>NOT(ISERROR(SEARCH("Can't See",U240)))</formula>
    </cfRule>
    <cfRule type="notContainsText" dxfId="6275" priority="2083" operator="notContains" text="OK&amp;N/A">
      <formula>ISERROR(SEARCH("OK&amp;N/A",U240))</formula>
    </cfRule>
  </conditionalFormatting>
  <conditionalFormatting sqref="AD240">
    <cfRule type="cellIs" dxfId="6274" priority="2073" operator="equal">
      <formula>1</formula>
    </cfRule>
    <cfRule type="cellIs" dxfId="6273" priority="2074" operator="equal">
      <formula>2</formula>
    </cfRule>
    <cfRule type="cellIs" dxfId="6272" priority="2075" operator="equal">
      <formula>3</formula>
    </cfRule>
    <cfRule type="cellIs" dxfId="6271" priority="2076" operator="equal">
      <formula>4</formula>
    </cfRule>
    <cfRule type="cellIs" dxfId="6270" priority="2077" operator="equal">
      <formula>5</formula>
    </cfRule>
  </conditionalFormatting>
  <conditionalFormatting sqref="B240:E240">
    <cfRule type="colorScale" priority="206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40">
    <cfRule type="containsBlanks" priority="2066" stopIfTrue="1">
      <formula>LEN(TRIM(A240))=0</formula>
    </cfRule>
    <cfRule type="containsText" dxfId="6269" priority="2068" stopIfTrue="1" operator="containsText" text="fcd">
      <formula>NOT(ISERROR(SEARCH("fcd",A240)))</formula>
    </cfRule>
    <cfRule type="containsText" dxfId="6268" priority="2069" stopIfTrue="1" operator="containsText" text="server">
      <formula>NOT(ISERROR(SEARCH("server",A240)))</formula>
    </cfRule>
    <cfRule type="containsText" dxfId="6267" priority="2070" stopIfTrue="1" operator="containsText" text="ft">
      <formula>NOT(ISERROR(SEARCH("ft",A240)))</formula>
    </cfRule>
    <cfRule type="containsText" dxfId="6266" priority="2071" stopIfTrue="1" operator="containsText" text="lynxx_">
      <formula>NOT(ISERROR(SEARCH("lynxx_",A240)))</formula>
    </cfRule>
    <cfRule type="containsText" dxfId="6265" priority="2072" operator="containsText" text="_">
      <formula>NOT(ISERROR(SEARCH("_",A240)))</formula>
    </cfRule>
  </conditionalFormatting>
  <conditionalFormatting sqref="F240:I240">
    <cfRule type="colorScale" priority="206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E240">
    <cfRule type="cellIs" dxfId="6264" priority="2060" operator="equal">
      <formula>1</formula>
    </cfRule>
    <cfRule type="cellIs" dxfId="6263" priority="2061" operator="equal">
      <formula>2</formula>
    </cfRule>
    <cfRule type="cellIs" dxfId="6262" priority="2062" operator="equal">
      <formula>3</formula>
    </cfRule>
    <cfRule type="cellIs" dxfId="6261" priority="2063" operator="equal">
      <formula>4</formula>
    </cfRule>
    <cfRule type="cellIs" dxfId="6260" priority="2064" operator="equal">
      <formula>5</formula>
    </cfRule>
  </conditionalFormatting>
  <conditionalFormatting sqref="Y240:AC240">
    <cfRule type="cellIs" dxfId="6259" priority="2055" operator="equal">
      <formula>1</formula>
    </cfRule>
    <cfRule type="cellIs" dxfId="6258" priority="2056" operator="equal">
      <formula>2</formula>
    </cfRule>
    <cfRule type="cellIs" dxfId="6257" priority="2057" operator="equal">
      <formula>3</formula>
    </cfRule>
    <cfRule type="cellIs" dxfId="6256" priority="2058" operator="equal">
      <formula>4</formula>
    </cfRule>
    <cfRule type="cellIs" dxfId="6255" priority="2059" operator="equal">
      <formula>5</formula>
    </cfRule>
  </conditionalFormatting>
  <conditionalFormatting sqref="K240:M240">
    <cfRule type="colorScale" priority="205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E1">
    <cfRule type="notContainsBlanks" dxfId="6254" priority="3003">
      <formula>LEN(TRIM(#REF!))&gt;0</formula>
    </cfRule>
  </conditionalFormatting>
  <conditionalFormatting sqref="AD25:AE25">
    <cfRule type="cellIs" dxfId="6253" priority="2049" operator="equal">
      <formula>1</formula>
    </cfRule>
    <cfRule type="cellIs" dxfId="6252" priority="2050" operator="equal">
      <formula>2</formula>
    </cfRule>
    <cfRule type="cellIs" dxfId="6251" priority="2051" operator="equal">
      <formula>3</formula>
    </cfRule>
    <cfRule type="cellIs" dxfId="6250" priority="2052" operator="equal">
      <formula>4</formula>
    </cfRule>
    <cfRule type="cellIs" dxfId="6249" priority="2053" operator="equal">
      <formula>5</formula>
    </cfRule>
  </conditionalFormatting>
  <conditionalFormatting sqref="U25:X25">
    <cfRule type="containsBlanks" priority="2043" stopIfTrue="1">
      <formula>LEN(TRIM(U25))=0</formula>
    </cfRule>
    <cfRule type="cellIs" dxfId="6248" priority="2044" operator="equal">
      <formula>"N/A"</formula>
    </cfRule>
    <cfRule type="cellIs" dxfId="6247" priority="2045" operator="equal">
      <formula>"OK"</formula>
    </cfRule>
    <cfRule type="containsText" dxfId="6246" priority="2046" operator="containsText" text="Unsure">
      <formula>NOT(ISERROR(SEARCH("Unsure",U25)))</formula>
    </cfRule>
    <cfRule type="containsText" dxfId="6245" priority="2047" operator="containsText" text="Can't See">
      <formula>NOT(ISERROR(SEARCH("Can't See",U25)))</formula>
    </cfRule>
    <cfRule type="notContainsText" dxfId="6244" priority="2048" operator="notContains" text="OK&amp;N/A">
      <formula>ISERROR(SEARCH("OK&amp;N/A",U25))</formula>
    </cfRule>
  </conditionalFormatting>
  <conditionalFormatting sqref="B25:E25">
    <cfRule type="colorScale" priority="203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5">
    <cfRule type="containsBlanks" priority="2036" stopIfTrue="1">
      <formula>LEN(TRIM(A25))=0</formula>
    </cfRule>
    <cfRule type="containsText" dxfId="6243" priority="2038" stopIfTrue="1" operator="containsText" text="fcd">
      <formula>NOT(ISERROR(SEARCH("fcd",A25)))</formula>
    </cfRule>
    <cfRule type="containsText" dxfId="6242" priority="2039" stopIfTrue="1" operator="containsText" text="server">
      <formula>NOT(ISERROR(SEARCH("server",A25)))</formula>
    </cfRule>
    <cfRule type="containsText" dxfId="6241" priority="2040" stopIfTrue="1" operator="containsText" text="ft">
      <formula>NOT(ISERROR(SEARCH("ft",A25)))</formula>
    </cfRule>
    <cfRule type="containsText" dxfId="6240" priority="2041" stopIfTrue="1" operator="containsText" text="lynxx_">
      <formula>NOT(ISERROR(SEARCH("lynxx_",A25)))</formula>
    </cfRule>
    <cfRule type="containsText" dxfId="6239" priority="2042" operator="containsText" text="_">
      <formula>NOT(ISERROR(SEARCH("_",A25)))</formula>
    </cfRule>
  </conditionalFormatting>
  <conditionalFormatting sqref="F25:I25">
    <cfRule type="colorScale" priority="203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5:M25">
    <cfRule type="colorScale" priority="203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07">
    <cfRule type="colorScale" priority="203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L208">
    <cfRule type="colorScale" priority="203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M207:M209 K208:K209 K207:L207 L209">
    <cfRule type="colorScale" priority="203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08">
    <cfRule type="colorScale" priority="203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09">
    <cfRule type="colorScale" priority="202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U242:X242">
    <cfRule type="containsBlanks" priority="2023" stopIfTrue="1">
      <formula>LEN(TRIM(U242))=0</formula>
    </cfRule>
    <cfRule type="cellIs" dxfId="6238" priority="2024" operator="equal">
      <formula>"N/A"</formula>
    </cfRule>
    <cfRule type="cellIs" dxfId="6237" priority="2025" operator="equal">
      <formula>"OK"</formula>
    </cfRule>
    <cfRule type="containsText" dxfId="6236" priority="2026" operator="containsText" text="Unsure">
      <formula>NOT(ISERROR(SEARCH("Unsure",U242)))</formula>
    </cfRule>
    <cfRule type="containsText" dxfId="6235" priority="2027" operator="containsText" text="Can't See">
      <formula>NOT(ISERROR(SEARCH("Can't See",U242)))</formula>
    </cfRule>
    <cfRule type="notContainsText" dxfId="6234" priority="2028" operator="notContains" text="OK&amp;N/A">
      <formula>ISERROR(SEARCH("OK&amp;N/A",U242))</formula>
    </cfRule>
  </conditionalFormatting>
  <conditionalFormatting sqref="AD242">
    <cfRule type="cellIs" dxfId="6233" priority="2018" operator="equal">
      <formula>1</formula>
    </cfRule>
    <cfRule type="cellIs" dxfId="6232" priority="2019" operator="equal">
      <formula>2</formula>
    </cfRule>
    <cfRule type="cellIs" dxfId="6231" priority="2020" operator="equal">
      <formula>3</formula>
    </cfRule>
    <cfRule type="cellIs" dxfId="6230" priority="2021" operator="equal">
      <formula>4</formula>
    </cfRule>
    <cfRule type="cellIs" dxfId="6229" priority="2022" operator="equal">
      <formula>5</formula>
    </cfRule>
  </conditionalFormatting>
  <conditionalFormatting sqref="B242:D242">
    <cfRule type="colorScale" priority="201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42">
    <cfRule type="containsBlanks" priority="2011" stopIfTrue="1">
      <formula>LEN(TRIM(A242))=0</formula>
    </cfRule>
    <cfRule type="containsText" dxfId="6228" priority="2013" stopIfTrue="1" operator="containsText" text="fcd">
      <formula>NOT(ISERROR(SEARCH("fcd",A242)))</formula>
    </cfRule>
    <cfRule type="containsText" dxfId="6227" priority="2014" stopIfTrue="1" operator="containsText" text="server">
      <formula>NOT(ISERROR(SEARCH("server",A242)))</formula>
    </cfRule>
    <cfRule type="containsText" dxfId="6226" priority="2015" stopIfTrue="1" operator="containsText" text="ft">
      <formula>NOT(ISERROR(SEARCH("ft",A242)))</formula>
    </cfRule>
    <cfRule type="containsText" dxfId="6225" priority="2016" stopIfTrue="1" operator="containsText" text="lynxx_">
      <formula>NOT(ISERROR(SEARCH("lynxx_",A242)))</formula>
    </cfRule>
    <cfRule type="containsText" dxfId="6224" priority="2017" operator="containsText" text="_">
      <formula>NOT(ISERROR(SEARCH("_",A242)))</formula>
    </cfRule>
  </conditionalFormatting>
  <conditionalFormatting sqref="E242:I242">
    <cfRule type="colorScale" priority="201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E242">
    <cfRule type="cellIs" dxfId="6223" priority="2005" operator="equal">
      <formula>1</formula>
    </cfRule>
    <cfRule type="cellIs" dxfId="6222" priority="2006" operator="equal">
      <formula>2</formula>
    </cfRule>
    <cfRule type="cellIs" dxfId="6221" priority="2007" operator="equal">
      <formula>3</formula>
    </cfRule>
    <cfRule type="cellIs" dxfId="6220" priority="2008" operator="equal">
      <formula>4</formula>
    </cfRule>
    <cfRule type="cellIs" dxfId="6219" priority="2009" operator="equal">
      <formula>5</formula>
    </cfRule>
  </conditionalFormatting>
  <conditionalFormatting sqref="Y242:AC242">
    <cfRule type="cellIs" dxfId="6218" priority="2000" operator="equal">
      <formula>1</formula>
    </cfRule>
    <cfRule type="cellIs" dxfId="6217" priority="2001" operator="equal">
      <formula>2</formula>
    </cfRule>
    <cfRule type="cellIs" dxfId="6216" priority="2002" operator="equal">
      <formula>3</formula>
    </cfRule>
    <cfRule type="cellIs" dxfId="6215" priority="2003" operator="equal">
      <formula>4</formula>
    </cfRule>
    <cfRule type="cellIs" dxfId="6214" priority="2004" operator="equal">
      <formula>5</formula>
    </cfRule>
  </conditionalFormatting>
  <conditionalFormatting sqref="J242:M242">
    <cfRule type="containsBlanks" priority="1994" stopIfTrue="1">
      <formula>LEN(TRIM(J242))=0</formula>
    </cfRule>
    <cfRule type="cellIs" dxfId="6213" priority="1995" operator="equal">
      <formula>"N/A"</formula>
    </cfRule>
    <cfRule type="cellIs" dxfId="6212" priority="1996" operator="equal">
      <formula>"OK"</formula>
    </cfRule>
    <cfRule type="containsText" dxfId="6211" priority="1997" operator="containsText" text="Unsure">
      <formula>NOT(ISERROR(SEARCH("Unsure",J242)))</formula>
    </cfRule>
    <cfRule type="containsText" dxfId="6210" priority="1998" operator="containsText" text="Can't See">
      <formula>NOT(ISERROR(SEARCH("Can't See",J242)))</formula>
    </cfRule>
    <cfRule type="notContainsText" dxfId="6209" priority="1999" operator="notContains" text="OK&amp;N/A">
      <formula>ISERROR(SEARCH("OK&amp;N/A",J242))</formula>
    </cfRule>
  </conditionalFormatting>
  <conditionalFormatting sqref="G63">
    <cfRule type="colorScale" priority="199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U281:X281">
    <cfRule type="containsBlanks" priority="1987" stopIfTrue="1">
      <formula>LEN(TRIM(U281))=0</formula>
    </cfRule>
    <cfRule type="cellIs" dxfId="6208" priority="1988" operator="equal">
      <formula>"N/A"</formula>
    </cfRule>
    <cfRule type="cellIs" dxfId="6207" priority="1989" operator="equal">
      <formula>"OK"</formula>
    </cfRule>
    <cfRule type="containsText" dxfId="6206" priority="1990" operator="containsText" text="Unsure">
      <formula>NOT(ISERROR(SEARCH("Unsure",U281)))</formula>
    </cfRule>
    <cfRule type="containsText" dxfId="6205" priority="1991" operator="containsText" text="Can't See">
      <formula>NOT(ISERROR(SEARCH("Can't See",U281)))</formula>
    </cfRule>
    <cfRule type="notContainsText" dxfId="6204" priority="1992" operator="notContains" text="OK&amp;N/A">
      <formula>ISERROR(SEARCH("OK&amp;N/A",U281))</formula>
    </cfRule>
  </conditionalFormatting>
  <conditionalFormatting sqref="A281">
    <cfRule type="containsBlanks" priority="1980" stopIfTrue="1">
      <formula>LEN(TRIM(A281))=0</formula>
    </cfRule>
    <cfRule type="containsText" dxfId="6203" priority="1981" stopIfTrue="1" operator="containsText" text="fcd">
      <formula>NOT(ISERROR(SEARCH("fcd",A281)))</formula>
    </cfRule>
    <cfRule type="containsText" dxfId="6202" priority="1982" stopIfTrue="1" operator="containsText" text="server">
      <formula>NOT(ISERROR(SEARCH("server",A281)))</formula>
    </cfRule>
    <cfRule type="containsText" dxfId="6201" priority="1983" stopIfTrue="1" operator="containsText" text="ft">
      <formula>NOT(ISERROR(SEARCH("ft",A281)))</formula>
    </cfRule>
    <cfRule type="containsText" dxfId="6200" priority="1984" stopIfTrue="1" operator="containsText" text="lynxx_">
      <formula>NOT(ISERROR(SEARCH("lynxx_",A281)))</formula>
    </cfRule>
    <cfRule type="containsText" dxfId="6199" priority="1985" operator="containsText" text="_">
      <formula>NOT(ISERROR(SEARCH("_",A281)))</formula>
    </cfRule>
  </conditionalFormatting>
  <conditionalFormatting sqref="AD281">
    <cfRule type="cellIs" dxfId="6198" priority="1976" operator="equal">
      <formula>1</formula>
    </cfRule>
    <cfRule type="cellIs" dxfId="6197" priority="1977" operator="equal">
      <formula>2</formula>
    </cfRule>
    <cfRule type="cellIs" dxfId="6196" priority="1978" operator="equal">
      <formula>3</formula>
    </cfRule>
    <cfRule type="cellIs" dxfId="6195" priority="1979" operator="equal">
      <formula>4</formula>
    </cfRule>
    <cfRule type="cellIs" dxfId="6194" priority="1986" operator="equal">
      <formula>5</formula>
    </cfRule>
  </conditionalFormatting>
  <conditionalFormatting sqref="B281:E281">
    <cfRule type="colorScale" priority="197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81:I281">
    <cfRule type="colorScale" priority="197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81:M281">
    <cfRule type="colorScale" priority="197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81">
    <cfRule type="containsBlanks" priority="1967" stopIfTrue="1">
      <formula>LEN(TRIM(A281))=0</formula>
    </cfRule>
    <cfRule type="containsText" dxfId="6193" priority="1968" stopIfTrue="1" operator="containsText" text="fcd">
      <formula>NOT(ISERROR(SEARCH("fcd",A281)))</formula>
    </cfRule>
    <cfRule type="containsText" dxfId="6192" priority="1969" stopIfTrue="1" operator="containsText" text="server">
      <formula>NOT(ISERROR(SEARCH("server",A281)))</formula>
    </cfRule>
    <cfRule type="containsText" dxfId="6191" priority="1970" stopIfTrue="1" operator="containsText" text="ft">
      <formula>NOT(ISERROR(SEARCH("ft",A281)))</formula>
    </cfRule>
    <cfRule type="containsText" dxfId="6190" priority="1971" stopIfTrue="1" operator="containsText" text="lynxx_">
      <formula>NOT(ISERROR(SEARCH("lynxx_",A281)))</formula>
    </cfRule>
    <cfRule type="containsText" dxfId="6189" priority="1972" operator="containsText" text="_">
      <formula>NOT(ISERROR(SEARCH("_",A281)))</formula>
    </cfRule>
  </conditionalFormatting>
  <conditionalFormatting sqref="Y281:AC281">
    <cfRule type="cellIs" dxfId="6188" priority="1962" operator="equal">
      <formula>1</formula>
    </cfRule>
    <cfRule type="cellIs" dxfId="6187" priority="1963" operator="equal">
      <formula>2</formula>
    </cfRule>
    <cfRule type="cellIs" dxfId="6186" priority="1964" operator="equal">
      <formula>3</formula>
    </cfRule>
    <cfRule type="cellIs" dxfId="6185" priority="1965" operator="equal">
      <formula>4</formula>
    </cfRule>
    <cfRule type="cellIs" dxfId="6184" priority="1966" operator="equal">
      <formula>5</formula>
    </cfRule>
  </conditionalFormatting>
  <conditionalFormatting sqref="U285:X285">
    <cfRule type="containsBlanks" priority="1956" stopIfTrue="1">
      <formula>LEN(TRIM(U285))=0</formula>
    </cfRule>
    <cfRule type="cellIs" dxfId="6183" priority="1957" operator="equal">
      <formula>"N/A"</formula>
    </cfRule>
    <cfRule type="cellIs" dxfId="6182" priority="1958" operator="equal">
      <formula>"OK"</formula>
    </cfRule>
    <cfRule type="containsText" dxfId="6181" priority="1959" operator="containsText" text="Unsure">
      <formula>NOT(ISERROR(SEARCH("Unsure",U285)))</formula>
    </cfRule>
    <cfRule type="containsText" dxfId="6180" priority="1960" operator="containsText" text="Can't See">
      <formula>NOT(ISERROR(SEARCH("Can't See",U285)))</formula>
    </cfRule>
    <cfRule type="notContainsText" dxfId="6179" priority="1961" operator="notContains" text="OK&amp;N/A">
      <formula>ISERROR(SEARCH("OK&amp;N/A",U285))</formula>
    </cfRule>
  </conditionalFormatting>
  <conditionalFormatting sqref="A285">
    <cfRule type="containsBlanks" priority="1949" stopIfTrue="1">
      <formula>LEN(TRIM(A285))=0</formula>
    </cfRule>
    <cfRule type="containsText" dxfId="6178" priority="1950" stopIfTrue="1" operator="containsText" text="fcd">
      <formula>NOT(ISERROR(SEARCH("fcd",A285)))</formula>
    </cfRule>
    <cfRule type="containsText" dxfId="6177" priority="1951" stopIfTrue="1" operator="containsText" text="server">
      <formula>NOT(ISERROR(SEARCH("server",A285)))</formula>
    </cfRule>
    <cfRule type="containsText" dxfId="6176" priority="1952" stopIfTrue="1" operator="containsText" text="ft">
      <formula>NOT(ISERROR(SEARCH("ft",A285)))</formula>
    </cfRule>
    <cfRule type="containsText" dxfId="6175" priority="1953" stopIfTrue="1" operator="containsText" text="lynxx_">
      <formula>NOT(ISERROR(SEARCH("lynxx_",A285)))</formula>
    </cfRule>
    <cfRule type="containsText" dxfId="6174" priority="1954" operator="containsText" text="_">
      <formula>NOT(ISERROR(SEARCH("_",A285)))</formula>
    </cfRule>
  </conditionalFormatting>
  <conditionalFormatting sqref="AD285">
    <cfRule type="cellIs" dxfId="6173" priority="1945" operator="equal">
      <formula>1</formula>
    </cfRule>
    <cfRule type="cellIs" dxfId="6172" priority="1946" operator="equal">
      <formula>2</formula>
    </cfRule>
    <cfRule type="cellIs" dxfId="6171" priority="1947" operator="equal">
      <formula>3</formula>
    </cfRule>
    <cfRule type="cellIs" dxfId="6170" priority="1948" operator="equal">
      <formula>4</formula>
    </cfRule>
    <cfRule type="cellIs" dxfId="6169" priority="1955" operator="equal">
      <formula>5</formula>
    </cfRule>
  </conditionalFormatting>
  <conditionalFormatting sqref="B285:E285">
    <cfRule type="colorScale" priority="194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85:I285">
    <cfRule type="colorScale" priority="194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85:M285">
    <cfRule type="colorScale" priority="194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85">
    <cfRule type="containsBlanks" priority="1936" stopIfTrue="1">
      <formula>LEN(TRIM(A285))=0</formula>
    </cfRule>
    <cfRule type="containsText" dxfId="6168" priority="1937" stopIfTrue="1" operator="containsText" text="fcd">
      <formula>NOT(ISERROR(SEARCH("fcd",A285)))</formula>
    </cfRule>
    <cfRule type="containsText" dxfId="6167" priority="1938" stopIfTrue="1" operator="containsText" text="server">
      <formula>NOT(ISERROR(SEARCH("server",A285)))</formula>
    </cfRule>
    <cfRule type="containsText" dxfId="6166" priority="1939" stopIfTrue="1" operator="containsText" text="ft">
      <formula>NOT(ISERROR(SEARCH("ft",A285)))</formula>
    </cfRule>
    <cfRule type="containsText" dxfId="6165" priority="1940" stopIfTrue="1" operator="containsText" text="lynxx_">
      <formula>NOT(ISERROR(SEARCH("lynxx_",A285)))</formula>
    </cfRule>
    <cfRule type="containsText" dxfId="6164" priority="1941" operator="containsText" text="_">
      <formula>NOT(ISERROR(SEARCH("_",A285)))</formula>
    </cfRule>
  </conditionalFormatting>
  <conditionalFormatting sqref="Y285:AC285">
    <cfRule type="cellIs" dxfId="6163" priority="1931" operator="equal">
      <formula>1</formula>
    </cfRule>
    <cfRule type="cellIs" dxfId="6162" priority="1932" operator="equal">
      <formula>2</formula>
    </cfRule>
    <cfRule type="cellIs" dxfId="6161" priority="1933" operator="equal">
      <formula>3</formula>
    </cfRule>
    <cfRule type="cellIs" dxfId="6160" priority="1934" operator="equal">
      <formula>4</formula>
    </cfRule>
    <cfRule type="cellIs" dxfId="6159" priority="1935" operator="equal">
      <formula>5</formula>
    </cfRule>
  </conditionalFormatting>
  <conditionalFormatting sqref="U286:X286">
    <cfRule type="containsBlanks" priority="1925" stopIfTrue="1">
      <formula>LEN(TRIM(U286))=0</formula>
    </cfRule>
    <cfRule type="cellIs" dxfId="6158" priority="1926" operator="equal">
      <formula>"N/A"</formula>
    </cfRule>
    <cfRule type="cellIs" dxfId="6157" priority="1927" operator="equal">
      <formula>"OK"</formula>
    </cfRule>
    <cfRule type="containsText" dxfId="6156" priority="1928" operator="containsText" text="Unsure">
      <formula>NOT(ISERROR(SEARCH("Unsure",U286)))</formula>
    </cfRule>
    <cfRule type="containsText" dxfId="6155" priority="1929" operator="containsText" text="Can't See">
      <formula>NOT(ISERROR(SEARCH("Can't See",U286)))</formula>
    </cfRule>
    <cfRule type="notContainsText" dxfId="6154" priority="1930" operator="notContains" text="OK&amp;N/A">
      <formula>ISERROR(SEARCH("OK&amp;N/A",U286))</formula>
    </cfRule>
  </conditionalFormatting>
  <conditionalFormatting sqref="A286">
    <cfRule type="containsBlanks" priority="1918" stopIfTrue="1">
      <formula>LEN(TRIM(A286))=0</formula>
    </cfRule>
    <cfRule type="containsText" dxfId="6153" priority="1919" stopIfTrue="1" operator="containsText" text="fcd">
      <formula>NOT(ISERROR(SEARCH("fcd",A286)))</formula>
    </cfRule>
    <cfRule type="containsText" dxfId="6152" priority="1920" stopIfTrue="1" operator="containsText" text="server">
      <formula>NOT(ISERROR(SEARCH("server",A286)))</formula>
    </cfRule>
    <cfRule type="containsText" dxfId="6151" priority="1921" stopIfTrue="1" operator="containsText" text="ft">
      <formula>NOT(ISERROR(SEARCH("ft",A286)))</formula>
    </cfRule>
    <cfRule type="containsText" dxfId="6150" priority="1922" stopIfTrue="1" operator="containsText" text="lynxx_">
      <formula>NOT(ISERROR(SEARCH("lynxx_",A286)))</formula>
    </cfRule>
    <cfRule type="containsText" dxfId="6149" priority="1923" operator="containsText" text="_">
      <formula>NOT(ISERROR(SEARCH("_",A286)))</formula>
    </cfRule>
  </conditionalFormatting>
  <conditionalFormatting sqref="AD286">
    <cfRule type="cellIs" dxfId="6148" priority="1914" operator="equal">
      <formula>1</formula>
    </cfRule>
    <cfRule type="cellIs" dxfId="6147" priority="1915" operator="equal">
      <formula>2</formula>
    </cfRule>
    <cfRule type="cellIs" dxfId="6146" priority="1916" operator="equal">
      <formula>3</formula>
    </cfRule>
    <cfRule type="cellIs" dxfId="6145" priority="1917" operator="equal">
      <formula>4</formula>
    </cfRule>
    <cfRule type="cellIs" dxfId="6144" priority="1924" operator="equal">
      <formula>5</formula>
    </cfRule>
  </conditionalFormatting>
  <conditionalFormatting sqref="B286:E286">
    <cfRule type="colorScale" priority="191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86:I286">
    <cfRule type="colorScale" priority="191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86:M286">
    <cfRule type="colorScale" priority="191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86">
    <cfRule type="containsBlanks" priority="1905" stopIfTrue="1">
      <formula>LEN(TRIM(A286))=0</formula>
    </cfRule>
    <cfRule type="containsText" dxfId="6143" priority="1906" stopIfTrue="1" operator="containsText" text="fcd">
      <formula>NOT(ISERROR(SEARCH("fcd",A286)))</formula>
    </cfRule>
    <cfRule type="containsText" dxfId="6142" priority="1907" stopIfTrue="1" operator="containsText" text="server">
      <formula>NOT(ISERROR(SEARCH("server",A286)))</formula>
    </cfRule>
    <cfRule type="containsText" dxfId="6141" priority="1908" stopIfTrue="1" operator="containsText" text="ft">
      <formula>NOT(ISERROR(SEARCH("ft",A286)))</formula>
    </cfRule>
    <cfRule type="containsText" dxfId="6140" priority="1909" stopIfTrue="1" operator="containsText" text="lynxx_">
      <formula>NOT(ISERROR(SEARCH("lynxx_",A286)))</formula>
    </cfRule>
    <cfRule type="containsText" dxfId="6139" priority="1910" operator="containsText" text="_">
      <formula>NOT(ISERROR(SEARCH("_",A286)))</formula>
    </cfRule>
  </conditionalFormatting>
  <conditionalFormatting sqref="Y286:AC286">
    <cfRule type="cellIs" dxfId="6138" priority="1900" operator="equal">
      <formula>1</formula>
    </cfRule>
    <cfRule type="cellIs" dxfId="6137" priority="1901" operator="equal">
      <formula>2</formula>
    </cfRule>
    <cfRule type="cellIs" dxfId="6136" priority="1902" operator="equal">
      <formula>3</formula>
    </cfRule>
    <cfRule type="cellIs" dxfId="6135" priority="1903" operator="equal">
      <formula>4</formula>
    </cfRule>
    <cfRule type="cellIs" dxfId="6134" priority="1904" operator="equal">
      <formula>5</formula>
    </cfRule>
  </conditionalFormatting>
  <conditionalFormatting sqref="U283:X283">
    <cfRule type="containsBlanks" priority="1894" stopIfTrue="1">
      <formula>LEN(TRIM(U283))=0</formula>
    </cfRule>
    <cfRule type="cellIs" dxfId="6133" priority="1895" operator="equal">
      <formula>"N/A"</formula>
    </cfRule>
    <cfRule type="cellIs" dxfId="6132" priority="1896" operator="equal">
      <formula>"OK"</formula>
    </cfRule>
    <cfRule type="containsText" dxfId="6131" priority="1897" operator="containsText" text="Unsure">
      <formula>NOT(ISERROR(SEARCH("Unsure",U283)))</formula>
    </cfRule>
    <cfRule type="containsText" dxfId="6130" priority="1898" operator="containsText" text="Can't See">
      <formula>NOT(ISERROR(SEARCH("Can't See",U283)))</formula>
    </cfRule>
    <cfRule type="notContainsText" dxfId="6129" priority="1899" operator="notContains" text="OK&amp;N/A">
      <formula>ISERROR(SEARCH("OK&amp;N/A",U283))</formula>
    </cfRule>
  </conditionalFormatting>
  <conditionalFormatting sqref="A283">
    <cfRule type="containsBlanks" priority="1887" stopIfTrue="1">
      <formula>LEN(TRIM(A283))=0</formula>
    </cfRule>
    <cfRule type="containsText" dxfId="6128" priority="1888" stopIfTrue="1" operator="containsText" text="fcd">
      <formula>NOT(ISERROR(SEARCH("fcd",A283)))</formula>
    </cfRule>
    <cfRule type="containsText" dxfId="6127" priority="1889" stopIfTrue="1" operator="containsText" text="server">
      <formula>NOT(ISERROR(SEARCH("server",A283)))</formula>
    </cfRule>
    <cfRule type="containsText" dxfId="6126" priority="1890" stopIfTrue="1" operator="containsText" text="ft">
      <formula>NOT(ISERROR(SEARCH("ft",A283)))</formula>
    </cfRule>
    <cfRule type="containsText" dxfId="6125" priority="1891" stopIfTrue="1" operator="containsText" text="lynxx_">
      <formula>NOT(ISERROR(SEARCH("lynxx_",A283)))</formula>
    </cfRule>
    <cfRule type="containsText" dxfId="6124" priority="1892" operator="containsText" text="_">
      <formula>NOT(ISERROR(SEARCH("_",A283)))</formula>
    </cfRule>
  </conditionalFormatting>
  <conditionalFormatting sqref="AD283">
    <cfRule type="cellIs" dxfId="6123" priority="1883" operator="equal">
      <formula>1</formula>
    </cfRule>
    <cfRule type="cellIs" dxfId="6122" priority="1884" operator="equal">
      <formula>2</formula>
    </cfRule>
    <cfRule type="cellIs" dxfId="6121" priority="1885" operator="equal">
      <formula>3</formula>
    </cfRule>
    <cfRule type="cellIs" dxfId="6120" priority="1886" operator="equal">
      <formula>4</formula>
    </cfRule>
    <cfRule type="cellIs" dxfId="6119" priority="1893" operator="equal">
      <formula>5</formula>
    </cfRule>
  </conditionalFormatting>
  <conditionalFormatting sqref="B283:E283">
    <cfRule type="colorScale" priority="188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83:I283">
    <cfRule type="colorScale" priority="188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83:M283">
    <cfRule type="colorScale" priority="188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83">
    <cfRule type="containsBlanks" priority="1874" stopIfTrue="1">
      <formula>LEN(TRIM(A283))=0</formula>
    </cfRule>
    <cfRule type="containsText" dxfId="6118" priority="1875" stopIfTrue="1" operator="containsText" text="fcd">
      <formula>NOT(ISERROR(SEARCH("fcd",A283)))</formula>
    </cfRule>
    <cfRule type="containsText" dxfId="6117" priority="1876" stopIfTrue="1" operator="containsText" text="server">
      <formula>NOT(ISERROR(SEARCH("server",A283)))</formula>
    </cfRule>
    <cfRule type="containsText" dxfId="6116" priority="1877" stopIfTrue="1" operator="containsText" text="ft">
      <formula>NOT(ISERROR(SEARCH("ft",A283)))</formula>
    </cfRule>
    <cfRule type="containsText" dxfId="6115" priority="1878" stopIfTrue="1" operator="containsText" text="lynxx_">
      <formula>NOT(ISERROR(SEARCH("lynxx_",A283)))</formula>
    </cfRule>
    <cfRule type="containsText" dxfId="6114" priority="1879" operator="containsText" text="_">
      <formula>NOT(ISERROR(SEARCH("_",A283)))</formula>
    </cfRule>
  </conditionalFormatting>
  <conditionalFormatting sqref="Y283:AC283">
    <cfRule type="cellIs" dxfId="6113" priority="1869" operator="equal">
      <formula>1</formula>
    </cfRule>
    <cfRule type="cellIs" dxfId="6112" priority="1870" operator="equal">
      <formula>2</formula>
    </cfRule>
    <cfRule type="cellIs" dxfId="6111" priority="1871" operator="equal">
      <formula>3</formula>
    </cfRule>
    <cfRule type="cellIs" dxfId="6110" priority="1872" operator="equal">
      <formula>4</formula>
    </cfRule>
    <cfRule type="cellIs" dxfId="6109" priority="1873" operator="equal">
      <formula>5</formula>
    </cfRule>
  </conditionalFormatting>
  <conditionalFormatting sqref="U284:X284">
    <cfRule type="containsBlanks" priority="1863" stopIfTrue="1">
      <formula>LEN(TRIM(U284))=0</formula>
    </cfRule>
    <cfRule type="cellIs" dxfId="6108" priority="1864" operator="equal">
      <formula>"N/A"</formula>
    </cfRule>
    <cfRule type="cellIs" dxfId="6107" priority="1865" operator="equal">
      <formula>"OK"</formula>
    </cfRule>
    <cfRule type="containsText" dxfId="6106" priority="1866" operator="containsText" text="Unsure">
      <formula>NOT(ISERROR(SEARCH("Unsure",U284)))</formula>
    </cfRule>
    <cfRule type="containsText" dxfId="6105" priority="1867" operator="containsText" text="Can't See">
      <formula>NOT(ISERROR(SEARCH("Can't See",U284)))</formula>
    </cfRule>
    <cfRule type="notContainsText" dxfId="6104" priority="1868" operator="notContains" text="OK&amp;N/A">
      <formula>ISERROR(SEARCH("OK&amp;N/A",U284))</formula>
    </cfRule>
  </conditionalFormatting>
  <conditionalFormatting sqref="A284">
    <cfRule type="containsBlanks" priority="1856" stopIfTrue="1">
      <formula>LEN(TRIM(A284))=0</formula>
    </cfRule>
    <cfRule type="containsText" dxfId="6103" priority="1857" stopIfTrue="1" operator="containsText" text="fcd">
      <formula>NOT(ISERROR(SEARCH("fcd",A284)))</formula>
    </cfRule>
    <cfRule type="containsText" dxfId="6102" priority="1858" stopIfTrue="1" operator="containsText" text="server">
      <formula>NOT(ISERROR(SEARCH("server",A284)))</formula>
    </cfRule>
    <cfRule type="containsText" dxfId="6101" priority="1859" stopIfTrue="1" operator="containsText" text="ft">
      <formula>NOT(ISERROR(SEARCH("ft",A284)))</formula>
    </cfRule>
    <cfRule type="containsText" dxfId="6100" priority="1860" stopIfTrue="1" operator="containsText" text="lynxx_">
      <formula>NOT(ISERROR(SEARCH("lynxx_",A284)))</formula>
    </cfRule>
    <cfRule type="containsText" dxfId="6099" priority="1861" operator="containsText" text="_">
      <formula>NOT(ISERROR(SEARCH("_",A284)))</formula>
    </cfRule>
  </conditionalFormatting>
  <conditionalFormatting sqref="AD284">
    <cfRule type="cellIs" dxfId="6098" priority="1852" operator="equal">
      <formula>1</formula>
    </cfRule>
    <cfRule type="cellIs" dxfId="6097" priority="1853" operator="equal">
      <formula>2</formula>
    </cfRule>
    <cfRule type="cellIs" dxfId="6096" priority="1854" operator="equal">
      <formula>3</formula>
    </cfRule>
    <cfRule type="cellIs" dxfId="6095" priority="1855" operator="equal">
      <formula>4</formula>
    </cfRule>
    <cfRule type="cellIs" dxfId="6094" priority="1862" operator="equal">
      <formula>5</formula>
    </cfRule>
  </conditionalFormatting>
  <conditionalFormatting sqref="B284:E284">
    <cfRule type="colorScale" priority="185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84">
    <cfRule type="colorScale" priority="185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84">
    <cfRule type="containsBlanks" priority="1844" stopIfTrue="1">
      <formula>LEN(TRIM(A284))=0</formula>
    </cfRule>
    <cfRule type="containsText" dxfId="6093" priority="1845" stopIfTrue="1" operator="containsText" text="fcd">
      <formula>NOT(ISERROR(SEARCH("fcd",A284)))</formula>
    </cfRule>
    <cfRule type="containsText" dxfId="6092" priority="1846" stopIfTrue="1" operator="containsText" text="server">
      <formula>NOT(ISERROR(SEARCH("server",A284)))</formula>
    </cfRule>
    <cfRule type="containsText" dxfId="6091" priority="1847" stopIfTrue="1" operator="containsText" text="ft">
      <formula>NOT(ISERROR(SEARCH("ft",A284)))</formula>
    </cfRule>
    <cfRule type="containsText" dxfId="6090" priority="1848" stopIfTrue="1" operator="containsText" text="lynxx_">
      <formula>NOT(ISERROR(SEARCH("lynxx_",A284)))</formula>
    </cfRule>
    <cfRule type="containsText" dxfId="6089" priority="1849" operator="containsText" text="_">
      <formula>NOT(ISERROR(SEARCH("_",A284)))</formula>
    </cfRule>
  </conditionalFormatting>
  <conditionalFormatting sqref="Y284:AC284">
    <cfRule type="cellIs" dxfId="6088" priority="1839" operator="equal">
      <formula>1</formula>
    </cfRule>
    <cfRule type="cellIs" dxfId="6087" priority="1840" operator="equal">
      <formula>2</formula>
    </cfRule>
    <cfRule type="cellIs" dxfId="6086" priority="1841" operator="equal">
      <formula>3</formula>
    </cfRule>
    <cfRule type="cellIs" dxfId="6085" priority="1842" operator="equal">
      <formula>4</formula>
    </cfRule>
    <cfRule type="cellIs" dxfId="6084" priority="1843" operator="equal">
      <formula>5</formula>
    </cfRule>
  </conditionalFormatting>
  <conditionalFormatting sqref="I63">
    <cfRule type="colorScale" priority="183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H63">
    <cfRule type="colorScale" priority="183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D63">
    <cfRule type="colorScale" priority="183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C63">
    <cfRule type="colorScale" priority="183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63">
    <cfRule type="colorScale" priority="183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51">
    <cfRule type="colorScale" priority="183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46">
    <cfRule type="colorScale" priority="183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I26">
    <cfRule type="colorScale" priority="183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H26">
    <cfRule type="colorScale" priority="183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G26">
    <cfRule type="colorScale" priority="182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40">
    <cfRule type="colorScale" priority="182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K241">
    <cfRule type="colorScale" priority="182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L241">
    <cfRule type="colorScale" priority="182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C210">
    <cfRule type="colorScale" priority="182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D210">
    <cfRule type="colorScale" priority="182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E210">
    <cfRule type="colorScale" priority="182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210">
    <cfRule type="colorScale" priority="182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U276:X276">
    <cfRule type="containsBlanks" priority="1816" stopIfTrue="1">
      <formula>LEN(TRIM(U276))=0</formula>
    </cfRule>
    <cfRule type="cellIs" dxfId="6083" priority="1817" operator="equal">
      <formula>"N/A"</formula>
    </cfRule>
    <cfRule type="cellIs" dxfId="6082" priority="1818" operator="equal">
      <formula>"OK"</formula>
    </cfRule>
    <cfRule type="containsText" dxfId="6081" priority="1819" operator="containsText" text="Unsure">
      <formula>NOT(ISERROR(SEARCH("Unsure",U276)))</formula>
    </cfRule>
    <cfRule type="containsText" dxfId="6080" priority="1820" operator="containsText" text="Can't See">
      <formula>NOT(ISERROR(SEARCH("Can't See",U276)))</formula>
    </cfRule>
    <cfRule type="notContainsText" dxfId="6079" priority="1821" operator="notContains" text="OK&amp;N/A">
      <formula>ISERROR(SEARCH("OK&amp;N/A",U276))</formula>
    </cfRule>
  </conditionalFormatting>
  <conditionalFormatting sqref="A276">
    <cfRule type="containsBlanks" priority="1810" stopIfTrue="1">
      <formula>LEN(TRIM(A276))=0</formula>
    </cfRule>
    <cfRule type="containsText" dxfId="6078" priority="1811" stopIfTrue="1" operator="containsText" text="fcd">
      <formula>NOT(ISERROR(SEARCH("fcd",A276)))</formula>
    </cfRule>
    <cfRule type="containsText" dxfId="6077" priority="1812" stopIfTrue="1" operator="containsText" text="server">
      <formula>NOT(ISERROR(SEARCH("server",A276)))</formula>
    </cfRule>
    <cfRule type="containsText" dxfId="6076" priority="1813" stopIfTrue="1" operator="containsText" text="ft">
      <formula>NOT(ISERROR(SEARCH("ft",A276)))</formula>
    </cfRule>
    <cfRule type="containsText" dxfId="6075" priority="1814" stopIfTrue="1" operator="containsText" text="lynxx_">
      <formula>NOT(ISERROR(SEARCH("lynxx_",A276)))</formula>
    </cfRule>
    <cfRule type="containsText" dxfId="6074" priority="1815" operator="containsText" text="_">
      <formula>NOT(ISERROR(SEARCH("_",A276)))</formula>
    </cfRule>
  </conditionalFormatting>
  <conditionalFormatting sqref="A265">
    <cfRule type="containsBlanks" priority="1793" stopIfTrue="1">
      <formula>LEN(TRIM(A265))=0</formula>
    </cfRule>
    <cfRule type="containsText" dxfId="6073" priority="1794" stopIfTrue="1" operator="containsText" text="fcd">
      <formula>NOT(ISERROR(SEARCH("fcd",A265)))</formula>
    </cfRule>
    <cfRule type="containsText" dxfId="6072" priority="1795" stopIfTrue="1" operator="containsText" text="server">
      <formula>NOT(ISERROR(SEARCH("server",A265)))</formula>
    </cfRule>
    <cfRule type="containsText" dxfId="6071" priority="1796" stopIfTrue="1" operator="containsText" text="ft">
      <formula>NOT(ISERROR(SEARCH("ft",A265)))</formula>
    </cfRule>
    <cfRule type="containsText" dxfId="6070" priority="1797" stopIfTrue="1" operator="containsText" text="lynxx_">
      <formula>NOT(ISERROR(SEARCH("lynxx_",A265)))</formula>
    </cfRule>
    <cfRule type="containsText" dxfId="6069" priority="1798" operator="containsText" text="_">
      <formula>NOT(ISERROR(SEARCH("_",A265)))</formula>
    </cfRule>
  </conditionalFormatting>
  <conditionalFormatting sqref="Y265:AD265">
    <cfRule type="cellIs" dxfId="6068" priority="1805" operator="equal">
      <formula>1</formula>
    </cfRule>
    <cfRule type="cellIs" dxfId="6067" priority="1806" operator="equal">
      <formula>2</formula>
    </cfRule>
    <cfRule type="cellIs" dxfId="6066" priority="1807" operator="equal">
      <formula>3</formula>
    </cfRule>
    <cfRule type="cellIs" dxfId="6065" priority="1808" operator="equal">
      <formula>4</formula>
    </cfRule>
    <cfRule type="cellIs" dxfId="6064" priority="1809" operator="equal">
      <formula>5</formula>
    </cfRule>
  </conditionalFormatting>
  <conditionalFormatting sqref="U265:X265">
    <cfRule type="containsBlanks" priority="1799" stopIfTrue="1">
      <formula>LEN(TRIM(U265))=0</formula>
    </cfRule>
    <cfRule type="cellIs" dxfId="6063" priority="1800" operator="equal">
      <formula>"N/A"</formula>
    </cfRule>
    <cfRule type="cellIs" dxfId="6062" priority="1801" operator="equal">
      <formula>"OK"</formula>
    </cfRule>
    <cfRule type="containsText" dxfId="6061" priority="1802" operator="containsText" text="Unsure">
      <formula>NOT(ISERROR(SEARCH("Unsure",U265)))</formula>
    </cfRule>
    <cfRule type="containsText" dxfId="6060" priority="1803" operator="containsText" text="Can't See">
      <formula>NOT(ISERROR(SEARCH("Can't See",U265)))</formula>
    </cfRule>
    <cfRule type="notContainsText" dxfId="6059" priority="1804" operator="notContains" text="OK&amp;N/A">
      <formula>ISERROR(SEARCH("OK&amp;N/A",U265))</formula>
    </cfRule>
  </conditionalFormatting>
  <conditionalFormatting sqref="M284">
    <cfRule type="colorScale" priority="179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L284">
    <cfRule type="colorScale" priority="179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K284">
    <cfRule type="colorScale" priority="179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84">
    <cfRule type="colorScale" priority="178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I284">
    <cfRule type="colorScale" priority="178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H284">
    <cfRule type="colorScale" priority="178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G284">
    <cfRule type="colorScale" priority="178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C251">
    <cfRule type="colorScale" priority="178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C252">
    <cfRule type="colorScale" priority="178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C253:C254">
    <cfRule type="colorScale" priority="178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C254">
    <cfRule type="colorScale" priority="178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U123:V123 X123 U124 W124:X124 U122:X122 W126:X126 U126 U125:V125 X125">
    <cfRule type="containsBlanks" priority="1776" stopIfTrue="1">
      <formula>LEN(TRIM(U122))=0</formula>
    </cfRule>
    <cfRule type="cellIs" dxfId="6058" priority="1777" operator="equal">
      <formula>"N/A"</formula>
    </cfRule>
    <cfRule type="cellIs" dxfId="6057" priority="1778" operator="equal">
      <formula>"OK"</formula>
    </cfRule>
    <cfRule type="containsText" dxfId="6056" priority="1779" operator="containsText" text="Unsure">
      <formula>NOT(ISERROR(SEARCH("Unsure",U122)))</formula>
    </cfRule>
    <cfRule type="containsText" dxfId="6055" priority="1780" operator="containsText" text="Can't See">
      <formula>NOT(ISERROR(SEARCH("Can't See",U122)))</formula>
    </cfRule>
    <cfRule type="notContainsText" dxfId="6054" priority="1781" operator="notContains" text="OK&amp;N/A">
      <formula>ISERROR(SEARCH("OK&amp;N/A",U122))</formula>
    </cfRule>
  </conditionalFormatting>
  <conditionalFormatting sqref="AH122">
    <cfRule type="containsBlanks" priority="1770" stopIfTrue="1">
      <formula>LEN(TRIM(AH122))=0</formula>
    </cfRule>
    <cfRule type="containsText" dxfId="6053" priority="1771" stopIfTrue="1" operator="containsText" text="fcd">
      <formula>NOT(ISERROR(SEARCH("fcd",AH122)))</formula>
    </cfRule>
    <cfRule type="containsText" dxfId="6052" priority="1772" stopIfTrue="1" operator="containsText" text="server">
      <formula>NOT(ISERROR(SEARCH("server",AH122)))</formula>
    </cfRule>
    <cfRule type="containsText" dxfId="6051" priority="1773" stopIfTrue="1" operator="containsText" text="ft">
      <formula>NOT(ISERROR(SEARCH("ft",AH122)))</formula>
    </cfRule>
    <cfRule type="containsText" dxfId="6050" priority="1774" stopIfTrue="1" operator="containsText" text="lynxx_">
      <formula>NOT(ISERROR(SEARCH("lynxx_",AH122)))</formula>
    </cfRule>
    <cfRule type="containsText" dxfId="6049" priority="1775" operator="containsText" text="_">
      <formula>NOT(ISERROR(SEARCH("_",AH122)))</formula>
    </cfRule>
  </conditionalFormatting>
  <conditionalFormatting sqref="AF122">
    <cfRule type="containsBlanks" priority="1764" stopIfTrue="1">
      <formula>LEN(TRIM(AF122))=0</formula>
    </cfRule>
    <cfRule type="containsText" dxfId="6048" priority="1765" stopIfTrue="1" operator="containsText" text="fcd">
      <formula>NOT(ISERROR(SEARCH("fcd",AF122)))</formula>
    </cfRule>
    <cfRule type="containsText" dxfId="6047" priority="1766" stopIfTrue="1" operator="containsText" text="server">
      <formula>NOT(ISERROR(SEARCH("server",AF122)))</formula>
    </cfRule>
    <cfRule type="containsText" dxfId="6046" priority="1767" stopIfTrue="1" operator="containsText" text="ft">
      <formula>NOT(ISERROR(SEARCH("ft",AF122)))</formula>
    </cfRule>
    <cfRule type="containsText" dxfId="6045" priority="1768" stopIfTrue="1" operator="containsText" text="lynxx_">
      <formula>NOT(ISERROR(SEARCH("lynxx_",AF122)))</formula>
    </cfRule>
    <cfRule type="containsText" dxfId="6044" priority="1769" operator="containsText" text="_">
      <formula>NOT(ISERROR(SEARCH("_",AF122)))</formula>
    </cfRule>
  </conditionalFormatting>
  <conditionalFormatting sqref="W123">
    <cfRule type="containsBlanks" priority="1758" stopIfTrue="1">
      <formula>LEN(TRIM(W123))=0</formula>
    </cfRule>
    <cfRule type="containsText" dxfId="6043" priority="1759" stopIfTrue="1" operator="containsText" text="fcd">
      <formula>NOT(ISERROR(SEARCH("fcd",W123)))</formula>
    </cfRule>
    <cfRule type="containsText" dxfId="6042" priority="1760" stopIfTrue="1" operator="containsText" text="server">
      <formula>NOT(ISERROR(SEARCH("server",W123)))</formula>
    </cfRule>
    <cfRule type="containsText" dxfId="6041" priority="1761" stopIfTrue="1" operator="containsText" text="ft">
      <formula>NOT(ISERROR(SEARCH("ft",W123)))</formula>
    </cfRule>
    <cfRule type="containsText" dxfId="6040" priority="1762" stopIfTrue="1" operator="containsText" text="lynxx_">
      <formula>NOT(ISERROR(SEARCH("lynxx_",W123)))</formula>
    </cfRule>
    <cfRule type="containsText" dxfId="6039" priority="1763" operator="containsText" text="_">
      <formula>NOT(ISERROR(SEARCH("_",W123)))</formula>
    </cfRule>
  </conditionalFormatting>
  <conditionalFormatting sqref="V126">
    <cfRule type="containsBlanks" priority="1752" stopIfTrue="1">
      <formula>LEN(TRIM(V126))=0</formula>
    </cfRule>
    <cfRule type="containsText" dxfId="6038" priority="1753" stopIfTrue="1" operator="containsText" text="fcd">
      <formula>NOT(ISERROR(SEARCH("fcd",V126)))</formula>
    </cfRule>
    <cfRule type="containsText" dxfId="6037" priority="1754" stopIfTrue="1" operator="containsText" text="server">
      <formula>NOT(ISERROR(SEARCH("server",V126)))</formula>
    </cfRule>
    <cfRule type="containsText" dxfId="6036" priority="1755" stopIfTrue="1" operator="containsText" text="ft">
      <formula>NOT(ISERROR(SEARCH("ft",V126)))</formula>
    </cfRule>
    <cfRule type="containsText" dxfId="6035" priority="1756" stopIfTrue="1" operator="containsText" text="lynxx_">
      <formula>NOT(ISERROR(SEARCH("lynxx_",V126)))</formula>
    </cfRule>
    <cfRule type="containsText" dxfId="6034" priority="1757" operator="containsText" text="_">
      <formula>NOT(ISERROR(SEARCH("_",V126)))</formula>
    </cfRule>
  </conditionalFormatting>
  <conditionalFormatting sqref="V124 V126">
    <cfRule type="containsBlanks" priority="1746" stopIfTrue="1">
      <formula>LEN(TRIM(V124))=0</formula>
    </cfRule>
    <cfRule type="containsText" dxfId="6033" priority="1747" stopIfTrue="1" operator="containsText" text="fcd">
      <formula>NOT(ISERROR(SEARCH("fcd",V124)))</formula>
    </cfRule>
    <cfRule type="containsText" dxfId="6032" priority="1748" stopIfTrue="1" operator="containsText" text="server">
      <formula>NOT(ISERROR(SEARCH("server",V124)))</formula>
    </cfRule>
    <cfRule type="containsText" dxfId="6031" priority="1749" stopIfTrue="1" operator="containsText" text="ft">
      <formula>NOT(ISERROR(SEARCH("ft",V124)))</formula>
    </cfRule>
    <cfRule type="containsText" dxfId="6030" priority="1750" stopIfTrue="1" operator="containsText" text="lynxx_">
      <formula>NOT(ISERROR(SEARCH("lynxx_",V124)))</formula>
    </cfRule>
    <cfRule type="containsText" dxfId="6029" priority="1751" operator="containsText" text="_">
      <formula>NOT(ISERROR(SEARCH("_",V124)))</formula>
    </cfRule>
  </conditionalFormatting>
  <conditionalFormatting sqref="B277:E277">
    <cfRule type="colorScale" priority="174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77:I277">
    <cfRule type="colorScale" priority="174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77:M277">
    <cfRule type="colorScale" priority="174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161:E161 B160:D160">
    <cfRule type="colorScale" priority="173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160:A161">
    <cfRule type="containsBlanks" priority="1735" stopIfTrue="1">
      <formula>LEN(TRIM(A160))=0</formula>
    </cfRule>
    <cfRule type="containsText" dxfId="6028" priority="1737" stopIfTrue="1" operator="containsText" text="fcd">
      <formula>NOT(ISERROR(SEARCH("fcd",A160)))</formula>
    </cfRule>
    <cfRule type="containsText" dxfId="6027" priority="1738" stopIfTrue="1" operator="containsText" text="server">
      <formula>NOT(ISERROR(SEARCH("server",A160)))</formula>
    </cfRule>
    <cfRule type="containsText" dxfId="6026" priority="1739" stopIfTrue="1" operator="containsText" text="ft">
      <formula>NOT(ISERROR(SEARCH("ft",A160)))</formula>
    </cfRule>
    <cfRule type="containsText" dxfId="6025" priority="1740" stopIfTrue="1" operator="containsText" text="lynxx_">
      <formula>NOT(ISERROR(SEARCH("lynxx_",A160)))</formula>
    </cfRule>
    <cfRule type="containsText" dxfId="6024" priority="1741" operator="containsText" text="_">
      <formula>NOT(ISERROR(SEARCH("_",A160)))</formula>
    </cfRule>
  </conditionalFormatting>
  <conditionalFormatting sqref="Y160:AE161">
    <cfRule type="cellIs" dxfId="6023" priority="1731" operator="equal">
      <formula>1</formula>
    </cfRule>
    <cfRule type="cellIs" dxfId="6022" priority="1732" operator="equal">
      <formula>2</formula>
    </cfRule>
    <cfRule type="cellIs" dxfId="6021" priority="1733" operator="equal">
      <formula>3</formula>
    </cfRule>
    <cfRule type="cellIs" dxfId="6020" priority="1734" operator="equal">
      <formula>4</formula>
    </cfRule>
    <cfRule type="cellIs" dxfId="6019" priority="1742" operator="equal">
      <formula>5</formula>
    </cfRule>
  </conditionalFormatting>
  <conditionalFormatting sqref="U160:X161">
    <cfRule type="containsBlanks" priority="1725" stopIfTrue="1">
      <formula>LEN(TRIM(U160))=0</formula>
    </cfRule>
    <cfRule type="cellIs" dxfId="6018" priority="1726" operator="equal">
      <formula>"N/A"</formula>
    </cfRule>
    <cfRule type="cellIs" dxfId="6017" priority="1727" operator="equal">
      <formula>"OK"</formula>
    </cfRule>
    <cfRule type="containsText" dxfId="6016" priority="1728" operator="containsText" text="Unsure">
      <formula>NOT(ISERROR(SEARCH("Unsure",U160)))</formula>
    </cfRule>
    <cfRule type="containsText" dxfId="6015" priority="1729" operator="containsText" text="Can't See">
      <formula>NOT(ISERROR(SEARCH("Can't See",U160)))</formula>
    </cfRule>
    <cfRule type="notContainsText" dxfId="6014" priority="1730" operator="notContains" text="OK&amp;N/A">
      <formula>ISERROR(SEARCH("OK&amp;N/A",U160))</formula>
    </cfRule>
  </conditionalFormatting>
  <conditionalFormatting sqref="F160:I161">
    <cfRule type="colorScale" priority="172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160:M161">
    <cfRule type="colorScale" priority="172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Y211:AE211 AD213:AE221">
    <cfRule type="cellIs" dxfId="6013" priority="1718" operator="equal">
      <formula>1</formula>
    </cfRule>
    <cfRule type="cellIs" dxfId="6012" priority="1719" operator="equal">
      <formula>2</formula>
    </cfRule>
    <cfRule type="cellIs" dxfId="6011" priority="1720" operator="equal">
      <formula>3</formula>
    </cfRule>
    <cfRule type="cellIs" dxfId="6010" priority="1721" operator="equal">
      <formula>4</formula>
    </cfRule>
    <cfRule type="cellIs" dxfId="6009" priority="1722" operator="equal">
      <formula>5</formula>
    </cfRule>
  </conditionalFormatting>
  <conditionalFormatting sqref="U211:X211">
    <cfRule type="containsBlanks" priority="1712" stopIfTrue="1">
      <formula>LEN(TRIM(U211))=0</formula>
    </cfRule>
    <cfRule type="cellIs" dxfId="6008" priority="1713" operator="equal">
      <formula>"N/A"</formula>
    </cfRule>
    <cfRule type="cellIs" dxfId="6007" priority="1714" operator="equal">
      <formula>"OK"</formula>
    </cfRule>
    <cfRule type="containsText" dxfId="6006" priority="1715" operator="containsText" text="Unsure">
      <formula>NOT(ISERROR(SEARCH("Unsure",U211)))</formula>
    </cfRule>
    <cfRule type="containsText" dxfId="6005" priority="1716" operator="containsText" text="Can't See">
      <formula>NOT(ISERROR(SEARCH("Can't See",U211)))</formula>
    </cfRule>
    <cfRule type="notContainsText" dxfId="6004" priority="1717" operator="notContains" text="OK&amp;N/A">
      <formula>ISERROR(SEARCH("OK&amp;N/A",U211))</formula>
    </cfRule>
  </conditionalFormatting>
  <conditionalFormatting sqref="J211:M211 J221:M221">
    <cfRule type="containsBlanks" priority="1706" stopIfTrue="1">
      <formula>LEN(TRIM(J211))=0</formula>
    </cfRule>
    <cfRule type="cellIs" dxfId="6003" priority="1707" operator="equal">
      <formula>"N/A"</formula>
    </cfRule>
    <cfRule type="cellIs" dxfId="6002" priority="1708" operator="equal">
      <formula>"OK"</formula>
    </cfRule>
    <cfRule type="containsText" dxfId="6001" priority="1709" operator="containsText" text="Unsure">
      <formula>NOT(ISERROR(SEARCH("Unsure",J211)))</formula>
    </cfRule>
    <cfRule type="containsText" dxfId="6000" priority="1710" operator="containsText" text="Can't See">
      <formula>NOT(ISERROR(SEARCH("Can't See",J211)))</formula>
    </cfRule>
    <cfRule type="notContainsText" dxfId="5999" priority="1711" operator="notContains" text="OK&amp;N/A">
      <formula>ISERROR(SEARCH("OK&amp;N/A",J211))</formula>
    </cfRule>
  </conditionalFormatting>
  <conditionalFormatting sqref="F211:I211 F221:I221">
    <cfRule type="colorScale" priority="170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C221 C211">
    <cfRule type="colorScale" priority="170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D221 D211">
    <cfRule type="colorScale" priority="170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E221 E211">
    <cfRule type="colorScale" priority="170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221 B211">
    <cfRule type="colorScale" priority="170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11 A213:A221">
    <cfRule type="containsBlanks" priority="1695" stopIfTrue="1">
      <formula>LEN(TRIM(A211))=0</formula>
    </cfRule>
    <cfRule type="containsText" dxfId="5998" priority="1696" stopIfTrue="1" operator="containsText" text="fcd">
      <formula>NOT(ISERROR(SEARCH("fcd",A211)))</formula>
    </cfRule>
    <cfRule type="containsText" dxfId="5997" priority="1697" stopIfTrue="1" operator="containsText" text="server">
      <formula>NOT(ISERROR(SEARCH("server",A211)))</formula>
    </cfRule>
    <cfRule type="containsText" dxfId="5996" priority="1698" stopIfTrue="1" operator="containsText" text="ft">
      <formula>NOT(ISERROR(SEARCH("ft",A211)))</formula>
    </cfRule>
    <cfRule type="containsText" dxfId="5995" priority="1699" stopIfTrue="1" operator="containsText" text="lynxx_">
      <formula>NOT(ISERROR(SEARCH("lynxx_",A211)))</formula>
    </cfRule>
    <cfRule type="containsText" dxfId="5994" priority="1700" operator="containsText" text="_">
      <formula>NOT(ISERROR(SEARCH("_",A211)))</formula>
    </cfRule>
  </conditionalFormatting>
  <conditionalFormatting sqref="B278">
    <cfRule type="containsBlanks" priority="1689" stopIfTrue="1">
      <formula>LEN(TRIM(B278))=0</formula>
    </cfRule>
    <cfRule type="cellIs" dxfId="5993" priority="1690" operator="equal">
      <formula>"N/A"</formula>
    </cfRule>
    <cfRule type="cellIs" dxfId="5992" priority="1691" operator="equal">
      <formula>"OK"</formula>
    </cfRule>
    <cfRule type="containsText" dxfId="5991" priority="1692" operator="containsText" text="Unsure">
      <formula>NOT(ISERROR(SEARCH("Unsure",B278)))</formula>
    </cfRule>
    <cfRule type="containsText" dxfId="5990" priority="1693" operator="containsText" text="Can't See">
      <formula>NOT(ISERROR(SEARCH("Can't See",B278)))</formula>
    </cfRule>
    <cfRule type="notContainsText" dxfId="5989" priority="1694" operator="notContains" text="OK&amp;N/A">
      <formula>ISERROR(SEARCH("OK&amp;N/A",B278))</formula>
    </cfRule>
  </conditionalFormatting>
  <conditionalFormatting sqref="A64">
    <cfRule type="containsBlanks" priority="1682" stopIfTrue="1">
      <formula>LEN(TRIM(A64))=0</formula>
    </cfRule>
    <cfRule type="containsText" dxfId="5988" priority="1683" stopIfTrue="1" operator="containsText" text="fcd">
      <formula>NOT(ISERROR(SEARCH("fcd",A64)))</formula>
    </cfRule>
    <cfRule type="containsText" dxfId="5987" priority="1684" stopIfTrue="1" operator="containsText" text="server">
      <formula>NOT(ISERROR(SEARCH("server",A64)))</formula>
    </cfRule>
    <cfRule type="containsText" dxfId="5986" priority="1685" stopIfTrue="1" operator="containsText" text="ft">
      <formula>NOT(ISERROR(SEARCH("ft",A64)))</formula>
    </cfRule>
    <cfRule type="containsText" dxfId="5985" priority="1686" stopIfTrue="1" operator="containsText" text="lynxx_">
      <formula>NOT(ISERROR(SEARCH("lynxx_",A64)))</formula>
    </cfRule>
    <cfRule type="containsText" dxfId="5984" priority="1687" operator="containsText" text="_">
      <formula>NOT(ISERROR(SEARCH("_",A64)))</formula>
    </cfRule>
  </conditionalFormatting>
  <conditionalFormatting sqref="Y64:AE64">
    <cfRule type="cellIs" dxfId="5983" priority="1678" operator="equal">
      <formula>1</formula>
    </cfRule>
    <cfRule type="cellIs" dxfId="5982" priority="1679" operator="equal">
      <formula>2</formula>
    </cfRule>
    <cfRule type="cellIs" dxfId="5981" priority="1680" operator="equal">
      <formula>3</formula>
    </cfRule>
    <cfRule type="cellIs" dxfId="5980" priority="1681" operator="equal">
      <formula>4</formula>
    </cfRule>
    <cfRule type="cellIs" dxfId="5979" priority="1688" operator="equal">
      <formula>5</formula>
    </cfRule>
  </conditionalFormatting>
  <conditionalFormatting sqref="U64:X64">
    <cfRule type="containsBlanks" priority="1672" stopIfTrue="1">
      <formula>LEN(TRIM(U64))=0</formula>
    </cfRule>
    <cfRule type="cellIs" dxfId="5978" priority="1673" operator="equal">
      <formula>"N/A"</formula>
    </cfRule>
    <cfRule type="cellIs" dxfId="5977" priority="1674" operator="equal">
      <formula>"OK"</formula>
    </cfRule>
    <cfRule type="containsText" dxfId="5976" priority="1675" operator="containsText" text="Unsure">
      <formula>NOT(ISERROR(SEARCH("Unsure",U64)))</formula>
    </cfRule>
    <cfRule type="containsText" dxfId="5975" priority="1676" operator="containsText" text="Can't See">
      <formula>NOT(ISERROR(SEARCH("Can't See",U64)))</formula>
    </cfRule>
    <cfRule type="notContainsText" dxfId="5974" priority="1677" operator="notContains" text="OK&amp;N/A">
      <formula>ISERROR(SEARCH("OK&amp;N/A",U64))</formula>
    </cfRule>
  </conditionalFormatting>
  <conditionalFormatting sqref="AH64">
    <cfRule type="containsBlanks" priority="1666" stopIfTrue="1">
      <formula>LEN(TRIM(AH64))=0</formula>
    </cfRule>
    <cfRule type="containsText" dxfId="5973" priority="1667" stopIfTrue="1" operator="containsText" text="fcd">
      <formula>NOT(ISERROR(SEARCH("fcd",AH64)))</formula>
    </cfRule>
    <cfRule type="containsText" dxfId="5972" priority="1668" stopIfTrue="1" operator="containsText" text="server">
      <formula>NOT(ISERROR(SEARCH("server",AH64)))</formula>
    </cfRule>
    <cfRule type="containsText" dxfId="5971" priority="1669" stopIfTrue="1" operator="containsText" text="ft">
      <formula>NOT(ISERROR(SEARCH("ft",AH64)))</formula>
    </cfRule>
    <cfRule type="containsText" dxfId="5970" priority="1670" stopIfTrue="1" operator="containsText" text="lynxx_">
      <formula>NOT(ISERROR(SEARCH("lynxx_",AH64)))</formula>
    </cfRule>
    <cfRule type="containsText" dxfId="5969" priority="1671" operator="containsText" text="_">
      <formula>NOT(ISERROR(SEARCH("_",AH64)))</formula>
    </cfRule>
  </conditionalFormatting>
  <conditionalFormatting sqref="AF64">
    <cfRule type="containsBlanks" priority="1660" stopIfTrue="1">
      <formula>LEN(TRIM(AF64))=0</formula>
    </cfRule>
    <cfRule type="containsText" dxfId="5968" priority="1661" stopIfTrue="1" operator="containsText" text="fcd">
      <formula>NOT(ISERROR(SEARCH("fcd",AF64)))</formula>
    </cfRule>
    <cfRule type="containsText" dxfId="5967" priority="1662" stopIfTrue="1" operator="containsText" text="server">
      <formula>NOT(ISERROR(SEARCH("server",AF64)))</formula>
    </cfRule>
    <cfRule type="containsText" dxfId="5966" priority="1663" stopIfTrue="1" operator="containsText" text="ft">
      <formula>NOT(ISERROR(SEARCH("ft",AF64)))</formula>
    </cfRule>
    <cfRule type="containsText" dxfId="5965" priority="1664" stopIfTrue="1" operator="containsText" text="lynxx_">
      <formula>NOT(ISERROR(SEARCH("lynxx_",AF64)))</formula>
    </cfRule>
    <cfRule type="containsText" dxfId="5964" priority="1665" operator="containsText" text="_">
      <formula>NOT(ISERROR(SEARCH("_",AF64)))</formula>
    </cfRule>
  </conditionalFormatting>
  <conditionalFormatting sqref="A65:A80">
    <cfRule type="containsBlanks" priority="1653" stopIfTrue="1">
      <formula>LEN(TRIM(A65))=0</formula>
    </cfRule>
    <cfRule type="containsText" dxfId="5963" priority="1654" stopIfTrue="1" operator="containsText" text="fcd">
      <formula>NOT(ISERROR(SEARCH("fcd",A65)))</formula>
    </cfRule>
    <cfRule type="containsText" dxfId="5962" priority="1655" stopIfTrue="1" operator="containsText" text="server">
      <formula>NOT(ISERROR(SEARCH("server",A65)))</formula>
    </cfRule>
    <cfRule type="containsText" dxfId="5961" priority="1656" stopIfTrue="1" operator="containsText" text="ft">
      <formula>NOT(ISERROR(SEARCH("ft",A65)))</formula>
    </cfRule>
    <cfRule type="containsText" dxfId="5960" priority="1657" stopIfTrue="1" operator="containsText" text="lynxx_">
      <formula>NOT(ISERROR(SEARCH("lynxx_",A65)))</formula>
    </cfRule>
    <cfRule type="containsText" dxfId="5959" priority="1658" operator="containsText" text="_">
      <formula>NOT(ISERROR(SEARCH("_",A65)))</formula>
    </cfRule>
  </conditionalFormatting>
  <conditionalFormatting sqref="Y65:AE80">
    <cfRule type="cellIs" dxfId="5958" priority="1649" operator="equal">
      <formula>1</formula>
    </cfRule>
    <cfRule type="cellIs" dxfId="5957" priority="1650" operator="equal">
      <formula>2</formula>
    </cfRule>
    <cfRule type="cellIs" dxfId="5956" priority="1651" operator="equal">
      <formula>3</formula>
    </cfRule>
    <cfRule type="cellIs" dxfId="5955" priority="1652" operator="equal">
      <formula>4</formula>
    </cfRule>
    <cfRule type="cellIs" dxfId="5954" priority="1659" operator="equal">
      <formula>5</formula>
    </cfRule>
  </conditionalFormatting>
  <conditionalFormatting sqref="U77:V77 X77 V68:X68 U65:V66 X65:X66 U67:X67 U69:X76 U78:X80">
    <cfRule type="containsBlanks" priority="1643" stopIfTrue="1">
      <formula>LEN(TRIM(U65))=0</formula>
    </cfRule>
    <cfRule type="cellIs" dxfId="5953" priority="1644" operator="equal">
      <formula>"N/A"</formula>
    </cfRule>
    <cfRule type="cellIs" dxfId="5952" priority="1645" operator="equal">
      <formula>"OK"</formula>
    </cfRule>
    <cfRule type="containsText" dxfId="5951" priority="1646" operator="containsText" text="Unsure">
      <formula>NOT(ISERROR(SEARCH("Unsure",U65)))</formula>
    </cfRule>
    <cfRule type="containsText" dxfId="5950" priority="1647" operator="containsText" text="Can't See">
      <formula>NOT(ISERROR(SEARCH("Can't See",U65)))</formula>
    </cfRule>
    <cfRule type="notContainsText" dxfId="5949" priority="1648" operator="notContains" text="OK&amp;N/A">
      <formula>ISERROR(SEARCH("OK&amp;N/A",U65))</formula>
    </cfRule>
  </conditionalFormatting>
  <conditionalFormatting sqref="W65">
    <cfRule type="containsBlanks" priority="1637" stopIfTrue="1">
      <formula>LEN(TRIM(W65))=0</formula>
    </cfRule>
    <cfRule type="containsText" dxfId="5948" priority="1638" stopIfTrue="1" operator="containsText" text="fcd">
      <formula>NOT(ISERROR(SEARCH("fcd",W65)))</formula>
    </cfRule>
    <cfRule type="containsText" dxfId="5947" priority="1639" stopIfTrue="1" operator="containsText" text="server">
      <formula>NOT(ISERROR(SEARCH("server",W65)))</formula>
    </cfRule>
    <cfRule type="containsText" dxfId="5946" priority="1640" stopIfTrue="1" operator="containsText" text="ft">
      <formula>NOT(ISERROR(SEARCH("ft",W65)))</formula>
    </cfRule>
    <cfRule type="containsText" dxfId="5945" priority="1641" stopIfTrue="1" operator="containsText" text="lynxx_">
      <formula>NOT(ISERROR(SEARCH("lynxx_",W65)))</formula>
    </cfRule>
    <cfRule type="containsText" dxfId="5944" priority="1642" operator="containsText" text="_">
      <formula>NOT(ISERROR(SEARCH("_",W65)))</formula>
    </cfRule>
  </conditionalFormatting>
  <conditionalFormatting sqref="W77">
    <cfRule type="containsBlanks" priority="1631" stopIfTrue="1">
      <formula>LEN(TRIM(W77))=0</formula>
    </cfRule>
    <cfRule type="containsText" dxfId="5943" priority="1632" stopIfTrue="1" operator="containsText" text="fcd">
      <formula>NOT(ISERROR(SEARCH("fcd",W77)))</formula>
    </cfRule>
    <cfRule type="containsText" dxfId="5942" priority="1633" stopIfTrue="1" operator="containsText" text="server">
      <formula>NOT(ISERROR(SEARCH("server",W77)))</formula>
    </cfRule>
    <cfRule type="containsText" dxfId="5941" priority="1634" stopIfTrue="1" operator="containsText" text="ft">
      <formula>NOT(ISERROR(SEARCH("ft",W77)))</formula>
    </cfRule>
    <cfRule type="containsText" dxfId="5940" priority="1635" stopIfTrue="1" operator="containsText" text="lynxx_">
      <formula>NOT(ISERROR(SEARCH("lynxx_",W77)))</formula>
    </cfRule>
    <cfRule type="containsText" dxfId="5939" priority="1636" operator="containsText" text="_">
      <formula>NOT(ISERROR(SEARCH("_",W77)))</formula>
    </cfRule>
  </conditionalFormatting>
  <conditionalFormatting sqref="U68">
    <cfRule type="containsBlanks" priority="1625" stopIfTrue="1">
      <formula>LEN(TRIM(U68))=0</formula>
    </cfRule>
    <cfRule type="containsText" dxfId="5938" priority="1626" stopIfTrue="1" operator="containsText" text="fcd">
      <formula>NOT(ISERROR(SEARCH("fcd",U68)))</formula>
    </cfRule>
    <cfRule type="containsText" dxfId="5937" priority="1627" stopIfTrue="1" operator="containsText" text="server">
      <formula>NOT(ISERROR(SEARCH("server",U68)))</formula>
    </cfRule>
    <cfRule type="containsText" dxfId="5936" priority="1628" stopIfTrue="1" operator="containsText" text="ft">
      <formula>NOT(ISERROR(SEARCH("ft",U68)))</formula>
    </cfRule>
    <cfRule type="containsText" dxfId="5935" priority="1629" stopIfTrue="1" operator="containsText" text="lynxx_">
      <formula>NOT(ISERROR(SEARCH("lynxx_",U68)))</formula>
    </cfRule>
    <cfRule type="containsText" dxfId="5934" priority="1630" operator="containsText" text="_">
      <formula>NOT(ISERROR(SEARCH("_",U68)))</formula>
    </cfRule>
  </conditionalFormatting>
  <conditionalFormatting sqref="W66">
    <cfRule type="containsBlanks" priority="1619" stopIfTrue="1">
      <formula>LEN(TRIM(W66))=0</formula>
    </cfRule>
    <cfRule type="containsText" dxfId="5933" priority="1620" stopIfTrue="1" operator="containsText" text="fcd">
      <formula>NOT(ISERROR(SEARCH("fcd",W66)))</formula>
    </cfRule>
    <cfRule type="containsText" dxfId="5932" priority="1621" stopIfTrue="1" operator="containsText" text="server">
      <formula>NOT(ISERROR(SEARCH("server",W66)))</formula>
    </cfRule>
    <cfRule type="containsText" dxfId="5931" priority="1622" stopIfTrue="1" operator="containsText" text="ft">
      <formula>NOT(ISERROR(SEARCH("ft",W66)))</formula>
    </cfRule>
    <cfRule type="containsText" dxfId="5930" priority="1623" stopIfTrue="1" operator="containsText" text="lynxx_">
      <formula>NOT(ISERROR(SEARCH("lynxx_",W66)))</formula>
    </cfRule>
    <cfRule type="containsText" dxfId="5929" priority="1624" operator="containsText" text="_">
      <formula>NOT(ISERROR(SEARCH("_",W66)))</formula>
    </cfRule>
  </conditionalFormatting>
  <conditionalFormatting sqref="E81">
    <cfRule type="colorScale" priority="161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81">
    <cfRule type="containsBlanks" priority="1611" stopIfTrue="1">
      <formula>LEN(TRIM(A81))=0</formula>
    </cfRule>
    <cfRule type="containsText" dxfId="5928" priority="1613" stopIfTrue="1" operator="containsText" text="fcd">
      <formula>NOT(ISERROR(SEARCH("fcd",A81)))</formula>
    </cfRule>
    <cfRule type="containsText" dxfId="5927" priority="1614" stopIfTrue="1" operator="containsText" text="server">
      <formula>NOT(ISERROR(SEARCH("server",A81)))</formula>
    </cfRule>
    <cfRule type="containsText" dxfId="5926" priority="1615" stopIfTrue="1" operator="containsText" text="ft">
      <formula>NOT(ISERROR(SEARCH("ft",A81)))</formula>
    </cfRule>
    <cfRule type="containsText" dxfId="5925" priority="1616" stopIfTrue="1" operator="containsText" text="lynxx_">
      <formula>NOT(ISERROR(SEARCH("lynxx_",A81)))</formula>
    </cfRule>
    <cfRule type="containsText" dxfId="5924" priority="1617" operator="containsText" text="_">
      <formula>NOT(ISERROR(SEARCH("_",A81)))</formula>
    </cfRule>
  </conditionalFormatting>
  <conditionalFormatting sqref="Y81:AE82">
    <cfRule type="cellIs" dxfId="5923" priority="1607" operator="equal">
      <formula>1</formula>
    </cfRule>
    <cfRule type="cellIs" dxfId="5922" priority="1608" operator="equal">
      <formula>2</formula>
    </cfRule>
    <cfRule type="cellIs" dxfId="5921" priority="1609" operator="equal">
      <formula>3</formula>
    </cfRule>
    <cfRule type="cellIs" dxfId="5920" priority="1610" operator="equal">
      <formula>4</formula>
    </cfRule>
    <cfRule type="cellIs" dxfId="5919" priority="1618" operator="equal">
      <formula>5</formula>
    </cfRule>
  </conditionalFormatting>
  <conditionalFormatting sqref="U81:X82">
    <cfRule type="containsBlanks" priority="1601" stopIfTrue="1">
      <formula>LEN(TRIM(U81))=0</formula>
    </cfRule>
    <cfRule type="cellIs" dxfId="5918" priority="1602" operator="equal">
      <formula>"N/A"</formula>
    </cfRule>
    <cfRule type="cellIs" dxfId="5917" priority="1603" operator="equal">
      <formula>"OK"</formula>
    </cfRule>
    <cfRule type="containsText" dxfId="5916" priority="1604" operator="containsText" text="Unsure">
      <formula>NOT(ISERROR(SEARCH("Unsure",U81)))</formula>
    </cfRule>
    <cfRule type="containsText" dxfId="5915" priority="1605" operator="containsText" text="Can't See">
      <formula>NOT(ISERROR(SEARCH("Can't See",U81)))</formula>
    </cfRule>
    <cfRule type="notContainsText" dxfId="5914" priority="1606" operator="notContains" text="OK&amp;N/A">
      <formula>ISERROR(SEARCH("OK&amp;N/A",U81))</formula>
    </cfRule>
  </conditionalFormatting>
  <conditionalFormatting sqref="F81">
    <cfRule type="colorScale" priority="160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81:L81">
    <cfRule type="containsBlanks" priority="1594" stopIfTrue="1">
      <formula>LEN(TRIM(J81))=0</formula>
    </cfRule>
    <cfRule type="cellIs" dxfId="5913" priority="1595" operator="equal">
      <formula>"N/A"</formula>
    </cfRule>
    <cfRule type="cellIs" dxfId="5912" priority="1596" operator="equal">
      <formula>"OK"</formula>
    </cfRule>
    <cfRule type="containsText" dxfId="5911" priority="1597" operator="containsText" text="Unsure">
      <formula>NOT(ISERROR(SEARCH("Unsure",J81)))</formula>
    </cfRule>
    <cfRule type="containsText" dxfId="5910" priority="1598" operator="containsText" text="Can't See">
      <formula>NOT(ISERROR(SEARCH("Can't See",J81)))</formula>
    </cfRule>
    <cfRule type="notContainsText" dxfId="5909" priority="1599" operator="notContains" text="OK&amp;N/A">
      <formula>ISERROR(SEARCH("OK&amp;N/A",J81))</formula>
    </cfRule>
  </conditionalFormatting>
  <conditionalFormatting sqref="G81">
    <cfRule type="colorScale" priority="159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I81">
    <cfRule type="colorScale" priority="159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H81">
    <cfRule type="colorScale" priority="159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D81">
    <cfRule type="colorScale" priority="159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C81">
    <cfRule type="colorScale" priority="158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81">
    <cfRule type="colorScale" priority="158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110">
    <cfRule type="containsBlanks" priority="1581" stopIfTrue="1">
      <formula>LEN(TRIM(A110))=0</formula>
    </cfRule>
    <cfRule type="containsText" dxfId="5908" priority="1582" stopIfTrue="1" operator="containsText" text="fcd">
      <formula>NOT(ISERROR(SEARCH("fcd",A110)))</formula>
    </cfRule>
    <cfRule type="containsText" dxfId="5907" priority="1583" stopIfTrue="1" operator="containsText" text="server">
      <formula>NOT(ISERROR(SEARCH("server",A110)))</formula>
    </cfRule>
    <cfRule type="containsText" dxfId="5906" priority="1584" stopIfTrue="1" operator="containsText" text="ft">
      <formula>NOT(ISERROR(SEARCH("ft",A110)))</formula>
    </cfRule>
    <cfRule type="containsText" dxfId="5905" priority="1585" stopIfTrue="1" operator="containsText" text="lynxx_">
      <formula>NOT(ISERROR(SEARCH("lynxx_",A110)))</formula>
    </cfRule>
    <cfRule type="containsText" dxfId="5904" priority="1586" operator="containsText" text="_">
      <formula>NOT(ISERROR(SEARCH("_",A110)))</formula>
    </cfRule>
  </conditionalFormatting>
  <conditionalFormatting sqref="Y110:AE110">
    <cfRule type="cellIs" dxfId="5903" priority="1577" operator="equal">
      <formula>1</formula>
    </cfRule>
    <cfRule type="cellIs" dxfId="5902" priority="1578" operator="equal">
      <formula>2</formula>
    </cfRule>
    <cfRule type="cellIs" dxfId="5901" priority="1579" operator="equal">
      <formula>3</formula>
    </cfRule>
    <cfRule type="cellIs" dxfId="5900" priority="1580" operator="equal">
      <formula>4</formula>
    </cfRule>
    <cfRule type="cellIs" dxfId="5899" priority="1587" operator="equal">
      <formula>5</formula>
    </cfRule>
  </conditionalFormatting>
  <conditionalFormatting sqref="U110:X110">
    <cfRule type="containsBlanks" priority="1571" stopIfTrue="1">
      <formula>LEN(TRIM(U110))=0</formula>
    </cfRule>
    <cfRule type="cellIs" dxfId="5898" priority="1572" operator="equal">
      <formula>"N/A"</formula>
    </cfRule>
    <cfRule type="cellIs" dxfId="5897" priority="1573" operator="equal">
      <formula>"OK"</formula>
    </cfRule>
    <cfRule type="containsText" dxfId="5896" priority="1574" operator="containsText" text="Unsure">
      <formula>NOT(ISERROR(SEARCH("Unsure",U110)))</formula>
    </cfRule>
    <cfRule type="containsText" dxfId="5895" priority="1575" operator="containsText" text="Can't See">
      <formula>NOT(ISERROR(SEARCH("Can't See",U110)))</formula>
    </cfRule>
    <cfRule type="notContainsText" dxfId="5894" priority="1576" operator="notContains" text="OK&amp;N/A">
      <formula>ISERROR(SEARCH("OK&amp;N/A",U110))</formula>
    </cfRule>
  </conditionalFormatting>
  <conditionalFormatting sqref="AH110">
    <cfRule type="containsBlanks" priority="1565" stopIfTrue="1">
      <formula>LEN(TRIM(AH110))=0</formula>
    </cfRule>
    <cfRule type="containsText" dxfId="5893" priority="1566" stopIfTrue="1" operator="containsText" text="fcd">
      <formula>NOT(ISERROR(SEARCH("fcd",AH110)))</formula>
    </cfRule>
    <cfRule type="containsText" dxfId="5892" priority="1567" stopIfTrue="1" operator="containsText" text="server">
      <formula>NOT(ISERROR(SEARCH("server",AH110)))</formula>
    </cfRule>
    <cfRule type="containsText" dxfId="5891" priority="1568" stopIfTrue="1" operator="containsText" text="ft">
      <formula>NOT(ISERROR(SEARCH("ft",AH110)))</formula>
    </cfRule>
    <cfRule type="containsText" dxfId="5890" priority="1569" stopIfTrue="1" operator="containsText" text="lynxx_">
      <formula>NOT(ISERROR(SEARCH("lynxx_",AH110)))</formula>
    </cfRule>
    <cfRule type="containsText" dxfId="5889" priority="1570" operator="containsText" text="_">
      <formula>NOT(ISERROR(SEARCH("_",AH110)))</formula>
    </cfRule>
  </conditionalFormatting>
  <conditionalFormatting sqref="AF110">
    <cfRule type="containsBlanks" priority="1559" stopIfTrue="1">
      <formula>LEN(TRIM(AF110))=0</formula>
    </cfRule>
    <cfRule type="containsText" dxfId="5888" priority="1560" stopIfTrue="1" operator="containsText" text="fcd">
      <formula>NOT(ISERROR(SEARCH("fcd",AF110)))</formula>
    </cfRule>
    <cfRule type="containsText" dxfId="5887" priority="1561" stopIfTrue="1" operator="containsText" text="server">
      <formula>NOT(ISERROR(SEARCH("server",AF110)))</formula>
    </cfRule>
    <cfRule type="containsText" dxfId="5886" priority="1562" stopIfTrue="1" operator="containsText" text="ft">
      <formula>NOT(ISERROR(SEARCH("ft",AF110)))</formula>
    </cfRule>
    <cfRule type="containsText" dxfId="5885" priority="1563" stopIfTrue="1" operator="containsText" text="lynxx_">
      <formula>NOT(ISERROR(SEARCH("lynxx_",AF110)))</formula>
    </cfRule>
    <cfRule type="containsText" dxfId="5884" priority="1564" operator="containsText" text="_">
      <formula>NOT(ISERROR(SEARCH("_",AF110)))</formula>
    </cfRule>
  </conditionalFormatting>
  <conditionalFormatting sqref="B65:M80">
    <cfRule type="colorScale" priority="155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70:E70">
    <cfRule type="colorScale" priority="155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70:I70">
    <cfRule type="colorScale" priority="155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70:M70">
    <cfRule type="colorScale" priority="155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U293:X293 U290:X291 U297:X297">
    <cfRule type="containsBlanks" priority="1549" stopIfTrue="1">
      <formula>LEN(TRIM(U290))=0</formula>
    </cfRule>
    <cfRule type="cellIs" dxfId="5883" priority="1550" operator="equal">
      <formula>"N/A"</formula>
    </cfRule>
    <cfRule type="cellIs" dxfId="5882" priority="1551" operator="equal">
      <formula>"OK"</formula>
    </cfRule>
    <cfRule type="containsText" dxfId="5881" priority="1552" operator="containsText" text="Unsure">
      <formula>NOT(ISERROR(SEARCH("Unsure",U290)))</formula>
    </cfRule>
    <cfRule type="containsText" dxfId="5880" priority="1553" operator="containsText" text="Can't See">
      <formula>NOT(ISERROR(SEARCH("Can't See",U290)))</formula>
    </cfRule>
    <cfRule type="notContainsText" dxfId="5879" priority="1554" operator="notContains" text="OK&amp;N/A">
      <formula>ISERROR(SEARCH("OK&amp;N/A",U290))</formula>
    </cfRule>
  </conditionalFormatting>
  <conditionalFormatting sqref="Y290:AD290">
    <cfRule type="cellIs" dxfId="5878" priority="1544" operator="equal">
      <formula>1</formula>
    </cfRule>
    <cfRule type="cellIs" dxfId="5877" priority="1545" operator="equal">
      <formula>2</formula>
    </cfRule>
    <cfRule type="cellIs" dxfId="5876" priority="1546" operator="equal">
      <formula>3</formula>
    </cfRule>
    <cfRule type="cellIs" dxfId="5875" priority="1547" operator="equal">
      <formula>4</formula>
    </cfRule>
    <cfRule type="cellIs" dxfId="5874" priority="1548" operator="equal">
      <formula>5</formula>
    </cfRule>
  </conditionalFormatting>
  <conditionalFormatting sqref="A290">
    <cfRule type="containsBlanks" priority="1538" stopIfTrue="1">
      <formula>LEN(TRIM(A290))=0</formula>
    </cfRule>
    <cfRule type="containsText" dxfId="5873" priority="1539" stopIfTrue="1" operator="containsText" text="fcd">
      <formula>NOT(ISERROR(SEARCH("fcd",A290)))</formula>
    </cfRule>
    <cfRule type="containsText" dxfId="5872" priority="1540" stopIfTrue="1" operator="containsText" text="server">
      <formula>NOT(ISERROR(SEARCH("server",A290)))</formula>
    </cfRule>
    <cfRule type="containsText" dxfId="5871" priority="1541" stopIfTrue="1" operator="containsText" text="ft">
      <formula>NOT(ISERROR(SEARCH("ft",A290)))</formula>
    </cfRule>
    <cfRule type="containsText" dxfId="5870" priority="1542" stopIfTrue="1" operator="containsText" text="lynxx_">
      <formula>NOT(ISERROR(SEARCH("lynxx_",A290)))</formula>
    </cfRule>
    <cfRule type="containsText" dxfId="5869" priority="1543" operator="containsText" text="_">
      <formula>NOT(ISERROR(SEARCH("_",A290)))</formula>
    </cfRule>
  </conditionalFormatting>
  <conditionalFormatting sqref="AD291">
    <cfRule type="cellIs" dxfId="5868" priority="1533" operator="equal">
      <formula>1</formula>
    </cfRule>
    <cfRule type="cellIs" dxfId="5867" priority="1534" operator="equal">
      <formula>2</formula>
    </cfRule>
    <cfRule type="cellIs" dxfId="5866" priority="1535" operator="equal">
      <formula>3</formula>
    </cfRule>
    <cfRule type="cellIs" dxfId="5865" priority="1536" operator="equal">
      <formula>4</formula>
    </cfRule>
    <cfRule type="cellIs" dxfId="5864" priority="1537" operator="equal">
      <formula>5</formula>
    </cfRule>
  </conditionalFormatting>
  <conditionalFormatting sqref="B291:E291">
    <cfRule type="colorScale" priority="153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91:I291">
    <cfRule type="colorScale" priority="153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91:M291">
    <cfRule type="colorScale" priority="153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Y291:AC291">
    <cfRule type="cellIs" dxfId="5863" priority="1525" operator="equal">
      <formula>1</formula>
    </cfRule>
    <cfRule type="cellIs" dxfId="5862" priority="1526" operator="equal">
      <formula>2</formula>
    </cfRule>
    <cfRule type="cellIs" dxfId="5861" priority="1527" operator="equal">
      <formula>3</formula>
    </cfRule>
    <cfRule type="cellIs" dxfId="5860" priority="1528" operator="equal">
      <formula>4</formula>
    </cfRule>
    <cfRule type="cellIs" dxfId="5859" priority="1529" operator="equal">
      <formula>5</formula>
    </cfRule>
  </conditionalFormatting>
  <conditionalFormatting sqref="AD293">
    <cfRule type="cellIs" dxfId="5858" priority="1520" operator="equal">
      <formula>1</formula>
    </cfRule>
    <cfRule type="cellIs" dxfId="5857" priority="1521" operator="equal">
      <formula>2</formula>
    </cfRule>
    <cfRule type="cellIs" dxfId="5856" priority="1522" operator="equal">
      <formula>3</formula>
    </cfRule>
    <cfRule type="cellIs" dxfId="5855" priority="1523" operator="equal">
      <formula>4</formula>
    </cfRule>
    <cfRule type="cellIs" dxfId="5854" priority="1524" operator="equal">
      <formula>5</formula>
    </cfRule>
  </conditionalFormatting>
  <conditionalFormatting sqref="B293:E293">
    <cfRule type="colorScale" priority="151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93:I293">
    <cfRule type="colorScale" priority="151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93:M293">
    <cfRule type="colorScale" priority="151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Y293:AC293">
    <cfRule type="cellIs" dxfId="5853" priority="1512" operator="equal">
      <formula>1</formula>
    </cfRule>
    <cfRule type="cellIs" dxfId="5852" priority="1513" operator="equal">
      <formula>2</formula>
    </cfRule>
    <cfRule type="cellIs" dxfId="5851" priority="1514" operator="equal">
      <formula>3</formula>
    </cfRule>
    <cfRule type="cellIs" dxfId="5850" priority="1515" operator="equal">
      <formula>4</formula>
    </cfRule>
    <cfRule type="cellIs" dxfId="5849" priority="1516" operator="equal">
      <formula>5</formula>
    </cfRule>
  </conditionalFormatting>
  <conditionalFormatting sqref="U292:X292">
    <cfRule type="containsBlanks" priority="1506" stopIfTrue="1">
      <formula>LEN(TRIM(U292))=0</formula>
    </cfRule>
    <cfRule type="cellIs" dxfId="5848" priority="1507" operator="equal">
      <formula>"N/A"</formula>
    </cfRule>
    <cfRule type="cellIs" dxfId="5847" priority="1508" operator="equal">
      <formula>"OK"</formula>
    </cfRule>
    <cfRule type="containsText" dxfId="5846" priority="1509" operator="containsText" text="Unsure">
      <formula>NOT(ISERROR(SEARCH("Unsure",U292)))</formula>
    </cfRule>
    <cfRule type="containsText" dxfId="5845" priority="1510" operator="containsText" text="Can't See">
      <formula>NOT(ISERROR(SEARCH("Can't See",U292)))</formula>
    </cfRule>
    <cfRule type="notContainsText" dxfId="5844" priority="1511" operator="notContains" text="OK&amp;N/A">
      <formula>ISERROR(SEARCH("OK&amp;N/A",U292))</formula>
    </cfRule>
  </conditionalFormatting>
  <conditionalFormatting sqref="AD292">
    <cfRule type="cellIs" dxfId="5843" priority="1501" operator="equal">
      <formula>1</formula>
    </cfRule>
    <cfRule type="cellIs" dxfId="5842" priority="1502" operator="equal">
      <formula>2</formula>
    </cfRule>
    <cfRule type="cellIs" dxfId="5841" priority="1503" operator="equal">
      <formula>3</formula>
    </cfRule>
    <cfRule type="cellIs" dxfId="5840" priority="1504" operator="equal">
      <formula>4</formula>
    </cfRule>
    <cfRule type="cellIs" dxfId="5839" priority="1505" operator="equal">
      <formula>5</formula>
    </cfRule>
  </conditionalFormatting>
  <conditionalFormatting sqref="B292:E292">
    <cfRule type="colorScale" priority="150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92:I292">
    <cfRule type="colorScale" priority="149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92:M292">
    <cfRule type="colorScale" priority="149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Y292:AC292">
    <cfRule type="cellIs" dxfId="5838" priority="1493" operator="equal">
      <formula>1</formula>
    </cfRule>
    <cfRule type="cellIs" dxfId="5837" priority="1494" operator="equal">
      <formula>2</formula>
    </cfRule>
    <cfRule type="cellIs" dxfId="5836" priority="1495" operator="equal">
      <formula>3</formula>
    </cfRule>
    <cfRule type="cellIs" dxfId="5835" priority="1496" operator="equal">
      <formula>4</formula>
    </cfRule>
    <cfRule type="cellIs" dxfId="5834" priority="1497" operator="equal">
      <formula>5</formula>
    </cfRule>
  </conditionalFormatting>
  <conditionalFormatting sqref="U296:X296">
    <cfRule type="containsBlanks" priority="1487" stopIfTrue="1">
      <formula>LEN(TRIM(U296))=0</formula>
    </cfRule>
    <cfRule type="cellIs" dxfId="5833" priority="1488" operator="equal">
      <formula>"N/A"</formula>
    </cfRule>
    <cfRule type="cellIs" dxfId="5832" priority="1489" operator="equal">
      <formula>"OK"</formula>
    </cfRule>
    <cfRule type="containsText" dxfId="5831" priority="1490" operator="containsText" text="Unsure">
      <formula>NOT(ISERROR(SEARCH("Unsure",U296)))</formula>
    </cfRule>
    <cfRule type="containsText" dxfId="5830" priority="1491" operator="containsText" text="Can't See">
      <formula>NOT(ISERROR(SEARCH("Can't See",U296)))</formula>
    </cfRule>
    <cfRule type="notContainsText" dxfId="5829" priority="1492" operator="notContains" text="OK&amp;N/A">
      <formula>ISERROR(SEARCH("OK&amp;N/A",U296))</formula>
    </cfRule>
  </conditionalFormatting>
  <conditionalFormatting sqref="AD296">
    <cfRule type="cellIs" dxfId="5828" priority="1482" operator="equal">
      <formula>1</formula>
    </cfRule>
    <cfRule type="cellIs" dxfId="5827" priority="1483" operator="equal">
      <formula>2</formula>
    </cfRule>
    <cfRule type="cellIs" dxfId="5826" priority="1484" operator="equal">
      <formula>3</formula>
    </cfRule>
    <cfRule type="cellIs" dxfId="5825" priority="1485" operator="equal">
      <formula>4</formula>
    </cfRule>
    <cfRule type="cellIs" dxfId="5824" priority="1486" operator="equal">
      <formula>5</formula>
    </cfRule>
  </conditionalFormatting>
  <conditionalFormatting sqref="B296:E296">
    <cfRule type="colorScale" priority="148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96:I296">
    <cfRule type="colorScale" priority="148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96:M296">
    <cfRule type="colorScale" priority="147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Y296:AC296">
    <cfRule type="cellIs" dxfId="5823" priority="1474" operator="equal">
      <formula>1</formula>
    </cfRule>
    <cfRule type="cellIs" dxfId="5822" priority="1475" operator="equal">
      <formula>2</formula>
    </cfRule>
    <cfRule type="cellIs" dxfId="5821" priority="1476" operator="equal">
      <formula>3</formula>
    </cfRule>
    <cfRule type="cellIs" dxfId="5820" priority="1477" operator="equal">
      <formula>4</formula>
    </cfRule>
    <cfRule type="cellIs" dxfId="5819" priority="1478" operator="equal">
      <formula>5</formula>
    </cfRule>
  </conditionalFormatting>
  <conditionalFormatting sqref="U294:X294">
    <cfRule type="containsBlanks" priority="1468" stopIfTrue="1">
      <formula>LEN(TRIM(U294))=0</formula>
    </cfRule>
    <cfRule type="cellIs" dxfId="5818" priority="1469" operator="equal">
      <formula>"N/A"</formula>
    </cfRule>
    <cfRule type="cellIs" dxfId="5817" priority="1470" operator="equal">
      <formula>"OK"</formula>
    </cfRule>
    <cfRule type="containsText" dxfId="5816" priority="1471" operator="containsText" text="Unsure">
      <formula>NOT(ISERROR(SEARCH("Unsure",U294)))</formula>
    </cfRule>
    <cfRule type="containsText" dxfId="5815" priority="1472" operator="containsText" text="Can't See">
      <formula>NOT(ISERROR(SEARCH("Can't See",U294)))</formula>
    </cfRule>
    <cfRule type="notContainsText" dxfId="5814" priority="1473" operator="notContains" text="OK&amp;N/A">
      <formula>ISERROR(SEARCH("OK&amp;N/A",U294))</formula>
    </cfRule>
  </conditionalFormatting>
  <conditionalFormatting sqref="AD294">
    <cfRule type="cellIs" dxfId="5813" priority="1463" operator="equal">
      <formula>1</formula>
    </cfRule>
    <cfRule type="cellIs" dxfId="5812" priority="1464" operator="equal">
      <formula>2</formula>
    </cfRule>
    <cfRule type="cellIs" dxfId="5811" priority="1465" operator="equal">
      <formula>3</formula>
    </cfRule>
    <cfRule type="cellIs" dxfId="5810" priority="1466" operator="equal">
      <formula>4</formula>
    </cfRule>
    <cfRule type="cellIs" dxfId="5809" priority="1467" operator="equal">
      <formula>5</formula>
    </cfRule>
  </conditionalFormatting>
  <conditionalFormatting sqref="B294:E294">
    <cfRule type="colorScale" priority="146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94:I294">
    <cfRule type="colorScale" priority="146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94:M294">
    <cfRule type="colorScale" priority="146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Y294:AC294">
    <cfRule type="cellIs" dxfId="5808" priority="1455" operator="equal">
      <formula>1</formula>
    </cfRule>
    <cfRule type="cellIs" dxfId="5807" priority="1456" operator="equal">
      <formula>2</formula>
    </cfRule>
    <cfRule type="cellIs" dxfId="5806" priority="1457" operator="equal">
      <formula>3</formula>
    </cfRule>
    <cfRule type="cellIs" dxfId="5805" priority="1458" operator="equal">
      <formula>4</formula>
    </cfRule>
    <cfRule type="cellIs" dxfId="5804" priority="1459" operator="equal">
      <formula>5</formula>
    </cfRule>
  </conditionalFormatting>
  <conditionalFormatting sqref="U295:X295">
    <cfRule type="containsBlanks" priority="1449" stopIfTrue="1">
      <formula>LEN(TRIM(U295))=0</formula>
    </cfRule>
    <cfRule type="cellIs" dxfId="5803" priority="1450" operator="equal">
      <formula>"N/A"</formula>
    </cfRule>
    <cfRule type="cellIs" dxfId="5802" priority="1451" operator="equal">
      <formula>"OK"</formula>
    </cfRule>
    <cfRule type="containsText" dxfId="5801" priority="1452" operator="containsText" text="Unsure">
      <formula>NOT(ISERROR(SEARCH("Unsure",U295)))</formula>
    </cfRule>
    <cfRule type="containsText" dxfId="5800" priority="1453" operator="containsText" text="Can't See">
      <formula>NOT(ISERROR(SEARCH("Can't See",U295)))</formula>
    </cfRule>
    <cfRule type="notContainsText" dxfId="5799" priority="1454" operator="notContains" text="OK&amp;N/A">
      <formula>ISERROR(SEARCH("OK&amp;N/A",U295))</formula>
    </cfRule>
  </conditionalFormatting>
  <conditionalFormatting sqref="AD295">
    <cfRule type="cellIs" dxfId="5798" priority="1444" operator="equal">
      <formula>1</formula>
    </cfRule>
    <cfRule type="cellIs" dxfId="5797" priority="1445" operator="equal">
      <formula>2</formula>
    </cfRule>
    <cfRule type="cellIs" dxfId="5796" priority="1446" operator="equal">
      <formula>3</formula>
    </cfRule>
    <cfRule type="cellIs" dxfId="5795" priority="1447" operator="equal">
      <formula>4</formula>
    </cfRule>
    <cfRule type="cellIs" dxfId="5794" priority="1448" operator="equal">
      <formula>5</formula>
    </cfRule>
  </conditionalFormatting>
  <conditionalFormatting sqref="B295:E295">
    <cfRule type="colorScale" priority="144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95">
    <cfRule type="colorScale" priority="144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Y295:AC295">
    <cfRule type="cellIs" dxfId="5793" priority="1437" operator="equal">
      <formula>1</formula>
    </cfRule>
    <cfRule type="cellIs" dxfId="5792" priority="1438" operator="equal">
      <formula>2</formula>
    </cfRule>
    <cfRule type="cellIs" dxfId="5791" priority="1439" operator="equal">
      <formula>3</formula>
    </cfRule>
    <cfRule type="cellIs" dxfId="5790" priority="1440" operator="equal">
      <formula>4</formula>
    </cfRule>
    <cfRule type="cellIs" dxfId="5789" priority="1441" operator="equal">
      <formula>5</formula>
    </cfRule>
  </conditionalFormatting>
  <conditionalFormatting sqref="M295">
    <cfRule type="colorScale" priority="143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L295">
    <cfRule type="colorScale" priority="143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K295">
    <cfRule type="colorScale" priority="143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95">
    <cfRule type="colorScale" priority="143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I295">
    <cfRule type="colorScale" priority="143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H295">
    <cfRule type="colorScale" priority="143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G295">
    <cfRule type="colorScale" priority="143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D297">
    <cfRule type="cellIs" dxfId="5788" priority="1425" operator="equal">
      <formula>1</formula>
    </cfRule>
    <cfRule type="cellIs" dxfId="5787" priority="1426" operator="equal">
      <formula>2</formula>
    </cfRule>
    <cfRule type="cellIs" dxfId="5786" priority="1427" operator="equal">
      <formula>3</formula>
    </cfRule>
    <cfRule type="cellIs" dxfId="5785" priority="1428" operator="equal">
      <formula>4</formula>
    </cfRule>
    <cfRule type="cellIs" dxfId="5784" priority="1429" operator="equal">
      <formula>5</formula>
    </cfRule>
  </conditionalFormatting>
  <conditionalFormatting sqref="Y297:AC297">
    <cfRule type="cellIs" dxfId="5783" priority="1420" operator="equal">
      <formula>1</formula>
    </cfRule>
    <cfRule type="cellIs" dxfId="5782" priority="1421" operator="equal">
      <formula>2</formula>
    </cfRule>
    <cfRule type="cellIs" dxfId="5781" priority="1422" operator="equal">
      <formula>3</formula>
    </cfRule>
    <cfRule type="cellIs" dxfId="5780" priority="1423" operator="equal">
      <formula>4</formula>
    </cfRule>
    <cfRule type="cellIs" dxfId="5779" priority="1424" operator="equal">
      <formula>5</formula>
    </cfRule>
  </conditionalFormatting>
  <conditionalFormatting sqref="B297:E297">
    <cfRule type="colorScale" priority="141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97:I297">
    <cfRule type="colorScale" priority="141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97:M297">
    <cfRule type="colorScale" priority="141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298:E299">
    <cfRule type="colorScale" priority="141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Y298:AD302">
    <cfRule type="cellIs" dxfId="5778" priority="1411" operator="equal">
      <formula>1</formula>
    </cfRule>
    <cfRule type="cellIs" dxfId="5777" priority="1412" operator="equal">
      <formula>2</formula>
    </cfRule>
    <cfRule type="cellIs" dxfId="5776" priority="1413" operator="equal">
      <formula>3</formula>
    </cfRule>
    <cfRule type="cellIs" dxfId="5775" priority="1414" operator="equal">
      <formula>4</formula>
    </cfRule>
    <cfRule type="cellIs" dxfId="5774" priority="1416" operator="equal">
      <formula>5</formula>
    </cfRule>
  </conditionalFormatting>
  <conditionalFormatting sqref="U298:X302">
    <cfRule type="containsBlanks" priority="1405" stopIfTrue="1">
      <formula>LEN(TRIM(U298))=0</formula>
    </cfRule>
    <cfRule type="cellIs" dxfId="5773" priority="1406" operator="equal">
      <formula>"N/A"</formula>
    </cfRule>
    <cfRule type="cellIs" dxfId="5772" priority="1407" operator="equal">
      <formula>"OK"</formula>
    </cfRule>
    <cfRule type="containsText" dxfId="5771" priority="1408" operator="containsText" text="Unsure">
      <formula>NOT(ISERROR(SEARCH("Unsure",U298)))</formula>
    </cfRule>
    <cfRule type="containsText" dxfId="5770" priority="1409" operator="containsText" text="Can't See">
      <formula>NOT(ISERROR(SEARCH("Can't See",U298)))</formula>
    </cfRule>
    <cfRule type="notContainsText" dxfId="5769" priority="1410" operator="notContains" text="OK&amp;N/A">
      <formula>ISERROR(SEARCH("OK&amp;N/A",U298))</formula>
    </cfRule>
  </conditionalFormatting>
  <conditionalFormatting sqref="F298:I299">
    <cfRule type="colorScale" priority="140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98:M299">
    <cfRule type="colorScale" priority="140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U300:X302">
    <cfRule type="containsBlanks" priority="1397" stopIfTrue="1">
      <formula>LEN(TRIM(U300))=0</formula>
    </cfRule>
    <cfRule type="cellIs" dxfId="5768" priority="1398" operator="equal">
      <formula>"N/A"</formula>
    </cfRule>
    <cfRule type="cellIs" dxfId="5767" priority="1399" operator="equal">
      <formula>"OK"</formula>
    </cfRule>
    <cfRule type="containsText" dxfId="5766" priority="1400" operator="containsText" text="Unsure">
      <formula>NOT(ISERROR(SEARCH("Unsure",U300)))</formula>
    </cfRule>
    <cfRule type="containsText" dxfId="5765" priority="1401" operator="containsText" text="Can't See">
      <formula>NOT(ISERROR(SEARCH("Can't See",U300)))</formula>
    </cfRule>
    <cfRule type="notContainsText" dxfId="5764" priority="1402" operator="notContains" text="OK&amp;N/A">
      <formula>ISERROR(SEARCH("OK&amp;N/A",U300))</formula>
    </cfRule>
  </conditionalFormatting>
  <conditionalFormatting sqref="AD300:AD302">
    <cfRule type="cellIs" dxfId="5763" priority="1392" operator="equal">
      <formula>1</formula>
    </cfRule>
    <cfRule type="cellIs" dxfId="5762" priority="1393" operator="equal">
      <formula>2</formula>
    </cfRule>
    <cfRule type="cellIs" dxfId="5761" priority="1394" operator="equal">
      <formula>3</formula>
    </cfRule>
    <cfRule type="cellIs" dxfId="5760" priority="1395" operator="equal">
      <formula>4</formula>
    </cfRule>
    <cfRule type="cellIs" dxfId="5759" priority="1396" operator="equal">
      <formula>5</formula>
    </cfRule>
  </conditionalFormatting>
  <conditionalFormatting sqref="Y300:AC302">
    <cfRule type="cellIs" dxfId="5758" priority="1387" operator="equal">
      <formula>1</formula>
    </cfRule>
    <cfRule type="cellIs" dxfId="5757" priority="1388" operator="equal">
      <formula>2</formula>
    </cfRule>
    <cfRule type="cellIs" dxfId="5756" priority="1389" operator="equal">
      <formula>3</formula>
    </cfRule>
    <cfRule type="cellIs" dxfId="5755" priority="1390" operator="equal">
      <formula>4</formula>
    </cfRule>
    <cfRule type="cellIs" dxfId="5754" priority="1391" operator="equal">
      <formula>5</formula>
    </cfRule>
  </conditionalFormatting>
  <conditionalFormatting sqref="U298:X298">
    <cfRule type="containsBlanks" priority="1381" stopIfTrue="1">
      <formula>LEN(TRIM(U298))=0</formula>
    </cfRule>
    <cfRule type="cellIs" dxfId="5753" priority="1382" operator="equal">
      <formula>"N/A"</formula>
    </cfRule>
    <cfRule type="cellIs" dxfId="5752" priority="1383" operator="equal">
      <formula>"OK"</formula>
    </cfRule>
    <cfRule type="containsText" dxfId="5751" priority="1384" operator="containsText" text="Unsure">
      <formula>NOT(ISERROR(SEARCH("Unsure",U298)))</formula>
    </cfRule>
    <cfRule type="containsText" dxfId="5750" priority="1385" operator="containsText" text="Can't See">
      <formula>NOT(ISERROR(SEARCH("Can't See",U298)))</formula>
    </cfRule>
    <cfRule type="notContainsText" dxfId="5749" priority="1386" operator="notContains" text="OK&amp;N/A">
      <formula>ISERROR(SEARCH("OK&amp;N/A",U298))</formula>
    </cfRule>
  </conditionalFormatting>
  <conditionalFormatting sqref="AD298">
    <cfRule type="cellIs" dxfId="5748" priority="1376" operator="equal">
      <formula>1</formula>
    </cfRule>
    <cfRule type="cellIs" dxfId="5747" priority="1377" operator="equal">
      <formula>2</formula>
    </cfRule>
    <cfRule type="cellIs" dxfId="5746" priority="1378" operator="equal">
      <formula>3</formula>
    </cfRule>
    <cfRule type="cellIs" dxfId="5745" priority="1379" operator="equal">
      <formula>4</formula>
    </cfRule>
    <cfRule type="cellIs" dxfId="5744" priority="1380" operator="equal">
      <formula>5</formula>
    </cfRule>
  </conditionalFormatting>
  <conditionalFormatting sqref="B298:E298">
    <cfRule type="colorScale" priority="137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98:I298">
    <cfRule type="colorScale" priority="137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98:M298">
    <cfRule type="colorScale" priority="137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Y298:AC298">
    <cfRule type="cellIs" dxfId="5743" priority="1368" operator="equal">
      <formula>1</formula>
    </cfRule>
    <cfRule type="cellIs" dxfId="5742" priority="1369" operator="equal">
      <formula>2</formula>
    </cfRule>
    <cfRule type="cellIs" dxfId="5741" priority="1370" operator="equal">
      <formula>3</formula>
    </cfRule>
    <cfRule type="cellIs" dxfId="5740" priority="1371" operator="equal">
      <formula>4</formula>
    </cfRule>
    <cfRule type="cellIs" dxfId="5739" priority="1372" operator="equal">
      <formula>5</formula>
    </cfRule>
  </conditionalFormatting>
  <conditionalFormatting sqref="U299:X299">
    <cfRule type="containsBlanks" priority="1362" stopIfTrue="1">
      <formula>LEN(TRIM(U299))=0</formula>
    </cfRule>
    <cfRule type="cellIs" dxfId="5738" priority="1363" operator="equal">
      <formula>"N/A"</formula>
    </cfRule>
    <cfRule type="cellIs" dxfId="5737" priority="1364" operator="equal">
      <formula>"OK"</formula>
    </cfRule>
    <cfRule type="containsText" dxfId="5736" priority="1365" operator="containsText" text="Unsure">
      <formula>NOT(ISERROR(SEARCH("Unsure",U299)))</formula>
    </cfRule>
    <cfRule type="containsText" dxfId="5735" priority="1366" operator="containsText" text="Can't See">
      <formula>NOT(ISERROR(SEARCH("Can't See",U299)))</formula>
    </cfRule>
    <cfRule type="notContainsText" dxfId="5734" priority="1367" operator="notContains" text="OK&amp;N/A">
      <formula>ISERROR(SEARCH("OK&amp;N/A",U299))</formula>
    </cfRule>
  </conditionalFormatting>
  <conditionalFormatting sqref="AD299">
    <cfRule type="cellIs" dxfId="5733" priority="1357" operator="equal">
      <formula>1</formula>
    </cfRule>
    <cfRule type="cellIs" dxfId="5732" priority="1358" operator="equal">
      <formula>2</formula>
    </cfRule>
    <cfRule type="cellIs" dxfId="5731" priority="1359" operator="equal">
      <formula>3</formula>
    </cfRule>
    <cfRule type="cellIs" dxfId="5730" priority="1360" operator="equal">
      <formula>4</formula>
    </cfRule>
    <cfRule type="cellIs" dxfId="5729" priority="1361" operator="equal">
      <formula>5</formula>
    </cfRule>
  </conditionalFormatting>
  <conditionalFormatting sqref="B299:E299">
    <cfRule type="colorScale" priority="135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99:I299">
    <cfRule type="colorScale" priority="135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99:M299">
    <cfRule type="colorScale" priority="135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Y299:AC299">
    <cfRule type="cellIs" dxfId="5728" priority="1349" operator="equal">
      <formula>1</formula>
    </cfRule>
    <cfRule type="cellIs" dxfId="5727" priority="1350" operator="equal">
      <formula>2</formula>
    </cfRule>
    <cfRule type="cellIs" dxfId="5726" priority="1351" operator="equal">
      <formula>3</formula>
    </cfRule>
    <cfRule type="cellIs" dxfId="5725" priority="1352" operator="equal">
      <formula>4</formula>
    </cfRule>
    <cfRule type="cellIs" dxfId="5724" priority="1353" operator="equal">
      <formula>5</formula>
    </cfRule>
  </conditionalFormatting>
  <conditionalFormatting sqref="A291">
    <cfRule type="containsBlanks" priority="1343" stopIfTrue="1">
      <formula>LEN(TRIM(A291))=0</formula>
    </cfRule>
    <cfRule type="containsText" dxfId="5723" priority="1344" stopIfTrue="1" operator="containsText" text="fcd">
      <formula>NOT(ISERROR(SEARCH("fcd",A291)))</formula>
    </cfRule>
    <cfRule type="containsText" dxfId="5722" priority="1345" stopIfTrue="1" operator="containsText" text="server">
      <formula>NOT(ISERROR(SEARCH("server",A291)))</formula>
    </cfRule>
    <cfRule type="containsText" dxfId="5721" priority="1346" stopIfTrue="1" operator="containsText" text="ft">
      <formula>NOT(ISERROR(SEARCH("ft",A291)))</formula>
    </cfRule>
    <cfRule type="containsText" dxfId="5720" priority="1347" stopIfTrue="1" operator="containsText" text="lynxx_">
      <formula>NOT(ISERROR(SEARCH("lynxx_",A291)))</formula>
    </cfRule>
    <cfRule type="containsText" dxfId="5719" priority="1348" operator="containsText" text="_">
      <formula>NOT(ISERROR(SEARCH("_",A291)))</formula>
    </cfRule>
  </conditionalFormatting>
  <conditionalFormatting sqref="A291">
    <cfRule type="containsBlanks" priority="1337" stopIfTrue="1">
      <formula>LEN(TRIM(A291))=0</formula>
    </cfRule>
    <cfRule type="containsText" dxfId="5718" priority="1338" stopIfTrue="1" operator="containsText" text="fcd">
      <formula>NOT(ISERROR(SEARCH("fcd",A291)))</formula>
    </cfRule>
    <cfRule type="containsText" dxfId="5717" priority="1339" stopIfTrue="1" operator="containsText" text="server">
      <formula>NOT(ISERROR(SEARCH("server",A291)))</formula>
    </cfRule>
    <cfRule type="containsText" dxfId="5716" priority="1340" stopIfTrue="1" operator="containsText" text="ft">
      <formula>NOT(ISERROR(SEARCH("ft",A291)))</formula>
    </cfRule>
    <cfRule type="containsText" dxfId="5715" priority="1341" stopIfTrue="1" operator="containsText" text="lynxx_">
      <formula>NOT(ISERROR(SEARCH("lynxx_",A291)))</formula>
    </cfRule>
    <cfRule type="containsText" dxfId="5714" priority="1342" operator="containsText" text="_">
      <formula>NOT(ISERROR(SEARCH("_",A291)))</formula>
    </cfRule>
  </conditionalFormatting>
  <conditionalFormatting sqref="F185">
    <cfRule type="colorScale" priority="133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G185">
    <cfRule type="colorScale" priority="133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H185">
    <cfRule type="colorScale" priority="133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I185">
    <cfRule type="colorScale" priority="133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K185:M185">
    <cfRule type="containsBlanks" priority="1327" stopIfTrue="1">
      <formula>LEN(TRIM(K185))=0</formula>
    </cfRule>
    <cfRule type="cellIs" dxfId="5713" priority="1328" operator="equal">
      <formula>"N/A"</formula>
    </cfRule>
    <cfRule type="cellIs" dxfId="5712" priority="1329" operator="equal">
      <formula>"OK"</formula>
    </cfRule>
    <cfRule type="containsText" dxfId="5711" priority="1330" operator="containsText" text="Unsure">
      <formula>NOT(ISERROR(SEARCH("Unsure",K185)))</formula>
    </cfRule>
    <cfRule type="containsText" dxfId="5710" priority="1331" operator="containsText" text="Can't See">
      <formula>NOT(ISERROR(SEARCH("Can't See",K185)))</formula>
    </cfRule>
    <cfRule type="notContainsText" dxfId="5709" priority="1332" operator="notContains" text="OK&amp;N/A">
      <formula>ISERROR(SEARCH("OK&amp;N/A",K185))</formula>
    </cfRule>
  </conditionalFormatting>
  <conditionalFormatting sqref="J185">
    <cfRule type="containsBlanks" priority="1321" stopIfTrue="1">
      <formula>LEN(TRIM(J185))=0</formula>
    </cfRule>
    <cfRule type="cellIs" dxfId="5708" priority="1322" operator="equal">
      <formula>"N/A"</formula>
    </cfRule>
    <cfRule type="cellIs" dxfId="5707" priority="1323" operator="equal">
      <formula>"OK"</formula>
    </cfRule>
    <cfRule type="containsText" dxfId="5706" priority="1324" operator="containsText" text="Unsure">
      <formula>NOT(ISERROR(SEARCH("Unsure",J185)))</formula>
    </cfRule>
    <cfRule type="containsText" dxfId="5705" priority="1325" operator="containsText" text="Can't See">
      <formula>NOT(ISERROR(SEARCH("Can't See",J185)))</formula>
    </cfRule>
    <cfRule type="notContainsText" dxfId="5704" priority="1326" operator="notContains" text="OK&amp;N/A">
      <formula>ISERROR(SEARCH("OK&amp;N/A",J185))</formula>
    </cfRule>
  </conditionalFormatting>
  <conditionalFormatting sqref="U273:X274">
    <cfRule type="containsBlanks" priority="1315" stopIfTrue="1">
      <formula>LEN(TRIM(U273))=0</formula>
    </cfRule>
    <cfRule type="cellIs" dxfId="5703" priority="1316" operator="equal">
      <formula>"N/A"</formula>
    </cfRule>
    <cfRule type="cellIs" dxfId="5702" priority="1317" operator="equal">
      <formula>"OK"</formula>
    </cfRule>
    <cfRule type="containsText" dxfId="5701" priority="1318" operator="containsText" text="Unsure">
      <formula>NOT(ISERROR(SEARCH("Unsure",U273)))</formula>
    </cfRule>
    <cfRule type="containsText" dxfId="5700" priority="1319" operator="containsText" text="Can't See">
      <formula>NOT(ISERROR(SEARCH("Can't See",U273)))</formula>
    </cfRule>
    <cfRule type="notContainsText" dxfId="5699" priority="1320" operator="notContains" text="OK&amp;N/A">
      <formula>ISERROR(SEARCH("OK&amp;N/A",U273))</formula>
    </cfRule>
  </conditionalFormatting>
  <conditionalFormatting sqref="A273:A274">
    <cfRule type="containsBlanks" priority="1308" stopIfTrue="1">
      <formula>LEN(TRIM(A273))=0</formula>
    </cfRule>
    <cfRule type="containsText" dxfId="5698" priority="1309" stopIfTrue="1" operator="containsText" text="fcd">
      <formula>NOT(ISERROR(SEARCH("fcd",A273)))</formula>
    </cfRule>
    <cfRule type="containsText" dxfId="5697" priority="1310" stopIfTrue="1" operator="containsText" text="server">
      <formula>NOT(ISERROR(SEARCH("server",A273)))</formula>
    </cfRule>
    <cfRule type="containsText" dxfId="5696" priority="1311" stopIfTrue="1" operator="containsText" text="ft">
      <formula>NOT(ISERROR(SEARCH("ft",A273)))</formula>
    </cfRule>
    <cfRule type="containsText" dxfId="5695" priority="1312" stopIfTrue="1" operator="containsText" text="lynxx_">
      <formula>NOT(ISERROR(SEARCH("lynxx_",A273)))</formula>
    </cfRule>
    <cfRule type="containsText" dxfId="5694" priority="1313" operator="containsText" text="_">
      <formula>NOT(ISERROR(SEARCH("_",A273)))</formula>
    </cfRule>
  </conditionalFormatting>
  <conditionalFormatting sqref="AD273:AD274">
    <cfRule type="cellIs" dxfId="5693" priority="1304" operator="equal">
      <formula>1</formula>
    </cfRule>
    <cfRule type="cellIs" dxfId="5692" priority="1305" operator="equal">
      <formula>2</formula>
    </cfRule>
    <cfRule type="cellIs" dxfId="5691" priority="1306" operator="equal">
      <formula>3</formula>
    </cfRule>
    <cfRule type="cellIs" dxfId="5690" priority="1307" operator="equal">
      <formula>4</formula>
    </cfRule>
    <cfRule type="cellIs" dxfId="5689" priority="1314" operator="equal">
      <formula>5</formula>
    </cfRule>
  </conditionalFormatting>
  <conditionalFormatting sqref="A273:A274">
    <cfRule type="containsBlanks" priority="1298" stopIfTrue="1">
      <formula>LEN(TRIM(A273))=0</formula>
    </cfRule>
    <cfRule type="containsText" dxfId="5688" priority="1299" stopIfTrue="1" operator="containsText" text="fcd">
      <formula>NOT(ISERROR(SEARCH("fcd",A273)))</formula>
    </cfRule>
    <cfRule type="containsText" dxfId="5687" priority="1300" stopIfTrue="1" operator="containsText" text="server">
      <formula>NOT(ISERROR(SEARCH("server",A273)))</formula>
    </cfRule>
    <cfRule type="containsText" dxfId="5686" priority="1301" stopIfTrue="1" operator="containsText" text="ft">
      <formula>NOT(ISERROR(SEARCH("ft",A273)))</formula>
    </cfRule>
    <cfRule type="containsText" dxfId="5685" priority="1302" stopIfTrue="1" operator="containsText" text="lynxx_">
      <formula>NOT(ISERROR(SEARCH("lynxx_",A273)))</formula>
    </cfRule>
    <cfRule type="containsText" dxfId="5684" priority="1303" operator="containsText" text="_">
      <formula>NOT(ISERROR(SEARCH("_",A273)))</formula>
    </cfRule>
  </conditionalFormatting>
  <conditionalFormatting sqref="Y273:AC274">
    <cfRule type="cellIs" dxfId="5683" priority="1293" operator="equal">
      <formula>1</formula>
    </cfRule>
    <cfRule type="cellIs" dxfId="5682" priority="1294" operator="equal">
      <formula>2</formula>
    </cfRule>
    <cfRule type="cellIs" dxfId="5681" priority="1295" operator="equal">
      <formula>3</formula>
    </cfRule>
    <cfRule type="cellIs" dxfId="5680" priority="1296" operator="equal">
      <formula>4</formula>
    </cfRule>
    <cfRule type="cellIs" dxfId="5679" priority="1297" operator="equal">
      <formula>5</formula>
    </cfRule>
  </conditionalFormatting>
  <conditionalFormatting sqref="B273:E274">
    <cfRule type="colorScale" priority="129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73:I274">
    <cfRule type="colorScale" priority="129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73:M274">
    <cfRule type="colorScale" priority="129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U272:X272">
    <cfRule type="containsBlanks" priority="1284" stopIfTrue="1">
      <formula>LEN(TRIM(U272))=0</formula>
    </cfRule>
    <cfRule type="cellIs" dxfId="5678" priority="1285" operator="equal">
      <formula>"N/A"</formula>
    </cfRule>
    <cfRule type="cellIs" dxfId="5677" priority="1286" operator="equal">
      <formula>"OK"</formula>
    </cfRule>
    <cfRule type="containsText" dxfId="5676" priority="1287" operator="containsText" text="Unsure">
      <formula>NOT(ISERROR(SEARCH("Unsure",U272)))</formula>
    </cfRule>
    <cfRule type="containsText" dxfId="5675" priority="1288" operator="containsText" text="Can't See">
      <formula>NOT(ISERROR(SEARCH("Can't See",U272)))</formula>
    </cfRule>
    <cfRule type="notContainsText" dxfId="5674" priority="1289" operator="notContains" text="OK&amp;N/A">
      <formula>ISERROR(SEARCH("OK&amp;N/A",U272))</formula>
    </cfRule>
  </conditionalFormatting>
  <conditionalFormatting sqref="A272">
    <cfRule type="containsBlanks" priority="1277" stopIfTrue="1">
      <formula>LEN(TRIM(A272))=0</formula>
    </cfRule>
    <cfRule type="containsText" dxfId="5673" priority="1278" stopIfTrue="1" operator="containsText" text="fcd">
      <formula>NOT(ISERROR(SEARCH("fcd",A272)))</formula>
    </cfRule>
    <cfRule type="containsText" dxfId="5672" priority="1279" stopIfTrue="1" operator="containsText" text="server">
      <formula>NOT(ISERROR(SEARCH("server",A272)))</formula>
    </cfRule>
    <cfRule type="containsText" dxfId="5671" priority="1280" stopIfTrue="1" operator="containsText" text="ft">
      <formula>NOT(ISERROR(SEARCH("ft",A272)))</formula>
    </cfRule>
    <cfRule type="containsText" dxfId="5670" priority="1281" stopIfTrue="1" operator="containsText" text="lynxx_">
      <formula>NOT(ISERROR(SEARCH("lynxx_",A272)))</formula>
    </cfRule>
    <cfRule type="containsText" dxfId="5669" priority="1282" operator="containsText" text="_">
      <formula>NOT(ISERROR(SEARCH("_",A272)))</formula>
    </cfRule>
  </conditionalFormatting>
  <conditionalFormatting sqref="AD272">
    <cfRule type="cellIs" dxfId="5668" priority="1273" operator="equal">
      <formula>1</formula>
    </cfRule>
    <cfRule type="cellIs" dxfId="5667" priority="1274" operator="equal">
      <formula>2</formula>
    </cfRule>
    <cfRule type="cellIs" dxfId="5666" priority="1275" operator="equal">
      <formula>3</formula>
    </cfRule>
    <cfRule type="cellIs" dxfId="5665" priority="1276" operator="equal">
      <formula>4</formula>
    </cfRule>
    <cfRule type="cellIs" dxfId="5664" priority="1283" operator="equal">
      <formula>5</formula>
    </cfRule>
  </conditionalFormatting>
  <conditionalFormatting sqref="A272">
    <cfRule type="containsBlanks" priority="1267" stopIfTrue="1">
      <formula>LEN(TRIM(A272))=0</formula>
    </cfRule>
    <cfRule type="containsText" dxfId="5663" priority="1268" stopIfTrue="1" operator="containsText" text="fcd">
      <formula>NOT(ISERROR(SEARCH("fcd",A272)))</formula>
    </cfRule>
    <cfRule type="containsText" dxfId="5662" priority="1269" stopIfTrue="1" operator="containsText" text="server">
      <formula>NOT(ISERROR(SEARCH("server",A272)))</formula>
    </cfRule>
    <cfRule type="containsText" dxfId="5661" priority="1270" stopIfTrue="1" operator="containsText" text="ft">
      <formula>NOT(ISERROR(SEARCH("ft",A272)))</formula>
    </cfRule>
    <cfRule type="containsText" dxfId="5660" priority="1271" stopIfTrue="1" operator="containsText" text="lynxx_">
      <formula>NOT(ISERROR(SEARCH("lynxx_",A272)))</formula>
    </cfRule>
    <cfRule type="containsText" dxfId="5659" priority="1272" operator="containsText" text="_">
      <formula>NOT(ISERROR(SEARCH("_",A272)))</formula>
    </cfRule>
  </conditionalFormatting>
  <conditionalFormatting sqref="Y272:AC272">
    <cfRule type="cellIs" dxfId="5658" priority="1262" operator="equal">
      <formula>1</formula>
    </cfRule>
    <cfRule type="cellIs" dxfId="5657" priority="1263" operator="equal">
      <formula>2</formula>
    </cfRule>
    <cfRule type="cellIs" dxfId="5656" priority="1264" operator="equal">
      <formula>3</formula>
    </cfRule>
    <cfRule type="cellIs" dxfId="5655" priority="1265" operator="equal">
      <formula>4</formula>
    </cfRule>
    <cfRule type="cellIs" dxfId="5654" priority="1266" operator="equal">
      <formula>5</formula>
    </cfRule>
  </conditionalFormatting>
  <conditionalFormatting sqref="B272:E272">
    <cfRule type="colorScale" priority="126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72:I272">
    <cfRule type="colorScale" priority="126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72:M272">
    <cfRule type="colorScale" priority="125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E62">
    <cfRule type="colorScale" priority="125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62">
    <cfRule type="containsBlanks" priority="1251" stopIfTrue="1">
      <formula>LEN(TRIM(A62))=0</formula>
    </cfRule>
    <cfRule type="containsText" dxfId="5653" priority="1253" stopIfTrue="1" operator="containsText" text="fcd">
      <formula>NOT(ISERROR(SEARCH("fcd",A62)))</formula>
    </cfRule>
    <cfRule type="containsText" dxfId="5652" priority="1254" stopIfTrue="1" operator="containsText" text="server">
      <formula>NOT(ISERROR(SEARCH("server",A62)))</formula>
    </cfRule>
    <cfRule type="containsText" dxfId="5651" priority="1255" stopIfTrue="1" operator="containsText" text="ft">
      <formula>NOT(ISERROR(SEARCH("ft",A62)))</formula>
    </cfRule>
    <cfRule type="containsText" dxfId="5650" priority="1256" stopIfTrue="1" operator="containsText" text="lynxx_">
      <formula>NOT(ISERROR(SEARCH("lynxx_",A62)))</formula>
    </cfRule>
    <cfRule type="containsText" dxfId="5649" priority="1257" operator="containsText" text="_">
      <formula>NOT(ISERROR(SEARCH("_",A62)))</formula>
    </cfRule>
  </conditionalFormatting>
  <conditionalFormatting sqref="Y62:AE62">
    <cfRule type="cellIs" dxfId="5648" priority="1247" operator="equal">
      <formula>1</formula>
    </cfRule>
    <cfRule type="cellIs" dxfId="5647" priority="1248" operator="equal">
      <formula>2</formula>
    </cfRule>
    <cfRule type="cellIs" dxfId="5646" priority="1249" operator="equal">
      <formula>3</formula>
    </cfRule>
    <cfRule type="cellIs" dxfId="5645" priority="1250" operator="equal">
      <formula>4</formula>
    </cfRule>
    <cfRule type="cellIs" dxfId="5644" priority="1258" operator="equal">
      <formula>5</formula>
    </cfRule>
  </conditionalFormatting>
  <conditionalFormatting sqref="U62:X62">
    <cfRule type="containsBlanks" priority="1241" stopIfTrue="1">
      <formula>LEN(TRIM(U62))=0</formula>
    </cfRule>
    <cfRule type="cellIs" dxfId="5643" priority="1242" operator="equal">
      <formula>"N/A"</formula>
    </cfRule>
    <cfRule type="cellIs" dxfId="5642" priority="1243" operator="equal">
      <formula>"OK"</formula>
    </cfRule>
    <cfRule type="containsText" dxfId="5641" priority="1244" operator="containsText" text="Unsure">
      <formula>NOT(ISERROR(SEARCH("Unsure",U62)))</formula>
    </cfRule>
    <cfRule type="containsText" dxfId="5640" priority="1245" operator="containsText" text="Can't See">
      <formula>NOT(ISERROR(SEARCH("Can't See",U62)))</formula>
    </cfRule>
    <cfRule type="notContainsText" dxfId="5639" priority="1246" operator="notContains" text="OK&amp;N/A">
      <formula>ISERROR(SEARCH("OK&amp;N/A",U62))</formula>
    </cfRule>
  </conditionalFormatting>
  <conditionalFormatting sqref="F62">
    <cfRule type="colorScale" priority="124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62:M62">
    <cfRule type="containsBlanks" priority="1234" stopIfTrue="1">
      <formula>LEN(TRIM(J62))=0</formula>
    </cfRule>
    <cfRule type="cellIs" dxfId="5638" priority="1235" operator="equal">
      <formula>"N/A"</formula>
    </cfRule>
    <cfRule type="cellIs" dxfId="5637" priority="1236" operator="equal">
      <formula>"OK"</formula>
    </cfRule>
    <cfRule type="containsText" dxfId="5636" priority="1237" operator="containsText" text="Unsure">
      <formula>NOT(ISERROR(SEARCH("Unsure",J62)))</formula>
    </cfRule>
    <cfRule type="containsText" dxfId="5635" priority="1238" operator="containsText" text="Can't See">
      <formula>NOT(ISERROR(SEARCH("Can't See",J62)))</formula>
    </cfRule>
    <cfRule type="notContainsText" dxfId="5634" priority="1239" operator="notContains" text="OK&amp;N/A">
      <formula>ISERROR(SEARCH("OK&amp;N/A",J62))</formula>
    </cfRule>
  </conditionalFormatting>
  <conditionalFormatting sqref="G62">
    <cfRule type="colorScale" priority="123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I62">
    <cfRule type="colorScale" priority="123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H62">
    <cfRule type="colorScale" priority="123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D62">
    <cfRule type="colorScale" priority="123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C62">
    <cfRule type="colorScale" priority="122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62">
    <cfRule type="colorScale" priority="122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U275:X275">
    <cfRule type="containsBlanks" priority="1222" stopIfTrue="1">
      <formula>LEN(TRIM(U275))=0</formula>
    </cfRule>
    <cfRule type="cellIs" dxfId="5633" priority="1223" operator="equal">
      <formula>"N/A"</formula>
    </cfRule>
    <cfRule type="cellIs" dxfId="5632" priority="1224" operator="equal">
      <formula>"OK"</formula>
    </cfRule>
    <cfRule type="containsText" dxfId="5631" priority="1225" operator="containsText" text="Unsure">
      <formula>NOT(ISERROR(SEARCH("Unsure",U275)))</formula>
    </cfRule>
    <cfRule type="containsText" dxfId="5630" priority="1226" operator="containsText" text="Can't See">
      <formula>NOT(ISERROR(SEARCH("Can't See",U275)))</formula>
    </cfRule>
    <cfRule type="notContainsText" dxfId="5629" priority="1227" operator="notContains" text="OK&amp;N/A">
      <formula>ISERROR(SEARCH("OK&amp;N/A",U275))</formula>
    </cfRule>
  </conditionalFormatting>
  <conditionalFormatting sqref="A275">
    <cfRule type="containsBlanks" priority="1215" stopIfTrue="1">
      <formula>LEN(TRIM(A275))=0</formula>
    </cfRule>
    <cfRule type="containsText" dxfId="5628" priority="1216" stopIfTrue="1" operator="containsText" text="fcd">
      <formula>NOT(ISERROR(SEARCH("fcd",A275)))</formula>
    </cfRule>
    <cfRule type="containsText" dxfId="5627" priority="1217" stopIfTrue="1" operator="containsText" text="server">
      <formula>NOT(ISERROR(SEARCH("server",A275)))</formula>
    </cfRule>
    <cfRule type="containsText" dxfId="5626" priority="1218" stopIfTrue="1" operator="containsText" text="ft">
      <formula>NOT(ISERROR(SEARCH("ft",A275)))</formula>
    </cfRule>
    <cfRule type="containsText" dxfId="5625" priority="1219" stopIfTrue="1" operator="containsText" text="lynxx_">
      <formula>NOT(ISERROR(SEARCH("lynxx_",A275)))</formula>
    </cfRule>
    <cfRule type="containsText" dxfId="5624" priority="1220" operator="containsText" text="_">
      <formula>NOT(ISERROR(SEARCH("_",A275)))</formula>
    </cfRule>
  </conditionalFormatting>
  <conditionalFormatting sqref="AD275">
    <cfRule type="cellIs" dxfId="5623" priority="1211" operator="equal">
      <formula>1</formula>
    </cfRule>
    <cfRule type="cellIs" dxfId="5622" priority="1212" operator="equal">
      <formula>2</formula>
    </cfRule>
    <cfRule type="cellIs" dxfId="5621" priority="1213" operator="equal">
      <formula>3</formula>
    </cfRule>
    <cfRule type="cellIs" dxfId="5620" priority="1214" operator="equal">
      <formula>4</formula>
    </cfRule>
    <cfRule type="cellIs" dxfId="5619" priority="1221" operator="equal">
      <formula>5</formula>
    </cfRule>
  </conditionalFormatting>
  <conditionalFormatting sqref="J275:M275">
    <cfRule type="containsBlanks" priority="1205" stopIfTrue="1">
      <formula>LEN(TRIM(J275))=0</formula>
    </cfRule>
    <cfRule type="cellIs" dxfId="5618" priority="1206" operator="equal">
      <formula>"N/A"</formula>
    </cfRule>
    <cfRule type="cellIs" dxfId="5617" priority="1207" operator="equal">
      <formula>"OK"</formula>
    </cfRule>
    <cfRule type="containsText" dxfId="5616" priority="1208" operator="containsText" text="Unsure">
      <formula>NOT(ISERROR(SEARCH("Unsure",J275)))</formula>
    </cfRule>
    <cfRule type="containsText" dxfId="5615" priority="1209" operator="containsText" text="Can't See">
      <formula>NOT(ISERROR(SEARCH("Can't See",J275)))</formula>
    </cfRule>
    <cfRule type="notContainsText" dxfId="5614" priority="1210" operator="notContains" text="OK&amp;N/A">
      <formula>ISERROR(SEARCH("OK&amp;N/A",J275))</formula>
    </cfRule>
  </conditionalFormatting>
  <conditionalFormatting sqref="Y275:AC275">
    <cfRule type="cellIs" dxfId="5613" priority="1200" operator="equal">
      <formula>1</formula>
    </cfRule>
    <cfRule type="cellIs" dxfId="5612" priority="1201" operator="equal">
      <formula>2</formula>
    </cfRule>
    <cfRule type="cellIs" dxfId="5611" priority="1202" operator="equal">
      <formula>3</formula>
    </cfRule>
    <cfRule type="cellIs" dxfId="5610" priority="1203" operator="equal">
      <formula>4</formula>
    </cfRule>
    <cfRule type="cellIs" dxfId="5609" priority="1204" operator="equal">
      <formula>5</formula>
    </cfRule>
  </conditionalFormatting>
  <conditionalFormatting sqref="B275">
    <cfRule type="colorScale" priority="119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C275:F275">
    <cfRule type="colorScale" priority="119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G275">
    <cfRule type="colorScale" priority="119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H275">
    <cfRule type="colorScale" priority="119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I275">
    <cfRule type="colorScale" priority="119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185">
    <cfRule type="colorScale" priority="119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C185">
    <cfRule type="colorScale" priority="119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D185">
    <cfRule type="colorScale" priority="119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E185">
    <cfRule type="colorScale" priority="119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Y197:AD197">
    <cfRule type="cellIs" dxfId="5608" priority="1186" operator="equal">
      <formula>1</formula>
    </cfRule>
    <cfRule type="cellIs" dxfId="5607" priority="1187" operator="equal">
      <formula>2</formula>
    </cfRule>
    <cfRule type="cellIs" dxfId="5606" priority="1188" operator="equal">
      <formula>3</formula>
    </cfRule>
    <cfRule type="cellIs" dxfId="5605" priority="1189" operator="equal">
      <formula>4</formula>
    </cfRule>
    <cfRule type="cellIs" dxfId="5604" priority="1190" operator="equal">
      <formula>5</formula>
    </cfRule>
  </conditionalFormatting>
  <conditionalFormatting sqref="U197:X197">
    <cfRule type="containsBlanks" priority="1180" stopIfTrue="1">
      <formula>LEN(TRIM(U197))=0</formula>
    </cfRule>
    <cfRule type="cellIs" dxfId="5603" priority="1181" operator="equal">
      <formula>"N/A"</formula>
    </cfRule>
    <cfRule type="cellIs" dxfId="5602" priority="1182" operator="equal">
      <formula>"OK"</formula>
    </cfRule>
    <cfRule type="containsText" dxfId="5601" priority="1183" operator="containsText" text="Unsure">
      <formula>NOT(ISERROR(SEARCH("Unsure",U197)))</formula>
    </cfRule>
    <cfRule type="containsText" dxfId="5600" priority="1184" operator="containsText" text="Can't See">
      <formula>NOT(ISERROR(SEARCH("Can't See",U197)))</formula>
    </cfRule>
    <cfRule type="notContainsText" dxfId="5599" priority="1185" operator="notContains" text="OK&amp;N/A">
      <formula>ISERROR(SEARCH("OK&amp;N/A",U197))</formula>
    </cfRule>
  </conditionalFormatting>
  <conditionalFormatting sqref="A197">
    <cfRule type="containsBlanks" priority="1174" stopIfTrue="1">
      <formula>LEN(TRIM(A197))=0</formula>
    </cfRule>
    <cfRule type="containsText" dxfId="5598" priority="1175" stopIfTrue="1" operator="containsText" text="fcd">
      <formula>NOT(ISERROR(SEARCH("fcd",A197)))</formula>
    </cfRule>
    <cfRule type="containsText" dxfId="5597" priority="1176" stopIfTrue="1" operator="containsText" text="server">
      <formula>NOT(ISERROR(SEARCH("server",A197)))</formula>
    </cfRule>
    <cfRule type="containsText" dxfId="5596" priority="1177" stopIfTrue="1" operator="containsText" text="ft">
      <formula>NOT(ISERROR(SEARCH("ft",A197)))</formula>
    </cfRule>
    <cfRule type="containsText" dxfId="5595" priority="1178" stopIfTrue="1" operator="containsText" text="lynxx_">
      <formula>NOT(ISERROR(SEARCH("lynxx_",A197)))</formula>
    </cfRule>
    <cfRule type="containsText" dxfId="5594" priority="1179" operator="containsText" text="_">
      <formula>NOT(ISERROR(SEARCH("_",A197)))</formula>
    </cfRule>
  </conditionalFormatting>
  <conditionalFormatting sqref="U200:X200">
    <cfRule type="containsBlanks" priority="1168" stopIfTrue="1">
      <formula>LEN(TRIM(U200))=0</formula>
    </cfRule>
    <cfRule type="cellIs" dxfId="5593" priority="1169" operator="equal">
      <formula>"N/A"</formula>
    </cfRule>
    <cfRule type="cellIs" dxfId="5592" priority="1170" operator="equal">
      <formula>"OK"</formula>
    </cfRule>
    <cfRule type="containsText" dxfId="5591" priority="1171" operator="containsText" text="Unsure">
      <formula>NOT(ISERROR(SEARCH("Unsure",U200)))</formula>
    </cfRule>
    <cfRule type="containsText" dxfId="5590" priority="1172" operator="containsText" text="Can't See">
      <formula>NOT(ISERROR(SEARCH("Can't See",U200)))</formula>
    </cfRule>
    <cfRule type="notContainsText" dxfId="5589" priority="1173" operator="notContains" text="OK&amp;N/A">
      <formula>ISERROR(SEARCH("OK&amp;N/A",U200))</formula>
    </cfRule>
  </conditionalFormatting>
  <conditionalFormatting sqref="Y200:AC200">
    <cfRule type="cellIs" dxfId="5588" priority="1163" operator="equal">
      <formula>1</formula>
    </cfRule>
    <cfRule type="cellIs" dxfId="5587" priority="1164" operator="equal">
      <formula>2</formula>
    </cfRule>
    <cfRule type="cellIs" dxfId="5586" priority="1165" operator="equal">
      <formula>3</formula>
    </cfRule>
    <cfRule type="cellIs" dxfId="5585" priority="1166" operator="equal">
      <formula>4</formula>
    </cfRule>
    <cfRule type="cellIs" dxfId="5584" priority="1167" operator="equal">
      <formula>5</formula>
    </cfRule>
  </conditionalFormatting>
  <conditionalFormatting sqref="I278">
    <cfRule type="colorScale" priority="116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H278">
    <cfRule type="colorScale" priority="116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G278">
    <cfRule type="colorScale" priority="116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78">
    <cfRule type="colorScale" priority="115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78:M278">
    <cfRule type="containsBlanks" priority="1153" stopIfTrue="1">
      <formula>LEN(TRIM(J278))=0</formula>
    </cfRule>
    <cfRule type="cellIs" dxfId="5583" priority="1154" operator="equal">
      <formula>"N/A"</formula>
    </cfRule>
    <cfRule type="cellIs" dxfId="5582" priority="1155" operator="equal">
      <formula>"OK"</formula>
    </cfRule>
    <cfRule type="containsText" dxfId="5581" priority="1156" operator="containsText" text="Unsure">
      <formula>NOT(ISERROR(SEARCH("Unsure",J278)))</formula>
    </cfRule>
    <cfRule type="containsText" dxfId="5580" priority="1157" operator="containsText" text="Can't See">
      <formula>NOT(ISERROR(SEARCH("Can't See",J278)))</formula>
    </cfRule>
    <cfRule type="notContainsText" dxfId="5579" priority="1158" operator="notContains" text="OK&amp;N/A">
      <formula>ISERROR(SEARCH("OK&amp;N/A",J278))</formula>
    </cfRule>
  </conditionalFormatting>
  <conditionalFormatting sqref="M178:M183">
    <cfRule type="colorScale" priority="115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M178:M183">
    <cfRule type="colorScale" priority="115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L178:L179">
    <cfRule type="colorScale" priority="115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L180">
    <cfRule type="colorScale" priority="114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L180">
    <cfRule type="colorScale" priority="114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L181">
    <cfRule type="colorScale" priority="114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L182">
    <cfRule type="colorScale" priority="114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L183">
    <cfRule type="colorScale" priority="114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L183">
    <cfRule type="colorScale" priority="114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K183">
    <cfRule type="colorScale" priority="114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K183">
    <cfRule type="colorScale" priority="114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K181:K182">
    <cfRule type="colorScale" priority="114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K180">
    <cfRule type="colorScale" priority="114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K180">
    <cfRule type="colorScale" priority="113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K179">
    <cfRule type="colorScale" priority="113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K179">
    <cfRule type="colorScale" priority="113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K178">
    <cfRule type="colorScale" priority="113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K178">
    <cfRule type="colorScale" priority="113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178">
    <cfRule type="colorScale" priority="113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179">
    <cfRule type="colorScale" priority="113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180">
    <cfRule type="colorScale" priority="113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180">
    <cfRule type="colorScale" priority="113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181">
    <cfRule type="colorScale" priority="113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182">
    <cfRule type="colorScale" priority="112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183">
    <cfRule type="colorScale" priority="112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183">
    <cfRule type="colorScale" priority="112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U271:X271">
    <cfRule type="containsBlanks" priority="1121" stopIfTrue="1">
      <formula>LEN(TRIM(U271))=0</formula>
    </cfRule>
    <cfRule type="cellIs" dxfId="5578" priority="1122" operator="equal">
      <formula>"N/A"</formula>
    </cfRule>
    <cfRule type="cellIs" dxfId="5577" priority="1123" operator="equal">
      <formula>"OK"</formula>
    </cfRule>
    <cfRule type="containsText" dxfId="5576" priority="1124" operator="containsText" text="Unsure">
      <formula>NOT(ISERROR(SEARCH("Unsure",U271)))</formula>
    </cfRule>
    <cfRule type="containsText" dxfId="5575" priority="1125" operator="containsText" text="Can't See">
      <formula>NOT(ISERROR(SEARCH("Can't See",U271)))</formula>
    </cfRule>
    <cfRule type="notContainsText" dxfId="5574" priority="1126" operator="notContains" text="OK&amp;N/A">
      <formula>ISERROR(SEARCH("OK&amp;N/A",U271))</formula>
    </cfRule>
  </conditionalFormatting>
  <conditionalFormatting sqref="A271">
    <cfRule type="containsBlanks" priority="1114" stopIfTrue="1">
      <formula>LEN(TRIM(A271))=0</formula>
    </cfRule>
    <cfRule type="containsText" dxfId="5573" priority="1115" stopIfTrue="1" operator="containsText" text="fcd">
      <formula>NOT(ISERROR(SEARCH("fcd",A271)))</formula>
    </cfRule>
    <cfRule type="containsText" dxfId="5572" priority="1116" stopIfTrue="1" operator="containsText" text="server">
      <formula>NOT(ISERROR(SEARCH("server",A271)))</formula>
    </cfRule>
    <cfRule type="containsText" dxfId="5571" priority="1117" stopIfTrue="1" operator="containsText" text="ft">
      <formula>NOT(ISERROR(SEARCH("ft",A271)))</formula>
    </cfRule>
    <cfRule type="containsText" dxfId="5570" priority="1118" stopIfTrue="1" operator="containsText" text="lynxx_">
      <formula>NOT(ISERROR(SEARCH("lynxx_",A271)))</formula>
    </cfRule>
    <cfRule type="containsText" dxfId="5569" priority="1119" operator="containsText" text="_">
      <formula>NOT(ISERROR(SEARCH("_",A271)))</formula>
    </cfRule>
  </conditionalFormatting>
  <conditionalFormatting sqref="AD271">
    <cfRule type="cellIs" dxfId="5568" priority="1110" operator="equal">
      <formula>1</formula>
    </cfRule>
    <cfRule type="cellIs" dxfId="5567" priority="1111" operator="equal">
      <formula>2</formula>
    </cfRule>
    <cfRule type="cellIs" dxfId="5566" priority="1112" operator="equal">
      <formula>3</formula>
    </cfRule>
    <cfRule type="cellIs" dxfId="5565" priority="1113" operator="equal">
      <formula>4</formula>
    </cfRule>
    <cfRule type="cellIs" dxfId="5564" priority="1120" operator="equal">
      <formula>5</formula>
    </cfRule>
  </conditionalFormatting>
  <conditionalFormatting sqref="A271">
    <cfRule type="containsBlanks" priority="1104" stopIfTrue="1">
      <formula>LEN(TRIM(A271))=0</formula>
    </cfRule>
    <cfRule type="containsText" dxfId="5563" priority="1105" stopIfTrue="1" operator="containsText" text="fcd">
      <formula>NOT(ISERROR(SEARCH("fcd",A271)))</formula>
    </cfRule>
    <cfRule type="containsText" dxfId="5562" priority="1106" stopIfTrue="1" operator="containsText" text="server">
      <formula>NOT(ISERROR(SEARCH("server",A271)))</formula>
    </cfRule>
    <cfRule type="containsText" dxfId="5561" priority="1107" stopIfTrue="1" operator="containsText" text="ft">
      <formula>NOT(ISERROR(SEARCH("ft",A271)))</formula>
    </cfRule>
    <cfRule type="containsText" dxfId="5560" priority="1108" stopIfTrue="1" operator="containsText" text="lynxx_">
      <formula>NOT(ISERROR(SEARCH("lynxx_",A271)))</formula>
    </cfRule>
    <cfRule type="containsText" dxfId="5559" priority="1109" operator="containsText" text="_">
      <formula>NOT(ISERROR(SEARCH("_",A271)))</formula>
    </cfRule>
  </conditionalFormatting>
  <conditionalFormatting sqref="Y271:AC271">
    <cfRule type="cellIs" dxfId="5558" priority="1099" operator="equal">
      <formula>1</formula>
    </cfRule>
    <cfRule type="cellIs" dxfId="5557" priority="1100" operator="equal">
      <formula>2</formula>
    </cfRule>
    <cfRule type="cellIs" dxfId="5556" priority="1101" operator="equal">
      <formula>3</formula>
    </cfRule>
    <cfRule type="cellIs" dxfId="5555" priority="1102" operator="equal">
      <formula>4</formula>
    </cfRule>
    <cfRule type="cellIs" dxfId="5554" priority="1103" operator="equal">
      <formula>5</formula>
    </cfRule>
  </conditionalFormatting>
  <conditionalFormatting sqref="B271:E271">
    <cfRule type="colorScale" priority="109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71:I271">
    <cfRule type="colorScale" priority="109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71:M271">
    <cfRule type="colorScale" priority="109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83:A88 A90:A96">
    <cfRule type="containsBlanks" priority="1089" stopIfTrue="1">
      <formula>LEN(TRIM(A83))=0</formula>
    </cfRule>
    <cfRule type="containsText" dxfId="5553" priority="1090" stopIfTrue="1" operator="containsText" text="fcd">
      <formula>NOT(ISERROR(SEARCH("fcd",A83)))</formula>
    </cfRule>
    <cfRule type="containsText" dxfId="5552" priority="1091" stopIfTrue="1" operator="containsText" text="server">
      <formula>NOT(ISERROR(SEARCH("server",A83)))</formula>
    </cfRule>
    <cfRule type="containsText" dxfId="5551" priority="1092" stopIfTrue="1" operator="containsText" text="ft">
      <formula>NOT(ISERROR(SEARCH("ft",A83)))</formula>
    </cfRule>
    <cfRule type="containsText" dxfId="5550" priority="1093" stopIfTrue="1" operator="containsText" text="lynxx_">
      <formula>NOT(ISERROR(SEARCH("lynxx_",A83)))</formula>
    </cfRule>
    <cfRule type="containsText" dxfId="5549" priority="1094" operator="containsText" text="_">
      <formula>NOT(ISERROR(SEARCH("_",A83)))</formula>
    </cfRule>
  </conditionalFormatting>
  <conditionalFormatting sqref="Y83:AE88 Y90:AE96">
    <cfRule type="cellIs" dxfId="5548" priority="1085" operator="equal">
      <formula>1</formula>
    </cfRule>
    <cfRule type="cellIs" dxfId="5547" priority="1086" operator="equal">
      <formula>2</formula>
    </cfRule>
    <cfRule type="cellIs" dxfId="5546" priority="1087" operator="equal">
      <formula>3</formula>
    </cfRule>
    <cfRule type="cellIs" dxfId="5545" priority="1088" operator="equal">
      <formula>4</formula>
    </cfRule>
    <cfRule type="cellIs" dxfId="5544" priority="1095" operator="equal">
      <formula>5</formula>
    </cfRule>
  </conditionalFormatting>
  <conditionalFormatting sqref="U86:V86 X86 U83:X85 U87:X88 U90:X96">
    <cfRule type="containsBlanks" priority="1079" stopIfTrue="1">
      <formula>LEN(TRIM(U83))=0</formula>
    </cfRule>
    <cfRule type="cellIs" dxfId="5543" priority="1080" operator="equal">
      <formula>"N/A"</formula>
    </cfRule>
    <cfRule type="cellIs" dxfId="5542" priority="1081" operator="equal">
      <formula>"OK"</formula>
    </cfRule>
    <cfRule type="containsText" dxfId="5541" priority="1082" operator="containsText" text="Unsure">
      <formula>NOT(ISERROR(SEARCH("Unsure",U83)))</formula>
    </cfRule>
    <cfRule type="containsText" dxfId="5540" priority="1083" operator="containsText" text="Can't See">
      <formula>NOT(ISERROR(SEARCH("Can't See",U83)))</formula>
    </cfRule>
    <cfRule type="notContainsText" dxfId="5539" priority="1084" operator="notContains" text="OK&amp;N/A">
      <formula>ISERROR(SEARCH("OK&amp;N/A",U83))</formula>
    </cfRule>
  </conditionalFormatting>
  <conditionalFormatting sqref="W86">
    <cfRule type="containsBlanks" priority="1073" stopIfTrue="1">
      <formula>LEN(TRIM(W86))=0</formula>
    </cfRule>
    <cfRule type="containsText" dxfId="5538" priority="1074" stopIfTrue="1" operator="containsText" text="fcd">
      <formula>NOT(ISERROR(SEARCH("fcd",W86)))</formula>
    </cfRule>
    <cfRule type="containsText" dxfId="5537" priority="1075" stopIfTrue="1" operator="containsText" text="server">
      <formula>NOT(ISERROR(SEARCH("server",W86)))</formula>
    </cfRule>
    <cfRule type="containsText" dxfId="5536" priority="1076" stopIfTrue="1" operator="containsText" text="ft">
      <formula>NOT(ISERROR(SEARCH("ft",W86)))</formula>
    </cfRule>
    <cfRule type="containsText" dxfId="5535" priority="1077" stopIfTrue="1" operator="containsText" text="lynxx_">
      <formula>NOT(ISERROR(SEARCH("lynxx_",W86)))</formula>
    </cfRule>
    <cfRule type="containsText" dxfId="5534" priority="1078" operator="containsText" text="_">
      <formula>NOT(ISERROR(SEARCH("_",W86)))</formula>
    </cfRule>
  </conditionalFormatting>
  <conditionalFormatting sqref="X100:X109">
    <cfRule type="containsBlanks" priority="1067" stopIfTrue="1">
      <formula>LEN(TRIM(X100))=0</formula>
    </cfRule>
    <cfRule type="cellIs" dxfId="5533" priority="1068" operator="equal">
      <formula>"N/A"</formula>
    </cfRule>
    <cfRule type="cellIs" dxfId="5532" priority="1069" operator="equal">
      <formula>"OK"</formula>
    </cfRule>
    <cfRule type="containsText" dxfId="5531" priority="1070" operator="containsText" text="Unsure">
      <formula>NOT(ISERROR(SEARCH("Unsure",X100)))</formula>
    </cfRule>
    <cfRule type="containsText" dxfId="5530" priority="1071" operator="containsText" text="Can't See">
      <formula>NOT(ISERROR(SEARCH("Can't See",X100)))</formula>
    </cfRule>
    <cfRule type="notContainsText" dxfId="5529" priority="1072" operator="notContains" text="OK&amp;N/A">
      <formula>ISERROR(SEARCH("OK&amp;N/A",X100))</formula>
    </cfRule>
  </conditionalFormatting>
  <conditionalFormatting sqref="J98:M99 J109:M109">
    <cfRule type="containsBlanks" priority="1061" stopIfTrue="1">
      <formula>LEN(TRIM(J98))=0</formula>
    </cfRule>
    <cfRule type="cellIs" dxfId="5528" priority="1062" operator="equal">
      <formula>"N/A"</formula>
    </cfRule>
    <cfRule type="cellIs" dxfId="5527" priority="1063" operator="equal">
      <formula>"OK"</formula>
    </cfRule>
    <cfRule type="containsText" dxfId="5526" priority="1064" operator="containsText" text="Unsure">
      <formula>NOT(ISERROR(SEARCH("Unsure",J98)))</formula>
    </cfRule>
    <cfRule type="containsText" dxfId="5525" priority="1065" operator="containsText" text="Can't See">
      <formula>NOT(ISERROR(SEARCH("Can't See",J98)))</formula>
    </cfRule>
    <cfRule type="notContainsText" dxfId="5524" priority="1066" operator="notContains" text="OK&amp;N/A">
      <formula>ISERROR(SEARCH("OK&amp;N/A",J98))</formula>
    </cfRule>
  </conditionalFormatting>
  <conditionalFormatting sqref="I90:K93 B83:C88 I84:K88 M83:M88 E84:G88 E90:G93 E83:K83 H84:H93 E94:K94 B90:C96 M90:M94 E95:M96">
    <cfRule type="colorScale" priority="106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82">
    <cfRule type="containsBlanks" priority="1054" stopIfTrue="1">
      <formula>LEN(TRIM(A82))=0</formula>
    </cfRule>
    <cfRule type="containsText" dxfId="5523" priority="1055" stopIfTrue="1" operator="containsText" text="fcd">
      <formula>NOT(ISERROR(SEARCH("fcd",A82)))</formula>
    </cfRule>
    <cfRule type="containsText" dxfId="5522" priority="1056" stopIfTrue="1" operator="containsText" text="server">
      <formula>NOT(ISERROR(SEARCH("server",A82)))</formula>
    </cfRule>
    <cfRule type="containsText" dxfId="5521" priority="1057" stopIfTrue="1" operator="containsText" text="ft">
      <formula>NOT(ISERROR(SEARCH("ft",A82)))</formula>
    </cfRule>
    <cfRule type="containsText" dxfId="5520" priority="1058" stopIfTrue="1" operator="containsText" text="lynxx_">
      <formula>NOT(ISERROR(SEARCH("lynxx_",A82)))</formula>
    </cfRule>
    <cfRule type="containsText" dxfId="5519" priority="1059" operator="containsText" text="_">
      <formula>NOT(ISERROR(SEARCH("_",A82)))</formula>
    </cfRule>
  </conditionalFormatting>
  <conditionalFormatting sqref="B82">
    <cfRule type="containsBlanks" priority="1048" stopIfTrue="1">
      <formula>LEN(TRIM(B82))=0</formula>
    </cfRule>
    <cfRule type="containsText" dxfId="5518" priority="1049" stopIfTrue="1" operator="containsText" text="fcd">
      <formula>NOT(ISERROR(SEARCH("fcd",B82)))</formula>
    </cfRule>
    <cfRule type="containsText" dxfId="5517" priority="1050" stopIfTrue="1" operator="containsText" text="server">
      <formula>NOT(ISERROR(SEARCH("server",B82)))</formula>
    </cfRule>
    <cfRule type="containsText" dxfId="5516" priority="1051" stopIfTrue="1" operator="containsText" text="ft">
      <formula>NOT(ISERROR(SEARCH("ft",B82)))</formula>
    </cfRule>
    <cfRule type="containsText" dxfId="5515" priority="1052" stopIfTrue="1" operator="containsText" text="lynxx_">
      <formula>NOT(ISERROR(SEARCH("lynxx_",B82)))</formula>
    </cfRule>
    <cfRule type="containsText" dxfId="5514" priority="1053" operator="containsText" text="_">
      <formula>NOT(ISERROR(SEARCH("_",B82)))</formula>
    </cfRule>
  </conditionalFormatting>
  <conditionalFormatting sqref="C82">
    <cfRule type="containsBlanks" priority="1042" stopIfTrue="1">
      <formula>LEN(TRIM(C82))=0</formula>
    </cfRule>
    <cfRule type="containsText" dxfId="5513" priority="1043" stopIfTrue="1" operator="containsText" text="fcd">
      <formula>NOT(ISERROR(SEARCH("fcd",C82)))</formula>
    </cfRule>
    <cfRule type="containsText" dxfId="5512" priority="1044" stopIfTrue="1" operator="containsText" text="server">
      <formula>NOT(ISERROR(SEARCH("server",C82)))</formula>
    </cfRule>
    <cfRule type="containsText" dxfId="5511" priority="1045" stopIfTrue="1" operator="containsText" text="ft">
      <formula>NOT(ISERROR(SEARCH("ft",C82)))</formula>
    </cfRule>
    <cfRule type="containsText" dxfId="5510" priority="1046" stopIfTrue="1" operator="containsText" text="lynxx_">
      <formula>NOT(ISERROR(SEARCH("lynxx_",C82)))</formula>
    </cfRule>
    <cfRule type="containsText" dxfId="5509" priority="1047" operator="containsText" text="_">
      <formula>NOT(ISERROR(SEARCH("_",C82)))</formula>
    </cfRule>
  </conditionalFormatting>
  <conditionalFormatting sqref="D82">
    <cfRule type="containsBlanks" priority="1036" stopIfTrue="1">
      <formula>LEN(TRIM(D82))=0</formula>
    </cfRule>
    <cfRule type="containsText" dxfId="5508" priority="1037" stopIfTrue="1" operator="containsText" text="fcd">
      <formula>NOT(ISERROR(SEARCH("fcd",D82)))</formula>
    </cfRule>
    <cfRule type="containsText" dxfId="5507" priority="1038" stopIfTrue="1" operator="containsText" text="server">
      <formula>NOT(ISERROR(SEARCH("server",D82)))</formula>
    </cfRule>
    <cfRule type="containsText" dxfId="5506" priority="1039" stopIfTrue="1" operator="containsText" text="ft">
      <formula>NOT(ISERROR(SEARCH("ft",D82)))</formula>
    </cfRule>
    <cfRule type="containsText" dxfId="5505" priority="1040" stopIfTrue="1" operator="containsText" text="lynxx_">
      <formula>NOT(ISERROR(SEARCH("lynxx_",D82)))</formula>
    </cfRule>
    <cfRule type="containsText" dxfId="5504" priority="1041" operator="containsText" text="_">
      <formula>NOT(ISERROR(SEARCH("_",D82)))</formula>
    </cfRule>
  </conditionalFormatting>
  <conditionalFormatting sqref="E82">
    <cfRule type="containsBlanks" priority="1030" stopIfTrue="1">
      <formula>LEN(TRIM(E82))=0</formula>
    </cfRule>
    <cfRule type="containsText" dxfId="5503" priority="1031" stopIfTrue="1" operator="containsText" text="fcd">
      <formula>NOT(ISERROR(SEARCH("fcd",E82)))</formula>
    </cfRule>
    <cfRule type="containsText" dxfId="5502" priority="1032" stopIfTrue="1" operator="containsText" text="server">
      <formula>NOT(ISERROR(SEARCH("server",E82)))</formula>
    </cfRule>
    <cfRule type="containsText" dxfId="5501" priority="1033" stopIfTrue="1" operator="containsText" text="ft">
      <formula>NOT(ISERROR(SEARCH("ft",E82)))</formula>
    </cfRule>
    <cfRule type="containsText" dxfId="5500" priority="1034" stopIfTrue="1" operator="containsText" text="lynxx_">
      <formula>NOT(ISERROR(SEARCH("lynxx_",E82)))</formula>
    </cfRule>
    <cfRule type="containsText" dxfId="5499" priority="1035" operator="containsText" text="_">
      <formula>NOT(ISERROR(SEARCH("_",E82)))</formula>
    </cfRule>
  </conditionalFormatting>
  <conditionalFormatting sqref="F82">
    <cfRule type="containsBlanks" priority="1024" stopIfTrue="1">
      <formula>LEN(TRIM(F82))=0</formula>
    </cfRule>
    <cfRule type="containsText" dxfId="5498" priority="1025" stopIfTrue="1" operator="containsText" text="fcd">
      <formula>NOT(ISERROR(SEARCH("fcd",F82)))</formula>
    </cfRule>
    <cfRule type="containsText" dxfId="5497" priority="1026" stopIfTrue="1" operator="containsText" text="server">
      <formula>NOT(ISERROR(SEARCH("server",F82)))</formula>
    </cfRule>
    <cfRule type="containsText" dxfId="5496" priority="1027" stopIfTrue="1" operator="containsText" text="ft">
      <formula>NOT(ISERROR(SEARCH("ft",F82)))</formula>
    </cfRule>
    <cfRule type="containsText" dxfId="5495" priority="1028" stopIfTrue="1" operator="containsText" text="lynxx_">
      <formula>NOT(ISERROR(SEARCH("lynxx_",F82)))</formula>
    </cfRule>
    <cfRule type="containsText" dxfId="5494" priority="1029" operator="containsText" text="_">
      <formula>NOT(ISERROR(SEARCH("_",F82)))</formula>
    </cfRule>
  </conditionalFormatting>
  <conditionalFormatting sqref="G82">
    <cfRule type="containsBlanks" priority="1018" stopIfTrue="1">
      <formula>LEN(TRIM(G82))=0</formula>
    </cfRule>
    <cfRule type="containsText" dxfId="5493" priority="1019" stopIfTrue="1" operator="containsText" text="fcd">
      <formula>NOT(ISERROR(SEARCH("fcd",G82)))</formula>
    </cfRule>
    <cfRule type="containsText" dxfId="5492" priority="1020" stopIfTrue="1" operator="containsText" text="server">
      <formula>NOT(ISERROR(SEARCH("server",G82)))</formula>
    </cfRule>
    <cfRule type="containsText" dxfId="5491" priority="1021" stopIfTrue="1" operator="containsText" text="ft">
      <formula>NOT(ISERROR(SEARCH("ft",G82)))</formula>
    </cfRule>
    <cfRule type="containsText" dxfId="5490" priority="1022" stopIfTrue="1" operator="containsText" text="lynxx_">
      <formula>NOT(ISERROR(SEARCH("lynxx_",G82)))</formula>
    </cfRule>
    <cfRule type="containsText" dxfId="5489" priority="1023" operator="containsText" text="_">
      <formula>NOT(ISERROR(SEARCH("_",G82)))</formula>
    </cfRule>
  </conditionalFormatting>
  <conditionalFormatting sqref="H82">
    <cfRule type="containsBlanks" priority="1012" stopIfTrue="1">
      <formula>LEN(TRIM(H82))=0</formula>
    </cfRule>
    <cfRule type="containsText" dxfId="5488" priority="1013" stopIfTrue="1" operator="containsText" text="fcd">
      <formula>NOT(ISERROR(SEARCH("fcd",H82)))</formula>
    </cfRule>
    <cfRule type="containsText" dxfId="5487" priority="1014" stopIfTrue="1" operator="containsText" text="server">
      <formula>NOT(ISERROR(SEARCH("server",H82)))</formula>
    </cfRule>
    <cfRule type="containsText" dxfId="5486" priority="1015" stopIfTrue="1" operator="containsText" text="ft">
      <formula>NOT(ISERROR(SEARCH("ft",H82)))</formula>
    </cfRule>
    <cfRule type="containsText" dxfId="5485" priority="1016" stopIfTrue="1" operator="containsText" text="lynxx_">
      <formula>NOT(ISERROR(SEARCH("lynxx_",H82)))</formula>
    </cfRule>
    <cfRule type="containsText" dxfId="5484" priority="1017" operator="containsText" text="_">
      <formula>NOT(ISERROR(SEARCH("_",H82)))</formula>
    </cfRule>
  </conditionalFormatting>
  <conditionalFormatting sqref="I82">
    <cfRule type="containsBlanks" priority="1006" stopIfTrue="1">
      <formula>LEN(TRIM(I82))=0</formula>
    </cfRule>
    <cfRule type="containsText" dxfId="5483" priority="1007" stopIfTrue="1" operator="containsText" text="fcd">
      <formula>NOT(ISERROR(SEARCH("fcd",I82)))</formula>
    </cfRule>
    <cfRule type="containsText" dxfId="5482" priority="1008" stopIfTrue="1" operator="containsText" text="server">
      <formula>NOT(ISERROR(SEARCH("server",I82)))</formula>
    </cfRule>
    <cfRule type="containsText" dxfId="5481" priority="1009" stopIfTrue="1" operator="containsText" text="ft">
      <formula>NOT(ISERROR(SEARCH("ft",I82)))</formula>
    </cfRule>
    <cfRule type="containsText" dxfId="5480" priority="1010" stopIfTrue="1" operator="containsText" text="lynxx_">
      <formula>NOT(ISERROR(SEARCH("lynxx_",I82)))</formula>
    </cfRule>
    <cfRule type="containsText" dxfId="5479" priority="1011" operator="containsText" text="_">
      <formula>NOT(ISERROR(SEARCH("_",I82)))</formula>
    </cfRule>
  </conditionalFormatting>
  <conditionalFormatting sqref="J82">
    <cfRule type="containsBlanks" priority="1000" stopIfTrue="1">
      <formula>LEN(TRIM(J82))=0</formula>
    </cfRule>
    <cfRule type="containsText" dxfId="5478" priority="1001" stopIfTrue="1" operator="containsText" text="fcd">
      <formula>NOT(ISERROR(SEARCH("fcd",J82)))</formula>
    </cfRule>
    <cfRule type="containsText" dxfId="5477" priority="1002" stopIfTrue="1" operator="containsText" text="server">
      <formula>NOT(ISERROR(SEARCH("server",J82)))</formula>
    </cfRule>
    <cfRule type="containsText" dxfId="5476" priority="1003" stopIfTrue="1" operator="containsText" text="ft">
      <formula>NOT(ISERROR(SEARCH("ft",J82)))</formula>
    </cfRule>
    <cfRule type="containsText" dxfId="5475" priority="1004" stopIfTrue="1" operator="containsText" text="lynxx_">
      <formula>NOT(ISERROR(SEARCH("lynxx_",J82)))</formula>
    </cfRule>
    <cfRule type="containsText" dxfId="5474" priority="1005" operator="containsText" text="_">
      <formula>NOT(ISERROR(SEARCH("_",J82)))</formula>
    </cfRule>
  </conditionalFormatting>
  <conditionalFormatting sqref="L82">
    <cfRule type="containsBlanks" priority="994" stopIfTrue="1">
      <formula>LEN(TRIM(L82))=0</formula>
    </cfRule>
    <cfRule type="containsText" dxfId="5473" priority="995" stopIfTrue="1" operator="containsText" text="fcd">
      <formula>NOT(ISERROR(SEARCH("fcd",L82)))</formula>
    </cfRule>
    <cfRule type="containsText" dxfId="5472" priority="996" stopIfTrue="1" operator="containsText" text="server">
      <formula>NOT(ISERROR(SEARCH("server",L82)))</formula>
    </cfRule>
    <cfRule type="containsText" dxfId="5471" priority="997" stopIfTrue="1" operator="containsText" text="ft">
      <formula>NOT(ISERROR(SEARCH("ft",L82)))</formula>
    </cfRule>
    <cfRule type="containsText" dxfId="5470" priority="998" stopIfTrue="1" operator="containsText" text="lynxx_">
      <formula>NOT(ISERROR(SEARCH("lynxx_",L82)))</formula>
    </cfRule>
    <cfRule type="containsText" dxfId="5469" priority="999" operator="containsText" text="_">
      <formula>NOT(ISERROR(SEARCH("_",L82)))</formula>
    </cfRule>
  </conditionalFormatting>
  <conditionalFormatting sqref="M81">
    <cfRule type="containsBlanks" priority="988" stopIfTrue="1">
      <formula>LEN(TRIM(M81))=0</formula>
    </cfRule>
    <cfRule type="containsText" dxfId="5468" priority="989" stopIfTrue="1" operator="containsText" text="fcd">
      <formula>NOT(ISERROR(SEARCH("fcd",M81)))</formula>
    </cfRule>
    <cfRule type="containsText" dxfId="5467" priority="990" stopIfTrue="1" operator="containsText" text="server">
      <formula>NOT(ISERROR(SEARCH("server",M81)))</formula>
    </cfRule>
    <cfRule type="containsText" dxfId="5466" priority="991" stopIfTrue="1" operator="containsText" text="ft">
      <formula>NOT(ISERROR(SEARCH("ft",M81)))</formula>
    </cfRule>
    <cfRule type="containsText" dxfId="5465" priority="992" stopIfTrue="1" operator="containsText" text="lynxx_">
      <formula>NOT(ISERROR(SEARCH("lynxx_",M81)))</formula>
    </cfRule>
    <cfRule type="containsText" dxfId="5464" priority="993" operator="containsText" text="_">
      <formula>NOT(ISERROR(SEARCH("_",M81)))</formula>
    </cfRule>
  </conditionalFormatting>
  <conditionalFormatting sqref="O82">
    <cfRule type="containsBlanks" priority="982" stopIfTrue="1">
      <formula>LEN(TRIM(O82))=0</formula>
    </cfRule>
    <cfRule type="containsText" dxfId="5463" priority="983" stopIfTrue="1" operator="containsText" text="fcd">
      <formula>NOT(ISERROR(SEARCH("fcd",O82)))</formula>
    </cfRule>
    <cfRule type="containsText" dxfId="5462" priority="984" stopIfTrue="1" operator="containsText" text="server">
      <formula>NOT(ISERROR(SEARCH("server",O82)))</formula>
    </cfRule>
    <cfRule type="containsText" dxfId="5461" priority="985" stopIfTrue="1" operator="containsText" text="ft">
      <formula>NOT(ISERROR(SEARCH("ft",O82)))</formula>
    </cfRule>
    <cfRule type="containsText" dxfId="5460" priority="986" stopIfTrue="1" operator="containsText" text="lynxx_">
      <formula>NOT(ISERROR(SEARCH("lynxx_",O82)))</formula>
    </cfRule>
    <cfRule type="containsText" dxfId="5459" priority="987" operator="containsText" text="_">
      <formula>NOT(ISERROR(SEARCH("_",O82)))</formula>
    </cfRule>
  </conditionalFormatting>
  <conditionalFormatting sqref="Q82">
    <cfRule type="containsBlanks" priority="976" stopIfTrue="1">
      <formula>LEN(TRIM(Q82))=0</formula>
    </cfRule>
    <cfRule type="containsText" dxfId="5458" priority="977" stopIfTrue="1" operator="containsText" text="fcd">
      <formula>NOT(ISERROR(SEARCH("fcd",Q82)))</formula>
    </cfRule>
    <cfRule type="containsText" dxfId="5457" priority="978" stopIfTrue="1" operator="containsText" text="server">
      <formula>NOT(ISERROR(SEARCH("server",Q82)))</formula>
    </cfRule>
    <cfRule type="containsText" dxfId="5456" priority="979" stopIfTrue="1" operator="containsText" text="ft">
      <formula>NOT(ISERROR(SEARCH("ft",Q82)))</formula>
    </cfRule>
    <cfRule type="containsText" dxfId="5455" priority="980" stopIfTrue="1" operator="containsText" text="lynxx_">
      <formula>NOT(ISERROR(SEARCH("lynxx_",Q82)))</formula>
    </cfRule>
    <cfRule type="containsText" dxfId="5454" priority="981" operator="containsText" text="_">
      <formula>NOT(ISERROR(SEARCH("_",Q82)))</formula>
    </cfRule>
  </conditionalFormatting>
  <conditionalFormatting sqref="R82">
    <cfRule type="containsBlanks" priority="970" stopIfTrue="1">
      <formula>LEN(TRIM(R82))=0</formula>
    </cfRule>
    <cfRule type="containsText" dxfId="5453" priority="971" stopIfTrue="1" operator="containsText" text="fcd">
      <formula>NOT(ISERROR(SEARCH("fcd",R82)))</formula>
    </cfRule>
    <cfRule type="containsText" dxfId="5452" priority="972" stopIfTrue="1" operator="containsText" text="server">
      <formula>NOT(ISERROR(SEARCH("server",R82)))</formula>
    </cfRule>
    <cfRule type="containsText" dxfId="5451" priority="973" stopIfTrue="1" operator="containsText" text="ft">
      <formula>NOT(ISERROR(SEARCH("ft",R82)))</formula>
    </cfRule>
    <cfRule type="containsText" dxfId="5450" priority="974" stopIfTrue="1" operator="containsText" text="lynxx_">
      <formula>NOT(ISERROR(SEARCH("lynxx_",R82)))</formula>
    </cfRule>
    <cfRule type="containsText" dxfId="5449" priority="975" operator="containsText" text="_">
      <formula>NOT(ISERROR(SEARCH("_",R82)))</formula>
    </cfRule>
  </conditionalFormatting>
  <conditionalFormatting sqref="S82:T82">
    <cfRule type="containsBlanks" priority="964" stopIfTrue="1">
      <formula>LEN(TRIM(S82))=0</formula>
    </cfRule>
    <cfRule type="containsText" dxfId="5448" priority="965" stopIfTrue="1" operator="containsText" text="fcd">
      <formula>NOT(ISERROR(SEARCH("fcd",S82)))</formula>
    </cfRule>
    <cfRule type="containsText" dxfId="5447" priority="966" stopIfTrue="1" operator="containsText" text="server">
      <formula>NOT(ISERROR(SEARCH("server",S82)))</formula>
    </cfRule>
    <cfRule type="containsText" dxfId="5446" priority="967" stopIfTrue="1" operator="containsText" text="ft">
      <formula>NOT(ISERROR(SEARCH("ft",S82)))</formula>
    </cfRule>
    <cfRule type="containsText" dxfId="5445" priority="968" stopIfTrue="1" operator="containsText" text="lynxx_">
      <formula>NOT(ISERROR(SEARCH("lynxx_",S82)))</formula>
    </cfRule>
    <cfRule type="containsText" dxfId="5444" priority="969" operator="containsText" text="_">
      <formula>NOT(ISERROR(SEARCH("_",S82)))</formula>
    </cfRule>
  </conditionalFormatting>
  <conditionalFormatting sqref="A89">
    <cfRule type="containsBlanks" priority="957" stopIfTrue="1">
      <formula>LEN(TRIM(A89))=0</formula>
    </cfRule>
    <cfRule type="containsText" dxfId="5443" priority="958" stopIfTrue="1" operator="containsText" text="fcd">
      <formula>NOT(ISERROR(SEARCH("fcd",A89)))</formula>
    </cfRule>
    <cfRule type="containsText" dxfId="5442" priority="959" stopIfTrue="1" operator="containsText" text="server">
      <formula>NOT(ISERROR(SEARCH("server",A89)))</formula>
    </cfRule>
    <cfRule type="containsText" dxfId="5441" priority="960" stopIfTrue="1" operator="containsText" text="ft">
      <formula>NOT(ISERROR(SEARCH("ft",A89)))</formula>
    </cfRule>
    <cfRule type="containsText" dxfId="5440" priority="961" stopIfTrue="1" operator="containsText" text="lynxx_">
      <formula>NOT(ISERROR(SEARCH("lynxx_",A89)))</formula>
    </cfRule>
    <cfRule type="containsText" dxfId="5439" priority="962" operator="containsText" text="_">
      <formula>NOT(ISERROR(SEARCH("_",A89)))</formula>
    </cfRule>
  </conditionalFormatting>
  <conditionalFormatting sqref="Y89:AE89">
    <cfRule type="cellIs" dxfId="5438" priority="953" operator="equal">
      <formula>1</formula>
    </cfRule>
    <cfRule type="cellIs" dxfId="5437" priority="954" operator="equal">
      <formula>2</formula>
    </cfRule>
    <cfRule type="cellIs" dxfId="5436" priority="955" operator="equal">
      <formula>3</formula>
    </cfRule>
    <cfRule type="cellIs" dxfId="5435" priority="956" operator="equal">
      <formula>4</formula>
    </cfRule>
    <cfRule type="cellIs" dxfId="5434" priority="963" operator="equal">
      <formula>5</formula>
    </cfRule>
  </conditionalFormatting>
  <conditionalFormatting sqref="U89:X89">
    <cfRule type="containsBlanks" priority="947" stopIfTrue="1">
      <formula>LEN(TRIM(U89))=0</formula>
    </cfRule>
    <cfRule type="cellIs" dxfId="5433" priority="948" operator="equal">
      <formula>"N/A"</formula>
    </cfRule>
    <cfRule type="cellIs" dxfId="5432" priority="949" operator="equal">
      <formula>"OK"</formula>
    </cfRule>
    <cfRule type="containsText" dxfId="5431" priority="950" operator="containsText" text="Unsure">
      <formula>NOT(ISERROR(SEARCH("Unsure",U89)))</formula>
    </cfRule>
    <cfRule type="containsText" dxfId="5430" priority="951" operator="containsText" text="Can't See">
      <formula>NOT(ISERROR(SEARCH("Can't See",U89)))</formula>
    </cfRule>
    <cfRule type="notContainsText" dxfId="5429" priority="952" operator="notContains" text="OK&amp;N/A">
      <formula>ISERROR(SEARCH("OK&amp;N/A",U89))</formula>
    </cfRule>
  </conditionalFormatting>
  <conditionalFormatting sqref="B89:C89 I89:K89 M89 E89:G89">
    <cfRule type="colorScale" priority="94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K82">
    <cfRule type="containsBlanks" priority="940" stopIfTrue="1">
      <formula>LEN(TRIM(K82))=0</formula>
    </cfRule>
    <cfRule type="containsText" dxfId="5428" priority="941" stopIfTrue="1" operator="containsText" text="fcd">
      <formula>NOT(ISERROR(SEARCH("fcd",K82)))</formula>
    </cfRule>
    <cfRule type="containsText" dxfId="5427" priority="942" stopIfTrue="1" operator="containsText" text="server">
      <formula>NOT(ISERROR(SEARCH("server",K82)))</formula>
    </cfRule>
    <cfRule type="containsText" dxfId="5426" priority="943" stopIfTrue="1" operator="containsText" text="ft">
      <formula>NOT(ISERROR(SEARCH("ft",K82)))</formula>
    </cfRule>
    <cfRule type="containsText" dxfId="5425" priority="944" stopIfTrue="1" operator="containsText" text="lynxx_">
      <formula>NOT(ISERROR(SEARCH("lynxx_",K82)))</formula>
    </cfRule>
    <cfRule type="containsText" dxfId="5424" priority="945" operator="containsText" text="_">
      <formula>NOT(ISERROR(SEARCH("_",K82)))</formula>
    </cfRule>
  </conditionalFormatting>
  <conditionalFormatting sqref="M82">
    <cfRule type="containsBlanks" priority="934" stopIfTrue="1">
      <formula>LEN(TRIM(M82))=0</formula>
    </cfRule>
    <cfRule type="containsText" dxfId="5423" priority="935" stopIfTrue="1" operator="containsText" text="fcd">
      <formula>NOT(ISERROR(SEARCH("fcd",M82)))</formula>
    </cfRule>
    <cfRule type="containsText" dxfId="5422" priority="936" stopIfTrue="1" operator="containsText" text="server">
      <formula>NOT(ISERROR(SEARCH("server",M82)))</formula>
    </cfRule>
    <cfRule type="containsText" dxfId="5421" priority="937" stopIfTrue="1" operator="containsText" text="ft">
      <formula>NOT(ISERROR(SEARCH("ft",M82)))</formula>
    </cfRule>
    <cfRule type="containsText" dxfId="5420" priority="938" stopIfTrue="1" operator="containsText" text="lynxx_">
      <formula>NOT(ISERROR(SEARCH("lynxx_",M82)))</formula>
    </cfRule>
    <cfRule type="containsText" dxfId="5419" priority="939" operator="containsText" text="_">
      <formula>NOT(ISERROR(SEARCH("_",M82)))</formula>
    </cfRule>
  </conditionalFormatting>
  <conditionalFormatting sqref="P41:P43 P45 P28:P35 P22:P25">
    <cfRule type="colorScale" priority="9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4:P175 P168 P162:P165 P177:P183">
    <cfRule type="colorScale" priority="9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87">
    <cfRule type="colorScale" priority="9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05:P206">
    <cfRule type="colorScale" priority="9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07:P210">
    <cfRule type="colorScale" priority="9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40:P241">
    <cfRule type="colorScale" priority="9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42">
    <cfRule type="colorScale" priority="9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69:P270 P272">
    <cfRule type="colorScale" priority="9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73">
    <cfRule type="colorScale" priority="9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71">
    <cfRule type="colorScale" priority="9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91 P293">
    <cfRule type="colorScale" priority="9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117 A119:A120">
    <cfRule type="containsBlanks" priority="917" stopIfTrue="1">
      <formula>LEN(TRIM(A117))=0</formula>
    </cfRule>
    <cfRule type="containsText" dxfId="5418" priority="918" stopIfTrue="1" operator="containsText" text="fcd">
      <formula>NOT(ISERROR(SEARCH("fcd",A117)))</formula>
    </cfRule>
    <cfRule type="containsText" dxfId="5417" priority="919" stopIfTrue="1" operator="containsText" text="server">
      <formula>NOT(ISERROR(SEARCH("server",A117)))</formula>
    </cfRule>
    <cfRule type="containsText" dxfId="5416" priority="920" stopIfTrue="1" operator="containsText" text="ft">
      <formula>NOT(ISERROR(SEARCH("ft",A117)))</formula>
    </cfRule>
    <cfRule type="containsText" dxfId="5415" priority="921" stopIfTrue="1" operator="containsText" text="lynxx_">
      <formula>NOT(ISERROR(SEARCH("lynxx_",A117)))</formula>
    </cfRule>
    <cfRule type="containsText" dxfId="5414" priority="922" operator="containsText" text="_">
      <formula>NOT(ISERROR(SEARCH("_",A117)))</formula>
    </cfRule>
  </conditionalFormatting>
  <conditionalFormatting sqref="P203:P204">
    <cfRule type="colorScale" priority="9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13:P221 P211">
    <cfRule type="colorScale" priority="9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7">
    <cfRule type="colorScale" priority="9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82">
    <cfRule type="colorScale" priority="9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1 S3 S223 S111:S119 S178:S183 S225 S229 S237 S240:S241 S269:S273 S277 S187:S193 S280:S288 S384:S1048576 S232:S234 S22:S60 S198 S123:S125 S244:S254 S266:S267 S5 S8 S11:S20">
    <cfRule type="cellIs" dxfId="5413" priority="912" operator="equal">
      <formula>FALSE</formula>
    </cfRule>
  </conditionalFormatting>
  <conditionalFormatting sqref="T260:T263 T384:T1048576 T222:T254 T265:T328 T1:T5 T10:T183 T7:T8 T185:T211">
    <cfRule type="cellIs" dxfId="5412" priority="911" operator="equal">
      <formula>FALSE</formula>
    </cfRule>
  </conditionalFormatting>
  <conditionalFormatting sqref="O1">
    <cfRule type="colorScale" priority="910">
      <colorScale>
        <cfvo type="num" val="0"/>
        <cfvo type="num" val="0.6"/>
        <cfvo type="num" val="1"/>
        <color rgb="FFF8696B"/>
        <color theme="7" tint="0.59999389629810485"/>
        <color rgb="FF63BE7B"/>
      </colorScale>
    </cfRule>
  </conditionalFormatting>
  <conditionalFormatting sqref="P268">
    <cfRule type="colorScale" priority="90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4:P15">
    <cfRule type="colorScale" priority="31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83:L94">
    <cfRule type="colorScale" priority="90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P176">
    <cfRule type="colorScale" priority="90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109">
    <cfRule type="cellIs" dxfId="5411" priority="906" operator="equal">
      <formula>FALSE</formula>
    </cfRule>
  </conditionalFormatting>
  <conditionalFormatting sqref="T100 T104 T108">
    <cfRule type="containsBlanks" priority="900" stopIfTrue="1">
      <formula>LEN(TRIM(T100))=0</formula>
    </cfRule>
    <cfRule type="containsText" dxfId="5410" priority="901" stopIfTrue="1" operator="containsText" text="fcd">
      <formula>NOT(ISERROR(SEARCH("fcd",T100)))</formula>
    </cfRule>
    <cfRule type="containsText" dxfId="5409" priority="902" stopIfTrue="1" operator="containsText" text="server">
      <formula>NOT(ISERROR(SEARCH("server",T100)))</formula>
    </cfRule>
    <cfRule type="containsText" dxfId="5408" priority="903" stopIfTrue="1" operator="containsText" text="ft">
      <formula>NOT(ISERROR(SEARCH("ft",T100)))</formula>
    </cfRule>
    <cfRule type="containsText" dxfId="5407" priority="904" stopIfTrue="1" operator="containsText" text="lynxx_">
      <formula>NOT(ISERROR(SEARCH("lynxx_",T100)))</formula>
    </cfRule>
    <cfRule type="containsText" dxfId="5406" priority="905" operator="containsText" text="_">
      <formula>NOT(ISERROR(SEARCH("_",T100)))</formula>
    </cfRule>
  </conditionalFormatting>
  <conditionalFormatting sqref="U100:W102 U103:V103 U104:W109">
    <cfRule type="containsBlanks" priority="894" stopIfTrue="1">
      <formula>LEN(TRIM(U100))=0</formula>
    </cfRule>
    <cfRule type="cellIs" dxfId="5405" priority="895" operator="equal">
      <formula>"N/A"</formula>
    </cfRule>
    <cfRule type="cellIs" dxfId="5404" priority="896" operator="equal">
      <formula>"OK"</formula>
    </cfRule>
    <cfRule type="containsText" dxfId="5403" priority="897" operator="containsText" text="Unsure">
      <formula>NOT(ISERROR(SEARCH("Unsure",U100)))</formula>
    </cfRule>
    <cfRule type="containsText" dxfId="5402" priority="898" operator="containsText" text="Can't See">
      <formula>NOT(ISERROR(SEARCH("Can't See",U100)))</formula>
    </cfRule>
    <cfRule type="notContainsText" dxfId="5401" priority="899" operator="notContains" text="OK&amp;N/A">
      <formula>ISERROR(SEARCH("OK&amp;N/A",U100))</formula>
    </cfRule>
  </conditionalFormatting>
  <conditionalFormatting sqref="W103">
    <cfRule type="containsBlanks" priority="888" stopIfTrue="1">
      <formula>LEN(TRIM(W103))=0</formula>
    </cfRule>
    <cfRule type="cellIs" dxfId="5400" priority="889" operator="equal">
      <formula>"N/A"</formula>
    </cfRule>
    <cfRule type="cellIs" dxfId="5399" priority="890" operator="equal">
      <formula>"OK"</formula>
    </cfRule>
    <cfRule type="containsText" dxfId="5398" priority="891" operator="containsText" text="Unsure">
      <formula>NOT(ISERROR(SEARCH("Unsure",W103)))</formula>
    </cfRule>
    <cfRule type="containsText" dxfId="5397" priority="892" operator="containsText" text="Can't See">
      <formula>NOT(ISERROR(SEARCH("Can't See",W103)))</formula>
    </cfRule>
    <cfRule type="notContainsText" dxfId="5396" priority="893" operator="notContains" text="OK&amp;N/A">
      <formula>ISERROR(SEARCH("OK&amp;N/A",W103))</formula>
    </cfRule>
  </conditionalFormatting>
  <conditionalFormatting sqref="P99">
    <cfRule type="colorScale" priority="88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00:M108">
    <cfRule type="colorScale" priority="88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P44">
    <cfRule type="colorScale" priority="88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57:P161 P130:P155">
    <cfRule type="colorScale" priority="317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40">
    <cfRule type="colorScale" priority="88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66:P167">
    <cfRule type="colorScale" priority="88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212">
    <cfRule type="containsBlanks" priority="876" stopIfTrue="1">
      <formula>LEN(TRIM(A212))=0</formula>
    </cfRule>
    <cfRule type="containsText" dxfId="5395" priority="877" stopIfTrue="1" operator="containsText" text="fcd">
      <formula>NOT(ISERROR(SEARCH("fcd",A212)))</formula>
    </cfRule>
    <cfRule type="containsText" dxfId="5394" priority="878" stopIfTrue="1" operator="containsText" text="server">
      <formula>NOT(ISERROR(SEARCH("server",A212)))</formula>
    </cfRule>
    <cfRule type="containsText" dxfId="5393" priority="879" stopIfTrue="1" operator="containsText" text="ft">
      <formula>NOT(ISERROR(SEARCH("ft",A212)))</formula>
    </cfRule>
    <cfRule type="containsText" dxfId="5392" priority="880" stopIfTrue="1" operator="containsText" text="lynxx_">
      <formula>NOT(ISERROR(SEARCH("lynxx_",A212)))</formula>
    </cfRule>
    <cfRule type="containsText" dxfId="5391" priority="881" operator="containsText" text="_">
      <formula>NOT(ISERROR(SEARCH("_",A212)))</formula>
    </cfRule>
  </conditionalFormatting>
  <conditionalFormatting sqref="Y212:AE212">
    <cfRule type="cellIs" dxfId="5390" priority="872" operator="equal">
      <formula>1</formula>
    </cfRule>
    <cfRule type="cellIs" dxfId="5389" priority="873" operator="equal">
      <formula>2</formula>
    </cfRule>
    <cfRule type="cellIs" dxfId="5388" priority="874" operator="equal">
      <formula>3</formula>
    </cfRule>
    <cfRule type="cellIs" dxfId="5387" priority="875" operator="equal">
      <formula>4</formula>
    </cfRule>
    <cfRule type="cellIs" dxfId="5386" priority="882" operator="equal">
      <formula>5</formula>
    </cfRule>
  </conditionalFormatting>
  <conditionalFormatting sqref="U212:X212">
    <cfRule type="containsBlanks" priority="866" stopIfTrue="1">
      <formula>LEN(TRIM(U212))=0</formula>
    </cfRule>
    <cfRule type="cellIs" dxfId="5385" priority="867" operator="equal">
      <formula>"N/A"</formula>
    </cfRule>
    <cfRule type="cellIs" dxfId="5384" priority="868" operator="equal">
      <formula>"OK"</formula>
    </cfRule>
    <cfRule type="containsText" dxfId="5383" priority="869" operator="containsText" text="Unsure">
      <formula>NOT(ISERROR(SEARCH("Unsure",U212)))</formula>
    </cfRule>
    <cfRule type="containsText" dxfId="5382" priority="870" operator="containsText" text="Can't See">
      <formula>NOT(ISERROR(SEARCH("Can't See",U212)))</formula>
    </cfRule>
    <cfRule type="notContainsText" dxfId="5381" priority="871" operator="notContains" text="OK&amp;N/A">
      <formula>ISERROR(SEARCH("OK&amp;N/A",U212))</formula>
    </cfRule>
  </conditionalFormatting>
  <conditionalFormatting sqref="AH212">
    <cfRule type="containsBlanks" priority="860" stopIfTrue="1">
      <formula>LEN(TRIM(AH212))=0</formula>
    </cfRule>
    <cfRule type="containsText" dxfId="5380" priority="861" stopIfTrue="1" operator="containsText" text="fcd">
      <formula>NOT(ISERROR(SEARCH("fcd",AH212)))</formula>
    </cfRule>
    <cfRule type="containsText" dxfId="5379" priority="862" stopIfTrue="1" operator="containsText" text="server">
      <formula>NOT(ISERROR(SEARCH("server",AH212)))</formula>
    </cfRule>
    <cfRule type="containsText" dxfId="5378" priority="863" stopIfTrue="1" operator="containsText" text="ft">
      <formula>NOT(ISERROR(SEARCH("ft",AH212)))</formula>
    </cfRule>
    <cfRule type="containsText" dxfId="5377" priority="864" stopIfTrue="1" operator="containsText" text="lynxx_">
      <formula>NOT(ISERROR(SEARCH("lynxx_",AH212)))</formula>
    </cfRule>
    <cfRule type="containsText" dxfId="5376" priority="865" operator="containsText" text="_">
      <formula>NOT(ISERROR(SEARCH("_",AH212)))</formula>
    </cfRule>
  </conditionalFormatting>
  <conditionalFormatting sqref="T212">
    <cfRule type="cellIs" dxfId="5375" priority="859" operator="equal">
      <formula>FALSE</formula>
    </cfRule>
  </conditionalFormatting>
  <conditionalFormatting sqref="Y221:AC221">
    <cfRule type="cellIs" dxfId="5374" priority="854" operator="equal">
      <formula>1</formula>
    </cfRule>
    <cfRule type="cellIs" dxfId="5373" priority="855" operator="equal">
      <formula>2</formula>
    </cfRule>
    <cfRule type="cellIs" dxfId="5372" priority="856" operator="equal">
      <formula>3</formula>
    </cfRule>
    <cfRule type="cellIs" dxfId="5371" priority="857" operator="equal">
      <formula>4</formula>
    </cfRule>
    <cfRule type="cellIs" dxfId="5370" priority="858" operator="equal">
      <formula>5</formula>
    </cfRule>
  </conditionalFormatting>
  <conditionalFormatting sqref="U221:X221">
    <cfRule type="containsBlanks" priority="848" stopIfTrue="1">
      <formula>LEN(TRIM(U221))=0</formula>
    </cfRule>
    <cfRule type="cellIs" dxfId="5369" priority="849" operator="equal">
      <formula>"N/A"</formula>
    </cfRule>
    <cfRule type="cellIs" dxfId="5368" priority="850" operator="equal">
      <formula>"OK"</formula>
    </cfRule>
    <cfRule type="containsText" dxfId="5367" priority="851" operator="containsText" text="Unsure">
      <formula>NOT(ISERROR(SEARCH("Unsure",U221)))</formula>
    </cfRule>
    <cfRule type="containsText" dxfId="5366" priority="852" operator="containsText" text="Can't See">
      <formula>NOT(ISERROR(SEARCH("Can't See",U221)))</formula>
    </cfRule>
    <cfRule type="notContainsText" dxfId="5365" priority="853" operator="notContains" text="OK&amp;N/A">
      <formula>ISERROR(SEARCH("OK&amp;N/A",U221))</formula>
    </cfRule>
  </conditionalFormatting>
  <conditionalFormatting sqref="U215:X215 U220:X220 U213:X213">
    <cfRule type="containsBlanks" priority="842" stopIfTrue="1">
      <formula>LEN(TRIM(U213))=0</formula>
    </cfRule>
    <cfRule type="cellIs" dxfId="5364" priority="843" operator="equal">
      <formula>"N/A"</formula>
    </cfRule>
    <cfRule type="cellIs" dxfId="5363" priority="844" operator="equal">
      <formula>"OK"</formula>
    </cfRule>
    <cfRule type="containsText" dxfId="5362" priority="845" operator="containsText" text="Unsure">
      <formula>NOT(ISERROR(SEARCH("Unsure",U213)))</formula>
    </cfRule>
    <cfRule type="containsText" dxfId="5361" priority="846" operator="containsText" text="Can't See">
      <formula>NOT(ISERROR(SEARCH("Can't See",U213)))</formula>
    </cfRule>
    <cfRule type="notContainsText" dxfId="5360" priority="847" operator="notContains" text="OK&amp;N/A">
      <formula>ISERROR(SEARCH("OK&amp;N/A",U213))</formula>
    </cfRule>
  </conditionalFormatting>
  <conditionalFormatting sqref="Y213:AC213">
    <cfRule type="cellIs" dxfId="5359" priority="837" operator="equal">
      <formula>1</formula>
    </cfRule>
    <cfRule type="cellIs" dxfId="5358" priority="838" operator="equal">
      <formula>2</formula>
    </cfRule>
    <cfRule type="cellIs" dxfId="5357" priority="839" operator="equal">
      <formula>3</formula>
    </cfRule>
    <cfRule type="cellIs" dxfId="5356" priority="840" operator="equal">
      <formula>4</formula>
    </cfRule>
    <cfRule type="cellIs" dxfId="5355" priority="841" operator="equal">
      <formula>5</formula>
    </cfRule>
  </conditionalFormatting>
  <conditionalFormatting sqref="Y220:AC220">
    <cfRule type="cellIs" dxfId="5354" priority="832" operator="equal">
      <formula>1</formula>
    </cfRule>
    <cfRule type="cellIs" dxfId="5353" priority="833" operator="equal">
      <formula>2</formula>
    </cfRule>
    <cfRule type="cellIs" dxfId="5352" priority="834" operator="equal">
      <formula>3</formula>
    </cfRule>
    <cfRule type="cellIs" dxfId="5351" priority="835" operator="equal">
      <formula>4</formula>
    </cfRule>
    <cfRule type="cellIs" dxfId="5350" priority="836" operator="equal">
      <formula>5</formula>
    </cfRule>
  </conditionalFormatting>
  <conditionalFormatting sqref="Y215:AC215">
    <cfRule type="cellIs" dxfId="5349" priority="827" operator="equal">
      <formula>1</formula>
    </cfRule>
    <cfRule type="cellIs" dxfId="5348" priority="828" operator="equal">
      <formula>2</formula>
    </cfRule>
    <cfRule type="cellIs" dxfId="5347" priority="829" operator="equal">
      <formula>3</formula>
    </cfRule>
    <cfRule type="cellIs" dxfId="5346" priority="830" operator="equal">
      <formula>4</formula>
    </cfRule>
    <cfRule type="cellIs" dxfId="5345" priority="831" operator="equal">
      <formula>5</formula>
    </cfRule>
  </conditionalFormatting>
  <conditionalFormatting sqref="U214:X214">
    <cfRule type="containsBlanks" priority="821" stopIfTrue="1">
      <formula>LEN(TRIM(U214))=0</formula>
    </cfRule>
    <cfRule type="cellIs" dxfId="5344" priority="822" operator="equal">
      <formula>"N/A"</formula>
    </cfRule>
    <cfRule type="cellIs" dxfId="5343" priority="823" operator="equal">
      <formula>"OK"</formula>
    </cfRule>
    <cfRule type="containsText" dxfId="5342" priority="824" operator="containsText" text="Unsure">
      <formula>NOT(ISERROR(SEARCH("Unsure",U214)))</formula>
    </cfRule>
    <cfRule type="containsText" dxfId="5341" priority="825" operator="containsText" text="Can't See">
      <formula>NOT(ISERROR(SEARCH("Can't See",U214)))</formula>
    </cfRule>
    <cfRule type="notContainsText" dxfId="5340" priority="826" operator="notContains" text="OK&amp;N/A">
      <formula>ISERROR(SEARCH("OK&amp;N/A",U214))</formula>
    </cfRule>
  </conditionalFormatting>
  <conditionalFormatting sqref="Y214:AC214">
    <cfRule type="cellIs" dxfId="5339" priority="816" operator="equal">
      <formula>1</formula>
    </cfRule>
    <cfRule type="cellIs" dxfId="5338" priority="817" operator="equal">
      <formula>2</formula>
    </cfRule>
    <cfRule type="cellIs" dxfId="5337" priority="818" operator="equal">
      <formula>3</formula>
    </cfRule>
    <cfRule type="cellIs" dxfId="5336" priority="819" operator="equal">
      <formula>4</formula>
    </cfRule>
    <cfRule type="cellIs" dxfId="5335" priority="820" operator="equal">
      <formula>5</formula>
    </cfRule>
  </conditionalFormatting>
  <conditionalFormatting sqref="U218:X218">
    <cfRule type="containsBlanks" priority="810" stopIfTrue="1">
      <formula>LEN(TRIM(U218))=0</formula>
    </cfRule>
    <cfRule type="cellIs" dxfId="5334" priority="811" operator="equal">
      <formula>"N/A"</formula>
    </cfRule>
    <cfRule type="cellIs" dxfId="5333" priority="812" operator="equal">
      <formula>"OK"</formula>
    </cfRule>
    <cfRule type="containsText" dxfId="5332" priority="813" operator="containsText" text="Unsure">
      <formula>NOT(ISERROR(SEARCH("Unsure",U218)))</formula>
    </cfRule>
    <cfRule type="containsText" dxfId="5331" priority="814" operator="containsText" text="Can't See">
      <formula>NOT(ISERROR(SEARCH("Can't See",U218)))</formula>
    </cfRule>
    <cfRule type="notContainsText" dxfId="5330" priority="815" operator="notContains" text="OK&amp;N/A">
      <formula>ISERROR(SEARCH("OK&amp;N/A",U218))</formula>
    </cfRule>
  </conditionalFormatting>
  <conditionalFormatting sqref="Y218:AC218">
    <cfRule type="cellIs" dxfId="5329" priority="805" operator="equal">
      <formula>1</formula>
    </cfRule>
    <cfRule type="cellIs" dxfId="5328" priority="806" operator="equal">
      <formula>2</formula>
    </cfRule>
    <cfRule type="cellIs" dxfId="5327" priority="807" operator="equal">
      <formula>3</formula>
    </cfRule>
    <cfRule type="cellIs" dxfId="5326" priority="808" operator="equal">
      <formula>4</formula>
    </cfRule>
    <cfRule type="cellIs" dxfId="5325" priority="809" operator="equal">
      <formula>5</formula>
    </cfRule>
  </conditionalFormatting>
  <conditionalFormatting sqref="U219:X219">
    <cfRule type="containsBlanks" priority="799" stopIfTrue="1">
      <formula>LEN(TRIM(U219))=0</formula>
    </cfRule>
    <cfRule type="cellIs" dxfId="5324" priority="800" operator="equal">
      <formula>"N/A"</formula>
    </cfRule>
    <cfRule type="cellIs" dxfId="5323" priority="801" operator="equal">
      <formula>"OK"</formula>
    </cfRule>
    <cfRule type="containsText" dxfId="5322" priority="802" operator="containsText" text="Unsure">
      <formula>NOT(ISERROR(SEARCH("Unsure",U219)))</formula>
    </cfRule>
    <cfRule type="containsText" dxfId="5321" priority="803" operator="containsText" text="Can't See">
      <formula>NOT(ISERROR(SEARCH("Can't See",U219)))</formula>
    </cfRule>
    <cfRule type="notContainsText" dxfId="5320" priority="804" operator="notContains" text="OK&amp;N/A">
      <formula>ISERROR(SEARCH("OK&amp;N/A",U219))</formula>
    </cfRule>
  </conditionalFormatting>
  <conditionalFormatting sqref="Y219:AC219">
    <cfRule type="cellIs" dxfId="5319" priority="794" operator="equal">
      <formula>1</formula>
    </cfRule>
    <cfRule type="cellIs" dxfId="5318" priority="795" operator="equal">
      <formula>2</formula>
    </cfRule>
    <cfRule type="cellIs" dxfId="5317" priority="796" operator="equal">
      <formula>3</formula>
    </cfRule>
    <cfRule type="cellIs" dxfId="5316" priority="797" operator="equal">
      <formula>4</formula>
    </cfRule>
    <cfRule type="cellIs" dxfId="5315" priority="798" operator="equal">
      <formula>5</formula>
    </cfRule>
  </conditionalFormatting>
  <conditionalFormatting sqref="U216:X216">
    <cfRule type="containsBlanks" priority="788" stopIfTrue="1">
      <formula>LEN(TRIM(U216))=0</formula>
    </cfRule>
    <cfRule type="cellIs" dxfId="5314" priority="789" operator="equal">
      <formula>"N/A"</formula>
    </cfRule>
    <cfRule type="cellIs" dxfId="5313" priority="790" operator="equal">
      <formula>"OK"</formula>
    </cfRule>
    <cfRule type="containsText" dxfId="5312" priority="791" operator="containsText" text="Unsure">
      <formula>NOT(ISERROR(SEARCH("Unsure",U216)))</formula>
    </cfRule>
    <cfRule type="containsText" dxfId="5311" priority="792" operator="containsText" text="Can't See">
      <formula>NOT(ISERROR(SEARCH("Can't See",U216)))</formula>
    </cfRule>
    <cfRule type="notContainsText" dxfId="5310" priority="793" operator="notContains" text="OK&amp;N/A">
      <formula>ISERROR(SEARCH("OK&amp;N/A",U216))</formula>
    </cfRule>
  </conditionalFormatting>
  <conditionalFormatting sqref="Y216:AC216">
    <cfRule type="cellIs" dxfId="5309" priority="783" operator="equal">
      <formula>1</formula>
    </cfRule>
    <cfRule type="cellIs" dxfId="5308" priority="784" operator="equal">
      <formula>2</formula>
    </cfRule>
    <cfRule type="cellIs" dxfId="5307" priority="785" operator="equal">
      <formula>3</formula>
    </cfRule>
    <cfRule type="cellIs" dxfId="5306" priority="786" operator="equal">
      <formula>4</formula>
    </cfRule>
    <cfRule type="cellIs" dxfId="5305" priority="787" operator="equal">
      <formula>5</formula>
    </cfRule>
  </conditionalFormatting>
  <conditionalFormatting sqref="U217:X217">
    <cfRule type="containsBlanks" priority="777" stopIfTrue="1">
      <formula>LEN(TRIM(U217))=0</formula>
    </cfRule>
    <cfRule type="cellIs" dxfId="5304" priority="778" operator="equal">
      <formula>"N/A"</formula>
    </cfRule>
    <cfRule type="cellIs" dxfId="5303" priority="779" operator="equal">
      <formula>"OK"</formula>
    </cfRule>
    <cfRule type="containsText" dxfId="5302" priority="780" operator="containsText" text="Unsure">
      <formula>NOT(ISERROR(SEARCH("Unsure",U217)))</formula>
    </cfRule>
    <cfRule type="containsText" dxfId="5301" priority="781" operator="containsText" text="Can't See">
      <formula>NOT(ISERROR(SEARCH("Can't See",U217)))</formula>
    </cfRule>
    <cfRule type="notContainsText" dxfId="5300" priority="782" operator="notContains" text="OK&amp;N/A">
      <formula>ISERROR(SEARCH("OK&amp;N/A",U217))</formula>
    </cfRule>
  </conditionalFormatting>
  <conditionalFormatting sqref="Y217:AC217">
    <cfRule type="cellIs" dxfId="5299" priority="772" operator="equal">
      <formula>1</formula>
    </cfRule>
    <cfRule type="cellIs" dxfId="5298" priority="773" operator="equal">
      <formula>2</formula>
    </cfRule>
    <cfRule type="cellIs" dxfId="5297" priority="774" operator="equal">
      <formula>3</formula>
    </cfRule>
    <cfRule type="cellIs" dxfId="5296" priority="775" operator="equal">
      <formula>4</formula>
    </cfRule>
    <cfRule type="cellIs" dxfId="5295" priority="776" operator="equal">
      <formula>5</formula>
    </cfRule>
  </conditionalFormatting>
  <conditionalFormatting sqref="P212">
    <cfRule type="colorScale" priority="7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216:E216">
    <cfRule type="colorScale" priority="77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16:I216">
    <cfRule type="colorScale" priority="76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16:M216">
    <cfRule type="colorScale" priority="76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213:E213 B220:E220">
    <cfRule type="colorScale" priority="76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13:I213 F220:I220">
    <cfRule type="colorScale" priority="76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13:M213 J220:M220">
    <cfRule type="colorScale" priority="76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214:E214">
    <cfRule type="colorScale" priority="76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14:I214">
    <cfRule type="colorScale" priority="76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14:M214">
    <cfRule type="colorScale" priority="76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215:E215">
    <cfRule type="colorScale" priority="76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15:I215">
    <cfRule type="colorScale" priority="76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15:M215">
    <cfRule type="colorScale" priority="75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219:E219">
    <cfRule type="colorScale" priority="75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19:I219">
    <cfRule type="colorScale" priority="75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217:E217">
    <cfRule type="colorScale" priority="75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17:I217">
    <cfRule type="colorScale" priority="75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218:E218">
    <cfRule type="colorScale" priority="75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18:I218">
    <cfRule type="colorScale" priority="75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17">
    <cfRule type="colorScale" priority="75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L218">
    <cfRule type="colorScale" priority="75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M217:M219 K218:K219 K217:L217 L219">
    <cfRule type="colorScale" priority="75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18">
    <cfRule type="colorScale" priority="74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19">
    <cfRule type="colorScale" priority="74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118">
    <cfRule type="containsBlanks" priority="742" stopIfTrue="1">
      <formula>LEN(TRIM(J118))=0</formula>
    </cfRule>
    <cfRule type="cellIs" dxfId="5294" priority="743" operator="equal">
      <formula>"N/A"</formula>
    </cfRule>
    <cfRule type="cellIs" dxfId="5293" priority="744" operator="equal">
      <formula>"OK"</formula>
    </cfRule>
    <cfRule type="containsText" dxfId="5292" priority="745" operator="containsText" text="Unsure">
      <formula>NOT(ISERROR(SEARCH("Unsure",J118)))</formula>
    </cfRule>
    <cfRule type="containsText" dxfId="5291" priority="746" operator="containsText" text="Can't See">
      <formula>NOT(ISERROR(SEARCH("Can't See",J118)))</formula>
    </cfRule>
    <cfRule type="notContainsText" dxfId="5290" priority="747" operator="notContains" text="OK&amp;N/A">
      <formula>ISERROR(SEARCH("OK&amp;N/A",J118))</formula>
    </cfRule>
  </conditionalFormatting>
  <conditionalFormatting sqref="M11:M18">
    <cfRule type="colorScale" priority="74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T213:T221">
    <cfRule type="cellIs" dxfId="5289" priority="740" operator="equal">
      <formula>FALSE</formula>
    </cfRule>
  </conditionalFormatting>
  <conditionalFormatting sqref="P169:P173">
    <cfRule type="colorScale" priority="7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232:M234">
    <cfRule type="colorScale" priority="73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L232:L234">
    <cfRule type="colorScale" priority="73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S65:S80">
    <cfRule type="cellIs" dxfId="5288" priority="736" operator="equal">
      <formula>FALSE</formula>
    </cfRule>
  </conditionalFormatting>
  <conditionalFormatting sqref="S83:S96">
    <cfRule type="cellIs" dxfId="5287" priority="735" operator="equal">
      <formula>FALSE</formula>
    </cfRule>
  </conditionalFormatting>
  <conditionalFormatting sqref="S100:S108">
    <cfRule type="cellIs" dxfId="5286" priority="734" operator="equal">
      <formula>FALSE</formula>
    </cfRule>
  </conditionalFormatting>
  <conditionalFormatting sqref="S128:S177">
    <cfRule type="cellIs" dxfId="5285" priority="733" operator="equal">
      <formula>FALSE</formula>
    </cfRule>
  </conditionalFormatting>
  <conditionalFormatting sqref="S203:S209">
    <cfRule type="cellIs" dxfId="5284" priority="732" operator="equal">
      <formula>FALSE</formula>
    </cfRule>
  </conditionalFormatting>
  <conditionalFormatting sqref="S213:S220">
    <cfRule type="cellIs" dxfId="5283" priority="731" operator="equal">
      <formula>FALSE</formula>
    </cfRule>
  </conditionalFormatting>
  <conditionalFormatting sqref="A308:A310">
    <cfRule type="containsBlanks" priority="725" stopIfTrue="1">
      <formula>LEN(TRIM(A308))=0</formula>
    </cfRule>
    <cfRule type="containsText" dxfId="5282" priority="726" stopIfTrue="1" operator="containsText" text="fcd">
      <formula>NOT(ISERROR(SEARCH("fcd",A308)))</formula>
    </cfRule>
    <cfRule type="containsText" dxfId="5281" priority="727" stopIfTrue="1" operator="containsText" text="server">
      <formula>NOT(ISERROR(SEARCH("server",A308)))</formula>
    </cfRule>
    <cfRule type="containsText" dxfId="5280" priority="728" stopIfTrue="1" operator="containsText" text="ft">
      <formula>NOT(ISERROR(SEARCH("ft",A308)))</formula>
    </cfRule>
    <cfRule type="containsText" dxfId="5279" priority="729" stopIfTrue="1" operator="containsText" text="lynxx_">
      <formula>NOT(ISERROR(SEARCH("lynxx_",A308)))</formula>
    </cfRule>
    <cfRule type="containsText" dxfId="5278" priority="730" operator="containsText" text="_">
      <formula>NOT(ISERROR(SEARCH("_",A308)))</formula>
    </cfRule>
  </conditionalFormatting>
  <conditionalFormatting sqref="U307:X307">
    <cfRule type="containsBlanks" priority="719" stopIfTrue="1">
      <formula>LEN(TRIM(U307))=0</formula>
    </cfRule>
    <cfRule type="cellIs" dxfId="5277" priority="720" operator="equal">
      <formula>"N/A"</formula>
    </cfRule>
    <cfRule type="cellIs" dxfId="5276" priority="721" operator="equal">
      <formula>"OK"</formula>
    </cfRule>
    <cfRule type="containsText" dxfId="5275" priority="722" operator="containsText" text="Unsure">
      <formula>NOT(ISERROR(SEARCH("Unsure",U307)))</formula>
    </cfRule>
    <cfRule type="containsText" dxfId="5274" priority="723" operator="containsText" text="Can't See">
      <formula>NOT(ISERROR(SEARCH("Can't See",U307)))</formula>
    </cfRule>
    <cfRule type="notContainsText" dxfId="5273" priority="724" operator="notContains" text="OK&amp;N/A">
      <formula>ISERROR(SEARCH("OK&amp;N/A",U307))</formula>
    </cfRule>
  </conditionalFormatting>
  <conditionalFormatting sqref="A307">
    <cfRule type="containsBlanks" priority="713" stopIfTrue="1">
      <formula>LEN(TRIM(A307))=0</formula>
    </cfRule>
    <cfRule type="containsText" dxfId="5272" priority="714" stopIfTrue="1" operator="containsText" text="fcd">
      <formula>NOT(ISERROR(SEARCH("fcd",A307)))</formula>
    </cfRule>
    <cfRule type="containsText" dxfId="5271" priority="715" stopIfTrue="1" operator="containsText" text="server">
      <formula>NOT(ISERROR(SEARCH("server",A307)))</formula>
    </cfRule>
    <cfRule type="containsText" dxfId="5270" priority="716" stopIfTrue="1" operator="containsText" text="ft">
      <formula>NOT(ISERROR(SEARCH("ft",A307)))</formula>
    </cfRule>
    <cfRule type="containsText" dxfId="5269" priority="717" stopIfTrue="1" operator="containsText" text="lynxx_">
      <formula>NOT(ISERROR(SEARCH("lynxx_",A307)))</formula>
    </cfRule>
    <cfRule type="containsText" dxfId="5268" priority="718" operator="containsText" text="_">
      <formula>NOT(ISERROR(SEARCH("_",A307)))</formula>
    </cfRule>
  </conditionalFormatting>
  <conditionalFormatting sqref="U310:X310 U308:V309 X308:X309">
    <cfRule type="containsBlanks" priority="707" stopIfTrue="1">
      <formula>LEN(TRIM(U308))=0</formula>
    </cfRule>
    <cfRule type="cellIs" dxfId="5267" priority="708" operator="equal">
      <formula>"N/A"</formula>
    </cfRule>
    <cfRule type="cellIs" dxfId="5266" priority="709" operator="equal">
      <formula>"OK"</formula>
    </cfRule>
    <cfRule type="containsText" dxfId="5265" priority="710" operator="containsText" text="Unsure">
      <formula>NOT(ISERROR(SEARCH("Unsure",U308)))</formula>
    </cfRule>
    <cfRule type="containsText" dxfId="5264" priority="711" operator="containsText" text="Can't See">
      <formula>NOT(ISERROR(SEARCH("Can't See",U308)))</formula>
    </cfRule>
    <cfRule type="notContainsText" dxfId="5263" priority="712" operator="notContains" text="OK&amp;N/A">
      <formula>ISERROR(SEARCH("OK&amp;N/A",U308))</formula>
    </cfRule>
  </conditionalFormatting>
  <conditionalFormatting sqref="Y309:AC310">
    <cfRule type="cellIs" dxfId="5262" priority="702" operator="equal">
      <formula>1</formula>
    </cfRule>
    <cfRule type="cellIs" dxfId="5261" priority="703" operator="equal">
      <formula>2</formula>
    </cfRule>
    <cfRule type="cellIs" dxfId="5260" priority="704" operator="equal">
      <formula>3</formula>
    </cfRule>
    <cfRule type="cellIs" dxfId="5259" priority="705" operator="equal">
      <formula>4</formula>
    </cfRule>
    <cfRule type="cellIs" dxfId="5258" priority="706" operator="equal">
      <formula>5</formula>
    </cfRule>
  </conditionalFormatting>
  <conditionalFormatting sqref="Y308:AC308">
    <cfRule type="cellIs" dxfId="5257" priority="697" operator="equal">
      <formula>1</formula>
    </cfRule>
    <cfRule type="cellIs" dxfId="5256" priority="698" operator="equal">
      <formula>2</formula>
    </cfRule>
    <cfRule type="cellIs" dxfId="5255" priority="699" operator="equal">
      <formula>3</formula>
    </cfRule>
    <cfRule type="cellIs" dxfId="5254" priority="700" operator="equal">
      <formula>4</formula>
    </cfRule>
    <cfRule type="cellIs" dxfId="5253" priority="701" operator="equal">
      <formula>5</formula>
    </cfRule>
  </conditionalFormatting>
  <conditionalFormatting sqref="P307">
    <cfRule type="colorScale" priority="69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08:P310">
    <cfRule type="colorScale" priority="69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308:S310">
    <cfRule type="cellIs" dxfId="5252" priority="694" operator="equal">
      <formula>FALSE</formula>
    </cfRule>
  </conditionalFormatting>
  <conditionalFormatting sqref="A305">
    <cfRule type="containsBlanks" priority="688" stopIfTrue="1">
      <formula>LEN(TRIM(A305))=0</formula>
    </cfRule>
    <cfRule type="containsText" dxfId="5251" priority="689" stopIfTrue="1" operator="containsText" text="fcd">
      <formula>NOT(ISERROR(SEARCH("fcd",A305)))</formula>
    </cfRule>
    <cfRule type="containsText" dxfId="5250" priority="690" stopIfTrue="1" operator="containsText" text="server">
      <formula>NOT(ISERROR(SEARCH("server",A305)))</formula>
    </cfRule>
    <cfRule type="containsText" dxfId="5249" priority="691" stopIfTrue="1" operator="containsText" text="ft">
      <formula>NOT(ISERROR(SEARCH("ft",A305)))</formula>
    </cfRule>
    <cfRule type="containsText" dxfId="5248" priority="692" stopIfTrue="1" operator="containsText" text="lynxx_">
      <formula>NOT(ISERROR(SEARCH("lynxx_",A305)))</formula>
    </cfRule>
    <cfRule type="containsText" dxfId="5247" priority="693" operator="containsText" text="_">
      <formula>NOT(ISERROR(SEARCH("_",A305)))</formula>
    </cfRule>
  </conditionalFormatting>
  <conditionalFormatting sqref="U304:X304">
    <cfRule type="containsBlanks" priority="682" stopIfTrue="1">
      <formula>LEN(TRIM(U304))=0</formula>
    </cfRule>
    <cfRule type="cellIs" dxfId="5246" priority="683" operator="equal">
      <formula>"N/A"</formula>
    </cfRule>
    <cfRule type="cellIs" dxfId="5245" priority="684" operator="equal">
      <formula>"OK"</formula>
    </cfRule>
    <cfRule type="containsText" dxfId="5244" priority="685" operator="containsText" text="Unsure">
      <formula>NOT(ISERROR(SEARCH("Unsure",U304)))</formula>
    </cfRule>
    <cfRule type="containsText" dxfId="5243" priority="686" operator="containsText" text="Can't See">
      <formula>NOT(ISERROR(SEARCH("Can't See",U304)))</formula>
    </cfRule>
    <cfRule type="notContainsText" dxfId="5242" priority="687" operator="notContains" text="OK&amp;N/A">
      <formula>ISERROR(SEARCH("OK&amp;N/A",U304))</formula>
    </cfRule>
  </conditionalFormatting>
  <conditionalFormatting sqref="A304">
    <cfRule type="containsBlanks" priority="676" stopIfTrue="1">
      <formula>LEN(TRIM(A304))=0</formula>
    </cfRule>
    <cfRule type="containsText" dxfId="5241" priority="677" stopIfTrue="1" operator="containsText" text="fcd">
      <formula>NOT(ISERROR(SEARCH("fcd",A304)))</formula>
    </cfRule>
    <cfRule type="containsText" dxfId="5240" priority="678" stopIfTrue="1" operator="containsText" text="server">
      <formula>NOT(ISERROR(SEARCH("server",A304)))</formula>
    </cfRule>
    <cfRule type="containsText" dxfId="5239" priority="679" stopIfTrue="1" operator="containsText" text="ft">
      <formula>NOT(ISERROR(SEARCH("ft",A304)))</formula>
    </cfRule>
    <cfRule type="containsText" dxfId="5238" priority="680" stopIfTrue="1" operator="containsText" text="lynxx_">
      <formula>NOT(ISERROR(SEARCH("lynxx_",A304)))</formula>
    </cfRule>
    <cfRule type="containsText" dxfId="5237" priority="681" operator="containsText" text="_">
      <formula>NOT(ISERROR(SEARCH("_",A304)))</formula>
    </cfRule>
  </conditionalFormatting>
  <conditionalFormatting sqref="U305:V305 X305">
    <cfRule type="containsBlanks" priority="670" stopIfTrue="1">
      <formula>LEN(TRIM(U305))=0</formula>
    </cfRule>
    <cfRule type="cellIs" dxfId="5236" priority="671" operator="equal">
      <formula>"N/A"</formula>
    </cfRule>
    <cfRule type="cellIs" dxfId="5235" priority="672" operator="equal">
      <formula>"OK"</formula>
    </cfRule>
    <cfRule type="containsText" dxfId="5234" priority="673" operator="containsText" text="Unsure">
      <formula>NOT(ISERROR(SEARCH("Unsure",U305)))</formula>
    </cfRule>
    <cfRule type="containsText" dxfId="5233" priority="674" operator="containsText" text="Can't See">
      <formula>NOT(ISERROR(SEARCH("Can't See",U305)))</formula>
    </cfRule>
    <cfRule type="notContainsText" dxfId="5232" priority="675" operator="notContains" text="OK&amp;N/A">
      <formula>ISERROR(SEARCH("OK&amp;N/A",U305))</formula>
    </cfRule>
  </conditionalFormatting>
  <conditionalFormatting sqref="Y305:AC305">
    <cfRule type="cellIs" dxfId="5231" priority="665" operator="equal">
      <formula>1</formula>
    </cfRule>
    <cfRule type="cellIs" dxfId="5230" priority="666" operator="equal">
      <formula>2</formula>
    </cfRule>
    <cfRule type="cellIs" dxfId="5229" priority="667" operator="equal">
      <formula>3</formula>
    </cfRule>
    <cfRule type="cellIs" dxfId="5228" priority="668" operator="equal">
      <formula>4</formula>
    </cfRule>
    <cfRule type="cellIs" dxfId="5227" priority="669" operator="equal">
      <formula>5</formula>
    </cfRule>
  </conditionalFormatting>
  <conditionalFormatting sqref="P304">
    <cfRule type="colorScale" priority="66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05">
    <cfRule type="colorScale" priority="6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305">
    <cfRule type="cellIs" dxfId="5226" priority="662" operator="equal">
      <formula>FALSE</formula>
    </cfRule>
  </conditionalFormatting>
  <conditionalFormatting sqref="P156">
    <cfRule type="colorScale" priority="6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306">
    <cfRule type="containsBlanks" priority="655" stopIfTrue="1">
      <formula>LEN(TRIM(A306))=0</formula>
    </cfRule>
    <cfRule type="containsText" dxfId="5225" priority="656" stopIfTrue="1" operator="containsText" text="fcd">
      <formula>NOT(ISERROR(SEARCH("fcd",A306)))</formula>
    </cfRule>
    <cfRule type="containsText" dxfId="5224" priority="657" stopIfTrue="1" operator="containsText" text="server">
      <formula>NOT(ISERROR(SEARCH("server",A306)))</formula>
    </cfRule>
    <cfRule type="containsText" dxfId="5223" priority="658" stopIfTrue="1" operator="containsText" text="ft">
      <formula>NOT(ISERROR(SEARCH("ft",A306)))</formula>
    </cfRule>
    <cfRule type="containsText" dxfId="5222" priority="659" stopIfTrue="1" operator="containsText" text="lynxx_">
      <formula>NOT(ISERROR(SEARCH("lynxx_",A306)))</formula>
    </cfRule>
    <cfRule type="containsText" dxfId="5221" priority="660" operator="containsText" text="_">
      <formula>NOT(ISERROR(SEARCH("_",A306)))</formula>
    </cfRule>
  </conditionalFormatting>
  <conditionalFormatting sqref="U306:X306 J306:M306">
    <cfRule type="containsBlanks" priority="649" stopIfTrue="1">
      <formula>LEN(TRIM(J306))=0</formula>
    </cfRule>
    <cfRule type="cellIs" dxfId="5220" priority="650" operator="equal">
      <formula>"N/A"</formula>
    </cfRule>
    <cfRule type="cellIs" dxfId="5219" priority="651" operator="equal">
      <formula>"OK"</formula>
    </cfRule>
    <cfRule type="containsText" dxfId="5218" priority="652" operator="containsText" text="Unsure">
      <formula>NOT(ISERROR(SEARCH("Unsure",J306)))</formula>
    </cfRule>
    <cfRule type="containsText" dxfId="5217" priority="653" operator="containsText" text="Can't See">
      <formula>NOT(ISERROR(SEARCH("Can't See",J306)))</formula>
    </cfRule>
    <cfRule type="notContainsText" dxfId="5216" priority="654" operator="notContains" text="OK&amp;N/A">
      <formula>ISERROR(SEARCH("OK&amp;N/A",J306))</formula>
    </cfRule>
  </conditionalFormatting>
  <conditionalFormatting sqref="B184:I184">
    <cfRule type="colorScale" priority="64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Y184:AE184">
    <cfRule type="cellIs" dxfId="5215" priority="642" operator="equal">
      <formula>1</formula>
    </cfRule>
    <cfRule type="cellIs" dxfId="5214" priority="643" operator="equal">
      <formula>2</formula>
    </cfRule>
    <cfRule type="cellIs" dxfId="5213" priority="644" operator="equal">
      <formula>3</formula>
    </cfRule>
    <cfRule type="cellIs" dxfId="5212" priority="645" operator="equal">
      <formula>4</formula>
    </cfRule>
    <cfRule type="cellIs" dxfId="5211" priority="647" operator="equal">
      <formula>5</formula>
    </cfRule>
  </conditionalFormatting>
  <conditionalFormatting sqref="U184:X184">
    <cfRule type="containsBlanks" priority="636" stopIfTrue="1">
      <formula>LEN(TRIM(U184))=0</formula>
    </cfRule>
    <cfRule type="cellIs" dxfId="5210" priority="637" operator="equal">
      <formula>"N/A"</formula>
    </cfRule>
    <cfRule type="cellIs" dxfId="5209" priority="638" operator="equal">
      <formula>"OK"</formula>
    </cfRule>
    <cfRule type="containsText" dxfId="5208" priority="639" operator="containsText" text="Unsure">
      <formula>NOT(ISERROR(SEARCH("Unsure",U184)))</formula>
    </cfRule>
    <cfRule type="containsText" dxfId="5207" priority="640" operator="containsText" text="Can't See">
      <formula>NOT(ISERROR(SEARCH("Can't See",U184)))</formula>
    </cfRule>
    <cfRule type="notContainsText" dxfId="5206" priority="641" operator="notContains" text="OK&amp;N/A">
      <formula>ISERROR(SEARCH("OK&amp;N/A",U184))</formula>
    </cfRule>
  </conditionalFormatting>
  <conditionalFormatting sqref="F184:I184">
    <cfRule type="colorScale" priority="63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Y184:AE184">
    <cfRule type="cellIs" dxfId="5205" priority="630" operator="equal">
      <formula>1</formula>
    </cfRule>
    <cfRule type="cellIs" dxfId="5204" priority="631" operator="equal">
      <formula>2</formula>
    </cfRule>
    <cfRule type="cellIs" dxfId="5203" priority="632" operator="equal">
      <formula>3</formula>
    </cfRule>
    <cfRule type="cellIs" dxfId="5202" priority="633" operator="equal">
      <formula>4</formula>
    </cfRule>
    <cfRule type="cellIs" dxfId="5201" priority="634" operator="equal">
      <formula>5</formula>
    </cfRule>
  </conditionalFormatting>
  <conditionalFormatting sqref="M184">
    <cfRule type="colorScale" priority="62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M184">
    <cfRule type="colorScale" priority="62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L184">
    <cfRule type="colorScale" priority="62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L184">
    <cfRule type="colorScale" priority="62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K184">
    <cfRule type="colorScale" priority="62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K184">
    <cfRule type="colorScale" priority="62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184">
    <cfRule type="colorScale" priority="62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184">
    <cfRule type="colorScale" priority="62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S184">
    <cfRule type="cellIs" dxfId="5200" priority="621" operator="equal">
      <formula>FALSE</formula>
    </cfRule>
  </conditionalFormatting>
  <conditionalFormatting sqref="T184">
    <cfRule type="cellIs" dxfId="5199" priority="620" operator="equal">
      <formula>FALSE</formula>
    </cfRule>
  </conditionalFormatting>
  <conditionalFormatting sqref="P184">
    <cfRule type="colorScale" priority="6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0">
    <cfRule type="colorScale" priority="6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94:E194">
    <cfRule type="colorScale" priority="61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194:M194">
    <cfRule type="containsBlanks" priority="612" stopIfTrue="1">
      <formula>LEN(TRIM(J194))=0</formula>
    </cfRule>
    <cfRule type="cellIs" dxfId="5198" priority="613" operator="equal">
      <formula>"N/A"</formula>
    </cfRule>
    <cfRule type="cellIs" dxfId="5197" priority="614" operator="equal">
      <formula>"OK"</formula>
    </cfRule>
    <cfRule type="containsText" dxfId="5196" priority="615" operator="containsText" text="Unsure">
      <formula>NOT(ISERROR(SEARCH("Unsure",J194)))</formula>
    </cfRule>
    <cfRule type="containsText" dxfId="5195" priority="616" operator="containsText" text="Can't See">
      <formula>NOT(ISERROR(SEARCH("Can't See",J194)))</formula>
    </cfRule>
    <cfRule type="notContainsText" dxfId="5194" priority="617" operator="notContains" text="OK&amp;N/A">
      <formula>ISERROR(SEARCH("OK&amp;N/A",J194))</formula>
    </cfRule>
  </conditionalFormatting>
  <conditionalFormatting sqref="F194:I194">
    <cfRule type="colorScale" priority="61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W125">
    <cfRule type="containsBlanks" priority="605" stopIfTrue="1">
      <formula>LEN(TRIM(W125))=0</formula>
    </cfRule>
    <cfRule type="containsText" dxfId="5193" priority="606" stopIfTrue="1" operator="containsText" text="fcd">
      <formula>NOT(ISERROR(SEARCH("fcd",W125)))</formula>
    </cfRule>
    <cfRule type="containsText" dxfId="5192" priority="607" stopIfTrue="1" operator="containsText" text="server">
      <formula>NOT(ISERROR(SEARCH("server",W125)))</formula>
    </cfRule>
    <cfRule type="containsText" dxfId="5191" priority="608" stopIfTrue="1" operator="containsText" text="ft">
      <formula>NOT(ISERROR(SEARCH("ft",W125)))</formula>
    </cfRule>
    <cfRule type="containsText" dxfId="5190" priority="609" stopIfTrue="1" operator="containsText" text="lynxx_">
      <formula>NOT(ISERROR(SEARCH("lynxx_",W125)))</formula>
    </cfRule>
    <cfRule type="containsText" dxfId="5189" priority="610" operator="containsText" text="_">
      <formula>NOT(ISERROR(SEARCH("_",W125)))</formula>
    </cfRule>
  </conditionalFormatting>
  <conditionalFormatting sqref="A118">
    <cfRule type="containsBlanks" priority="599" stopIfTrue="1">
      <formula>LEN(TRIM(A118))=0</formula>
    </cfRule>
    <cfRule type="containsText" dxfId="5188" priority="600" stopIfTrue="1" operator="containsText" text="fcd">
      <formula>NOT(ISERROR(SEARCH("fcd",A118)))</formula>
    </cfRule>
    <cfRule type="containsText" dxfId="5187" priority="601" stopIfTrue="1" operator="containsText" text="server">
      <formula>NOT(ISERROR(SEARCH("server",A118)))</formula>
    </cfRule>
    <cfRule type="containsText" dxfId="5186" priority="602" stopIfTrue="1" operator="containsText" text="ft">
      <formula>NOT(ISERROR(SEARCH("ft",A118)))</formula>
    </cfRule>
    <cfRule type="containsText" dxfId="5185" priority="603" stopIfTrue="1" operator="containsText" text="lynxx_">
      <formula>NOT(ISERROR(SEARCH("lynxx_",A118)))</formula>
    </cfRule>
    <cfRule type="containsText" dxfId="5184" priority="604" operator="containsText" text="_">
      <formula>NOT(ISERROR(SEARCH("_",A118)))</formula>
    </cfRule>
  </conditionalFormatting>
  <conditionalFormatting sqref="A311 A328">
    <cfRule type="containsBlanks" priority="593" stopIfTrue="1">
      <formula>LEN(TRIM(A311))=0</formula>
    </cfRule>
    <cfRule type="containsText" dxfId="5183" priority="594" stopIfTrue="1" operator="containsText" text="fcd">
      <formula>NOT(ISERROR(SEARCH("fcd",A311)))</formula>
    </cfRule>
    <cfRule type="containsText" dxfId="5182" priority="595" stopIfTrue="1" operator="containsText" text="server">
      <formula>NOT(ISERROR(SEARCH("server",A311)))</formula>
    </cfRule>
    <cfRule type="containsText" dxfId="5181" priority="596" stopIfTrue="1" operator="containsText" text="ft">
      <formula>NOT(ISERROR(SEARCH("ft",A311)))</formula>
    </cfRule>
    <cfRule type="containsText" dxfId="5180" priority="597" stopIfTrue="1" operator="containsText" text="lynxx_">
      <formula>NOT(ISERROR(SEARCH("lynxx_",A311)))</formula>
    </cfRule>
    <cfRule type="containsText" dxfId="5179" priority="598" operator="containsText" text="_">
      <formula>NOT(ISERROR(SEARCH("_",A311)))</formula>
    </cfRule>
  </conditionalFormatting>
  <conditionalFormatting sqref="U311:X311 B328:M328 U328:X328">
    <cfRule type="containsBlanks" priority="587" stopIfTrue="1">
      <formula>LEN(TRIM(B311))=0</formula>
    </cfRule>
    <cfRule type="cellIs" dxfId="5178" priority="588" operator="equal">
      <formula>"N/A"</formula>
    </cfRule>
    <cfRule type="cellIs" dxfId="5177" priority="589" operator="equal">
      <formula>"OK"</formula>
    </cfRule>
    <cfRule type="containsText" dxfId="5176" priority="590" operator="containsText" text="Unsure">
      <formula>NOT(ISERROR(SEARCH("Unsure",B311)))</formula>
    </cfRule>
    <cfRule type="containsText" dxfId="5175" priority="591" operator="containsText" text="Can't See">
      <formula>NOT(ISERROR(SEARCH("Can't See",B311)))</formula>
    </cfRule>
    <cfRule type="notContainsText" dxfId="5174" priority="592" operator="notContains" text="OK&amp;N/A">
      <formula>ISERROR(SEARCH("OK&amp;N/A",B311))</formula>
    </cfRule>
  </conditionalFormatting>
  <conditionalFormatting sqref="U312:X327">
    <cfRule type="containsBlanks" priority="581" stopIfTrue="1">
      <formula>LEN(TRIM(U312))=0</formula>
    </cfRule>
    <cfRule type="cellIs" dxfId="5173" priority="582" operator="equal">
      <formula>"N/A"</formula>
    </cfRule>
    <cfRule type="cellIs" dxfId="5172" priority="583" operator="equal">
      <formula>"OK"</formula>
    </cfRule>
    <cfRule type="containsText" dxfId="5171" priority="584" operator="containsText" text="Unsure">
      <formula>NOT(ISERROR(SEARCH("Unsure",U312)))</formula>
    </cfRule>
    <cfRule type="containsText" dxfId="5170" priority="585" operator="containsText" text="Can't See">
      <formula>NOT(ISERROR(SEARCH("Can't See",U312)))</formula>
    </cfRule>
    <cfRule type="notContainsText" dxfId="5169" priority="586" operator="notContains" text="OK&amp;N/A">
      <formula>ISERROR(SEARCH("OK&amp;N/A",U312))</formula>
    </cfRule>
  </conditionalFormatting>
  <conditionalFormatting sqref="Y312:AD312">
    <cfRule type="cellIs" dxfId="5168" priority="576" operator="equal">
      <formula>1</formula>
    </cfRule>
    <cfRule type="cellIs" dxfId="5167" priority="577" operator="equal">
      <formula>2</formula>
    </cfRule>
    <cfRule type="cellIs" dxfId="5166" priority="578" operator="equal">
      <formula>3</formula>
    </cfRule>
    <cfRule type="cellIs" dxfId="5165" priority="579" operator="equal">
      <formula>4</formula>
    </cfRule>
    <cfRule type="cellIs" dxfId="5164" priority="580" operator="equal">
      <formula>5</formula>
    </cfRule>
  </conditionalFormatting>
  <conditionalFormatting sqref="A312">
    <cfRule type="containsBlanks" priority="570" stopIfTrue="1">
      <formula>LEN(TRIM(A312))=0</formula>
    </cfRule>
    <cfRule type="containsText" dxfId="5163" priority="571" stopIfTrue="1" operator="containsText" text="fcd">
      <formula>NOT(ISERROR(SEARCH("fcd",A312)))</formula>
    </cfRule>
    <cfRule type="containsText" dxfId="5162" priority="572" stopIfTrue="1" operator="containsText" text="server">
      <formula>NOT(ISERROR(SEARCH("server",A312)))</formula>
    </cfRule>
    <cfRule type="containsText" dxfId="5161" priority="573" stopIfTrue="1" operator="containsText" text="ft">
      <formula>NOT(ISERROR(SEARCH("ft",A312)))</formula>
    </cfRule>
    <cfRule type="containsText" dxfId="5160" priority="574" stopIfTrue="1" operator="containsText" text="lynxx_">
      <formula>NOT(ISERROR(SEARCH("lynxx_",A312)))</formula>
    </cfRule>
    <cfRule type="containsText" dxfId="5159" priority="575" operator="containsText" text="_">
      <formula>NOT(ISERROR(SEARCH("_",A312)))</formula>
    </cfRule>
  </conditionalFormatting>
  <conditionalFormatting sqref="AD313:AD327">
    <cfRule type="cellIs" dxfId="5158" priority="565" operator="equal">
      <formula>1</formula>
    </cfRule>
    <cfRule type="cellIs" dxfId="5157" priority="566" operator="equal">
      <formula>2</formula>
    </cfRule>
    <cfRule type="cellIs" dxfId="5156" priority="567" operator="equal">
      <formula>3</formula>
    </cfRule>
    <cfRule type="cellIs" dxfId="5155" priority="568" operator="equal">
      <formula>4</formula>
    </cfRule>
    <cfRule type="cellIs" dxfId="5154" priority="569" operator="equal">
      <formula>5</formula>
    </cfRule>
  </conditionalFormatting>
  <conditionalFormatting sqref="B313:E313">
    <cfRule type="colorScale" priority="56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313:H313">
    <cfRule type="colorScale" priority="56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Y313:AC313">
    <cfRule type="cellIs" dxfId="5153" priority="558" operator="equal">
      <formula>1</formula>
    </cfRule>
    <cfRule type="cellIs" dxfId="5152" priority="559" operator="equal">
      <formula>2</formula>
    </cfRule>
    <cfRule type="cellIs" dxfId="5151" priority="560" operator="equal">
      <formula>3</formula>
    </cfRule>
    <cfRule type="cellIs" dxfId="5150" priority="561" operator="equal">
      <formula>4</formula>
    </cfRule>
    <cfRule type="cellIs" dxfId="5149" priority="562" operator="equal">
      <formula>5</formula>
    </cfRule>
  </conditionalFormatting>
  <conditionalFormatting sqref="P312">
    <cfRule type="colorScale" priority="55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313:S327">
    <cfRule type="cellIs" dxfId="5148" priority="556" operator="equal">
      <formula>FALSE</formula>
    </cfRule>
  </conditionalFormatting>
  <conditionalFormatting sqref="A313:A327">
    <cfRule type="containsBlanks" priority="550" stopIfTrue="1">
      <formula>LEN(TRIM(A313))=0</formula>
    </cfRule>
    <cfRule type="containsText" dxfId="5147" priority="551" stopIfTrue="1" operator="containsText" text="fcd">
      <formula>NOT(ISERROR(SEARCH("fcd",A313)))</formula>
    </cfRule>
    <cfRule type="containsText" dxfId="5146" priority="552" stopIfTrue="1" operator="containsText" text="server">
      <formula>NOT(ISERROR(SEARCH("server",A313)))</formula>
    </cfRule>
    <cfRule type="containsText" dxfId="5145" priority="553" stopIfTrue="1" operator="containsText" text="ft">
      <formula>NOT(ISERROR(SEARCH("ft",A313)))</formula>
    </cfRule>
    <cfRule type="containsText" dxfId="5144" priority="554" stopIfTrue="1" operator="containsText" text="lynxx_">
      <formula>NOT(ISERROR(SEARCH("lynxx_",A313)))</formula>
    </cfRule>
    <cfRule type="containsText" dxfId="5143" priority="555" operator="containsText" text="_">
      <formula>NOT(ISERROR(SEARCH("_",A313)))</formula>
    </cfRule>
  </conditionalFormatting>
  <conditionalFormatting sqref="B314:E327">
    <cfRule type="colorScale" priority="54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314:H327">
    <cfRule type="colorScale" priority="54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Y314:AC327">
    <cfRule type="cellIs" dxfId="5142" priority="543" operator="equal">
      <formula>1</formula>
    </cfRule>
    <cfRule type="cellIs" dxfId="5141" priority="544" operator="equal">
      <formula>2</formula>
    </cfRule>
    <cfRule type="cellIs" dxfId="5140" priority="545" operator="equal">
      <formula>3</formula>
    </cfRule>
    <cfRule type="cellIs" dxfId="5139" priority="546" operator="equal">
      <formula>4</formula>
    </cfRule>
    <cfRule type="cellIs" dxfId="5138" priority="547" operator="equal">
      <formula>5</formula>
    </cfRule>
  </conditionalFormatting>
  <conditionalFormatting sqref="U287:X287">
    <cfRule type="containsBlanks" priority="537" stopIfTrue="1">
      <formula>LEN(TRIM(U287))=0</formula>
    </cfRule>
    <cfRule type="cellIs" dxfId="5137" priority="538" operator="equal">
      <formula>"N/A"</formula>
    </cfRule>
    <cfRule type="cellIs" dxfId="5136" priority="539" operator="equal">
      <formula>"OK"</formula>
    </cfRule>
    <cfRule type="containsText" dxfId="5135" priority="540" operator="containsText" text="Unsure">
      <formula>NOT(ISERROR(SEARCH("Unsure",U287)))</formula>
    </cfRule>
    <cfRule type="containsText" dxfId="5134" priority="541" operator="containsText" text="Can't See">
      <formula>NOT(ISERROR(SEARCH("Can't See",U287)))</formula>
    </cfRule>
    <cfRule type="notContainsText" dxfId="5133" priority="542" operator="notContains" text="OK&amp;N/A">
      <formula>ISERROR(SEARCH("OK&amp;N/A",U287))</formula>
    </cfRule>
  </conditionalFormatting>
  <conditionalFormatting sqref="A287">
    <cfRule type="containsBlanks" priority="530" stopIfTrue="1">
      <formula>LEN(TRIM(A287))=0</formula>
    </cfRule>
    <cfRule type="containsText" dxfId="5132" priority="531" stopIfTrue="1" operator="containsText" text="fcd">
      <formula>NOT(ISERROR(SEARCH("fcd",A287)))</formula>
    </cfRule>
    <cfRule type="containsText" dxfId="5131" priority="532" stopIfTrue="1" operator="containsText" text="server">
      <formula>NOT(ISERROR(SEARCH("server",A287)))</formula>
    </cfRule>
    <cfRule type="containsText" dxfId="5130" priority="533" stopIfTrue="1" operator="containsText" text="ft">
      <formula>NOT(ISERROR(SEARCH("ft",A287)))</formula>
    </cfRule>
    <cfRule type="containsText" dxfId="5129" priority="534" stopIfTrue="1" operator="containsText" text="lynxx_">
      <formula>NOT(ISERROR(SEARCH("lynxx_",A287)))</formula>
    </cfRule>
    <cfRule type="containsText" dxfId="5128" priority="535" operator="containsText" text="_">
      <formula>NOT(ISERROR(SEARCH("_",A287)))</formula>
    </cfRule>
  </conditionalFormatting>
  <conditionalFormatting sqref="AD287">
    <cfRule type="cellIs" dxfId="5127" priority="526" operator="equal">
      <formula>1</formula>
    </cfRule>
    <cfRule type="cellIs" dxfId="5126" priority="527" operator="equal">
      <formula>2</formula>
    </cfRule>
    <cfRule type="cellIs" dxfId="5125" priority="528" operator="equal">
      <formula>3</formula>
    </cfRule>
    <cfRule type="cellIs" dxfId="5124" priority="529" operator="equal">
      <formula>4</formula>
    </cfRule>
    <cfRule type="cellIs" dxfId="5123" priority="536" operator="equal">
      <formula>5</formula>
    </cfRule>
  </conditionalFormatting>
  <conditionalFormatting sqref="B287:E287">
    <cfRule type="colorScale" priority="52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87:I287">
    <cfRule type="colorScale" priority="52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87:M287">
    <cfRule type="colorScale" priority="52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87">
    <cfRule type="containsBlanks" priority="517" stopIfTrue="1">
      <formula>LEN(TRIM(A287))=0</formula>
    </cfRule>
    <cfRule type="containsText" dxfId="5122" priority="518" stopIfTrue="1" operator="containsText" text="fcd">
      <formula>NOT(ISERROR(SEARCH("fcd",A287)))</formula>
    </cfRule>
    <cfRule type="containsText" dxfId="5121" priority="519" stopIfTrue="1" operator="containsText" text="server">
      <formula>NOT(ISERROR(SEARCH("server",A287)))</formula>
    </cfRule>
    <cfRule type="containsText" dxfId="5120" priority="520" stopIfTrue="1" operator="containsText" text="ft">
      <formula>NOT(ISERROR(SEARCH("ft",A287)))</formula>
    </cfRule>
    <cfRule type="containsText" dxfId="5119" priority="521" stopIfTrue="1" operator="containsText" text="lynxx_">
      <formula>NOT(ISERROR(SEARCH("lynxx_",A287)))</formula>
    </cfRule>
    <cfRule type="containsText" dxfId="5118" priority="522" operator="containsText" text="_">
      <formula>NOT(ISERROR(SEARCH("_",A287)))</formula>
    </cfRule>
  </conditionalFormatting>
  <conditionalFormatting sqref="Y287:AC287">
    <cfRule type="cellIs" dxfId="5117" priority="512" operator="equal">
      <formula>1</formula>
    </cfRule>
    <cfRule type="cellIs" dxfId="5116" priority="513" operator="equal">
      <formula>2</formula>
    </cfRule>
    <cfRule type="cellIs" dxfId="5115" priority="514" operator="equal">
      <formula>3</formula>
    </cfRule>
    <cfRule type="cellIs" dxfId="5114" priority="515" operator="equal">
      <formula>4</formula>
    </cfRule>
    <cfRule type="cellIs" dxfId="5113" priority="516" operator="equal">
      <formula>5</formula>
    </cfRule>
  </conditionalFormatting>
  <conditionalFormatting sqref="W308:W309">
    <cfRule type="containsBlanks" priority="506" stopIfTrue="1">
      <formula>LEN(TRIM(W308))=0</formula>
    </cfRule>
    <cfRule type="cellIs" dxfId="5112" priority="507" operator="equal">
      <formula>"N/A"</formula>
    </cfRule>
    <cfRule type="cellIs" dxfId="5111" priority="508" operator="equal">
      <formula>"OK"</formula>
    </cfRule>
    <cfRule type="containsText" dxfId="5110" priority="509" operator="containsText" text="Unsure">
      <formula>NOT(ISERROR(SEARCH("Unsure",W308)))</formula>
    </cfRule>
    <cfRule type="containsText" dxfId="5109" priority="510" operator="containsText" text="Can't See">
      <formula>NOT(ISERROR(SEARCH("Can't See",W308)))</formula>
    </cfRule>
    <cfRule type="notContainsText" dxfId="5108" priority="511" operator="notContains" text="OK&amp;N/A">
      <formula>ISERROR(SEARCH("OK&amp;N/A",W308))</formula>
    </cfRule>
  </conditionalFormatting>
  <conditionalFormatting sqref="W305">
    <cfRule type="containsBlanks" priority="500" stopIfTrue="1">
      <formula>LEN(TRIM(W305))=0</formula>
    </cfRule>
    <cfRule type="cellIs" dxfId="5107" priority="501" operator="equal">
      <formula>"N/A"</formula>
    </cfRule>
    <cfRule type="cellIs" dxfId="5106" priority="502" operator="equal">
      <formula>"OK"</formula>
    </cfRule>
    <cfRule type="containsText" dxfId="5105" priority="503" operator="containsText" text="Unsure">
      <formula>NOT(ISERROR(SEARCH("Unsure",W305)))</formula>
    </cfRule>
    <cfRule type="containsText" dxfId="5104" priority="504" operator="containsText" text="Can't See">
      <formula>NOT(ISERROR(SEARCH("Can't See",W305)))</formula>
    </cfRule>
    <cfRule type="notContainsText" dxfId="5103" priority="505" operator="notContains" text="OK&amp;N/A">
      <formula>ISERROR(SEARCH("OK&amp;N/A",W305))</formula>
    </cfRule>
  </conditionalFormatting>
  <conditionalFormatting sqref="AD255:AD259">
    <cfRule type="cellIs" dxfId="5102" priority="495" operator="equal">
      <formula>1</formula>
    </cfRule>
    <cfRule type="cellIs" dxfId="5101" priority="496" operator="equal">
      <formula>2</formula>
    </cfRule>
    <cfRule type="cellIs" dxfId="5100" priority="497" operator="equal">
      <formula>3</formula>
    </cfRule>
    <cfRule type="cellIs" dxfId="5099" priority="498" operator="equal">
      <formula>4</formula>
    </cfRule>
    <cfRule type="cellIs" dxfId="5098" priority="499" operator="equal">
      <formula>5</formula>
    </cfRule>
  </conditionalFormatting>
  <conditionalFormatting sqref="U255:X259">
    <cfRule type="containsBlanks" priority="489" stopIfTrue="1">
      <formula>LEN(TRIM(U255))=0</formula>
    </cfRule>
    <cfRule type="cellIs" dxfId="5097" priority="490" operator="equal">
      <formula>"N/A"</formula>
    </cfRule>
    <cfRule type="cellIs" dxfId="5096" priority="491" operator="equal">
      <formula>"OK"</formula>
    </cfRule>
    <cfRule type="containsText" dxfId="5095" priority="492" operator="containsText" text="Unsure">
      <formula>NOT(ISERROR(SEARCH("Unsure",U255)))</formula>
    </cfRule>
    <cfRule type="containsText" dxfId="5094" priority="493" operator="containsText" text="Can't See">
      <formula>NOT(ISERROR(SEARCH("Can't See",U255)))</formula>
    </cfRule>
    <cfRule type="notContainsText" dxfId="5093" priority="494" operator="notContains" text="OK&amp;N/A">
      <formula>ISERROR(SEARCH("OK&amp;N/A",U255))</formula>
    </cfRule>
  </conditionalFormatting>
  <conditionalFormatting sqref="B257:B259 D257:D259">
    <cfRule type="colorScale" priority="48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57:H259">
    <cfRule type="colorScale" priority="48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57:L259">
    <cfRule type="colorScale" priority="48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55:A259">
    <cfRule type="containsBlanks" priority="480" stopIfTrue="1">
      <formula>LEN(TRIM(A255))=0</formula>
    </cfRule>
    <cfRule type="containsText" dxfId="5092" priority="481" stopIfTrue="1" operator="containsText" text="fcd">
      <formula>NOT(ISERROR(SEARCH("fcd",A255)))</formula>
    </cfRule>
    <cfRule type="containsText" dxfId="5091" priority="482" stopIfTrue="1" operator="containsText" text="server">
      <formula>NOT(ISERROR(SEARCH("server",A255)))</formula>
    </cfRule>
    <cfRule type="containsText" dxfId="5090" priority="483" stopIfTrue="1" operator="containsText" text="ft">
      <formula>NOT(ISERROR(SEARCH("ft",A255)))</formula>
    </cfRule>
    <cfRule type="containsText" dxfId="5089" priority="484" stopIfTrue="1" operator="containsText" text="lynxx_">
      <formula>NOT(ISERROR(SEARCH("lynxx_",A255)))</formula>
    </cfRule>
    <cfRule type="containsText" dxfId="5088" priority="485" operator="containsText" text="_">
      <formula>NOT(ISERROR(SEARCH("_",A255)))</formula>
    </cfRule>
  </conditionalFormatting>
  <conditionalFormatting sqref="Y255:AC259">
    <cfRule type="cellIs" dxfId="5087" priority="475" operator="equal">
      <formula>1</formula>
    </cfRule>
    <cfRule type="cellIs" dxfId="5086" priority="476" operator="equal">
      <formula>2</formula>
    </cfRule>
    <cfRule type="cellIs" dxfId="5085" priority="477" operator="equal">
      <formula>3</formula>
    </cfRule>
    <cfRule type="cellIs" dxfId="5084" priority="478" operator="equal">
      <formula>4</formula>
    </cfRule>
    <cfRule type="cellIs" dxfId="5083" priority="479" operator="equal">
      <formula>5</formula>
    </cfRule>
  </conditionalFormatting>
  <conditionalFormatting sqref="C258:C259">
    <cfRule type="colorScale" priority="47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S255:S259">
    <cfRule type="cellIs" dxfId="5082" priority="473" operator="equal">
      <formula>FALSE</formula>
    </cfRule>
  </conditionalFormatting>
  <conditionalFormatting sqref="T255:T259">
    <cfRule type="cellIs" dxfId="5081" priority="472" operator="equal">
      <formula>FALSE</formula>
    </cfRule>
  </conditionalFormatting>
  <conditionalFormatting sqref="E255:E259">
    <cfRule type="colorScale" priority="47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I255:I259">
    <cfRule type="colorScale" priority="47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M255:M259">
    <cfRule type="colorScale" priority="46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255:B256 D255:D256">
    <cfRule type="colorScale" priority="46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56:H256 G255:H255">
    <cfRule type="colorScale" priority="46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55:L256">
    <cfRule type="colorScale" priority="46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55">
    <cfRule type="colorScale" priority="46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C255">
    <cfRule type="colorScale" priority="46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C256">
    <cfRule type="colorScale" priority="46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C257">
    <cfRule type="colorScale" priority="46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264:D264">
    <cfRule type="colorScale" priority="46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D264">
    <cfRule type="cellIs" dxfId="5080" priority="456" operator="equal">
      <formula>1</formula>
    </cfRule>
    <cfRule type="cellIs" dxfId="5079" priority="457" operator="equal">
      <formula>2</formula>
    </cfRule>
    <cfRule type="cellIs" dxfId="5078" priority="458" operator="equal">
      <formula>3</formula>
    </cfRule>
    <cfRule type="cellIs" dxfId="5077" priority="459" operator="equal">
      <formula>4</formula>
    </cfRule>
    <cfRule type="cellIs" dxfId="5076" priority="461" operator="equal">
      <formula>5</formula>
    </cfRule>
  </conditionalFormatting>
  <conditionalFormatting sqref="J264:M264 U264:X264">
    <cfRule type="containsBlanks" priority="450" stopIfTrue="1">
      <formula>LEN(TRIM(J264))=0</formula>
    </cfRule>
    <cfRule type="cellIs" dxfId="5075" priority="451" operator="equal">
      <formula>"N/A"</formula>
    </cfRule>
    <cfRule type="cellIs" dxfId="5074" priority="452" operator="equal">
      <formula>"OK"</formula>
    </cfRule>
    <cfRule type="containsText" dxfId="5073" priority="453" operator="containsText" text="Unsure">
      <formula>NOT(ISERROR(SEARCH("Unsure",J264)))</formula>
    </cfRule>
    <cfRule type="containsText" dxfId="5072" priority="454" operator="containsText" text="Can't See">
      <formula>NOT(ISERROR(SEARCH("Can't See",J264)))</formula>
    </cfRule>
    <cfRule type="notContainsText" dxfId="5071" priority="455" operator="notContains" text="OK&amp;N/A">
      <formula>ISERROR(SEARCH("OK&amp;N/A",J264))</formula>
    </cfRule>
  </conditionalFormatting>
  <conditionalFormatting sqref="F264:H264">
    <cfRule type="colorScale" priority="44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T264">
    <cfRule type="cellIs" dxfId="5070" priority="448" operator="equal">
      <formula>FALSE</formula>
    </cfRule>
  </conditionalFormatting>
  <conditionalFormatting sqref="E264">
    <cfRule type="colorScale" priority="44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I264">
    <cfRule type="colorScale" priority="44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Y264:AC264">
    <cfRule type="cellIs" dxfId="5069" priority="441" operator="equal">
      <formula>1</formula>
    </cfRule>
    <cfRule type="cellIs" dxfId="5068" priority="442" operator="equal">
      <formula>2</formula>
    </cfRule>
    <cfRule type="cellIs" dxfId="5067" priority="443" operator="equal">
      <formula>3</formula>
    </cfRule>
    <cfRule type="cellIs" dxfId="5066" priority="444" operator="equal">
      <formula>4</formula>
    </cfRule>
    <cfRule type="cellIs" dxfId="5065" priority="445" operator="equal">
      <formula>5</formula>
    </cfRule>
  </conditionalFormatting>
  <conditionalFormatting sqref="B305:E305">
    <cfRule type="colorScale" priority="44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305:I305">
    <cfRule type="colorScale" priority="43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305:E305">
    <cfRule type="colorScale" priority="43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305:I305">
    <cfRule type="colorScale" priority="43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308:E310">
    <cfRule type="colorScale" priority="43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308:I310">
    <cfRule type="colorScale" priority="43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308:E310">
    <cfRule type="colorScale" priority="43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308:I310">
    <cfRule type="colorScale" priority="43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P297">
    <cfRule type="colorScale" priority="4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291:S297">
    <cfRule type="cellIs" dxfId="5064" priority="431" operator="equal">
      <formula>FALSE</formula>
    </cfRule>
  </conditionalFormatting>
  <conditionalFormatting sqref="S298:S299">
    <cfRule type="cellIs" dxfId="5063" priority="430" operator="equal">
      <formula>FALSE</formula>
    </cfRule>
  </conditionalFormatting>
  <conditionalFormatting sqref="S300:S301">
    <cfRule type="cellIs" dxfId="5062" priority="429" operator="equal">
      <formula>FALSE</formula>
    </cfRule>
  </conditionalFormatting>
  <conditionalFormatting sqref="S302">
    <cfRule type="cellIs" dxfId="5061" priority="428" operator="equal">
      <formula>FALSE</formula>
    </cfRule>
  </conditionalFormatting>
  <conditionalFormatting sqref="P299">
    <cfRule type="colorScale" priority="4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01">
    <cfRule type="colorScale" priority="4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18:M118">
    <cfRule type="colorScale" priority="42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K232:K234">
    <cfRule type="colorScale" priority="42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343:A347">
    <cfRule type="containsBlanks" priority="417" stopIfTrue="1">
      <formula>LEN(TRIM(A343))=0</formula>
    </cfRule>
    <cfRule type="containsText" dxfId="5060" priority="418" stopIfTrue="1" operator="containsText" text="fcd">
      <formula>NOT(ISERROR(SEARCH("fcd",A343)))</formula>
    </cfRule>
    <cfRule type="containsText" dxfId="5059" priority="419" stopIfTrue="1" operator="containsText" text="server">
      <formula>NOT(ISERROR(SEARCH("server",A343)))</formula>
    </cfRule>
    <cfRule type="containsText" dxfId="5058" priority="420" stopIfTrue="1" operator="containsText" text="ft">
      <formula>NOT(ISERROR(SEARCH("ft",A343)))</formula>
    </cfRule>
    <cfRule type="containsText" dxfId="5057" priority="421" stopIfTrue="1" operator="containsText" text="lynxx_">
      <formula>NOT(ISERROR(SEARCH("lynxx_",A343)))</formula>
    </cfRule>
    <cfRule type="containsText" dxfId="5056" priority="422" operator="containsText" text="_">
      <formula>NOT(ISERROR(SEARCH("_",A343)))</formula>
    </cfRule>
  </conditionalFormatting>
  <conditionalFormatting sqref="Y343:AD347">
    <cfRule type="cellIs" dxfId="5055" priority="413" operator="equal">
      <formula>1</formula>
    </cfRule>
    <cfRule type="cellIs" dxfId="5054" priority="414" operator="equal">
      <formula>2</formula>
    </cfRule>
    <cfRule type="cellIs" dxfId="5053" priority="415" operator="equal">
      <formula>3</formula>
    </cfRule>
    <cfRule type="cellIs" dxfId="5052" priority="416" operator="equal">
      <formula>4</formula>
    </cfRule>
    <cfRule type="cellIs" dxfId="5051" priority="423" operator="equal">
      <formula>5</formula>
    </cfRule>
  </conditionalFormatting>
  <conditionalFormatting sqref="U343:X347">
    <cfRule type="containsBlanks" priority="407" stopIfTrue="1">
      <formula>LEN(TRIM(U343))=0</formula>
    </cfRule>
    <cfRule type="cellIs" dxfId="5050" priority="408" operator="equal">
      <formula>"N/A"</formula>
    </cfRule>
    <cfRule type="cellIs" dxfId="5049" priority="409" operator="equal">
      <formula>"OK"</formula>
    </cfRule>
    <cfRule type="containsText" dxfId="5048" priority="410" operator="containsText" text="Unsure">
      <formula>NOT(ISERROR(SEARCH("Unsure",U343)))</formula>
    </cfRule>
    <cfRule type="containsText" dxfId="5047" priority="411" operator="containsText" text="Can't See">
      <formula>NOT(ISERROR(SEARCH("Can't See",U343)))</formula>
    </cfRule>
    <cfRule type="notContainsText" dxfId="5046" priority="412" operator="notContains" text="OK&amp;N/A">
      <formula>ISERROR(SEARCH("OK&amp;N/A",U343))</formula>
    </cfRule>
  </conditionalFormatting>
  <conditionalFormatting sqref="B331:E331">
    <cfRule type="colorScale" priority="40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331:I331">
    <cfRule type="colorScale" priority="40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333:E333">
    <cfRule type="colorScale" priority="40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333:I333">
    <cfRule type="colorScale" priority="40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334:E335">
    <cfRule type="colorScale" priority="40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334:I335">
    <cfRule type="colorScale" priority="40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P191">
    <cfRule type="colorScale" priority="40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3">
    <cfRule type="colorScale" priority="39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2">
    <cfRule type="colorScale" priority="39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278">
    <cfRule type="colorScale" priority="39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D278">
    <cfRule type="colorScale" priority="39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C278">
    <cfRule type="colorScale" priority="39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S330">
    <cfRule type="cellIs" dxfId="5045" priority="394" operator="equal">
      <formula>FALSE</formula>
    </cfRule>
  </conditionalFormatting>
  <conditionalFormatting sqref="S331">
    <cfRule type="cellIs" dxfId="5044" priority="393" operator="equal">
      <formula>FALSE</formula>
    </cfRule>
  </conditionalFormatting>
  <conditionalFormatting sqref="S333">
    <cfRule type="cellIs" dxfId="5043" priority="392" operator="equal">
      <formula>FALSE</formula>
    </cfRule>
  </conditionalFormatting>
  <conditionalFormatting sqref="S334">
    <cfRule type="cellIs" dxfId="5042" priority="391" operator="equal">
      <formula>FALSE</formula>
    </cfRule>
  </conditionalFormatting>
  <conditionalFormatting sqref="S335">
    <cfRule type="cellIs" dxfId="5041" priority="390" operator="equal">
      <formula>FALSE</formula>
    </cfRule>
  </conditionalFormatting>
  <conditionalFormatting sqref="B306:I306">
    <cfRule type="colorScale" priority="38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311:I311">
    <cfRule type="colorScale" priority="38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U336:AC337">
    <cfRule type="containsBlanks" priority="382" stopIfTrue="1">
      <formula>LEN(TRIM(U336))=0</formula>
    </cfRule>
    <cfRule type="cellIs" dxfId="5040" priority="383" operator="equal">
      <formula>"N/A"</formula>
    </cfRule>
    <cfRule type="cellIs" dxfId="5039" priority="384" operator="equal">
      <formula>"OK"</formula>
    </cfRule>
    <cfRule type="containsText" dxfId="5038" priority="385" operator="containsText" text="Unsure">
      <formula>NOT(ISERROR(SEARCH("Unsure",U336)))</formula>
    </cfRule>
    <cfRule type="containsText" dxfId="5037" priority="386" operator="containsText" text="Can't See">
      <formula>NOT(ISERROR(SEARCH("Can't See",U336)))</formula>
    </cfRule>
    <cfRule type="notContainsText" dxfId="5036" priority="387" operator="notContains" text="OK&amp;N/A">
      <formula>ISERROR(SEARCH("OK&amp;N/A",U336))</formula>
    </cfRule>
  </conditionalFormatting>
  <conditionalFormatting sqref="AD336:AD342">
    <cfRule type="cellIs" dxfId="5035" priority="377" operator="equal">
      <formula>1</formula>
    </cfRule>
    <cfRule type="cellIs" dxfId="5034" priority="378" operator="equal">
      <formula>2</formula>
    </cfRule>
    <cfRule type="cellIs" dxfId="5033" priority="379" operator="equal">
      <formula>3</formula>
    </cfRule>
    <cfRule type="cellIs" dxfId="5032" priority="380" operator="equal">
      <formula>4</formula>
    </cfRule>
    <cfRule type="cellIs" dxfId="5031" priority="381" operator="equal">
      <formula>5</formula>
    </cfRule>
  </conditionalFormatting>
  <conditionalFormatting sqref="A336:A337">
    <cfRule type="containsBlanks" priority="371" stopIfTrue="1">
      <formula>LEN(TRIM(A336))=0</formula>
    </cfRule>
    <cfRule type="containsText" dxfId="5030" priority="372" stopIfTrue="1" operator="containsText" text="fcd">
      <formula>NOT(ISERROR(SEARCH("fcd",A336)))</formula>
    </cfRule>
    <cfRule type="containsText" dxfId="5029" priority="373" stopIfTrue="1" operator="containsText" text="server">
      <formula>NOT(ISERROR(SEARCH("server",A336)))</formula>
    </cfRule>
    <cfRule type="containsText" dxfId="5028" priority="374" stopIfTrue="1" operator="containsText" text="ft">
      <formula>NOT(ISERROR(SEARCH("ft",A336)))</formula>
    </cfRule>
    <cfRule type="containsText" dxfId="5027" priority="375" stopIfTrue="1" operator="containsText" text="lynxx_">
      <formula>NOT(ISERROR(SEARCH("lynxx_",A336)))</formula>
    </cfRule>
    <cfRule type="containsText" dxfId="5026" priority="376" operator="containsText" text="_">
      <formula>NOT(ISERROR(SEARCH("_",A336)))</formula>
    </cfRule>
  </conditionalFormatting>
  <conditionalFormatting sqref="A338:A342">
    <cfRule type="containsBlanks" priority="365" stopIfTrue="1">
      <formula>LEN(TRIM(A338))=0</formula>
    </cfRule>
    <cfRule type="containsText" dxfId="5025" priority="366" stopIfTrue="1" operator="containsText" text="fcd">
      <formula>NOT(ISERROR(SEARCH("fcd",A338)))</formula>
    </cfRule>
    <cfRule type="containsText" dxfId="5024" priority="367" stopIfTrue="1" operator="containsText" text="server">
      <formula>NOT(ISERROR(SEARCH("server",A338)))</formula>
    </cfRule>
    <cfRule type="containsText" dxfId="5023" priority="368" stopIfTrue="1" operator="containsText" text="ft">
      <formula>NOT(ISERROR(SEARCH("ft",A338)))</formula>
    </cfRule>
    <cfRule type="containsText" dxfId="5022" priority="369" stopIfTrue="1" operator="containsText" text="lynxx_">
      <formula>NOT(ISERROR(SEARCH("lynxx_",A338)))</formula>
    </cfRule>
    <cfRule type="containsText" dxfId="5021" priority="370" operator="containsText" text="_">
      <formula>NOT(ISERROR(SEARCH("_",A338)))</formula>
    </cfRule>
  </conditionalFormatting>
  <conditionalFormatting sqref="S338 S340:S369">
    <cfRule type="cellIs" dxfId="5020" priority="364" operator="equal">
      <formula>FALSE</formula>
    </cfRule>
  </conditionalFormatting>
  <conditionalFormatting sqref="J123:M125">
    <cfRule type="colorScale" priority="36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T334:T335 T330:T331 T338:T369">
    <cfRule type="cellIs" dxfId="5019" priority="362" operator="equal">
      <formula>FALSE</formula>
    </cfRule>
  </conditionalFormatting>
  <conditionalFormatting sqref="P329">
    <cfRule type="colorScale" priority="3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32">
    <cfRule type="colorScale" priority="36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36:P337">
    <cfRule type="colorScale" priority="35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98:I198">
    <cfRule type="colorScale" priority="35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Y198:AC198">
    <cfRule type="cellIs" dxfId="5018" priority="347" operator="equal">
      <formula>1</formula>
    </cfRule>
    <cfRule type="cellIs" dxfId="5017" priority="348" operator="equal">
      <formula>2</formula>
    </cfRule>
    <cfRule type="cellIs" dxfId="5016" priority="349" operator="equal">
      <formula>3</formula>
    </cfRule>
    <cfRule type="cellIs" dxfId="5015" priority="350" operator="equal">
      <formula>4</formula>
    </cfRule>
    <cfRule type="cellIs" dxfId="5014" priority="351" operator="equal">
      <formula>5</formula>
    </cfRule>
  </conditionalFormatting>
  <conditionalFormatting sqref="U198:X198">
    <cfRule type="containsBlanks" priority="352" stopIfTrue="1">
      <formula>LEN(TRIM(U198))=0</formula>
    </cfRule>
    <cfRule type="cellIs" dxfId="5013" priority="353" operator="equal">
      <formula>"N/A"</formula>
    </cfRule>
    <cfRule type="cellIs" dxfId="5012" priority="354" operator="equal">
      <formula>"OK"</formula>
    </cfRule>
    <cfRule type="containsText" dxfId="5011" priority="355" operator="containsText" text="Unsure">
      <formula>NOT(ISERROR(SEARCH("Unsure",U198)))</formula>
    </cfRule>
    <cfRule type="containsText" dxfId="5010" priority="356" operator="containsText" text="Can't See">
      <formula>NOT(ISERROR(SEARCH("Can't See",U198)))</formula>
    </cfRule>
    <cfRule type="notContainsText" dxfId="5009" priority="357" operator="notContains" text="OK&amp;N/A">
      <formula>ISERROR(SEARCH("OK&amp;N/A",U198))</formula>
    </cfRule>
  </conditionalFormatting>
  <conditionalFormatting sqref="J198:M198">
    <cfRule type="colorScale" priority="34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199:M199">
    <cfRule type="containsBlanks" priority="340" stopIfTrue="1">
      <formula>LEN(TRIM(J199))=0</formula>
    </cfRule>
    <cfRule type="cellIs" dxfId="5008" priority="341" operator="equal">
      <formula>"N/A"</formula>
    </cfRule>
    <cfRule type="cellIs" dxfId="5007" priority="342" operator="equal">
      <formula>"OK"</formula>
    </cfRule>
    <cfRule type="containsText" dxfId="5006" priority="343" operator="containsText" text="Unsure">
      <formula>NOT(ISERROR(SEARCH("Unsure",J199)))</formula>
    </cfRule>
    <cfRule type="containsText" dxfId="5005" priority="344" operator="containsText" text="Can't See">
      <formula>NOT(ISERROR(SEARCH("Can't See",J199)))</formula>
    </cfRule>
    <cfRule type="notContainsText" dxfId="5004" priority="345" operator="notContains" text="OK&amp;N/A">
      <formula>ISERROR(SEARCH("OK&amp;N/A",J199))</formula>
    </cfRule>
  </conditionalFormatting>
  <conditionalFormatting sqref="Y97:AE97">
    <cfRule type="cellIs" dxfId="5003" priority="335" operator="equal">
      <formula>1</formula>
    </cfRule>
    <cfRule type="cellIs" dxfId="5002" priority="336" operator="equal">
      <formula>2</formula>
    </cfRule>
    <cfRule type="cellIs" dxfId="5001" priority="337" operator="equal">
      <formula>3</formula>
    </cfRule>
    <cfRule type="cellIs" dxfId="5000" priority="338" operator="equal">
      <formula>4</formula>
    </cfRule>
    <cfRule type="cellIs" dxfId="4999" priority="339" operator="equal">
      <formula>5</formula>
    </cfRule>
  </conditionalFormatting>
  <conditionalFormatting sqref="U97:X97">
    <cfRule type="containsBlanks" priority="329" stopIfTrue="1">
      <formula>LEN(TRIM(U97))=0</formula>
    </cfRule>
    <cfRule type="cellIs" dxfId="4998" priority="330" operator="equal">
      <formula>"N/A"</formula>
    </cfRule>
    <cfRule type="cellIs" dxfId="4997" priority="331" operator="equal">
      <formula>"OK"</formula>
    </cfRule>
    <cfRule type="containsText" dxfId="4996" priority="332" operator="containsText" text="Unsure">
      <formula>NOT(ISERROR(SEARCH("Unsure",U97)))</formula>
    </cfRule>
    <cfRule type="containsText" dxfId="4995" priority="333" operator="containsText" text="Can't See">
      <formula>NOT(ISERROR(SEARCH("Can't See",U97)))</formula>
    </cfRule>
    <cfRule type="notContainsText" dxfId="4994" priority="334" operator="notContains" text="OK&amp;N/A">
      <formula>ISERROR(SEARCH("OK&amp;N/A",U97))</formula>
    </cfRule>
  </conditionalFormatting>
  <conditionalFormatting sqref="J97:M97">
    <cfRule type="containsBlanks" priority="323" stopIfTrue="1">
      <formula>LEN(TRIM(J97))=0</formula>
    </cfRule>
    <cfRule type="cellIs" dxfId="4993" priority="324" operator="equal">
      <formula>"N/A"</formula>
    </cfRule>
    <cfRule type="cellIs" dxfId="4992" priority="325" operator="equal">
      <formula>"OK"</formula>
    </cfRule>
    <cfRule type="containsText" dxfId="4991" priority="326" operator="containsText" text="Unsure">
      <formula>NOT(ISERROR(SEARCH("Unsure",J97)))</formula>
    </cfRule>
    <cfRule type="containsText" dxfId="4990" priority="327" operator="containsText" text="Can't See">
      <formula>NOT(ISERROR(SEARCH("Can't See",J97)))</formula>
    </cfRule>
    <cfRule type="notContainsText" dxfId="4989" priority="328" operator="notContains" text="OK&amp;N/A">
      <formula>ISERROR(SEARCH("OK&amp;N/A",J97))</formula>
    </cfRule>
  </conditionalFormatting>
  <conditionalFormatting sqref="B303:I303">
    <cfRule type="colorScale" priority="32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303:I303">
    <cfRule type="colorScale" priority="32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P290 P279 P243 P222 P202 P127 P110 P64 P21 P10 P4 P122 P186 P197 P224 P228 P231 P236 P239 P265 P276 P7">
    <cfRule type="colorScale" priority="318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330:I330">
    <cfRule type="colorScale" priority="32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330:L330 J331:M331">
    <cfRule type="colorScale" priority="31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330:L330 J331:M331">
    <cfRule type="containsBlanks" priority="313" stopIfTrue="1">
      <formula>LEN(TRIM(J330))=0</formula>
    </cfRule>
    <cfRule type="cellIs" dxfId="4988" priority="314" operator="equal">
      <formula>"N/A"</formula>
    </cfRule>
    <cfRule type="cellIs" dxfId="4987" priority="315" operator="equal">
      <formula>"OK"</formula>
    </cfRule>
    <cfRule type="containsText" dxfId="4986" priority="316" operator="containsText" text="Unsure">
      <formula>NOT(ISERROR(SEARCH("Unsure",J330)))</formula>
    </cfRule>
    <cfRule type="containsText" dxfId="4985" priority="317" operator="containsText" text="Can't See">
      <formula>NOT(ISERROR(SEARCH("Can't See",J330)))</formula>
    </cfRule>
    <cfRule type="notContainsText" dxfId="4984" priority="318" operator="notContains" text="OK&amp;N/A">
      <formula>ISERROR(SEARCH("OK&amp;N/A",J330))</formula>
    </cfRule>
  </conditionalFormatting>
  <conditionalFormatting sqref="J303:M303">
    <cfRule type="colorScale" priority="31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303:M303">
    <cfRule type="containsBlanks" priority="306" stopIfTrue="1">
      <formula>LEN(TRIM(J303))=0</formula>
    </cfRule>
    <cfRule type="cellIs" dxfId="4983" priority="307" operator="equal">
      <formula>"N/A"</formula>
    </cfRule>
    <cfRule type="cellIs" dxfId="4982" priority="308" operator="equal">
      <formula>"OK"</formula>
    </cfRule>
    <cfRule type="containsText" dxfId="4981" priority="309" operator="containsText" text="Unsure">
      <formula>NOT(ISERROR(SEARCH("Unsure",J303)))</formula>
    </cfRule>
    <cfRule type="containsText" dxfId="4980" priority="310" operator="containsText" text="Can't See">
      <formula>NOT(ISERROR(SEARCH("Can't See",J303)))</formula>
    </cfRule>
    <cfRule type="notContainsText" dxfId="4979" priority="311" operator="notContains" text="OK&amp;N/A">
      <formula>ISERROR(SEARCH("OK&amp;N/A",J303))</formula>
    </cfRule>
  </conditionalFormatting>
  <conditionalFormatting sqref="J311:M311">
    <cfRule type="containsBlanks" priority="300" stopIfTrue="1">
      <formula>LEN(TRIM(J311))=0</formula>
    </cfRule>
    <cfRule type="cellIs" dxfId="4978" priority="301" operator="equal">
      <formula>"N/A"</formula>
    </cfRule>
    <cfRule type="cellIs" dxfId="4977" priority="302" operator="equal">
      <formula>"OK"</formula>
    </cfRule>
    <cfRule type="containsText" dxfId="4976" priority="303" operator="containsText" text="Unsure">
      <formula>NOT(ISERROR(SEARCH("Unsure",J311)))</formula>
    </cfRule>
    <cfRule type="containsText" dxfId="4975" priority="304" operator="containsText" text="Can't See">
      <formula>NOT(ISERROR(SEARCH("Can't See",J311)))</formula>
    </cfRule>
    <cfRule type="notContainsText" dxfId="4974" priority="305" operator="notContains" text="OK&amp;N/A">
      <formula>ISERROR(SEARCH("OK&amp;N/A",J311))</formula>
    </cfRule>
  </conditionalFormatting>
  <conditionalFormatting sqref="B300:M302">
    <cfRule type="colorScale" priority="29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300:M302">
    <cfRule type="colorScale" priority="29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M334">
    <cfRule type="colorScale" priority="29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M334">
    <cfRule type="containsBlanks" priority="291" stopIfTrue="1">
      <formula>LEN(TRIM(M334))=0</formula>
    </cfRule>
    <cfRule type="cellIs" dxfId="4973" priority="292" operator="equal">
      <formula>"N/A"</formula>
    </cfRule>
    <cfRule type="cellIs" dxfId="4972" priority="293" operator="equal">
      <formula>"OK"</formula>
    </cfRule>
    <cfRule type="containsText" dxfId="4971" priority="294" operator="containsText" text="Unsure">
      <formula>NOT(ISERROR(SEARCH("Unsure",M334)))</formula>
    </cfRule>
    <cfRule type="containsText" dxfId="4970" priority="295" operator="containsText" text="Can't See">
      <formula>NOT(ISERROR(SEARCH("Can't See",M334)))</formula>
    </cfRule>
    <cfRule type="notContainsText" dxfId="4969" priority="296" operator="notContains" text="OK&amp;N/A">
      <formula>ISERROR(SEARCH("OK&amp;N/A",M334))</formula>
    </cfRule>
  </conditionalFormatting>
  <conditionalFormatting sqref="L334">
    <cfRule type="colorScale" priority="29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L334">
    <cfRule type="containsBlanks" priority="284" stopIfTrue="1">
      <formula>LEN(TRIM(L334))=0</formula>
    </cfRule>
    <cfRule type="cellIs" dxfId="4968" priority="285" operator="equal">
      <formula>"N/A"</formula>
    </cfRule>
    <cfRule type="cellIs" dxfId="4967" priority="286" operator="equal">
      <formula>"OK"</formula>
    </cfRule>
    <cfRule type="containsText" dxfId="4966" priority="287" operator="containsText" text="Unsure">
      <formula>NOT(ISERROR(SEARCH("Unsure",L334)))</formula>
    </cfRule>
    <cfRule type="containsText" dxfId="4965" priority="288" operator="containsText" text="Can't See">
      <formula>NOT(ISERROR(SEARCH("Can't See",L334)))</formula>
    </cfRule>
    <cfRule type="notContainsText" dxfId="4964" priority="289" operator="notContains" text="OK&amp;N/A">
      <formula>ISERROR(SEARCH("OK&amp;N/A",L334))</formula>
    </cfRule>
  </conditionalFormatting>
  <conditionalFormatting sqref="K334">
    <cfRule type="colorScale" priority="28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K334">
    <cfRule type="containsBlanks" priority="277" stopIfTrue="1">
      <formula>LEN(TRIM(K334))=0</formula>
    </cfRule>
    <cfRule type="cellIs" dxfId="4963" priority="278" operator="equal">
      <formula>"N/A"</formula>
    </cfRule>
    <cfRule type="cellIs" dxfId="4962" priority="279" operator="equal">
      <formula>"OK"</formula>
    </cfRule>
    <cfRule type="containsText" dxfId="4961" priority="280" operator="containsText" text="Unsure">
      <formula>NOT(ISERROR(SEARCH("Unsure",K334)))</formula>
    </cfRule>
    <cfRule type="containsText" dxfId="4960" priority="281" operator="containsText" text="Can't See">
      <formula>NOT(ISERROR(SEARCH("Can't See",K334)))</formula>
    </cfRule>
    <cfRule type="notContainsText" dxfId="4959" priority="282" operator="notContains" text="OK&amp;N/A">
      <formula>ISERROR(SEARCH("OK&amp;N/A",K334))</formula>
    </cfRule>
  </conditionalFormatting>
  <conditionalFormatting sqref="K335">
    <cfRule type="colorScale" priority="27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K335">
    <cfRule type="containsBlanks" priority="270" stopIfTrue="1">
      <formula>LEN(TRIM(K335))=0</formula>
    </cfRule>
    <cfRule type="cellIs" dxfId="4958" priority="271" operator="equal">
      <formula>"N/A"</formula>
    </cfRule>
    <cfRule type="cellIs" dxfId="4957" priority="272" operator="equal">
      <formula>"OK"</formula>
    </cfRule>
    <cfRule type="containsText" dxfId="4956" priority="273" operator="containsText" text="Unsure">
      <formula>NOT(ISERROR(SEARCH("Unsure",K335)))</formula>
    </cfRule>
    <cfRule type="containsText" dxfId="4955" priority="274" operator="containsText" text="Can't See">
      <formula>NOT(ISERROR(SEARCH("Can't See",K335)))</formula>
    </cfRule>
    <cfRule type="notContainsText" dxfId="4954" priority="275" operator="notContains" text="OK&amp;N/A">
      <formula>ISERROR(SEARCH("OK&amp;N/A",K335))</formula>
    </cfRule>
  </conditionalFormatting>
  <conditionalFormatting sqref="J334:J335">
    <cfRule type="colorScale" priority="26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334:J335">
    <cfRule type="containsBlanks" priority="263" stopIfTrue="1">
      <formula>LEN(TRIM(J334))=0</formula>
    </cfRule>
    <cfRule type="cellIs" dxfId="4953" priority="264" operator="equal">
      <formula>"N/A"</formula>
    </cfRule>
    <cfRule type="cellIs" dxfId="4952" priority="265" operator="equal">
      <formula>"OK"</formula>
    </cfRule>
    <cfRule type="containsText" dxfId="4951" priority="266" operator="containsText" text="Unsure">
      <formula>NOT(ISERROR(SEARCH("Unsure",J334)))</formula>
    </cfRule>
    <cfRule type="containsText" dxfId="4950" priority="267" operator="containsText" text="Can't See">
      <formula>NOT(ISERROR(SEARCH("Can't See",J334)))</formula>
    </cfRule>
    <cfRule type="notContainsText" dxfId="4949" priority="268" operator="notContains" text="OK&amp;N/A">
      <formula>ISERROR(SEARCH("OK&amp;N/A",J334))</formula>
    </cfRule>
  </conditionalFormatting>
  <conditionalFormatting sqref="J333">
    <cfRule type="colorScale" priority="26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333">
    <cfRule type="containsBlanks" priority="256" stopIfTrue="1">
      <formula>LEN(TRIM(J333))=0</formula>
    </cfRule>
    <cfRule type="cellIs" dxfId="4948" priority="257" operator="equal">
      <formula>"N/A"</formula>
    </cfRule>
    <cfRule type="cellIs" dxfId="4947" priority="258" operator="equal">
      <formula>"OK"</formula>
    </cfRule>
    <cfRule type="containsText" dxfId="4946" priority="259" operator="containsText" text="Unsure">
      <formula>NOT(ISERROR(SEARCH("Unsure",J333)))</formula>
    </cfRule>
    <cfRule type="containsText" dxfId="4945" priority="260" operator="containsText" text="Can't See">
      <formula>NOT(ISERROR(SEARCH("Can't See",J333)))</formula>
    </cfRule>
    <cfRule type="notContainsText" dxfId="4944" priority="261" operator="notContains" text="OK&amp;N/A">
      <formula>ISERROR(SEARCH("OK&amp;N/A",J333))</formula>
    </cfRule>
  </conditionalFormatting>
  <conditionalFormatting sqref="K333">
    <cfRule type="colorScale" priority="25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K333">
    <cfRule type="containsBlanks" priority="249" stopIfTrue="1">
      <formula>LEN(TRIM(K333))=0</formula>
    </cfRule>
    <cfRule type="cellIs" dxfId="4943" priority="250" operator="equal">
      <formula>"N/A"</formula>
    </cfRule>
    <cfRule type="cellIs" dxfId="4942" priority="251" operator="equal">
      <formula>"OK"</formula>
    </cfRule>
    <cfRule type="containsText" dxfId="4941" priority="252" operator="containsText" text="Unsure">
      <formula>NOT(ISERROR(SEARCH("Unsure",K333)))</formula>
    </cfRule>
    <cfRule type="containsText" dxfId="4940" priority="253" operator="containsText" text="Can't See">
      <formula>NOT(ISERROR(SEARCH("Can't See",K333)))</formula>
    </cfRule>
    <cfRule type="notContainsText" dxfId="4939" priority="254" operator="notContains" text="OK&amp;N/A">
      <formula>ISERROR(SEARCH("OK&amp;N/A",K333))</formula>
    </cfRule>
  </conditionalFormatting>
  <conditionalFormatting sqref="L333">
    <cfRule type="colorScale" priority="24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L333">
    <cfRule type="containsBlanks" priority="242" stopIfTrue="1">
      <formula>LEN(TRIM(L333))=0</formula>
    </cfRule>
    <cfRule type="cellIs" dxfId="4938" priority="243" operator="equal">
      <formula>"N/A"</formula>
    </cfRule>
    <cfRule type="cellIs" dxfId="4937" priority="244" operator="equal">
      <formula>"OK"</formula>
    </cfRule>
    <cfRule type="containsText" dxfId="4936" priority="245" operator="containsText" text="Unsure">
      <formula>NOT(ISERROR(SEARCH("Unsure",L333)))</formula>
    </cfRule>
    <cfRule type="containsText" dxfId="4935" priority="246" operator="containsText" text="Can't See">
      <formula>NOT(ISERROR(SEARCH("Can't See",L333)))</formula>
    </cfRule>
    <cfRule type="notContainsText" dxfId="4934" priority="247" operator="notContains" text="OK&amp;N/A">
      <formula>ISERROR(SEARCH("OK&amp;N/A",L333))</formula>
    </cfRule>
  </conditionalFormatting>
  <conditionalFormatting sqref="J237">
    <cfRule type="colorScale" priority="24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K237">
    <cfRule type="colorScale" priority="24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L237">
    <cfRule type="colorScale" priority="23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M237">
    <cfRule type="colorScale" priority="23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330:K330">
    <cfRule type="colorScale" priority="23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330:K330">
    <cfRule type="containsBlanks" priority="231" stopIfTrue="1">
      <formula>LEN(TRIM(J330))=0</formula>
    </cfRule>
    <cfRule type="cellIs" dxfId="4933" priority="232" operator="equal">
      <formula>"N/A"</formula>
    </cfRule>
    <cfRule type="cellIs" dxfId="4932" priority="233" operator="equal">
      <formula>"OK"</formula>
    </cfRule>
    <cfRule type="containsText" dxfId="4931" priority="234" operator="containsText" text="Unsure">
      <formula>NOT(ISERROR(SEARCH("Unsure",J330)))</formula>
    </cfRule>
    <cfRule type="containsText" dxfId="4930" priority="235" operator="containsText" text="Can't See">
      <formula>NOT(ISERROR(SEARCH("Can't See",J330)))</formula>
    </cfRule>
    <cfRule type="notContainsText" dxfId="4929" priority="236" operator="notContains" text="OK&amp;N/A">
      <formula>ISERROR(SEARCH("OK&amp;N/A",J330))</formula>
    </cfRule>
  </conditionalFormatting>
  <conditionalFormatting sqref="M333">
    <cfRule type="colorScale" priority="23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M335">
    <cfRule type="colorScale" priority="22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L335">
    <cfRule type="colorScale" priority="22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338:M352">
    <cfRule type="colorScale" priority="22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338:M352">
    <cfRule type="containsBlanks" priority="221" stopIfTrue="1">
      <formula>LEN(TRIM(J338))=0</formula>
    </cfRule>
    <cfRule type="cellIs" dxfId="4928" priority="222" operator="equal">
      <formula>"N/A"</formula>
    </cfRule>
    <cfRule type="cellIs" dxfId="4927" priority="223" operator="equal">
      <formula>"OK"</formula>
    </cfRule>
    <cfRule type="containsText" dxfId="4926" priority="224" operator="containsText" text="Unsure">
      <formula>NOT(ISERROR(SEARCH("Unsure",J338)))</formula>
    </cfRule>
    <cfRule type="containsText" dxfId="4925" priority="225" operator="containsText" text="Can't See">
      <formula>NOT(ISERROR(SEARCH("Can't See",J338)))</formula>
    </cfRule>
    <cfRule type="notContainsText" dxfId="4924" priority="226" operator="notContains" text="OK&amp;N/A">
      <formula>ISERROR(SEARCH("OK&amp;N/A",J338))</formula>
    </cfRule>
  </conditionalFormatting>
  <conditionalFormatting sqref="J353:M367">
    <cfRule type="colorScale" priority="22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353:M367">
    <cfRule type="containsBlanks" priority="214" stopIfTrue="1">
      <formula>LEN(TRIM(J353))=0</formula>
    </cfRule>
    <cfRule type="cellIs" dxfId="4923" priority="215" operator="equal">
      <formula>"N/A"</formula>
    </cfRule>
    <cfRule type="cellIs" dxfId="4922" priority="216" operator="equal">
      <formula>"OK"</formula>
    </cfRule>
    <cfRule type="containsText" dxfId="4921" priority="217" operator="containsText" text="Unsure">
      <formula>NOT(ISERROR(SEARCH("Unsure",J353)))</formula>
    </cfRule>
    <cfRule type="containsText" dxfId="4920" priority="218" operator="containsText" text="Can't See">
      <formula>NOT(ISERROR(SEARCH("Can't See",J353)))</formula>
    </cfRule>
    <cfRule type="notContainsText" dxfId="4919" priority="219" operator="notContains" text="OK&amp;N/A">
      <formula>ISERROR(SEARCH("OK&amp;N/A",J353))</formula>
    </cfRule>
  </conditionalFormatting>
  <conditionalFormatting sqref="J368:M369">
    <cfRule type="colorScale" priority="21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368:M369">
    <cfRule type="containsBlanks" priority="207" stopIfTrue="1">
      <formula>LEN(TRIM(J368))=0</formula>
    </cfRule>
    <cfRule type="cellIs" dxfId="4918" priority="208" operator="equal">
      <formula>"N/A"</formula>
    </cfRule>
    <cfRule type="cellIs" dxfId="4917" priority="209" operator="equal">
      <formula>"OK"</formula>
    </cfRule>
    <cfRule type="containsText" dxfId="4916" priority="210" operator="containsText" text="Unsure">
      <formula>NOT(ISERROR(SEARCH("Unsure",J368)))</formula>
    </cfRule>
    <cfRule type="containsText" dxfId="4915" priority="211" operator="containsText" text="Can't See">
      <formula>NOT(ISERROR(SEARCH("Can't See",J368)))</formula>
    </cfRule>
    <cfRule type="notContainsText" dxfId="4914" priority="212" operator="notContains" text="OK&amp;N/A">
      <formula>ISERROR(SEARCH("OK&amp;N/A",J368))</formula>
    </cfRule>
  </conditionalFormatting>
  <conditionalFormatting sqref="S339">
    <cfRule type="cellIs" dxfId="4913" priority="206" operator="equal">
      <formula>FALSE</formula>
    </cfRule>
  </conditionalFormatting>
  <conditionalFormatting sqref="B338:I369">
    <cfRule type="colorScale" priority="20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M330">
    <cfRule type="colorScale" priority="20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M330">
    <cfRule type="containsBlanks" priority="198" stopIfTrue="1">
      <formula>LEN(TRIM(M330))=0</formula>
    </cfRule>
    <cfRule type="cellIs" dxfId="4912" priority="199" operator="equal">
      <formula>"N/A"</formula>
    </cfRule>
    <cfRule type="cellIs" dxfId="4911" priority="200" operator="equal">
      <formula>"OK"</formula>
    </cfRule>
    <cfRule type="containsText" dxfId="4910" priority="201" operator="containsText" text="Unsure">
      <formula>NOT(ISERROR(SEARCH("Unsure",M330)))</formula>
    </cfRule>
    <cfRule type="containsText" dxfId="4909" priority="202" operator="containsText" text="Can't See">
      <formula>NOT(ISERROR(SEARCH("Can't See",M330)))</formula>
    </cfRule>
    <cfRule type="notContainsText" dxfId="4908" priority="203" operator="notContains" text="OK&amp;N/A">
      <formula>ISERROR(SEARCH("OK&amp;N/A",M330))</formula>
    </cfRule>
  </conditionalFormatting>
  <conditionalFormatting sqref="B372:E372">
    <cfRule type="colorScale" priority="19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372:I372">
    <cfRule type="colorScale" priority="19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S371">
    <cfRule type="cellIs" dxfId="4907" priority="195" operator="equal">
      <formula>FALSE</formula>
    </cfRule>
  </conditionalFormatting>
  <conditionalFormatting sqref="S372">
    <cfRule type="cellIs" dxfId="4906" priority="194" operator="equal">
      <formula>FALSE</formula>
    </cfRule>
  </conditionalFormatting>
  <conditionalFormatting sqref="T371:T372">
    <cfRule type="cellIs" dxfId="4905" priority="193" operator="equal">
      <formula>FALSE</formula>
    </cfRule>
  </conditionalFormatting>
  <conditionalFormatting sqref="P370">
    <cfRule type="colorScale" priority="19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371:I371">
    <cfRule type="colorScale" priority="19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375:E375">
    <cfRule type="colorScale" priority="19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375:I375">
    <cfRule type="colorScale" priority="18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S374">
    <cfRule type="cellIs" dxfId="4904" priority="188" operator="equal">
      <formula>FALSE</formula>
    </cfRule>
  </conditionalFormatting>
  <conditionalFormatting sqref="S375">
    <cfRule type="cellIs" dxfId="4903" priority="187" operator="equal">
      <formula>FALSE</formula>
    </cfRule>
  </conditionalFormatting>
  <conditionalFormatting sqref="T374:T375">
    <cfRule type="cellIs" dxfId="4902" priority="186" operator="equal">
      <formula>FALSE</formula>
    </cfRule>
  </conditionalFormatting>
  <conditionalFormatting sqref="P373">
    <cfRule type="colorScale" priority="18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374:H374">
    <cfRule type="colorScale" priority="18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375:M375">
    <cfRule type="colorScale" priority="18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375:M375">
    <cfRule type="containsBlanks" priority="177" stopIfTrue="1">
      <formula>LEN(TRIM(J375))=0</formula>
    </cfRule>
    <cfRule type="cellIs" dxfId="4901" priority="178" operator="equal">
      <formula>"N/A"</formula>
    </cfRule>
    <cfRule type="cellIs" dxfId="4900" priority="179" operator="equal">
      <formula>"OK"</formula>
    </cfRule>
    <cfRule type="containsText" dxfId="4899" priority="180" operator="containsText" text="Unsure">
      <formula>NOT(ISERROR(SEARCH("Unsure",J375)))</formula>
    </cfRule>
    <cfRule type="containsText" dxfId="4898" priority="181" operator="containsText" text="Can't See">
      <formula>NOT(ISERROR(SEARCH("Can't See",J375)))</formula>
    </cfRule>
    <cfRule type="notContainsText" dxfId="4897" priority="182" operator="notContains" text="OK&amp;N/A">
      <formula>ISERROR(SEARCH("OK&amp;N/A",J375))</formula>
    </cfRule>
  </conditionalFormatting>
  <conditionalFormatting sqref="B378:E378">
    <cfRule type="colorScale" priority="17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378:I378">
    <cfRule type="colorScale" priority="17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S377">
    <cfRule type="cellIs" dxfId="4896" priority="174" operator="equal">
      <formula>FALSE</formula>
    </cfRule>
  </conditionalFormatting>
  <conditionalFormatting sqref="S378">
    <cfRule type="cellIs" dxfId="4895" priority="173" operator="equal">
      <formula>FALSE</formula>
    </cfRule>
  </conditionalFormatting>
  <conditionalFormatting sqref="T377:T378">
    <cfRule type="cellIs" dxfId="4894" priority="172" operator="equal">
      <formula>FALSE</formula>
    </cfRule>
  </conditionalFormatting>
  <conditionalFormatting sqref="P376">
    <cfRule type="colorScale" priority="1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377:I377">
    <cfRule type="colorScale" priority="17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S380">
    <cfRule type="cellIs" dxfId="4893" priority="169" operator="equal">
      <formula>FALSE</formula>
    </cfRule>
  </conditionalFormatting>
  <conditionalFormatting sqref="T380">
    <cfRule type="cellIs" dxfId="4892" priority="168" operator="equal">
      <formula>FALSE</formula>
    </cfRule>
  </conditionalFormatting>
  <conditionalFormatting sqref="B380:K380">
    <cfRule type="colorScale" priority="16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383:E383">
    <cfRule type="colorScale" priority="16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383:I383">
    <cfRule type="colorScale" priority="16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S382">
    <cfRule type="cellIs" dxfId="4891" priority="164" operator="equal">
      <formula>FALSE</formula>
    </cfRule>
  </conditionalFormatting>
  <conditionalFormatting sqref="S383">
    <cfRule type="cellIs" dxfId="4890" priority="163" operator="equal">
      <formula>FALSE</formula>
    </cfRule>
  </conditionalFormatting>
  <conditionalFormatting sqref="T382:T383">
    <cfRule type="cellIs" dxfId="4889" priority="162" operator="equal">
      <formula>FALSE</formula>
    </cfRule>
  </conditionalFormatting>
  <conditionalFormatting sqref="P381">
    <cfRule type="colorScale" priority="1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382:H382">
    <cfRule type="colorScale" priority="16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383:M383">
    <cfRule type="colorScale" priority="15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383:M383">
    <cfRule type="containsBlanks" priority="153" stopIfTrue="1">
      <formula>LEN(TRIM(J383))=0</formula>
    </cfRule>
    <cfRule type="cellIs" dxfId="4888" priority="154" operator="equal">
      <formula>"N/A"</formula>
    </cfRule>
    <cfRule type="cellIs" dxfId="4887" priority="155" operator="equal">
      <formula>"OK"</formula>
    </cfRule>
    <cfRule type="containsText" dxfId="4886" priority="156" operator="containsText" text="Unsure">
      <formula>NOT(ISERROR(SEARCH("Unsure",J383)))</formula>
    </cfRule>
    <cfRule type="containsText" dxfId="4885" priority="157" operator="containsText" text="Can't See">
      <formula>NOT(ISERROR(SEARCH("Can't See",J383)))</formula>
    </cfRule>
    <cfRule type="notContainsText" dxfId="4884" priority="158" operator="notContains" text="OK&amp;N/A">
      <formula>ISERROR(SEARCH("OK&amp;N/A",J383))</formula>
    </cfRule>
  </conditionalFormatting>
  <conditionalFormatting sqref="M381">
    <cfRule type="colorScale" priority="15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M380">
    <cfRule type="colorScale" priority="15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L380">
    <cfRule type="colorScale" priority="15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377:M378">
    <cfRule type="colorScale" priority="14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I374:M374">
    <cfRule type="colorScale" priority="14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P379">
    <cfRule type="colorScale" priority="1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382">
    <cfRule type="colorScale" priority="14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M382">
    <cfRule type="colorScale" priority="14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M382">
    <cfRule type="containsBlanks" priority="139" stopIfTrue="1">
      <formula>LEN(TRIM(M382))=0</formula>
    </cfRule>
    <cfRule type="cellIs" dxfId="4883" priority="140" operator="equal">
      <formula>"N/A"</formula>
    </cfRule>
    <cfRule type="cellIs" dxfId="4882" priority="141" operator="equal">
      <formula>"OK"</formula>
    </cfRule>
    <cfRule type="containsText" dxfId="4881" priority="142" operator="containsText" text="Unsure">
      <formula>NOT(ISERROR(SEARCH("Unsure",M382)))</formula>
    </cfRule>
    <cfRule type="containsText" dxfId="4880" priority="143" operator="containsText" text="Can't See">
      <formula>NOT(ISERROR(SEARCH("Can't See",M382)))</formula>
    </cfRule>
    <cfRule type="notContainsText" dxfId="4879" priority="144" operator="notContains" text="OK&amp;N/A">
      <formula>ISERROR(SEARCH("OK&amp;N/A",M382))</formula>
    </cfRule>
  </conditionalFormatting>
  <conditionalFormatting sqref="L382">
    <cfRule type="colorScale" priority="13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L382">
    <cfRule type="containsBlanks" priority="132" stopIfTrue="1">
      <formula>LEN(TRIM(L382))=0</formula>
    </cfRule>
    <cfRule type="cellIs" dxfId="4878" priority="133" operator="equal">
      <formula>"N/A"</formula>
    </cfRule>
    <cfRule type="cellIs" dxfId="4877" priority="134" operator="equal">
      <formula>"OK"</formula>
    </cfRule>
    <cfRule type="containsText" dxfId="4876" priority="135" operator="containsText" text="Unsure">
      <formula>NOT(ISERROR(SEARCH("Unsure",L382)))</formula>
    </cfRule>
    <cfRule type="containsText" dxfId="4875" priority="136" operator="containsText" text="Can't See">
      <formula>NOT(ISERROR(SEARCH("Can't See",L382)))</formula>
    </cfRule>
    <cfRule type="notContainsText" dxfId="4874" priority="137" operator="notContains" text="OK&amp;N/A">
      <formula>ISERROR(SEARCH("OK&amp;N/A",L382))</formula>
    </cfRule>
  </conditionalFormatting>
  <conditionalFormatting sqref="K382">
    <cfRule type="colorScale" priority="13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K382">
    <cfRule type="containsBlanks" priority="125" stopIfTrue="1">
      <formula>LEN(TRIM(K382))=0</formula>
    </cfRule>
    <cfRule type="cellIs" dxfId="4873" priority="126" operator="equal">
      <formula>"N/A"</formula>
    </cfRule>
    <cfRule type="cellIs" dxfId="4872" priority="127" operator="equal">
      <formula>"OK"</formula>
    </cfRule>
    <cfRule type="containsText" dxfId="4871" priority="128" operator="containsText" text="Unsure">
      <formula>NOT(ISERROR(SEARCH("Unsure",K382)))</formula>
    </cfRule>
    <cfRule type="containsText" dxfId="4870" priority="129" operator="containsText" text="Can't See">
      <formula>NOT(ISERROR(SEARCH("Can't See",K382)))</formula>
    </cfRule>
    <cfRule type="notContainsText" dxfId="4869" priority="130" operator="notContains" text="OK&amp;N/A">
      <formula>ISERROR(SEARCH("OK&amp;N/A",K382))</formula>
    </cfRule>
  </conditionalFormatting>
  <conditionalFormatting sqref="J382">
    <cfRule type="colorScale" priority="12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382">
    <cfRule type="containsBlanks" priority="118" stopIfTrue="1">
      <formula>LEN(TRIM(J382))=0</formula>
    </cfRule>
    <cfRule type="cellIs" dxfId="4868" priority="119" operator="equal">
      <formula>"N/A"</formula>
    </cfRule>
    <cfRule type="cellIs" dxfId="4867" priority="120" operator="equal">
      <formula>"OK"</formula>
    </cfRule>
    <cfRule type="containsText" dxfId="4866" priority="121" operator="containsText" text="Unsure">
      <formula>NOT(ISERROR(SEARCH("Unsure",J382)))</formula>
    </cfRule>
    <cfRule type="containsText" dxfId="4865" priority="122" operator="containsText" text="Can't See">
      <formula>NOT(ISERROR(SEARCH("Can't See",J382)))</formula>
    </cfRule>
    <cfRule type="notContainsText" dxfId="4864" priority="123" operator="notContains" text="OK&amp;N/A">
      <formula>ISERROR(SEARCH("OK&amp;N/A",J382))</formula>
    </cfRule>
  </conditionalFormatting>
  <conditionalFormatting sqref="I313:I327">
    <cfRule type="colorScale" priority="11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I313:I327">
    <cfRule type="containsBlanks" priority="111" stopIfTrue="1">
      <formula>LEN(TRIM(I313))=0</formula>
    </cfRule>
    <cfRule type="cellIs" dxfId="4863" priority="112" operator="equal">
      <formula>"N/A"</formula>
    </cfRule>
    <cfRule type="cellIs" dxfId="4862" priority="113" operator="equal">
      <formula>"OK"</formula>
    </cfRule>
    <cfRule type="containsText" dxfId="4861" priority="114" operator="containsText" text="Unsure">
      <formula>NOT(ISERROR(SEARCH("Unsure",I313)))</formula>
    </cfRule>
    <cfRule type="containsText" dxfId="4860" priority="115" operator="containsText" text="Can't See">
      <formula>NOT(ISERROR(SEARCH("Can't See",I313)))</formula>
    </cfRule>
    <cfRule type="notContainsText" dxfId="4859" priority="116" operator="notContains" text="OK&amp;N/A">
      <formula>ISERROR(SEARCH("OK&amp;N/A",I313))</formula>
    </cfRule>
  </conditionalFormatting>
  <conditionalFormatting sqref="M371">
    <cfRule type="colorScale" priority="11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M371">
    <cfRule type="containsBlanks" priority="104" stopIfTrue="1">
      <formula>LEN(TRIM(M371))=0</formula>
    </cfRule>
    <cfRule type="cellIs" dxfId="4858" priority="105" operator="equal">
      <formula>"N/A"</formula>
    </cfRule>
    <cfRule type="cellIs" dxfId="4857" priority="106" operator="equal">
      <formula>"OK"</formula>
    </cfRule>
    <cfRule type="containsText" dxfId="4856" priority="107" operator="containsText" text="Unsure">
      <formula>NOT(ISERROR(SEARCH("Unsure",M371)))</formula>
    </cfRule>
    <cfRule type="containsText" dxfId="4855" priority="108" operator="containsText" text="Can't See">
      <formula>NOT(ISERROR(SEARCH("Can't See",M371)))</formula>
    </cfRule>
    <cfRule type="notContainsText" dxfId="4854" priority="109" operator="notContains" text="OK&amp;N/A">
      <formula>ISERROR(SEARCH("OK&amp;N/A",M371))</formula>
    </cfRule>
  </conditionalFormatting>
  <conditionalFormatting sqref="L371">
    <cfRule type="colorScale" priority="10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L371">
    <cfRule type="containsBlanks" priority="97" stopIfTrue="1">
      <formula>LEN(TRIM(L371))=0</formula>
    </cfRule>
    <cfRule type="cellIs" dxfId="4853" priority="98" operator="equal">
      <formula>"N/A"</formula>
    </cfRule>
    <cfRule type="cellIs" dxfId="4852" priority="99" operator="equal">
      <formula>"OK"</formula>
    </cfRule>
    <cfRule type="containsText" dxfId="4851" priority="100" operator="containsText" text="Unsure">
      <formula>NOT(ISERROR(SEARCH("Unsure",L371)))</formula>
    </cfRule>
    <cfRule type="containsText" dxfId="4850" priority="101" operator="containsText" text="Can't See">
      <formula>NOT(ISERROR(SEARCH("Can't See",L371)))</formula>
    </cfRule>
    <cfRule type="notContainsText" dxfId="4849" priority="102" operator="notContains" text="OK&amp;N/A">
      <formula>ISERROR(SEARCH("OK&amp;N/A",L371))</formula>
    </cfRule>
  </conditionalFormatting>
  <conditionalFormatting sqref="K371">
    <cfRule type="colorScale" priority="9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K371">
    <cfRule type="containsBlanks" priority="90" stopIfTrue="1">
      <formula>LEN(TRIM(K371))=0</formula>
    </cfRule>
    <cfRule type="cellIs" dxfId="4848" priority="91" operator="equal">
      <formula>"N/A"</formula>
    </cfRule>
    <cfRule type="cellIs" dxfId="4847" priority="92" operator="equal">
      <formula>"OK"</formula>
    </cfRule>
    <cfRule type="containsText" dxfId="4846" priority="93" operator="containsText" text="Unsure">
      <formula>NOT(ISERROR(SEARCH("Unsure",K371)))</formula>
    </cfRule>
    <cfRule type="containsText" dxfId="4845" priority="94" operator="containsText" text="Can't See">
      <formula>NOT(ISERROR(SEARCH("Can't See",K371)))</formula>
    </cfRule>
    <cfRule type="notContainsText" dxfId="4844" priority="95" operator="notContains" text="OK&amp;N/A">
      <formula>ISERROR(SEARCH("OK&amp;N/A",K371))</formula>
    </cfRule>
  </conditionalFormatting>
  <conditionalFormatting sqref="J371">
    <cfRule type="colorScale" priority="8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371">
    <cfRule type="containsBlanks" priority="83" stopIfTrue="1">
      <formula>LEN(TRIM(J371))=0</formula>
    </cfRule>
    <cfRule type="cellIs" dxfId="4843" priority="84" operator="equal">
      <formula>"N/A"</formula>
    </cfRule>
    <cfRule type="cellIs" dxfId="4842" priority="85" operator="equal">
      <formula>"OK"</formula>
    </cfRule>
    <cfRule type="containsText" dxfId="4841" priority="86" operator="containsText" text="Unsure">
      <formula>NOT(ISERROR(SEARCH("Unsure",J371)))</formula>
    </cfRule>
    <cfRule type="containsText" dxfId="4840" priority="87" operator="containsText" text="Can't See">
      <formula>NOT(ISERROR(SEARCH("Can't See",J371)))</formula>
    </cfRule>
    <cfRule type="notContainsText" dxfId="4839" priority="88" operator="notContains" text="OK&amp;N/A">
      <formula>ISERROR(SEARCH("OK&amp;N/A",J371))</formula>
    </cfRule>
  </conditionalFormatting>
  <conditionalFormatting sqref="J372">
    <cfRule type="colorScale" priority="8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372">
    <cfRule type="containsBlanks" priority="76" stopIfTrue="1">
      <formula>LEN(TRIM(J372))=0</formula>
    </cfRule>
    <cfRule type="cellIs" dxfId="4838" priority="77" operator="equal">
      <formula>"N/A"</formula>
    </cfRule>
    <cfRule type="cellIs" dxfId="4837" priority="78" operator="equal">
      <formula>"OK"</formula>
    </cfRule>
    <cfRule type="containsText" dxfId="4836" priority="79" operator="containsText" text="Unsure">
      <formula>NOT(ISERROR(SEARCH("Unsure",J372)))</formula>
    </cfRule>
    <cfRule type="containsText" dxfId="4835" priority="80" operator="containsText" text="Can't See">
      <formula>NOT(ISERROR(SEARCH("Can't See",J372)))</formula>
    </cfRule>
    <cfRule type="notContainsText" dxfId="4834" priority="81" operator="notContains" text="OK&amp;N/A">
      <formula>ISERROR(SEARCH("OK&amp;N/A",J372))</formula>
    </cfRule>
  </conditionalFormatting>
  <conditionalFormatting sqref="K372">
    <cfRule type="colorScale" priority="7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K372">
    <cfRule type="containsBlanks" priority="69" stopIfTrue="1">
      <formula>LEN(TRIM(K372))=0</formula>
    </cfRule>
    <cfRule type="cellIs" dxfId="4833" priority="70" operator="equal">
      <formula>"N/A"</formula>
    </cfRule>
    <cfRule type="cellIs" dxfId="4832" priority="71" operator="equal">
      <formula>"OK"</formula>
    </cfRule>
    <cfRule type="containsText" dxfId="4831" priority="72" operator="containsText" text="Unsure">
      <formula>NOT(ISERROR(SEARCH("Unsure",K372)))</formula>
    </cfRule>
    <cfRule type="containsText" dxfId="4830" priority="73" operator="containsText" text="Can't See">
      <formula>NOT(ISERROR(SEARCH("Can't See",K372)))</formula>
    </cfRule>
    <cfRule type="notContainsText" dxfId="4829" priority="74" operator="notContains" text="OK&amp;N/A">
      <formula>ISERROR(SEARCH("OK&amp;N/A",K372))</formula>
    </cfRule>
  </conditionalFormatting>
  <conditionalFormatting sqref="L372">
    <cfRule type="colorScale" priority="6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L372">
    <cfRule type="containsBlanks" priority="62" stopIfTrue="1">
      <formula>LEN(TRIM(L372))=0</formula>
    </cfRule>
    <cfRule type="cellIs" dxfId="4828" priority="63" operator="equal">
      <formula>"N/A"</formula>
    </cfRule>
    <cfRule type="cellIs" dxfId="4827" priority="64" operator="equal">
      <formula>"OK"</formula>
    </cfRule>
    <cfRule type="containsText" dxfId="4826" priority="65" operator="containsText" text="Unsure">
      <formula>NOT(ISERROR(SEARCH("Unsure",L372)))</formula>
    </cfRule>
    <cfRule type="containsText" dxfId="4825" priority="66" operator="containsText" text="Can't See">
      <formula>NOT(ISERROR(SEARCH("Can't See",L372)))</formula>
    </cfRule>
    <cfRule type="notContainsText" dxfId="4824" priority="67" operator="notContains" text="OK&amp;N/A">
      <formula>ISERROR(SEARCH("OK&amp;N/A",L372))</formula>
    </cfRule>
  </conditionalFormatting>
  <conditionalFormatting sqref="M372">
    <cfRule type="colorScale" priority="6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M372">
    <cfRule type="containsBlanks" priority="55" stopIfTrue="1">
      <formula>LEN(TRIM(M372))=0</formula>
    </cfRule>
    <cfRule type="cellIs" dxfId="4823" priority="56" operator="equal">
      <formula>"N/A"</formula>
    </cfRule>
    <cfRule type="cellIs" dxfId="4822" priority="57" operator="equal">
      <formula>"OK"</formula>
    </cfRule>
    <cfRule type="containsText" dxfId="4821" priority="58" operator="containsText" text="Unsure">
      <formula>NOT(ISERROR(SEARCH("Unsure",M372)))</formula>
    </cfRule>
    <cfRule type="containsText" dxfId="4820" priority="59" operator="containsText" text="Can't See">
      <formula>NOT(ISERROR(SEARCH("Can't See",M372)))</formula>
    </cfRule>
    <cfRule type="notContainsText" dxfId="4819" priority="60" operator="notContains" text="OK&amp;N/A">
      <formula>ISERROR(SEARCH("OK&amp;N/A",M372))</formula>
    </cfRule>
  </conditionalFormatting>
  <conditionalFormatting sqref="M310">
    <cfRule type="containsBlanks" priority="49" stopIfTrue="1">
      <formula>LEN(TRIM(M310))=0</formula>
    </cfRule>
    <cfRule type="cellIs" dxfId="4818" priority="50" operator="equal">
      <formula>"N/A"</formula>
    </cfRule>
    <cfRule type="cellIs" dxfId="4817" priority="51" operator="equal">
      <formula>"OK"</formula>
    </cfRule>
    <cfRule type="containsText" dxfId="4816" priority="52" operator="containsText" text="Unsure">
      <formula>NOT(ISERROR(SEARCH("Unsure",M310)))</formula>
    </cfRule>
    <cfRule type="containsText" dxfId="4815" priority="53" operator="containsText" text="Can't See">
      <formula>NOT(ISERROR(SEARCH("Can't See",M310)))</formula>
    </cfRule>
    <cfRule type="notContainsText" dxfId="4814" priority="54" operator="notContains" text="OK&amp;N/A">
      <formula>ISERROR(SEARCH("OK&amp;N/A",M310))</formula>
    </cfRule>
  </conditionalFormatting>
  <conditionalFormatting sqref="J308:L310">
    <cfRule type="containsBlanks" priority="43" stopIfTrue="1">
      <formula>LEN(TRIM(J308))=0</formula>
    </cfRule>
    <cfRule type="cellIs" dxfId="4813" priority="44" operator="equal">
      <formula>"N/A"</formula>
    </cfRule>
    <cfRule type="cellIs" dxfId="4812" priority="45" operator="equal">
      <formula>"OK"</formula>
    </cfRule>
    <cfRule type="containsText" dxfId="4811" priority="46" operator="containsText" text="Unsure">
      <formula>NOT(ISERROR(SEARCH("Unsure",J308)))</formula>
    </cfRule>
    <cfRule type="containsText" dxfId="4810" priority="47" operator="containsText" text="Can't See">
      <formula>NOT(ISERROR(SEARCH("Can't See",J308)))</formula>
    </cfRule>
    <cfRule type="notContainsText" dxfId="4809" priority="48" operator="notContains" text="OK&amp;N/A">
      <formula>ISERROR(SEARCH("OK&amp;N/A",J308))</formula>
    </cfRule>
  </conditionalFormatting>
  <conditionalFormatting sqref="M308:M309">
    <cfRule type="containsBlanks" priority="37" stopIfTrue="1">
      <formula>LEN(TRIM(M308))=0</formula>
    </cfRule>
    <cfRule type="cellIs" dxfId="4808" priority="38" operator="equal">
      <formula>"N/A"</formula>
    </cfRule>
    <cfRule type="cellIs" dxfId="4807" priority="39" operator="equal">
      <formula>"OK"</formula>
    </cfRule>
    <cfRule type="containsText" dxfId="4806" priority="40" operator="containsText" text="Unsure">
      <formula>NOT(ISERROR(SEARCH("Unsure",M308)))</formula>
    </cfRule>
    <cfRule type="containsText" dxfId="4805" priority="41" operator="containsText" text="Can't See">
      <formula>NOT(ISERROR(SEARCH("Can't See",M308)))</formula>
    </cfRule>
    <cfRule type="notContainsText" dxfId="4804" priority="42" operator="notContains" text="OK&amp;N/A">
      <formula>ISERROR(SEARCH("OK&amp;N/A",M308))</formula>
    </cfRule>
  </conditionalFormatting>
  <conditionalFormatting sqref="J305:M305">
    <cfRule type="containsBlanks" priority="31" stopIfTrue="1">
      <formula>LEN(TRIM(J305))=0</formula>
    </cfRule>
    <cfRule type="cellIs" dxfId="4803" priority="32" operator="equal">
      <formula>"N/A"</formula>
    </cfRule>
    <cfRule type="cellIs" dxfId="4802" priority="33" operator="equal">
      <formula>"OK"</formula>
    </cfRule>
    <cfRule type="containsText" dxfId="4801" priority="34" operator="containsText" text="Unsure">
      <formula>NOT(ISERROR(SEARCH("Unsure",J305)))</formula>
    </cfRule>
    <cfRule type="containsText" dxfId="4800" priority="35" operator="containsText" text="Can't See">
      <formula>NOT(ISERROR(SEARCH("Can't See",J305)))</formula>
    </cfRule>
    <cfRule type="notContainsText" dxfId="4799" priority="36" operator="notContains" text="OK&amp;N/A">
      <formula>ISERROR(SEARCH("OK&amp;N/A",J305))</formula>
    </cfRule>
  </conditionalFormatting>
  <conditionalFormatting sqref="J313:J327">
    <cfRule type="containsBlanks" priority="25" stopIfTrue="1">
      <formula>LEN(TRIM(J313))=0</formula>
    </cfRule>
    <cfRule type="cellIs" dxfId="4798" priority="26" operator="equal">
      <formula>"N/A"</formula>
    </cfRule>
    <cfRule type="cellIs" dxfId="4797" priority="27" operator="equal">
      <formula>"OK"</formula>
    </cfRule>
    <cfRule type="containsText" dxfId="4796" priority="28" operator="containsText" text="Unsure">
      <formula>NOT(ISERROR(SEARCH("Unsure",J313)))</formula>
    </cfRule>
    <cfRule type="containsText" dxfId="4795" priority="29" operator="containsText" text="Can't See">
      <formula>NOT(ISERROR(SEARCH("Can't See",J313)))</formula>
    </cfRule>
    <cfRule type="notContainsText" dxfId="4794" priority="30" operator="notContains" text="OK&amp;N/A">
      <formula>ISERROR(SEARCH("OK&amp;N/A",J313))</formula>
    </cfRule>
  </conditionalFormatting>
  <conditionalFormatting sqref="K313:K327">
    <cfRule type="containsBlanks" priority="19" stopIfTrue="1">
      <formula>LEN(TRIM(K313))=0</formula>
    </cfRule>
    <cfRule type="cellIs" dxfId="4793" priority="20" operator="equal">
      <formula>"N/A"</formula>
    </cfRule>
    <cfRule type="cellIs" dxfId="4792" priority="21" operator="equal">
      <formula>"OK"</formula>
    </cfRule>
    <cfRule type="containsText" dxfId="4791" priority="22" operator="containsText" text="Unsure">
      <formula>NOT(ISERROR(SEARCH("Unsure",K313)))</formula>
    </cfRule>
    <cfRule type="containsText" dxfId="4790" priority="23" operator="containsText" text="Can't See">
      <formula>NOT(ISERROR(SEARCH("Can't See",K313)))</formula>
    </cfRule>
    <cfRule type="notContainsText" dxfId="4789" priority="24" operator="notContains" text="OK&amp;N/A">
      <formula>ISERROR(SEARCH("OK&amp;N/A",K313))</formula>
    </cfRule>
  </conditionalFormatting>
  <conditionalFormatting sqref="L313:L326">
    <cfRule type="containsBlanks" priority="13" stopIfTrue="1">
      <formula>LEN(TRIM(L313))=0</formula>
    </cfRule>
    <cfRule type="cellIs" dxfId="4788" priority="14" operator="equal">
      <formula>"N/A"</formula>
    </cfRule>
    <cfRule type="cellIs" dxfId="4787" priority="15" operator="equal">
      <formula>"OK"</formula>
    </cfRule>
    <cfRule type="containsText" dxfId="4786" priority="16" operator="containsText" text="Unsure">
      <formula>NOT(ISERROR(SEARCH("Unsure",L313)))</formula>
    </cfRule>
    <cfRule type="containsText" dxfId="4785" priority="17" operator="containsText" text="Can't See">
      <formula>NOT(ISERROR(SEARCH("Can't See",L313)))</formula>
    </cfRule>
    <cfRule type="notContainsText" dxfId="4784" priority="18" operator="notContains" text="OK&amp;N/A">
      <formula>ISERROR(SEARCH("OK&amp;N/A",L313))</formula>
    </cfRule>
  </conditionalFormatting>
  <conditionalFormatting sqref="M313:M327">
    <cfRule type="containsBlanks" priority="7" stopIfTrue="1">
      <formula>LEN(TRIM(M313))=0</formula>
    </cfRule>
    <cfRule type="cellIs" dxfId="4783" priority="8" operator="equal">
      <formula>"N/A"</formula>
    </cfRule>
    <cfRule type="cellIs" dxfId="4782" priority="9" operator="equal">
      <formula>"OK"</formula>
    </cfRule>
    <cfRule type="containsText" dxfId="4781" priority="10" operator="containsText" text="Unsure">
      <formula>NOT(ISERROR(SEARCH("Unsure",M313)))</formula>
    </cfRule>
    <cfRule type="containsText" dxfId="4780" priority="11" operator="containsText" text="Can't See">
      <formula>NOT(ISERROR(SEARCH("Can't See",M313)))</formula>
    </cfRule>
    <cfRule type="notContainsText" dxfId="4779" priority="12" operator="notContains" text="OK&amp;N/A">
      <formula>ISERROR(SEARCH("OK&amp;N/A",M313))</formula>
    </cfRule>
  </conditionalFormatting>
  <conditionalFormatting sqref="L327">
    <cfRule type="containsBlanks" priority="1" stopIfTrue="1">
      <formula>LEN(TRIM(L327))=0</formula>
    </cfRule>
    <cfRule type="cellIs" dxfId="4778" priority="2" operator="equal">
      <formula>"N/A"</formula>
    </cfRule>
    <cfRule type="cellIs" dxfId="4777" priority="3" operator="equal">
      <formula>"OK"</formula>
    </cfRule>
    <cfRule type="containsText" dxfId="4776" priority="4" operator="containsText" text="Unsure">
      <formula>NOT(ISERROR(SEARCH("Unsure",L327)))</formula>
    </cfRule>
    <cfRule type="containsText" dxfId="4775" priority="5" operator="containsText" text="Can't See">
      <formula>NOT(ISERROR(SEARCH("Can't See",L327)))</formula>
    </cfRule>
    <cfRule type="notContainsText" dxfId="4774" priority="6" operator="notContains" text="OK&amp;N/A">
      <formula>ISERROR(SEARCH("OK&amp;N/A",L327))</formula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1A32C1-43C6-417C-9859-E8821E4B9490}">
  <sheetPr codeName="Sheet3"/>
  <dimension ref="A1:AQ398"/>
  <sheetViews>
    <sheetView topLeftCell="C1" workbookViewId="0">
      <selection activeCell="K17" sqref="K17"/>
    </sheetView>
  </sheetViews>
  <sheetFormatPr defaultColWidth="9.453125" defaultRowHeight="14.5" x14ac:dyDescent="0.35"/>
  <cols>
    <col min="1" max="1" width="41.1796875" style="26" customWidth="1"/>
    <col min="2" max="2" width="6.54296875" style="26" customWidth="1"/>
    <col min="3" max="3" width="6.1796875" style="26" customWidth="1"/>
    <col min="4" max="4" width="6.54296875" style="26" customWidth="1"/>
    <col min="5" max="5" width="6.453125" style="26" customWidth="1"/>
    <col min="6" max="6" width="6.54296875" style="26" customWidth="1"/>
    <col min="7" max="7" width="7.453125" style="26" customWidth="1"/>
    <col min="8" max="8" width="6.54296875" style="26" customWidth="1"/>
    <col min="9" max="9" width="7" style="26" customWidth="1"/>
    <col min="10" max="10" width="6.81640625" style="26" customWidth="1"/>
    <col min="11" max="13" width="6.54296875" style="26" customWidth="1"/>
    <col min="14" max="14" width="40.453125" style="33" customWidth="1"/>
    <col min="15" max="15" width="11.81640625" style="26" customWidth="1"/>
    <col min="16" max="16" width="43.1796875" style="35" bestFit="1" customWidth="1"/>
    <col min="17" max="17" width="8.54296875" style="31" customWidth="1"/>
    <col min="18" max="18" width="7.54296875" style="31" customWidth="1"/>
    <col min="19" max="19" width="10.81640625" style="26" customWidth="1"/>
    <col min="20" max="20" width="12.453125" style="26" bestFit="1" customWidth="1"/>
    <col min="21" max="21" width="14.54296875" style="26" customWidth="1"/>
    <col min="22" max="22" width="13.54296875" style="26" customWidth="1"/>
    <col min="23" max="23" width="19.81640625" style="26" bestFit="1" customWidth="1"/>
    <col min="24" max="24" width="13.54296875" style="26" customWidth="1"/>
    <col min="25" max="26" width="4.453125" style="26" customWidth="1"/>
    <col min="27" max="27" width="4.54296875" style="26" customWidth="1"/>
    <col min="28" max="28" width="4.453125" style="26" customWidth="1"/>
    <col min="29" max="29" width="4.54296875" style="26" customWidth="1"/>
    <col min="30" max="30" width="24.453125" style="26" customWidth="1"/>
    <col min="31" max="31" width="21.1796875" style="26" customWidth="1"/>
    <col min="32" max="32" width="84.453125" style="26" customWidth="1"/>
    <col min="33" max="33" width="67.453125" style="26" customWidth="1"/>
    <col min="34" max="34" width="4.453125" style="26" customWidth="1"/>
    <col min="35" max="35" width="16.453125" style="26" customWidth="1"/>
    <col min="36" max="36" width="9.453125" style="26"/>
    <col min="37" max="37" width="10.453125" style="26" customWidth="1"/>
    <col min="38" max="38" width="19.54296875" style="26" customWidth="1"/>
    <col min="39" max="39" width="23.54296875" style="26" customWidth="1"/>
    <col min="40" max="40" width="52.453125" style="26" customWidth="1"/>
    <col min="41" max="41" width="14.54296875" style="26" customWidth="1"/>
    <col min="42" max="42" width="19.453125" style="26" customWidth="1"/>
    <col min="43" max="16384" width="9.453125" style="26"/>
  </cols>
  <sheetData>
    <row r="1" spans="1:43" ht="20.5" customHeight="1" x14ac:dyDescent="0.5">
      <c r="A1" s="1" t="s">
        <v>0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3" t="s">
        <v>1</v>
      </c>
      <c r="O1" s="4">
        <f>SUMIF(S5:S340,TRUE,Q5:Q340)/SUM(Q5:Q340)</f>
        <v>0.52061855670103097</v>
      </c>
      <c r="P1" s="5"/>
      <c r="Q1" s="2">
        <v>85</v>
      </c>
      <c r="R1" s="2">
        <v>95</v>
      </c>
      <c r="S1" s="2">
        <v>95</v>
      </c>
      <c r="T1" s="2"/>
      <c r="U1" s="2"/>
      <c r="V1" s="105">
        <v>42766.45703125</v>
      </c>
      <c r="W1" s="105"/>
      <c r="X1" s="105"/>
      <c r="Y1" s="6">
        <v>1</v>
      </c>
      <c r="Z1" s="6">
        <v>2</v>
      </c>
      <c r="AA1" s="6">
        <v>3</v>
      </c>
      <c r="AB1" s="6">
        <v>4</v>
      </c>
      <c r="AC1" s="6">
        <v>5</v>
      </c>
      <c r="AD1" s="7"/>
      <c r="AE1" s="7"/>
      <c r="AF1" s="8"/>
      <c r="AG1" s="8"/>
      <c r="AH1" s="8"/>
      <c r="AI1" s="8"/>
      <c r="AJ1" s="8"/>
      <c r="AK1" s="8"/>
      <c r="AL1" s="8"/>
      <c r="AM1" s="8"/>
      <c r="AN1" s="8"/>
      <c r="AO1" s="8"/>
      <c r="AP1" s="8"/>
      <c r="AQ1" s="8"/>
    </row>
    <row r="2" spans="1:43" ht="18.5" x14ac:dyDescent="0.45">
      <c r="A2" s="9"/>
      <c r="B2" s="9"/>
      <c r="C2" s="9"/>
      <c r="D2" s="9" t="s">
        <v>2</v>
      </c>
      <c r="E2" s="9"/>
      <c r="F2" s="9"/>
      <c r="G2" s="9"/>
      <c r="H2" s="9" t="s">
        <v>3</v>
      </c>
      <c r="I2" s="9"/>
      <c r="J2" s="9"/>
      <c r="K2" s="9"/>
      <c r="L2" s="9" t="s">
        <v>4</v>
      </c>
      <c r="M2" s="9"/>
      <c r="N2" s="10"/>
      <c r="O2" s="9"/>
      <c r="P2" s="11"/>
      <c r="Q2" s="12" t="s">
        <v>5</v>
      </c>
      <c r="R2" s="13"/>
      <c r="S2" s="14"/>
      <c r="T2" s="14"/>
      <c r="U2" s="9"/>
      <c r="V2" s="15"/>
      <c r="W2" s="15"/>
      <c r="X2" s="15"/>
      <c r="Y2" s="7"/>
      <c r="Z2" s="7"/>
      <c r="AA2" s="7"/>
      <c r="AB2" s="7"/>
      <c r="AC2" s="7"/>
      <c r="AD2" s="7"/>
      <c r="AE2" s="1"/>
      <c r="AF2" s="8"/>
      <c r="AG2" s="8"/>
      <c r="AH2" s="8"/>
      <c r="AI2" s="8"/>
      <c r="AJ2" s="8"/>
      <c r="AK2" s="8"/>
      <c r="AL2" s="8"/>
      <c r="AM2" s="8"/>
      <c r="AN2" s="8"/>
      <c r="AO2" s="8"/>
      <c r="AP2" s="8"/>
      <c r="AQ2" s="8"/>
    </row>
    <row r="3" spans="1:43" x14ac:dyDescent="0.35">
      <c r="A3" s="16" t="s">
        <v>6</v>
      </c>
      <c r="B3" s="17" t="s">
        <v>7</v>
      </c>
      <c r="C3" s="17" t="s">
        <v>8</v>
      </c>
      <c r="D3" s="17" t="s">
        <v>9</v>
      </c>
      <c r="E3" s="17" t="s">
        <v>10</v>
      </c>
      <c r="F3" s="17" t="s">
        <v>7</v>
      </c>
      <c r="G3" s="17" t="s">
        <v>8</v>
      </c>
      <c r="H3" s="17" t="s">
        <v>9</v>
      </c>
      <c r="I3" s="17" t="s">
        <v>10</v>
      </c>
      <c r="J3" s="17" t="s">
        <v>7</v>
      </c>
      <c r="K3" s="17" t="s">
        <v>8</v>
      </c>
      <c r="L3" s="17" t="s">
        <v>9</v>
      </c>
      <c r="M3" s="17" t="s">
        <v>10</v>
      </c>
      <c r="N3" s="17" t="s">
        <v>11</v>
      </c>
      <c r="O3" s="16" t="s">
        <v>12</v>
      </c>
      <c r="P3" s="18" t="s">
        <v>13</v>
      </c>
      <c r="Q3" s="19" t="s">
        <v>14</v>
      </c>
      <c r="R3" s="19" t="s">
        <v>15</v>
      </c>
      <c r="S3" s="17" t="s">
        <v>16</v>
      </c>
      <c r="T3" s="17" t="s">
        <v>17</v>
      </c>
      <c r="U3" s="16" t="s">
        <v>18</v>
      </c>
      <c r="V3" s="16" t="s">
        <v>19</v>
      </c>
      <c r="W3" s="16" t="s">
        <v>20</v>
      </c>
      <c r="X3" s="16" t="s">
        <v>21</v>
      </c>
      <c r="Y3" s="106" t="s">
        <v>22</v>
      </c>
      <c r="Z3" s="107"/>
      <c r="AA3" s="107"/>
      <c r="AB3" s="107"/>
      <c r="AC3" s="107"/>
      <c r="AD3" s="16" t="s">
        <v>23</v>
      </c>
      <c r="AE3" s="16" t="s">
        <v>24</v>
      </c>
      <c r="AF3" s="16" t="s">
        <v>25</v>
      </c>
      <c r="AG3" s="16" t="s">
        <v>26</v>
      </c>
      <c r="AH3" s="16" t="s">
        <v>27</v>
      </c>
      <c r="AI3" s="16" t="s">
        <v>28</v>
      </c>
      <c r="AJ3" s="16" t="s">
        <v>29</v>
      </c>
      <c r="AK3" s="16" t="s">
        <v>30</v>
      </c>
      <c r="AL3" s="16" t="s">
        <v>31</v>
      </c>
      <c r="AM3" s="16" t="s">
        <v>32</v>
      </c>
      <c r="AN3" s="16" t="s">
        <v>33</v>
      </c>
      <c r="AO3" s="16" t="s">
        <v>34</v>
      </c>
      <c r="AP3" s="16" t="s">
        <v>35</v>
      </c>
      <c r="AQ3" s="16" t="s">
        <v>36</v>
      </c>
    </row>
    <row r="4" spans="1:43" s="43" customFormat="1" ht="15.5" x14ac:dyDescent="0.35">
      <c r="A4" s="20" t="s">
        <v>37</v>
      </c>
      <c r="B4" s="21"/>
      <c r="C4" s="21"/>
      <c r="D4" s="21"/>
      <c r="E4" s="22"/>
      <c r="F4" s="21"/>
      <c r="G4" s="21"/>
      <c r="H4" s="21"/>
      <c r="I4" s="21"/>
      <c r="J4" s="21"/>
      <c r="K4" s="21"/>
      <c r="L4" s="21"/>
      <c r="M4" s="21"/>
      <c r="N4" s="23" t="s">
        <v>38</v>
      </c>
      <c r="O4" s="21"/>
      <c r="P4" s="24">
        <f ca="1">SUMIF(S5:S6,TRUE, Q5)/SUM(Q5:Q6)</f>
        <v>0</v>
      </c>
      <c r="Q4" s="21"/>
      <c r="R4" s="21"/>
      <c r="S4" s="21"/>
      <c r="T4" s="21"/>
      <c r="U4" s="21"/>
      <c r="V4" s="21"/>
      <c r="W4" s="21"/>
      <c r="X4" s="21"/>
      <c r="Y4" s="108"/>
      <c r="Z4" s="109"/>
      <c r="AA4" s="109"/>
      <c r="AB4" s="109"/>
      <c r="AC4" s="110"/>
      <c r="AD4" s="25"/>
      <c r="AE4" s="25"/>
      <c r="AF4" s="108"/>
      <c r="AG4" s="110"/>
      <c r="AH4" s="108" t="s">
        <v>38</v>
      </c>
      <c r="AI4" s="111"/>
      <c r="AJ4" s="111"/>
      <c r="AK4" s="111"/>
      <c r="AL4" s="111"/>
      <c r="AM4" s="111"/>
      <c r="AN4" s="111"/>
      <c r="AO4" s="111"/>
      <c r="AP4" s="111"/>
      <c r="AQ4" s="112"/>
    </row>
    <row r="5" spans="1:43" x14ac:dyDescent="0.35">
      <c r="A5" s="26" t="s">
        <v>39</v>
      </c>
      <c r="B5" s="27">
        <v>45.180610656738281</v>
      </c>
      <c r="C5" s="27">
        <v>92.507553100585938</v>
      </c>
      <c r="D5" s="27">
        <v>93.469345092773438</v>
      </c>
      <c r="E5" s="27">
        <v>84.709770202636719</v>
      </c>
      <c r="F5" s="27">
        <v>89.083885192871094</v>
      </c>
      <c r="G5" s="27">
        <v>66.034500122070313</v>
      </c>
      <c r="H5" s="27">
        <v>90.865730285644531</v>
      </c>
      <c r="I5" s="27">
        <v>79.667289733886719</v>
      </c>
      <c r="J5" s="27">
        <v>54.118122100830078</v>
      </c>
      <c r="K5" s="27">
        <v>99.989891052246094</v>
      </c>
      <c r="L5" s="27">
        <v>99.987655639648438</v>
      </c>
      <c r="M5" s="27">
        <v>99.99884033203125</v>
      </c>
      <c r="N5" s="28" t="s">
        <v>40</v>
      </c>
      <c r="O5" s="29"/>
      <c r="P5" s="30"/>
      <c r="Q5" s="31">
        <v>1</v>
      </c>
      <c r="R5" s="31" t="s">
        <v>41</v>
      </c>
      <c r="S5" s="26" t="b">
        <f>NOT(OR((E5&lt;=$Q$1),(I5&lt;=$R$1),(M5&lt;=$S$1)))</f>
        <v>0</v>
      </c>
      <c r="T5" s="26" t="b">
        <f>NOT(OR((C5&lt;=$Q$1),(G5&lt;=$R$1),(K5&lt;=$S$1)))</f>
        <v>0</v>
      </c>
      <c r="U5" s="32" t="s">
        <v>42</v>
      </c>
      <c r="V5" s="32" t="s">
        <v>42</v>
      </c>
      <c r="W5" s="32" t="s">
        <v>42</v>
      </c>
      <c r="X5" s="32" t="s">
        <v>42</v>
      </c>
      <c r="Y5" s="85">
        <v>4</v>
      </c>
      <c r="Z5" s="85"/>
      <c r="AA5" s="85"/>
      <c r="AB5" s="85"/>
      <c r="AC5" s="85"/>
      <c r="AD5" s="26" t="s">
        <v>43</v>
      </c>
      <c r="AE5" s="33" t="s">
        <v>7</v>
      </c>
      <c r="AF5" s="26" t="s">
        <v>44</v>
      </c>
      <c r="AL5" s="26" t="s">
        <v>45</v>
      </c>
      <c r="AN5" s="26" t="s">
        <v>46</v>
      </c>
      <c r="AP5" s="26" t="s">
        <v>47</v>
      </c>
    </row>
    <row r="6" spans="1:43" x14ac:dyDescent="0.35">
      <c r="A6" s="26" t="s">
        <v>48</v>
      </c>
      <c r="B6" s="27">
        <v>68.592353820800781</v>
      </c>
      <c r="C6" s="27">
        <v>90.150703430175781</v>
      </c>
      <c r="D6" s="27">
        <v>92.370368957519531</v>
      </c>
      <c r="E6" s="27">
        <v>82.151618957519531</v>
      </c>
      <c r="F6" s="27">
        <v>98.914070129394531</v>
      </c>
      <c r="G6" s="27">
        <v>99.999961853027344</v>
      </c>
      <c r="H6" s="27">
        <v>99.999809265136719</v>
      </c>
      <c r="I6" s="27">
        <v>99.99884033203125</v>
      </c>
      <c r="J6" s="32" t="s">
        <v>49</v>
      </c>
      <c r="K6" s="32" t="s">
        <v>49</v>
      </c>
      <c r="L6" s="32" t="s">
        <v>49</v>
      </c>
      <c r="M6" s="32" t="s">
        <v>49</v>
      </c>
      <c r="N6" s="34"/>
      <c r="S6" s="31"/>
      <c r="T6" s="31"/>
      <c r="U6" s="32" t="s">
        <v>49</v>
      </c>
      <c r="V6" s="32" t="s">
        <v>49</v>
      </c>
      <c r="W6" s="32" t="s">
        <v>49</v>
      </c>
      <c r="X6" s="32" t="s">
        <v>49</v>
      </c>
      <c r="Y6" s="86"/>
      <c r="Z6" s="86"/>
      <c r="AA6" s="86"/>
      <c r="AB6" s="86"/>
      <c r="AC6" s="86"/>
    </row>
    <row r="7" spans="1:43" x14ac:dyDescent="0.35">
      <c r="B7" s="36"/>
      <c r="C7" s="36"/>
      <c r="D7" s="36"/>
      <c r="E7" s="36"/>
      <c r="F7" s="36"/>
      <c r="G7" s="36"/>
      <c r="H7" s="36"/>
      <c r="I7" s="36"/>
      <c r="J7" s="36"/>
      <c r="K7" s="36"/>
      <c r="L7" s="36"/>
      <c r="M7" s="36"/>
      <c r="N7" s="37" t="s">
        <v>50</v>
      </c>
      <c r="O7" s="36"/>
      <c r="P7" s="24">
        <f ca="1">SUMIF(S8:S9,TRUE, Q8)/SUM(Q8:Q9)</f>
        <v>1</v>
      </c>
      <c r="Q7" s="36"/>
      <c r="R7" s="36"/>
      <c r="S7" s="36"/>
      <c r="T7" s="36"/>
      <c r="U7" s="36"/>
      <c r="V7" s="36"/>
      <c r="W7" s="36"/>
      <c r="X7" s="36"/>
      <c r="Y7" s="87"/>
      <c r="Z7" s="87"/>
      <c r="AA7" s="87"/>
      <c r="AB7" s="87"/>
      <c r="AC7" s="87"/>
      <c r="AD7" s="38"/>
      <c r="AE7" s="38"/>
      <c r="AF7" s="87"/>
      <c r="AG7" s="87"/>
      <c r="AH7" s="87" t="s">
        <v>50</v>
      </c>
      <c r="AI7" s="88"/>
      <c r="AJ7" s="88"/>
      <c r="AK7" s="88"/>
      <c r="AL7" s="88"/>
      <c r="AM7" s="88"/>
      <c r="AN7" s="88"/>
      <c r="AO7" s="88"/>
      <c r="AP7" s="88"/>
      <c r="AQ7" s="88"/>
    </row>
    <row r="8" spans="1:43" x14ac:dyDescent="0.35">
      <c r="A8" s="26" t="s">
        <v>51</v>
      </c>
      <c r="B8" s="27">
        <v>90.184989929199219</v>
      </c>
      <c r="C8" s="27">
        <v>93.232688903808594</v>
      </c>
      <c r="D8" s="27">
        <v>94.003936767578125</v>
      </c>
      <c r="E8" s="27">
        <v>84.442787170410156</v>
      </c>
      <c r="F8" s="27">
        <v>99.706062316894531</v>
      </c>
      <c r="G8" s="27">
        <v>99.989151000976563</v>
      </c>
      <c r="H8" s="27">
        <v>99.999809265136719</v>
      </c>
      <c r="I8" s="27">
        <v>99.99884033203125</v>
      </c>
      <c r="J8" s="27">
        <v>96.951507568359375</v>
      </c>
      <c r="K8" s="27">
        <v>67.347251892089844</v>
      </c>
      <c r="L8" s="27">
        <v>99.999809265136719</v>
      </c>
      <c r="M8" s="27">
        <v>99.99884033203125</v>
      </c>
      <c r="Q8" s="31">
        <v>1</v>
      </c>
      <c r="R8" s="39" t="s">
        <v>41</v>
      </c>
      <c r="S8" s="26" t="b">
        <f>NOT(OR((D8&lt;=$Q$1),(H8&lt;=$R$1),(L8&lt;=$S$1)))</f>
        <v>1</v>
      </c>
      <c r="T8" s="26" t="b">
        <f>NOT(OR((C8&lt;=$Q$1),(G8&lt;=$R$1),(K8&lt;=$S$1)))</f>
        <v>0</v>
      </c>
      <c r="U8" s="32" t="s">
        <v>42</v>
      </c>
      <c r="V8" s="32" t="s">
        <v>42</v>
      </c>
      <c r="W8" s="32" t="s">
        <v>42</v>
      </c>
      <c r="X8" s="32" t="s">
        <v>49</v>
      </c>
      <c r="Y8" s="85">
        <v>4</v>
      </c>
      <c r="Z8" s="85"/>
      <c r="AA8" s="85"/>
      <c r="AB8" s="85"/>
      <c r="AC8" s="85"/>
      <c r="AI8" s="31">
        <v>42795</v>
      </c>
      <c r="AM8" s="26" t="s">
        <v>52</v>
      </c>
      <c r="AP8" s="26" t="s">
        <v>53</v>
      </c>
    </row>
    <row r="9" spans="1:43" x14ac:dyDescent="0.35">
      <c r="A9" s="26" t="s">
        <v>54</v>
      </c>
      <c r="B9" s="27">
        <v>90.342658996582031</v>
      </c>
      <c r="C9" s="27">
        <v>90.377433776855469</v>
      </c>
      <c r="D9" s="27">
        <v>92.289161682128906</v>
      </c>
      <c r="E9" s="27">
        <v>80.302085876464844</v>
      </c>
      <c r="F9" s="27">
        <v>100</v>
      </c>
      <c r="G9" s="27">
        <v>99.999961853027344</v>
      </c>
      <c r="H9" s="27">
        <v>99.999809265136719</v>
      </c>
      <c r="I9" s="27">
        <v>99.99884033203125</v>
      </c>
      <c r="J9" s="32" t="s">
        <v>49</v>
      </c>
      <c r="K9" s="32" t="s">
        <v>49</v>
      </c>
      <c r="L9" s="32" t="s">
        <v>49</v>
      </c>
      <c r="M9" s="32" t="s">
        <v>49</v>
      </c>
      <c r="S9" s="31"/>
      <c r="T9" s="31"/>
      <c r="U9" s="31"/>
      <c r="V9" s="31"/>
      <c r="W9" s="31"/>
      <c r="X9" s="31"/>
      <c r="Y9" s="86"/>
      <c r="Z9" s="86"/>
      <c r="AA9" s="86"/>
      <c r="AB9" s="86"/>
      <c r="AC9" s="86"/>
    </row>
    <row r="10" spans="1:43" x14ac:dyDescent="0.35">
      <c r="A10" s="36"/>
      <c r="B10" s="36"/>
      <c r="C10" s="36"/>
      <c r="D10" s="36"/>
      <c r="E10" s="36"/>
      <c r="F10" s="36"/>
      <c r="G10" s="36"/>
      <c r="H10" s="36"/>
      <c r="I10" s="36"/>
      <c r="J10" s="36"/>
      <c r="K10" s="36"/>
      <c r="L10" s="36"/>
      <c r="M10" s="36"/>
      <c r="N10" s="37" t="s">
        <v>55</v>
      </c>
      <c r="O10" s="36" t="str">
        <f>SUM(Q11:Q20) &amp;" Sensors"</f>
        <v>6 Sensors</v>
      </c>
      <c r="P10" s="24">
        <f>SUMIF(S11:S18,TRUE, Q11:Q18)/SUM(Q11:Q18)</f>
        <v>0</v>
      </c>
      <c r="Q10" s="36"/>
      <c r="R10" s="36"/>
      <c r="S10" s="36"/>
      <c r="T10" s="36"/>
      <c r="U10" s="36"/>
      <c r="V10" s="36"/>
      <c r="W10" s="36"/>
      <c r="X10" s="36"/>
      <c r="Y10" s="87"/>
      <c r="Z10" s="87"/>
      <c r="AA10" s="87"/>
      <c r="AB10" s="87"/>
      <c r="AC10" s="87"/>
      <c r="AD10" s="38"/>
      <c r="AE10" s="38"/>
      <c r="AF10" s="38"/>
      <c r="AG10" s="38"/>
      <c r="AH10" s="87" t="s">
        <v>55</v>
      </c>
      <c r="AI10" s="88"/>
      <c r="AJ10" s="88"/>
      <c r="AK10" s="88"/>
      <c r="AL10" s="88"/>
      <c r="AM10" s="88"/>
      <c r="AN10" s="88"/>
      <c r="AO10" s="88"/>
      <c r="AP10" s="88"/>
      <c r="AQ10" s="88"/>
    </row>
    <row r="11" spans="1:43" x14ac:dyDescent="0.35">
      <c r="A11" s="26" t="s">
        <v>56</v>
      </c>
      <c r="B11" s="27">
        <v>86.573799133300781</v>
      </c>
      <c r="C11" s="27">
        <v>91.971572875976563</v>
      </c>
      <c r="D11" s="27">
        <v>78.277801513671875</v>
      </c>
      <c r="E11" s="27">
        <v>85.098426818847656</v>
      </c>
      <c r="F11" s="27">
        <v>99.398078918457031</v>
      </c>
      <c r="G11" s="27">
        <v>99.988914489746094</v>
      </c>
      <c r="H11" s="27">
        <v>99.999771118164063</v>
      </c>
      <c r="I11" s="27">
        <v>99.99884033203125</v>
      </c>
      <c r="J11" s="27">
        <v>98.847900390625</v>
      </c>
      <c r="K11" s="27">
        <v>99.963844299316406</v>
      </c>
      <c r="L11" s="27">
        <v>99.999771118164063</v>
      </c>
      <c r="M11" s="27">
        <v>99.99884033203125</v>
      </c>
      <c r="N11" s="35" t="s">
        <v>40</v>
      </c>
      <c r="Q11" s="31">
        <v>1</v>
      </c>
      <c r="R11" s="26" t="s">
        <v>41</v>
      </c>
      <c r="S11" s="26" t="b">
        <f>NOT(OR((D11&lt;=$Q$1),(H11&lt;=$R$1),(L11&lt;=$S$1)))</f>
        <v>0</v>
      </c>
      <c r="T11" s="26" t="b">
        <f>NOT(OR((C11&lt;=$Q$1),(G11&lt;=$R$1),(K11&lt;=$S$1)))</f>
        <v>1</v>
      </c>
      <c r="U11" s="32" t="s">
        <v>42</v>
      </c>
      <c r="V11" s="32" t="s">
        <v>42</v>
      </c>
      <c r="W11" s="32" t="s">
        <v>42</v>
      </c>
      <c r="X11" s="32" t="s">
        <v>57</v>
      </c>
      <c r="Y11" s="85">
        <v>5</v>
      </c>
      <c r="Z11" s="85"/>
      <c r="AA11" s="85"/>
      <c r="AB11" s="85"/>
      <c r="AC11" s="85"/>
      <c r="AD11" s="26" t="s">
        <v>43</v>
      </c>
      <c r="AE11" s="33"/>
      <c r="AH11" s="33" t="s">
        <v>58</v>
      </c>
      <c r="AI11" s="31">
        <v>0</v>
      </c>
      <c r="AJ11" s="31">
        <v>0</v>
      </c>
      <c r="AK11" s="31">
        <v>0</v>
      </c>
      <c r="AL11" s="26" t="s">
        <v>59</v>
      </c>
      <c r="AM11" s="31">
        <v>0</v>
      </c>
      <c r="AN11" s="31">
        <v>0</v>
      </c>
      <c r="AO11" s="31">
        <v>0</v>
      </c>
      <c r="AP11" s="31">
        <v>0</v>
      </c>
      <c r="AQ11" s="31">
        <v>0</v>
      </c>
    </row>
    <row r="12" spans="1:43" x14ac:dyDescent="0.35">
      <c r="A12" s="26" t="s">
        <v>60</v>
      </c>
      <c r="B12" s="27">
        <v>86.536705017089844</v>
      </c>
      <c r="C12" s="27">
        <v>91.96771240234375</v>
      </c>
      <c r="D12" s="27">
        <v>78.383056640625</v>
      </c>
      <c r="E12" s="27">
        <v>86.071990966796875</v>
      </c>
      <c r="F12" s="27">
        <v>97.755119323730469</v>
      </c>
      <c r="G12" s="27">
        <v>92.836616516113281</v>
      </c>
      <c r="H12" s="27">
        <v>92.805984497070313</v>
      </c>
      <c r="I12" s="27">
        <v>93.732070922851563</v>
      </c>
      <c r="J12" s="27">
        <v>98.823005676269531</v>
      </c>
      <c r="K12" s="27">
        <v>99.935470581054688</v>
      </c>
      <c r="L12" s="27">
        <v>99.970802307128906</v>
      </c>
      <c r="M12" s="27">
        <v>99.99884033203125</v>
      </c>
      <c r="N12" s="34"/>
      <c r="Q12" s="31">
        <v>1</v>
      </c>
      <c r="R12" s="26" t="s">
        <v>41</v>
      </c>
      <c r="S12" s="26" t="b">
        <f t="shared" ref="S12:S17" si="0">NOT(OR((D12&lt;=$Q$1),(H12&lt;=$R$1),(L12&lt;=$S$1)))</f>
        <v>0</v>
      </c>
      <c r="T12" s="26" t="b">
        <f>NOT(OR((C12&lt;=$Q$1),(G12&lt;=$R$1),(K12&lt;=$S$1)))</f>
        <v>0</v>
      </c>
      <c r="U12" s="32" t="s">
        <v>42</v>
      </c>
      <c r="V12" s="32" t="s">
        <v>42</v>
      </c>
      <c r="W12" s="32" t="s">
        <v>42</v>
      </c>
      <c r="X12" s="32" t="s">
        <v>57</v>
      </c>
      <c r="Y12" s="85">
        <v>5</v>
      </c>
      <c r="Z12" s="85"/>
      <c r="AA12" s="85"/>
      <c r="AB12" s="85"/>
      <c r="AC12" s="85"/>
      <c r="AD12" s="26" t="s">
        <v>43</v>
      </c>
      <c r="AE12" s="33"/>
    </row>
    <row r="13" spans="1:43" x14ac:dyDescent="0.35">
      <c r="A13" s="26" t="s">
        <v>61</v>
      </c>
      <c r="B13" s="27">
        <v>86.030227661132813</v>
      </c>
      <c r="C13" s="27">
        <v>91.948341369628906</v>
      </c>
      <c r="D13" s="27">
        <v>78.195663452148438</v>
      </c>
      <c r="E13" s="27">
        <v>85.219657897949219</v>
      </c>
      <c r="F13" s="27">
        <v>99.377960205078125</v>
      </c>
      <c r="G13" s="27">
        <v>99.989601135253906</v>
      </c>
      <c r="H13" s="27">
        <v>99.999771118164063</v>
      </c>
      <c r="I13" s="27">
        <v>99.99884033203125</v>
      </c>
      <c r="J13" s="27">
        <v>98.824668884277344</v>
      </c>
      <c r="K13" s="27">
        <v>99.948387145996094</v>
      </c>
      <c r="L13" s="27">
        <v>99.956336975097656</v>
      </c>
      <c r="M13" s="27">
        <v>99.99884033203125</v>
      </c>
      <c r="Q13" s="31">
        <v>1</v>
      </c>
      <c r="R13" s="26" t="s">
        <v>41</v>
      </c>
      <c r="S13" s="26" t="b">
        <f t="shared" si="0"/>
        <v>0</v>
      </c>
      <c r="T13" s="26" t="b">
        <f t="shared" ref="T13:T18" si="1">NOT(OR((C13&lt;=$Q$1),(G13&lt;=$R$1),(K13&lt;=$S$1)))</f>
        <v>1</v>
      </c>
      <c r="U13" s="32" t="s">
        <v>42</v>
      </c>
      <c r="V13" s="32" t="s">
        <v>42</v>
      </c>
      <c r="W13" s="32" t="s">
        <v>42</v>
      </c>
      <c r="X13" s="32" t="s">
        <v>42</v>
      </c>
      <c r="Y13" s="85">
        <v>5</v>
      </c>
      <c r="Z13" s="85"/>
      <c r="AA13" s="85"/>
      <c r="AB13" s="85"/>
      <c r="AC13" s="85"/>
      <c r="AD13" s="26" t="s">
        <v>43</v>
      </c>
      <c r="AE13" s="33"/>
    </row>
    <row r="14" spans="1:43" x14ac:dyDescent="0.35">
      <c r="A14" s="26" t="s">
        <v>62</v>
      </c>
      <c r="B14" s="27">
        <v>86.558021545410156</v>
      </c>
      <c r="C14" s="27">
        <v>91.968307495117188</v>
      </c>
      <c r="D14" s="27">
        <v>78.40850830078125</v>
      </c>
      <c r="E14" s="27">
        <v>86.35894775390625</v>
      </c>
      <c r="F14" s="27">
        <v>99.458297729492188</v>
      </c>
      <c r="G14" s="27">
        <v>99.9913330078125</v>
      </c>
      <c r="H14" s="27">
        <v>99.999771118164063</v>
      </c>
      <c r="I14" s="27">
        <v>99.99884033203125</v>
      </c>
      <c r="J14" s="27">
        <v>98.691749572753906</v>
      </c>
      <c r="K14" s="27">
        <v>99.937545776367188</v>
      </c>
      <c r="L14" s="27">
        <v>99.941879272460938</v>
      </c>
      <c r="M14" s="27">
        <v>99.926422119140625</v>
      </c>
      <c r="Q14" s="31">
        <v>1</v>
      </c>
      <c r="R14" s="26" t="s">
        <v>41</v>
      </c>
      <c r="S14" s="26" t="b">
        <f t="shared" si="0"/>
        <v>0</v>
      </c>
      <c r="T14" s="26" t="b">
        <f t="shared" si="1"/>
        <v>1</v>
      </c>
      <c r="U14" s="32" t="s">
        <v>42</v>
      </c>
      <c r="V14" s="32" t="s">
        <v>42</v>
      </c>
      <c r="W14" s="32" t="s">
        <v>42</v>
      </c>
      <c r="X14" s="32" t="s">
        <v>42</v>
      </c>
      <c r="Y14" s="85">
        <v>5</v>
      </c>
      <c r="Z14" s="85"/>
      <c r="AA14" s="85"/>
      <c r="AB14" s="85"/>
      <c r="AC14" s="85"/>
      <c r="AD14" s="26" t="s">
        <v>43</v>
      </c>
      <c r="AE14" s="33"/>
    </row>
    <row r="15" spans="1:43" x14ac:dyDescent="0.35">
      <c r="A15" s="26" t="s">
        <v>63</v>
      </c>
      <c r="B15" s="27">
        <v>86.537483215332031</v>
      </c>
      <c r="C15" s="27">
        <v>91.984199523925781</v>
      </c>
      <c r="D15" s="27">
        <v>78.295059204101563</v>
      </c>
      <c r="E15" s="27">
        <v>85.662338256835938</v>
      </c>
      <c r="F15" s="27">
        <v>78.594703674316406</v>
      </c>
      <c r="G15" s="27">
        <v>99.984619140625</v>
      </c>
      <c r="H15" s="27">
        <v>99.999771118164063</v>
      </c>
      <c r="I15" s="27">
        <v>99.99884033203125</v>
      </c>
      <c r="J15" s="27">
        <v>98.980667114257813</v>
      </c>
      <c r="K15" s="27">
        <v>99.957710266113281</v>
      </c>
      <c r="L15" s="27">
        <v>99.956382751464844</v>
      </c>
      <c r="M15" s="27">
        <v>99.926536560058594</v>
      </c>
      <c r="Q15" s="31">
        <v>1</v>
      </c>
      <c r="R15" s="26" t="s">
        <v>41</v>
      </c>
      <c r="S15" s="26" t="b">
        <f t="shared" si="0"/>
        <v>0</v>
      </c>
      <c r="T15" s="26" t="b">
        <f t="shared" si="1"/>
        <v>1</v>
      </c>
      <c r="U15" s="32" t="s">
        <v>42</v>
      </c>
      <c r="V15" s="32" t="s">
        <v>42</v>
      </c>
      <c r="W15" s="32" t="s">
        <v>42</v>
      </c>
      <c r="X15" s="32" t="s">
        <v>42</v>
      </c>
      <c r="Y15" s="85">
        <v>5</v>
      </c>
      <c r="Z15" s="85"/>
      <c r="AA15" s="85"/>
      <c r="AB15" s="85"/>
      <c r="AC15" s="85"/>
      <c r="AD15" s="26" t="s">
        <v>43</v>
      </c>
      <c r="AE15" s="33"/>
    </row>
    <row r="16" spans="1:43" x14ac:dyDescent="0.35">
      <c r="A16" s="26" t="s">
        <v>64</v>
      </c>
      <c r="B16" s="27">
        <v>86.014183044433594</v>
      </c>
      <c r="C16" s="27">
        <v>91.963859558105469</v>
      </c>
      <c r="D16" s="27">
        <v>78.481674194335938</v>
      </c>
      <c r="E16" s="27">
        <v>86.833732604980469</v>
      </c>
      <c r="F16" s="27">
        <v>89.724784851074219</v>
      </c>
      <c r="G16" s="27">
        <v>2.0789027214050293</v>
      </c>
      <c r="H16" s="27">
        <v>11.64183235168457</v>
      </c>
      <c r="I16" s="27">
        <v>58.208621978759766</v>
      </c>
      <c r="J16" s="27">
        <v>98.694656372070313</v>
      </c>
      <c r="K16" s="27">
        <v>99.961875915527344</v>
      </c>
      <c r="L16" s="27">
        <v>99.970848083496094</v>
      </c>
      <c r="M16" s="27">
        <v>99.99884033203125</v>
      </c>
      <c r="O16" s="26" t="s">
        <v>65</v>
      </c>
      <c r="P16" s="35" t="s">
        <v>66</v>
      </c>
      <c r="Q16" s="31">
        <v>1</v>
      </c>
      <c r="R16" s="26" t="s">
        <v>41</v>
      </c>
      <c r="S16" s="26" t="b">
        <f t="shared" si="0"/>
        <v>0</v>
      </c>
      <c r="T16" s="26" t="b">
        <f t="shared" si="1"/>
        <v>0</v>
      </c>
      <c r="U16" s="32" t="s">
        <v>42</v>
      </c>
      <c r="V16" s="32" t="s">
        <v>42</v>
      </c>
      <c r="W16" s="32" t="s">
        <v>42</v>
      </c>
      <c r="X16" s="32" t="s">
        <v>42</v>
      </c>
      <c r="Y16" s="85">
        <v>5</v>
      </c>
      <c r="Z16" s="85"/>
      <c r="AA16" s="85"/>
      <c r="AB16" s="85"/>
      <c r="AC16" s="85"/>
      <c r="AD16" s="26" t="s">
        <v>43</v>
      </c>
      <c r="AE16" s="33"/>
    </row>
    <row r="17" spans="1:43" x14ac:dyDescent="0.35">
      <c r="A17" s="26" t="s">
        <v>67</v>
      </c>
      <c r="B17" s="27">
        <v>82.827606201171875</v>
      </c>
      <c r="C17" s="27">
        <v>91.918907165527344</v>
      </c>
      <c r="D17" s="27">
        <v>78.002731323242188</v>
      </c>
      <c r="E17" s="27">
        <v>83.33221435546875</v>
      </c>
      <c r="F17" s="27">
        <v>26.455860137939453</v>
      </c>
      <c r="G17" s="27">
        <v>2.3426203727722168</v>
      </c>
      <c r="H17" s="27">
        <v>13.118649482727051</v>
      </c>
      <c r="I17" s="27">
        <v>65.592643737792969</v>
      </c>
      <c r="J17" s="27">
        <v>97.656181335449219</v>
      </c>
      <c r="K17" s="27">
        <v>99.635757446289063</v>
      </c>
      <c r="L17" s="27">
        <v>98.018196105957031</v>
      </c>
      <c r="M17" s="27">
        <v>90.091056823730469</v>
      </c>
      <c r="N17" s="33" t="s">
        <v>68</v>
      </c>
      <c r="O17" s="26" t="s">
        <v>69</v>
      </c>
      <c r="P17" s="35" t="s">
        <v>70</v>
      </c>
      <c r="Q17" s="31">
        <v>0</v>
      </c>
      <c r="R17" s="26" t="s">
        <v>41</v>
      </c>
      <c r="S17" s="26" t="b">
        <f t="shared" si="0"/>
        <v>0</v>
      </c>
      <c r="T17" s="26" t="b">
        <f t="shared" si="1"/>
        <v>0</v>
      </c>
      <c r="U17" s="32" t="s">
        <v>42</v>
      </c>
      <c r="V17" s="32" t="s">
        <v>42</v>
      </c>
      <c r="W17" s="32" t="s">
        <v>42</v>
      </c>
      <c r="X17" s="32" t="s">
        <v>42</v>
      </c>
      <c r="Y17" s="85">
        <v>3</v>
      </c>
      <c r="Z17" s="85"/>
      <c r="AA17" s="85"/>
      <c r="AB17" s="85"/>
      <c r="AC17" s="85"/>
      <c r="AD17" s="26" t="s">
        <v>43</v>
      </c>
      <c r="AE17" s="33"/>
    </row>
    <row r="18" spans="1:43" x14ac:dyDescent="0.35">
      <c r="A18" s="26" t="s">
        <v>71</v>
      </c>
      <c r="B18" s="27">
        <v>82.88336181640625</v>
      </c>
      <c r="C18" s="27">
        <v>92.056312561035156</v>
      </c>
      <c r="D18" s="27">
        <v>78.643463134765625</v>
      </c>
      <c r="E18" s="27">
        <v>87.188674926757813</v>
      </c>
      <c r="F18" s="27">
        <v>16.97526741027832</v>
      </c>
      <c r="G18" s="27">
        <v>0.28767848014831543</v>
      </c>
      <c r="H18" s="27">
        <v>1.6109964847564697</v>
      </c>
      <c r="I18" s="27">
        <v>8.0549077987670898</v>
      </c>
      <c r="J18" s="27">
        <v>97.746757507324219</v>
      </c>
      <c r="K18" s="27">
        <v>99.984458923339844</v>
      </c>
      <c r="L18" s="27">
        <v>99.9853515625</v>
      </c>
      <c r="M18" s="27">
        <v>99.99884033203125</v>
      </c>
      <c r="N18" s="33" t="s">
        <v>68</v>
      </c>
      <c r="O18" s="26" t="s">
        <v>72</v>
      </c>
      <c r="P18" s="35" t="s">
        <v>70</v>
      </c>
      <c r="Q18" s="31">
        <v>0</v>
      </c>
      <c r="R18" s="26" t="s">
        <v>41</v>
      </c>
      <c r="S18" s="26" t="b">
        <f>NOT(OR((D18&lt;=$Q$1),(H18&lt;=$R$1),(L18&lt;=$S$1)))</f>
        <v>0</v>
      </c>
      <c r="T18" s="26" t="b">
        <f t="shared" si="1"/>
        <v>0</v>
      </c>
      <c r="U18" s="32" t="s">
        <v>42</v>
      </c>
      <c r="V18" s="32" t="s">
        <v>42</v>
      </c>
      <c r="W18" s="40" t="s">
        <v>20</v>
      </c>
      <c r="X18" s="32" t="s">
        <v>42</v>
      </c>
      <c r="Y18" s="85">
        <v>3</v>
      </c>
      <c r="Z18" s="85"/>
      <c r="AA18" s="85"/>
      <c r="AB18" s="85"/>
      <c r="AC18" s="85"/>
      <c r="AD18" s="26" t="s">
        <v>43</v>
      </c>
      <c r="AE18" s="33"/>
    </row>
    <row r="19" spans="1:43" x14ac:dyDescent="0.35">
      <c r="A19" s="26" t="s">
        <v>73</v>
      </c>
      <c r="B19" s="27">
        <v>84.12579345703125</v>
      </c>
      <c r="C19" s="27">
        <v>91.583648681640625</v>
      </c>
      <c r="D19" s="27">
        <v>77.970100402832031</v>
      </c>
      <c r="E19" s="27">
        <v>84.12384033203125</v>
      </c>
      <c r="F19" s="27">
        <v>93.140754699707031</v>
      </c>
      <c r="G19" s="27">
        <v>99.999961853027344</v>
      </c>
      <c r="H19" s="27">
        <v>99.999771118164063</v>
      </c>
      <c r="I19" s="27">
        <v>99.99884033203125</v>
      </c>
      <c r="J19" s="32" t="s">
        <v>49</v>
      </c>
      <c r="K19" s="32" t="s">
        <v>49</v>
      </c>
      <c r="L19" s="32" t="s">
        <v>49</v>
      </c>
      <c r="M19" s="32" t="s">
        <v>49</v>
      </c>
      <c r="R19" s="26"/>
      <c r="U19" s="32"/>
      <c r="V19" s="32"/>
      <c r="W19" s="32"/>
      <c r="X19" s="32"/>
      <c r="Y19" s="86"/>
      <c r="Z19" s="86"/>
      <c r="AA19" s="86"/>
      <c r="AB19" s="86"/>
      <c r="AC19" s="86"/>
      <c r="AE19" s="33"/>
    </row>
    <row r="20" spans="1:43" x14ac:dyDescent="0.35">
      <c r="A20" s="26" t="s">
        <v>74</v>
      </c>
      <c r="B20" s="27">
        <v>86.167816162109375</v>
      </c>
      <c r="C20" s="27">
        <v>91.611427307128906</v>
      </c>
      <c r="D20" s="27">
        <v>78.116127014160156</v>
      </c>
      <c r="E20" s="27">
        <v>83.877311706542969</v>
      </c>
      <c r="F20" s="27">
        <v>99.591453552246094</v>
      </c>
      <c r="G20" s="27">
        <v>99.999961853027344</v>
      </c>
      <c r="H20" s="27">
        <v>99.999771118164063</v>
      </c>
      <c r="I20" s="27">
        <v>99.99884033203125</v>
      </c>
      <c r="J20" s="32" t="s">
        <v>49</v>
      </c>
      <c r="K20" s="32" t="s">
        <v>49</v>
      </c>
      <c r="L20" s="32" t="s">
        <v>49</v>
      </c>
      <c r="M20" s="32" t="s">
        <v>49</v>
      </c>
      <c r="R20" s="26"/>
      <c r="U20" s="32"/>
      <c r="V20" s="32"/>
      <c r="W20" s="32"/>
      <c r="X20" s="32"/>
      <c r="Y20" s="86"/>
      <c r="Z20" s="86"/>
      <c r="AA20" s="86"/>
      <c r="AB20" s="86"/>
      <c r="AC20" s="86"/>
      <c r="AE20" s="33"/>
    </row>
    <row r="21" spans="1:43" x14ac:dyDescent="0.35">
      <c r="A21" s="36" t="s">
        <v>75</v>
      </c>
      <c r="B21" s="36"/>
      <c r="C21" s="36"/>
      <c r="D21" s="36"/>
      <c r="E21" s="36"/>
      <c r="F21" s="36"/>
      <c r="G21" s="36"/>
      <c r="H21" s="36"/>
      <c r="I21" s="36"/>
      <c r="J21" s="36"/>
      <c r="K21" s="36"/>
      <c r="L21" s="36"/>
      <c r="M21" s="36"/>
      <c r="N21" s="38" t="s">
        <v>75</v>
      </c>
      <c r="O21" s="36" t="str">
        <f>SUM(Q22:Q63) &amp;" Sensors"</f>
        <v>39 Sensors</v>
      </c>
      <c r="P21" s="24">
        <f>SUMIF(S22:S63,TRUE, Q22:Q63)/SUM(Q22:Q63)</f>
        <v>0</v>
      </c>
      <c r="Q21" s="36"/>
      <c r="R21" s="36"/>
      <c r="S21" s="36"/>
      <c r="T21" s="36"/>
      <c r="U21" s="36"/>
      <c r="V21" s="36"/>
      <c r="W21" s="36"/>
      <c r="X21" s="36"/>
      <c r="Y21" s="87"/>
      <c r="Z21" s="87"/>
      <c r="AA21" s="87"/>
      <c r="AB21" s="87"/>
      <c r="AC21" s="87"/>
      <c r="AD21" s="38"/>
      <c r="AE21" s="38"/>
      <c r="AF21" s="38"/>
      <c r="AG21" s="36"/>
      <c r="AH21" s="36"/>
      <c r="AI21" s="36"/>
      <c r="AJ21" s="87" t="s">
        <v>75</v>
      </c>
      <c r="AK21" s="88"/>
      <c r="AL21" s="88"/>
      <c r="AM21" s="88"/>
      <c r="AN21" s="88"/>
      <c r="AO21" s="88"/>
      <c r="AP21" s="88"/>
      <c r="AQ21" s="88"/>
    </row>
    <row r="22" spans="1:43" x14ac:dyDescent="0.35">
      <c r="A22" s="26" t="s">
        <v>76</v>
      </c>
      <c r="B22" s="27">
        <v>90.37066650390625</v>
      </c>
      <c r="C22" s="27">
        <v>92.146720886230469</v>
      </c>
      <c r="D22" s="27">
        <v>78.609992980957031</v>
      </c>
      <c r="E22" s="27">
        <v>86.845291137695313</v>
      </c>
      <c r="F22" s="27">
        <v>97.7100830078125</v>
      </c>
      <c r="G22" s="27">
        <v>99.999961853027344</v>
      </c>
      <c r="H22" s="27">
        <v>99.999771118164063</v>
      </c>
      <c r="I22" s="27">
        <v>99.99884033203125</v>
      </c>
      <c r="J22" s="27">
        <v>90.7747802734375</v>
      </c>
      <c r="K22" s="27">
        <v>99.293540954589844</v>
      </c>
      <c r="L22" s="27">
        <v>99.572868347167969</v>
      </c>
      <c r="M22" s="27">
        <v>99.454391479492188</v>
      </c>
      <c r="N22" s="33" t="s">
        <v>40</v>
      </c>
      <c r="Q22" s="31">
        <v>1</v>
      </c>
      <c r="R22" s="26" t="s">
        <v>41</v>
      </c>
      <c r="S22" s="26" t="b">
        <f t="shared" ref="S22:S60" si="2">NOT(OR((D22&lt;=$Q$1),(H22&lt;=$R$1),(L22&lt;=$S$1)))</f>
        <v>0</v>
      </c>
      <c r="T22" s="26" t="b">
        <f>NOT(OR((C22&lt;=$Q$1),(G22&lt;=$R$1),(K22&lt;=$S$1)))</f>
        <v>1</v>
      </c>
      <c r="U22" s="32" t="s">
        <v>49</v>
      </c>
      <c r="V22" s="32" t="s">
        <v>49</v>
      </c>
      <c r="W22" s="32" t="s">
        <v>49</v>
      </c>
      <c r="X22" s="32" t="s">
        <v>42</v>
      </c>
      <c r="Y22" s="85">
        <v>5</v>
      </c>
      <c r="Z22" s="85"/>
      <c r="AA22" s="85"/>
      <c r="AB22" s="85"/>
      <c r="AC22" s="85"/>
      <c r="AE22" s="33"/>
      <c r="AH22" s="33" t="s">
        <v>58</v>
      </c>
      <c r="AI22" s="31">
        <v>42767</v>
      </c>
      <c r="AL22" s="26" t="s">
        <v>59</v>
      </c>
    </row>
    <row r="23" spans="1:43" x14ac:dyDescent="0.35">
      <c r="A23" s="26" t="s">
        <v>77</v>
      </c>
      <c r="B23" s="27">
        <v>90.3416748046875</v>
      </c>
      <c r="C23" s="27">
        <v>92.168289184570313</v>
      </c>
      <c r="D23" s="27">
        <v>78.762641906738281</v>
      </c>
      <c r="E23" s="27">
        <v>87.6124267578125</v>
      </c>
      <c r="F23" s="27">
        <v>93.135963439941406</v>
      </c>
      <c r="G23" s="27">
        <v>98.779067993164063</v>
      </c>
      <c r="H23" s="27">
        <v>99.491218566894531</v>
      </c>
      <c r="I23" s="27">
        <v>99.99884033203125</v>
      </c>
      <c r="J23" s="27">
        <v>94.351760864257813</v>
      </c>
      <c r="K23" s="27">
        <v>99.801223754882813</v>
      </c>
      <c r="L23" s="27">
        <v>99.956367492675781</v>
      </c>
      <c r="M23" s="27">
        <v>99.962493896484375</v>
      </c>
      <c r="Q23" s="31">
        <v>1</v>
      </c>
      <c r="R23" s="26" t="s">
        <v>41</v>
      </c>
      <c r="S23" s="26" t="b">
        <f t="shared" si="2"/>
        <v>0</v>
      </c>
      <c r="T23" s="26" t="b">
        <f t="shared" ref="T23:T60" si="3">NOT(OR((C23&lt;=$Q$1),(G23&lt;=$R$1),(K23&lt;=$S$1)))</f>
        <v>1</v>
      </c>
      <c r="U23" s="32" t="s">
        <v>42</v>
      </c>
      <c r="V23" s="32" t="s">
        <v>42</v>
      </c>
      <c r="W23" s="32" t="s">
        <v>42</v>
      </c>
      <c r="X23" s="32" t="s">
        <v>42</v>
      </c>
      <c r="Y23" s="85">
        <v>5</v>
      </c>
      <c r="Z23" s="85"/>
      <c r="AA23" s="85"/>
      <c r="AB23" s="85"/>
      <c r="AC23" s="85"/>
      <c r="AE23" s="33"/>
    </row>
    <row r="24" spans="1:43" x14ac:dyDescent="0.35">
      <c r="A24" s="26" t="s">
        <v>78</v>
      </c>
      <c r="B24" s="27">
        <v>90.065643310546875</v>
      </c>
      <c r="C24" s="27">
        <v>92.025009155273438</v>
      </c>
      <c r="D24" s="27">
        <v>78.393241882324219</v>
      </c>
      <c r="E24" s="27">
        <v>85.424072265625</v>
      </c>
      <c r="F24" s="27">
        <v>94.216896057128906</v>
      </c>
      <c r="G24" s="27">
        <v>98.922332763671875</v>
      </c>
      <c r="H24" s="27">
        <v>98.666305541992188</v>
      </c>
      <c r="I24" s="27">
        <v>99.184745788574219</v>
      </c>
      <c r="J24" s="27">
        <v>63.816123962402344</v>
      </c>
      <c r="K24" s="27">
        <v>99.948982238769531</v>
      </c>
      <c r="L24" s="27">
        <v>99.999771118164063</v>
      </c>
      <c r="M24" s="27">
        <v>99.99884033203125</v>
      </c>
      <c r="Q24" s="31">
        <v>1</v>
      </c>
      <c r="R24" s="26" t="s">
        <v>41</v>
      </c>
      <c r="S24" s="26" t="b">
        <f t="shared" si="2"/>
        <v>0</v>
      </c>
      <c r="T24" s="26" t="b">
        <f t="shared" si="3"/>
        <v>1</v>
      </c>
      <c r="U24" s="32" t="s">
        <v>42</v>
      </c>
      <c r="V24" s="32" t="s">
        <v>42</v>
      </c>
      <c r="W24" s="32" t="s">
        <v>42</v>
      </c>
      <c r="X24" s="32" t="s">
        <v>42</v>
      </c>
      <c r="Y24" s="85">
        <v>5</v>
      </c>
      <c r="Z24" s="85"/>
      <c r="AA24" s="85"/>
      <c r="AB24" s="85"/>
      <c r="AC24" s="85"/>
      <c r="AE24" s="33"/>
    </row>
    <row r="25" spans="1:43" x14ac:dyDescent="0.35">
      <c r="A25" s="26" t="s">
        <v>79</v>
      </c>
      <c r="B25" s="27">
        <v>90.01971435546875</v>
      </c>
      <c r="C25" s="27">
        <v>92.102592468261719</v>
      </c>
      <c r="D25" s="27">
        <v>78.480400085449219</v>
      </c>
      <c r="E25" s="27">
        <v>86.186904907226563</v>
      </c>
      <c r="F25" s="27">
        <v>91.575531005859375</v>
      </c>
      <c r="G25" s="27">
        <v>98.5936279296875</v>
      </c>
      <c r="H25" s="27">
        <v>98.021614074707031</v>
      </c>
      <c r="I25" s="27">
        <v>99.99884033203125</v>
      </c>
      <c r="J25" s="27">
        <v>89.904335021972656</v>
      </c>
      <c r="K25" s="27">
        <v>99.843391418457031</v>
      </c>
      <c r="L25" s="27">
        <v>99.977958679199219</v>
      </c>
      <c r="M25" s="27">
        <v>99.925926208496094</v>
      </c>
      <c r="Q25" s="31">
        <v>1</v>
      </c>
      <c r="R25" s="26" t="s">
        <v>41</v>
      </c>
      <c r="S25" s="26" t="b">
        <f t="shared" si="2"/>
        <v>0</v>
      </c>
      <c r="T25" s="26" t="b">
        <f t="shared" si="3"/>
        <v>1</v>
      </c>
      <c r="U25" s="32" t="s">
        <v>57</v>
      </c>
      <c r="V25" s="32" t="s">
        <v>42</v>
      </c>
      <c r="W25" s="32" t="s">
        <v>42</v>
      </c>
      <c r="X25" s="32" t="s">
        <v>42</v>
      </c>
      <c r="Y25" s="85">
        <v>5</v>
      </c>
      <c r="Z25" s="85"/>
      <c r="AA25" s="85"/>
      <c r="AB25" s="85"/>
      <c r="AC25" s="85"/>
      <c r="AE25" s="33"/>
    </row>
    <row r="26" spans="1:43" x14ac:dyDescent="0.35">
      <c r="A26" s="26" t="s">
        <v>80</v>
      </c>
      <c r="B26" s="27">
        <v>89.894844055175781</v>
      </c>
      <c r="C26" s="27">
        <v>92.193580627441406</v>
      </c>
      <c r="D26" s="27">
        <v>78.80047607421875</v>
      </c>
      <c r="E26" s="27">
        <v>87.43670654296875</v>
      </c>
      <c r="F26" s="27">
        <v>48.496921539306641</v>
      </c>
      <c r="G26" s="27">
        <v>28.758327484130859</v>
      </c>
      <c r="H26" s="27">
        <v>0</v>
      </c>
      <c r="I26" s="27">
        <v>0</v>
      </c>
      <c r="J26" s="27">
        <v>72.678947448730469</v>
      </c>
      <c r="K26" s="27">
        <v>99.987030029296875</v>
      </c>
      <c r="L26" s="27">
        <v>99.999771118164063</v>
      </c>
      <c r="M26" s="27">
        <v>99.99884033203125</v>
      </c>
      <c r="N26" s="33" t="s">
        <v>81</v>
      </c>
      <c r="O26" s="26" t="s">
        <v>82</v>
      </c>
      <c r="P26" s="33"/>
      <c r="Q26" s="31">
        <v>1</v>
      </c>
      <c r="R26" s="39" t="s">
        <v>83</v>
      </c>
      <c r="S26" s="26" t="b">
        <f t="shared" si="2"/>
        <v>0</v>
      </c>
      <c r="T26" s="26" t="b">
        <f t="shared" si="3"/>
        <v>0</v>
      </c>
      <c r="U26" s="32" t="s">
        <v>42</v>
      </c>
      <c r="V26" s="32" t="s">
        <v>19</v>
      </c>
      <c r="W26" s="32" t="s">
        <v>42</v>
      </c>
      <c r="X26" s="32" t="s">
        <v>42</v>
      </c>
      <c r="Y26" s="85">
        <v>5</v>
      </c>
      <c r="Z26" s="85"/>
      <c r="AA26" s="85"/>
      <c r="AB26" s="85"/>
      <c r="AC26" s="85"/>
      <c r="AE26" s="33"/>
    </row>
    <row r="27" spans="1:43" x14ac:dyDescent="0.35">
      <c r="A27" s="26" t="s">
        <v>84</v>
      </c>
      <c r="B27" s="27">
        <v>90.120620727539063</v>
      </c>
      <c r="C27" s="27">
        <v>92.141685485839844</v>
      </c>
      <c r="D27" s="27">
        <v>78.714279174804688</v>
      </c>
      <c r="E27" s="27">
        <v>87.721282958984375</v>
      </c>
      <c r="F27" s="27">
        <v>96.284355163574219</v>
      </c>
      <c r="G27" s="27">
        <v>99.383934020996094</v>
      </c>
      <c r="H27" s="27">
        <v>99.989913940429688</v>
      </c>
      <c r="I27" s="27">
        <v>99.99884033203125</v>
      </c>
      <c r="J27" s="27">
        <v>67.975349426269531</v>
      </c>
      <c r="K27" s="27">
        <v>0.25391939282417297</v>
      </c>
      <c r="L27" s="27">
        <v>0</v>
      </c>
      <c r="M27" s="27">
        <v>0</v>
      </c>
      <c r="N27" s="33" t="s">
        <v>85</v>
      </c>
      <c r="P27" s="35" t="s">
        <v>86</v>
      </c>
      <c r="Q27" s="31">
        <v>1</v>
      </c>
      <c r="R27" s="26" t="s">
        <v>41</v>
      </c>
      <c r="S27" s="26" t="b">
        <f t="shared" si="2"/>
        <v>0</v>
      </c>
      <c r="T27" s="26" t="b">
        <f t="shared" si="3"/>
        <v>0</v>
      </c>
      <c r="U27" s="32" t="s">
        <v>42</v>
      </c>
      <c r="V27" s="32" t="s">
        <v>42</v>
      </c>
      <c r="W27" s="32" t="s">
        <v>42</v>
      </c>
      <c r="X27" s="32" t="s">
        <v>42</v>
      </c>
      <c r="Y27" s="104">
        <v>5</v>
      </c>
      <c r="Z27" s="104"/>
      <c r="AA27" s="104"/>
      <c r="AB27" s="104"/>
      <c r="AC27" s="104"/>
      <c r="AE27" s="33"/>
    </row>
    <row r="28" spans="1:43" x14ac:dyDescent="0.35">
      <c r="A28" s="26" t="s">
        <v>87</v>
      </c>
      <c r="B28" s="27">
        <v>90.222129821777344</v>
      </c>
      <c r="C28" s="27">
        <v>92.486076354980469</v>
      </c>
      <c r="D28" s="27">
        <v>78.925186157226563</v>
      </c>
      <c r="E28" s="27">
        <v>88.731101989746094</v>
      </c>
      <c r="F28" s="27">
        <v>90.900253295898438</v>
      </c>
      <c r="G28" s="27">
        <v>93.992057800292969</v>
      </c>
      <c r="H28" s="27">
        <v>96.054740905761719</v>
      </c>
      <c r="I28" s="27">
        <v>99.99884033203125</v>
      </c>
      <c r="J28" s="27">
        <v>91.959487915039063</v>
      </c>
      <c r="K28" s="27">
        <v>99.866966247558594</v>
      </c>
      <c r="L28" s="27">
        <v>99.912734985351563</v>
      </c>
      <c r="M28" s="27">
        <v>99.816032409667969</v>
      </c>
      <c r="Q28" s="31">
        <v>1</v>
      </c>
      <c r="R28" s="26" t="s">
        <v>41</v>
      </c>
      <c r="S28" s="26" t="b">
        <f t="shared" si="2"/>
        <v>0</v>
      </c>
      <c r="T28" s="26" t="b">
        <f t="shared" si="3"/>
        <v>0</v>
      </c>
      <c r="U28" s="32" t="s">
        <v>42</v>
      </c>
      <c r="V28" s="32" t="s">
        <v>42</v>
      </c>
      <c r="W28" s="32" t="s">
        <v>42</v>
      </c>
      <c r="X28" s="32" t="s">
        <v>42</v>
      </c>
      <c r="Y28" s="85">
        <v>5</v>
      </c>
      <c r="Z28" s="85"/>
      <c r="AA28" s="85"/>
      <c r="AB28" s="85"/>
      <c r="AC28" s="85"/>
      <c r="AE28" s="33"/>
    </row>
    <row r="29" spans="1:43" x14ac:dyDescent="0.35">
      <c r="A29" s="26" t="s">
        <v>88</v>
      </c>
      <c r="B29" s="27">
        <v>84.606376647949219</v>
      </c>
      <c r="C29" s="27">
        <v>86.552139282226563</v>
      </c>
      <c r="D29" s="27">
        <v>73.726799011230469</v>
      </c>
      <c r="E29" s="27">
        <v>87.454376220703125</v>
      </c>
      <c r="F29" s="27">
        <v>97.584335327148438</v>
      </c>
      <c r="G29" s="27">
        <v>99.830024719238281</v>
      </c>
      <c r="H29" s="27">
        <v>99.761299133300781</v>
      </c>
      <c r="I29" s="27">
        <v>99.99884033203125</v>
      </c>
      <c r="J29" s="27">
        <v>94.913909912109375</v>
      </c>
      <c r="K29" s="27">
        <v>85.583953857421875</v>
      </c>
      <c r="L29" s="27">
        <v>88.726325988769531</v>
      </c>
      <c r="M29" s="27">
        <v>99.890266418457031</v>
      </c>
      <c r="Q29" s="31">
        <v>1</v>
      </c>
      <c r="R29" s="26" t="s">
        <v>41</v>
      </c>
      <c r="S29" s="26" t="b">
        <f t="shared" si="2"/>
        <v>0</v>
      </c>
      <c r="T29" s="26" t="b">
        <f t="shared" si="3"/>
        <v>0</v>
      </c>
      <c r="U29" s="32" t="s">
        <v>42</v>
      </c>
      <c r="V29" s="32" t="s">
        <v>42</v>
      </c>
      <c r="W29" s="32" t="s">
        <v>42</v>
      </c>
      <c r="X29" s="32" t="s">
        <v>42</v>
      </c>
      <c r="Y29" s="85">
        <v>5</v>
      </c>
      <c r="Z29" s="85"/>
      <c r="AA29" s="85"/>
      <c r="AB29" s="85"/>
      <c r="AC29" s="85"/>
      <c r="AE29" s="33"/>
    </row>
    <row r="30" spans="1:43" x14ac:dyDescent="0.35">
      <c r="A30" s="26" t="s">
        <v>89</v>
      </c>
      <c r="B30" s="27">
        <v>89.566703796386719</v>
      </c>
      <c r="C30" s="27">
        <v>92.461044311523438</v>
      </c>
      <c r="D30" s="27">
        <v>78.7947998046875</v>
      </c>
      <c r="E30" s="27">
        <v>87.712028503417969</v>
      </c>
      <c r="F30" s="27">
        <v>93.560798645019531</v>
      </c>
      <c r="G30" s="27">
        <v>98.323020935058594</v>
      </c>
      <c r="H30" s="27">
        <v>97.344284057617188</v>
      </c>
      <c r="I30" s="27">
        <v>99.99884033203125</v>
      </c>
      <c r="J30" s="27">
        <v>92.670387268066406</v>
      </c>
      <c r="K30" s="27">
        <v>99.767738342285156</v>
      </c>
      <c r="L30" s="27">
        <v>99.891433715820313</v>
      </c>
      <c r="M30" s="27">
        <v>99.854286193847656</v>
      </c>
      <c r="Q30" s="31">
        <v>1</v>
      </c>
      <c r="R30" s="26" t="s">
        <v>41</v>
      </c>
      <c r="S30" s="26" t="b">
        <f t="shared" si="2"/>
        <v>0</v>
      </c>
      <c r="T30" s="26" t="b">
        <f t="shared" si="3"/>
        <v>1</v>
      </c>
      <c r="U30" s="32" t="s">
        <v>42</v>
      </c>
      <c r="V30" s="32" t="s">
        <v>42</v>
      </c>
      <c r="W30" s="32" t="s">
        <v>42</v>
      </c>
      <c r="X30" s="32" t="s">
        <v>42</v>
      </c>
      <c r="Y30" s="85">
        <v>5</v>
      </c>
      <c r="Z30" s="85"/>
      <c r="AA30" s="85"/>
      <c r="AB30" s="85"/>
      <c r="AC30" s="85"/>
      <c r="AE30" s="33"/>
    </row>
    <row r="31" spans="1:43" x14ac:dyDescent="0.35">
      <c r="A31" s="26" t="s">
        <v>90</v>
      </c>
      <c r="B31" s="27">
        <v>90.074432373046875</v>
      </c>
      <c r="C31" s="27">
        <v>92.219444274902344</v>
      </c>
      <c r="D31" s="27">
        <v>78.825614929199219</v>
      </c>
      <c r="E31" s="27">
        <v>87.988563537597656</v>
      </c>
      <c r="F31" s="27">
        <v>96.870735168457031</v>
      </c>
      <c r="G31" s="27">
        <v>99.01348876953125</v>
      </c>
      <c r="H31" s="27">
        <v>97.369468688964844</v>
      </c>
      <c r="I31" s="27">
        <v>99.99884033203125</v>
      </c>
      <c r="J31" s="27">
        <v>94.842941284179688</v>
      </c>
      <c r="K31" s="27">
        <v>99.799919128417969</v>
      </c>
      <c r="L31" s="27">
        <v>99.956405639648438</v>
      </c>
      <c r="M31" s="27">
        <v>99.926567077636719</v>
      </c>
      <c r="Q31" s="31">
        <v>1</v>
      </c>
      <c r="R31" s="26" t="s">
        <v>41</v>
      </c>
      <c r="S31" s="26" t="b">
        <f t="shared" si="2"/>
        <v>0</v>
      </c>
      <c r="T31" s="26" t="b">
        <f t="shared" si="3"/>
        <v>1</v>
      </c>
      <c r="U31" s="32" t="s">
        <v>42</v>
      </c>
      <c r="V31" s="32" t="s">
        <v>42</v>
      </c>
      <c r="W31" s="32" t="s">
        <v>42</v>
      </c>
      <c r="X31" s="32" t="s">
        <v>42</v>
      </c>
      <c r="Y31" s="85">
        <v>5</v>
      </c>
      <c r="Z31" s="85"/>
      <c r="AA31" s="85"/>
      <c r="AB31" s="85"/>
      <c r="AC31" s="85"/>
      <c r="AE31" s="33"/>
    </row>
    <row r="32" spans="1:43" x14ac:dyDescent="0.35">
      <c r="A32" s="26" t="s">
        <v>91</v>
      </c>
      <c r="B32" s="27">
        <v>89.337669372558594</v>
      </c>
      <c r="C32" s="27">
        <v>92.14263916015625</v>
      </c>
      <c r="D32" s="27">
        <v>78.623756408691406</v>
      </c>
      <c r="E32" s="27">
        <v>86.904998779296875</v>
      </c>
      <c r="F32" s="27">
        <v>97.8787841796875</v>
      </c>
      <c r="G32" s="27">
        <v>99.992149353027344</v>
      </c>
      <c r="H32" s="27">
        <v>99.999771118164063</v>
      </c>
      <c r="I32" s="27">
        <v>99.99884033203125</v>
      </c>
      <c r="J32" s="27">
        <v>79.722557067871094</v>
      </c>
      <c r="K32" s="27">
        <v>86.426467895507813</v>
      </c>
      <c r="L32" s="27">
        <v>98.440269470214844</v>
      </c>
      <c r="M32" s="27">
        <v>99.709197998046875</v>
      </c>
      <c r="Q32" s="31">
        <v>1</v>
      </c>
      <c r="R32" s="39" t="s">
        <v>83</v>
      </c>
      <c r="S32" s="26" t="b">
        <f t="shared" si="2"/>
        <v>0</v>
      </c>
      <c r="T32" s="26" t="b">
        <f t="shared" si="3"/>
        <v>0</v>
      </c>
      <c r="U32" s="32" t="s">
        <v>42</v>
      </c>
      <c r="V32" s="32" t="s">
        <v>42</v>
      </c>
      <c r="W32" s="32" t="s">
        <v>42</v>
      </c>
      <c r="X32" s="32" t="s">
        <v>42</v>
      </c>
      <c r="Y32" s="85">
        <v>5</v>
      </c>
      <c r="Z32" s="85"/>
      <c r="AA32" s="85"/>
      <c r="AB32" s="85"/>
      <c r="AC32" s="85"/>
    </row>
    <row r="33" spans="1:31" x14ac:dyDescent="0.35">
      <c r="A33" s="26" t="s">
        <v>92</v>
      </c>
      <c r="B33" s="27">
        <v>90.361236572265625</v>
      </c>
      <c r="C33" s="27">
        <v>92.465087890625</v>
      </c>
      <c r="D33" s="27">
        <v>78.669479370117188</v>
      </c>
      <c r="E33" s="27">
        <v>87.175895690917969</v>
      </c>
      <c r="F33" s="27">
        <v>97.905509948730469</v>
      </c>
      <c r="G33" s="27">
        <v>99.999961853027344</v>
      </c>
      <c r="H33" s="27">
        <v>99.999771118164063</v>
      </c>
      <c r="I33" s="27">
        <v>99.99884033203125</v>
      </c>
      <c r="J33" s="27">
        <v>90.548393249511719</v>
      </c>
      <c r="K33" s="27">
        <v>94.005569458007813</v>
      </c>
      <c r="L33" s="27">
        <v>99.320541381835938</v>
      </c>
      <c r="M33" s="27">
        <v>99.7066650390625</v>
      </c>
      <c r="Q33" s="31">
        <v>1</v>
      </c>
      <c r="R33" s="39" t="s">
        <v>83</v>
      </c>
      <c r="S33" s="26" t="b">
        <f t="shared" si="2"/>
        <v>0</v>
      </c>
      <c r="T33" s="26" t="b">
        <f t="shared" si="3"/>
        <v>0</v>
      </c>
      <c r="U33" s="32" t="s">
        <v>49</v>
      </c>
      <c r="V33" s="32" t="s">
        <v>49</v>
      </c>
      <c r="W33" s="32" t="s">
        <v>49</v>
      </c>
      <c r="X33" s="32" t="s">
        <v>42</v>
      </c>
      <c r="Y33" s="85">
        <v>5</v>
      </c>
      <c r="Z33" s="85"/>
      <c r="AA33" s="85"/>
      <c r="AB33" s="85"/>
      <c r="AC33" s="85"/>
    </row>
    <row r="34" spans="1:31" x14ac:dyDescent="0.35">
      <c r="A34" s="26" t="s">
        <v>93</v>
      </c>
      <c r="B34" s="27">
        <v>90.34588623046875</v>
      </c>
      <c r="C34" s="27">
        <v>92.212379455566406</v>
      </c>
      <c r="D34" s="27">
        <v>78.925346374511719</v>
      </c>
      <c r="E34" s="27">
        <v>88.585121154785156</v>
      </c>
      <c r="F34" s="27">
        <v>98.353713989257813</v>
      </c>
      <c r="G34" s="27">
        <v>99.947105407714844</v>
      </c>
      <c r="H34" s="27">
        <v>99.999771118164063</v>
      </c>
      <c r="I34" s="27">
        <v>99.99884033203125</v>
      </c>
      <c r="J34" s="27">
        <v>78.892845153808594</v>
      </c>
      <c r="K34" s="27">
        <v>59.264888763427734</v>
      </c>
      <c r="L34" s="27">
        <v>99.912017822265625</v>
      </c>
      <c r="M34" s="27">
        <v>99.560081481933594</v>
      </c>
      <c r="N34" s="33" t="s">
        <v>94</v>
      </c>
      <c r="O34" s="26" t="s">
        <v>95</v>
      </c>
      <c r="Q34" s="31">
        <v>1</v>
      </c>
      <c r="R34" s="39" t="s">
        <v>83</v>
      </c>
      <c r="S34" s="26" t="b">
        <f t="shared" si="2"/>
        <v>0</v>
      </c>
      <c r="T34" s="26" t="b">
        <f t="shared" si="3"/>
        <v>0</v>
      </c>
      <c r="U34" s="31">
        <v>0</v>
      </c>
      <c r="V34" s="31">
        <v>0</v>
      </c>
      <c r="W34" s="31">
        <v>0</v>
      </c>
      <c r="X34" s="31">
        <v>0</v>
      </c>
    </row>
    <row r="35" spans="1:31" x14ac:dyDescent="0.35">
      <c r="A35" s="26" t="s">
        <v>96</v>
      </c>
      <c r="B35" s="27">
        <v>88.790885925292969</v>
      </c>
      <c r="C35" s="27">
        <v>91.836318969726563</v>
      </c>
      <c r="D35" s="27">
        <v>78.792518615722656</v>
      </c>
      <c r="E35" s="27">
        <v>87.209854125976563</v>
      </c>
      <c r="F35" s="27">
        <v>98.26702880859375</v>
      </c>
      <c r="G35" s="27">
        <v>99.999626159667969</v>
      </c>
      <c r="H35" s="27">
        <v>99.999771118164063</v>
      </c>
      <c r="I35" s="27">
        <v>99.99884033203125</v>
      </c>
      <c r="J35" s="27">
        <v>97.992202758789063</v>
      </c>
      <c r="K35" s="27">
        <v>99.999961853027344</v>
      </c>
      <c r="L35" s="27">
        <v>99.999771118164063</v>
      </c>
      <c r="M35" s="27">
        <v>99.99884033203125</v>
      </c>
      <c r="Q35" s="31">
        <v>1</v>
      </c>
      <c r="R35" s="39" t="s">
        <v>83</v>
      </c>
      <c r="S35" s="26" t="b">
        <f t="shared" si="2"/>
        <v>0</v>
      </c>
      <c r="T35" s="26" t="b">
        <f t="shared" si="3"/>
        <v>1</v>
      </c>
      <c r="U35" s="32" t="s">
        <v>42</v>
      </c>
      <c r="V35" s="32" t="s">
        <v>42</v>
      </c>
      <c r="W35" s="32" t="s">
        <v>42</v>
      </c>
      <c r="X35" s="32" t="s">
        <v>42</v>
      </c>
      <c r="Y35" s="85">
        <v>5</v>
      </c>
      <c r="Z35" s="85"/>
      <c r="AA35" s="85"/>
      <c r="AB35" s="85"/>
      <c r="AC35" s="85"/>
      <c r="AE35" s="33" t="s">
        <v>7</v>
      </c>
    </row>
    <row r="36" spans="1:31" x14ac:dyDescent="0.35">
      <c r="A36" s="26" t="s">
        <v>97</v>
      </c>
      <c r="B36" s="27">
        <v>89.385635375976563</v>
      </c>
      <c r="C36" s="27">
        <v>91.83544921875</v>
      </c>
      <c r="D36" s="27">
        <v>78.767677307128906</v>
      </c>
      <c r="E36" s="27">
        <v>86.7861328125</v>
      </c>
      <c r="F36" s="27">
        <v>97.773139953613281</v>
      </c>
      <c r="G36" s="27">
        <v>99.999488830566406</v>
      </c>
      <c r="H36" s="27">
        <v>99.999771118164063</v>
      </c>
      <c r="I36" s="27">
        <v>99.99884033203125</v>
      </c>
      <c r="J36" s="27">
        <v>98.943893432617188</v>
      </c>
      <c r="K36" s="27">
        <v>99.999961853027344</v>
      </c>
      <c r="L36" s="27">
        <v>99.999771118164063</v>
      </c>
      <c r="M36" s="27">
        <v>99.99884033203125</v>
      </c>
      <c r="Q36" s="31">
        <v>1</v>
      </c>
      <c r="R36" s="39" t="s">
        <v>83</v>
      </c>
      <c r="S36" s="26" t="b">
        <f t="shared" si="2"/>
        <v>0</v>
      </c>
      <c r="T36" s="26" t="b">
        <f t="shared" si="3"/>
        <v>1</v>
      </c>
      <c r="U36" s="32" t="s">
        <v>42</v>
      </c>
      <c r="V36" s="32" t="s">
        <v>42</v>
      </c>
      <c r="W36" s="32" t="s">
        <v>42</v>
      </c>
      <c r="X36" s="32" t="s">
        <v>42</v>
      </c>
      <c r="Y36" s="85">
        <v>5</v>
      </c>
      <c r="Z36" s="85"/>
      <c r="AA36" s="85"/>
      <c r="AB36" s="85"/>
      <c r="AC36" s="85"/>
      <c r="AE36" s="33" t="s">
        <v>7</v>
      </c>
    </row>
    <row r="37" spans="1:31" x14ac:dyDescent="0.35">
      <c r="A37" s="26" t="s">
        <v>98</v>
      </c>
      <c r="B37" s="27">
        <v>88.73150634765625</v>
      </c>
      <c r="C37" s="27">
        <v>91.888198852539063</v>
      </c>
      <c r="D37" s="27">
        <v>79.000335693359375</v>
      </c>
      <c r="E37" s="27">
        <v>88.316986083984375</v>
      </c>
      <c r="F37" s="27">
        <v>98.452186584472656</v>
      </c>
      <c r="G37" s="27">
        <v>99.999481201171875</v>
      </c>
      <c r="H37" s="27">
        <v>99.999771118164063</v>
      </c>
      <c r="I37" s="27">
        <v>99.99884033203125</v>
      </c>
      <c r="J37" s="27">
        <v>98.915428161621094</v>
      </c>
      <c r="K37" s="27">
        <v>99.999961853027344</v>
      </c>
      <c r="L37" s="27">
        <v>99.999771118164063</v>
      </c>
      <c r="M37" s="27">
        <v>99.99884033203125</v>
      </c>
      <c r="Q37" s="31">
        <v>1</v>
      </c>
      <c r="R37" s="39" t="s">
        <v>83</v>
      </c>
      <c r="S37" s="26" t="b">
        <f t="shared" si="2"/>
        <v>0</v>
      </c>
      <c r="T37" s="26" t="b">
        <f t="shared" si="3"/>
        <v>1</v>
      </c>
      <c r="U37" s="32" t="s">
        <v>42</v>
      </c>
      <c r="V37" s="32" t="s">
        <v>42</v>
      </c>
      <c r="W37" s="32" t="s">
        <v>42</v>
      </c>
      <c r="X37" s="32" t="s">
        <v>42</v>
      </c>
      <c r="Y37" s="85">
        <v>5</v>
      </c>
      <c r="Z37" s="85"/>
      <c r="AA37" s="85"/>
      <c r="AB37" s="85"/>
      <c r="AC37" s="85"/>
      <c r="AE37" s="33" t="s">
        <v>7</v>
      </c>
    </row>
    <row r="38" spans="1:31" x14ac:dyDescent="0.35">
      <c r="A38" s="26" t="s">
        <v>99</v>
      </c>
      <c r="B38" s="27">
        <v>88.819480895996094</v>
      </c>
      <c r="C38" s="27">
        <v>91.888275146484375</v>
      </c>
      <c r="D38" s="27">
        <v>79.000930786132813</v>
      </c>
      <c r="E38" s="27">
        <v>88.316825866699219</v>
      </c>
      <c r="F38" s="27">
        <v>99.170921325683594</v>
      </c>
      <c r="G38" s="27">
        <v>99.998634338378906</v>
      </c>
      <c r="H38" s="27">
        <v>99.999771118164063</v>
      </c>
      <c r="I38" s="27">
        <v>99.99884033203125</v>
      </c>
      <c r="J38" s="27">
        <v>98.444053649902344</v>
      </c>
      <c r="K38" s="27">
        <v>99.999961853027344</v>
      </c>
      <c r="L38" s="27">
        <v>99.999771118164063</v>
      </c>
      <c r="M38" s="27">
        <v>99.99884033203125</v>
      </c>
      <c r="Q38" s="31">
        <v>1</v>
      </c>
      <c r="R38" s="39" t="s">
        <v>83</v>
      </c>
      <c r="S38" s="26" t="b">
        <f t="shared" si="2"/>
        <v>0</v>
      </c>
      <c r="T38" s="26" t="b">
        <f t="shared" si="3"/>
        <v>1</v>
      </c>
      <c r="U38" s="32" t="s">
        <v>42</v>
      </c>
      <c r="V38" s="32" t="s">
        <v>42</v>
      </c>
      <c r="W38" s="32" t="s">
        <v>42</v>
      </c>
      <c r="X38" s="32" t="s">
        <v>42</v>
      </c>
      <c r="Y38" s="85">
        <v>5</v>
      </c>
      <c r="Z38" s="85"/>
      <c r="AA38" s="85"/>
      <c r="AB38" s="85"/>
      <c r="AC38" s="85"/>
      <c r="AE38" s="33" t="s">
        <v>7</v>
      </c>
    </row>
    <row r="39" spans="1:31" x14ac:dyDescent="0.35">
      <c r="A39" s="26" t="s">
        <v>100</v>
      </c>
      <c r="B39" s="27">
        <v>89.323188781738281</v>
      </c>
      <c r="C39" s="27">
        <v>91.897926330566406</v>
      </c>
      <c r="D39" s="27">
        <v>79.071197509765625</v>
      </c>
      <c r="E39" s="27">
        <v>88.880455017089844</v>
      </c>
      <c r="F39" s="27">
        <v>98.123710632324219</v>
      </c>
      <c r="G39" s="27">
        <v>99.9844970703125</v>
      </c>
      <c r="H39" s="27">
        <v>99.999771118164063</v>
      </c>
      <c r="I39" s="27">
        <v>99.99884033203125</v>
      </c>
      <c r="J39" s="27">
        <v>98.820571899414063</v>
      </c>
      <c r="K39" s="27">
        <v>99.999961853027344</v>
      </c>
      <c r="L39" s="27">
        <v>99.999771118164063</v>
      </c>
      <c r="M39" s="27">
        <v>99.99884033203125</v>
      </c>
      <c r="Q39" s="31">
        <v>1</v>
      </c>
      <c r="R39" s="39" t="s">
        <v>83</v>
      </c>
      <c r="S39" s="26" t="b">
        <f t="shared" si="2"/>
        <v>0</v>
      </c>
      <c r="T39" s="26" t="b">
        <f t="shared" si="3"/>
        <v>1</v>
      </c>
      <c r="U39" s="32" t="s">
        <v>42</v>
      </c>
      <c r="V39" s="32" t="s">
        <v>42</v>
      </c>
      <c r="W39" s="32" t="s">
        <v>42</v>
      </c>
      <c r="X39" s="32" t="s">
        <v>42</v>
      </c>
      <c r="Y39" s="85">
        <v>5</v>
      </c>
      <c r="Z39" s="85"/>
      <c r="AA39" s="85"/>
      <c r="AB39" s="85"/>
      <c r="AC39" s="85"/>
      <c r="AE39" s="33" t="s">
        <v>7</v>
      </c>
    </row>
    <row r="40" spans="1:31" x14ac:dyDescent="0.35">
      <c r="A40" s="26" t="s">
        <v>101</v>
      </c>
      <c r="B40" s="27">
        <v>89.427764892578125</v>
      </c>
      <c r="C40" s="27">
        <v>91.283378601074219</v>
      </c>
      <c r="D40" s="27">
        <v>78.860435485839844</v>
      </c>
      <c r="E40" s="27">
        <v>87.203704833984375</v>
      </c>
      <c r="F40" s="27">
        <v>99.469566345214844</v>
      </c>
      <c r="G40" s="27">
        <v>99.991569519042969</v>
      </c>
      <c r="H40" s="27">
        <v>99.999771118164063</v>
      </c>
      <c r="I40" s="27">
        <v>99.99884033203125</v>
      </c>
      <c r="J40" s="27">
        <v>98.719535827636719</v>
      </c>
      <c r="K40" s="27">
        <v>99.509353637695313</v>
      </c>
      <c r="L40" s="27">
        <v>99.999771118164063</v>
      </c>
      <c r="M40" s="27">
        <v>99.99884033203125</v>
      </c>
      <c r="Q40" s="31">
        <v>1</v>
      </c>
      <c r="R40" s="39" t="s">
        <v>83</v>
      </c>
      <c r="S40" s="26" t="b">
        <f t="shared" si="2"/>
        <v>0</v>
      </c>
      <c r="T40" s="26" t="b">
        <f t="shared" si="3"/>
        <v>1</v>
      </c>
      <c r="U40" s="32" t="s">
        <v>42</v>
      </c>
      <c r="V40" s="32" t="s">
        <v>42</v>
      </c>
      <c r="W40" s="32" t="s">
        <v>42</v>
      </c>
      <c r="X40" s="32" t="s">
        <v>42</v>
      </c>
      <c r="Y40" s="85">
        <v>5</v>
      </c>
      <c r="Z40" s="85"/>
      <c r="AA40" s="85"/>
      <c r="AB40" s="85"/>
      <c r="AC40" s="85"/>
      <c r="AE40" s="33" t="s">
        <v>7</v>
      </c>
    </row>
    <row r="41" spans="1:31" x14ac:dyDescent="0.35">
      <c r="A41" s="26" t="s">
        <v>102</v>
      </c>
      <c r="B41" s="27">
        <v>89.367576599121094</v>
      </c>
      <c r="C41" s="27">
        <v>91.695899963378906</v>
      </c>
      <c r="D41" s="27">
        <v>78.53643798828125</v>
      </c>
      <c r="E41" s="27">
        <v>85.958221435546875</v>
      </c>
      <c r="F41" s="27">
        <v>97.895469665527344</v>
      </c>
      <c r="G41" s="27">
        <v>99.9659423828125</v>
      </c>
      <c r="H41" s="27">
        <v>99.972686767578125</v>
      </c>
      <c r="I41" s="27">
        <v>99.969734191894531</v>
      </c>
      <c r="J41" s="27">
        <v>99.998481750488281</v>
      </c>
      <c r="K41" s="27">
        <v>99.999961853027344</v>
      </c>
      <c r="L41" s="27">
        <v>99.999771118164063</v>
      </c>
      <c r="M41" s="27">
        <v>99.99884033203125</v>
      </c>
      <c r="Q41" s="31">
        <v>1</v>
      </c>
      <c r="R41" s="39" t="s">
        <v>83</v>
      </c>
      <c r="S41" s="26" t="b">
        <f t="shared" si="2"/>
        <v>0</v>
      </c>
      <c r="T41" s="26" t="b">
        <f t="shared" si="3"/>
        <v>1</v>
      </c>
      <c r="U41" s="32" t="s">
        <v>42</v>
      </c>
      <c r="V41" s="32" t="s">
        <v>42</v>
      </c>
      <c r="W41" s="32" t="s">
        <v>42</v>
      </c>
      <c r="X41" s="32" t="s">
        <v>42</v>
      </c>
      <c r="Y41" s="85">
        <v>5</v>
      </c>
      <c r="Z41" s="85"/>
      <c r="AA41" s="85"/>
      <c r="AB41" s="85"/>
      <c r="AC41" s="85"/>
      <c r="AE41" s="33"/>
    </row>
    <row r="42" spans="1:31" x14ac:dyDescent="0.35">
      <c r="A42" s="26" t="s">
        <v>103</v>
      </c>
      <c r="B42" s="27">
        <v>89.363105773925781</v>
      </c>
      <c r="C42" s="27">
        <v>91.729652404785156</v>
      </c>
      <c r="D42" s="27">
        <v>78.628410339355469</v>
      </c>
      <c r="E42" s="27">
        <v>86.645767211914063</v>
      </c>
      <c r="F42" s="27">
        <v>97.96966552734375</v>
      </c>
      <c r="G42" s="27">
        <v>99.968246459960938</v>
      </c>
      <c r="H42" s="27">
        <v>99.981636047363281</v>
      </c>
      <c r="I42" s="27">
        <v>99.99884033203125</v>
      </c>
      <c r="J42" s="27">
        <v>99.992637634277344</v>
      </c>
      <c r="K42" s="27">
        <v>99.999961853027344</v>
      </c>
      <c r="L42" s="27">
        <v>99.999771118164063</v>
      </c>
      <c r="M42" s="27">
        <v>99.99884033203125</v>
      </c>
      <c r="Q42" s="31">
        <v>1</v>
      </c>
      <c r="R42" s="39" t="s">
        <v>83</v>
      </c>
      <c r="S42" s="26" t="b">
        <f t="shared" si="2"/>
        <v>0</v>
      </c>
      <c r="T42" s="26" t="b">
        <f t="shared" si="3"/>
        <v>1</v>
      </c>
      <c r="U42" s="32" t="s">
        <v>42</v>
      </c>
      <c r="V42" s="32" t="s">
        <v>42</v>
      </c>
      <c r="W42" s="32" t="s">
        <v>42</v>
      </c>
      <c r="X42" s="32" t="s">
        <v>42</v>
      </c>
      <c r="Y42" s="85">
        <v>5</v>
      </c>
      <c r="Z42" s="85"/>
      <c r="AA42" s="85"/>
      <c r="AB42" s="85"/>
      <c r="AC42" s="85"/>
      <c r="AE42" s="33"/>
    </row>
    <row r="43" spans="1:31" x14ac:dyDescent="0.35">
      <c r="A43" s="26" t="s">
        <v>104</v>
      </c>
      <c r="B43" s="27">
        <v>89.401931762695313</v>
      </c>
      <c r="C43" s="27">
        <v>91.705917358398438</v>
      </c>
      <c r="D43" s="27">
        <v>78.5810546875</v>
      </c>
      <c r="E43" s="27">
        <v>86.361961364746094</v>
      </c>
      <c r="F43" s="27">
        <v>97.930335998535156</v>
      </c>
      <c r="G43" s="27">
        <v>99.964378356933594</v>
      </c>
      <c r="H43" s="27">
        <v>99.976028442382813</v>
      </c>
      <c r="I43" s="27">
        <v>99.99884033203125</v>
      </c>
      <c r="J43" s="27">
        <v>99.992713928222656</v>
      </c>
      <c r="K43" s="27">
        <v>99.999961853027344</v>
      </c>
      <c r="L43" s="27">
        <v>99.999771118164063</v>
      </c>
      <c r="M43" s="27">
        <v>99.99884033203125</v>
      </c>
      <c r="Q43" s="31">
        <v>1</v>
      </c>
      <c r="R43" s="39" t="s">
        <v>83</v>
      </c>
      <c r="S43" s="26" t="b">
        <f t="shared" si="2"/>
        <v>0</v>
      </c>
      <c r="T43" s="26" t="b">
        <f t="shared" si="3"/>
        <v>1</v>
      </c>
      <c r="U43" s="32" t="s">
        <v>42</v>
      </c>
      <c r="V43" s="32" t="s">
        <v>42</v>
      </c>
      <c r="W43" s="32" t="s">
        <v>42</v>
      </c>
      <c r="X43" s="32" t="s">
        <v>42</v>
      </c>
      <c r="Y43" s="85">
        <v>5</v>
      </c>
      <c r="Z43" s="85"/>
      <c r="AA43" s="85"/>
      <c r="AB43" s="85"/>
      <c r="AC43" s="85"/>
      <c r="AE43" s="33"/>
    </row>
    <row r="44" spans="1:31" x14ac:dyDescent="0.35">
      <c r="A44" s="26" t="s">
        <v>105</v>
      </c>
      <c r="B44" s="27">
        <v>89.350509643554688</v>
      </c>
      <c r="C44" s="27">
        <v>91.782691955566406</v>
      </c>
      <c r="D44" s="27">
        <v>78.860298156738281</v>
      </c>
      <c r="E44" s="27">
        <v>87.898788452148438</v>
      </c>
      <c r="F44" s="27">
        <v>97.87933349609375</v>
      </c>
      <c r="G44" s="27">
        <v>99.964118957519531</v>
      </c>
      <c r="H44" s="27">
        <v>99.972175598144531</v>
      </c>
      <c r="I44" s="27">
        <v>99.980995178222656</v>
      </c>
      <c r="J44" s="27">
        <v>99.99261474609375</v>
      </c>
      <c r="K44" s="27">
        <v>99.999961853027344</v>
      </c>
      <c r="L44" s="27">
        <v>99.999771118164063</v>
      </c>
      <c r="M44" s="27">
        <v>99.99884033203125</v>
      </c>
      <c r="Q44" s="31">
        <v>1</v>
      </c>
      <c r="R44" s="39" t="s">
        <v>83</v>
      </c>
      <c r="S44" s="26" t="b">
        <f t="shared" si="2"/>
        <v>0</v>
      </c>
      <c r="T44" s="26" t="b">
        <f t="shared" si="3"/>
        <v>1</v>
      </c>
      <c r="U44" s="32" t="s">
        <v>42</v>
      </c>
      <c r="V44" s="32" t="s">
        <v>42</v>
      </c>
      <c r="W44" s="32" t="s">
        <v>42</v>
      </c>
      <c r="X44" s="32" t="s">
        <v>42</v>
      </c>
      <c r="Y44" s="85">
        <v>5</v>
      </c>
      <c r="Z44" s="85"/>
      <c r="AA44" s="85"/>
      <c r="AB44" s="85"/>
      <c r="AC44" s="85"/>
      <c r="AE44" s="33"/>
    </row>
    <row r="45" spans="1:31" x14ac:dyDescent="0.35">
      <c r="A45" s="26" t="s">
        <v>106</v>
      </c>
      <c r="B45" s="27">
        <v>89.27020263671875</v>
      </c>
      <c r="C45" s="27">
        <v>91.735313415527344</v>
      </c>
      <c r="D45" s="27">
        <v>78.630203247070313</v>
      </c>
      <c r="E45" s="27">
        <v>86.654327392578125</v>
      </c>
      <c r="F45" s="27">
        <v>97.363990783691406</v>
      </c>
      <c r="G45" s="27">
        <v>99.961112976074219</v>
      </c>
      <c r="H45" s="27">
        <v>99.972915649414063</v>
      </c>
      <c r="I45" s="27">
        <v>99.980735778808594</v>
      </c>
      <c r="J45" s="27">
        <v>99.992691040039063</v>
      </c>
      <c r="K45" s="27">
        <v>99.999961853027344</v>
      </c>
      <c r="L45" s="27">
        <v>99.999771118164063</v>
      </c>
      <c r="M45" s="27">
        <v>99.99884033203125</v>
      </c>
      <c r="Q45" s="31">
        <v>1</v>
      </c>
      <c r="R45" s="39" t="s">
        <v>83</v>
      </c>
      <c r="S45" s="26" t="b">
        <f t="shared" si="2"/>
        <v>0</v>
      </c>
      <c r="T45" s="26" t="b">
        <f t="shared" si="3"/>
        <v>1</v>
      </c>
      <c r="U45" s="32" t="s">
        <v>49</v>
      </c>
      <c r="V45" s="32" t="s">
        <v>42</v>
      </c>
      <c r="W45" s="32" t="s">
        <v>42</v>
      </c>
      <c r="X45" s="32" t="s">
        <v>42</v>
      </c>
      <c r="Y45" s="85">
        <v>5</v>
      </c>
      <c r="Z45" s="85"/>
      <c r="AA45" s="85"/>
      <c r="AB45" s="85"/>
      <c r="AC45" s="85"/>
      <c r="AE45" s="33"/>
    </row>
    <row r="46" spans="1:31" x14ac:dyDescent="0.35">
      <c r="A46" s="26" t="s">
        <v>107</v>
      </c>
      <c r="B46" s="27">
        <v>89.233673095703125</v>
      </c>
      <c r="C46" s="27">
        <v>91.725921630859375</v>
      </c>
      <c r="D46" s="27">
        <v>78.769096374511719</v>
      </c>
      <c r="E46" s="27">
        <v>87.350318908691406</v>
      </c>
      <c r="F46" s="27">
        <v>97.554718017578125</v>
      </c>
      <c r="G46" s="27">
        <v>99.962783813476563</v>
      </c>
      <c r="H46" s="27">
        <v>99.966148376464844</v>
      </c>
      <c r="I46" s="27">
        <v>99.96820068359375</v>
      </c>
      <c r="J46" s="27">
        <v>99.992706298828125</v>
      </c>
      <c r="K46" s="27">
        <v>99.999961853027344</v>
      </c>
      <c r="L46" s="27">
        <v>99.999771118164063</v>
      </c>
      <c r="M46" s="27">
        <v>99.99884033203125</v>
      </c>
      <c r="Q46" s="31">
        <v>1</v>
      </c>
      <c r="R46" s="39" t="s">
        <v>83</v>
      </c>
      <c r="S46" s="26" t="b">
        <f t="shared" si="2"/>
        <v>0</v>
      </c>
      <c r="T46" s="26" t="b">
        <f t="shared" si="3"/>
        <v>1</v>
      </c>
      <c r="U46" s="32" t="s">
        <v>42</v>
      </c>
      <c r="V46" s="32" t="s">
        <v>42</v>
      </c>
      <c r="W46" s="32" t="s">
        <v>42</v>
      </c>
      <c r="X46" s="32" t="s">
        <v>42</v>
      </c>
      <c r="Y46" s="85">
        <v>5</v>
      </c>
      <c r="Z46" s="85"/>
      <c r="AA46" s="85"/>
      <c r="AB46" s="85"/>
      <c r="AC46" s="85"/>
      <c r="AE46" s="33"/>
    </row>
    <row r="47" spans="1:31" x14ac:dyDescent="0.35">
      <c r="A47" s="26" t="s">
        <v>108</v>
      </c>
      <c r="B47" s="27">
        <v>81.440673828125</v>
      </c>
      <c r="C47" s="27">
        <v>48.545379638671875</v>
      </c>
      <c r="D47" s="27">
        <v>64.256217956542969</v>
      </c>
      <c r="E47" s="27">
        <v>0</v>
      </c>
      <c r="F47" s="27">
        <v>99.378219604492188</v>
      </c>
      <c r="G47" s="27">
        <v>99.976974487304688</v>
      </c>
      <c r="H47" s="27">
        <v>99.992584228515625</v>
      </c>
      <c r="I47" s="27">
        <v>0</v>
      </c>
      <c r="J47" s="27">
        <v>90.410247802734375</v>
      </c>
      <c r="K47" s="27">
        <v>52.523929595947266</v>
      </c>
      <c r="L47" s="27">
        <v>79.99981689453125</v>
      </c>
      <c r="M47" s="27">
        <v>0</v>
      </c>
      <c r="Q47" s="31">
        <v>1</v>
      </c>
      <c r="R47" s="39" t="s">
        <v>83</v>
      </c>
      <c r="S47" s="26" t="b">
        <f t="shared" si="2"/>
        <v>0</v>
      </c>
      <c r="T47" s="26" t="b">
        <f t="shared" si="3"/>
        <v>0</v>
      </c>
      <c r="U47" s="32" t="s">
        <v>42</v>
      </c>
      <c r="V47" s="40" t="s">
        <v>19</v>
      </c>
      <c r="W47" s="32" t="s">
        <v>42</v>
      </c>
      <c r="X47" s="32" t="s">
        <v>42</v>
      </c>
      <c r="Y47" s="85">
        <v>5</v>
      </c>
      <c r="Z47" s="85"/>
      <c r="AA47" s="85"/>
      <c r="AB47" s="85"/>
      <c r="AC47" s="85"/>
      <c r="AE47" s="33"/>
    </row>
    <row r="48" spans="1:31" x14ac:dyDescent="0.35">
      <c r="A48" s="26" t="s">
        <v>109</v>
      </c>
      <c r="B48" s="27">
        <v>89.446662902832031</v>
      </c>
      <c r="C48" s="27">
        <v>91.77581787109375</v>
      </c>
      <c r="D48" s="27">
        <v>78.701797485351563</v>
      </c>
      <c r="E48" s="27">
        <v>86.660240173339844</v>
      </c>
      <c r="F48" s="27">
        <v>94.250648498535156</v>
      </c>
      <c r="G48" s="27">
        <v>99.980369567871094</v>
      </c>
      <c r="H48" s="27">
        <v>99.973533630371094</v>
      </c>
      <c r="I48" s="27">
        <v>99.99884033203125</v>
      </c>
      <c r="J48" s="27">
        <v>99.998481750488281</v>
      </c>
      <c r="K48" s="27">
        <v>99.999961853027344</v>
      </c>
      <c r="L48" s="27">
        <v>99.999771118164063</v>
      </c>
      <c r="M48" s="27">
        <v>99.99884033203125</v>
      </c>
      <c r="Q48" s="31">
        <v>1</v>
      </c>
      <c r="R48" s="39" t="s">
        <v>83</v>
      </c>
      <c r="S48" s="26" t="b">
        <f t="shared" si="2"/>
        <v>0</v>
      </c>
      <c r="T48" s="26" t="b">
        <f t="shared" si="3"/>
        <v>1</v>
      </c>
      <c r="U48" s="32" t="s">
        <v>42</v>
      </c>
      <c r="V48" s="32" t="s">
        <v>42</v>
      </c>
      <c r="W48" s="32" t="s">
        <v>42</v>
      </c>
      <c r="X48" s="32" t="s">
        <v>42</v>
      </c>
      <c r="Y48" s="85">
        <v>5</v>
      </c>
      <c r="Z48" s="85"/>
      <c r="AA48" s="85"/>
      <c r="AB48" s="85"/>
      <c r="AC48" s="85"/>
      <c r="AE48" s="33"/>
    </row>
    <row r="49" spans="1:43" x14ac:dyDescent="0.35">
      <c r="A49" s="26" t="s">
        <v>110</v>
      </c>
      <c r="B49" s="27">
        <v>89.39990234375</v>
      </c>
      <c r="C49" s="27">
        <v>91.822074890136719</v>
      </c>
      <c r="D49" s="27">
        <v>78.813583374023438</v>
      </c>
      <c r="E49" s="27">
        <v>87.475387573242188</v>
      </c>
      <c r="F49" s="27">
        <v>97.992965698242188</v>
      </c>
      <c r="G49" s="27">
        <v>99.988998413085938</v>
      </c>
      <c r="H49" s="27">
        <v>99.995025634765625</v>
      </c>
      <c r="I49" s="27">
        <v>99.99884033203125</v>
      </c>
      <c r="J49" s="27">
        <v>99.991966247558594</v>
      </c>
      <c r="K49" s="27">
        <v>99.999961853027344</v>
      </c>
      <c r="L49" s="27">
        <v>99.999771118164063</v>
      </c>
      <c r="M49" s="27">
        <v>99.99884033203125</v>
      </c>
      <c r="Q49" s="31">
        <v>1</v>
      </c>
      <c r="R49" s="39" t="s">
        <v>83</v>
      </c>
      <c r="S49" s="26" t="b">
        <f t="shared" si="2"/>
        <v>0</v>
      </c>
      <c r="T49" s="26" t="b">
        <f t="shared" si="3"/>
        <v>1</v>
      </c>
      <c r="U49" s="32" t="s">
        <v>42</v>
      </c>
      <c r="V49" s="40" t="s">
        <v>19</v>
      </c>
      <c r="W49" s="32" t="s">
        <v>42</v>
      </c>
      <c r="X49" s="32" t="s">
        <v>42</v>
      </c>
      <c r="Y49" s="85">
        <v>5</v>
      </c>
      <c r="Z49" s="85"/>
      <c r="AA49" s="85"/>
      <c r="AB49" s="85"/>
      <c r="AC49" s="85"/>
      <c r="AE49" s="33"/>
    </row>
    <row r="50" spans="1:43" x14ac:dyDescent="0.35">
      <c r="A50" s="26" t="s">
        <v>111</v>
      </c>
      <c r="B50" s="27">
        <v>89.255836486816406</v>
      </c>
      <c r="C50" s="27">
        <v>91.856826782226563</v>
      </c>
      <c r="D50" s="27">
        <v>78.95648193359375</v>
      </c>
      <c r="E50" s="27">
        <v>88.188270568847656</v>
      </c>
      <c r="F50" s="27">
        <v>99.380699157714844</v>
      </c>
      <c r="G50" s="27">
        <v>99.966728210449219</v>
      </c>
      <c r="H50" s="27">
        <v>99.944259643554688</v>
      </c>
      <c r="I50" s="27">
        <v>99.995834350585938</v>
      </c>
      <c r="J50" s="27">
        <v>99.991737365722656</v>
      </c>
      <c r="K50" s="27">
        <v>99.999961853027344</v>
      </c>
      <c r="L50" s="27">
        <v>99.999771118164063</v>
      </c>
      <c r="M50" s="27">
        <v>99.99884033203125</v>
      </c>
      <c r="Q50" s="31">
        <v>1</v>
      </c>
      <c r="R50" s="39" t="s">
        <v>83</v>
      </c>
      <c r="S50" s="26" t="b">
        <f t="shared" si="2"/>
        <v>0</v>
      </c>
      <c r="T50" s="26" t="b">
        <f t="shared" si="3"/>
        <v>1</v>
      </c>
      <c r="U50" s="32" t="s">
        <v>42</v>
      </c>
      <c r="V50" s="32" t="s">
        <v>42</v>
      </c>
      <c r="W50" s="32" t="s">
        <v>42</v>
      </c>
      <c r="X50" s="32" t="s">
        <v>42</v>
      </c>
      <c r="Y50" s="85">
        <v>5</v>
      </c>
      <c r="Z50" s="85"/>
      <c r="AA50" s="85"/>
      <c r="AB50" s="85"/>
      <c r="AC50" s="85"/>
    </row>
    <row r="51" spans="1:43" x14ac:dyDescent="0.35">
      <c r="A51" s="26" t="s">
        <v>112</v>
      </c>
      <c r="B51" s="27">
        <v>90.678131103515625</v>
      </c>
      <c r="C51" s="27">
        <v>91.710617065429688</v>
      </c>
      <c r="D51" s="27">
        <v>78.605842590332031</v>
      </c>
      <c r="E51" s="27">
        <v>86.787406921386719</v>
      </c>
      <c r="F51" s="27">
        <v>99.617706298828125</v>
      </c>
      <c r="G51" s="27">
        <v>99.997840881347656</v>
      </c>
      <c r="H51" s="27">
        <v>99.999771118164063</v>
      </c>
      <c r="I51" s="27">
        <v>99.99884033203125</v>
      </c>
      <c r="J51" s="27">
        <v>99.762336730957031</v>
      </c>
      <c r="K51" s="27">
        <v>99.999961853027344</v>
      </c>
      <c r="L51" s="27">
        <v>99.999771118164063</v>
      </c>
      <c r="M51" s="27">
        <v>99.99884033203125</v>
      </c>
      <c r="Q51" s="31">
        <v>1</v>
      </c>
      <c r="R51" s="39"/>
      <c r="S51" s="26" t="b">
        <f t="shared" si="2"/>
        <v>0</v>
      </c>
      <c r="T51" s="26" t="b">
        <f t="shared" si="3"/>
        <v>1</v>
      </c>
      <c r="U51" s="32"/>
      <c r="V51" s="32"/>
      <c r="W51" s="32"/>
      <c r="X51" s="32"/>
      <c r="Y51" s="31"/>
      <c r="Z51" s="31"/>
      <c r="AA51" s="31"/>
      <c r="AB51" s="31"/>
      <c r="AC51" s="31"/>
    </row>
    <row r="52" spans="1:43" x14ac:dyDescent="0.35">
      <c r="A52" s="26" t="s">
        <v>113</v>
      </c>
      <c r="B52" s="27">
        <v>90.728431701660156</v>
      </c>
      <c r="C52" s="27">
        <v>91.697067260742188</v>
      </c>
      <c r="D52" s="27">
        <v>78.491371154785156</v>
      </c>
      <c r="E52" s="27">
        <v>85.681167602539063</v>
      </c>
      <c r="F52" s="27">
        <v>99.616386413574219</v>
      </c>
      <c r="G52" s="27">
        <v>99.996788024902344</v>
      </c>
      <c r="H52" s="27">
        <v>99.997871398925781</v>
      </c>
      <c r="I52" s="27">
        <v>99.99884033203125</v>
      </c>
      <c r="J52" s="27">
        <v>99.762306213378906</v>
      </c>
      <c r="K52" s="27">
        <v>99.999961853027344</v>
      </c>
      <c r="L52" s="27">
        <v>99.999771118164063</v>
      </c>
      <c r="M52" s="27">
        <v>99.99884033203125</v>
      </c>
      <c r="Q52" s="31">
        <v>1</v>
      </c>
      <c r="R52" s="39"/>
      <c r="S52" s="26" t="b">
        <f t="shared" si="2"/>
        <v>0</v>
      </c>
      <c r="T52" s="26" t="b">
        <f t="shared" si="3"/>
        <v>1</v>
      </c>
      <c r="U52" s="32"/>
      <c r="V52" s="32"/>
      <c r="W52" s="32"/>
      <c r="X52" s="32"/>
      <c r="Y52" s="31"/>
      <c r="Z52" s="31"/>
      <c r="AA52" s="31"/>
      <c r="AB52" s="31"/>
      <c r="AC52" s="31"/>
    </row>
    <row r="53" spans="1:43" x14ac:dyDescent="0.35">
      <c r="A53" s="26" t="s">
        <v>114</v>
      </c>
      <c r="B53" s="27">
        <v>90.750938415527344</v>
      </c>
      <c r="C53" s="27">
        <v>91.734626770019531</v>
      </c>
      <c r="D53" s="27">
        <v>78.628662109375</v>
      </c>
      <c r="E53" s="27">
        <v>86.504806518554688</v>
      </c>
      <c r="F53" s="27">
        <v>99.615036010742188</v>
      </c>
      <c r="G53" s="27">
        <v>99.996528625488281</v>
      </c>
      <c r="H53" s="27">
        <v>99.999771118164063</v>
      </c>
      <c r="I53" s="27">
        <v>99.99884033203125</v>
      </c>
      <c r="J53" s="27">
        <v>99.762290954589844</v>
      </c>
      <c r="K53" s="27">
        <v>99.999961853027344</v>
      </c>
      <c r="L53" s="27">
        <v>99.999771118164063</v>
      </c>
      <c r="M53" s="27">
        <v>99.99884033203125</v>
      </c>
      <c r="Q53" s="31">
        <v>1</v>
      </c>
      <c r="R53" s="39"/>
      <c r="S53" s="26" t="b">
        <f t="shared" si="2"/>
        <v>0</v>
      </c>
      <c r="T53" s="26" t="b">
        <f t="shared" si="3"/>
        <v>1</v>
      </c>
      <c r="U53" s="32"/>
      <c r="V53" s="32"/>
      <c r="W53" s="32"/>
      <c r="X53" s="32"/>
      <c r="Y53" s="31"/>
      <c r="Z53" s="31"/>
      <c r="AA53" s="31"/>
      <c r="AB53" s="31"/>
      <c r="AC53" s="31"/>
    </row>
    <row r="54" spans="1:43" x14ac:dyDescent="0.35">
      <c r="A54" s="26" t="s">
        <v>115</v>
      </c>
      <c r="B54" s="27">
        <v>90.76947021484375</v>
      </c>
      <c r="C54" s="27">
        <v>91.729881286621094</v>
      </c>
      <c r="D54" s="27">
        <v>78.675323486328125</v>
      </c>
      <c r="E54" s="27">
        <v>87.065544128417969</v>
      </c>
      <c r="F54" s="27">
        <v>99.619117736816406</v>
      </c>
      <c r="G54" s="27">
        <v>99.997077941894531</v>
      </c>
      <c r="H54" s="27">
        <v>99.999771118164063</v>
      </c>
      <c r="I54" s="27">
        <v>99.99884033203125</v>
      </c>
      <c r="J54" s="27">
        <v>99.762260437011719</v>
      </c>
      <c r="K54" s="27">
        <v>99.999961853027344</v>
      </c>
      <c r="L54" s="27">
        <v>99.999771118164063</v>
      </c>
      <c r="M54" s="27">
        <v>99.99884033203125</v>
      </c>
      <c r="Q54" s="31">
        <v>1</v>
      </c>
      <c r="R54" s="39"/>
      <c r="S54" s="26" t="b">
        <f t="shared" si="2"/>
        <v>0</v>
      </c>
      <c r="T54" s="26" t="b">
        <f t="shared" si="3"/>
        <v>1</v>
      </c>
      <c r="U54" s="32"/>
      <c r="V54" s="32"/>
      <c r="W54" s="32"/>
      <c r="X54" s="32"/>
      <c r="Y54" s="31"/>
      <c r="Z54" s="31"/>
      <c r="AA54" s="31"/>
      <c r="AB54" s="31"/>
      <c r="AC54" s="31"/>
    </row>
    <row r="55" spans="1:43" x14ac:dyDescent="0.35">
      <c r="A55" s="26" t="s">
        <v>116</v>
      </c>
      <c r="B55" s="27">
        <v>90.827247619628906</v>
      </c>
      <c r="C55" s="27">
        <v>91.744956970214844</v>
      </c>
      <c r="D55" s="27">
        <v>78.62982177734375</v>
      </c>
      <c r="E55" s="27">
        <v>86.649345397949219</v>
      </c>
      <c r="F55" s="27">
        <v>99.614822387695313</v>
      </c>
      <c r="G55" s="27">
        <v>99.994941711425781</v>
      </c>
      <c r="H55" s="27">
        <v>99.991310119628906</v>
      </c>
      <c r="I55" s="27">
        <v>99.99884033203125</v>
      </c>
      <c r="J55" s="27">
        <v>99.762252807617188</v>
      </c>
      <c r="K55" s="27">
        <v>99.999961853027344</v>
      </c>
      <c r="L55" s="27">
        <v>99.999771118164063</v>
      </c>
      <c r="M55" s="27">
        <v>99.99884033203125</v>
      </c>
      <c r="Q55" s="31">
        <v>1</v>
      </c>
      <c r="R55" s="39"/>
      <c r="S55" s="26" t="b">
        <f t="shared" si="2"/>
        <v>0</v>
      </c>
      <c r="T55" s="26" t="b">
        <f t="shared" si="3"/>
        <v>1</v>
      </c>
      <c r="U55" s="32"/>
      <c r="V55" s="32"/>
      <c r="W55" s="32"/>
      <c r="X55" s="32"/>
      <c r="Y55" s="31"/>
      <c r="Z55" s="31"/>
      <c r="AA55" s="31"/>
      <c r="AB55" s="31"/>
      <c r="AC55" s="31"/>
    </row>
    <row r="56" spans="1:43" x14ac:dyDescent="0.35">
      <c r="A56" s="26" t="s">
        <v>117</v>
      </c>
      <c r="B56" s="27">
        <v>90.893302917480469</v>
      </c>
      <c r="C56" s="27">
        <v>91.727066040039063</v>
      </c>
      <c r="D56" s="27">
        <v>78.562416076660156</v>
      </c>
      <c r="E56" s="27">
        <v>86.239913940429688</v>
      </c>
      <c r="F56" s="27">
        <v>99.676933288574219</v>
      </c>
      <c r="G56" s="27">
        <v>99.998237609863281</v>
      </c>
      <c r="H56" s="27">
        <v>99.999771118164063</v>
      </c>
      <c r="I56" s="27">
        <v>99.99884033203125</v>
      </c>
      <c r="J56" s="27">
        <v>99.762229919433594</v>
      </c>
      <c r="K56" s="27">
        <v>99.999961853027344</v>
      </c>
      <c r="L56" s="27">
        <v>99.999771118164063</v>
      </c>
      <c r="M56" s="27">
        <v>99.99884033203125</v>
      </c>
      <c r="Q56" s="31">
        <v>1</v>
      </c>
      <c r="R56" s="39"/>
      <c r="S56" s="26" t="b">
        <f t="shared" si="2"/>
        <v>0</v>
      </c>
      <c r="T56" s="26" t="b">
        <f t="shared" si="3"/>
        <v>1</v>
      </c>
      <c r="U56" s="32"/>
      <c r="V56" s="32"/>
      <c r="W56" s="32"/>
      <c r="X56" s="32"/>
      <c r="Y56" s="31"/>
      <c r="Z56" s="31"/>
      <c r="AA56" s="31"/>
      <c r="AB56" s="31"/>
      <c r="AC56" s="31"/>
    </row>
    <row r="57" spans="1:43" x14ac:dyDescent="0.35">
      <c r="A57" s="26" t="s">
        <v>118</v>
      </c>
      <c r="B57" s="27">
        <v>90.861282348632813</v>
      </c>
      <c r="C57" s="27">
        <v>91.727699279785156</v>
      </c>
      <c r="D57" s="27">
        <v>78.493522644042969</v>
      </c>
      <c r="E57" s="27">
        <v>85.548759460449219</v>
      </c>
      <c r="F57" s="27">
        <v>99.678276062011719</v>
      </c>
      <c r="G57" s="27">
        <v>99.9908447265625</v>
      </c>
      <c r="H57" s="27">
        <v>99.999771118164063</v>
      </c>
      <c r="I57" s="27">
        <v>99.99884033203125</v>
      </c>
      <c r="J57" s="27">
        <v>99.762016296386719</v>
      </c>
      <c r="K57" s="27">
        <v>99.999961853027344</v>
      </c>
      <c r="L57" s="27">
        <v>99.999771118164063</v>
      </c>
      <c r="M57" s="27">
        <v>99.99884033203125</v>
      </c>
      <c r="Q57" s="31">
        <v>1</v>
      </c>
      <c r="R57" s="39"/>
      <c r="S57" s="26" t="b">
        <f t="shared" si="2"/>
        <v>0</v>
      </c>
      <c r="T57" s="26" t="b">
        <f t="shared" si="3"/>
        <v>1</v>
      </c>
      <c r="U57" s="32"/>
      <c r="V57" s="32"/>
      <c r="W57" s="32"/>
      <c r="X57" s="32"/>
      <c r="Y57" s="31"/>
      <c r="Z57" s="31"/>
      <c r="AA57" s="31"/>
      <c r="AB57" s="31"/>
      <c r="AC57" s="31"/>
    </row>
    <row r="58" spans="1:43" x14ac:dyDescent="0.35">
      <c r="A58" s="26" t="s">
        <v>119</v>
      </c>
      <c r="B58" s="27">
        <v>90.882827758789063</v>
      </c>
      <c r="C58" s="27">
        <v>91.741401672363281</v>
      </c>
      <c r="D58" s="27">
        <v>78.608177185058594</v>
      </c>
      <c r="E58" s="27">
        <v>86.237831115722656</v>
      </c>
      <c r="F58" s="27">
        <v>98.193183898925781</v>
      </c>
      <c r="G58" s="27">
        <v>99.965560913085938</v>
      </c>
      <c r="H58" s="27">
        <v>99.999771118164063</v>
      </c>
      <c r="I58" s="27">
        <v>99.99884033203125</v>
      </c>
      <c r="J58" s="27">
        <v>99.761985778808594</v>
      </c>
      <c r="K58" s="27">
        <v>99.999961853027344</v>
      </c>
      <c r="L58" s="27">
        <v>99.999771118164063</v>
      </c>
      <c r="M58" s="27">
        <v>99.99884033203125</v>
      </c>
      <c r="Q58" s="31">
        <v>1</v>
      </c>
      <c r="R58" s="39"/>
      <c r="S58" s="26" t="b">
        <f t="shared" si="2"/>
        <v>0</v>
      </c>
      <c r="T58" s="26" t="b">
        <f t="shared" si="3"/>
        <v>1</v>
      </c>
      <c r="U58" s="32"/>
      <c r="V58" s="32"/>
      <c r="W58" s="32"/>
      <c r="X58" s="32"/>
      <c r="Y58" s="31"/>
      <c r="Z58" s="31"/>
      <c r="AA58" s="31"/>
      <c r="AB58" s="31"/>
      <c r="AC58" s="31"/>
    </row>
    <row r="59" spans="1:43" x14ac:dyDescent="0.35">
      <c r="A59" s="26" t="s">
        <v>120</v>
      </c>
      <c r="B59" s="27">
        <v>90.962135314941406</v>
      </c>
      <c r="C59" s="27">
        <v>91.783485412597656</v>
      </c>
      <c r="D59" s="27">
        <v>78.792915344238281</v>
      </c>
      <c r="E59" s="27">
        <v>87.349281311035156</v>
      </c>
      <c r="F59" s="27">
        <v>98.69000244140625</v>
      </c>
      <c r="G59" s="27">
        <v>92.285491943359375</v>
      </c>
      <c r="H59" s="27">
        <v>99.999771118164063</v>
      </c>
      <c r="I59" s="27">
        <v>99.99884033203125</v>
      </c>
      <c r="J59" s="27">
        <v>99.761962890625</v>
      </c>
      <c r="K59" s="27">
        <v>99.999961853027344</v>
      </c>
      <c r="L59" s="27">
        <v>99.999771118164063</v>
      </c>
      <c r="M59" s="27">
        <v>99.99884033203125</v>
      </c>
      <c r="Q59" s="31">
        <v>1</v>
      </c>
      <c r="R59" s="39"/>
      <c r="S59" s="26" t="b">
        <f t="shared" si="2"/>
        <v>0</v>
      </c>
      <c r="T59" s="26" t="b">
        <f t="shared" si="3"/>
        <v>0</v>
      </c>
      <c r="U59" s="32"/>
      <c r="V59" s="32"/>
      <c r="W59" s="32"/>
      <c r="X59" s="32"/>
      <c r="Y59" s="31"/>
      <c r="Z59" s="31"/>
      <c r="AA59" s="31"/>
      <c r="AB59" s="31"/>
      <c r="AC59" s="31"/>
    </row>
    <row r="60" spans="1:43" x14ac:dyDescent="0.35">
      <c r="A60" s="26" t="s">
        <v>121</v>
      </c>
      <c r="B60" s="27">
        <v>90.98236083984375</v>
      </c>
      <c r="C60" s="27">
        <v>91.760627746582031</v>
      </c>
      <c r="D60" s="27">
        <v>78.491958618164063</v>
      </c>
      <c r="E60" s="27">
        <v>85.680686950683594</v>
      </c>
      <c r="F60" s="27">
        <v>99.624176025390625</v>
      </c>
      <c r="G60" s="27">
        <v>99.995262145996094</v>
      </c>
      <c r="H60" s="27">
        <v>99.993934631347656</v>
      </c>
      <c r="I60" s="27">
        <v>99.99884033203125</v>
      </c>
      <c r="J60" s="27">
        <v>99.761932373046875</v>
      </c>
      <c r="K60" s="27">
        <v>99.999961853027344</v>
      </c>
      <c r="L60" s="27">
        <v>99.999771118164063</v>
      </c>
      <c r="M60" s="27">
        <v>99.99884033203125</v>
      </c>
      <c r="Q60" s="31">
        <v>1</v>
      </c>
      <c r="R60" s="39"/>
      <c r="S60" s="26" t="b">
        <f t="shared" si="2"/>
        <v>0</v>
      </c>
      <c r="T60" s="26" t="b">
        <f t="shared" si="3"/>
        <v>1</v>
      </c>
      <c r="U60" s="32"/>
      <c r="V60" s="32"/>
      <c r="W60" s="32"/>
      <c r="X60" s="32"/>
      <c r="Y60" s="31"/>
      <c r="Z60" s="31"/>
      <c r="AA60" s="31"/>
      <c r="AB60" s="31"/>
      <c r="AC60" s="31"/>
    </row>
    <row r="61" spans="1:43" x14ac:dyDescent="0.35">
      <c r="A61" s="26" t="s">
        <v>122</v>
      </c>
      <c r="B61" s="27">
        <v>88.536842346191406</v>
      </c>
      <c r="C61" s="27">
        <v>91.54473876953125</v>
      </c>
      <c r="D61" s="27">
        <v>78.40142822265625</v>
      </c>
      <c r="E61" s="27">
        <v>86.142364501953125</v>
      </c>
      <c r="F61" s="27">
        <v>99.340782165527344</v>
      </c>
      <c r="G61" s="27">
        <v>99.999961853027344</v>
      </c>
      <c r="H61" s="27">
        <v>99.999771118164063</v>
      </c>
      <c r="I61" s="27">
        <v>99.99884033203125</v>
      </c>
      <c r="J61" s="32" t="s">
        <v>49</v>
      </c>
      <c r="K61" s="32" t="s">
        <v>49</v>
      </c>
      <c r="L61" s="32" t="s">
        <v>49</v>
      </c>
      <c r="M61" s="32" t="s">
        <v>49</v>
      </c>
      <c r="Q61" s="26"/>
      <c r="R61" s="26"/>
      <c r="U61" s="32" t="s">
        <v>49</v>
      </c>
      <c r="V61" s="32" t="s">
        <v>49</v>
      </c>
      <c r="W61" s="32" t="s">
        <v>49</v>
      </c>
      <c r="X61" s="32" t="s">
        <v>49</v>
      </c>
      <c r="Y61" s="86"/>
      <c r="Z61" s="86"/>
      <c r="AA61" s="86"/>
      <c r="AB61" s="86"/>
      <c r="AC61" s="86"/>
      <c r="AE61" s="33"/>
    </row>
    <row r="62" spans="1:43" x14ac:dyDescent="0.35">
      <c r="A62" s="26" t="s">
        <v>123</v>
      </c>
      <c r="B62" s="27">
        <v>89.345664978027344</v>
      </c>
      <c r="C62" s="27">
        <v>91.946197509765625</v>
      </c>
      <c r="D62" s="27">
        <v>78.158561706542969</v>
      </c>
      <c r="E62" s="27">
        <v>84.795135498046875</v>
      </c>
      <c r="F62" s="27">
        <v>100</v>
      </c>
      <c r="G62" s="27">
        <v>99.999961853027344</v>
      </c>
      <c r="H62" s="27">
        <v>99.999771118164063</v>
      </c>
      <c r="I62" s="27">
        <v>99.99884033203125</v>
      </c>
      <c r="J62" s="32" t="s">
        <v>49</v>
      </c>
      <c r="K62" s="32" t="s">
        <v>49</v>
      </c>
      <c r="L62" s="32" t="s">
        <v>49</v>
      </c>
      <c r="M62" s="32" t="s">
        <v>49</v>
      </c>
      <c r="Q62" s="26"/>
      <c r="R62" s="26"/>
      <c r="U62" s="32" t="s">
        <v>49</v>
      </c>
      <c r="V62" s="32" t="s">
        <v>49</v>
      </c>
      <c r="W62" s="32" t="s">
        <v>49</v>
      </c>
      <c r="X62" s="32" t="s">
        <v>49</v>
      </c>
      <c r="AE62" s="33"/>
    </row>
    <row r="63" spans="1:43" x14ac:dyDescent="0.35">
      <c r="A63" s="26" t="s">
        <v>124</v>
      </c>
      <c r="B63" s="27">
        <v>89.577552795410156</v>
      </c>
      <c r="C63" s="27">
        <v>91.842033386230469</v>
      </c>
      <c r="D63" s="27">
        <v>78.120567321777344</v>
      </c>
      <c r="E63" s="27">
        <v>84.50115966796875</v>
      </c>
      <c r="F63" s="27">
        <v>98.200782775878906</v>
      </c>
      <c r="G63" s="27">
        <v>99.999961853027344</v>
      </c>
      <c r="H63" s="27">
        <v>99.999771118164063</v>
      </c>
      <c r="I63" s="27">
        <v>99.99884033203125</v>
      </c>
      <c r="J63" s="32" t="s">
        <v>49</v>
      </c>
      <c r="K63" s="32" t="s">
        <v>49</v>
      </c>
      <c r="L63" s="32" t="s">
        <v>49</v>
      </c>
      <c r="M63" s="32" t="s">
        <v>49</v>
      </c>
      <c r="Q63" s="26"/>
      <c r="R63" s="26"/>
      <c r="U63" s="32" t="s">
        <v>49</v>
      </c>
      <c r="V63" s="32" t="s">
        <v>49</v>
      </c>
      <c r="W63" s="32" t="s">
        <v>49</v>
      </c>
      <c r="X63" s="32" t="s">
        <v>49</v>
      </c>
      <c r="AE63" s="33"/>
    </row>
    <row r="64" spans="1:43" x14ac:dyDescent="0.35">
      <c r="A64" s="36"/>
      <c r="B64" s="36"/>
      <c r="C64" s="36"/>
      <c r="D64" s="36"/>
      <c r="E64" s="36"/>
      <c r="F64" s="36"/>
      <c r="G64" s="36"/>
      <c r="H64" s="36"/>
      <c r="I64" s="36"/>
      <c r="J64" s="36"/>
      <c r="K64" s="36"/>
      <c r="L64" s="36"/>
      <c r="M64" s="36"/>
      <c r="N64" s="38" t="s">
        <v>125</v>
      </c>
      <c r="O64" s="36" t="str">
        <f>SUM(Q65:Q81) &amp;" Sensors"</f>
        <v>16 Sensors</v>
      </c>
      <c r="P64" s="24">
        <f>SUMIF(S65:S81,TRUE, Q65:Q81)/SUM(Q65:Q81)</f>
        <v>0.1875</v>
      </c>
      <c r="Q64" s="36"/>
      <c r="R64" s="36"/>
      <c r="S64" s="36"/>
      <c r="T64" s="36"/>
      <c r="U64" s="36"/>
      <c r="V64" s="36"/>
      <c r="W64" s="36"/>
      <c r="X64" s="36"/>
      <c r="Y64" s="87"/>
      <c r="Z64" s="87"/>
      <c r="AA64" s="87"/>
      <c r="AB64" s="87"/>
      <c r="AC64" s="87"/>
      <c r="AD64" s="38"/>
      <c r="AE64" s="38"/>
      <c r="AF64" s="87"/>
      <c r="AG64" s="87"/>
      <c r="AH64" s="87" t="s">
        <v>126</v>
      </c>
      <c r="AI64" s="88"/>
      <c r="AJ64" s="88"/>
      <c r="AK64" s="88"/>
      <c r="AL64" s="88"/>
      <c r="AM64" s="88"/>
      <c r="AN64" s="88"/>
      <c r="AO64" s="88"/>
      <c r="AP64" s="88"/>
      <c r="AQ64" s="88"/>
    </row>
    <row r="65" spans="1:42" x14ac:dyDescent="0.35">
      <c r="A65" s="26" t="s">
        <v>127</v>
      </c>
      <c r="B65" s="27">
        <v>90.715377807617188</v>
      </c>
      <c r="C65" s="27">
        <v>92.4049072265625</v>
      </c>
      <c r="D65" s="27">
        <v>93.81329345703125</v>
      </c>
      <c r="E65" s="27">
        <v>86.372032165527344</v>
      </c>
      <c r="F65" s="27">
        <v>94.401298522949219</v>
      </c>
      <c r="G65" s="27">
        <v>79.223831176757813</v>
      </c>
      <c r="H65" s="27">
        <v>99.999809265136719</v>
      </c>
      <c r="I65" s="27">
        <v>99.99884033203125</v>
      </c>
      <c r="J65" s="27">
        <v>98.743064880371094</v>
      </c>
      <c r="K65" s="27">
        <v>95.098220825195313</v>
      </c>
      <c r="L65" s="27">
        <v>76.308097839355469</v>
      </c>
      <c r="M65" s="27">
        <v>99.99884033203125</v>
      </c>
      <c r="P65" s="35" t="s">
        <v>128</v>
      </c>
      <c r="Q65" s="31">
        <v>1</v>
      </c>
      <c r="R65" s="39" t="s">
        <v>83</v>
      </c>
      <c r="S65" s="26" t="b">
        <f t="shared" ref="S65:S80" si="4">NOT(OR((D65&lt;=$Q$1),(H65&lt;=$R$1),(L65&lt;=$S$1)))</f>
        <v>0</v>
      </c>
      <c r="T65" s="26" t="b">
        <f t="shared" ref="T65:T80" si="5">NOT(OR((C65&lt;=$Q$1),(G65&lt;=$R$1),(K65&lt;=$S$1)))</f>
        <v>0</v>
      </c>
      <c r="U65" s="32" t="s">
        <v>42</v>
      </c>
      <c r="V65" s="32" t="s">
        <v>42</v>
      </c>
      <c r="W65" s="40" t="s">
        <v>20</v>
      </c>
      <c r="X65" s="41" t="s">
        <v>129</v>
      </c>
      <c r="Y65" s="85">
        <v>4</v>
      </c>
      <c r="Z65" s="85"/>
      <c r="AA65" s="85"/>
      <c r="AB65" s="85"/>
      <c r="AC65" s="85"/>
      <c r="AE65" s="33" t="s">
        <v>7</v>
      </c>
      <c r="AL65" s="26" t="s">
        <v>130</v>
      </c>
      <c r="AN65" s="26" t="s">
        <v>131</v>
      </c>
      <c r="AO65" s="31">
        <v>42767</v>
      </c>
      <c r="AP65" s="26" t="s">
        <v>47</v>
      </c>
    </row>
    <row r="66" spans="1:42" x14ac:dyDescent="0.35">
      <c r="A66" s="26" t="s">
        <v>132</v>
      </c>
      <c r="B66" s="27">
        <v>90.440284729003906</v>
      </c>
      <c r="C66" s="27">
        <v>92.412399291992188</v>
      </c>
      <c r="D66" s="27">
        <v>93.512931823730469</v>
      </c>
      <c r="E66" s="27">
        <v>85.122161865234375</v>
      </c>
      <c r="F66" s="27">
        <v>84.909660339355469</v>
      </c>
      <c r="G66" s="27">
        <v>82.471511840820313</v>
      </c>
      <c r="H66" s="27">
        <v>99.999809265136719</v>
      </c>
      <c r="I66" s="27">
        <v>99.99884033203125</v>
      </c>
      <c r="J66" s="27">
        <v>97.738998413085938</v>
      </c>
      <c r="K66" s="27">
        <v>91.375289916992188</v>
      </c>
      <c r="L66" s="27">
        <v>58.313976287841797</v>
      </c>
      <c r="M66" s="27">
        <v>99.99884033203125</v>
      </c>
      <c r="Q66" s="31">
        <v>1</v>
      </c>
      <c r="R66" s="39" t="s">
        <v>83</v>
      </c>
      <c r="S66" s="26" t="b">
        <f t="shared" si="4"/>
        <v>0</v>
      </c>
      <c r="T66" s="26" t="b">
        <f t="shared" si="5"/>
        <v>0</v>
      </c>
      <c r="U66" s="32" t="s">
        <v>42</v>
      </c>
      <c r="V66" s="32" t="s">
        <v>42</v>
      </c>
      <c r="W66" s="40" t="s">
        <v>20</v>
      </c>
      <c r="X66" s="41" t="s">
        <v>129</v>
      </c>
      <c r="Y66" s="85">
        <v>4</v>
      </c>
      <c r="Z66" s="85"/>
      <c r="AA66" s="85"/>
      <c r="AB66" s="85"/>
      <c r="AC66" s="85"/>
      <c r="AE66" s="33" t="s">
        <v>7</v>
      </c>
    </row>
    <row r="67" spans="1:42" x14ac:dyDescent="0.35">
      <c r="A67" s="26" t="s">
        <v>133</v>
      </c>
      <c r="B67" s="27">
        <v>91.391128540039063</v>
      </c>
      <c r="C67" s="27">
        <v>92.407768249511719</v>
      </c>
      <c r="D67" s="27">
        <v>93.513198852539063</v>
      </c>
      <c r="E67" s="27">
        <v>84.984970092773438</v>
      </c>
      <c r="F67" s="27">
        <v>95.994132995605469</v>
      </c>
      <c r="G67" s="27">
        <v>83.37957763671875</v>
      </c>
      <c r="H67" s="27">
        <v>99.999809265136719</v>
      </c>
      <c r="I67" s="27">
        <v>99.99884033203125</v>
      </c>
      <c r="J67" s="27">
        <v>98.512832641601563</v>
      </c>
      <c r="K67" s="27">
        <v>91.365211486816406</v>
      </c>
      <c r="L67" s="27">
        <v>58.265235900878906</v>
      </c>
      <c r="M67" s="27">
        <v>99.99884033203125</v>
      </c>
      <c r="Q67" s="31">
        <v>1</v>
      </c>
      <c r="R67" s="39" t="s">
        <v>83</v>
      </c>
      <c r="S67" s="26" t="b">
        <f t="shared" si="4"/>
        <v>0</v>
      </c>
      <c r="T67" s="26" t="b">
        <f t="shared" si="5"/>
        <v>0</v>
      </c>
      <c r="U67" s="32" t="s">
        <v>42</v>
      </c>
      <c r="V67" s="32" t="s">
        <v>42</v>
      </c>
      <c r="W67" s="32" t="s">
        <v>42</v>
      </c>
      <c r="X67" s="41" t="s">
        <v>129</v>
      </c>
      <c r="Y67" s="85">
        <v>4</v>
      </c>
      <c r="Z67" s="85"/>
      <c r="AA67" s="85"/>
      <c r="AB67" s="85"/>
      <c r="AC67" s="85"/>
      <c r="AE67" s="33" t="s">
        <v>7</v>
      </c>
    </row>
    <row r="68" spans="1:42" x14ac:dyDescent="0.35">
      <c r="A68" s="26" t="s">
        <v>134</v>
      </c>
      <c r="B68" s="27">
        <v>91.525688171386719</v>
      </c>
      <c r="C68" s="27">
        <v>92.456275939941406</v>
      </c>
      <c r="D68" s="27">
        <v>93.49072265625</v>
      </c>
      <c r="E68" s="27">
        <v>84.705528259277344</v>
      </c>
      <c r="F68" s="27">
        <v>95.588920593261719</v>
      </c>
      <c r="G68" s="27">
        <v>88.224754333496094</v>
      </c>
      <c r="H68" s="27">
        <v>99.999809265136719</v>
      </c>
      <c r="I68" s="27">
        <v>99.99884033203125</v>
      </c>
      <c r="J68" s="27">
        <v>98.469688415527344</v>
      </c>
      <c r="K68" s="27">
        <v>91.229194641113281</v>
      </c>
      <c r="L68" s="27">
        <v>57.607852935791016</v>
      </c>
      <c r="M68" s="27">
        <v>99.99884033203125</v>
      </c>
      <c r="Q68" s="31">
        <v>1</v>
      </c>
      <c r="R68" s="39" t="s">
        <v>83</v>
      </c>
      <c r="S68" s="26" t="b">
        <f t="shared" si="4"/>
        <v>0</v>
      </c>
      <c r="T68" s="26" t="b">
        <f t="shared" si="5"/>
        <v>0</v>
      </c>
      <c r="U68" s="40" t="s">
        <v>135</v>
      </c>
      <c r="V68" s="32" t="s">
        <v>42</v>
      </c>
      <c r="W68" s="32" t="s">
        <v>42</v>
      </c>
      <c r="X68" s="41" t="s">
        <v>129</v>
      </c>
      <c r="Y68" s="85">
        <v>3</v>
      </c>
      <c r="Z68" s="85"/>
      <c r="AA68" s="85"/>
      <c r="AB68" s="85"/>
      <c r="AC68" s="85"/>
      <c r="AE68" s="33" t="s">
        <v>7</v>
      </c>
    </row>
    <row r="69" spans="1:42" x14ac:dyDescent="0.35">
      <c r="A69" s="26" t="s">
        <v>136</v>
      </c>
      <c r="B69" s="27">
        <v>91.427436828613281</v>
      </c>
      <c r="C69" s="27">
        <v>92.4478759765625</v>
      </c>
      <c r="D69" s="27">
        <v>93.396797180175781</v>
      </c>
      <c r="E69" s="27">
        <v>83.733489990234375</v>
      </c>
      <c r="F69" s="27">
        <v>99.9549560546875</v>
      </c>
      <c r="G69" s="27">
        <v>99.989395141601563</v>
      </c>
      <c r="H69" s="27">
        <v>99.999809265136719</v>
      </c>
      <c r="I69" s="27">
        <v>99.99884033203125</v>
      </c>
      <c r="J69" s="27">
        <v>98.975303649902344</v>
      </c>
      <c r="K69" s="27">
        <v>91.721229553222656</v>
      </c>
      <c r="L69" s="27">
        <v>59.985996246337891</v>
      </c>
      <c r="M69" s="27">
        <v>99.99884033203125</v>
      </c>
      <c r="Q69" s="31">
        <v>1</v>
      </c>
      <c r="R69" s="39" t="s">
        <v>83</v>
      </c>
      <c r="S69" s="26" t="b">
        <f t="shared" si="4"/>
        <v>0</v>
      </c>
      <c r="T69" s="26" t="b">
        <f t="shared" si="5"/>
        <v>0</v>
      </c>
      <c r="U69" s="32" t="s">
        <v>42</v>
      </c>
      <c r="V69" s="32" t="s">
        <v>42</v>
      </c>
      <c r="W69" s="32" t="s">
        <v>42</v>
      </c>
      <c r="X69" s="41" t="s">
        <v>129</v>
      </c>
      <c r="Y69" s="85">
        <v>4</v>
      </c>
      <c r="Z69" s="85"/>
      <c r="AA69" s="85"/>
      <c r="AB69" s="85"/>
      <c r="AC69" s="85"/>
      <c r="AE69" s="33" t="s">
        <v>7</v>
      </c>
    </row>
    <row r="70" spans="1:42" x14ac:dyDescent="0.35">
      <c r="A70" s="26" t="s">
        <v>137</v>
      </c>
      <c r="B70" s="27">
        <v>91.502113342285156</v>
      </c>
      <c r="C70" s="27">
        <v>92.458740234375</v>
      </c>
      <c r="D70" s="27">
        <v>93.445892333984375</v>
      </c>
      <c r="E70" s="27">
        <v>83.740676879882813</v>
      </c>
      <c r="F70" s="27">
        <v>99.950637817382813</v>
      </c>
      <c r="G70" s="27">
        <v>99.991729736328125</v>
      </c>
      <c r="H70" s="27">
        <v>99.999809265136719</v>
      </c>
      <c r="I70" s="27">
        <v>99.99884033203125</v>
      </c>
      <c r="J70" s="27">
        <v>99.177650451660156</v>
      </c>
      <c r="K70" s="27">
        <v>92.565956115722656</v>
      </c>
      <c r="L70" s="27">
        <v>64.068840026855469</v>
      </c>
      <c r="M70" s="27">
        <v>99.99884033203125</v>
      </c>
      <c r="Q70" s="31">
        <v>1</v>
      </c>
      <c r="R70" s="39" t="s">
        <v>83</v>
      </c>
      <c r="S70" s="26" t="b">
        <f t="shared" si="4"/>
        <v>0</v>
      </c>
      <c r="T70" s="26" t="b">
        <f>NOT(OR((C70&lt;=$Q$1),(G70&lt;=$R$1),(K70&lt;=$S$1)))</f>
        <v>0</v>
      </c>
      <c r="U70" s="32" t="s">
        <v>42</v>
      </c>
      <c r="V70" s="32" t="s">
        <v>42</v>
      </c>
      <c r="W70" s="32" t="s">
        <v>42</v>
      </c>
      <c r="X70" s="41" t="s">
        <v>129</v>
      </c>
      <c r="Y70" s="85">
        <v>3</v>
      </c>
      <c r="Z70" s="85"/>
      <c r="AA70" s="85"/>
      <c r="AB70" s="85"/>
      <c r="AC70" s="85"/>
      <c r="AE70" s="33" t="s">
        <v>7</v>
      </c>
    </row>
    <row r="71" spans="1:42" x14ac:dyDescent="0.35">
      <c r="A71" s="26" t="s">
        <v>138</v>
      </c>
      <c r="B71" s="27">
        <v>91.590560913085938</v>
      </c>
      <c r="C71" s="27">
        <v>91.900375366210938</v>
      </c>
      <c r="D71" s="27">
        <v>91.113906860351563</v>
      </c>
      <c r="E71" s="27">
        <v>83.738967895507813</v>
      </c>
      <c r="F71" s="27">
        <v>95.926094055175781</v>
      </c>
      <c r="G71" s="27">
        <v>82.737823486328125</v>
      </c>
      <c r="H71" s="27">
        <v>99.999809265136719</v>
      </c>
      <c r="I71" s="27">
        <v>99.99884033203125</v>
      </c>
      <c r="J71" s="27">
        <v>99.361076354980469</v>
      </c>
      <c r="K71" s="27">
        <v>99.949722290039063</v>
      </c>
      <c r="L71" s="27">
        <v>99.756996154785156</v>
      </c>
      <c r="M71" s="27">
        <v>99.99884033203125</v>
      </c>
      <c r="Q71" s="31">
        <v>1</v>
      </c>
      <c r="R71" s="39" t="s">
        <v>83</v>
      </c>
      <c r="S71" s="26" t="b">
        <f t="shared" si="4"/>
        <v>1</v>
      </c>
      <c r="T71" s="26" t="b">
        <f t="shared" si="5"/>
        <v>0</v>
      </c>
      <c r="U71" s="32" t="s">
        <v>42</v>
      </c>
      <c r="V71" s="32" t="s">
        <v>42</v>
      </c>
      <c r="W71" s="32" t="s">
        <v>42</v>
      </c>
      <c r="X71" s="41" t="s">
        <v>129</v>
      </c>
      <c r="Y71" s="85">
        <v>4</v>
      </c>
      <c r="Z71" s="85"/>
      <c r="AA71" s="85"/>
      <c r="AB71" s="85"/>
      <c r="AC71" s="85"/>
      <c r="AE71" s="33" t="s">
        <v>7</v>
      </c>
    </row>
    <row r="72" spans="1:42" x14ac:dyDescent="0.35">
      <c r="A72" s="26" t="s">
        <v>139</v>
      </c>
      <c r="B72" s="27">
        <v>86.586021423339844</v>
      </c>
      <c r="C72" s="27">
        <v>34.905399322509766</v>
      </c>
      <c r="D72" s="27">
        <v>93.375480651855469</v>
      </c>
      <c r="E72" s="27">
        <v>83.738052368164063</v>
      </c>
      <c r="F72" s="27">
        <v>63.938701629638672</v>
      </c>
      <c r="G72" s="27">
        <v>99.988006591796875</v>
      </c>
      <c r="H72" s="27">
        <v>99.999809265136719</v>
      </c>
      <c r="I72" s="27">
        <v>99.99884033203125</v>
      </c>
      <c r="J72" s="27">
        <v>99.950897216796875</v>
      </c>
      <c r="K72" s="27">
        <v>99.79150390625</v>
      </c>
      <c r="L72" s="27">
        <v>98.992263793945313</v>
      </c>
      <c r="M72" s="27">
        <v>99.99884033203125</v>
      </c>
      <c r="Q72" s="31">
        <v>1</v>
      </c>
      <c r="R72" s="39" t="s">
        <v>83</v>
      </c>
      <c r="S72" s="26" t="b">
        <f t="shared" si="4"/>
        <v>1</v>
      </c>
      <c r="T72" s="26" t="b">
        <f t="shared" si="5"/>
        <v>0</v>
      </c>
      <c r="U72" s="32" t="s">
        <v>42</v>
      </c>
      <c r="V72" s="32" t="s">
        <v>42</v>
      </c>
      <c r="W72" s="32" t="s">
        <v>42</v>
      </c>
      <c r="X72" s="41" t="s">
        <v>129</v>
      </c>
      <c r="Y72" s="85">
        <v>4</v>
      </c>
      <c r="Z72" s="85"/>
      <c r="AA72" s="85"/>
      <c r="AB72" s="85"/>
      <c r="AC72" s="85"/>
      <c r="AE72" s="33" t="s">
        <v>7</v>
      </c>
    </row>
    <row r="73" spans="1:42" x14ac:dyDescent="0.35">
      <c r="A73" s="26" t="s">
        <v>140</v>
      </c>
      <c r="B73" s="27">
        <v>91.655158996582031</v>
      </c>
      <c r="C73" s="27">
        <v>92.426361083984375</v>
      </c>
      <c r="D73" s="27">
        <v>93.467483520507813</v>
      </c>
      <c r="E73" s="27">
        <v>84.011398315429688</v>
      </c>
      <c r="F73" s="27">
        <v>95.957069396972656</v>
      </c>
      <c r="G73" s="27">
        <v>81.445274353027344</v>
      </c>
      <c r="H73" s="27">
        <v>99.999809265136719</v>
      </c>
      <c r="I73" s="27">
        <v>99.99884033203125</v>
      </c>
      <c r="J73" s="27">
        <v>98.410919189453125</v>
      </c>
      <c r="K73" s="27">
        <v>91.249931335449219</v>
      </c>
      <c r="L73" s="27">
        <v>57.708072662353516</v>
      </c>
      <c r="M73" s="27">
        <v>99.99884033203125</v>
      </c>
      <c r="Q73" s="31">
        <v>1</v>
      </c>
      <c r="R73" s="39" t="s">
        <v>83</v>
      </c>
      <c r="S73" s="26" t="b">
        <f t="shared" si="4"/>
        <v>0</v>
      </c>
      <c r="T73" s="26" t="b">
        <f t="shared" si="5"/>
        <v>0</v>
      </c>
      <c r="U73" s="32" t="s">
        <v>42</v>
      </c>
      <c r="V73" s="32" t="s">
        <v>42</v>
      </c>
      <c r="W73" s="32" t="s">
        <v>42</v>
      </c>
      <c r="X73" s="41" t="s">
        <v>129</v>
      </c>
      <c r="Y73" s="85">
        <v>4</v>
      </c>
      <c r="Z73" s="85"/>
      <c r="AA73" s="85"/>
      <c r="AB73" s="85"/>
      <c r="AC73" s="85"/>
      <c r="AE73" s="33" t="s">
        <v>7</v>
      </c>
    </row>
    <row r="74" spans="1:42" x14ac:dyDescent="0.35">
      <c r="A74" s="26" t="s">
        <v>141</v>
      </c>
      <c r="B74" s="27">
        <v>91.560867309570313</v>
      </c>
      <c r="C74" s="27">
        <v>92.4588623046875</v>
      </c>
      <c r="D74" s="27">
        <v>93.465476989746094</v>
      </c>
      <c r="E74" s="27">
        <v>83.873214721679688</v>
      </c>
      <c r="F74" s="27">
        <v>96.828109741210938</v>
      </c>
      <c r="G74" s="27">
        <v>79.665435791015625</v>
      </c>
      <c r="H74" s="27">
        <v>99.999809265136719</v>
      </c>
      <c r="I74" s="27">
        <v>99.99884033203125</v>
      </c>
      <c r="J74" s="27">
        <v>98.445831298828125</v>
      </c>
      <c r="K74" s="27">
        <v>91.389236450195313</v>
      </c>
      <c r="L74" s="27">
        <v>58.381355285644531</v>
      </c>
      <c r="M74" s="27">
        <v>99.99884033203125</v>
      </c>
      <c r="Q74" s="31">
        <v>1</v>
      </c>
      <c r="R74" s="39" t="s">
        <v>83</v>
      </c>
      <c r="S74" s="26" t="b">
        <f t="shared" si="4"/>
        <v>0</v>
      </c>
      <c r="T74" s="26" t="b">
        <f t="shared" si="5"/>
        <v>0</v>
      </c>
      <c r="U74" s="32" t="s">
        <v>42</v>
      </c>
      <c r="V74" s="32" t="s">
        <v>42</v>
      </c>
      <c r="W74" s="32" t="s">
        <v>42</v>
      </c>
      <c r="X74" s="41" t="s">
        <v>129</v>
      </c>
      <c r="Y74" s="85">
        <v>4</v>
      </c>
      <c r="Z74" s="85"/>
      <c r="AA74" s="85"/>
      <c r="AB74" s="85"/>
      <c r="AC74" s="85"/>
      <c r="AE74" s="33" t="s">
        <v>7</v>
      </c>
    </row>
    <row r="75" spans="1:42" x14ac:dyDescent="0.35">
      <c r="A75" s="26" t="s">
        <v>142</v>
      </c>
      <c r="B75" s="27">
        <v>91.662574768066406</v>
      </c>
      <c r="C75" s="27">
        <v>92.464027404785156</v>
      </c>
      <c r="D75" s="27">
        <v>93.465873718261719</v>
      </c>
      <c r="E75" s="27">
        <v>83.873397827148438</v>
      </c>
      <c r="F75" s="27">
        <v>96.804634094238281</v>
      </c>
      <c r="G75" s="27">
        <v>83.255599975585938</v>
      </c>
      <c r="H75" s="27">
        <v>99.999809265136719</v>
      </c>
      <c r="I75" s="27">
        <v>99.99884033203125</v>
      </c>
      <c r="J75" s="27">
        <v>98.473854064941406</v>
      </c>
      <c r="K75" s="27">
        <v>91.390411376953125</v>
      </c>
      <c r="L75" s="27">
        <v>58.387065887451172</v>
      </c>
      <c r="M75" s="27">
        <v>99.99884033203125</v>
      </c>
      <c r="Q75" s="31">
        <v>1</v>
      </c>
      <c r="R75" s="39" t="s">
        <v>83</v>
      </c>
      <c r="S75" s="26" t="b">
        <f t="shared" si="4"/>
        <v>0</v>
      </c>
      <c r="T75" s="26" t="b">
        <f t="shared" si="5"/>
        <v>0</v>
      </c>
      <c r="U75" s="32" t="s">
        <v>42</v>
      </c>
      <c r="V75" s="32" t="s">
        <v>42</v>
      </c>
      <c r="W75" s="32" t="s">
        <v>42</v>
      </c>
      <c r="X75" s="41" t="s">
        <v>129</v>
      </c>
      <c r="Y75" s="85">
        <v>4</v>
      </c>
      <c r="Z75" s="85"/>
      <c r="AA75" s="85"/>
      <c r="AB75" s="85"/>
      <c r="AC75" s="85"/>
      <c r="AE75" s="33" t="s">
        <v>7</v>
      </c>
    </row>
    <row r="76" spans="1:42" x14ac:dyDescent="0.35">
      <c r="A76" s="26" t="s">
        <v>143</v>
      </c>
      <c r="B76" s="27">
        <v>91.465179443359375</v>
      </c>
      <c r="C76" s="27">
        <v>92.492050170898438</v>
      </c>
      <c r="D76" s="27">
        <v>93.49053955078125</v>
      </c>
      <c r="E76" s="27">
        <v>84.151695251464844</v>
      </c>
      <c r="F76" s="27">
        <v>96.508193969726563</v>
      </c>
      <c r="G76" s="27">
        <v>77.2772216796875</v>
      </c>
      <c r="H76" s="27">
        <v>99.999809265136719</v>
      </c>
      <c r="I76" s="27">
        <v>99.99884033203125</v>
      </c>
      <c r="J76" s="27">
        <v>98.862693786621094</v>
      </c>
      <c r="K76" s="27">
        <v>95.448646545410156</v>
      </c>
      <c r="L76" s="27">
        <v>78.001823425292969</v>
      </c>
      <c r="M76" s="27">
        <v>99.99884033203125</v>
      </c>
      <c r="Q76" s="31">
        <v>1</v>
      </c>
      <c r="R76" s="39" t="s">
        <v>83</v>
      </c>
      <c r="S76" s="26" t="b">
        <f t="shared" si="4"/>
        <v>0</v>
      </c>
      <c r="T76" s="26" t="b">
        <f t="shared" si="5"/>
        <v>0</v>
      </c>
      <c r="U76" s="32" t="s">
        <v>42</v>
      </c>
      <c r="V76" s="32" t="s">
        <v>42</v>
      </c>
      <c r="W76" s="32" t="s">
        <v>42</v>
      </c>
      <c r="X76" s="41" t="s">
        <v>129</v>
      </c>
      <c r="Y76" s="85">
        <v>4</v>
      </c>
      <c r="Z76" s="85"/>
      <c r="AA76" s="85"/>
      <c r="AB76" s="85"/>
      <c r="AC76" s="85"/>
      <c r="AE76" s="33" t="s">
        <v>7</v>
      </c>
    </row>
    <row r="77" spans="1:42" x14ac:dyDescent="0.35">
      <c r="A77" s="26" t="s">
        <v>144</v>
      </c>
      <c r="B77" s="27">
        <v>91.493789672851563</v>
      </c>
      <c r="C77" s="27">
        <v>92.515159606933594</v>
      </c>
      <c r="D77" s="27">
        <v>93.499031066894531</v>
      </c>
      <c r="E77" s="27">
        <v>84.121536254882813</v>
      </c>
      <c r="F77" s="27">
        <v>77.182144165039063</v>
      </c>
      <c r="G77" s="27">
        <v>0</v>
      </c>
      <c r="H77" s="27">
        <v>0</v>
      </c>
      <c r="I77" s="27">
        <v>0</v>
      </c>
      <c r="J77" s="27">
        <v>99.892623901367188</v>
      </c>
      <c r="K77" s="27">
        <v>99.999961853027344</v>
      </c>
      <c r="L77" s="27">
        <v>99.999809265136719</v>
      </c>
      <c r="M77" s="27">
        <v>99.99884033203125</v>
      </c>
      <c r="N77" s="33" t="s">
        <v>145</v>
      </c>
      <c r="O77" s="26" t="s">
        <v>146</v>
      </c>
      <c r="P77" s="35" t="s">
        <v>147</v>
      </c>
      <c r="Q77" s="31">
        <v>1</v>
      </c>
      <c r="R77" s="39" t="s">
        <v>83</v>
      </c>
      <c r="S77" s="26" t="b">
        <f t="shared" si="4"/>
        <v>0</v>
      </c>
      <c r="T77" s="26" t="b">
        <f t="shared" si="5"/>
        <v>0</v>
      </c>
      <c r="U77" s="32" t="s">
        <v>42</v>
      </c>
      <c r="V77" s="32" t="s">
        <v>42</v>
      </c>
      <c r="W77" s="40" t="s">
        <v>20</v>
      </c>
      <c r="X77" s="41" t="s">
        <v>129</v>
      </c>
      <c r="Y77" s="85">
        <v>4</v>
      </c>
      <c r="Z77" s="85"/>
      <c r="AA77" s="85"/>
      <c r="AB77" s="85"/>
      <c r="AC77" s="85"/>
      <c r="AE77" s="33" t="s">
        <v>7</v>
      </c>
    </row>
    <row r="78" spans="1:42" x14ac:dyDescent="0.35">
      <c r="A78" s="26" t="s">
        <v>148</v>
      </c>
      <c r="B78" s="27">
        <v>91.579246520996094</v>
      </c>
      <c r="C78" s="27">
        <v>92.472686767578125</v>
      </c>
      <c r="D78" s="27">
        <v>93.511566162109375</v>
      </c>
      <c r="E78" s="27">
        <v>84.150733947753906</v>
      </c>
      <c r="F78" s="27">
        <v>97.548988342285156</v>
      </c>
      <c r="G78" s="27">
        <v>89.875755310058594</v>
      </c>
      <c r="H78" s="27">
        <v>99.999809265136719</v>
      </c>
      <c r="I78" s="27">
        <v>99.99884033203125</v>
      </c>
      <c r="J78" s="27">
        <v>99.354812622070313</v>
      </c>
      <c r="K78" s="27">
        <v>92.515151977539063</v>
      </c>
      <c r="L78" s="27">
        <v>63.823299407958984</v>
      </c>
      <c r="M78" s="27">
        <v>99.99884033203125</v>
      </c>
      <c r="Q78" s="31">
        <v>1</v>
      </c>
      <c r="R78" s="39" t="s">
        <v>83</v>
      </c>
      <c r="S78" s="26" t="b">
        <f t="shared" si="4"/>
        <v>0</v>
      </c>
      <c r="T78" s="26" t="b">
        <f t="shared" si="5"/>
        <v>0</v>
      </c>
      <c r="U78" s="32" t="s">
        <v>42</v>
      </c>
      <c r="V78" s="32" t="s">
        <v>42</v>
      </c>
      <c r="W78" s="32" t="s">
        <v>42</v>
      </c>
      <c r="X78" s="41" t="s">
        <v>129</v>
      </c>
      <c r="Y78" s="85">
        <v>4</v>
      </c>
      <c r="Z78" s="85"/>
      <c r="AA78" s="85"/>
      <c r="AB78" s="85"/>
      <c r="AC78" s="85"/>
      <c r="AE78" s="33" t="s">
        <v>7</v>
      </c>
    </row>
    <row r="79" spans="1:42" x14ac:dyDescent="0.35">
      <c r="A79" s="26" t="s">
        <v>149</v>
      </c>
      <c r="B79" s="27">
        <v>91.580352783203125</v>
      </c>
      <c r="C79" s="27">
        <v>92.568138122558594</v>
      </c>
      <c r="D79" s="27">
        <v>93.511741638183594</v>
      </c>
      <c r="E79" s="27">
        <v>84.150947570800781</v>
      </c>
      <c r="F79" s="27">
        <v>96.801933288574219</v>
      </c>
      <c r="G79" s="27">
        <v>82.96258544921875</v>
      </c>
      <c r="H79" s="27">
        <v>99.999809265136719</v>
      </c>
      <c r="I79" s="27">
        <v>99.99884033203125</v>
      </c>
      <c r="J79" s="27">
        <v>98.713333129882813</v>
      </c>
      <c r="K79" s="27">
        <v>91.408203125</v>
      </c>
      <c r="L79" s="27">
        <v>58.473037719726563</v>
      </c>
      <c r="M79" s="27">
        <v>99.99884033203125</v>
      </c>
      <c r="Q79" s="31">
        <v>1</v>
      </c>
      <c r="R79" s="39" t="s">
        <v>83</v>
      </c>
      <c r="S79" s="26" t="b">
        <f t="shared" si="4"/>
        <v>0</v>
      </c>
      <c r="T79" s="26" t="b">
        <f t="shared" si="5"/>
        <v>0</v>
      </c>
      <c r="U79" s="32" t="s">
        <v>42</v>
      </c>
      <c r="V79" s="32" t="s">
        <v>150</v>
      </c>
      <c r="W79" s="32" t="s">
        <v>42</v>
      </c>
      <c r="X79" s="41" t="s">
        <v>129</v>
      </c>
      <c r="Y79" s="85">
        <v>4</v>
      </c>
      <c r="Z79" s="85"/>
      <c r="AA79" s="85"/>
      <c r="AB79" s="85"/>
      <c r="AC79" s="85"/>
      <c r="AE79" s="33" t="s">
        <v>7</v>
      </c>
    </row>
    <row r="80" spans="1:42" x14ac:dyDescent="0.35">
      <c r="A80" s="26" t="s">
        <v>151</v>
      </c>
      <c r="B80" s="27">
        <v>88.033073425292969</v>
      </c>
      <c r="C80" s="27">
        <v>92.543617248535156</v>
      </c>
      <c r="D80" s="27">
        <v>93.5828857421875</v>
      </c>
      <c r="E80" s="27">
        <v>84.568855285644531</v>
      </c>
      <c r="F80" s="27">
        <v>90.098762512207031</v>
      </c>
      <c r="G80" s="27">
        <v>88.608642578125</v>
      </c>
      <c r="H80" s="27">
        <v>99.999809265136719</v>
      </c>
      <c r="I80" s="27">
        <v>99.99884033203125</v>
      </c>
      <c r="J80" s="27">
        <v>99.368850708007813</v>
      </c>
      <c r="K80" s="27">
        <v>99.999961853027344</v>
      </c>
      <c r="L80" s="27">
        <v>99.999809265136719</v>
      </c>
      <c r="M80" s="27">
        <v>99.99884033203125</v>
      </c>
      <c r="Q80" s="31">
        <v>1</v>
      </c>
      <c r="R80" s="39" t="s">
        <v>83</v>
      </c>
      <c r="S80" s="26" t="b">
        <f t="shared" si="4"/>
        <v>1</v>
      </c>
      <c r="T80" s="26" t="b">
        <f t="shared" si="5"/>
        <v>0</v>
      </c>
      <c r="U80" s="32" t="s">
        <v>42</v>
      </c>
      <c r="V80" s="32" t="s">
        <v>42</v>
      </c>
      <c r="W80" s="32" t="s">
        <v>42</v>
      </c>
      <c r="X80" s="41" t="s">
        <v>129</v>
      </c>
      <c r="Y80" s="85">
        <v>4</v>
      </c>
      <c r="Z80" s="85"/>
      <c r="AA80" s="85"/>
      <c r="AB80" s="85"/>
      <c r="AC80" s="85"/>
      <c r="AE80" s="33" t="s">
        <v>7</v>
      </c>
    </row>
    <row r="81" spans="1:31" x14ac:dyDescent="0.35">
      <c r="A81" s="26" t="s">
        <v>152</v>
      </c>
      <c r="B81" s="27">
        <v>88.288070678710938</v>
      </c>
      <c r="C81" s="27">
        <v>89.376792907714844</v>
      </c>
      <c r="D81" s="27">
        <v>91.833717346191406</v>
      </c>
      <c r="E81" s="27">
        <v>83.075233459472656</v>
      </c>
      <c r="F81" s="27">
        <v>99.550857543945313</v>
      </c>
      <c r="G81" s="27">
        <v>99.999961853027344</v>
      </c>
      <c r="H81" s="27">
        <v>99.999809265136719</v>
      </c>
      <c r="I81" s="27">
        <v>99.99884033203125</v>
      </c>
      <c r="J81" s="32" t="s">
        <v>49</v>
      </c>
      <c r="K81" s="32" t="s">
        <v>49</v>
      </c>
      <c r="L81" s="32" t="s">
        <v>49</v>
      </c>
      <c r="M81" s="36"/>
      <c r="Q81" s="26"/>
      <c r="R81" s="26"/>
      <c r="U81" s="32" t="s">
        <v>49</v>
      </c>
      <c r="V81" s="32" t="s">
        <v>49</v>
      </c>
      <c r="W81" s="32" t="s">
        <v>49</v>
      </c>
      <c r="X81" s="32" t="s">
        <v>49</v>
      </c>
      <c r="Y81" s="86"/>
      <c r="Z81" s="86"/>
      <c r="AA81" s="86"/>
      <c r="AB81" s="86"/>
      <c r="AC81" s="86"/>
      <c r="AE81" s="33"/>
    </row>
    <row r="82" spans="1:31" x14ac:dyDescent="0.35">
      <c r="A82" s="36"/>
      <c r="B82" s="36"/>
      <c r="C82" s="36"/>
      <c r="D82" s="36"/>
      <c r="E82" s="36"/>
      <c r="F82" s="36"/>
      <c r="G82" s="36"/>
      <c r="H82" s="36"/>
      <c r="I82" s="36"/>
      <c r="J82" s="36"/>
      <c r="K82" s="36"/>
      <c r="L82" s="36"/>
      <c r="M82" s="36"/>
      <c r="N82" s="38" t="s">
        <v>153</v>
      </c>
      <c r="O82" s="36"/>
      <c r="P82" s="24">
        <f>SUMIF(S83:S96,TRUE, Q83:Q96)/SUM(Q83:Q96)</f>
        <v>0.9285714285714286</v>
      </c>
      <c r="Q82" s="36"/>
      <c r="R82" s="36"/>
      <c r="S82" s="36"/>
      <c r="U82" s="32"/>
      <c r="V82" s="32"/>
      <c r="W82" s="32"/>
      <c r="X82" s="32"/>
      <c r="AE82" s="33"/>
    </row>
    <row r="83" spans="1:31" x14ac:dyDescent="0.35">
      <c r="A83" s="42" t="s">
        <v>154</v>
      </c>
      <c r="B83" s="27">
        <v>90.871292114257813</v>
      </c>
      <c r="C83" s="27">
        <v>90.171287536621094</v>
      </c>
      <c r="D83" s="27">
        <v>89.535873413085938</v>
      </c>
      <c r="E83" s="27">
        <v>83.608482360839844</v>
      </c>
      <c r="F83" s="27">
        <v>98.203544616699219</v>
      </c>
      <c r="G83" s="27">
        <v>99.777519226074219</v>
      </c>
      <c r="H83" s="27">
        <v>99.999702453613281</v>
      </c>
      <c r="I83" s="27">
        <v>99.99884033203125</v>
      </c>
      <c r="J83" s="27">
        <v>100</v>
      </c>
      <c r="K83" s="27">
        <v>99.999961853027344</v>
      </c>
      <c r="L83" s="27">
        <v>99.999809265136719</v>
      </c>
      <c r="M83" s="27">
        <v>99.99884033203125</v>
      </c>
      <c r="Q83" s="31">
        <v>1</v>
      </c>
      <c r="R83" s="26" t="s">
        <v>155</v>
      </c>
      <c r="S83" s="26" t="b">
        <f t="shared" ref="S83:S96" si="6">NOT(OR((D83&lt;=$Q$1),(H83&lt;=$R$1),(L83&lt;=$S$1)))</f>
        <v>1</v>
      </c>
      <c r="T83" s="26" t="b">
        <f t="shared" ref="T83:T96" si="7">NOT(OR((C83&lt;=$Q$1),(G83&lt;=$R$1),(K83&lt;=$S$1)))</f>
        <v>1</v>
      </c>
      <c r="U83" s="32" t="s">
        <v>42</v>
      </c>
      <c r="V83" s="32" t="s">
        <v>42</v>
      </c>
      <c r="W83" s="32" t="s">
        <v>42</v>
      </c>
      <c r="X83" s="41" t="s">
        <v>129</v>
      </c>
      <c r="Y83" s="85">
        <v>4</v>
      </c>
      <c r="Z83" s="85"/>
      <c r="AA83" s="85"/>
      <c r="AB83" s="85"/>
      <c r="AC83" s="85"/>
      <c r="AE83" s="33" t="s">
        <v>7</v>
      </c>
    </row>
    <row r="84" spans="1:31" x14ac:dyDescent="0.35">
      <c r="A84" s="42" t="s">
        <v>156</v>
      </c>
      <c r="B84" s="27">
        <v>91.874496459960938</v>
      </c>
      <c r="C84" s="27">
        <v>90.363243103027344</v>
      </c>
      <c r="D84" s="27">
        <v>89.767608642578125</v>
      </c>
      <c r="E84" s="27">
        <v>83.609100341796875</v>
      </c>
      <c r="F84" s="27">
        <v>95.376686096191406</v>
      </c>
      <c r="G84" s="27">
        <v>99.774909973144531</v>
      </c>
      <c r="H84" s="27">
        <v>99.999809265136719</v>
      </c>
      <c r="I84" s="27">
        <v>99.99884033203125</v>
      </c>
      <c r="J84" s="27">
        <v>99.396858215332031</v>
      </c>
      <c r="K84" s="27">
        <v>99.999961853027344</v>
      </c>
      <c r="L84" s="27">
        <v>99.999809265136719</v>
      </c>
      <c r="M84" s="27">
        <v>99.99884033203125</v>
      </c>
      <c r="Q84" s="31">
        <v>1</v>
      </c>
      <c r="R84" s="26" t="s">
        <v>155</v>
      </c>
      <c r="S84" s="26" t="b">
        <f t="shared" si="6"/>
        <v>1</v>
      </c>
      <c r="T84" s="26" t="b">
        <f t="shared" si="7"/>
        <v>1</v>
      </c>
      <c r="U84" s="32" t="s">
        <v>42</v>
      </c>
      <c r="V84" s="32" t="s">
        <v>42</v>
      </c>
      <c r="W84" s="32" t="s">
        <v>42</v>
      </c>
      <c r="X84" s="41" t="s">
        <v>129</v>
      </c>
      <c r="Y84" s="85">
        <v>4</v>
      </c>
      <c r="Z84" s="85"/>
      <c r="AA84" s="85"/>
      <c r="AB84" s="85"/>
      <c r="AC84" s="85"/>
      <c r="AE84" s="33" t="s">
        <v>7</v>
      </c>
    </row>
    <row r="85" spans="1:31" x14ac:dyDescent="0.35">
      <c r="A85" s="42" t="s">
        <v>157</v>
      </c>
      <c r="B85" s="27">
        <v>91.890083312988281</v>
      </c>
      <c r="C85" s="27">
        <v>90.391746520996094</v>
      </c>
      <c r="D85" s="27">
        <v>89.790191650390625</v>
      </c>
      <c r="E85" s="27">
        <v>83.607666015625</v>
      </c>
      <c r="F85" s="27">
        <v>95.374649047851563</v>
      </c>
      <c r="G85" s="27">
        <v>99.778778076171875</v>
      </c>
      <c r="H85" s="27">
        <v>99.999580383300781</v>
      </c>
      <c r="I85" s="27">
        <v>99.99884033203125</v>
      </c>
      <c r="J85" s="27">
        <v>99.39666748046875</v>
      </c>
      <c r="K85" s="27">
        <v>99.999961853027344</v>
      </c>
      <c r="L85" s="27">
        <v>99.999809265136719</v>
      </c>
      <c r="M85" s="27">
        <v>99.99884033203125</v>
      </c>
      <c r="Q85" s="31">
        <v>1</v>
      </c>
      <c r="R85" s="26" t="s">
        <v>155</v>
      </c>
      <c r="S85" s="26" t="b">
        <f t="shared" si="6"/>
        <v>1</v>
      </c>
      <c r="T85" s="26" t="b">
        <f t="shared" si="7"/>
        <v>1</v>
      </c>
      <c r="U85" s="32" t="s">
        <v>42</v>
      </c>
      <c r="V85" s="32" t="s">
        <v>42</v>
      </c>
      <c r="W85" s="32" t="s">
        <v>42</v>
      </c>
      <c r="X85" s="41" t="s">
        <v>129</v>
      </c>
      <c r="Y85" s="85">
        <v>4</v>
      </c>
      <c r="Z85" s="85"/>
      <c r="AA85" s="85"/>
      <c r="AB85" s="85"/>
      <c r="AC85" s="85"/>
      <c r="AE85" s="33" t="s">
        <v>7</v>
      </c>
    </row>
    <row r="86" spans="1:31" x14ac:dyDescent="0.35">
      <c r="A86" s="42" t="s">
        <v>158</v>
      </c>
      <c r="B86" s="27">
        <v>91.909111022949219</v>
      </c>
      <c r="C86" s="27">
        <v>90.39190673828125</v>
      </c>
      <c r="D86" s="27">
        <v>89.790779113769531</v>
      </c>
      <c r="E86" s="27">
        <v>83.47052001953125</v>
      </c>
      <c r="F86" s="27">
        <v>95.378074645996094</v>
      </c>
      <c r="G86" s="27">
        <v>99.777816772460938</v>
      </c>
      <c r="H86" s="27">
        <v>99.999809265136719</v>
      </c>
      <c r="I86" s="27">
        <v>99.99884033203125</v>
      </c>
      <c r="J86" s="27">
        <v>99.396713256835938</v>
      </c>
      <c r="K86" s="27">
        <v>99.999961853027344</v>
      </c>
      <c r="L86" s="27">
        <v>99.999809265136719</v>
      </c>
      <c r="M86" s="27">
        <v>99.99884033203125</v>
      </c>
      <c r="Q86" s="31">
        <v>1</v>
      </c>
      <c r="R86" s="26" t="s">
        <v>155</v>
      </c>
      <c r="S86" s="26" t="b">
        <f t="shared" si="6"/>
        <v>1</v>
      </c>
      <c r="T86" s="26" t="b">
        <f t="shared" si="7"/>
        <v>1</v>
      </c>
      <c r="U86" s="32" t="s">
        <v>42</v>
      </c>
      <c r="V86" s="32" t="s">
        <v>42</v>
      </c>
      <c r="W86" s="40" t="s">
        <v>20</v>
      </c>
      <c r="X86" s="41" t="s">
        <v>129</v>
      </c>
      <c r="Y86" s="85">
        <v>4</v>
      </c>
      <c r="Z86" s="85"/>
      <c r="AA86" s="85"/>
      <c r="AB86" s="85"/>
      <c r="AC86" s="85"/>
      <c r="AE86" s="33" t="s">
        <v>7</v>
      </c>
    </row>
    <row r="87" spans="1:31" x14ac:dyDescent="0.35">
      <c r="A87" s="42" t="s">
        <v>159</v>
      </c>
      <c r="B87" s="27">
        <v>91.916786193847656</v>
      </c>
      <c r="C87" s="27">
        <v>90.444633483886719</v>
      </c>
      <c r="D87" s="27">
        <v>89.790657043457031</v>
      </c>
      <c r="E87" s="27">
        <v>83.470542907714844</v>
      </c>
      <c r="F87" s="27">
        <v>95.378303527832031</v>
      </c>
      <c r="G87" s="27">
        <v>99.777641296386719</v>
      </c>
      <c r="H87" s="27">
        <v>99.999580383300781</v>
      </c>
      <c r="I87" s="27">
        <v>99.99884033203125</v>
      </c>
      <c r="J87" s="27">
        <v>99.396934509277344</v>
      </c>
      <c r="K87" s="27">
        <v>99.999961853027344</v>
      </c>
      <c r="L87" s="27">
        <v>99.999809265136719</v>
      </c>
      <c r="M87" s="27">
        <v>99.99884033203125</v>
      </c>
      <c r="Q87" s="31">
        <v>1</v>
      </c>
      <c r="R87" s="26" t="s">
        <v>155</v>
      </c>
      <c r="S87" s="26" t="b">
        <f t="shared" si="6"/>
        <v>1</v>
      </c>
      <c r="T87" s="26" t="b">
        <f t="shared" si="7"/>
        <v>1</v>
      </c>
      <c r="U87" s="32" t="s">
        <v>42</v>
      </c>
      <c r="V87" s="32" t="s">
        <v>42</v>
      </c>
      <c r="W87" s="32" t="s">
        <v>42</v>
      </c>
      <c r="X87" s="41" t="s">
        <v>129</v>
      </c>
      <c r="Y87" s="85">
        <v>4</v>
      </c>
      <c r="Z87" s="85"/>
      <c r="AA87" s="85"/>
      <c r="AB87" s="85"/>
      <c r="AC87" s="85"/>
      <c r="AE87" s="33" t="s">
        <v>7</v>
      </c>
    </row>
    <row r="88" spans="1:31" x14ac:dyDescent="0.35">
      <c r="A88" s="42" t="s">
        <v>160</v>
      </c>
      <c r="B88" s="27">
        <v>91.923446655273438</v>
      </c>
      <c r="C88" s="27">
        <v>90.449424743652344</v>
      </c>
      <c r="D88" s="27">
        <v>89.859764099121094</v>
      </c>
      <c r="E88" s="27">
        <v>83.609130859375</v>
      </c>
      <c r="F88" s="27">
        <v>93.234451293945313</v>
      </c>
      <c r="G88" s="27">
        <v>99.775444030761719</v>
      </c>
      <c r="H88" s="27">
        <v>99.999809265136719</v>
      </c>
      <c r="I88" s="27">
        <v>99.99884033203125</v>
      </c>
      <c r="J88" s="27">
        <v>99.396995544433594</v>
      </c>
      <c r="K88" s="27">
        <v>99.999961853027344</v>
      </c>
      <c r="L88" s="27">
        <v>99.999809265136719</v>
      </c>
      <c r="M88" s="27">
        <v>99.99884033203125</v>
      </c>
      <c r="Q88" s="31">
        <v>1</v>
      </c>
      <c r="R88" s="26" t="s">
        <v>155</v>
      </c>
      <c r="S88" s="26" t="b">
        <f t="shared" si="6"/>
        <v>1</v>
      </c>
      <c r="T88" s="26" t="b">
        <f t="shared" si="7"/>
        <v>1</v>
      </c>
      <c r="U88" s="32" t="s">
        <v>42</v>
      </c>
      <c r="V88" s="32" t="s">
        <v>150</v>
      </c>
      <c r="W88" s="32" t="s">
        <v>42</v>
      </c>
      <c r="X88" s="41" t="s">
        <v>129</v>
      </c>
      <c r="Y88" s="85">
        <v>4</v>
      </c>
      <c r="Z88" s="85"/>
      <c r="AA88" s="85"/>
      <c r="AB88" s="85"/>
      <c r="AC88" s="85"/>
      <c r="AE88" s="33" t="s">
        <v>7</v>
      </c>
    </row>
    <row r="89" spans="1:31" x14ac:dyDescent="0.35">
      <c r="A89" s="42" t="s">
        <v>161</v>
      </c>
      <c r="B89" s="27">
        <v>91.905059814453125</v>
      </c>
      <c r="C89" s="27">
        <v>90.483146667480469</v>
      </c>
      <c r="D89" s="27">
        <v>89.837364196777344</v>
      </c>
      <c r="E89" s="27">
        <v>83.609107971191406</v>
      </c>
      <c r="F89" s="27">
        <v>95.378044128417969</v>
      </c>
      <c r="G89" s="27">
        <v>99.778160095214844</v>
      </c>
      <c r="H89" s="27">
        <v>99.999809265136719</v>
      </c>
      <c r="I89" s="27">
        <v>99.99884033203125</v>
      </c>
      <c r="J89" s="27">
        <v>99.397270202636719</v>
      </c>
      <c r="K89" s="27">
        <v>99.999961853027344</v>
      </c>
      <c r="L89" s="27">
        <v>99.999809265136719</v>
      </c>
      <c r="M89" s="27">
        <v>99.99884033203125</v>
      </c>
      <c r="Q89" s="31">
        <v>1</v>
      </c>
      <c r="R89" s="26" t="s">
        <v>155</v>
      </c>
      <c r="S89" s="26" t="b">
        <f t="shared" si="6"/>
        <v>1</v>
      </c>
      <c r="T89" s="26" t="b">
        <f t="shared" si="7"/>
        <v>1</v>
      </c>
      <c r="U89" s="32" t="s">
        <v>42</v>
      </c>
      <c r="V89" s="32" t="s">
        <v>42</v>
      </c>
      <c r="W89" s="32" t="s">
        <v>42</v>
      </c>
      <c r="X89" s="41" t="s">
        <v>129</v>
      </c>
      <c r="Y89" s="85">
        <v>4</v>
      </c>
      <c r="Z89" s="85"/>
      <c r="AA89" s="85"/>
      <c r="AB89" s="85"/>
      <c r="AC89" s="85"/>
      <c r="AE89" s="33" t="s">
        <v>7</v>
      </c>
    </row>
    <row r="90" spans="1:31" x14ac:dyDescent="0.35">
      <c r="A90" s="42" t="s">
        <v>162</v>
      </c>
      <c r="B90" s="27">
        <v>91.912384033203125</v>
      </c>
      <c r="C90" s="27">
        <v>90.4830322265625</v>
      </c>
      <c r="D90" s="27">
        <v>89.860130310058594</v>
      </c>
      <c r="E90" s="27">
        <v>83.6085205078125</v>
      </c>
      <c r="F90" s="27">
        <v>95.376747131347656</v>
      </c>
      <c r="G90" s="27">
        <v>99.778717041015625</v>
      </c>
      <c r="H90" s="27">
        <v>99.999809265136719</v>
      </c>
      <c r="I90" s="27">
        <v>99.99884033203125</v>
      </c>
      <c r="J90" s="27">
        <v>99.3968505859375</v>
      </c>
      <c r="K90" s="27">
        <v>99.999961853027344</v>
      </c>
      <c r="L90" s="27">
        <v>99.999809265136719</v>
      </c>
      <c r="M90" s="27">
        <v>99.99884033203125</v>
      </c>
      <c r="Q90" s="31">
        <v>1</v>
      </c>
      <c r="R90" s="26" t="s">
        <v>155</v>
      </c>
      <c r="S90" s="26" t="b">
        <f t="shared" si="6"/>
        <v>1</v>
      </c>
      <c r="T90" s="26" t="b">
        <f t="shared" si="7"/>
        <v>1</v>
      </c>
      <c r="U90" s="32"/>
      <c r="V90" s="32"/>
      <c r="W90" s="32"/>
      <c r="X90" s="41"/>
      <c r="AE90" s="33"/>
    </row>
    <row r="91" spans="1:31" x14ac:dyDescent="0.35">
      <c r="A91" s="42" t="s">
        <v>163</v>
      </c>
      <c r="B91" s="27">
        <v>91.916175842285156</v>
      </c>
      <c r="C91" s="27">
        <v>90.487747192382813</v>
      </c>
      <c r="D91" s="27">
        <v>89.883392333984375</v>
      </c>
      <c r="E91" s="27">
        <v>83.748016357421875</v>
      </c>
      <c r="F91" s="27">
        <v>95.377609252929688</v>
      </c>
      <c r="G91" s="27">
        <v>99.77825927734375</v>
      </c>
      <c r="H91" s="27">
        <v>99.999809265136719</v>
      </c>
      <c r="I91" s="27">
        <v>99.99884033203125</v>
      </c>
      <c r="J91" s="27">
        <v>99.397285461425781</v>
      </c>
      <c r="K91" s="27">
        <v>99.999961853027344</v>
      </c>
      <c r="L91" s="27">
        <v>99.999809265136719</v>
      </c>
      <c r="M91" s="27">
        <v>99.99884033203125</v>
      </c>
      <c r="Q91" s="31">
        <v>1</v>
      </c>
      <c r="R91" s="26" t="s">
        <v>155</v>
      </c>
      <c r="S91" s="26" t="b">
        <f t="shared" si="6"/>
        <v>1</v>
      </c>
      <c r="T91" s="26" t="b">
        <f t="shared" si="7"/>
        <v>1</v>
      </c>
      <c r="U91" s="32" t="s">
        <v>42</v>
      </c>
      <c r="V91" s="32" t="s">
        <v>42</v>
      </c>
      <c r="W91" s="32" t="s">
        <v>42</v>
      </c>
      <c r="X91" s="41" t="s">
        <v>129</v>
      </c>
      <c r="Y91" s="85">
        <v>4</v>
      </c>
      <c r="Z91" s="85"/>
      <c r="AA91" s="85"/>
      <c r="AB91" s="85"/>
      <c r="AC91" s="85"/>
      <c r="AE91" s="33" t="s">
        <v>7</v>
      </c>
    </row>
    <row r="92" spans="1:31" x14ac:dyDescent="0.35">
      <c r="A92" s="42" t="s">
        <v>164</v>
      </c>
      <c r="B92" s="27">
        <v>91.100624084472656</v>
      </c>
      <c r="C92" s="27">
        <v>90.507034301757813</v>
      </c>
      <c r="D92" s="27">
        <v>89.929862976074219</v>
      </c>
      <c r="E92" s="27">
        <v>83.609573364257813</v>
      </c>
      <c r="F92" s="27">
        <v>95.354118347167969</v>
      </c>
      <c r="G92" s="27">
        <v>99.777656555175781</v>
      </c>
      <c r="H92" s="27">
        <v>99.999809265136719</v>
      </c>
      <c r="I92" s="27">
        <v>99.99884033203125</v>
      </c>
      <c r="J92" s="27">
        <v>100</v>
      </c>
      <c r="K92" s="27">
        <v>99.999961853027344</v>
      </c>
      <c r="L92" s="27">
        <v>99.999809265136719</v>
      </c>
      <c r="M92" s="27">
        <v>99.99884033203125</v>
      </c>
      <c r="Q92" s="31">
        <v>1</v>
      </c>
      <c r="R92" s="26" t="s">
        <v>155</v>
      </c>
      <c r="S92" s="26" t="b">
        <f t="shared" si="6"/>
        <v>1</v>
      </c>
      <c r="T92" s="26" t="b">
        <f t="shared" si="7"/>
        <v>1</v>
      </c>
      <c r="U92" s="32"/>
      <c r="V92" s="32"/>
      <c r="W92" s="32"/>
      <c r="X92" s="41"/>
      <c r="AE92" s="33"/>
    </row>
    <row r="93" spans="1:31" x14ac:dyDescent="0.35">
      <c r="A93" s="42" t="s">
        <v>165</v>
      </c>
      <c r="B93" s="27">
        <v>91.942176818847656</v>
      </c>
      <c r="C93" s="27">
        <v>90.516464233398438</v>
      </c>
      <c r="D93" s="27">
        <v>89.906356811523438</v>
      </c>
      <c r="E93" s="27">
        <v>83.609077453613281</v>
      </c>
      <c r="F93" s="27">
        <v>95.378837585449219</v>
      </c>
      <c r="G93" s="27">
        <v>99.778450012207031</v>
      </c>
      <c r="H93" s="27">
        <v>99.999809265136719</v>
      </c>
      <c r="I93" s="27">
        <v>99.99884033203125</v>
      </c>
      <c r="J93" s="27">
        <v>99.397026062011719</v>
      </c>
      <c r="K93" s="27">
        <v>99.999961853027344</v>
      </c>
      <c r="L93" s="27">
        <v>99.999809265136719</v>
      </c>
      <c r="M93" s="27">
        <v>99.99884033203125</v>
      </c>
      <c r="Q93" s="31">
        <v>1</v>
      </c>
      <c r="R93" s="26" t="s">
        <v>155</v>
      </c>
      <c r="S93" s="26" t="b">
        <f t="shared" si="6"/>
        <v>1</v>
      </c>
      <c r="T93" s="26" t="b">
        <f t="shared" si="7"/>
        <v>1</v>
      </c>
      <c r="U93" s="32"/>
      <c r="V93" s="32"/>
      <c r="W93" s="32"/>
      <c r="X93" s="41"/>
      <c r="AE93" s="33"/>
    </row>
    <row r="94" spans="1:31" x14ac:dyDescent="0.35">
      <c r="A94" s="42" t="s">
        <v>166</v>
      </c>
      <c r="B94" s="27">
        <v>91.949836730957031</v>
      </c>
      <c r="C94" s="27">
        <v>90.525955200195313</v>
      </c>
      <c r="D94" s="27">
        <v>89.929542541503906</v>
      </c>
      <c r="E94" s="27">
        <v>83.470390319824219</v>
      </c>
      <c r="F94" s="27">
        <v>95.375076293945313</v>
      </c>
      <c r="G94" s="27">
        <v>99.7777099609375</v>
      </c>
      <c r="H94" s="27">
        <v>99.999809265136719</v>
      </c>
      <c r="I94" s="27">
        <v>99.99884033203125</v>
      </c>
      <c r="J94" s="27">
        <v>100</v>
      </c>
      <c r="K94" s="27">
        <v>99.999961853027344</v>
      </c>
      <c r="L94" s="27">
        <v>99.999809265136719</v>
      </c>
      <c r="M94" s="27">
        <v>99.99884033203125</v>
      </c>
      <c r="Q94" s="31">
        <v>1</v>
      </c>
      <c r="R94" s="26" t="s">
        <v>155</v>
      </c>
      <c r="S94" s="26" t="b">
        <f t="shared" si="6"/>
        <v>1</v>
      </c>
      <c r="T94" s="26" t="b">
        <f t="shared" si="7"/>
        <v>1</v>
      </c>
      <c r="U94" s="32"/>
      <c r="V94" s="32"/>
      <c r="W94" s="32"/>
      <c r="X94" s="41"/>
      <c r="AE94" s="33"/>
    </row>
    <row r="95" spans="1:31" x14ac:dyDescent="0.35">
      <c r="A95" s="42" t="s">
        <v>167</v>
      </c>
      <c r="B95" s="27">
        <v>85.444084167480469</v>
      </c>
      <c r="C95" s="27">
        <v>90.14593505859375</v>
      </c>
      <c r="D95" s="27">
        <v>89.597808837890625</v>
      </c>
      <c r="E95" s="27">
        <v>83.736885070800781</v>
      </c>
      <c r="F95" s="27">
        <v>99.992935180664063</v>
      </c>
      <c r="G95" s="27">
        <v>99.991783142089844</v>
      </c>
      <c r="H95" s="27">
        <v>99.999809265136719</v>
      </c>
      <c r="I95" s="27">
        <v>99.99884033203125</v>
      </c>
      <c r="J95" s="27">
        <v>94.852470397949219</v>
      </c>
      <c r="K95" s="27">
        <v>99.998641967773438</v>
      </c>
      <c r="L95" s="27">
        <v>99.999809265136719</v>
      </c>
      <c r="M95" s="27">
        <v>99.99884033203125</v>
      </c>
      <c r="Q95" s="31">
        <v>1</v>
      </c>
      <c r="R95" s="26" t="s">
        <v>155</v>
      </c>
      <c r="S95" s="26" t="b">
        <f t="shared" si="6"/>
        <v>1</v>
      </c>
      <c r="T95" s="26" t="b">
        <f t="shared" si="7"/>
        <v>1</v>
      </c>
      <c r="U95" s="32"/>
      <c r="V95" s="32"/>
      <c r="W95" s="32"/>
      <c r="X95" s="41"/>
      <c r="AE95" s="33"/>
    </row>
    <row r="96" spans="1:31" x14ac:dyDescent="0.35">
      <c r="A96" s="42" t="s">
        <v>168</v>
      </c>
      <c r="B96" s="27">
        <v>88.063133239746094</v>
      </c>
      <c r="C96" s="27">
        <v>86.830062866210938</v>
      </c>
      <c r="D96" s="27">
        <v>83.2293701171875</v>
      </c>
      <c r="E96" s="27">
        <v>83.747154235839844</v>
      </c>
      <c r="F96" s="27">
        <v>99.992752075195313</v>
      </c>
      <c r="G96" s="27">
        <v>99.992301940917969</v>
      </c>
      <c r="H96" s="27">
        <v>99.999809265136719</v>
      </c>
      <c r="I96" s="27">
        <v>99.99884033203125</v>
      </c>
      <c r="J96" s="27">
        <v>94.852790832519531</v>
      </c>
      <c r="K96" s="27">
        <v>99.998641967773438</v>
      </c>
      <c r="L96" s="27">
        <v>99.993453979492188</v>
      </c>
      <c r="M96" s="27">
        <v>99.99884033203125</v>
      </c>
      <c r="Q96" s="31">
        <v>1</v>
      </c>
      <c r="R96" s="26" t="s">
        <v>155</v>
      </c>
      <c r="S96" s="26" t="b">
        <f t="shared" si="6"/>
        <v>0</v>
      </c>
      <c r="T96" s="26" t="b">
        <f t="shared" si="7"/>
        <v>1</v>
      </c>
      <c r="U96" s="32"/>
      <c r="V96" s="32"/>
      <c r="W96" s="32"/>
      <c r="X96" s="41"/>
      <c r="AE96" s="33"/>
    </row>
    <row r="97" spans="1:43" x14ac:dyDescent="0.35">
      <c r="A97" s="42" t="s">
        <v>169</v>
      </c>
      <c r="B97" s="27">
        <v>91.292251586914063</v>
      </c>
      <c r="C97" s="27">
        <v>90.10504150390625</v>
      </c>
      <c r="D97" s="27">
        <v>89.547065734863281</v>
      </c>
      <c r="E97" s="27">
        <v>83.129631042480469</v>
      </c>
      <c r="F97" s="27">
        <v>100</v>
      </c>
      <c r="G97" s="27">
        <v>99.999961853027344</v>
      </c>
      <c r="H97" s="27">
        <v>99.999809265136719</v>
      </c>
      <c r="I97" s="27">
        <v>99.99884033203125</v>
      </c>
      <c r="J97" s="32" t="s">
        <v>49</v>
      </c>
      <c r="K97" s="32" t="s">
        <v>49</v>
      </c>
      <c r="L97" s="32" t="s">
        <v>49</v>
      </c>
      <c r="M97" s="32" t="s">
        <v>49</v>
      </c>
      <c r="R97" s="26"/>
      <c r="U97" s="32" t="s">
        <v>49</v>
      </c>
      <c r="V97" s="32" t="s">
        <v>49</v>
      </c>
      <c r="W97" s="32" t="s">
        <v>49</v>
      </c>
      <c r="X97" s="32" t="s">
        <v>49</v>
      </c>
      <c r="Y97" s="86"/>
      <c r="Z97" s="86"/>
      <c r="AA97" s="86"/>
      <c r="AB97" s="86"/>
      <c r="AC97" s="86"/>
      <c r="AE97" s="33"/>
    </row>
    <row r="98" spans="1:43" x14ac:dyDescent="0.35">
      <c r="A98" s="42"/>
      <c r="B98" s="27"/>
      <c r="C98" s="27"/>
      <c r="D98" s="27"/>
      <c r="E98" s="27"/>
      <c r="F98" s="27"/>
      <c r="G98" s="27"/>
      <c r="H98" s="27"/>
      <c r="I98" s="27"/>
      <c r="J98" s="32"/>
      <c r="K98" s="32"/>
      <c r="L98" s="32"/>
      <c r="M98" s="32"/>
      <c r="R98" s="26"/>
      <c r="U98" s="32"/>
      <c r="V98" s="32"/>
      <c r="W98" s="32"/>
      <c r="X98" s="32"/>
      <c r="AE98" s="33"/>
    </row>
    <row r="99" spans="1:43" x14ac:dyDescent="0.35">
      <c r="A99" s="36"/>
      <c r="B99" s="36"/>
      <c r="C99" s="36"/>
      <c r="D99" s="36"/>
      <c r="E99" s="36"/>
      <c r="F99" s="36"/>
      <c r="G99" s="36"/>
      <c r="H99" s="36"/>
      <c r="I99" s="36"/>
      <c r="J99" s="36"/>
      <c r="K99" s="36"/>
      <c r="L99" s="36"/>
      <c r="M99" s="36"/>
      <c r="N99" s="38" t="s">
        <v>170</v>
      </c>
      <c r="O99" s="36" t="str">
        <f>SUM(Q100:Q109) &amp;" Sensors"</f>
        <v>9 Sensors</v>
      </c>
      <c r="P99" s="24">
        <f>SUMIF(S100:S109,TRUE, Q100:Q109)/SUM(Q100:Q109)</f>
        <v>1</v>
      </c>
      <c r="Q99" s="36"/>
      <c r="R99" s="36"/>
      <c r="S99" s="36"/>
      <c r="T99" s="36"/>
      <c r="U99" s="36"/>
      <c r="V99" s="36"/>
      <c r="W99" s="36"/>
      <c r="X99" s="36"/>
      <c r="Y99" s="87"/>
      <c r="Z99" s="87"/>
      <c r="AA99" s="87"/>
      <c r="AB99" s="87"/>
      <c r="AC99" s="87"/>
      <c r="AD99" s="38"/>
      <c r="AE99" s="38"/>
      <c r="AF99" s="87"/>
      <c r="AG99" s="87"/>
      <c r="AH99" s="87" t="s">
        <v>170</v>
      </c>
      <c r="AI99" s="88"/>
      <c r="AJ99" s="88"/>
      <c r="AK99" s="88"/>
      <c r="AL99" s="88"/>
      <c r="AM99" s="88"/>
      <c r="AN99" s="88"/>
      <c r="AO99" s="88"/>
      <c r="AP99" s="88"/>
      <c r="AQ99" s="88"/>
    </row>
    <row r="100" spans="1:43" x14ac:dyDescent="0.35">
      <c r="A100" s="44" t="s">
        <v>171</v>
      </c>
      <c r="B100" s="27">
        <v>91.850212097167969</v>
      </c>
      <c r="C100" s="27">
        <v>94.237503051757813</v>
      </c>
      <c r="D100" s="27">
        <v>93.586250305175781</v>
      </c>
      <c r="E100" s="27">
        <v>87.775115966796875</v>
      </c>
      <c r="F100" s="27">
        <v>99.261070251464844</v>
      </c>
      <c r="G100" s="27">
        <v>99.923736572265625</v>
      </c>
      <c r="H100" s="27">
        <v>99.994651794433594</v>
      </c>
      <c r="I100" s="27">
        <v>99.99884033203125</v>
      </c>
      <c r="J100" s="27">
        <v>100</v>
      </c>
      <c r="K100" s="27">
        <v>99.999961853027344</v>
      </c>
      <c r="L100" s="27">
        <v>99.999809265136719</v>
      </c>
      <c r="M100" s="27">
        <v>99.99884033203125</v>
      </c>
      <c r="O100" s="44"/>
      <c r="P100" s="44"/>
      <c r="Q100" s="31">
        <v>1</v>
      </c>
      <c r="R100" s="26" t="s">
        <v>155</v>
      </c>
      <c r="S100" s="26" t="b">
        <f t="shared" ref="S100:S108" si="8">NOT(OR((D100&lt;=$Q$1),(H100&lt;=$R$1),(L100&lt;=$S$1)))</f>
        <v>1</v>
      </c>
      <c r="T100" s="26" t="b">
        <f t="shared" ref="T100:T108" si="9">NOT(OR((C100&lt;=$Q$1),(G100&lt;=$R$1),(K100&lt;=$S$1)))</f>
        <v>1</v>
      </c>
      <c r="U100" s="32" t="s">
        <v>42</v>
      </c>
      <c r="V100" s="32" t="s">
        <v>42</v>
      </c>
      <c r="W100" s="32" t="s">
        <v>42</v>
      </c>
      <c r="X100" s="32"/>
      <c r="AD100"/>
      <c r="AE100" s="33"/>
      <c r="AF100"/>
      <c r="AG100"/>
      <c r="AH100"/>
      <c r="AI100"/>
      <c r="AJ100"/>
      <c r="AK100"/>
      <c r="AL100"/>
      <c r="AM100"/>
      <c r="AN100"/>
      <c r="AO100"/>
      <c r="AP100"/>
      <c r="AQ100"/>
    </row>
    <row r="101" spans="1:43" x14ac:dyDescent="0.35">
      <c r="A101" s="44" t="s">
        <v>172</v>
      </c>
      <c r="B101" s="27">
        <v>93.142738342285156</v>
      </c>
      <c r="C101" s="27">
        <v>94.461456298828125</v>
      </c>
      <c r="D101" s="27">
        <v>93.793510437011719</v>
      </c>
      <c r="E101" s="27">
        <v>87.77032470703125</v>
      </c>
      <c r="F101" s="27">
        <v>99.266288757324219</v>
      </c>
      <c r="G101" s="27">
        <v>99.9207763671875</v>
      </c>
      <c r="H101" s="27">
        <v>99.994941711425781</v>
      </c>
      <c r="I101" s="27">
        <v>99.99884033203125</v>
      </c>
      <c r="J101" s="27">
        <v>100</v>
      </c>
      <c r="K101" s="27">
        <v>99.999961853027344</v>
      </c>
      <c r="L101" s="27">
        <v>99.999809265136719</v>
      </c>
      <c r="M101" s="27">
        <v>99.99884033203125</v>
      </c>
      <c r="N101" s="44"/>
      <c r="O101" s="44"/>
      <c r="P101" s="44"/>
      <c r="Q101" s="31">
        <v>1</v>
      </c>
      <c r="R101" s="26" t="s">
        <v>155</v>
      </c>
      <c r="S101" s="26" t="b">
        <f t="shared" si="8"/>
        <v>1</v>
      </c>
      <c r="T101" s="26" t="b">
        <f t="shared" si="9"/>
        <v>1</v>
      </c>
      <c r="U101" s="32" t="s">
        <v>42</v>
      </c>
      <c r="V101" s="32" t="s">
        <v>42</v>
      </c>
      <c r="W101" s="32" t="s">
        <v>42</v>
      </c>
      <c r="X101" s="32"/>
      <c r="AD101"/>
      <c r="AE101" s="33"/>
      <c r="AF101"/>
      <c r="AG101"/>
      <c r="AH101"/>
      <c r="AI101"/>
      <c r="AJ101"/>
      <c r="AK101"/>
      <c r="AL101"/>
      <c r="AM101"/>
      <c r="AN101"/>
      <c r="AO101"/>
      <c r="AP101"/>
      <c r="AQ101"/>
    </row>
    <row r="102" spans="1:43" x14ac:dyDescent="0.35">
      <c r="A102" s="44" t="s">
        <v>173</v>
      </c>
      <c r="B102" s="27">
        <v>93.19866943359375</v>
      </c>
      <c r="C102" s="27">
        <v>94.475509643554688</v>
      </c>
      <c r="D102" s="27">
        <v>93.885841369628906</v>
      </c>
      <c r="E102" s="27">
        <v>88.048667907714844</v>
      </c>
      <c r="F102" s="27">
        <v>99.267097473144531</v>
      </c>
      <c r="G102" s="27">
        <v>99.921455383300781</v>
      </c>
      <c r="H102" s="27">
        <v>99.999809265136719</v>
      </c>
      <c r="I102" s="27">
        <v>99.99884033203125</v>
      </c>
      <c r="J102" s="27">
        <v>99.999183654785156</v>
      </c>
      <c r="K102" s="27">
        <v>99.999961853027344</v>
      </c>
      <c r="L102" s="27">
        <v>99.999809265136719</v>
      </c>
      <c r="M102" s="27">
        <v>99.99884033203125</v>
      </c>
      <c r="N102" s="44"/>
      <c r="O102" s="44"/>
      <c r="P102" s="44"/>
      <c r="Q102" s="31">
        <v>1</v>
      </c>
      <c r="R102" s="26" t="s">
        <v>155</v>
      </c>
      <c r="S102" s="26" t="b">
        <f t="shared" si="8"/>
        <v>1</v>
      </c>
      <c r="T102" s="26" t="b">
        <f t="shared" si="9"/>
        <v>1</v>
      </c>
      <c r="U102" s="32" t="s">
        <v>42</v>
      </c>
      <c r="V102" s="32" t="s">
        <v>42</v>
      </c>
      <c r="W102" s="32" t="s">
        <v>42</v>
      </c>
      <c r="X102" s="32"/>
      <c r="AD102"/>
      <c r="AE102" s="33"/>
      <c r="AF102"/>
      <c r="AG102"/>
      <c r="AH102"/>
      <c r="AI102"/>
      <c r="AJ102"/>
      <c r="AK102"/>
      <c r="AL102"/>
      <c r="AM102"/>
      <c r="AN102"/>
      <c r="AO102"/>
      <c r="AP102"/>
      <c r="AQ102"/>
    </row>
    <row r="103" spans="1:43" x14ac:dyDescent="0.35">
      <c r="A103" s="44" t="s">
        <v>174</v>
      </c>
      <c r="B103" s="27">
        <v>93.296958923339844</v>
      </c>
      <c r="C103" s="27">
        <v>94.447166442871094</v>
      </c>
      <c r="D103" s="27">
        <v>93.840827941894531</v>
      </c>
      <c r="E103" s="27">
        <v>87.772613525390625</v>
      </c>
      <c r="F103" s="27">
        <v>99.267921447753906</v>
      </c>
      <c r="G103" s="27">
        <v>99.922904968261719</v>
      </c>
      <c r="H103" s="27">
        <v>99.996894836425781</v>
      </c>
      <c r="I103" s="27">
        <v>99.99884033203125</v>
      </c>
      <c r="J103" s="27">
        <v>99.999183654785156</v>
      </c>
      <c r="K103" s="27">
        <v>99.999961853027344</v>
      </c>
      <c r="L103" s="27">
        <v>99.999809265136719</v>
      </c>
      <c r="M103" s="27">
        <v>99.99884033203125</v>
      </c>
      <c r="N103" s="44"/>
      <c r="O103" s="44"/>
      <c r="P103" s="44"/>
      <c r="Q103" s="31">
        <v>1</v>
      </c>
      <c r="R103" s="26" t="s">
        <v>155</v>
      </c>
      <c r="S103" s="26" t="b">
        <f t="shared" si="8"/>
        <v>1</v>
      </c>
      <c r="T103" s="26" t="b">
        <f t="shared" si="9"/>
        <v>1</v>
      </c>
      <c r="U103" s="32" t="s">
        <v>42</v>
      </c>
      <c r="V103" s="32" t="s">
        <v>42</v>
      </c>
      <c r="W103" s="32" t="s">
        <v>42</v>
      </c>
      <c r="X103" s="32"/>
      <c r="AD103"/>
      <c r="AE103" s="33"/>
      <c r="AF103"/>
      <c r="AG103"/>
      <c r="AH103"/>
      <c r="AI103"/>
      <c r="AJ103"/>
      <c r="AK103"/>
      <c r="AL103"/>
      <c r="AM103"/>
      <c r="AN103"/>
      <c r="AO103"/>
      <c r="AP103"/>
      <c r="AQ103"/>
    </row>
    <row r="104" spans="1:43" x14ac:dyDescent="0.35">
      <c r="A104" s="44" t="s">
        <v>175</v>
      </c>
      <c r="B104" s="27">
        <v>93.233299255371094</v>
      </c>
      <c r="C104" s="27">
        <v>94.519851684570313</v>
      </c>
      <c r="D104" s="27">
        <v>93.910873413085938</v>
      </c>
      <c r="E104" s="27">
        <v>88.052291870117188</v>
      </c>
      <c r="F104" s="27">
        <v>98.354148864746094</v>
      </c>
      <c r="G104" s="27">
        <v>99.921607971191406</v>
      </c>
      <c r="H104" s="27">
        <v>99.999809265136719</v>
      </c>
      <c r="I104" s="27">
        <v>99.99884033203125</v>
      </c>
      <c r="J104" s="27">
        <v>99.999183654785156</v>
      </c>
      <c r="K104" s="27">
        <v>99.999961853027344</v>
      </c>
      <c r="L104" s="27">
        <v>99.999809265136719</v>
      </c>
      <c r="M104" s="27">
        <v>99.99884033203125</v>
      </c>
      <c r="N104" s="44"/>
      <c r="O104" s="44"/>
      <c r="Q104" s="31">
        <v>1</v>
      </c>
      <c r="R104" s="26" t="s">
        <v>155</v>
      </c>
      <c r="S104" s="26" t="b">
        <f t="shared" si="8"/>
        <v>1</v>
      </c>
      <c r="T104" s="26" t="b">
        <f t="shared" si="9"/>
        <v>1</v>
      </c>
      <c r="U104" s="32" t="s">
        <v>42</v>
      </c>
      <c r="V104" s="32" t="s">
        <v>42</v>
      </c>
      <c r="W104" s="32" t="s">
        <v>42</v>
      </c>
      <c r="X104" s="32"/>
      <c r="AD104"/>
      <c r="AE104" s="33"/>
      <c r="AF104"/>
      <c r="AG104"/>
      <c r="AH104"/>
      <c r="AI104"/>
      <c r="AJ104"/>
      <c r="AK104"/>
      <c r="AL104"/>
      <c r="AM104"/>
      <c r="AN104"/>
      <c r="AO104"/>
      <c r="AP104"/>
      <c r="AQ104"/>
    </row>
    <row r="105" spans="1:43" x14ac:dyDescent="0.35">
      <c r="A105" s="44" t="s">
        <v>176</v>
      </c>
      <c r="B105" s="27">
        <v>93.447219848632813</v>
      </c>
      <c r="C105" s="27">
        <v>94.513816833496094</v>
      </c>
      <c r="D105" s="27">
        <v>93.862709045410156</v>
      </c>
      <c r="E105" s="27">
        <v>87.77056884765625</v>
      </c>
      <c r="F105" s="27">
        <v>98.362052917480469</v>
      </c>
      <c r="G105" s="27">
        <v>99.920326232910156</v>
      </c>
      <c r="H105" s="27">
        <v>99.999809265136719</v>
      </c>
      <c r="I105" s="27">
        <v>99.99884033203125</v>
      </c>
      <c r="J105" s="27">
        <v>99.999183654785156</v>
      </c>
      <c r="K105" s="27">
        <v>99.999961853027344</v>
      </c>
      <c r="L105" s="27">
        <v>99.999809265136719</v>
      </c>
      <c r="M105" s="27">
        <v>99.99884033203125</v>
      </c>
      <c r="N105" s="44"/>
      <c r="O105" s="44"/>
      <c r="P105" s="44"/>
      <c r="Q105" s="31">
        <v>1</v>
      </c>
      <c r="R105" s="26" t="s">
        <v>155</v>
      </c>
      <c r="S105" s="26" t="b">
        <f t="shared" si="8"/>
        <v>1</v>
      </c>
      <c r="T105" s="26" t="b">
        <f t="shared" si="9"/>
        <v>1</v>
      </c>
      <c r="U105" s="32" t="s">
        <v>42</v>
      </c>
      <c r="V105" s="32" t="s">
        <v>42</v>
      </c>
      <c r="W105" s="32" t="s">
        <v>42</v>
      </c>
      <c r="X105" s="32"/>
      <c r="AD105"/>
      <c r="AE105" s="33"/>
      <c r="AF105"/>
      <c r="AG105"/>
      <c r="AH105"/>
      <c r="AI105"/>
      <c r="AJ105"/>
      <c r="AK105"/>
      <c r="AL105"/>
      <c r="AM105"/>
      <c r="AN105"/>
      <c r="AO105"/>
      <c r="AP105"/>
      <c r="AQ105"/>
    </row>
    <row r="106" spans="1:43" x14ac:dyDescent="0.35">
      <c r="A106" s="44" t="s">
        <v>177</v>
      </c>
      <c r="B106" s="27">
        <v>93.017127990722656</v>
      </c>
      <c r="C106" s="27">
        <v>94.529449462890625</v>
      </c>
      <c r="D106" s="27">
        <v>93.934196472167969</v>
      </c>
      <c r="E106" s="27">
        <v>87.913864135742188</v>
      </c>
      <c r="F106" s="27">
        <v>96.840049743652344</v>
      </c>
      <c r="G106" s="27">
        <v>95.9598388671875</v>
      </c>
      <c r="H106" s="27">
        <v>99.975753784179688</v>
      </c>
      <c r="I106" s="27">
        <v>99.854545593261719</v>
      </c>
      <c r="J106" s="27">
        <v>99.170997619628906</v>
      </c>
      <c r="K106" s="27">
        <v>99.999961853027344</v>
      </c>
      <c r="L106" s="27">
        <v>99.999809265136719</v>
      </c>
      <c r="M106" s="27">
        <v>99.99884033203125</v>
      </c>
      <c r="N106" s="44"/>
      <c r="O106" s="44"/>
      <c r="P106" s="44"/>
      <c r="Q106" s="31">
        <v>1</v>
      </c>
      <c r="R106" s="26" t="s">
        <v>155</v>
      </c>
      <c r="S106" s="26" t="b">
        <f t="shared" si="8"/>
        <v>1</v>
      </c>
      <c r="T106" s="26" t="b">
        <f t="shared" si="9"/>
        <v>1</v>
      </c>
      <c r="U106" s="32" t="s">
        <v>42</v>
      </c>
      <c r="V106" s="32" t="s">
        <v>42</v>
      </c>
      <c r="W106" s="32" t="s">
        <v>42</v>
      </c>
      <c r="X106" s="32"/>
      <c r="AD106"/>
      <c r="AE106" s="33"/>
      <c r="AF106"/>
      <c r="AG106"/>
      <c r="AH106"/>
      <c r="AI106"/>
      <c r="AJ106"/>
      <c r="AK106"/>
      <c r="AL106"/>
      <c r="AM106"/>
      <c r="AN106"/>
      <c r="AO106"/>
      <c r="AP106"/>
      <c r="AQ106"/>
    </row>
    <row r="107" spans="1:43" x14ac:dyDescent="0.35">
      <c r="A107" s="44" t="s">
        <v>178</v>
      </c>
      <c r="B107" s="27">
        <v>92.611625671386719</v>
      </c>
      <c r="C107" s="27">
        <v>94.548507690429688</v>
      </c>
      <c r="D107" s="27">
        <v>93.95703125</v>
      </c>
      <c r="E107" s="27">
        <v>87.914169311523438</v>
      </c>
      <c r="F107" s="27">
        <v>96.839630126953125</v>
      </c>
      <c r="G107" s="27">
        <v>95.96502685546875</v>
      </c>
      <c r="H107" s="27">
        <v>99.973289489746094</v>
      </c>
      <c r="I107" s="27">
        <v>99.853134155273438</v>
      </c>
      <c r="J107" s="27">
        <v>98.859237670898438</v>
      </c>
      <c r="K107" s="27">
        <v>99.999961853027344</v>
      </c>
      <c r="L107" s="27">
        <v>99.999809265136719</v>
      </c>
      <c r="M107" s="27">
        <v>99.99884033203125</v>
      </c>
      <c r="N107" s="45"/>
      <c r="O107" s="44"/>
      <c r="P107" s="44"/>
      <c r="Q107" s="31">
        <v>1</v>
      </c>
      <c r="R107" s="26" t="s">
        <v>155</v>
      </c>
      <c r="S107" s="26" t="b">
        <f t="shared" si="8"/>
        <v>1</v>
      </c>
      <c r="T107" s="26" t="b">
        <f t="shared" si="9"/>
        <v>1</v>
      </c>
      <c r="U107" s="32" t="s">
        <v>42</v>
      </c>
      <c r="V107" s="32" t="s">
        <v>42</v>
      </c>
      <c r="W107" s="32" t="s">
        <v>42</v>
      </c>
      <c r="X107" s="32"/>
      <c r="AD107"/>
      <c r="AE107" s="33"/>
      <c r="AF107"/>
      <c r="AG107"/>
      <c r="AH107"/>
      <c r="AI107"/>
      <c r="AJ107"/>
      <c r="AK107"/>
      <c r="AL107"/>
      <c r="AM107"/>
      <c r="AN107"/>
      <c r="AO107"/>
      <c r="AP107"/>
      <c r="AQ107"/>
    </row>
    <row r="108" spans="1:43" x14ac:dyDescent="0.35">
      <c r="A108" s="44" t="s">
        <v>179</v>
      </c>
      <c r="B108" s="27">
        <v>92.940467834472656</v>
      </c>
      <c r="C108" s="27">
        <v>94.587287902832031</v>
      </c>
      <c r="D108" s="27">
        <v>93.957633972167969</v>
      </c>
      <c r="E108" s="27">
        <v>87.913322448730469</v>
      </c>
      <c r="F108" s="27">
        <v>98.974197387695313</v>
      </c>
      <c r="G108" s="27">
        <v>95.960243225097656</v>
      </c>
      <c r="H108" s="27">
        <v>99.970367431640625</v>
      </c>
      <c r="I108" s="27">
        <v>99.855300903320313</v>
      </c>
      <c r="J108" s="27">
        <v>99.685600280761719</v>
      </c>
      <c r="K108" s="27">
        <v>99.999961853027344</v>
      </c>
      <c r="L108" s="27">
        <v>99.999809265136719</v>
      </c>
      <c r="M108" s="27">
        <v>99.99884033203125</v>
      </c>
      <c r="N108" s="44"/>
      <c r="O108" s="44"/>
      <c r="P108" s="44"/>
      <c r="Q108" s="31">
        <v>1</v>
      </c>
      <c r="R108" s="26" t="s">
        <v>155</v>
      </c>
      <c r="S108" s="26" t="b">
        <f t="shared" si="8"/>
        <v>1</v>
      </c>
      <c r="T108" s="26" t="b">
        <f t="shared" si="9"/>
        <v>1</v>
      </c>
      <c r="U108" s="32" t="s">
        <v>42</v>
      </c>
      <c r="V108" s="32" t="s">
        <v>42</v>
      </c>
      <c r="W108" s="32" t="s">
        <v>42</v>
      </c>
      <c r="X108" s="32"/>
      <c r="AD108"/>
      <c r="AE108" s="33"/>
      <c r="AF108"/>
      <c r="AG108"/>
      <c r="AH108"/>
      <c r="AI108"/>
      <c r="AJ108"/>
      <c r="AK108"/>
      <c r="AL108"/>
      <c r="AM108"/>
      <c r="AN108"/>
      <c r="AO108"/>
      <c r="AP108"/>
      <c r="AQ108"/>
    </row>
    <row r="109" spans="1:43" x14ac:dyDescent="0.35">
      <c r="A109" s="44" t="s">
        <v>180</v>
      </c>
      <c r="B109" s="27">
        <v>92.573158264160156</v>
      </c>
      <c r="C109" s="27">
        <v>94.138206481933594</v>
      </c>
      <c r="D109" s="27">
        <v>93.580825805664063</v>
      </c>
      <c r="E109" s="27">
        <v>87.524307250976563</v>
      </c>
      <c r="F109" s="27">
        <v>94.941398620605469</v>
      </c>
      <c r="G109" s="27">
        <v>85.332839965820313</v>
      </c>
      <c r="H109" s="27">
        <v>33.395652770996094</v>
      </c>
      <c r="I109" s="27">
        <v>99.99884033203125</v>
      </c>
      <c r="J109" s="32"/>
      <c r="K109" s="32"/>
      <c r="L109" s="32"/>
      <c r="M109" s="46"/>
      <c r="N109" s="44" t="s">
        <v>181</v>
      </c>
      <c r="O109" s="44"/>
      <c r="P109" s="44" t="s">
        <v>182</v>
      </c>
      <c r="R109" s="26"/>
      <c r="U109" s="32" t="s">
        <v>42</v>
      </c>
      <c r="V109" s="32" t="s">
        <v>42</v>
      </c>
      <c r="W109" s="32" t="s">
        <v>42</v>
      </c>
      <c r="X109" s="32"/>
      <c r="AD109"/>
      <c r="AE109" s="33"/>
      <c r="AF109"/>
      <c r="AG109"/>
      <c r="AH109"/>
      <c r="AI109"/>
      <c r="AJ109"/>
      <c r="AK109"/>
      <c r="AL109"/>
      <c r="AM109"/>
      <c r="AN109"/>
      <c r="AO109"/>
      <c r="AP109"/>
      <c r="AQ109"/>
    </row>
    <row r="110" spans="1:43" x14ac:dyDescent="0.35">
      <c r="A110" s="36"/>
      <c r="B110" s="36"/>
      <c r="C110" s="36"/>
      <c r="D110" s="36"/>
      <c r="E110" s="36"/>
      <c r="F110" s="36"/>
      <c r="G110" s="36"/>
      <c r="H110" s="36"/>
      <c r="I110" s="36"/>
      <c r="J110" s="36"/>
      <c r="K110" s="36"/>
      <c r="L110" s="36"/>
      <c r="M110" s="36"/>
      <c r="N110" s="38" t="s">
        <v>126</v>
      </c>
      <c r="O110" s="36" t="str">
        <f>SUM(Q111:Q121) &amp;" Sensors"</f>
        <v>8 Sensors</v>
      </c>
      <c r="P110" s="24">
        <f>SUMIF(S111:S121,TRUE, Q111:Q121)/SUM(Q111:Q121)</f>
        <v>0.75</v>
      </c>
      <c r="Q110" s="36"/>
      <c r="R110" s="36"/>
      <c r="S110" s="36"/>
      <c r="T110" s="36"/>
      <c r="U110" s="36"/>
      <c r="V110" s="36"/>
      <c r="W110" s="36"/>
      <c r="X110" s="36"/>
      <c r="Y110" s="87"/>
      <c r="Z110" s="87"/>
      <c r="AA110" s="87"/>
      <c r="AB110" s="87"/>
      <c r="AC110" s="87"/>
      <c r="AD110" s="38"/>
      <c r="AE110" s="38"/>
      <c r="AF110" s="87"/>
      <c r="AG110" s="87"/>
      <c r="AH110" s="87" t="s">
        <v>126</v>
      </c>
      <c r="AI110" s="88"/>
      <c r="AJ110" s="88"/>
      <c r="AK110" s="88"/>
      <c r="AL110" s="88"/>
      <c r="AM110" s="88"/>
      <c r="AN110" s="88"/>
      <c r="AO110" s="88"/>
      <c r="AP110" s="88"/>
      <c r="AQ110" s="88"/>
    </row>
    <row r="111" spans="1:43" x14ac:dyDescent="0.35">
      <c r="A111" s="44" t="s">
        <v>183</v>
      </c>
      <c r="B111" s="27">
        <v>92.063034057617188</v>
      </c>
      <c r="C111" s="27">
        <v>93.761299133300781</v>
      </c>
      <c r="D111" s="27">
        <v>94.511077880859375</v>
      </c>
      <c r="E111" s="27">
        <v>84.851730346679688</v>
      </c>
      <c r="F111" s="27">
        <v>94.533203125</v>
      </c>
      <c r="G111" s="27">
        <v>98.256248474121094</v>
      </c>
      <c r="H111" s="27">
        <v>99.999809265136719</v>
      </c>
      <c r="I111" s="27">
        <v>99.99884033203125</v>
      </c>
      <c r="J111" s="27">
        <v>100</v>
      </c>
      <c r="K111" s="27">
        <v>99.999961853027344</v>
      </c>
      <c r="L111" s="27">
        <v>99.999809265136719</v>
      </c>
      <c r="M111" s="27">
        <v>99.99884033203125</v>
      </c>
      <c r="Q111" s="31">
        <v>1</v>
      </c>
      <c r="R111" s="26" t="s">
        <v>155</v>
      </c>
      <c r="S111" s="26" t="b">
        <f t="shared" ref="S111:S119" si="10">NOT(OR((D111&lt;=$Q$1),(H111&lt;=$R$1),(L111&lt;=$S$1)))</f>
        <v>1</v>
      </c>
      <c r="T111" s="26" t="b">
        <f t="shared" ref="T111:T119" si="11">NOT(OR((C111&lt;=$Q$1),(G111&lt;=$R$1),(K111&lt;=$S$1)))</f>
        <v>1</v>
      </c>
      <c r="U111" s="32" t="s">
        <v>42</v>
      </c>
      <c r="V111" s="40" t="s">
        <v>184</v>
      </c>
      <c r="W111" s="32" t="s">
        <v>42</v>
      </c>
      <c r="X111" s="32" t="s">
        <v>42</v>
      </c>
      <c r="Y111" s="85">
        <v>5</v>
      </c>
      <c r="Z111" s="85"/>
      <c r="AA111" s="85"/>
      <c r="AB111" s="85"/>
      <c r="AC111" s="85"/>
      <c r="AE111" s="33" t="s">
        <v>7</v>
      </c>
      <c r="AF111" s="26" t="s">
        <v>185</v>
      </c>
      <c r="AI111" s="31">
        <v>42736</v>
      </c>
      <c r="AL111" s="26" t="s">
        <v>186</v>
      </c>
    </row>
    <row r="112" spans="1:43" x14ac:dyDescent="0.35">
      <c r="A112" s="44" t="s">
        <v>187</v>
      </c>
      <c r="B112" s="27">
        <v>92.1302490234375</v>
      </c>
      <c r="C112" s="27">
        <v>93.780670166015625</v>
      </c>
      <c r="D112" s="27">
        <v>94.487800598144531</v>
      </c>
      <c r="E112" s="27">
        <v>84.989936828613281</v>
      </c>
      <c r="F112" s="27">
        <v>88.055488586425781</v>
      </c>
      <c r="G112" s="27">
        <v>98.388351440429688</v>
      </c>
      <c r="H112" s="27">
        <v>99.9989013671875</v>
      </c>
      <c r="I112" s="27">
        <v>99.993385314941406</v>
      </c>
      <c r="J112" s="27">
        <v>100</v>
      </c>
      <c r="K112" s="27">
        <v>99.999961853027344</v>
      </c>
      <c r="L112" s="27">
        <v>99.999809265136719</v>
      </c>
      <c r="M112" s="27">
        <v>99.99884033203125</v>
      </c>
      <c r="Q112" s="31">
        <v>1</v>
      </c>
      <c r="R112" s="26" t="s">
        <v>155</v>
      </c>
      <c r="S112" s="26" t="b">
        <f t="shared" si="10"/>
        <v>1</v>
      </c>
      <c r="T112" s="26" t="b">
        <f t="shared" si="11"/>
        <v>1</v>
      </c>
      <c r="U112" s="47">
        <v>0</v>
      </c>
      <c r="V112" s="32" t="s">
        <v>42</v>
      </c>
      <c r="W112" s="40" t="s">
        <v>20</v>
      </c>
      <c r="X112" s="32" t="s">
        <v>42</v>
      </c>
      <c r="Y112" s="85">
        <v>5</v>
      </c>
      <c r="Z112" s="85"/>
      <c r="AA112" s="85"/>
      <c r="AB112" s="85"/>
      <c r="AC112" s="85"/>
      <c r="AE112" s="33" t="s">
        <v>7</v>
      </c>
    </row>
    <row r="113" spans="1:43" x14ac:dyDescent="0.35">
      <c r="A113" s="44" t="s">
        <v>188</v>
      </c>
      <c r="B113" s="27">
        <v>92.214698791503906</v>
      </c>
      <c r="C113" s="27">
        <v>93.790489196777344</v>
      </c>
      <c r="D113" s="27">
        <v>94.533561706542969</v>
      </c>
      <c r="E113" s="27">
        <v>85.129562377929688</v>
      </c>
      <c r="F113" s="27">
        <v>99.861122131347656</v>
      </c>
      <c r="G113" s="27">
        <v>99.118034362792969</v>
      </c>
      <c r="H113" s="27">
        <v>99.995811462402344</v>
      </c>
      <c r="I113" s="27">
        <v>99.99884033203125</v>
      </c>
      <c r="J113" s="27">
        <v>99.179092407226563</v>
      </c>
      <c r="K113" s="27">
        <v>99.989990234375</v>
      </c>
      <c r="L113" s="27">
        <v>99.999809265136719</v>
      </c>
      <c r="M113" s="27">
        <v>99.99884033203125</v>
      </c>
      <c r="Q113" s="31">
        <v>1</v>
      </c>
      <c r="R113" s="26" t="s">
        <v>155</v>
      </c>
      <c r="S113" s="26" t="b">
        <f t="shared" si="10"/>
        <v>1</v>
      </c>
      <c r="T113" s="26" t="b">
        <f t="shared" si="11"/>
        <v>1</v>
      </c>
      <c r="U113" s="47">
        <v>0</v>
      </c>
      <c r="V113" s="40" t="s">
        <v>184</v>
      </c>
      <c r="W113" s="32" t="s">
        <v>42</v>
      </c>
      <c r="X113" s="32" t="s">
        <v>42</v>
      </c>
      <c r="Y113" s="85">
        <v>5</v>
      </c>
      <c r="Z113" s="85"/>
      <c r="AA113" s="85"/>
      <c r="AB113" s="85"/>
      <c r="AC113" s="85"/>
      <c r="AE113" s="33" t="s">
        <v>7</v>
      </c>
    </row>
    <row r="114" spans="1:43" x14ac:dyDescent="0.35">
      <c r="A114" s="44" t="s">
        <v>189</v>
      </c>
      <c r="B114" s="27">
        <v>92.132087707519531</v>
      </c>
      <c r="C114" s="27">
        <v>93.804313659667969</v>
      </c>
      <c r="D114" s="27">
        <v>94.510490417480469</v>
      </c>
      <c r="E114" s="27">
        <v>84.98956298828125</v>
      </c>
      <c r="F114" s="27">
        <v>98.925086975097656</v>
      </c>
      <c r="G114" s="27">
        <v>99.121780395507813</v>
      </c>
      <c r="H114" s="27">
        <v>99.999809265136719</v>
      </c>
      <c r="I114" s="27">
        <v>99.99884033203125</v>
      </c>
      <c r="J114" s="27">
        <v>99.535263061523438</v>
      </c>
      <c r="K114" s="27">
        <v>99.987510681152344</v>
      </c>
      <c r="L114" s="27">
        <v>99.999809265136719</v>
      </c>
      <c r="M114" s="27">
        <v>99.99884033203125</v>
      </c>
      <c r="Q114" s="31">
        <v>1</v>
      </c>
      <c r="R114" s="26" t="s">
        <v>155</v>
      </c>
      <c r="S114" s="26" t="b">
        <f t="shared" si="10"/>
        <v>1</v>
      </c>
      <c r="T114" s="26" t="b">
        <f t="shared" si="11"/>
        <v>1</v>
      </c>
      <c r="U114" s="47">
        <v>0</v>
      </c>
      <c r="V114" s="32" t="s">
        <v>42</v>
      </c>
      <c r="W114" s="32" t="s">
        <v>42</v>
      </c>
      <c r="X114" s="32" t="s">
        <v>42</v>
      </c>
      <c r="Y114" s="85">
        <v>5</v>
      </c>
      <c r="Z114" s="85"/>
      <c r="AA114" s="85"/>
      <c r="AB114" s="85"/>
      <c r="AC114" s="85"/>
      <c r="AE114" s="33" t="s">
        <v>7</v>
      </c>
    </row>
    <row r="115" spans="1:43" x14ac:dyDescent="0.35">
      <c r="A115" s="26" t="s">
        <v>190</v>
      </c>
      <c r="B115" s="27">
        <v>92.160942077636719</v>
      </c>
      <c r="C115" s="27">
        <v>93.847785949707031</v>
      </c>
      <c r="D115" s="27">
        <v>94.534210205078125</v>
      </c>
      <c r="E115" s="27">
        <v>84.990608215332031</v>
      </c>
      <c r="F115" s="27">
        <v>98.487136840820313</v>
      </c>
      <c r="G115" s="27">
        <v>96.3297119140625</v>
      </c>
      <c r="H115" s="27">
        <v>99.999809265136719</v>
      </c>
      <c r="I115" s="27">
        <v>99.99884033203125</v>
      </c>
      <c r="J115" s="27">
        <v>99.810806274414063</v>
      </c>
      <c r="K115" s="27">
        <v>99.999961853027344</v>
      </c>
      <c r="L115" s="27">
        <v>99.999809265136719</v>
      </c>
      <c r="M115" s="27">
        <v>99.99884033203125</v>
      </c>
      <c r="Q115" s="31">
        <v>1</v>
      </c>
      <c r="R115" s="26" t="s">
        <v>155</v>
      </c>
      <c r="S115" s="26" t="b">
        <f t="shared" si="10"/>
        <v>1</v>
      </c>
      <c r="T115" s="26" t="b">
        <f t="shared" si="11"/>
        <v>1</v>
      </c>
      <c r="U115" s="47">
        <v>0</v>
      </c>
      <c r="V115" s="32" t="s">
        <v>42</v>
      </c>
      <c r="W115" s="32" t="s">
        <v>42</v>
      </c>
      <c r="X115" s="32" t="s">
        <v>42</v>
      </c>
      <c r="Y115" s="85">
        <v>4</v>
      </c>
      <c r="Z115" s="85"/>
      <c r="AA115" s="85"/>
      <c r="AB115" s="85"/>
      <c r="AC115" s="85"/>
      <c r="AE115" s="33" t="s">
        <v>7</v>
      </c>
      <c r="AI115" s="31">
        <v>42736</v>
      </c>
    </row>
    <row r="116" spans="1:43" x14ac:dyDescent="0.35">
      <c r="A116" s="44" t="s">
        <v>191</v>
      </c>
      <c r="B116" s="27">
        <v>90.620491027832031</v>
      </c>
      <c r="C116" s="27">
        <v>93.874870300292969</v>
      </c>
      <c r="D116" s="27">
        <v>94.592636108398438</v>
      </c>
      <c r="E116" s="27">
        <v>85.116485595703125</v>
      </c>
      <c r="F116" s="27">
        <v>95.379058837890625</v>
      </c>
      <c r="G116" s="27">
        <v>99.114112854003906</v>
      </c>
      <c r="H116" s="27">
        <v>99.987129211425781</v>
      </c>
      <c r="I116" s="27">
        <v>99.963455200195313</v>
      </c>
      <c r="J116" s="27">
        <v>98.015785217285156</v>
      </c>
      <c r="K116" s="27">
        <v>99.904609680175781</v>
      </c>
      <c r="L116" s="27">
        <v>99.879837036132813</v>
      </c>
      <c r="M116" s="27">
        <v>99.926856994628906</v>
      </c>
      <c r="Q116" s="31">
        <v>1</v>
      </c>
      <c r="R116" s="26" t="s">
        <v>155</v>
      </c>
      <c r="S116" s="26" t="b">
        <f t="shared" si="10"/>
        <v>1</v>
      </c>
      <c r="T116" s="26" t="b">
        <f t="shared" si="11"/>
        <v>1</v>
      </c>
      <c r="U116" s="47">
        <v>0</v>
      </c>
      <c r="V116" s="32" t="s">
        <v>42</v>
      </c>
      <c r="W116" s="40" t="s">
        <v>20</v>
      </c>
      <c r="X116" s="32" t="s">
        <v>42</v>
      </c>
      <c r="Y116" s="85">
        <v>4</v>
      </c>
      <c r="Z116" s="85"/>
      <c r="AA116" s="85"/>
      <c r="AB116" s="85"/>
      <c r="AC116" s="85"/>
      <c r="AE116" s="33" t="s">
        <v>7</v>
      </c>
    </row>
    <row r="117" spans="1:43" x14ac:dyDescent="0.35">
      <c r="A117" s="44" t="s">
        <v>192</v>
      </c>
      <c r="B117" s="27">
        <v>79.006431579589844</v>
      </c>
      <c r="C117" s="27">
        <v>87.484909057617188</v>
      </c>
      <c r="D117" s="27">
        <v>64.212081909179688</v>
      </c>
      <c r="E117" s="27">
        <v>0</v>
      </c>
      <c r="F117" s="27">
        <v>96.870223999023438</v>
      </c>
      <c r="G117" s="27">
        <v>97.556793212890625</v>
      </c>
      <c r="H117" s="27">
        <v>99.999710083007813</v>
      </c>
      <c r="I117" s="27">
        <v>0</v>
      </c>
      <c r="J117" s="27">
        <v>89.223953247070313</v>
      </c>
      <c r="K117" s="27">
        <v>99.999954223632813</v>
      </c>
      <c r="L117" s="27">
        <v>99.999710083007813</v>
      </c>
      <c r="M117" s="27">
        <v>0</v>
      </c>
      <c r="Q117" s="31">
        <v>1</v>
      </c>
      <c r="R117" s="26" t="s">
        <v>155</v>
      </c>
      <c r="S117" s="26" t="b">
        <f t="shared" si="10"/>
        <v>0</v>
      </c>
      <c r="T117" s="26" t="b">
        <f t="shared" si="11"/>
        <v>1</v>
      </c>
      <c r="U117" s="47"/>
      <c r="V117" s="32"/>
      <c r="W117" s="40"/>
      <c r="X117" s="32"/>
      <c r="Y117" s="31"/>
      <c r="Z117" s="31"/>
      <c r="AA117" s="31"/>
      <c r="AB117" s="31"/>
      <c r="AC117" s="31"/>
      <c r="AE117" s="33"/>
    </row>
    <row r="118" spans="1:43" x14ac:dyDescent="0.35">
      <c r="A118" s="44" t="s">
        <v>193</v>
      </c>
      <c r="B118" s="27">
        <v>78.954376220703125</v>
      </c>
      <c r="C118" s="27">
        <v>87.345664978027344</v>
      </c>
      <c r="D118" s="27">
        <v>64.115447998046875</v>
      </c>
      <c r="E118" s="27">
        <v>0</v>
      </c>
      <c r="F118" s="27">
        <v>63.321479797363281</v>
      </c>
      <c r="G118" s="27">
        <v>14.977280616760254</v>
      </c>
      <c r="H118" s="27">
        <v>47.237709045410156</v>
      </c>
      <c r="I118" s="27">
        <v>0</v>
      </c>
      <c r="J118" s="27">
        <v>61.791938781738281</v>
      </c>
      <c r="K118" s="27">
        <v>94.817626953125</v>
      </c>
      <c r="L118" s="27">
        <v>80.656585693359375</v>
      </c>
      <c r="M118" s="27">
        <v>0</v>
      </c>
      <c r="N118" s="48" t="s">
        <v>194</v>
      </c>
      <c r="O118" s="26" t="s">
        <v>195</v>
      </c>
      <c r="P118" s="35" t="s">
        <v>196</v>
      </c>
      <c r="Q118" s="31">
        <v>0</v>
      </c>
      <c r="R118" s="26" t="s">
        <v>155</v>
      </c>
      <c r="S118" s="26" t="b">
        <f t="shared" si="10"/>
        <v>0</v>
      </c>
      <c r="T118" s="26" t="b">
        <f t="shared" si="11"/>
        <v>0</v>
      </c>
      <c r="U118" s="47"/>
      <c r="V118" s="32"/>
      <c r="W118" s="40"/>
      <c r="X118" s="32"/>
      <c r="Y118" s="31"/>
      <c r="Z118" s="31"/>
      <c r="AA118" s="31"/>
      <c r="AB118" s="31"/>
      <c r="AC118" s="31"/>
      <c r="AE118" s="33"/>
    </row>
    <row r="119" spans="1:43" x14ac:dyDescent="0.35">
      <c r="A119" s="44" t="s">
        <v>197</v>
      </c>
      <c r="B119" s="27">
        <v>78.618202209472656</v>
      </c>
      <c r="C119" s="27">
        <v>79.2701416015625</v>
      </c>
      <c r="D119" s="27">
        <v>64.256240844726563</v>
      </c>
      <c r="E119" s="27">
        <v>0</v>
      </c>
      <c r="F119" s="27">
        <v>96.745155334472656</v>
      </c>
      <c r="G119" s="27">
        <v>97.410545349121094</v>
      </c>
      <c r="H119" s="27">
        <v>99.192649841308594</v>
      </c>
      <c r="I119" s="27">
        <v>0</v>
      </c>
      <c r="J119" s="27">
        <v>89.14862060546875</v>
      </c>
      <c r="K119" s="27">
        <v>99.999954223632813</v>
      </c>
      <c r="L119" s="27">
        <v>99.999710083007813</v>
      </c>
      <c r="M119" s="27">
        <v>0</v>
      </c>
      <c r="Q119" s="31">
        <v>1</v>
      </c>
      <c r="R119" s="26" t="s">
        <v>155</v>
      </c>
      <c r="S119" s="26" t="b">
        <f t="shared" si="10"/>
        <v>0</v>
      </c>
      <c r="T119" s="26" t="b">
        <f t="shared" si="11"/>
        <v>0</v>
      </c>
      <c r="U119" s="47"/>
      <c r="V119" s="32"/>
      <c r="W119" s="40"/>
      <c r="X119" s="32"/>
      <c r="Y119" s="31"/>
      <c r="Z119" s="31"/>
      <c r="AA119" s="31"/>
      <c r="AB119" s="31"/>
      <c r="AC119" s="31"/>
      <c r="AE119" s="33"/>
    </row>
    <row r="120" spans="1:43" x14ac:dyDescent="0.35">
      <c r="A120" s="44" t="s">
        <v>198</v>
      </c>
      <c r="B120" s="27">
        <v>78.440116882324219</v>
      </c>
      <c r="C120" s="27">
        <v>86.615463256835938</v>
      </c>
      <c r="D120" s="27">
        <v>63.817131042480469</v>
      </c>
      <c r="E120" s="27">
        <v>0</v>
      </c>
      <c r="F120" s="27">
        <v>100</v>
      </c>
      <c r="G120" s="27">
        <v>99.999954223632813</v>
      </c>
      <c r="H120" s="27">
        <v>99.999710083007813</v>
      </c>
      <c r="I120" s="27">
        <v>0</v>
      </c>
      <c r="J120" s="32" t="s">
        <v>49</v>
      </c>
      <c r="K120" s="32" t="s">
        <v>49</v>
      </c>
      <c r="L120" s="32" t="s">
        <v>49</v>
      </c>
      <c r="M120" s="32" t="s">
        <v>49</v>
      </c>
      <c r="R120" s="26"/>
      <c r="U120" s="47"/>
      <c r="V120" s="32"/>
      <c r="W120" s="40"/>
      <c r="X120" s="32"/>
      <c r="Y120" s="31"/>
      <c r="Z120" s="31"/>
      <c r="AA120" s="31"/>
      <c r="AB120" s="31"/>
      <c r="AC120" s="31"/>
      <c r="AE120" s="33"/>
    </row>
    <row r="121" spans="1:43" x14ac:dyDescent="0.35">
      <c r="A121" s="44" t="s">
        <v>199</v>
      </c>
      <c r="B121" s="27">
        <v>89.590065002441406</v>
      </c>
      <c r="C121" s="27">
        <v>91.126358032226563</v>
      </c>
      <c r="D121" s="27">
        <v>92.527389526367188</v>
      </c>
      <c r="E121" s="27">
        <v>81.15625</v>
      </c>
      <c r="F121" s="27">
        <v>100</v>
      </c>
      <c r="G121" s="27">
        <v>99.999961853027344</v>
      </c>
      <c r="H121" s="27">
        <v>99.999809265136719</v>
      </c>
      <c r="I121" s="27">
        <v>99.99884033203125</v>
      </c>
      <c r="J121" s="32" t="s">
        <v>49</v>
      </c>
      <c r="K121" s="32" t="s">
        <v>49</v>
      </c>
      <c r="L121" s="32" t="s">
        <v>49</v>
      </c>
      <c r="M121" s="32" t="s">
        <v>49</v>
      </c>
      <c r="P121" s="49"/>
      <c r="R121" s="50"/>
      <c r="S121" s="50"/>
      <c r="T121" s="50"/>
      <c r="U121" s="50"/>
      <c r="V121" s="32" t="s">
        <v>49</v>
      </c>
      <c r="W121" s="32" t="s">
        <v>49</v>
      </c>
      <c r="X121" s="32" t="s">
        <v>49</v>
      </c>
      <c r="Y121" s="86"/>
      <c r="Z121" s="86"/>
      <c r="AA121" s="86"/>
      <c r="AB121" s="86"/>
      <c r="AC121" s="86"/>
    </row>
    <row r="122" spans="1:43" x14ac:dyDescent="0.35">
      <c r="A122" s="36"/>
      <c r="B122" s="36"/>
      <c r="C122" s="36"/>
      <c r="D122" s="36"/>
      <c r="E122" s="36"/>
      <c r="F122" s="36"/>
      <c r="G122" s="36"/>
      <c r="H122" s="36"/>
      <c r="I122" s="36"/>
      <c r="N122" s="38" t="s">
        <v>200</v>
      </c>
      <c r="O122" s="36"/>
      <c r="P122" s="24">
        <f>SUMIF(S123:S124,TRUE, Q123:Q124)/SUM(Q123:Q124)</f>
        <v>1</v>
      </c>
      <c r="Q122" s="36"/>
      <c r="R122" s="36"/>
      <c r="S122" s="36"/>
      <c r="T122" s="36"/>
      <c r="U122" s="36"/>
      <c r="V122" s="36"/>
      <c r="W122" s="36"/>
      <c r="X122" s="36"/>
      <c r="Y122" s="87"/>
      <c r="Z122" s="87"/>
      <c r="AA122" s="87"/>
      <c r="AB122" s="87"/>
      <c r="AC122" s="87"/>
      <c r="AD122" s="38"/>
      <c r="AE122" s="38"/>
      <c r="AF122" s="87"/>
      <c r="AG122" s="87"/>
      <c r="AH122" s="87" t="s">
        <v>126</v>
      </c>
      <c r="AI122" s="88"/>
      <c r="AJ122" s="88"/>
      <c r="AK122" s="88"/>
      <c r="AL122" s="88"/>
      <c r="AM122" s="88"/>
      <c r="AN122" s="88"/>
      <c r="AO122" s="88"/>
      <c r="AP122" s="88"/>
      <c r="AQ122" s="88"/>
    </row>
    <row r="123" spans="1:43" x14ac:dyDescent="0.35">
      <c r="A123" s="26" t="s">
        <v>201</v>
      </c>
      <c r="B123" s="27">
        <v>82.523857116699219</v>
      </c>
      <c r="C123" s="27">
        <v>81.089935302734375</v>
      </c>
      <c r="D123" s="27">
        <v>94.576202392578125</v>
      </c>
      <c r="E123" s="27">
        <v>90.390510559082031</v>
      </c>
      <c r="F123" s="27">
        <v>68.070846557617188</v>
      </c>
      <c r="G123" s="27">
        <v>78.660713195800781</v>
      </c>
      <c r="H123" s="27">
        <v>99.726776123046875</v>
      </c>
      <c r="I123" s="27">
        <v>99.99884033203125</v>
      </c>
      <c r="J123" s="27">
        <v>99.042457580566406</v>
      </c>
      <c r="K123" s="27">
        <v>99.999954223632813</v>
      </c>
      <c r="L123" s="27">
        <v>99.999809265136719</v>
      </c>
      <c r="M123" s="27">
        <v>99.99884033203125</v>
      </c>
      <c r="Q123" s="31">
        <v>1</v>
      </c>
      <c r="R123" s="26" t="s">
        <v>155</v>
      </c>
      <c r="S123" s="26" t="b">
        <f>NOT(OR((D123&lt;=$Q$1),(H123&lt;=$R$1),(L123&lt;=$S$1)))</f>
        <v>1</v>
      </c>
      <c r="T123" s="26" t="b">
        <f>NOT(OR((C123&lt;=$Q$1),(G123&lt;=$R$1),(K123&lt;=$S$1)))</f>
        <v>0</v>
      </c>
      <c r="U123" s="32" t="s">
        <v>42</v>
      </c>
      <c r="V123" s="32" t="s">
        <v>42</v>
      </c>
      <c r="W123" s="40" t="s">
        <v>20</v>
      </c>
      <c r="X123" s="32" t="s">
        <v>42</v>
      </c>
      <c r="Y123" s="85">
        <v>5</v>
      </c>
      <c r="Z123" s="85"/>
      <c r="AA123" s="85"/>
      <c r="AB123" s="85"/>
      <c r="AC123" s="85"/>
      <c r="AE123" s="33" t="s">
        <v>7</v>
      </c>
    </row>
    <row r="124" spans="1:43" x14ac:dyDescent="0.35">
      <c r="A124" s="26" t="s">
        <v>202</v>
      </c>
      <c r="B124" s="27">
        <v>84.61077880859375</v>
      </c>
      <c r="C124" s="27">
        <v>81.07086181640625</v>
      </c>
      <c r="D124" s="27">
        <v>94.457748413085938</v>
      </c>
      <c r="E124" s="27">
        <v>89.406455993652344</v>
      </c>
      <c r="F124" s="27">
        <v>89.574180603027344</v>
      </c>
      <c r="G124" s="27">
        <v>78.383949279785156</v>
      </c>
      <c r="H124" s="27">
        <v>99.044708251953125</v>
      </c>
      <c r="I124" s="27">
        <v>99.428428649902344</v>
      </c>
      <c r="J124" s="27">
        <v>90.7412109375</v>
      </c>
      <c r="K124" s="27">
        <v>99.999954223632813</v>
      </c>
      <c r="L124" s="27">
        <v>99.999809265136719</v>
      </c>
      <c r="M124" s="27">
        <v>99.99884033203125</v>
      </c>
      <c r="Q124" s="31">
        <v>1</v>
      </c>
      <c r="R124" s="26" t="s">
        <v>155</v>
      </c>
      <c r="S124" s="26" t="b">
        <f t="shared" ref="S124:S125" si="12">NOT(OR((D124&lt;=$Q$1),(H124&lt;=$R$1),(L124&lt;=$S$1)))</f>
        <v>1</v>
      </c>
      <c r="T124" s="26" t="b">
        <f>NOT(OR((C124&lt;=$Q$1),(G124&lt;=$R$1),(K124&lt;=$S$1)))</f>
        <v>0</v>
      </c>
      <c r="U124" s="32" t="s">
        <v>42</v>
      </c>
      <c r="V124" s="40" t="s">
        <v>184</v>
      </c>
      <c r="W124" s="32" t="s">
        <v>42</v>
      </c>
      <c r="X124" s="32" t="s">
        <v>42</v>
      </c>
      <c r="Y124" s="85">
        <v>5</v>
      </c>
      <c r="Z124" s="85"/>
      <c r="AA124" s="85"/>
      <c r="AB124" s="85"/>
      <c r="AC124" s="85"/>
      <c r="AE124" s="33" t="s">
        <v>7</v>
      </c>
    </row>
    <row r="125" spans="1:43" x14ac:dyDescent="0.35">
      <c r="A125" s="26" t="s">
        <v>203</v>
      </c>
      <c r="B125" s="27">
        <v>79.101409912109375</v>
      </c>
      <c r="C125" s="27">
        <v>81.086357116699219</v>
      </c>
      <c r="D125" s="27">
        <v>94.658454895019531</v>
      </c>
      <c r="E125" s="27">
        <v>90.918380737304688</v>
      </c>
      <c r="F125" s="27">
        <v>56.456077575683594</v>
      </c>
      <c r="G125" s="27">
        <v>4.2623171806335449</v>
      </c>
      <c r="H125" s="27">
        <v>10.842748641967773</v>
      </c>
      <c r="I125" s="27">
        <v>11.652276992797852</v>
      </c>
      <c r="J125" s="27">
        <v>45.937770843505859</v>
      </c>
      <c r="K125" s="27">
        <v>97.004302978515625</v>
      </c>
      <c r="L125" s="27">
        <v>92.14117431640625</v>
      </c>
      <c r="M125" s="27">
        <v>92.053787231445313</v>
      </c>
      <c r="N125" s="33" t="s">
        <v>204</v>
      </c>
      <c r="Q125" s="31">
        <v>0</v>
      </c>
      <c r="R125" s="26" t="s">
        <v>155</v>
      </c>
      <c r="S125" s="26" t="b">
        <f t="shared" si="12"/>
        <v>0</v>
      </c>
      <c r="T125" s="26" t="b">
        <f t="shared" ref="T125" si="13">NOT(OR((C125&lt;=$Q$1),(G125&lt;=$R$1),(K125&lt;=$S$1)))</f>
        <v>0</v>
      </c>
      <c r="U125" s="32" t="s">
        <v>42</v>
      </c>
      <c r="V125" s="32" t="s">
        <v>42</v>
      </c>
      <c r="W125" s="40" t="s">
        <v>20</v>
      </c>
      <c r="X125" s="32" t="s">
        <v>42</v>
      </c>
      <c r="Y125" s="85">
        <v>5</v>
      </c>
      <c r="Z125" s="85"/>
      <c r="AA125" s="85"/>
      <c r="AB125" s="85"/>
      <c r="AC125" s="85"/>
      <c r="AE125" s="33" t="s">
        <v>7</v>
      </c>
    </row>
    <row r="126" spans="1:43" x14ac:dyDescent="0.35">
      <c r="A126" s="26" t="s">
        <v>205</v>
      </c>
      <c r="B126" s="27">
        <v>82.366050720214844</v>
      </c>
      <c r="C126" s="27">
        <v>80.810226440429688</v>
      </c>
      <c r="D126" s="27">
        <v>94.034912109375</v>
      </c>
      <c r="E126" s="27">
        <v>87.892364501953125</v>
      </c>
      <c r="F126" s="27">
        <v>98.346519470214844</v>
      </c>
      <c r="G126" s="27">
        <v>99.999954223632813</v>
      </c>
      <c r="H126" s="27">
        <v>99.999809265136719</v>
      </c>
      <c r="I126" s="27">
        <v>99.99884033203125</v>
      </c>
      <c r="Q126" s="26" t="s">
        <v>37</v>
      </c>
      <c r="R126" s="26"/>
      <c r="U126" s="32" t="s">
        <v>42</v>
      </c>
      <c r="V126" s="40" t="s">
        <v>184</v>
      </c>
      <c r="W126" s="32" t="s">
        <v>42</v>
      </c>
      <c r="X126" s="32" t="s">
        <v>42</v>
      </c>
      <c r="Y126" s="85">
        <v>5</v>
      </c>
      <c r="Z126" s="85"/>
      <c r="AA126" s="85"/>
      <c r="AB126" s="85"/>
      <c r="AC126" s="85"/>
      <c r="AE126" s="33" t="s">
        <v>7</v>
      </c>
      <c r="AF126" s="26" t="s">
        <v>185</v>
      </c>
      <c r="AI126" s="31">
        <v>42736</v>
      </c>
      <c r="AL126" s="26" t="s">
        <v>186</v>
      </c>
    </row>
    <row r="127" spans="1:43" x14ac:dyDescent="0.35">
      <c r="A127" s="36"/>
      <c r="B127" s="36"/>
      <c r="C127" s="36"/>
      <c r="D127" s="36"/>
      <c r="E127" s="36"/>
      <c r="F127" s="36"/>
      <c r="G127" s="36"/>
      <c r="H127" s="36"/>
      <c r="I127" s="36"/>
      <c r="J127" s="36"/>
      <c r="K127" s="36"/>
      <c r="L127" s="36"/>
      <c r="M127" s="36"/>
      <c r="N127" s="38" t="s">
        <v>206</v>
      </c>
      <c r="O127" s="36" t="str">
        <f>SUM(Q128:Q183) &amp;" Sensors"</f>
        <v>42 Sensors</v>
      </c>
      <c r="P127" s="24">
        <f>SUMIF(S128:S183,TRUE, Q128:Q183)/SUM(Q128:Q183)</f>
        <v>0.88095238095238093</v>
      </c>
      <c r="Q127" s="36"/>
      <c r="R127" s="36"/>
      <c r="S127" s="36"/>
      <c r="T127" s="36"/>
      <c r="U127" s="36"/>
      <c r="V127" s="36"/>
      <c r="W127" s="36"/>
      <c r="X127" s="36"/>
      <c r="Y127" s="87"/>
      <c r="Z127" s="87"/>
      <c r="AA127" s="87"/>
      <c r="AB127" s="87"/>
      <c r="AC127" s="87"/>
      <c r="AD127" s="38"/>
      <c r="AE127" s="38"/>
      <c r="AF127" s="87"/>
      <c r="AG127" s="87"/>
      <c r="AH127" s="87" t="s">
        <v>206</v>
      </c>
      <c r="AI127" s="88"/>
      <c r="AJ127" s="88"/>
      <c r="AK127" s="88"/>
      <c r="AL127" s="88"/>
      <c r="AM127" s="88"/>
      <c r="AN127" s="88"/>
      <c r="AO127" s="88"/>
      <c r="AP127" s="88"/>
      <c r="AQ127" s="88"/>
    </row>
    <row r="128" spans="1:43" x14ac:dyDescent="0.35">
      <c r="A128" s="26" t="s">
        <v>207</v>
      </c>
      <c r="B128" s="27">
        <v>90.729751586914063</v>
      </c>
      <c r="C128" s="27">
        <v>81.998641967773438</v>
      </c>
      <c r="D128" s="27">
        <v>93.673324584960938</v>
      </c>
      <c r="E128" s="27">
        <v>85.529403686523438</v>
      </c>
      <c r="F128" s="27">
        <v>96.981353759765625</v>
      </c>
      <c r="G128" s="27">
        <v>99.998802185058594</v>
      </c>
      <c r="H128" s="27">
        <v>99.999809265136719</v>
      </c>
      <c r="I128" s="27">
        <v>99.99884033203125</v>
      </c>
      <c r="J128" s="27">
        <v>92.813232421875</v>
      </c>
      <c r="K128" s="27">
        <v>99.999954223632813</v>
      </c>
      <c r="L128" s="27">
        <v>99.999809265136719</v>
      </c>
      <c r="M128" s="27">
        <v>99.99884033203125</v>
      </c>
      <c r="Q128" s="31">
        <v>1</v>
      </c>
      <c r="R128" s="39" t="s">
        <v>83</v>
      </c>
      <c r="S128" s="26" t="b">
        <f t="shared" ref="S128:S173" si="14">NOT(OR((D128&lt;=$Q$1),(H128&lt;=$R$1),(L128&lt;=$S$1)))</f>
        <v>1</v>
      </c>
      <c r="T128" s="26" t="b">
        <f t="shared" ref="T128:T173" si="15">NOT(OR((C128&lt;=$Q$1),(G128&lt;=$R$1),(K128&lt;=$S$1)))</f>
        <v>0</v>
      </c>
      <c r="U128" s="32" t="s">
        <v>42</v>
      </c>
      <c r="V128" s="32" t="s">
        <v>42</v>
      </c>
      <c r="W128" s="40" t="s">
        <v>20</v>
      </c>
      <c r="X128" s="41" t="s">
        <v>129</v>
      </c>
      <c r="Y128" s="85">
        <v>4</v>
      </c>
      <c r="Z128" s="85"/>
      <c r="AA128" s="85"/>
      <c r="AB128" s="85"/>
      <c r="AC128" s="85"/>
      <c r="AE128" s="33" t="s">
        <v>7</v>
      </c>
      <c r="AL128" s="26" t="s">
        <v>130</v>
      </c>
      <c r="AN128" s="26" t="s">
        <v>131</v>
      </c>
      <c r="AO128" s="31">
        <v>42767</v>
      </c>
      <c r="AP128" s="26" t="s">
        <v>47</v>
      </c>
    </row>
    <row r="129" spans="1:31" x14ac:dyDescent="0.35">
      <c r="A129" s="26" t="s">
        <v>208</v>
      </c>
      <c r="B129" s="27">
        <v>90.862983703613281</v>
      </c>
      <c r="C129" s="27">
        <v>81.985725402832031</v>
      </c>
      <c r="D129" s="27">
        <v>93.375885009765625</v>
      </c>
      <c r="E129" s="27">
        <v>84.009307861328125</v>
      </c>
      <c r="F129" s="27">
        <v>92.875900268554688</v>
      </c>
      <c r="G129" s="27">
        <v>99.999954223632813</v>
      </c>
      <c r="H129" s="27">
        <v>99.999809265136719</v>
      </c>
      <c r="I129" s="27">
        <v>99.99884033203125</v>
      </c>
      <c r="J129" s="27">
        <v>96.772613525390625</v>
      </c>
      <c r="K129" s="27">
        <v>57.685390472412109</v>
      </c>
      <c r="L129" s="27">
        <v>99.999809265136719</v>
      </c>
      <c r="M129" s="27">
        <v>99.99884033203125</v>
      </c>
      <c r="Q129" s="31">
        <v>1</v>
      </c>
      <c r="R129" s="26" t="s">
        <v>41</v>
      </c>
      <c r="S129" s="26" t="b">
        <f t="shared" si="14"/>
        <v>1</v>
      </c>
      <c r="T129" s="26" t="b">
        <f t="shared" si="15"/>
        <v>0</v>
      </c>
      <c r="U129" s="32"/>
      <c r="V129" s="32"/>
      <c r="W129" s="40"/>
      <c r="X129" s="41"/>
      <c r="AE129" s="33"/>
    </row>
    <row r="130" spans="1:31" x14ac:dyDescent="0.35">
      <c r="A130" s="26" t="s">
        <v>209</v>
      </c>
      <c r="B130" s="27">
        <v>91.044967651367188</v>
      </c>
      <c r="C130" s="27">
        <v>82.008331298828125</v>
      </c>
      <c r="D130" s="27">
        <v>93.327423095703125</v>
      </c>
      <c r="E130" s="27">
        <v>83.8746337890625</v>
      </c>
      <c r="F130" s="27">
        <v>98.426559448242188</v>
      </c>
      <c r="G130" s="27">
        <v>99.999412536621094</v>
      </c>
      <c r="H130" s="27">
        <v>99.999809265136719</v>
      </c>
      <c r="I130" s="27">
        <v>99.99884033203125</v>
      </c>
      <c r="J130" s="27">
        <v>92.894561767578125</v>
      </c>
      <c r="K130" s="27">
        <v>99.999954223632813</v>
      </c>
      <c r="L130" s="27">
        <v>99.999809265136719</v>
      </c>
      <c r="M130" s="27">
        <v>99.99884033203125</v>
      </c>
      <c r="Q130" s="31">
        <v>1</v>
      </c>
      <c r="R130" s="39" t="s">
        <v>83</v>
      </c>
      <c r="S130" s="26" t="b">
        <f t="shared" si="14"/>
        <v>1</v>
      </c>
      <c r="T130" s="26" t="b">
        <f t="shared" si="15"/>
        <v>0</v>
      </c>
      <c r="U130" s="32" t="s">
        <v>42</v>
      </c>
      <c r="V130" s="32" t="s">
        <v>42</v>
      </c>
      <c r="W130" s="40" t="s">
        <v>20</v>
      </c>
      <c r="X130" s="41" t="s">
        <v>129</v>
      </c>
      <c r="Y130" s="85">
        <v>4</v>
      </c>
      <c r="Z130" s="85"/>
      <c r="AA130" s="85"/>
      <c r="AB130" s="85"/>
      <c r="AC130" s="85"/>
      <c r="AE130" s="33" t="s">
        <v>7</v>
      </c>
    </row>
    <row r="131" spans="1:31" x14ac:dyDescent="0.35">
      <c r="A131" s="26" t="s">
        <v>210</v>
      </c>
      <c r="B131" s="27">
        <v>90.992240905761719</v>
      </c>
      <c r="C131" s="27">
        <v>81.959808349609375</v>
      </c>
      <c r="D131" s="27">
        <v>93.465950012207031</v>
      </c>
      <c r="E131" s="27">
        <v>84.147544860839844</v>
      </c>
      <c r="F131" s="27">
        <v>95.179580688476563</v>
      </c>
      <c r="G131" s="27">
        <v>99.9993896484375</v>
      </c>
      <c r="H131" s="27">
        <v>99.999809265136719</v>
      </c>
      <c r="I131" s="27">
        <v>99.99884033203125</v>
      </c>
      <c r="J131" s="27">
        <v>96.772789001464844</v>
      </c>
      <c r="K131" s="27">
        <v>57.687644958496094</v>
      </c>
      <c r="L131" s="27">
        <v>99.999809265136719</v>
      </c>
      <c r="M131" s="27">
        <v>99.99884033203125</v>
      </c>
      <c r="Q131" s="31">
        <v>1</v>
      </c>
      <c r="R131" s="26" t="s">
        <v>41</v>
      </c>
      <c r="S131" s="26" t="b">
        <f t="shared" si="14"/>
        <v>1</v>
      </c>
      <c r="T131" s="26" t="b">
        <f t="shared" si="15"/>
        <v>0</v>
      </c>
      <c r="U131" s="32"/>
      <c r="V131" s="32"/>
      <c r="W131" s="40"/>
      <c r="X131" s="41"/>
      <c r="AE131" s="33"/>
    </row>
    <row r="132" spans="1:31" x14ac:dyDescent="0.35">
      <c r="A132" s="26" t="s">
        <v>211</v>
      </c>
      <c r="B132" s="27">
        <v>91.123832702636719</v>
      </c>
      <c r="C132" s="27">
        <v>81.956047058105469</v>
      </c>
      <c r="D132" s="27">
        <v>93.420646667480469</v>
      </c>
      <c r="E132" s="27">
        <v>84.010353088378906</v>
      </c>
      <c r="F132" s="27">
        <v>98.415725708007813</v>
      </c>
      <c r="G132" s="27">
        <v>99.999519348144531</v>
      </c>
      <c r="H132" s="27">
        <v>99.998458862304688</v>
      </c>
      <c r="I132" s="27">
        <v>99.99884033203125</v>
      </c>
      <c r="J132" s="27">
        <v>92.90032958984375</v>
      </c>
      <c r="K132" s="27">
        <v>99.999954223632813</v>
      </c>
      <c r="L132" s="27">
        <v>99.999809265136719</v>
      </c>
      <c r="M132" s="27">
        <v>99.99884033203125</v>
      </c>
      <c r="Q132" s="31">
        <v>1</v>
      </c>
      <c r="R132" s="39" t="s">
        <v>83</v>
      </c>
      <c r="S132" s="26" t="b">
        <f t="shared" si="14"/>
        <v>1</v>
      </c>
      <c r="T132" s="26" t="b">
        <f t="shared" si="15"/>
        <v>0</v>
      </c>
      <c r="U132" s="32" t="s">
        <v>42</v>
      </c>
      <c r="V132" s="32" t="s">
        <v>42</v>
      </c>
      <c r="W132" s="32" t="s">
        <v>42</v>
      </c>
      <c r="X132" s="41" t="s">
        <v>129</v>
      </c>
      <c r="Y132" s="85">
        <v>4</v>
      </c>
      <c r="Z132" s="85"/>
      <c r="AA132" s="85"/>
      <c r="AB132" s="85"/>
      <c r="AC132" s="85"/>
      <c r="AE132" s="33" t="s">
        <v>7</v>
      </c>
    </row>
    <row r="133" spans="1:31" x14ac:dyDescent="0.35">
      <c r="A133" s="26" t="s">
        <v>212</v>
      </c>
      <c r="B133" s="27">
        <v>91.062843322753906</v>
      </c>
      <c r="C133" s="27">
        <v>81.994239807128906</v>
      </c>
      <c r="D133" s="27">
        <v>93.39593505859375</v>
      </c>
      <c r="E133" s="27">
        <v>83.871795654296875</v>
      </c>
      <c r="F133" s="27">
        <v>76.766975402832031</v>
      </c>
      <c r="G133" s="27">
        <v>99.998489379882813</v>
      </c>
      <c r="H133" s="27">
        <v>99.996139526367188</v>
      </c>
      <c r="I133" s="27">
        <v>99.99884033203125</v>
      </c>
      <c r="J133" s="27">
        <v>96.79730224609375</v>
      </c>
      <c r="K133" s="27">
        <v>99.999954223632813</v>
      </c>
      <c r="L133" s="27">
        <v>99.999809265136719</v>
      </c>
      <c r="M133" s="27">
        <v>99.99884033203125</v>
      </c>
      <c r="Q133" s="31">
        <v>1</v>
      </c>
      <c r="R133" s="39" t="s">
        <v>83</v>
      </c>
      <c r="S133" s="26" t="b">
        <f t="shared" si="14"/>
        <v>1</v>
      </c>
      <c r="T133" s="26" t="b">
        <f t="shared" si="15"/>
        <v>0</v>
      </c>
      <c r="U133" s="40" t="s">
        <v>135</v>
      </c>
      <c r="V133" s="32" t="s">
        <v>42</v>
      </c>
      <c r="W133" s="32" t="s">
        <v>42</v>
      </c>
      <c r="X133" s="41" t="s">
        <v>129</v>
      </c>
      <c r="Y133" s="85">
        <v>3</v>
      </c>
      <c r="Z133" s="85"/>
      <c r="AA133" s="85"/>
      <c r="AB133" s="85"/>
      <c r="AC133" s="85"/>
      <c r="AE133" s="33" t="s">
        <v>7</v>
      </c>
    </row>
    <row r="134" spans="1:31" x14ac:dyDescent="0.35">
      <c r="A134" s="26" t="s">
        <v>213</v>
      </c>
      <c r="B134" s="27">
        <v>91.017929077148438</v>
      </c>
      <c r="C134" s="27">
        <v>81.985343933105469</v>
      </c>
      <c r="D134" s="27">
        <v>93.513641357421875</v>
      </c>
      <c r="E134" s="27">
        <v>84.151145935058594</v>
      </c>
      <c r="F134" s="27">
        <v>96.549781799316406</v>
      </c>
      <c r="G134" s="27">
        <v>99.999343872070313</v>
      </c>
      <c r="H134" s="27">
        <v>99.999809265136719</v>
      </c>
      <c r="I134" s="27">
        <v>99.99884033203125</v>
      </c>
      <c r="J134" s="27">
        <v>89.38189697265625</v>
      </c>
      <c r="K134" s="27">
        <v>79.463714599609375</v>
      </c>
      <c r="L134" s="27">
        <v>99.999809265136719</v>
      </c>
      <c r="M134" s="27">
        <v>99.99884033203125</v>
      </c>
      <c r="Q134" s="31">
        <v>1</v>
      </c>
      <c r="R134" s="39" t="s">
        <v>83</v>
      </c>
      <c r="S134" s="26" t="b">
        <f t="shared" si="14"/>
        <v>1</v>
      </c>
      <c r="T134" s="26" t="b">
        <f t="shared" si="15"/>
        <v>0</v>
      </c>
      <c r="U134" s="32" t="s">
        <v>42</v>
      </c>
      <c r="V134" s="32" t="s">
        <v>42</v>
      </c>
      <c r="W134" s="32" t="s">
        <v>42</v>
      </c>
      <c r="X134" s="41" t="s">
        <v>129</v>
      </c>
      <c r="Y134" s="85">
        <v>4</v>
      </c>
      <c r="Z134" s="85"/>
      <c r="AA134" s="85"/>
      <c r="AB134" s="85"/>
      <c r="AC134" s="85"/>
      <c r="AE134" s="33" t="s">
        <v>7</v>
      </c>
    </row>
    <row r="135" spans="1:31" x14ac:dyDescent="0.35">
      <c r="A135" s="26" t="s">
        <v>214</v>
      </c>
      <c r="B135" s="27">
        <v>91.164962768554688</v>
      </c>
      <c r="C135" s="27">
        <v>81.988716125488281</v>
      </c>
      <c r="D135" s="27">
        <v>93.467010498046875</v>
      </c>
      <c r="E135" s="27">
        <v>84.284896850585938</v>
      </c>
      <c r="F135" s="27">
        <v>98.857124328613281</v>
      </c>
      <c r="G135" s="27">
        <v>99.99847412109375</v>
      </c>
      <c r="H135" s="27">
        <v>99.99652099609375</v>
      </c>
      <c r="I135" s="27">
        <v>99.99884033203125</v>
      </c>
      <c r="J135" s="27">
        <v>89.645858764648438</v>
      </c>
      <c r="K135" s="27">
        <v>94.610237121582031</v>
      </c>
      <c r="L135" s="27">
        <v>99.999809265136719</v>
      </c>
      <c r="M135" s="27">
        <v>99.99884033203125</v>
      </c>
      <c r="Q135" s="31">
        <v>1</v>
      </c>
      <c r="R135" s="39" t="s">
        <v>83</v>
      </c>
      <c r="S135" s="26" t="b">
        <f t="shared" si="14"/>
        <v>1</v>
      </c>
      <c r="T135" s="26" t="b">
        <f t="shared" si="15"/>
        <v>0</v>
      </c>
      <c r="U135" s="32" t="s">
        <v>42</v>
      </c>
      <c r="V135" s="32" t="s">
        <v>42</v>
      </c>
      <c r="W135" s="32" t="s">
        <v>42</v>
      </c>
      <c r="X135" s="41" t="s">
        <v>129</v>
      </c>
      <c r="Y135" s="85">
        <v>3</v>
      </c>
      <c r="Z135" s="85"/>
      <c r="AA135" s="85"/>
      <c r="AB135" s="85"/>
      <c r="AC135" s="85"/>
      <c r="AE135" s="33" t="s">
        <v>7</v>
      </c>
    </row>
    <row r="136" spans="1:31" x14ac:dyDescent="0.35">
      <c r="A136" s="26" t="s">
        <v>215</v>
      </c>
      <c r="B136" s="27">
        <v>91.014801025390625</v>
      </c>
      <c r="C136" s="27">
        <v>82.041641235351563</v>
      </c>
      <c r="D136" s="27">
        <v>93.489204406738281</v>
      </c>
      <c r="E136" s="27">
        <v>84.144935607910156</v>
      </c>
      <c r="F136" s="27">
        <v>98.856643676757813</v>
      </c>
      <c r="G136" s="27">
        <v>99.998947143554688</v>
      </c>
      <c r="H136" s="27">
        <v>99.999809265136719</v>
      </c>
      <c r="I136" s="27">
        <v>99.99884033203125</v>
      </c>
      <c r="J136" s="27">
        <v>90.252220153808594</v>
      </c>
      <c r="K136" s="27">
        <v>99.999954223632813</v>
      </c>
      <c r="L136" s="27">
        <v>99.999809265136719</v>
      </c>
      <c r="M136" s="27">
        <v>99.99884033203125</v>
      </c>
      <c r="Q136" s="31">
        <v>1</v>
      </c>
      <c r="R136" s="39" t="s">
        <v>83</v>
      </c>
      <c r="S136" s="26" t="b">
        <f t="shared" si="14"/>
        <v>1</v>
      </c>
      <c r="T136" s="26" t="b">
        <f t="shared" si="15"/>
        <v>0</v>
      </c>
      <c r="U136" s="32" t="s">
        <v>42</v>
      </c>
      <c r="V136" s="32" t="s">
        <v>42</v>
      </c>
      <c r="W136" s="32" t="s">
        <v>42</v>
      </c>
      <c r="X136" s="41" t="s">
        <v>129</v>
      </c>
      <c r="Y136" s="85">
        <v>4</v>
      </c>
      <c r="Z136" s="85"/>
      <c r="AA136" s="85"/>
      <c r="AB136" s="85"/>
      <c r="AC136" s="85"/>
      <c r="AE136" s="33" t="s">
        <v>7</v>
      </c>
    </row>
    <row r="137" spans="1:31" x14ac:dyDescent="0.35">
      <c r="A137" s="26" t="s">
        <v>216</v>
      </c>
      <c r="B137" s="27">
        <v>91.022964477539063</v>
      </c>
      <c r="C137" s="27">
        <v>82.104354858398438</v>
      </c>
      <c r="D137" s="27">
        <v>93.560943603515625</v>
      </c>
      <c r="E137" s="27">
        <v>84.565292358398438</v>
      </c>
      <c r="F137" s="27">
        <v>98.857757568359375</v>
      </c>
      <c r="G137" s="27">
        <v>99.998977661132813</v>
      </c>
      <c r="H137" s="27">
        <v>99.999809265136719</v>
      </c>
      <c r="I137" s="27">
        <v>99.99884033203125</v>
      </c>
      <c r="J137" s="27">
        <v>93.373466491699219</v>
      </c>
      <c r="K137" s="27">
        <v>99.989158630371094</v>
      </c>
      <c r="L137" s="27">
        <v>99.975532531738281</v>
      </c>
      <c r="M137" s="27">
        <v>99.99884033203125</v>
      </c>
      <c r="Q137" s="31">
        <v>1</v>
      </c>
      <c r="R137" s="39" t="s">
        <v>83</v>
      </c>
      <c r="S137" s="26" t="b">
        <f t="shared" si="14"/>
        <v>1</v>
      </c>
      <c r="T137" s="26" t="b">
        <f t="shared" si="15"/>
        <v>0</v>
      </c>
      <c r="U137" s="32" t="s">
        <v>42</v>
      </c>
      <c r="V137" s="32" t="s">
        <v>42</v>
      </c>
      <c r="W137" s="32" t="s">
        <v>42</v>
      </c>
      <c r="X137" s="41" t="s">
        <v>129</v>
      </c>
      <c r="Y137" s="85">
        <v>4</v>
      </c>
      <c r="Z137" s="85"/>
      <c r="AA137" s="85"/>
      <c r="AB137" s="85"/>
      <c r="AC137" s="85"/>
      <c r="AE137" s="33" t="s">
        <v>7</v>
      </c>
    </row>
    <row r="138" spans="1:31" x14ac:dyDescent="0.35">
      <c r="A138" s="26" t="s">
        <v>217</v>
      </c>
      <c r="B138" s="27">
        <v>91.113090515136719</v>
      </c>
      <c r="C138" s="27">
        <v>82.070068359375</v>
      </c>
      <c r="D138" s="27">
        <v>93.60577392578125</v>
      </c>
      <c r="E138" s="27">
        <v>84.696304321289063</v>
      </c>
      <c r="F138" s="27">
        <v>96.174537658691406</v>
      </c>
      <c r="G138" s="27">
        <v>99.999954223632813</v>
      </c>
      <c r="H138" s="27">
        <v>99.999809265136719</v>
      </c>
      <c r="I138" s="27">
        <v>99.99884033203125</v>
      </c>
      <c r="J138" s="27">
        <v>92.482925415039063</v>
      </c>
      <c r="K138" s="27">
        <v>99.999954223632813</v>
      </c>
      <c r="L138" s="27">
        <v>99.999809265136719</v>
      </c>
      <c r="M138" s="27">
        <v>99.99884033203125</v>
      </c>
      <c r="Q138" s="31">
        <v>1</v>
      </c>
      <c r="R138" s="39" t="s">
        <v>83</v>
      </c>
      <c r="S138" s="26" t="b">
        <f t="shared" si="14"/>
        <v>1</v>
      </c>
      <c r="T138" s="26" t="b">
        <f t="shared" si="15"/>
        <v>0</v>
      </c>
      <c r="U138" s="32" t="s">
        <v>42</v>
      </c>
      <c r="V138" s="32" t="s">
        <v>42</v>
      </c>
      <c r="W138" s="32" t="s">
        <v>42</v>
      </c>
      <c r="X138" s="41" t="s">
        <v>129</v>
      </c>
      <c r="Y138" s="85">
        <v>4</v>
      </c>
      <c r="Z138" s="85"/>
      <c r="AA138" s="85"/>
      <c r="AB138" s="85"/>
      <c r="AC138" s="85"/>
      <c r="AE138" s="33" t="s">
        <v>7</v>
      </c>
    </row>
    <row r="139" spans="1:31" x14ac:dyDescent="0.35">
      <c r="A139" s="26" t="s">
        <v>218</v>
      </c>
      <c r="B139" s="27">
        <v>91.058692932128906</v>
      </c>
      <c r="C139" s="27">
        <v>82.0660400390625</v>
      </c>
      <c r="D139" s="27">
        <v>93.652503967285156</v>
      </c>
      <c r="E139" s="27">
        <v>84.699966430664063</v>
      </c>
      <c r="F139" s="27">
        <v>96.231094360351563</v>
      </c>
      <c r="G139" s="27">
        <v>99.999954223632813</v>
      </c>
      <c r="H139" s="27">
        <v>99.999809265136719</v>
      </c>
      <c r="I139" s="27">
        <v>99.99884033203125</v>
      </c>
      <c r="J139" s="27">
        <v>90.811767578125</v>
      </c>
      <c r="K139" s="27">
        <v>99.861442565917969</v>
      </c>
      <c r="L139" s="27">
        <v>99.999809265136719</v>
      </c>
      <c r="M139" s="27">
        <v>99.99884033203125</v>
      </c>
      <c r="Q139" s="31">
        <v>1</v>
      </c>
      <c r="R139" s="39" t="s">
        <v>83</v>
      </c>
      <c r="S139" s="26" t="b">
        <f t="shared" si="14"/>
        <v>1</v>
      </c>
      <c r="T139" s="26" t="b">
        <f t="shared" si="15"/>
        <v>0</v>
      </c>
      <c r="U139" s="32" t="s">
        <v>42</v>
      </c>
      <c r="V139" s="32" t="s">
        <v>42</v>
      </c>
      <c r="W139" s="32" t="s">
        <v>42</v>
      </c>
      <c r="X139" s="41" t="s">
        <v>129</v>
      </c>
      <c r="Y139" s="85">
        <v>4</v>
      </c>
      <c r="Z139" s="85"/>
      <c r="AA139" s="85"/>
      <c r="AB139" s="85"/>
      <c r="AC139" s="85"/>
      <c r="AE139" s="33" t="s">
        <v>7</v>
      </c>
    </row>
    <row r="140" spans="1:31" x14ac:dyDescent="0.35">
      <c r="A140" s="26" t="s">
        <v>219</v>
      </c>
      <c r="B140" s="27">
        <v>91.073089599609375</v>
      </c>
      <c r="C140" s="27">
        <v>82.075782775878906</v>
      </c>
      <c r="D140" s="27">
        <v>93.536415100097656</v>
      </c>
      <c r="E140" s="27">
        <v>84.423271179199219</v>
      </c>
      <c r="F140" s="27">
        <v>96.554328918457031</v>
      </c>
      <c r="G140" s="27">
        <v>99.999359130859375</v>
      </c>
      <c r="H140" s="27">
        <v>99.999809265136719</v>
      </c>
      <c r="I140" s="27">
        <v>99.99884033203125</v>
      </c>
      <c r="J140" s="27">
        <v>93.33404541015625</v>
      </c>
      <c r="K140" s="27">
        <v>99.999954223632813</v>
      </c>
      <c r="L140" s="27">
        <v>99.999809265136719</v>
      </c>
      <c r="M140" s="27">
        <v>99.99884033203125</v>
      </c>
      <c r="Q140" s="31">
        <v>1</v>
      </c>
      <c r="R140" s="39" t="s">
        <v>83</v>
      </c>
      <c r="S140" s="26" t="b">
        <f t="shared" si="14"/>
        <v>1</v>
      </c>
      <c r="T140" s="26" t="b">
        <f t="shared" si="15"/>
        <v>0</v>
      </c>
      <c r="U140" s="32" t="s">
        <v>42</v>
      </c>
      <c r="V140" s="32" t="s">
        <v>42</v>
      </c>
      <c r="W140" s="32" t="s">
        <v>42</v>
      </c>
      <c r="X140" s="41" t="s">
        <v>129</v>
      </c>
      <c r="Y140" s="85">
        <v>4</v>
      </c>
      <c r="Z140" s="85"/>
      <c r="AA140" s="85"/>
      <c r="AB140" s="85"/>
      <c r="AC140" s="85"/>
      <c r="AE140" s="33" t="s">
        <v>7</v>
      </c>
    </row>
    <row r="141" spans="1:31" x14ac:dyDescent="0.35">
      <c r="A141" s="26" t="s">
        <v>220</v>
      </c>
      <c r="B141" s="27">
        <v>91.149177551269531</v>
      </c>
      <c r="C141" s="27">
        <v>82.099464416503906</v>
      </c>
      <c r="D141" s="27">
        <v>93.583465576171875</v>
      </c>
      <c r="E141" s="27">
        <v>84.295150756835938</v>
      </c>
      <c r="F141" s="27">
        <v>98.874008178710938</v>
      </c>
      <c r="G141" s="27">
        <v>99.99957275390625</v>
      </c>
      <c r="H141" s="27">
        <v>99.999809265136719</v>
      </c>
      <c r="I141" s="27">
        <v>99.99884033203125</v>
      </c>
      <c r="J141" s="27">
        <v>91.23248291015625</v>
      </c>
      <c r="K141" s="27">
        <v>99.999954223632813</v>
      </c>
      <c r="L141" s="27">
        <v>99.999809265136719</v>
      </c>
      <c r="M141" s="27">
        <v>99.99884033203125</v>
      </c>
      <c r="Q141" s="31">
        <v>1</v>
      </c>
      <c r="R141" s="39" t="s">
        <v>83</v>
      </c>
      <c r="S141" s="26" t="b">
        <f t="shared" si="14"/>
        <v>1</v>
      </c>
      <c r="T141" s="26" t="b">
        <f t="shared" si="15"/>
        <v>0</v>
      </c>
      <c r="U141" s="32" t="s">
        <v>42</v>
      </c>
      <c r="V141" s="32" t="s">
        <v>42</v>
      </c>
      <c r="W141" s="32" t="s">
        <v>42</v>
      </c>
      <c r="X141" s="41" t="s">
        <v>129</v>
      </c>
      <c r="Y141" s="85">
        <v>4</v>
      </c>
      <c r="Z141" s="85"/>
      <c r="AA141" s="85"/>
      <c r="AB141" s="85"/>
      <c r="AC141" s="85"/>
      <c r="AE141" s="33" t="s">
        <v>7</v>
      </c>
    </row>
    <row r="142" spans="1:31" x14ac:dyDescent="0.35">
      <c r="A142" s="26" t="s">
        <v>221</v>
      </c>
      <c r="B142" s="27">
        <v>91.141494750976563</v>
      </c>
      <c r="C142" s="27">
        <v>82.012954711914063</v>
      </c>
      <c r="D142" s="27">
        <v>93.558662414550781</v>
      </c>
      <c r="E142" s="27">
        <v>84.009109497070313</v>
      </c>
      <c r="F142" s="27">
        <v>96.994056701660156</v>
      </c>
      <c r="G142" s="27">
        <v>99.999954223632813</v>
      </c>
      <c r="H142" s="27">
        <v>99.999809265136719</v>
      </c>
      <c r="I142" s="27">
        <v>99.99884033203125</v>
      </c>
      <c r="J142" s="27">
        <v>93.054756164550781</v>
      </c>
      <c r="K142" s="27">
        <v>99.999954223632813</v>
      </c>
      <c r="L142" s="27">
        <v>99.999809265136719</v>
      </c>
      <c r="M142" s="27">
        <v>99.99884033203125</v>
      </c>
      <c r="Q142" s="31">
        <v>1</v>
      </c>
      <c r="R142" s="39" t="s">
        <v>83</v>
      </c>
      <c r="S142" s="26" t="b">
        <f t="shared" si="14"/>
        <v>1</v>
      </c>
      <c r="T142" s="26" t="b">
        <f t="shared" si="15"/>
        <v>0</v>
      </c>
      <c r="U142" s="32" t="s">
        <v>42</v>
      </c>
      <c r="V142" s="32" t="s">
        <v>42</v>
      </c>
      <c r="W142" s="40" t="s">
        <v>20</v>
      </c>
      <c r="X142" s="41" t="s">
        <v>129</v>
      </c>
      <c r="Y142" s="85">
        <v>4</v>
      </c>
      <c r="Z142" s="85"/>
      <c r="AA142" s="85"/>
      <c r="AB142" s="85"/>
      <c r="AC142" s="85"/>
      <c r="AE142" s="33" t="s">
        <v>7</v>
      </c>
    </row>
    <row r="143" spans="1:31" x14ac:dyDescent="0.35">
      <c r="A143" s="26" t="s">
        <v>222</v>
      </c>
      <c r="B143" s="27">
        <v>91.0576171875</v>
      </c>
      <c r="C143" s="27">
        <v>82.018218994140625</v>
      </c>
      <c r="D143" s="27">
        <v>93.558547973632813</v>
      </c>
      <c r="E143" s="27">
        <v>84.013885498046875</v>
      </c>
      <c r="F143" s="27">
        <v>98.274948120117188</v>
      </c>
      <c r="G143" s="27">
        <v>99.999603271484375</v>
      </c>
      <c r="H143" s="27">
        <v>99.999809265136719</v>
      </c>
      <c r="I143" s="27">
        <v>99.99884033203125</v>
      </c>
      <c r="J143" s="27">
        <v>92.006340026855469</v>
      </c>
      <c r="K143" s="27">
        <v>99.999954223632813</v>
      </c>
      <c r="L143" s="27">
        <v>99.999809265136719</v>
      </c>
      <c r="M143" s="27">
        <v>99.99884033203125</v>
      </c>
      <c r="Q143" s="31">
        <v>1</v>
      </c>
      <c r="R143" s="39" t="s">
        <v>83</v>
      </c>
      <c r="S143" s="26" t="b">
        <f t="shared" si="14"/>
        <v>1</v>
      </c>
      <c r="T143" s="26" t="b">
        <f t="shared" si="15"/>
        <v>0</v>
      </c>
      <c r="U143" s="32" t="s">
        <v>42</v>
      </c>
      <c r="V143" s="32" t="s">
        <v>42</v>
      </c>
      <c r="W143" s="32" t="s">
        <v>42</v>
      </c>
      <c r="X143" s="41" t="s">
        <v>129</v>
      </c>
      <c r="Y143" s="85">
        <v>4</v>
      </c>
      <c r="Z143" s="85"/>
      <c r="AA143" s="85"/>
      <c r="AB143" s="85"/>
      <c r="AC143" s="85"/>
      <c r="AE143" s="33" t="s">
        <v>7</v>
      </c>
    </row>
    <row r="144" spans="1:31" x14ac:dyDescent="0.35">
      <c r="A144" s="26" t="s">
        <v>223</v>
      </c>
      <c r="B144" s="27">
        <v>91.066970825195313</v>
      </c>
      <c r="C144" s="27">
        <v>82.055519104003906</v>
      </c>
      <c r="D144" s="27">
        <v>93.465560913085938</v>
      </c>
      <c r="E144" s="27">
        <v>84.013832092285156</v>
      </c>
      <c r="F144" s="27">
        <v>79.129364013671875</v>
      </c>
      <c r="G144" s="27">
        <v>99.999954223632813</v>
      </c>
      <c r="H144" s="27">
        <v>99.999809265136719</v>
      </c>
      <c r="I144" s="27">
        <v>99.99884033203125</v>
      </c>
      <c r="J144" s="27">
        <v>91.876762390136719</v>
      </c>
      <c r="K144" s="27">
        <v>79.463737487792969</v>
      </c>
      <c r="L144" s="27">
        <v>99.999809265136719</v>
      </c>
      <c r="M144" s="27">
        <v>99.99884033203125</v>
      </c>
      <c r="Q144" s="31">
        <v>1</v>
      </c>
      <c r="R144" s="39" t="s">
        <v>83</v>
      </c>
      <c r="S144" s="26" t="b">
        <f t="shared" si="14"/>
        <v>1</v>
      </c>
      <c r="T144" s="26" t="b">
        <f t="shared" si="15"/>
        <v>0</v>
      </c>
      <c r="U144" s="32" t="s">
        <v>42</v>
      </c>
      <c r="V144" s="32" t="s">
        <v>150</v>
      </c>
      <c r="W144" s="32" t="s">
        <v>42</v>
      </c>
      <c r="X144" s="41" t="s">
        <v>129</v>
      </c>
      <c r="Y144" s="85">
        <v>4</v>
      </c>
      <c r="Z144" s="85"/>
      <c r="AA144" s="85"/>
      <c r="AB144" s="85"/>
      <c r="AC144" s="85"/>
      <c r="AE144" s="33" t="s">
        <v>7</v>
      </c>
    </row>
    <row r="145" spans="1:31" x14ac:dyDescent="0.35">
      <c r="A145" s="26" t="s">
        <v>224</v>
      </c>
      <c r="B145" s="27">
        <v>90.970176696777344</v>
      </c>
      <c r="C145" s="27">
        <v>82.071006774902344</v>
      </c>
      <c r="D145" s="27">
        <v>93.468360900878906</v>
      </c>
      <c r="E145" s="27">
        <v>83.884735107421875</v>
      </c>
      <c r="F145" s="27">
        <v>97.246589660644531</v>
      </c>
      <c r="G145" s="27">
        <v>99.998519897460938</v>
      </c>
      <c r="H145" s="27">
        <v>99.999809265136719</v>
      </c>
      <c r="I145" s="27">
        <v>99.99884033203125</v>
      </c>
      <c r="J145" s="27">
        <v>91.086036682128906</v>
      </c>
      <c r="K145" s="27">
        <v>99.999954223632813</v>
      </c>
      <c r="L145" s="27">
        <v>99.999809265136719</v>
      </c>
      <c r="M145" s="27">
        <v>99.99884033203125</v>
      </c>
      <c r="Q145" s="31">
        <v>1</v>
      </c>
      <c r="R145" s="39" t="s">
        <v>83</v>
      </c>
      <c r="S145" s="26" t="b">
        <f t="shared" si="14"/>
        <v>1</v>
      </c>
      <c r="T145" s="26" t="b">
        <f t="shared" si="15"/>
        <v>0</v>
      </c>
      <c r="U145" s="32" t="s">
        <v>42</v>
      </c>
      <c r="V145" s="32" t="s">
        <v>42</v>
      </c>
      <c r="W145" s="32" t="s">
        <v>42</v>
      </c>
      <c r="X145" s="41" t="s">
        <v>129</v>
      </c>
      <c r="Y145" s="85">
        <v>4</v>
      </c>
      <c r="Z145" s="85"/>
      <c r="AA145" s="85"/>
      <c r="AB145" s="85"/>
      <c r="AC145" s="85"/>
      <c r="AE145" s="33" t="s">
        <v>7</v>
      </c>
    </row>
    <row r="146" spans="1:31" x14ac:dyDescent="0.35">
      <c r="A146" s="26" t="s">
        <v>225</v>
      </c>
      <c r="B146" s="27">
        <v>91.184478759765625</v>
      </c>
      <c r="C146" s="27">
        <v>81.980743408203125</v>
      </c>
      <c r="D146" s="27">
        <v>92.703239440917969</v>
      </c>
      <c r="E146" s="27">
        <v>83.880523681640625</v>
      </c>
      <c r="F146" s="27">
        <v>98.427398681640625</v>
      </c>
      <c r="G146" s="27">
        <v>99.99932861328125</v>
      </c>
      <c r="H146" s="27">
        <v>99.999809265136719</v>
      </c>
      <c r="I146" s="27">
        <v>99.99884033203125</v>
      </c>
      <c r="J146" s="27">
        <v>91.369377136230469</v>
      </c>
      <c r="K146" s="27">
        <v>99.999954223632813</v>
      </c>
      <c r="L146" s="27">
        <v>99.999809265136719</v>
      </c>
      <c r="M146" s="27">
        <v>99.99884033203125</v>
      </c>
      <c r="Q146" s="31">
        <v>1</v>
      </c>
      <c r="R146" s="39" t="s">
        <v>83</v>
      </c>
      <c r="S146" s="26" t="b">
        <f t="shared" si="14"/>
        <v>1</v>
      </c>
      <c r="T146" s="26" t="b">
        <f t="shared" si="15"/>
        <v>0</v>
      </c>
      <c r="U146" s="32" t="s">
        <v>42</v>
      </c>
      <c r="V146" s="32" t="s">
        <v>42</v>
      </c>
      <c r="W146" s="32" t="s">
        <v>42</v>
      </c>
      <c r="X146" s="41" t="s">
        <v>129</v>
      </c>
      <c r="Y146" s="85">
        <v>4</v>
      </c>
      <c r="Z146" s="85"/>
      <c r="AA146" s="85"/>
      <c r="AB146" s="85"/>
      <c r="AC146" s="85"/>
      <c r="AE146" s="33" t="s">
        <v>7</v>
      </c>
    </row>
    <row r="147" spans="1:31" x14ac:dyDescent="0.35">
      <c r="A147" s="26" t="s">
        <v>226</v>
      </c>
      <c r="B147" s="27">
        <v>91.161941528320313</v>
      </c>
      <c r="C147" s="27">
        <v>82.162818908691406</v>
      </c>
      <c r="D147" s="27">
        <v>93.444862365722656</v>
      </c>
      <c r="E147" s="27">
        <v>83.877403259277344</v>
      </c>
      <c r="F147" s="27">
        <v>98.847198486328125</v>
      </c>
      <c r="G147" s="27">
        <v>99.998275756835938</v>
      </c>
      <c r="H147" s="27">
        <v>99.997810363769531</v>
      </c>
      <c r="I147" s="27">
        <v>99.99884033203125</v>
      </c>
      <c r="J147" s="27">
        <v>91.594451904296875</v>
      </c>
      <c r="K147" s="27">
        <v>99.999954223632813</v>
      </c>
      <c r="L147" s="27">
        <v>99.999809265136719</v>
      </c>
      <c r="M147" s="27">
        <v>99.99884033203125</v>
      </c>
      <c r="Q147" s="31">
        <v>1</v>
      </c>
      <c r="R147" s="39" t="s">
        <v>83</v>
      </c>
      <c r="S147" s="26" t="b">
        <f t="shared" si="14"/>
        <v>1</v>
      </c>
      <c r="T147" s="26" t="b">
        <f t="shared" si="15"/>
        <v>0</v>
      </c>
      <c r="U147" s="32" t="s">
        <v>42</v>
      </c>
      <c r="V147" s="32" t="s">
        <v>42</v>
      </c>
      <c r="W147" s="32" t="s">
        <v>42</v>
      </c>
      <c r="X147" s="41" t="s">
        <v>129</v>
      </c>
      <c r="Y147" s="85">
        <v>4</v>
      </c>
      <c r="Z147" s="85"/>
      <c r="AA147" s="85"/>
      <c r="AB147" s="85"/>
      <c r="AC147" s="85"/>
      <c r="AE147" s="33" t="s">
        <v>7</v>
      </c>
    </row>
    <row r="148" spans="1:31" x14ac:dyDescent="0.35">
      <c r="A148" s="26" t="s">
        <v>227</v>
      </c>
      <c r="B148" s="27">
        <v>91.084785461425781</v>
      </c>
      <c r="C148" s="27">
        <v>82.114715576171875</v>
      </c>
      <c r="D148" s="27">
        <v>93.491104125976563</v>
      </c>
      <c r="E148" s="27">
        <v>83.882858276367188</v>
      </c>
      <c r="F148" s="27">
        <v>96.562690734863281</v>
      </c>
      <c r="G148" s="27">
        <v>99.999763488769531</v>
      </c>
      <c r="H148" s="27">
        <v>99.999809265136719</v>
      </c>
      <c r="I148" s="27">
        <v>99.99884033203125</v>
      </c>
      <c r="J148" s="27">
        <v>93.713363647460938</v>
      </c>
      <c r="K148" s="27">
        <v>99.999954223632813</v>
      </c>
      <c r="L148" s="27">
        <v>99.999809265136719</v>
      </c>
      <c r="M148" s="27">
        <v>99.99884033203125</v>
      </c>
      <c r="Q148" s="31">
        <v>1</v>
      </c>
      <c r="R148" s="39" t="s">
        <v>83</v>
      </c>
      <c r="S148" s="26" t="b">
        <f t="shared" si="14"/>
        <v>1</v>
      </c>
      <c r="T148" s="26" t="b">
        <f t="shared" si="15"/>
        <v>0</v>
      </c>
      <c r="U148" s="32" t="s">
        <v>42</v>
      </c>
      <c r="V148" s="32" t="s">
        <v>42</v>
      </c>
      <c r="W148" s="32" t="s">
        <v>42</v>
      </c>
      <c r="X148" s="41" t="s">
        <v>129</v>
      </c>
      <c r="Y148" s="85">
        <v>4</v>
      </c>
      <c r="Z148" s="85"/>
      <c r="AA148" s="85"/>
      <c r="AB148" s="85"/>
      <c r="AC148" s="85"/>
      <c r="AE148" s="33" t="s">
        <v>7</v>
      </c>
    </row>
    <row r="149" spans="1:31" x14ac:dyDescent="0.35">
      <c r="A149" s="26" t="s">
        <v>228</v>
      </c>
      <c r="B149" s="27">
        <v>91.098030090332031</v>
      </c>
      <c r="C149" s="27">
        <v>82.033927917480469</v>
      </c>
      <c r="D149" s="27">
        <v>93.468574523925781</v>
      </c>
      <c r="E149" s="27">
        <v>83.880668640136719</v>
      </c>
      <c r="F149" s="27">
        <v>98.809249877929688</v>
      </c>
      <c r="G149" s="27">
        <v>99.999954223632813</v>
      </c>
      <c r="H149" s="27">
        <v>99.999809265136719</v>
      </c>
      <c r="I149" s="27">
        <v>99.99884033203125</v>
      </c>
      <c r="J149" s="27">
        <v>92.626869201660156</v>
      </c>
      <c r="K149" s="27">
        <v>99.999954223632813</v>
      </c>
      <c r="L149" s="27">
        <v>99.999809265136719</v>
      </c>
      <c r="M149" s="27">
        <v>99.99884033203125</v>
      </c>
      <c r="Q149" s="31">
        <v>1</v>
      </c>
      <c r="R149" s="39" t="s">
        <v>83</v>
      </c>
      <c r="S149" s="26" t="b">
        <f t="shared" si="14"/>
        <v>1</v>
      </c>
      <c r="T149" s="26" t="b">
        <f t="shared" si="15"/>
        <v>0</v>
      </c>
      <c r="U149" s="32" t="s">
        <v>42</v>
      </c>
      <c r="V149" s="32" t="s">
        <v>42</v>
      </c>
      <c r="W149" s="40" t="s">
        <v>20</v>
      </c>
      <c r="X149" s="41" t="s">
        <v>129</v>
      </c>
      <c r="Y149" s="85">
        <v>4</v>
      </c>
      <c r="Z149" s="85"/>
      <c r="AA149" s="85"/>
      <c r="AB149" s="85"/>
      <c r="AC149" s="85"/>
      <c r="AE149" s="33" t="s">
        <v>7</v>
      </c>
    </row>
    <row r="150" spans="1:31" x14ac:dyDescent="0.35">
      <c r="A150" s="26" t="s">
        <v>229</v>
      </c>
      <c r="B150" s="27">
        <v>91.127426147460938</v>
      </c>
      <c r="C150" s="27">
        <v>82.072036743164063</v>
      </c>
      <c r="D150" s="27">
        <v>93.4686279296875</v>
      </c>
      <c r="E150" s="27">
        <v>83.880233764648438</v>
      </c>
      <c r="F150" s="27">
        <v>98.811241149902344</v>
      </c>
      <c r="G150" s="27">
        <v>99.998878479003906</v>
      </c>
      <c r="H150" s="27">
        <v>99.999809265136719</v>
      </c>
      <c r="I150" s="27">
        <v>99.99884033203125</v>
      </c>
      <c r="J150" s="27">
        <v>92.116897583007813</v>
      </c>
      <c r="K150" s="27">
        <v>99.999954223632813</v>
      </c>
      <c r="L150" s="27">
        <v>99.999809265136719</v>
      </c>
      <c r="M150" s="27">
        <v>99.99884033203125</v>
      </c>
      <c r="Q150" s="31">
        <v>1</v>
      </c>
      <c r="R150" s="39" t="s">
        <v>83</v>
      </c>
      <c r="S150" s="26" t="b">
        <f t="shared" si="14"/>
        <v>1</v>
      </c>
      <c r="T150" s="26" t="b">
        <f t="shared" si="15"/>
        <v>0</v>
      </c>
      <c r="U150" s="32" t="s">
        <v>42</v>
      </c>
      <c r="V150" s="32" t="s">
        <v>42</v>
      </c>
      <c r="W150" s="40" t="s">
        <v>20</v>
      </c>
      <c r="X150" s="41" t="s">
        <v>129</v>
      </c>
      <c r="Y150" s="85">
        <v>4</v>
      </c>
      <c r="Z150" s="85"/>
      <c r="AA150" s="85"/>
      <c r="AB150" s="85"/>
      <c r="AC150" s="85"/>
      <c r="AE150" s="33" t="s">
        <v>7</v>
      </c>
    </row>
    <row r="151" spans="1:31" x14ac:dyDescent="0.35">
      <c r="A151" s="26" t="s">
        <v>230</v>
      </c>
      <c r="B151" s="27">
        <v>90.388633728027344</v>
      </c>
      <c r="C151" s="27">
        <v>82.101516723632813</v>
      </c>
      <c r="D151" s="27">
        <v>93.491943359375</v>
      </c>
      <c r="E151" s="27">
        <v>83.880043029785156</v>
      </c>
      <c r="F151" s="27">
        <v>96.48419189453125</v>
      </c>
      <c r="G151" s="27">
        <v>99.999862670898438</v>
      </c>
      <c r="H151" s="27">
        <v>99.999809265136719</v>
      </c>
      <c r="I151" s="27">
        <v>99.99884033203125</v>
      </c>
      <c r="J151" s="27">
        <v>88.8076171875</v>
      </c>
      <c r="K151" s="27">
        <v>94.246391296386719</v>
      </c>
      <c r="L151" s="27">
        <v>99.999809265136719</v>
      </c>
      <c r="M151" s="27">
        <v>99.99884033203125</v>
      </c>
      <c r="Q151" s="31">
        <v>1</v>
      </c>
      <c r="R151" s="39" t="s">
        <v>83</v>
      </c>
      <c r="S151" s="26" t="b">
        <f t="shared" si="14"/>
        <v>1</v>
      </c>
      <c r="T151" s="26" t="b">
        <f t="shared" si="15"/>
        <v>0</v>
      </c>
      <c r="U151" s="32" t="s">
        <v>42</v>
      </c>
      <c r="V151" s="32" t="s">
        <v>42</v>
      </c>
      <c r="W151" s="40" t="s">
        <v>20</v>
      </c>
      <c r="X151" s="41" t="s">
        <v>129</v>
      </c>
      <c r="Y151" s="85">
        <v>4</v>
      </c>
      <c r="Z151" s="85"/>
      <c r="AA151" s="85"/>
      <c r="AB151" s="85"/>
      <c r="AC151" s="85"/>
      <c r="AE151" s="33" t="s">
        <v>7</v>
      </c>
    </row>
    <row r="152" spans="1:31" x14ac:dyDescent="0.35">
      <c r="A152" s="26" t="s">
        <v>231</v>
      </c>
      <c r="B152" s="27">
        <v>91.232429504394531</v>
      </c>
      <c r="C152" s="27">
        <v>82.124298095703125</v>
      </c>
      <c r="D152" s="27">
        <v>93.538337707519531</v>
      </c>
      <c r="E152" s="27">
        <v>83.876983642578125</v>
      </c>
      <c r="F152" s="27">
        <v>94.944969177246094</v>
      </c>
      <c r="G152" s="27">
        <v>99.999252319335938</v>
      </c>
      <c r="H152" s="27">
        <v>99.999809265136719</v>
      </c>
      <c r="I152" s="27">
        <v>99.99884033203125</v>
      </c>
      <c r="J152" s="27">
        <v>94.611434936523438</v>
      </c>
      <c r="K152" s="27">
        <v>99.986457824707031</v>
      </c>
      <c r="L152" s="27">
        <v>99.975502014160156</v>
      </c>
      <c r="M152" s="27">
        <v>99.99884033203125</v>
      </c>
      <c r="Q152" s="31">
        <v>1</v>
      </c>
      <c r="R152" s="39" t="s">
        <v>83</v>
      </c>
      <c r="S152" s="26" t="b">
        <f t="shared" si="14"/>
        <v>1</v>
      </c>
      <c r="T152" s="26" t="b">
        <f t="shared" si="15"/>
        <v>0</v>
      </c>
      <c r="U152" s="32" t="s">
        <v>42</v>
      </c>
      <c r="V152" s="32" t="s">
        <v>42</v>
      </c>
      <c r="W152" s="32" t="s">
        <v>42</v>
      </c>
      <c r="X152" s="41" t="s">
        <v>129</v>
      </c>
      <c r="Y152" s="85">
        <v>4</v>
      </c>
      <c r="Z152" s="85"/>
      <c r="AA152" s="85"/>
      <c r="AB152" s="85"/>
      <c r="AC152" s="85"/>
      <c r="AE152" s="33" t="s">
        <v>7</v>
      </c>
    </row>
    <row r="153" spans="1:31" x14ac:dyDescent="0.35">
      <c r="A153" s="26" t="s">
        <v>232</v>
      </c>
      <c r="B153" s="27">
        <v>91.125205993652344</v>
      </c>
      <c r="C153" s="27">
        <v>82.098991394042969</v>
      </c>
      <c r="D153" s="27">
        <v>93.469444274902344</v>
      </c>
      <c r="E153" s="27">
        <v>83.880485534667969</v>
      </c>
      <c r="F153" s="27">
        <v>98.818313598632813</v>
      </c>
      <c r="G153" s="27">
        <v>99.999618530273438</v>
      </c>
      <c r="H153" s="27">
        <v>99.999809265136719</v>
      </c>
      <c r="I153" s="27">
        <v>99.99884033203125</v>
      </c>
      <c r="J153" s="27">
        <v>93.177742004394531</v>
      </c>
      <c r="K153" s="27">
        <v>99.999954223632813</v>
      </c>
      <c r="L153" s="27">
        <v>99.999809265136719</v>
      </c>
      <c r="M153" s="27">
        <v>99.99884033203125</v>
      </c>
      <c r="Q153" s="31">
        <v>1</v>
      </c>
      <c r="R153" s="39" t="s">
        <v>83</v>
      </c>
      <c r="S153" s="26" t="b">
        <f t="shared" si="14"/>
        <v>1</v>
      </c>
      <c r="T153" s="26" t="b">
        <f t="shared" si="15"/>
        <v>0</v>
      </c>
      <c r="U153" s="32" t="s">
        <v>42</v>
      </c>
      <c r="V153" s="32" t="s">
        <v>19</v>
      </c>
      <c r="W153" s="32" t="s">
        <v>42</v>
      </c>
      <c r="X153" s="41" t="s">
        <v>129</v>
      </c>
      <c r="Y153" s="85">
        <v>4</v>
      </c>
      <c r="Z153" s="85"/>
      <c r="AA153" s="85"/>
      <c r="AB153" s="85"/>
      <c r="AC153" s="85"/>
      <c r="AE153" s="33" t="s">
        <v>7</v>
      </c>
    </row>
    <row r="154" spans="1:31" x14ac:dyDescent="0.35">
      <c r="A154" s="26" t="s">
        <v>233</v>
      </c>
      <c r="B154" s="27">
        <v>91.075271606445313</v>
      </c>
      <c r="C154" s="27">
        <v>82.123291015625</v>
      </c>
      <c r="D154" s="27">
        <v>93.492744445800781</v>
      </c>
      <c r="E154" s="27">
        <v>84.0159912109375</v>
      </c>
      <c r="F154" s="27">
        <v>97.662399291992188</v>
      </c>
      <c r="G154" s="27">
        <v>99.999954223632813</v>
      </c>
      <c r="H154" s="27">
        <v>99.999809265136719</v>
      </c>
      <c r="I154" s="27">
        <v>99.99884033203125</v>
      </c>
      <c r="J154" s="27">
        <v>92.946731567382813</v>
      </c>
      <c r="K154" s="27">
        <v>99.999954223632813</v>
      </c>
      <c r="L154" s="27">
        <v>99.999809265136719</v>
      </c>
      <c r="M154" s="27">
        <v>99.99884033203125</v>
      </c>
      <c r="Q154" s="31">
        <v>1</v>
      </c>
      <c r="R154" s="39" t="s">
        <v>83</v>
      </c>
      <c r="S154" s="26" t="b">
        <f t="shared" si="14"/>
        <v>1</v>
      </c>
      <c r="T154" s="26" t="b">
        <f t="shared" si="15"/>
        <v>0</v>
      </c>
      <c r="U154" s="32" t="s">
        <v>42</v>
      </c>
      <c r="V154" s="32" t="s">
        <v>42</v>
      </c>
      <c r="W154" s="32" t="s">
        <v>42</v>
      </c>
      <c r="X154" s="41" t="s">
        <v>129</v>
      </c>
      <c r="Y154" s="85">
        <v>4</v>
      </c>
      <c r="Z154" s="85"/>
      <c r="AA154" s="85"/>
      <c r="AB154" s="85"/>
      <c r="AC154" s="85"/>
      <c r="AE154" s="33" t="s">
        <v>7</v>
      </c>
    </row>
    <row r="155" spans="1:31" x14ac:dyDescent="0.35">
      <c r="A155" s="26" t="s">
        <v>234</v>
      </c>
      <c r="B155" s="27">
        <v>91.23052978515625</v>
      </c>
      <c r="C155" s="27">
        <v>82.161888122558594</v>
      </c>
      <c r="D155" s="27">
        <v>93.514694213867188</v>
      </c>
      <c r="E155" s="27">
        <v>83.877174377441406</v>
      </c>
      <c r="F155" s="27">
        <v>98.512596130371094</v>
      </c>
      <c r="G155" s="27">
        <v>99.997787475585938</v>
      </c>
      <c r="H155" s="27">
        <v>99.997154235839844</v>
      </c>
      <c r="I155" s="27">
        <v>99.99884033203125</v>
      </c>
      <c r="J155" s="27">
        <v>91.991294860839844</v>
      </c>
      <c r="K155" s="27">
        <v>79.463310241699219</v>
      </c>
      <c r="L155" s="27">
        <v>99.999809265136719</v>
      </c>
      <c r="M155" s="27">
        <v>99.99884033203125</v>
      </c>
      <c r="Q155" s="31">
        <v>1</v>
      </c>
      <c r="R155" s="39" t="s">
        <v>83</v>
      </c>
      <c r="S155" s="26" t="b">
        <f t="shared" si="14"/>
        <v>1</v>
      </c>
      <c r="T155" s="26" t="b">
        <f t="shared" si="15"/>
        <v>0</v>
      </c>
      <c r="U155" s="32" t="s">
        <v>42</v>
      </c>
      <c r="V155" s="32" t="s">
        <v>42</v>
      </c>
      <c r="W155" s="32" t="s">
        <v>42</v>
      </c>
      <c r="X155" s="41" t="s">
        <v>129</v>
      </c>
      <c r="Y155" s="85">
        <v>4</v>
      </c>
      <c r="Z155" s="85"/>
      <c r="AA155" s="85"/>
      <c r="AB155" s="85"/>
      <c r="AC155" s="85"/>
      <c r="AE155" s="33" t="s">
        <v>7</v>
      </c>
    </row>
    <row r="156" spans="1:31" x14ac:dyDescent="0.35">
      <c r="A156" s="26" t="s">
        <v>235</v>
      </c>
      <c r="B156" s="27">
        <v>91.17095947265625</v>
      </c>
      <c r="C156" s="27">
        <v>82.123992919921875</v>
      </c>
      <c r="D156" s="27">
        <v>93.516372680664063</v>
      </c>
      <c r="E156" s="27">
        <v>83.881179809570313</v>
      </c>
      <c r="F156" s="27">
        <v>98.814064025878906</v>
      </c>
      <c r="G156" s="27">
        <v>99.999732971191406</v>
      </c>
      <c r="H156" s="27">
        <v>99.999809265136719</v>
      </c>
      <c r="I156" s="27">
        <v>99.99884033203125</v>
      </c>
      <c r="J156" s="27">
        <v>88.782707214355469</v>
      </c>
      <c r="K156" s="27">
        <v>79.463340759277344</v>
      </c>
      <c r="L156" s="27">
        <v>99.999809265136719</v>
      </c>
      <c r="M156" s="27">
        <v>99.99884033203125</v>
      </c>
      <c r="Q156" s="31">
        <v>1</v>
      </c>
      <c r="R156" s="39" t="s">
        <v>83</v>
      </c>
      <c r="S156" s="26" t="b">
        <f t="shared" si="14"/>
        <v>1</v>
      </c>
      <c r="T156" s="26" t="b">
        <f t="shared" si="15"/>
        <v>0</v>
      </c>
      <c r="U156" s="40" t="s">
        <v>236</v>
      </c>
      <c r="V156" s="32" t="s">
        <v>42</v>
      </c>
      <c r="W156" s="32" t="s">
        <v>42</v>
      </c>
      <c r="X156" s="41" t="s">
        <v>129</v>
      </c>
      <c r="Y156" s="85">
        <v>4</v>
      </c>
      <c r="Z156" s="85"/>
      <c r="AA156" s="85"/>
      <c r="AB156" s="85"/>
      <c r="AC156" s="85"/>
      <c r="AE156" s="33" t="s">
        <v>7</v>
      </c>
    </row>
    <row r="157" spans="1:31" x14ac:dyDescent="0.35">
      <c r="A157" s="26" t="s">
        <v>237</v>
      </c>
      <c r="B157" s="27">
        <v>91.12310791015625</v>
      </c>
      <c r="C157" s="27">
        <v>82.099235534667969</v>
      </c>
      <c r="D157" s="27">
        <v>93.536994934082031</v>
      </c>
      <c r="E157" s="27">
        <v>83.880935668945313</v>
      </c>
      <c r="F157" s="27">
        <v>97.970741271972656</v>
      </c>
      <c r="G157" s="27">
        <v>99.998870849609375</v>
      </c>
      <c r="H157" s="27">
        <v>99.999809265136719</v>
      </c>
      <c r="I157" s="27">
        <v>99.99884033203125</v>
      </c>
      <c r="J157" s="27">
        <v>92.033287048339844</v>
      </c>
      <c r="K157" s="27">
        <v>79.463340759277344</v>
      </c>
      <c r="L157" s="27">
        <v>99.999809265136719</v>
      </c>
      <c r="M157" s="27">
        <v>99.99884033203125</v>
      </c>
      <c r="Q157" s="31">
        <v>1</v>
      </c>
      <c r="R157" s="39" t="s">
        <v>83</v>
      </c>
      <c r="S157" s="26" t="b">
        <f t="shared" si="14"/>
        <v>1</v>
      </c>
      <c r="T157" s="26" t="b">
        <f t="shared" si="15"/>
        <v>0</v>
      </c>
      <c r="U157" s="32" t="s">
        <v>42</v>
      </c>
      <c r="V157" s="32" t="s">
        <v>42</v>
      </c>
      <c r="W157" s="32" t="s">
        <v>42</v>
      </c>
      <c r="X157" s="41" t="s">
        <v>129</v>
      </c>
      <c r="Y157" s="85">
        <v>4</v>
      </c>
      <c r="Z157" s="85"/>
      <c r="AA157" s="85"/>
      <c r="AB157" s="85"/>
      <c r="AC157" s="85"/>
      <c r="AE157" s="33" t="s">
        <v>7</v>
      </c>
    </row>
    <row r="158" spans="1:31" x14ac:dyDescent="0.35">
      <c r="A158" s="26" t="s">
        <v>238</v>
      </c>
      <c r="B158" s="27">
        <v>91.194168090820313</v>
      </c>
      <c r="C158" s="27">
        <v>82.109413146972656</v>
      </c>
      <c r="D158" s="27">
        <v>93.51300048828125</v>
      </c>
      <c r="E158" s="27">
        <v>83.880378723144531</v>
      </c>
      <c r="F158" s="27">
        <v>98.071975708007813</v>
      </c>
      <c r="G158" s="27">
        <v>99.999954223632813</v>
      </c>
      <c r="H158" s="27">
        <v>99.999809265136719</v>
      </c>
      <c r="I158" s="27">
        <v>99.99884033203125</v>
      </c>
      <c r="J158" s="27">
        <v>93.531326293945313</v>
      </c>
      <c r="K158" s="27">
        <v>99.999954223632813</v>
      </c>
      <c r="L158" s="27">
        <v>99.999809265136719</v>
      </c>
      <c r="M158" s="27">
        <v>99.99884033203125</v>
      </c>
      <c r="Q158" s="31">
        <v>1</v>
      </c>
      <c r="R158" s="39" t="s">
        <v>83</v>
      </c>
      <c r="S158" s="26" t="b">
        <f t="shared" si="14"/>
        <v>1</v>
      </c>
      <c r="T158" s="26" t="b">
        <f t="shared" si="15"/>
        <v>0</v>
      </c>
      <c r="U158" s="32" t="s">
        <v>42</v>
      </c>
      <c r="V158" s="32" t="s">
        <v>42</v>
      </c>
      <c r="W158" s="32" t="s">
        <v>42</v>
      </c>
      <c r="X158" s="41" t="s">
        <v>129</v>
      </c>
      <c r="Y158" s="85">
        <v>4</v>
      </c>
      <c r="Z158" s="85"/>
      <c r="AA158" s="85"/>
      <c r="AB158" s="85"/>
      <c r="AC158" s="85"/>
      <c r="AE158" s="33" t="s">
        <v>7</v>
      </c>
    </row>
    <row r="159" spans="1:31" x14ac:dyDescent="0.35">
      <c r="A159" s="26" t="s">
        <v>239</v>
      </c>
      <c r="B159" s="27">
        <v>91.227424621582031</v>
      </c>
      <c r="C159" s="27">
        <v>82.157203674316406</v>
      </c>
      <c r="D159" s="27">
        <v>93.491348266601563</v>
      </c>
      <c r="E159" s="27">
        <v>83.745391845703125</v>
      </c>
      <c r="F159" s="27">
        <v>95.717735290527344</v>
      </c>
      <c r="G159" s="27">
        <v>99.99951171875</v>
      </c>
      <c r="H159" s="27">
        <v>99.999809265136719</v>
      </c>
      <c r="I159" s="27">
        <v>99.99884033203125</v>
      </c>
      <c r="J159" s="27">
        <v>94.508132934570313</v>
      </c>
      <c r="K159" s="27">
        <v>99.999954223632813</v>
      </c>
      <c r="L159" s="27">
        <v>99.999809265136719</v>
      </c>
      <c r="M159" s="27">
        <v>99.99884033203125</v>
      </c>
      <c r="Q159" s="31">
        <v>1</v>
      </c>
      <c r="R159" s="39" t="s">
        <v>83</v>
      </c>
      <c r="S159" s="26" t="b">
        <f t="shared" si="14"/>
        <v>1</v>
      </c>
      <c r="T159" s="26" t="b">
        <f t="shared" si="15"/>
        <v>0</v>
      </c>
      <c r="U159" s="32" t="s">
        <v>42</v>
      </c>
      <c r="V159" s="32" t="s">
        <v>42</v>
      </c>
      <c r="W159" s="32" t="s">
        <v>42</v>
      </c>
      <c r="X159" s="41" t="s">
        <v>129</v>
      </c>
      <c r="Y159" s="85">
        <v>4</v>
      </c>
      <c r="Z159" s="85"/>
      <c r="AA159" s="85"/>
      <c r="AB159" s="85"/>
      <c r="AC159" s="85"/>
      <c r="AE159" s="33" t="s">
        <v>7</v>
      </c>
    </row>
    <row r="160" spans="1:31" x14ac:dyDescent="0.35">
      <c r="A160" s="26" t="s">
        <v>240</v>
      </c>
      <c r="B160" s="27">
        <v>85.978057861328125</v>
      </c>
      <c r="C160" s="27">
        <v>20.819564819335938</v>
      </c>
      <c r="D160" s="27">
        <v>0</v>
      </c>
      <c r="E160" s="27">
        <v>0</v>
      </c>
      <c r="F160" s="27">
        <v>66.326911926269531</v>
      </c>
      <c r="G160" s="27">
        <v>0</v>
      </c>
      <c r="H160" s="27">
        <v>0</v>
      </c>
      <c r="I160" s="27">
        <v>0</v>
      </c>
      <c r="J160" s="27">
        <v>99.767196655273438</v>
      </c>
      <c r="K160" s="27">
        <v>99.999832153320313</v>
      </c>
      <c r="L160" s="27">
        <v>0</v>
      </c>
      <c r="M160" s="27">
        <v>0</v>
      </c>
      <c r="Q160" s="31">
        <v>0</v>
      </c>
      <c r="R160" s="26" t="s">
        <v>41</v>
      </c>
      <c r="S160" s="26" t="b">
        <f t="shared" si="14"/>
        <v>0</v>
      </c>
      <c r="T160" s="26" t="b">
        <f t="shared" si="15"/>
        <v>0</v>
      </c>
      <c r="U160" s="32" t="s">
        <v>42</v>
      </c>
      <c r="V160" s="32" t="s">
        <v>42</v>
      </c>
      <c r="W160" s="32" t="s">
        <v>42</v>
      </c>
      <c r="X160" s="41" t="s">
        <v>129</v>
      </c>
      <c r="Y160" s="85">
        <v>4</v>
      </c>
      <c r="Z160" s="85"/>
      <c r="AA160" s="85"/>
      <c r="AB160" s="85"/>
      <c r="AC160" s="85"/>
      <c r="AE160" s="33" t="s">
        <v>7</v>
      </c>
    </row>
    <row r="161" spans="1:32" x14ac:dyDescent="0.35">
      <c r="A161" s="26" t="s">
        <v>241</v>
      </c>
      <c r="B161" s="27">
        <v>86.002357482910156</v>
      </c>
      <c r="C161" s="27">
        <v>20.820135116577148</v>
      </c>
      <c r="D161" s="27">
        <v>0</v>
      </c>
      <c r="E161" s="27">
        <v>0</v>
      </c>
      <c r="F161" s="27">
        <v>66.377738952636719</v>
      </c>
      <c r="G161" s="27">
        <v>0</v>
      </c>
      <c r="H161" s="27">
        <v>0</v>
      </c>
      <c r="I161" s="27">
        <v>0</v>
      </c>
      <c r="J161" s="27">
        <v>99.767860412597656</v>
      </c>
      <c r="K161" s="27">
        <v>99.999832153320313</v>
      </c>
      <c r="L161" s="27">
        <v>0</v>
      </c>
      <c r="M161" s="27">
        <v>0</v>
      </c>
      <c r="Q161" s="31">
        <v>0</v>
      </c>
      <c r="R161" s="26" t="s">
        <v>41</v>
      </c>
      <c r="S161" s="26" t="b">
        <f t="shared" si="14"/>
        <v>0</v>
      </c>
      <c r="T161" s="26" t="b">
        <f t="shared" si="15"/>
        <v>0</v>
      </c>
      <c r="U161" s="32" t="s">
        <v>42</v>
      </c>
      <c r="V161" s="32" t="s">
        <v>42</v>
      </c>
      <c r="W161" s="32" t="s">
        <v>42</v>
      </c>
      <c r="X161" s="41" t="s">
        <v>129</v>
      </c>
      <c r="Y161" s="85">
        <v>4</v>
      </c>
      <c r="Z161" s="85"/>
      <c r="AA161" s="85"/>
      <c r="AB161" s="85"/>
      <c r="AC161" s="85"/>
      <c r="AE161" s="33" t="s">
        <v>7</v>
      </c>
    </row>
    <row r="162" spans="1:32" x14ac:dyDescent="0.35">
      <c r="A162" s="26" t="s">
        <v>242</v>
      </c>
      <c r="B162" s="27">
        <v>65.995964050292969</v>
      </c>
      <c r="C162" s="27">
        <v>82.188308715820313</v>
      </c>
      <c r="D162" s="27">
        <v>93.575485229492188</v>
      </c>
      <c r="E162" s="27">
        <v>84.006568908691406</v>
      </c>
      <c r="F162" s="27">
        <v>42.123638153076172</v>
      </c>
      <c r="G162" s="27">
        <v>59.619205474853516</v>
      </c>
      <c r="H162" s="27">
        <v>60.021549224853516</v>
      </c>
      <c r="I162" s="27">
        <v>58.866840362548828</v>
      </c>
      <c r="J162" s="27">
        <v>94.3992919921875</v>
      </c>
      <c r="K162" s="27">
        <v>71.372261047363281</v>
      </c>
      <c r="L162" s="27">
        <v>0</v>
      </c>
      <c r="M162" s="27">
        <v>0</v>
      </c>
      <c r="N162" s="33" t="s">
        <v>243</v>
      </c>
      <c r="O162" s="26" t="s">
        <v>244</v>
      </c>
      <c r="P162" s="35" t="s">
        <v>245</v>
      </c>
      <c r="Q162" s="31">
        <v>0</v>
      </c>
      <c r="R162" s="26" t="s">
        <v>41</v>
      </c>
      <c r="S162" s="26" t="b">
        <f t="shared" si="14"/>
        <v>0</v>
      </c>
      <c r="T162" s="26" t="b">
        <f t="shared" si="15"/>
        <v>0</v>
      </c>
      <c r="U162" s="32"/>
      <c r="V162" s="32"/>
      <c r="W162" s="32" t="s">
        <v>49</v>
      </c>
      <c r="X162" s="41"/>
      <c r="AE162" s="33"/>
    </row>
    <row r="163" spans="1:32" x14ac:dyDescent="0.35">
      <c r="A163" s="26" t="s">
        <v>246</v>
      </c>
      <c r="B163" s="27">
        <v>62.065719604492188</v>
      </c>
      <c r="C163" s="27">
        <v>82.167312622070313</v>
      </c>
      <c r="D163" s="27">
        <v>93.554161071777344</v>
      </c>
      <c r="E163" s="27">
        <v>83.998878479003906</v>
      </c>
      <c r="F163" s="27">
        <v>37.913932800292969</v>
      </c>
      <c r="G163" s="27">
        <v>58.965389251708984</v>
      </c>
      <c r="H163" s="27">
        <v>59.918785095214844</v>
      </c>
      <c r="I163" s="27">
        <v>57.475620269775391</v>
      </c>
      <c r="J163" s="27">
        <v>95.80279541015625</v>
      </c>
      <c r="K163" s="27">
        <v>71.381698608398438</v>
      </c>
      <c r="L163" s="27">
        <v>0</v>
      </c>
      <c r="M163" s="27">
        <v>0</v>
      </c>
      <c r="N163" s="33" t="s">
        <v>247</v>
      </c>
      <c r="O163" s="26" t="s">
        <v>244</v>
      </c>
      <c r="P163" s="35" t="s">
        <v>248</v>
      </c>
      <c r="Q163" s="31">
        <v>0</v>
      </c>
      <c r="R163" s="26" t="s">
        <v>41</v>
      </c>
      <c r="S163" s="26" t="b">
        <f t="shared" si="14"/>
        <v>0</v>
      </c>
      <c r="T163" s="26" t="b">
        <f t="shared" si="15"/>
        <v>0</v>
      </c>
      <c r="U163" s="32"/>
      <c r="V163" s="32"/>
      <c r="W163" s="32" t="s">
        <v>49</v>
      </c>
      <c r="X163" s="41"/>
      <c r="AE163" s="33"/>
    </row>
    <row r="164" spans="1:32" ht="15.5" x14ac:dyDescent="0.35">
      <c r="A164" s="26" t="s">
        <v>249</v>
      </c>
      <c r="B164" s="27">
        <v>31.18498420715332</v>
      </c>
      <c r="C164" s="27">
        <v>0</v>
      </c>
      <c r="D164" s="27">
        <v>0</v>
      </c>
      <c r="E164" s="27">
        <v>0</v>
      </c>
      <c r="F164" s="27">
        <v>99.999992370605469</v>
      </c>
      <c r="G164" s="27">
        <v>0</v>
      </c>
      <c r="H164" s="27">
        <v>0</v>
      </c>
      <c r="I164" s="27">
        <v>0</v>
      </c>
      <c r="J164" s="27">
        <v>77.336524963378906</v>
      </c>
      <c r="K164" s="27">
        <v>0</v>
      </c>
      <c r="L164" s="27">
        <v>0</v>
      </c>
      <c r="M164" s="27">
        <v>0</v>
      </c>
      <c r="N164" s="51"/>
      <c r="O164" s="26" t="s">
        <v>250</v>
      </c>
      <c r="P164" s="35" t="s">
        <v>251</v>
      </c>
      <c r="Q164" s="31">
        <v>0</v>
      </c>
      <c r="R164" s="26" t="s">
        <v>41</v>
      </c>
      <c r="S164" s="26" t="b">
        <f t="shared" si="14"/>
        <v>0</v>
      </c>
      <c r="T164" s="26" t="b">
        <f t="shared" si="15"/>
        <v>0</v>
      </c>
      <c r="U164" s="32"/>
      <c r="V164" s="32"/>
      <c r="W164" s="32" t="s">
        <v>49</v>
      </c>
      <c r="X164" s="41"/>
      <c r="AE164" s="33"/>
    </row>
    <row r="165" spans="1:32" ht="15.5" x14ac:dyDescent="0.35">
      <c r="A165" s="26" t="s">
        <v>252</v>
      </c>
      <c r="B165" s="27">
        <v>30.144458770751953</v>
      </c>
      <c r="C165" s="27">
        <v>0</v>
      </c>
      <c r="D165" s="27">
        <v>0</v>
      </c>
      <c r="E165" s="27">
        <v>0</v>
      </c>
      <c r="F165" s="27">
        <v>99.999992370605469</v>
      </c>
      <c r="G165" s="27">
        <v>0</v>
      </c>
      <c r="H165" s="27">
        <v>0</v>
      </c>
      <c r="I165" s="27">
        <v>0</v>
      </c>
      <c r="J165" s="27">
        <v>99.998199462890625</v>
      </c>
      <c r="K165" s="27">
        <v>0</v>
      </c>
      <c r="L165" s="27">
        <v>0</v>
      </c>
      <c r="M165" s="27">
        <v>0</v>
      </c>
      <c r="N165" s="51"/>
      <c r="O165" s="26" t="s">
        <v>253</v>
      </c>
      <c r="P165" s="35" t="s">
        <v>251</v>
      </c>
      <c r="Q165" s="31">
        <v>0</v>
      </c>
      <c r="R165" s="26" t="s">
        <v>41</v>
      </c>
      <c r="S165" s="26" t="b">
        <f t="shared" si="14"/>
        <v>0</v>
      </c>
      <c r="T165" s="26" t="b">
        <f t="shared" si="15"/>
        <v>0</v>
      </c>
      <c r="U165" s="32"/>
      <c r="V165" s="32"/>
      <c r="W165" s="32" t="s">
        <v>49</v>
      </c>
      <c r="X165" s="41"/>
      <c r="AE165" s="33"/>
    </row>
    <row r="166" spans="1:32" ht="15.5" x14ac:dyDescent="0.35">
      <c r="A166" s="26" t="s">
        <v>254</v>
      </c>
      <c r="B166" s="27">
        <v>45.502891540527344</v>
      </c>
      <c r="C166" s="27">
        <v>93.164833068847656</v>
      </c>
      <c r="D166" s="27">
        <v>93.87225341796875</v>
      </c>
      <c r="E166" s="27">
        <v>84.290992736816406</v>
      </c>
      <c r="F166" s="27">
        <v>99.075729370117188</v>
      </c>
      <c r="G166" s="27">
        <v>99.998374938964844</v>
      </c>
      <c r="H166" s="27">
        <v>99.999809265136719</v>
      </c>
      <c r="I166" s="27">
        <v>99.99884033203125</v>
      </c>
      <c r="J166" s="27">
        <v>77.284423828125</v>
      </c>
      <c r="K166" s="27">
        <v>0</v>
      </c>
      <c r="L166" s="27">
        <v>0</v>
      </c>
      <c r="M166" s="27">
        <v>0</v>
      </c>
      <c r="N166" s="51"/>
      <c r="Q166" s="31">
        <v>0</v>
      </c>
      <c r="R166" s="39" t="s">
        <v>83</v>
      </c>
      <c r="S166" s="26" t="b">
        <f t="shared" si="14"/>
        <v>0</v>
      </c>
      <c r="T166" s="26" t="b">
        <f t="shared" si="15"/>
        <v>0</v>
      </c>
      <c r="U166" s="32"/>
      <c r="V166" s="32"/>
      <c r="W166" s="32" t="s">
        <v>49</v>
      </c>
      <c r="X166" s="41"/>
      <c r="AE166" s="33"/>
    </row>
    <row r="167" spans="1:32" ht="15.5" x14ac:dyDescent="0.35">
      <c r="A167" s="26" t="s">
        <v>255</v>
      </c>
      <c r="B167" s="27">
        <v>42.967708587646484</v>
      </c>
      <c r="C167" s="27">
        <v>68.686019897460938</v>
      </c>
      <c r="D167" s="27">
        <v>41.293292999267578</v>
      </c>
      <c r="E167" s="27">
        <v>41.919662475585938</v>
      </c>
      <c r="F167" s="27">
        <v>99.950775146484375</v>
      </c>
      <c r="G167" s="27">
        <v>99.999961853027344</v>
      </c>
      <c r="H167" s="27">
        <v>99.999809265136719</v>
      </c>
      <c r="I167" s="27">
        <v>99.99884033203125</v>
      </c>
      <c r="J167" s="27">
        <v>74.646354675292969</v>
      </c>
      <c r="K167" s="27">
        <v>0</v>
      </c>
      <c r="L167" s="27">
        <v>0</v>
      </c>
      <c r="M167" s="27">
        <v>0</v>
      </c>
      <c r="N167" s="51"/>
      <c r="Q167" s="31">
        <v>0</v>
      </c>
      <c r="R167" s="39" t="s">
        <v>83</v>
      </c>
      <c r="S167" s="26" t="b">
        <f t="shared" si="14"/>
        <v>0</v>
      </c>
      <c r="T167" s="26" t="b">
        <f t="shared" si="15"/>
        <v>0</v>
      </c>
      <c r="U167" s="32"/>
      <c r="V167" s="32"/>
      <c r="W167" s="32" t="s">
        <v>49</v>
      </c>
      <c r="X167" s="41"/>
      <c r="AE167" s="33"/>
    </row>
    <row r="168" spans="1:32" x14ac:dyDescent="0.35">
      <c r="A168" s="26" t="s">
        <v>256</v>
      </c>
      <c r="B168" s="27">
        <v>92.722610473632813</v>
      </c>
      <c r="C168" s="27">
        <v>93.042793273925781</v>
      </c>
      <c r="D168" s="27">
        <v>93.699050903320313</v>
      </c>
      <c r="E168" s="27">
        <v>84.012863159179688</v>
      </c>
      <c r="F168" s="27">
        <v>94.949516296386719</v>
      </c>
      <c r="G168" s="27">
        <v>99.999961853027344</v>
      </c>
      <c r="H168" s="27">
        <v>99.999809265136719</v>
      </c>
      <c r="I168" s="27">
        <v>99.99884033203125</v>
      </c>
      <c r="J168" s="27">
        <v>93.616302490234375</v>
      </c>
      <c r="K168" s="27">
        <v>22.254974365234375</v>
      </c>
      <c r="L168" s="27">
        <v>33.333267211914063</v>
      </c>
      <c r="M168" s="27">
        <v>99.99884033203125</v>
      </c>
      <c r="N168" s="52"/>
      <c r="Q168" s="31">
        <v>1</v>
      </c>
      <c r="R168" s="26" t="s">
        <v>41</v>
      </c>
      <c r="S168" s="26" t="b">
        <f t="shared" si="14"/>
        <v>0</v>
      </c>
      <c r="T168" s="26" t="b">
        <f t="shared" si="15"/>
        <v>0</v>
      </c>
      <c r="U168" s="32" t="s">
        <v>49</v>
      </c>
      <c r="V168" s="32" t="s">
        <v>49</v>
      </c>
      <c r="W168" s="32" t="s">
        <v>49</v>
      </c>
      <c r="X168" s="32" t="s">
        <v>42</v>
      </c>
      <c r="Y168" s="85">
        <v>3</v>
      </c>
      <c r="Z168" s="85"/>
      <c r="AA168" s="85"/>
      <c r="AB168" s="85"/>
      <c r="AC168" s="85"/>
    </row>
    <row r="169" spans="1:32" x14ac:dyDescent="0.35">
      <c r="A169" s="26" t="s">
        <v>257</v>
      </c>
      <c r="B169" s="27">
        <v>92.607940673828125</v>
      </c>
      <c r="C169" s="27">
        <v>92.989936828613281</v>
      </c>
      <c r="D169" s="27">
        <v>93.584388732910156</v>
      </c>
      <c r="E169" s="27">
        <v>84.024681091308594</v>
      </c>
      <c r="F169" s="27">
        <v>99.840621948242188</v>
      </c>
      <c r="G169" s="27">
        <v>99.504447937011719</v>
      </c>
      <c r="H169" s="27">
        <v>99.999809265136719</v>
      </c>
      <c r="I169" s="27">
        <v>99.99884033203125</v>
      </c>
      <c r="J169" s="27">
        <v>93.790946960449219</v>
      </c>
      <c r="K169" s="27">
        <v>24.327621459960938</v>
      </c>
      <c r="L169" s="27">
        <v>40.866260528564453</v>
      </c>
      <c r="M169" s="27">
        <v>99.99884033203125</v>
      </c>
      <c r="Q169" s="31">
        <v>1</v>
      </c>
      <c r="R169" s="26" t="s">
        <v>41</v>
      </c>
      <c r="S169" s="26" t="b">
        <f t="shared" si="14"/>
        <v>0</v>
      </c>
      <c r="T169" s="26" t="b">
        <f t="shared" si="15"/>
        <v>0</v>
      </c>
      <c r="U169" s="32" t="s">
        <v>42</v>
      </c>
      <c r="V169" s="32" t="s">
        <v>42</v>
      </c>
      <c r="W169" s="32" t="s">
        <v>49</v>
      </c>
      <c r="X169" s="32" t="s">
        <v>42</v>
      </c>
      <c r="Y169" s="85">
        <v>3</v>
      </c>
      <c r="Z169" s="85"/>
      <c r="AA169" s="85"/>
      <c r="AB169" s="85"/>
      <c r="AC169" s="85"/>
    </row>
    <row r="170" spans="1:32" x14ac:dyDescent="0.35">
      <c r="A170" s="26" t="s">
        <v>258</v>
      </c>
      <c r="B170" s="27">
        <v>92.56732177734375</v>
      </c>
      <c r="C170" s="27">
        <v>93.037452697753906</v>
      </c>
      <c r="D170" s="27">
        <v>93.74468994140625</v>
      </c>
      <c r="E170" s="27">
        <v>84.425483703613281</v>
      </c>
      <c r="F170" s="27">
        <v>92.194145202636719</v>
      </c>
      <c r="G170" s="27">
        <v>99.999580383300781</v>
      </c>
      <c r="H170" s="27">
        <v>99.999809265136719</v>
      </c>
      <c r="I170" s="27">
        <v>99.99884033203125</v>
      </c>
      <c r="J170" s="27">
        <v>94.211257934570313</v>
      </c>
      <c r="K170" s="27">
        <v>27.170228958129883</v>
      </c>
      <c r="L170" s="27">
        <v>45.477268218994141</v>
      </c>
      <c r="M170" s="27">
        <v>99.99884033203125</v>
      </c>
      <c r="Q170" s="31">
        <v>1</v>
      </c>
      <c r="R170" s="26" t="s">
        <v>41</v>
      </c>
      <c r="S170" s="26" t="b">
        <f t="shared" si="14"/>
        <v>0</v>
      </c>
      <c r="T170" s="26" t="b">
        <f t="shared" si="15"/>
        <v>0</v>
      </c>
      <c r="U170" s="32" t="s">
        <v>49</v>
      </c>
      <c r="V170" s="32" t="s">
        <v>49</v>
      </c>
      <c r="W170" s="32" t="s">
        <v>49</v>
      </c>
      <c r="X170" s="32" t="s">
        <v>42</v>
      </c>
      <c r="Y170" s="85">
        <v>3</v>
      </c>
      <c r="Z170" s="85"/>
      <c r="AA170" s="85"/>
      <c r="AB170" s="85"/>
      <c r="AC170" s="85"/>
    </row>
    <row r="171" spans="1:32" x14ac:dyDescent="0.35">
      <c r="A171" s="26" t="s">
        <v>259</v>
      </c>
      <c r="B171" s="27">
        <v>92.591110229492188</v>
      </c>
      <c r="C171" s="27">
        <v>93.028526306152344</v>
      </c>
      <c r="D171" s="27">
        <v>93.746208190917969</v>
      </c>
      <c r="E171" s="27">
        <v>84.156608581542969</v>
      </c>
      <c r="F171" s="27">
        <v>99.999984741210938</v>
      </c>
      <c r="G171" s="27">
        <v>99.999794006347656</v>
      </c>
      <c r="H171" s="27">
        <v>99.999809265136719</v>
      </c>
      <c r="I171" s="27">
        <v>99.99884033203125</v>
      </c>
      <c r="J171" s="27">
        <v>93.787605285644531</v>
      </c>
      <c r="K171" s="27">
        <v>24.23796272277832</v>
      </c>
      <c r="L171" s="27">
        <v>40.684577941894531</v>
      </c>
      <c r="M171" s="27">
        <v>99.99884033203125</v>
      </c>
      <c r="Q171" s="31">
        <v>1</v>
      </c>
      <c r="R171" s="26" t="s">
        <v>41</v>
      </c>
      <c r="S171" s="26" t="b">
        <f t="shared" si="14"/>
        <v>0</v>
      </c>
      <c r="T171" s="26" t="b">
        <f t="shared" si="15"/>
        <v>0</v>
      </c>
      <c r="U171" s="32" t="s">
        <v>49</v>
      </c>
      <c r="V171" s="32" t="s">
        <v>49</v>
      </c>
      <c r="W171" s="32" t="s">
        <v>49</v>
      </c>
      <c r="X171" s="32" t="s">
        <v>42</v>
      </c>
      <c r="Y171" s="85">
        <v>3</v>
      </c>
      <c r="Z171" s="85"/>
      <c r="AA171" s="85"/>
      <c r="AB171" s="85"/>
      <c r="AC171" s="85"/>
      <c r="AF171" s="26" t="s">
        <v>260</v>
      </c>
    </row>
    <row r="172" spans="1:32" x14ac:dyDescent="0.35">
      <c r="A172" s="26" t="s">
        <v>261</v>
      </c>
      <c r="B172" s="27">
        <v>92.638572692871094</v>
      </c>
      <c r="C172" s="27">
        <v>93.114540100097656</v>
      </c>
      <c r="D172" s="27">
        <v>93.720848083496094</v>
      </c>
      <c r="E172" s="27">
        <v>84.016845703125</v>
      </c>
      <c r="F172" s="27">
        <v>94.589569091796875</v>
      </c>
      <c r="G172" s="27">
        <v>84.920143127441406</v>
      </c>
      <c r="H172" s="27">
        <v>91.6905517578125</v>
      </c>
      <c r="I172" s="27">
        <v>69.7994384765625</v>
      </c>
      <c r="J172" s="27">
        <v>93.666481018066406</v>
      </c>
      <c r="K172" s="27">
        <v>22.86277961730957</v>
      </c>
      <c r="L172" s="27">
        <v>39.511180877685547</v>
      </c>
      <c r="M172" s="27">
        <v>99.99884033203125</v>
      </c>
      <c r="Q172" s="31">
        <v>1</v>
      </c>
      <c r="R172" s="39" t="s">
        <v>83</v>
      </c>
      <c r="S172" s="26" t="b">
        <f>NOT(OR((D172&lt;=$Q$1),(H172&lt;=$R$1),(L172&lt;=$S$1)))</f>
        <v>0</v>
      </c>
      <c r="T172" s="26" t="b">
        <f t="shared" si="15"/>
        <v>0</v>
      </c>
      <c r="U172" s="32" t="s">
        <v>49</v>
      </c>
      <c r="V172" s="32" t="s">
        <v>49</v>
      </c>
      <c r="W172" s="32" t="s">
        <v>49</v>
      </c>
      <c r="X172" s="32" t="s">
        <v>42</v>
      </c>
      <c r="Y172" s="85">
        <v>3</v>
      </c>
      <c r="Z172" s="85"/>
      <c r="AA172" s="85"/>
      <c r="AB172" s="85"/>
      <c r="AC172" s="85"/>
      <c r="AF172" s="26" t="s">
        <v>260</v>
      </c>
    </row>
    <row r="173" spans="1:32" ht="14.25" customHeight="1" x14ac:dyDescent="0.35">
      <c r="A173" s="26" t="s">
        <v>262</v>
      </c>
      <c r="B173" s="27">
        <v>92.633834838867188</v>
      </c>
      <c r="C173" s="27">
        <v>93.080154418945313</v>
      </c>
      <c r="D173" s="27">
        <v>93.716644287109375</v>
      </c>
      <c r="E173" s="27">
        <v>83.999664306640625</v>
      </c>
      <c r="F173" s="27">
        <v>99.709251403808594</v>
      </c>
      <c r="G173" s="27">
        <v>99.999961853027344</v>
      </c>
      <c r="H173" s="27">
        <v>99.999809265136719</v>
      </c>
      <c r="I173" s="27">
        <v>99.99884033203125</v>
      </c>
      <c r="J173" s="27">
        <v>94.836654663085938</v>
      </c>
      <c r="K173" s="27">
        <v>99.623313903808594</v>
      </c>
      <c r="L173" s="27">
        <v>99.62408447265625</v>
      </c>
      <c r="M173" s="27">
        <v>99.780662536621094</v>
      </c>
      <c r="Q173" s="31">
        <v>1</v>
      </c>
      <c r="R173" s="39" t="s">
        <v>83</v>
      </c>
      <c r="S173" s="26" t="b">
        <f t="shared" si="14"/>
        <v>1</v>
      </c>
      <c r="T173" s="26" t="b">
        <f t="shared" si="15"/>
        <v>1</v>
      </c>
      <c r="U173" s="32"/>
      <c r="V173" s="32"/>
      <c r="W173" s="32"/>
      <c r="X173" s="32"/>
    </row>
    <row r="174" spans="1:32" x14ac:dyDescent="0.35">
      <c r="A174" s="26" t="s">
        <v>263</v>
      </c>
      <c r="B174" s="27">
        <v>90.120040893554688</v>
      </c>
      <c r="C174" s="27">
        <v>89.835250854492188</v>
      </c>
      <c r="D174" s="27">
        <v>91.404518127441406</v>
      </c>
      <c r="E174" s="27">
        <v>81.229164123535156</v>
      </c>
      <c r="F174" s="27">
        <v>99.962959289550781</v>
      </c>
      <c r="G174" s="27">
        <v>99.999961853027344</v>
      </c>
      <c r="H174" s="27">
        <v>99.999809265136719</v>
      </c>
      <c r="I174" s="27">
        <v>99.99884033203125</v>
      </c>
      <c r="J174" s="32" t="s">
        <v>49</v>
      </c>
      <c r="K174" s="32" t="s">
        <v>49</v>
      </c>
      <c r="L174" s="32" t="s">
        <v>49</v>
      </c>
      <c r="M174" s="32" t="s">
        <v>49</v>
      </c>
      <c r="R174" s="26"/>
      <c r="U174" s="32" t="s">
        <v>49</v>
      </c>
      <c r="V174" s="32" t="s">
        <v>49</v>
      </c>
      <c r="W174" s="32" t="s">
        <v>49</v>
      </c>
      <c r="X174" s="32" t="s">
        <v>49</v>
      </c>
      <c r="Y174" s="86"/>
      <c r="Z174" s="86"/>
      <c r="AA174" s="86"/>
      <c r="AB174" s="86"/>
      <c r="AC174" s="86"/>
    </row>
    <row r="175" spans="1:32" x14ac:dyDescent="0.35">
      <c r="A175" s="26" t="s">
        <v>264</v>
      </c>
      <c r="B175" s="27">
        <v>79.394020080566406</v>
      </c>
      <c r="C175" s="27">
        <v>72.398506164550781</v>
      </c>
      <c r="D175" s="27">
        <v>81.22955322265625</v>
      </c>
      <c r="E175" s="27">
        <v>70.770835876464844</v>
      </c>
      <c r="F175" s="27">
        <v>96.729278564453125</v>
      </c>
      <c r="G175" s="27">
        <v>87.109329223632813</v>
      </c>
      <c r="H175" s="27">
        <v>99.999809265136719</v>
      </c>
      <c r="I175" s="27">
        <v>99.99884033203125</v>
      </c>
      <c r="J175" s="32" t="s">
        <v>49</v>
      </c>
      <c r="K175" s="32" t="s">
        <v>49</v>
      </c>
      <c r="L175" s="32" t="s">
        <v>49</v>
      </c>
      <c r="M175" s="32" t="s">
        <v>49</v>
      </c>
      <c r="R175" s="26"/>
      <c r="U175" s="32" t="s">
        <v>49</v>
      </c>
      <c r="V175" s="32" t="s">
        <v>49</v>
      </c>
      <c r="W175" s="32" t="s">
        <v>49</v>
      </c>
      <c r="X175" s="32" t="s">
        <v>49</v>
      </c>
      <c r="Y175" s="86"/>
      <c r="Z175" s="86"/>
      <c r="AA175" s="86"/>
      <c r="AB175" s="86"/>
      <c r="AC175" s="86"/>
    </row>
    <row r="176" spans="1:32" x14ac:dyDescent="0.35">
      <c r="A176" s="26" t="s">
        <v>265</v>
      </c>
      <c r="B176" s="27">
        <v>92.581535339355469</v>
      </c>
      <c r="C176" s="27">
        <v>95.208610534667969</v>
      </c>
      <c r="D176" s="27">
        <v>94.646217346191406</v>
      </c>
      <c r="E176" s="27">
        <v>88.457176208496094</v>
      </c>
      <c r="F176" s="27">
        <v>95.348434448242188</v>
      </c>
      <c r="G176" s="27">
        <v>99.999961853027344</v>
      </c>
      <c r="H176" s="27">
        <v>99.999809265136719</v>
      </c>
      <c r="I176" s="27">
        <v>99.99884033203125</v>
      </c>
      <c r="J176" s="32" t="s">
        <v>49</v>
      </c>
      <c r="K176" s="32" t="s">
        <v>49</v>
      </c>
      <c r="L176" s="32" t="s">
        <v>49</v>
      </c>
      <c r="M176" s="32" t="s">
        <v>49</v>
      </c>
      <c r="R176" s="26"/>
      <c r="U176" s="32"/>
      <c r="V176" s="32"/>
      <c r="W176" s="32"/>
      <c r="X176" s="32"/>
    </row>
    <row r="177" spans="1:43" ht="12.65" customHeight="1" x14ac:dyDescent="0.35">
      <c r="A177" s="26" t="s">
        <v>266</v>
      </c>
      <c r="B177" s="27">
        <v>54.785453796386719</v>
      </c>
      <c r="C177" s="27">
        <v>90.326309204101563</v>
      </c>
      <c r="D177" s="27">
        <v>91.990745544433594</v>
      </c>
      <c r="E177" s="27">
        <v>80.756942749023438</v>
      </c>
      <c r="F177" s="27">
        <v>92.879600524902344</v>
      </c>
      <c r="G177" s="27">
        <v>91.39324951171875</v>
      </c>
      <c r="H177" s="27">
        <v>99.999809265136719</v>
      </c>
      <c r="I177" s="27">
        <v>99.99884033203125</v>
      </c>
      <c r="J177" s="32" t="s">
        <v>49</v>
      </c>
      <c r="K177" s="32" t="s">
        <v>49</v>
      </c>
      <c r="L177" s="32" t="s">
        <v>49</v>
      </c>
      <c r="M177" s="32" t="s">
        <v>49</v>
      </c>
      <c r="N177" s="51"/>
      <c r="R177" s="26"/>
      <c r="U177" s="32"/>
      <c r="V177" s="32"/>
      <c r="W177" s="32" t="s">
        <v>49</v>
      </c>
      <c r="X177" s="41"/>
      <c r="AE177" s="33"/>
    </row>
    <row r="178" spans="1:43" x14ac:dyDescent="0.35">
      <c r="A178" s="26" t="s">
        <v>267</v>
      </c>
      <c r="B178" s="27">
        <v>92.089683532714844</v>
      </c>
      <c r="C178" s="27">
        <v>95.19866943359375</v>
      </c>
      <c r="D178" s="27">
        <v>94.99261474609375</v>
      </c>
      <c r="E178" s="27">
        <v>91.085548400878906</v>
      </c>
      <c r="F178" s="27">
        <v>89.820281982421875</v>
      </c>
      <c r="G178" s="27">
        <v>99.975105285644531</v>
      </c>
      <c r="H178" s="27">
        <v>99.999809265136719</v>
      </c>
      <c r="I178" s="27">
        <v>99.99884033203125</v>
      </c>
      <c r="J178" s="27">
        <v>100</v>
      </c>
      <c r="K178" s="27">
        <v>99.999961853027344</v>
      </c>
      <c r="L178" s="27">
        <v>99.999809265136719</v>
      </c>
      <c r="M178" s="27">
        <v>99.99884033203125</v>
      </c>
      <c r="Q178" s="31">
        <v>1</v>
      </c>
      <c r="R178" s="26" t="s">
        <v>155</v>
      </c>
      <c r="S178" s="26" t="b">
        <f t="shared" ref="S178:S184" si="16">NOT(OR((D178&lt;=$Q$1),(H178&lt;=$R$1),(L178&lt;=$S$1)))</f>
        <v>1</v>
      </c>
      <c r="T178" s="26" t="b">
        <f t="shared" ref="T178:T184" si="17">NOT(OR((C178&lt;=$Q$1),(G178&lt;=$R$1),(K178&lt;=$S$1)))</f>
        <v>1</v>
      </c>
      <c r="U178" s="32"/>
      <c r="V178" s="32"/>
      <c r="W178" s="32"/>
      <c r="X178" s="41"/>
      <c r="AE178" s="33"/>
    </row>
    <row r="179" spans="1:43" ht="12.65" customHeight="1" x14ac:dyDescent="0.35">
      <c r="A179" s="26" t="s">
        <v>268</v>
      </c>
      <c r="B179" s="27">
        <v>73.306488037109375</v>
      </c>
      <c r="C179" s="27">
        <v>0</v>
      </c>
      <c r="D179" s="27">
        <v>0</v>
      </c>
      <c r="E179" s="27">
        <v>0</v>
      </c>
      <c r="F179" s="27">
        <v>90.272933959960938</v>
      </c>
      <c r="G179" s="27">
        <v>0</v>
      </c>
      <c r="H179" s="27">
        <v>0</v>
      </c>
      <c r="I179" s="27">
        <v>0</v>
      </c>
      <c r="J179" s="27">
        <v>100</v>
      </c>
      <c r="K179" s="27">
        <v>99.999961853027344</v>
      </c>
      <c r="L179" s="27">
        <v>99.999809265136719</v>
      </c>
      <c r="M179" s="27">
        <v>99.99884033203125</v>
      </c>
      <c r="P179" s="35" t="s">
        <v>269</v>
      </c>
      <c r="Q179" s="31">
        <v>0</v>
      </c>
      <c r="R179" s="26" t="s">
        <v>155</v>
      </c>
      <c r="S179" s="26" t="b">
        <f t="shared" si="16"/>
        <v>0</v>
      </c>
      <c r="T179" s="26" t="b">
        <f t="shared" si="17"/>
        <v>0</v>
      </c>
      <c r="U179" s="32"/>
      <c r="V179" s="32"/>
      <c r="W179" s="32"/>
      <c r="X179" s="41"/>
      <c r="AE179" s="33"/>
    </row>
    <row r="180" spans="1:43" ht="12.65" customHeight="1" x14ac:dyDescent="0.35">
      <c r="A180" s="26" t="s">
        <v>270</v>
      </c>
      <c r="B180" s="27">
        <v>92.011802673339844</v>
      </c>
      <c r="C180" s="27">
        <v>95.188575744628906</v>
      </c>
      <c r="D180" s="27">
        <v>94.849868774414063</v>
      </c>
      <c r="E180" s="27">
        <v>90.106552124023438</v>
      </c>
      <c r="F180" s="27">
        <v>89.201026916503906</v>
      </c>
      <c r="G180" s="27">
        <v>99.994453430175781</v>
      </c>
      <c r="H180" s="27">
        <v>99.999809265136719</v>
      </c>
      <c r="I180" s="27">
        <v>99.99884033203125</v>
      </c>
      <c r="J180" s="27">
        <v>100</v>
      </c>
      <c r="K180" s="27">
        <v>99.999961853027344</v>
      </c>
      <c r="L180" s="27">
        <v>99.999809265136719</v>
      </c>
      <c r="M180" s="27">
        <v>99.99884033203125</v>
      </c>
      <c r="Q180" s="31">
        <v>1</v>
      </c>
      <c r="R180" s="26" t="s">
        <v>155</v>
      </c>
      <c r="S180" s="26" t="b">
        <f t="shared" si="16"/>
        <v>1</v>
      </c>
      <c r="T180" s="26" t="b">
        <f t="shared" si="17"/>
        <v>1</v>
      </c>
      <c r="U180" s="32"/>
      <c r="V180" s="32"/>
      <c r="W180" s="32"/>
      <c r="X180" s="41"/>
      <c r="AE180" s="33"/>
    </row>
    <row r="181" spans="1:43" ht="12.65" customHeight="1" x14ac:dyDescent="0.35">
      <c r="A181" s="26" t="s">
        <v>271</v>
      </c>
      <c r="B181" s="27">
        <v>92.473220825195313</v>
      </c>
      <c r="C181" s="27">
        <v>95.180160522460938</v>
      </c>
      <c r="D181" s="27">
        <v>94.61773681640625</v>
      </c>
      <c r="E181" s="27">
        <v>88.296859741210938</v>
      </c>
      <c r="F181" s="27">
        <v>97.960128784179688</v>
      </c>
      <c r="G181" s="27">
        <v>99.993980407714844</v>
      </c>
      <c r="H181" s="27">
        <v>99.999809265136719</v>
      </c>
      <c r="I181" s="27">
        <v>99.99884033203125</v>
      </c>
      <c r="J181" s="27">
        <v>100</v>
      </c>
      <c r="K181" s="27">
        <v>99.999961853027344</v>
      </c>
      <c r="L181" s="27">
        <v>99.999809265136719</v>
      </c>
      <c r="M181" s="27">
        <v>99.99884033203125</v>
      </c>
      <c r="Q181" s="31">
        <v>1</v>
      </c>
      <c r="R181" s="26" t="s">
        <v>155</v>
      </c>
      <c r="S181" s="26" t="b">
        <f t="shared" si="16"/>
        <v>1</v>
      </c>
      <c r="T181" s="26" t="b">
        <f t="shared" si="17"/>
        <v>1</v>
      </c>
      <c r="U181" s="32"/>
      <c r="V181" s="32"/>
      <c r="W181" s="32"/>
      <c r="X181" s="41"/>
      <c r="AE181" s="33"/>
    </row>
    <row r="182" spans="1:43" ht="12.65" customHeight="1" x14ac:dyDescent="0.35">
      <c r="A182" s="26" t="s">
        <v>272</v>
      </c>
      <c r="B182" s="27">
        <v>73.527946472167969</v>
      </c>
      <c r="C182" s="27">
        <v>0</v>
      </c>
      <c r="D182" s="27">
        <v>0</v>
      </c>
      <c r="E182" s="27">
        <v>0</v>
      </c>
      <c r="F182" s="27">
        <v>78.343719482421875</v>
      </c>
      <c r="G182" s="27">
        <v>0</v>
      </c>
      <c r="H182" s="27">
        <v>0</v>
      </c>
      <c r="I182" s="27">
        <v>0</v>
      </c>
      <c r="J182" s="27">
        <v>100</v>
      </c>
      <c r="K182" s="27">
        <v>99.999961853027344</v>
      </c>
      <c r="L182" s="27">
        <v>99.999809265136719</v>
      </c>
      <c r="M182" s="27">
        <v>99.99884033203125</v>
      </c>
      <c r="P182" s="35" t="s">
        <v>269</v>
      </c>
      <c r="Q182" s="31">
        <v>0</v>
      </c>
      <c r="R182" s="26" t="s">
        <v>155</v>
      </c>
      <c r="S182" s="26" t="b">
        <f t="shared" si="16"/>
        <v>0</v>
      </c>
      <c r="T182" s="26" t="b">
        <f t="shared" si="17"/>
        <v>0</v>
      </c>
      <c r="U182" s="32"/>
      <c r="V182" s="32"/>
      <c r="W182" s="32"/>
      <c r="X182" s="41"/>
      <c r="AE182" s="33"/>
    </row>
    <row r="183" spans="1:43" ht="12.65" customHeight="1" x14ac:dyDescent="0.35">
      <c r="A183" s="26" t="s">
        <v>273</v>
      </c>
      <c r="B183" s="27">
        <v>92.094062805175781</v>
      </c>
      <c r="C183" s="27">
        <v>95.166351318359375</v>
      </c>
      <c r="D183" s="27">
        <v>94.597984313964844</v>
      </c>
      <c r="E183" s="27">
        <v>88.173789978027344</v>
      </c>
      <c r="F183" s="27">
        <v>88.322723388671875</v>
      </c>
      <c r="G183" s="27">
        <v>99.983863830566406</v>
      </c>
      <c r="H183" s="27">
        <v>99.999809265136719</v>
      </c>
      <c r="I183" s="27">
        <v>99.99884033203125</v>
      </c>
      <c r="J183" s="27">
        <v>100</v>
      </c>
      <c r="K183" s="27">
        <v>99.999961853027344</v>
      </c>
      <c r="L183" s="27">
        <v>99.999809265136719</v>
      </c>
      <c r="M183" s="27">
        <v>99.99884033203125</v>
      </c>
      <c r="Q183" s="31">
        <v>1</v>
      </c>
      <c r="R183" s="26" t="s">
        <v>155</v>
      </c>
      <c r="S183" s="26" t="b">
        <f t="shared" si="16"/>
        <v>1</v>
      </c>
      <c r="T183" s="26" t="b">
        <f t="shared" si="17"/>
        <v>1</v>
      </c>
      <c r="U183" s="32"/>
      <c r="V183" s="32"/>
      <c r="W183" s="32"/>
      <c r="X183" s="41"/>
      <c r="AE183" s="33"/>
    </row>
    <row r="184" spans="1:43" ht="12.65" customHeight="1" x14ac:dyDescent="0.35">
      <c r="A184" s="26" t="s">
        <v>274</v>
      </c>
      <c r="B184" s="27">
        <v>33.198150634765625</v>
      </c>
      <c r="C184" s="27">
        <v>0</v>
      </c>
      <c r="D184" s="27">
        <v>0</v>
      </c>
      <c r="E184" s="27">
        <v>0</v>
      </c>
      <c r="F184" s="27">
        <v>72.542793273925781</v>
      </c>
      <c r="G184" s="27">
        <v>0</v>
      </c>
      <c r="H184" s="27">
        <v>0</v>
      </c>
      <c r="I184" s="27">
        <v>0</v>
      </c>
      <c r="J184" s="27">
        <v>99.999992370605469</v>
      </c>
      <c r="K184" s="27">
        <v>0</v>
      </c>
      <c r="L184" s="27">
        <v>0</v>
      </c>
      <c r="M184" s="27">
        <v>0</v>
      </c>
      <c r="N184" s="33" t="s">
        <v>181</v>
      </c>
      <c r="O184" s="26" t="s">
        <v>275</v>
      </c>
      <c r="Q184" s="31">
        <v>0</v>
      </c>
      <c r="R184" s="26" t="s">
        <v>155</v>
      </c>
      <c r="S184" s="26" t="b">
        <f t="shared" si="16"/>
        <v>0</v>
      </c>
      <c r="T184" s="26" t="b">
        <f t="shared" si="17"/>
        <v>0</v>
      </c>
      <c r="U184" s="32"/>
      <c r="V184" s="32"/>
      <c r="W184" s="32"/>
      <c r="X184" s="41"/>
      <c r="AE184" s="33"/>
    </row>
    <row r="185" spans="1:43" x14ac:dyDescent="0.35">
      <c r="B185" s="27"/>
      <c r="C185" s="27"/>
      <c r="D185" s="27"/>
      <c r="E185" s="27"/>
      <c r="F185" s="27"/>
      <c r="G185" s="27"/>
      <c r="H185" s="27"/>
      <c r="I185" s="27"/>
      <c r="J185" s="32"/>
      <c r="K185" s="32"/>
      <c r="L185" s="32"/>
      <c r="M185" s="32"/>
      <c r="Q185" s="26"/>
      <c r="R185" s="26"/>
      <c r="U185" s="32"/>
      <c r="V185" s="32"/>
      <c r="W185" s="32"/>
      <c r="X185" s="32"/>
    </row>
    <row r="186" spans="1:43" x14ac:dyDescent="0.35">
      <c r="A186" s="36"/>
      <c r="B186" s="36"/>
      <c r="C186" s="36"/>
      <c r="D186" s="36"/>
      <c r="E186" s="36"/>
      <c r="F186" s="36"/>
      <c r="G186" s="36"/>
      <c r="H186" s="36"/>
      <c r="I186" s="36"/>
      <c r="J186" s="36"/>
      <c r="K186" s="36"/>
      <c r="L186" s="36"/>
      <c r="M186" s="36"/>
      <c r="N186" s="38" t="s">
        <v>276</v>
      </c>
      <c r="O186" s="36"/>
      <c r="P186" s="24">
        <f>SUMIF(S187:S189,TRUE, Q187:Q189)/SUM(Q187:Q189)</f>
        <v>1</v>
      </c>
      <c r="Q186" s="36"/>
      <c r="R186" s="36"/>
      <c r="S186" s="36"/>
      <c r="T186" s="36"/>
      <c r="U186" s="36"/>
      <c r="V186" s="36"/>
      <c r="W186" s="36"/>
      <c r="X186" s="36"/>
      <c r="Y186" s="87"/>
      <c r="Z186" s="87"/>
      <c r="AA186" s="87"/>
      <c r="AB186" s="87"/>
      <c r="AC186" s="87"/>
      <c r="AD186" s="38"/>
      <c r="AE186" s="38"/>
      <c r="AF186" s="87"/>
      <c r="AG186" s="87"/>
      <c r="AH186" s="87" t="s">
        <v>276</v>
      </c>
      <c r="AI186" s="88"/>
      <c r="AJ186" s="88"/>
      <c r="AK186" s="88"/>
      <c r="AL186" s="88"/>
      <c r="AM186" s="88"/>
      <c r="AN186" s="88"/>
      <c r="AO186" s="88"/>
      <c r="AP186" s="88"/>
      <c r="AQ186" s="88"/>
    </row>
    <row r="187" spans="1:43" x14ac:dyDescent="0.35">
      <c r="A187" s="26" t="s">
        <v>277</v>
      </c>
      <c r="B187" s="27">
        <v>90.912544250488281</v>
      </c>
      <c r="C187" s="27">
        <v>92.581802368164063</v>
      </c>
      <c r="D187" s="27">
        <v>94.76654052734375</v>
      </c>
      <c r="E187" s="27">
        <v>89.022544860839844</v>
      </c>
      <c r="F187" s="27">
        <v>99.1842041015625</v>
      </c>
      <c r="G187" s="27">
        <v>98.890739440917969</v>
      </c>
      <c r="H187" s="27">
        <v>95.270233154296875</v>
      </c>
      <c r="I187" s="27">
        <v>99.759384155273438</v>
      </c>
      <c r="J187" s="27">
        <v>98.21002197265625</v>
      </c>
      <c r="K187" s="27">
        <v>99.994949340820313</v>
      </c>
      <c r="L187" s="27">
        <v>99.999809265136719</v>
      </c>
      <c r="M187" s="27">
        <v>99.99884033203125</v>
      </c>
      <c r="Q187" s="31">
        <v>1</v>
      </c>
      <c r="R187" s="26" t="s">
        <v>155</v>
      </c>
      <c r="S187" s="26" t="b">
        <f t="shared" ref="S187:S188" si="18">NOT(OR((D187&lt;=$Q$1),(H187&lt;=$R$1),(L187&lt;=$S$1)))</f>
        <v>1</v>
      </c>
      <c r="T187" s="26" t="b">
        <f t="shared" ref="T187:T188" si="19">NOT(OR((C187&lt;=$Q$1),(G187&lt;=$R$1),(K187&lt;=$S$1)))</f>
        <v>1</v>
      </c>
      <c r="U187" s="32" t="s">
        <v>42</v>
      </c>
      <c r="V187" s="32" t="s">
        <v>42</v>
      </c>
      <c r="W187" s="32" t="s">
        <v>20</v>
      </c>
      <c r="X187" s="32" t="s">
        <v>42</v>
      </c>
      <c r="Y187" s="85">
        <v>5</v>
      </c>
      <c r="Z187" s="85"/>
      <c r="AA187" s="85"/>
      <c r="AB187" s="85"/>
      <c r="AC187" s="85"/>
      <c r="AH187" s="33" t="s">
        <v>58</v>
      </c>
      <c r="AI187" s="31">
        <v>42705</v>
      </c>
    </row>
    <row r="188" spans="1:43" x14ac:dyDescent="0.35">
      <c r="A188" s="26" t="s">
        <v>278</v>
      </c>
      <c r="B188" s="27">
        <v>91.035514831542969</v>
      </c>
      <c r="C188" s="27">
        <v>92.495063781738281</v>
      </c>
      <c r="D188" s="27">
        <v>94.7899169921875</v>
      </c>
      <c r="E188" s="27">
        <v>89.021522521972656</v>
      </c>
      <c r="F188" s="27">
        <v>96.186416625976563</v>
      </c>
      <c r="G188" s="27">
        <v>80.802932739257813</v>
      </c>
      <c r="H188" s="27">
        <v>98.081008911132813</v>
      </c>
      <c r="I188" s="27">
        <v>99.941604614257813</v>
      </c>
      <c r="J188" s="27">
        <v>99.505851745605469</v>
      </c>
      <c r="K188" s="27">
        <v>99.999961853027344</v>
      </c>
      <c r="L188" s="27">
        <v>99.999809265136719</v>
      </c>
      <c r="M188" s="27">
        <v>99.99884033203125</v>
      </c>
      <c r="Q188" s="31">
        <v>1</v>
      </c>
      <c r="R188" s="26" t="s">
        <v>155</v>
      </c>
      <c r="S188" s="26" t="b">
        <f t="shared" si="18"/>
        <v>1</v>
      </c>
      <c r="T188" s="26" t="b">
        <f t="shared" si="19"/>
        <v>0</v>
      </c>
      <c r="U188" s="32" t="s">
        <v>42</v>
      </c>
      <c r="V188" s="32" t="s">
        <v>42</v>
      </c>
      <c r="W188" s="32" t="s">
        <v>20</v>
      </c>
      <c r="X188" s="32" t="s">
        <v>42</v>
      </c>
      <c r="Y188" s="85">
        <v>5</v>
      </c>
      <c r="Z188" s="85"/>
      <c r="AA188" s="85"/>
      <c r="AB188" s="85"/>
      <c r="AC188" s="85"/>
    </row>
    <row r="189" spans="1:43" ht="15" customHeight="1" x14ac:dyDescent="0.35">
      <c r="A189" s="26" t="s">
        <v>279</v>
      </c>
      <c r="B189" s="27">
        <v>91.045989990234375</v>
      </c>
      <c r="C189" s="27">
        <v>92.568611145019531</v>
      </c>
      <c r="D189" s="27">
        <v>94.604408264160156</v>
      </c>
      <c r="E189" s="27">
        <v>89.0230712890625</v>
      </c>
      <c r="F189" s="27">
        <v>90.780242919921875</v>
      </c>
      <c r="G189" s="27">
        <v>96.992721557617188</v>
      </c>
      <c r="H189" s="27">
        <v>98.360069274902344</v>
      </c>
      <c r="I189" s="27">
        <v>99.134880065917969</v>
      </c>
      <c r="J189" s="27">
        <v>98.896148681640625</v>
      </c>
      <c r="K189" s="27">
        <v>99.999961853027344</v>
      </c>
      <c r="L189" s="27">
        <v>99.999809265136719</v>
      </c>
      <c r="M189" s="27">
        <v>99.99884033203125</v>
      </c>
      <c r="Q189" s="31">
        <v>1</v>
      </c>
      <c r="R189" s="26" t="s">
        <v>155</v>
      </c>
      <c r="S189" s="26" t="b">
        <f>NOT(OR((D189&lt;=$Q$1),(H189&lt;=$R$1),(L189&lt;=$S$1)))</f>
        <v>1</v>
      </c>
      <c r="T189" s="26" t="b">
        <f>NOT(OR((C189&lt;=$Q$1),(G189&lt;=$R$1),(K189&lt;=$S$1)))</f>
        <v>1</v>
      </c>
      <c r="U189" s="32" t="s">
        <v>42</v>
      </c>
      <c r="V189" s="32" t="s">
        <v>42</v>
      </c>
      <c r="W189" s="32" t="s">
        <v>20</v>
      </c>
      <c r="X189" s="32" t="s">
        <v>42</v>
      </c>
      <c r="Y189" s="85">
        <v>5</v>
      </c>
      <c r="Z189" s="85"/>
      <c r="AA189" s="85"/>
      <c r="AB189" s="85"/>
      <c r="AC189" s="85"/>
    </row>
    <row r="190" spans="1:43" x14ac:dyDescent="0.35">
      <c r="A190" s="26" t="s">
        <v>280</v>
      </c>
      <c r="B190" s="27">
        <v>85.317008972167969</v>
      </c>
      <c r="C190" s="27">
        <v>93.352508544921875</v>
      </c>
      <c r="D190" s="27">
        <v>94.802940368652344</v>
      </c>
      <c r="E190" s="27">
        <v>89.273086547851563</v>
      </c>
      <c r="F190" s="27">
        <v>99.412773132324219</v>
      </c>
      <c r="G190" s="27">
        <v>99.962203979492188</v>
      </c>
      <c r="H190" s="27">
        <v>99.999809265136719</v>
      </c>
      <c r="I190" s="27">
        <v>99.99884033203125</v>
      </c>
      <c r="J190" s="27">
        <v>0</v>
      </c>
      <c r="K190" s="27">
        <v>0</v>
      </c>
      <c r="L190" s="27">
        <v>0</v>
      </c>
      <c r="M190" s="27">
        <v>0</v>
      </c>
      <c r="N190" s="33" t="s">
        <v>194</v>
      </c>
      <c r="P190" s="35" t="s">
        <v>281</v>
      </c>
      <c r="Q190" s="31">
        <v>0</v>
      </c>
      <c r="R190" s="26" t="s">
        <v>155</v>
      </c>
      <c r="S190" s="26" t="b">
        <f t="shared" ref="S190:S191" si="20">NOT(OR((D190&lt;=$Q$1),(H190&lt;=$R$1),(L190&lt;=$S$1)))</f>
        <v>0</v>
      </c>
      <c r="T190" s="26" t="b">
        <f t="shared" ref="T190:T191" si="21">NOT(OR((C190&lt;=$Q$1),(G190&lt;=$R$1),(K190&lt;=$S$1)))</f>
        <v>0</v>
      </c>
      <c r="U190" s="32" t="s">
        <v>42</v>
      </c>
      <c r="V190" s="32" t="s">
        <v>42</v>
      </c>
      <c r="W190" s="32" t="s">
        <v>20</v>
      </c>
      <c r="X190" s="32" t="s">
        <v>42</v>
      </c>
      <c r="Y190" s="85">
        <v>5</v>
      </c>
      <c r="Z190" s="85"/>
      <c r="AA190" s="85"/>
      <c r="AB190" s="85"/>
      <c r="AC190" s="85"/>
      <c r="AH190" s="33" t="s">
        <v>58</v>
      </c>
      <c r="AI190" s="31">
        <v>42705</v>
      </c>
    </row>
    <row r="191" spans="1:43" x14ac:dyDescent="0.35">
      <c r="A191" s="26" t="s">
        <v>282</v>
      </c>
      <c r="B191" s="27">
        <v>31.043991088867188</v>
      </c>
      <c r="C191" s="27">
        <v>93.411491394042969</v>
      </c>
      <c r="D191" s="27">
        <v>94.75958251953125</v>
      </c>
      <c r="E191" s="27">
        <v>89.28204345703125</v>
      </c>
      <c r="F191" s="27">
        <v>6.4907013438642025E-3</v>
      </c>
      <c r="G191" s="27">
        <v>4.2005721479654312E-3</v>
      </c>
      <c r="H191" s="27">
        <v>2.1634453441947699E-3</v>
      </c>
      <c r="I191" s="27">
        <v>1.2980546802282333E-2</v>
      </c>
      <c r="J191" s="27">
        <v>0</v>
      </c>
      <c r="K191" s="27">
        <v>0</v>
      </c>
      <c r="L191" s="27">
        <v>0</v>
      </c>
      <c r="M191" s="27">
        <v>0</v>
      </c>
      <c r="N191" s="33" t="s">
        <v>194</v>
      </c>
      <c r="P191" s="35" t="s">
        <v>269</v>
      </c>
      <c r="Q191" s="31">
        <v>0</v>
      </c>
      <c r="R191" s="26" t="s">
        <v>155</v>
      </c>
      <c r="S191" s="26" t="b">
        <f t="shared" si="20"/>
        <v>0</v>
      </c>
      <c r="T191" s="26" t="b">
        <f t="shared" si="21"/>
        <v>0</v>
      </c>
      <c r="U191" s="32" t="s">
        <v>42</v>
      </c>
      <c r="V191" s="32" t="s">
        <v>42</v>
      </c>
      <c r="W191" s="32" t="s">
        <v>20</v>
      </c>
      <c r="X191" s="32" t="s">
        <v>42</v>
      </c>
      <c r="Y191" s="85">
        <v>5</v>
      </c>
      <c r="Z191" s="85"/>
      <c r="AA191" s="85"/>
      <c r="AB191" s="85"/>
      <c r="AC191" s="85"/>
    </row>
    <row r="192" spans="1:43" ht="15" customHeight="1" x14ac:dyDescent="0.35">
      <c r="A192" s="26" t="s">
        <v>283</v>
      </c>
      <c r="B192" s="27">
        <v>86.03704833984375</v>
      </c>
      <c r="C192" s="27">
        <v>93.195960998535156</v>
      </c>
      <c r="D192" s="27">
        <v>93.905487060546875</v>
      </c>
      <c r="E192" s="27">
        <v>84.1492919921875</v>
      </c>
      <c r="F192" s="27">
        <v>99.030860900878906</v>
      </c>
      <c r="G192" s="27">
        <v>99.962203979492188</v>
      </c>
      <c r="H192" s="27">
        <v>99.999809265136719</v>
      </c>
      <c r="I192" s="27">
        <v>99.99884033203125</v>
      </c>
      <c r="J192" s="27">
        <v>0</v>
      </c>
      <c r="K192" s="27">
        <v>0</v>
      </c>
      <c r="L192" s="27">
        <v>0</v>
      </c>
      <c r="M192" s="27">
        <v>0</v>
      </c>
      <c r="N192" s="33" t="s">
        <v>194</v>
      </c>
      <c r="P192" s="35" t="s">
        <v>281</v>
      </c>
      <c r="Q192" s="31">
        <v>0</v>
      </c>
      <c r="R192" s="26" t="s">
        <v>155</v>
      </c>
      <c r="S192" s="26" t="b">
        <f>NOT(OR((D192&lt;=$Q$1),(H192&lt;=$R$1),(L192&lt;=$S$1)))</f>
        <v>0</v>
      </c>
      <c r="T192" s="26" t="b">
        <f>NOT(OR((C192&lt;=$Q$1),(G192&lt;=$R$1),(K192&lt;=$S$1)))</f>
        <v>0</v>
      </c>
      <c r="U192" s="32" t="s">
        <v>42</v>
      </c>
      <c r="V192" s="32" t="s">
        <v>42</v>
      </c>
      <c r="W192" s="32" t="s">
        <v>20</v>
      </c>
      <c r="X192" s="32" t="s">
        <v>42</v>
      </c>
      <c r="Y192" s="85">
        <v>5</v>
      </c>
      <c r="Z192" s="85"/>
      <c r="AA192" s="85"/>
      <c r="AB192" s="85"/>
      <c r="AC192" s="85"/>
    </row>
    <row r="193" spans="1:43" ht="15" customHeight="1" x14ac:dyDescent="0.35">
      <c r="A193" s="26" t="s">
        <v>284</v>
      </c>
      <c r="B193" s="27">
        <v>31.058656692504883</v>
      </c>
      <c r="C193" s="27">
        <v>93.27423095703125</v>
      </c>
      <c r="D193" s="27">
        <v>93.928672790527344</v>
      </c>
      <c r="E193" s="27">
        <v>84.296607971191406</v>
      </c>
      <c r="F193" s="27">
        <v>5.8370428159832954E-3</v>
      </c>
      <c r="G193" s="27">
        <v>2.6076813228428364E-3</v>
      </c>
      <c r="H193" s="27">
        <v>2.2911704145371914E-3</v>
      </c>
      <c r="I193" s="27">
        <v>1.3746890239417553E-2</v>
      </c>
      <c r="J193" s="27">
        <v>0</v>
      </c>
      <c r="K193" s="27">
        <v>0</v>
      </c>
      <c r="L193" s="27">
        <v>0</v>
      </c>
      <c r="M193" s="27">
        <v>0</v>
      </c>
      <c r="N193" s="33" t="s">
        <v>194</v>
      </c>
      <c r="P193" s="35" t="s">
        <v>269</v>
      </c>
      <c r="Q193" s="31">
        <v>0</v>
      </c>
      <c r="R193" s="26" t="s">
        <v>155</v>
      </c>
      <c r="S193" s="26" t="b">
        <f>NOT(OR((D193&lt;=$Q$1),(H193&lt;=$R$1),(L193&lt;=$S$1)))</f>
        <v>0</v>
      </c>
      <c r="T193" s="26" t="b">
        <f>NOT(OR((C193&lt;=$Q$1),(G193&lt;=$R$1),(K193&lt;=$S$1)))</f>
        <v>0</v>
      </c>
      <c r="U193" s="32" t="s">
        <v>42</v>
      </c>
      <c r="V193" s="32" t="s">
        <v>42</v>
      </c>
      <c r="W193" s="32" t="s">
        <v>20</v>
      </c>
      <c r="X193" s="32" t="s">
        <v>42</v>
      </c>
      <c r="Y193" s="85">
        <v>5</v>
      </c>
      <c r="Z193" s="85"/>
      <c r="AA193" s="85"/>
      <c r="AB193" s="85"/>
      <c r="AC193" s="85"/>
    </row>
    <row r="194" spans="1:43" x14ac:dyDescent="0.35">
      <c r="A194" s="26" t="s">
        <v>285</v>
      </c>
      <c r="B194" s="27">
        <v>42.605728149414063</v>
      </c>
      <c r="C194" s="27">
        <v>0</v>
      </c>
      <c r="D194" s="27">
        <v>0</v>
      </c>
      <c r="E194" s="27">
        <v>0</v>
      </c>
      <c r="F194" s="27">
        <v>99.999992370605469</v>
      </c>
      <c r="G194" s="27">
        <v>0</v>
      </c>
      <c r="H194" s="27">
        <v>0</v>
      </c>
      <c r="I194" s="27">
        <v>0</v>
      </c>
      <c r="J194" s="32" t="s">
        <v>49</v>
      </c>
      <c r="K194" s="32" t="s">
        <v>49</v>
      </c>
      <c r="L194" s="32" t="s">
        <v>49</v>
      </c>
      <c r="M194" s="32" t="s">
        <v>49</v>
      </c>
      <c r="N194" s="52" t="s">
        <v>286</v>
      </c>
      <c r="Q194" s="26"/>
      <c r="R194" s="26"/>
      <c r="U194" s="32" t="s">
        <v>49</v>
      </c>
      <c r="V194" s="32" t="s">
        <v>49</v>
      </c>
      <c r="W194" s="32" t="s">
        <v>49</v>
      </c>
      <c r="X194" s="32" t="s">
        <v>49</v>
      </c>
      <c r="Y194" s="86"/>
      <c r="Z194" s="86"/>
      <c r="AA194" s="86"/>
      <c r="AB194" s="86"/>
      <c r="AC194" s="86"/>
    </row>
    <row r="195" spans="1:43" ht="15" customHeight="1" x14ac:dyDescent="0.35">
      <c r="A195" s="26" t="s">
        <v>287</v>
      </c>
      <c r="B195" s="27">
        <v>88.398414611816406</v>
      </c>
      <c r="C195" s="27">
        <v>89.733634948730469</v>
      </c>
      <c r="D195" s="27">
        <v>92.692512512207031</v>
      </c>
      <c r="E195" s="27">
        <v>80.865737915039063</v>
      </c>
      <c r="F195" s="27">
        <v>99.980903625488281</v>
      </c>
      <c r="G195" s="27">
        <v>99.999961853027344</v>
      </c>
      <c r="H195" s="27">
        <v>99.999809265136719</v>
      </c>
      <c r="I195" s="27">
        <v>99.99884033203125</v>
      </c>
      <c r="J195" s="32" t="s">
        <v>49</v>
      </c>
      <c r="K195" s="32" t="s">
        <v>49</v>
      </c>
      <c r="L195" s="32" t="s">
        <v>49</v>
      </c>
      <c r="M195" s="32" t="s">
        <v>49</v>
      </c>
      <c r="Q195" s="26"/>
      <c r="R195" s="26"/>
      <c r="U195" s="32" t="s">
        <v>49</v>
      </c>
      <c r="V195" s="32" t="s">
        <v>49</v>
      </c>
      <c r="W195" s="32" t="s">
        <v>49</v>
      </c>
      <c r="X195" s="32" t="s">
        <v>49</v>
      </c>
      <c r="Y195" s="86"/>
      <c r="Z195" s="86"/>
      <c r="AA195" s="86"/>
      <c r="AB195" s="86"/>
      <c r="AC195" s="86"/>
    </row>
    <row r="196" spans="1:43" x14ac:dyDescent="0.35">
      <c r="J196" s="32"/>
      <c r="K196" s="32"/>
      <c r="L196" s="32"/>
      <c r="M196" s="32"/>
      <c r="Q196" s="26"/>
      <c r="R196" s="26"/>
      <c r="U196" s="32"/>
      <c r="V196" s="32"/>
      <c r="W196" s="32"/>
      <c r="X196" s="32"/>
    </row>
    <row r="197" spans="1:43" s="33" customFormat="1" x14ac:dyDescent="0.35">
      <c r="A197" s="38"/>
      <c r="B197" s="38"/>
      <c r="C197" s="38"/>
      <c r="D197" s="38"/>
      <c r="E197" s="38"/>
      <c r="F197" s="38"/>
      <c r="G197" s="38"/>
      <c r="H197" s="38"/>
      <c r="I197" s="38"/>
      <c r="J197" s="38"/>
      <c r="K197" s="38"/>
      <c r="L197" s="38"/>
      <c r="M197" s="38"/>
      <c r="N197" s="38" t="s">
        <v>288</v>
      </c>
      <c r="O197" s="38"/>
      <c r="P197" s="24">
        <f>SUMIF(S198,TRUE, Q198)/SUM(Q198)</f>
        <v>1</v>
      </c>
      <c r="Q197" s="38"/>
      <c r="R197" s="38"/>
      <c r="S197" s="38"/>
      <c r="T197" s="38"/>
      <c r="U197" s="38"/>
      <c r="V197" s="38"/>
      <c r="W197" s="38"/>
      <c r="X197" s="38"/>
    </row>
    <row r="198" spans="1:43" ht="15.65" customHeight="1" x14ac:dyDescent="0.35">
      <c r="A198" s="26" t="s">
        <v>289</v>
      </c>
      <c r="B198" s="27">
        <v>90.674674987792969</v>
      </c>
      <c r="C198" s="27">
        <v>92.399055480957031</v>
      </c>
      <c r="D198" s="27">
        <v>93.685081481933594</v>
      </c>
      <c r="E198" s="27">
        <v>86.338027954101563</v>
      </c>
      <c r="F198" s="27">
        <v>97.097396850585938</v>
      </c>
      <c r="G198" s="27">
        <v>98.965156555175781</v>
      </c>
      <c r="H198" s="27">
        <v>97.429695129394531</v>
      </c>
      <c r="I198" s="27">
        <v>99.677017211914063</v>
      </c>
      <c r="J198" s="27">
        <v>98.87646484375</v>
      </c>
      <c r="K198" s="27">
        <v>99.888046264648438</v>
      </c>
      <c r="L198" s="27">
        <v>99.975540161132813</v>
      </c>
      <c r="M198" s="27">
        <v>99.99884033203125</v>
      </c>
      <c r="Q198" s="31">
        <v>1</v>
      </c>
      <c r="R198" s="39" t="s">
        <v>83</v>
      </c>
      <c r="S198" s="26" t="b">
        <f>NOT(OR((D198&lt;=$Q$1),(H198&lt;=$R$1),(L198&lt;=$S$1)))</f>
        <v>1</v>
      </c>
      <c r="T198" s="26" t="b">
        <f t="shared" ref="T198" si="22">NOT(OR((C198&lt;=$Q$1),(G198&lt;=$R$1),(K198&lt;=$S$1)))</f>
        <v>1</v>
      </c>
      <c r="U198" s="32" t="s">
        <v>42</v>
      </c>
      <c r="V198" s="32" t="s">
        <v>42</v>
      </c>
      <c r="W198" s="32" t="s">
        <v>49</v>
      </c>
      <c r="X198" s="32" t="s">
        <v>42</v>
      </c>
      <c r="Y198" s="85">
        <v>5</v>
      </c>
      <c r="Z198" s="85"/>
      <c r="AA198" s="85"/>
      <c r="AB198" s="85"/>
      <c r="AC198" s="85"/>
    </row>
    <row r="199" spans="1:43" ht="15" customHeight="1" x14ac:dyDescent="0.35">
      <c r="A199" t="s">
        <v>290</v>
      </c>
      <c r="B199" s="27">
        <v>86.894180297851563</v>
      </c>
      <c r="C199" s="27">
        <v>89.801162719726563</v>
      </c>
      <c r="D199" s="27">
        <v>91.422836303710938</v>
      </c>
      <c r="E199" s="27">
        <v>82.721061706542969</v>
      </c>
      <c r="F199" s="27">
        <v>99.899620056152344</v>
      </c>
      <c r="G199" s="27">
        <v>99.999961853027344</v>
      </c>
      <c r="H199" s="27">
        <v>99.999809265136719</v>
      </c>
      <c r="I199" s="27">
        <v>99.99884033203125</v>
      </c>
      <c r="J199" s="32" t="s">
        <v>49</v>
      </c>
      <c r="K199" s="32" t="s">
        <v>49</v>
      </c>
      <c r="L199" s="32" t="s">
        <v>49</v>
      </c>
      <c r="M199" s="32" t="s">
        <v>49</v>
      </c>
      <c r="Q199" s="26"/>
      <c r="R199" s="26"/>
      <c r="U199" s="32" t="s">
        <v>49</v>
      </c>
      <c r="V199" s="32" t="s">
        <v>49</v>
      </c>
      <c r="W199" s="32" t="s">
        <v>49</v>
      </c>
      <c r="X199" s="32" t="s">
        <v>49</v>
      </c>
      <c r="Y199" s="86"/>
      <c r="Z199" s="86"/>
      <c r="AA199" s="86"/>
      <c r="AB199" s="86"/>
      <c r="AC199" s="86"/>
    </row>
    <row r="200" spans="1:43" ht="14.5" hidden="1" customHeight="1" x14ac:dyDescent="0.35">
      <c r="A200" s="26" t="s">
        <v>290</v>
      </c>
      <c r="B200" s="27">
        <v>86.894180297851563</v>
      </c>
      <c r="C200" s="27">
        <v>89.801162719726563</v>
      </c>
      <c r="D200" s="27">
        <v>91.422836303710938</v>
      </c>
      <c r="E200" s="27">
        <v>82.721061706542969</v>
      </c>
      <c r="F200" s="27">
        <v>99.899620056152344</v>
      </c>
      <c r="G200" s="27">
        <v>99.999961853027344</v>
      </c>
      <c r="H200" s="27">
        <v>99.999809265136719</v>
      </c>
      <c r="I200" s="27">
        <v>99.99884033203125</v>
      </c>
      <c r="J200" s="32" t="s">
        <v>49</v>
      </c>
      <c r="K200" s="32" t="s">
        <v>49</v>
      </c>
      <c r="L200" s="32" t="s">
        <v>49</v>
      </c>
      <c r="M200" s="32" t="s">
        <v>49</v>
      </c>
      <c r="Q200" s="26"/>
      <c r="R200" s="26"/>
      <c r="U200" s="32" t="s">
        <v>49</v>
      </c>
      <c r="V200" s="32" t="s">
        <v>49</v>
      </c>
      <c r="W200" s="32" t="s">
        <v>49</v>
      </c>
      <c r="X200" s="32" t="s">
        <v>49</v>
      </c>
      <c r="Y200" s="86" t="s">
        <v>49</v>
      </c>
      <c r="Z200" s="85"/>
      <c r="AA200" s="85"/>
      <c r="AB200" s="85"/>
      <c r="AC200" s="85"/>
    </row>
    <row r="201" spans="1:43" ht="14.5" hidden="1" customHeight="1" x14ac:dyDescent="0.35">
      <c r="J201" s="32"/>
      <c r="K201" s="32"/>
      <c r="L201" s="32"/>
      <c r="M201" s="32"/>
      <c r="Q201" s="26"/>
      <c r="R201" s="26"/>
      <c r="U201" s="32"/>
      <c r="V201" s="32"/>
      <c r="W201" s="32"/>
      <c r="X201" s="32"/>
    </row>
    <row r="202" spans="1:43" x14ac:dyDescent="0.35">
      <c r="A202" s="36"/>
      <c r="B202" s="36"/>
      <c r="C202" s="36"/>
      <c r="D202" s="36"/>
      <c r="E202" s="36"/>
      <c r="F202" s="36"/>
      <c r="G202" s="36"/>
      <c r="H202" s="36"/>
      <c r="I202" s="36"/>
      <c r="J202" s="36"/>
      <c r="K202" s="36"/>
      <c r="L202" s="36"/>
      <c r="M202" s="36"/>
      <c r="N202" s="38" t="s">
        <v>291</v>
      </c>
      <c r="O202" s="36" t="str">
        <f>SUM(Q203:Q211) &amp;" Sensors"</f>
        <v>4 Sensors</v>
      </c>
      <c r="P202" s="24">
        <f>SUMIF(S203:S211,TRUE, Q203:Q211)/SUM(Q203:Q211)</f>
        <v>1</v>
      </c>
      <c r="Q202" s="36"/>
      <c r="R202" s="36"/>
      <c r="S202" s="36"/>
      <c r="T202" s="36"/>
      <c r="U202" s="36"/>
      <c r="V202" s="36"/>
      <c r="W202" s="36"/>
      <c r="X202" s="36"/>
      <c r="Y202" s="87"/>
      <c r="Z202" s="87"/>
      <c r="AA202" s="87"/>
      <c r="AB202" s="87"/>
      <c r="AC202" s="87"/>
      <c r="AD202" s="38"/>
      <c r="AE202" s="38"/>
      <c r="AH202" s="87" t="s">
        <v>291</v>
      </c>
      <c r="AI202" s="88"/>
      <c r="AJ202" s="88"/>
      <c r="AK202" s="88"/>
      <c r="AL202" s="88"/>
      <c r="AM202" s="88"/>
      <c r="AN202" s="88"/>
      <c r="AO202" s="88"/>
      <c r="AP202" s="88"/>
      <c r="AQ202" s="88"/>
    </row>
    <row r="203" spans="1:43" x14ac:dyDescent="0.35">
      <c r="A203" s="26" t="s">
        <v>292</v>
      </c>
      <c r="B203" s="27">
        <v>92.416748046875</v>
      </c>
      <c r="C203" s="27">
        <v>93.322128295898438</v>
      </c>
      <c r="D203" s="27">
        <v>93.979156494140625</v>
      </c>
      <c r="E203" s="27">
        <v>84.434219360351563</v>
      </c>
      <c r="F203" s="27">
        <v>98.71563720703125</v>
      </c>
      <c r="G203" s="27">
        <v>99.977790832519531</v>
      </c>
      <c r="H203" s="27">
        <v>99.917655944824219</v>
      </c>
      <c r="I203" s="27">
        <v>99.99884033203125</v>
      </c>
      <c r="J203" s="27">
        <v>99.871391296386719</v>
      </c>
      <c r="K203" s="27">
        <v>99.994949340820313</v>
      </c>
      <c r="L203" s="27">
        <v>99.999809265136719</v>
      </c>
      <c r="M203" s="27">
        <v>99.99884033203125</v>
      </c>
      <c r="Q203" s="31">
        <v>1</v>
      </c>
      <c r="R203" s="39" t="s">
        <v>83</v>
      </c>
      <c r="S203" s="26" t="b">
        <f t="shared" ref="S203:S209" si="23">NOT(OR((D203&lt;=$Q$1),(H203&lt;=$R$1),(L203&lt;=$S$1)))</f>
        <v>1</v>
      </c>
      <c r="T203" s="26" t="b">
        <f t="shared" ref="T203:T209" si="24">NOT(OR((C203&lt;=$Q$1),(G203&lt;=$R$1),(K203&lt;=$S$1)))</f>
        <v>1</v>
      </c>
      <c r="U203" s="32" t="s">
        <v>42</v>
      </c>
      <c r="V203" s="32" t="s">
        <v>42</v>
      </c>
      <c r="W203" s="32" t="s">
        <v>42</v>
      </c>
      <c r="X203" s="32" t="s">
        <v>42</v>
      </c>
      <c r="Y203" s="85">
        <v>5</v>
      </c>
      <c r="Z203" s="85"/>
      <c r="AA203" s="85"/>
      <c r="AB203" s="85"/>
      <c r="AC203" s="85"/>
      <c r="AI203" s="31">
        <v>42736</v>
      </c>
    </row>
    <row r="204" spans="1:43" x14ac:dyDescent="0.35">
      <c r="A204" s="26" t="s">
        <v>293</v>
      </c>
      <c r="B204" s="27">
        <v>91.956924438476563</v>
      </c>
      <c r="C204" s="27">
        <v>93.299766540527344</v>
      </c>
      <c r="D204" s="27">
        <v>93.93048095703125</v>
      </c>
      <c r="E204" s="27">
        <v>84.427482604980469</v>
      </c>
      <c r="F204" s="27">
        <v>95.021133422851563</v>
      </c>
      <c r="G204" s="27">
        <v>99.845191955566406</v>
      </c>
      <c r="H204" s="27">
        <v>99.261985778808594</v>
      </c>
      <c r="I204" s="27">
        <v>99.99884033203125</v>
      </c>
      <c r="J204" s="27">
        <v>100</v>
      </c>
      <c r="K204" s="27">
        <v>99.999961853027344</v>
      </c>
      <c r="L204" s="27">
        <v>99.999809265136719</v>
      </c>
      <c r="M204" s="27">
        <v>99.99884033203125</v>
      </c>
      <c r="Q204" s="31">
        <v>1</v>
      </c>
      <c r="R204" s="26" t="s">
        <v>155</v>
      </c>
      <c r="S204" s="26" t="b">
        <f t="shared" si="23"/>
        <v>1</v>
      </c>
      <c r="T204" s="26" t="b">
        <f t="shared" si="24"/>
        <v>1</v>
      </c>
      <c r="U204" s="32" t="s">
        <v>42</v>
      </c>
      <c r="V204" s="32" t="s">
        <v>42</v>
      </c>
      <c r="W204" s="32" t="s">
        <v>42</v>
      </c>
      <c r="X204" s="32" t="s">
        <v>42</v>
      </c>
      <c r="Y204" s="85">
        <v>5</v>
      </c>
      <c r="Z204" s="85"/>
      <c r="AA204" s="85"/>
      <c r="AB204" s="85"/>
      <c r="AC204" s="85"/>
      <c r="AI204" s="31">
        <v>42736</v>
      </c>
    </row>
    <row r="205" spans="1:43" x14ac:dyDescent="0.35">
      <c r="A205" s="26" t="s">
        <v>294</v>
      </c>
      <c r="B205" s="27">
        <v>91.858489990234375</v>
      </c>
      <c r="C205" s="27">
        <v>93.242774963378906</v>
      </c>
      <c r="D205" s="27">
        <v>94.023200988769531</v>
      </c>
      <c r="E205" s="27">
        <v>84.566574096679688</v>
      </c>
      <c r="F205" s="27">
        <v>99.912948608398438</v>
      </c>
      <c r="G205" s="27">
        <v>99.849189758300781</v>
      </c>
      <c r="H205" s="27">
        <v>99.276496887207031</v>
      </c>
      <c r="I205" s="27">
        <v>99.99884033203125</v>
      </c>
      <c r="J205" s="27">
        <v>100</v>
      </c>
      <c r="K205" s="27">
        <v>99.999961853027344</v>
      </c>
      <c r="L205" s="27">
        <v>99.999809265136719</v>
      </c>
      <c r="M205" s="27">
        <v>99.99884033203125</v>
      </c>
      <c r="Q205" s="31">
        <v>1</v>
      </c>
      <c r="R205" s="26" t="s">
        <v>155</v>
      </c>
      <c r="S205" s="26" t="b">
        <f t="shared" si="23"/>
        <v>1</v>
      </c>
      <c r="T205" s="26" t="b">
        <f t="shared" si="24"/>
        <v>1</v>
      </c>
      <c r="U205" s="32" t="s">
        <v>42</v>
      </c>
      <c r="V205" s="32" t="s">
        <v>42</v>
      </c>
      <c r="W205" s="32" t="s">
        <v>42</v>
      </c>
      <c r="X205" s="32" t="s">
        <v>42</v>
      </c>
      <c r="Y205" s="85">
        <v>5</v>
      </c>
      <c r="Z205" s="85"/>
      <c r="AA205" s="85"/>
      <c r="AB205" s="85"/>
      <c r="AC205" s="85"/>
      <c r="AI205" s="31">
        <v>42736</v>
      </c>
    </row>
    <row r="206" spans="1:43" x14ac:dyDescent="0.35">
      <c r="A206" s="26" t="s">
        <v>295</v>
      </c>
      <c r="B206" s="27">
        <v>91.928001403808594</v>
      </c>
      <c r="C206" s="27">
        <v>93.334503173828125</v>
      </c>
      <c r="D206" s="27">
        <v>94.02398681640625</v>
      </c>
      <c r="E206" s="27">
        <v>84.567100524902344</v>
      </c>
      <c r="F206" s="27">
        <v>99.913703918457031</v>
      </c>
      <c r="G206" s="27">
        <v>99.845024108886719</v>
      </c>
      <c r="H206" s="27">
        <v>99.260581970214844</v>
      </c>
      <c r="I206" s="27">
        <v>99.99884033203125</v>
      </c>
      <c r="J206" s="27">
        <v>100</v>
      </c>
      <c r="K206" s="27">
        <v>99.999961853027344</v>
      </c>
      <c r="L206" s="27">
        <v>99.999809265136719</v>
      </c>
      <c r="M206" s="27">
        <v>99.99884033203125</v>
      </c>
      <c r="Q206" s="31">
        <v>1</v>
      </c>
      <c r="R206" s="26" t="s">
        <v>155</v>
      </c>
      <c r="S206" s="26" t="b">
        <f t="shared" si="23"/>
        <v>1</v>
      </c>
      <c r="T206" s="26" t="b">
        <f t="shared" si="24"/>
        <v>1</v>
      </c>
      <c r="U206" s="32" t="s">
        <v>42</v>
      </c>
      <c r="V206" s="32" t="s">
        <v>42</v>
      </c>
      <c r="W206" s="32" t="s">
        <v>42</v>
      </c>
      <c r="X206" s="32" t="s">
        <v>42</v>
      </c>
      <c r="Y206" s="85">
        <v>5</v>
      </c>
      <c r="Z206" s="85"/>
      <c r="AA206" s="85"/>
      <c r="AB206" s="85"/>
      <c r="AC206" s="85"/>
      <c r="AI206" s="31">
        <v>42736</v>
      </c>
    </row>
    <row r="207" spans="1:43" x14ac:dyDescent="0.35">
      <c r="A207" s="26" t="s">
        <v>296</v>
      </c>
      <c r="B207" s="27">
        <v>24.942298889160156</v>
      </c>
      <c r="C207" s="27">
        <v>45.659664154052734</v>
      </c>
      <c r="D207" s="27">
        <v>67.985504150390625</v>
      </c>
      <c r="E207" s="27">
        <v>47.445194244384766</v>
      </c>
      <c r="F207" s="27">
        <v>97.61834716796875</v>
      </c>
      <c r="G207" s="27">
        <v>99.920166015625</v>
      </c>
      <c r="H207" s="27">
        <v>99.939567565917969</v>
      </c>
      <c r="I207" s="27">
        <v>99.912315368652344</v>
      </c>
      <c r="J207" s="27">
        <v>28.032487869262695</v>
      </c>
      <c r="K207" s="27">
        <v>48.121295928955078</v>
      </c>
      <c r="L207" s="27">
        <v>73.070449829101563</v>
      </c>
      <c r="M207" s="27">
        <v>61.510211944580078</v>
      </c>
      <c r="Q207" s="31">
        <v>0</v>
      </c>
      <c r="R207" s="26" t="s">
        <v>41</v>
      </c>
      <c r="S207" s="26" t="b">
        <f t="shared" si="23"/>
        <v>0</v>
      </c>
      <c r="T207" s="26" t="b">
        <f t="shared" si="24"/>
        <v>0</v>
      </c>
      <c r="U207" s="32"/>
      <c r="V207" s="32"/>
      <c r="W207" s="32" t="s">
        <v>49</v>
      </c>
      <c r="X207" s="41"/>
      <c r="AE207" s="33"/>
    </row>
    <row r="208" spans="1:43" x14ac:dyDescent="0.35">
      <c r="A208" s="26" t="s">
        <v>297</v>
      </c>
      <c r="B208" s="27">
        <v>23.397224426269531</v>
      </c>
      <c r="C208" s="27">
        <v>45.675338745117188</v>
      </c>
      <c r="D208" s="27">
        <v>68.036399841308594</v>
      </c>
      <c r="E208" s="27">
        <v>47.445098876953125</v>
      </c>
      <c r="F208" s="27">
        <v>94.483283996582031</v>
      </c>
      <c r="G208" s="27">
        <v>99.997413635253906</v>
      </c>
      <c r="H208" s="27">
        <v>99.999809265136719</v>
      </c>
      <c r="I208" s="27">
        <v>99.99884033203125</v>
      </c>
      <c r="J208" s="27">
        <v>26.414592742919922</v>
      </c>
      <c r="K208" s="27">
        <v>48.120304107666016</v>
      </c>
      <c r="L208" s="27">
        <v>73.067726135253906</v>
      </c>
      <c r="M208" s="27">
        <v>61.565338134765625</v>
      </c>
      <c r="Q208" s="31">
        <v>0</v>
      </c>
      <c r="R208" s="26" t="s">
        <v>41</v>
      </c>
      <c r="S208" s="26" t="b">
        <f t="shared" si="23"/>
        <v>0</v>
      </c>
      <c r="T208" s="26" t="b">
        <f t="shared" si="24"/>
        <v>0</v>
      </c>
      <c r="U208" s="32"/>
      <c r="V208" s="32"/>
      <c r="W208" s="32" t="s">
        <v>49</v>
      </c>
      <c r="X208" s="41"/>
      <c r="AE208" s="33"/>
    </row>
    <row r="209" spans="1:43" x14ac:dyDescent="0.35">
      <c r="A209" s="26" t="s">
        <v>298</v>
      </c>
      <c r="B209" s="27">
        <v>18.919990539550781</v>
      </c>
      <c r="C209" s="27">
        <v>45.650382995605469</v>
      </c>
      <c r="D209" s="27">
        <v>67.9610595703125</v>
      </c>
      <c r="E209" s="27">
        <v>47.279827117919922</v>
      </c>
      <c r="F209" s="27">
        <v>98.662559509277344</v>
      </c>
      <c r="G209" s="27">
        <v>99.999931335449219</v>
      </c>
      <c r="H209" s="27">
        <v>99.999809265136719</v>
      </c>
      <c r="I209" s="27">
        <v>99.99884033203125</v>
      </c>
      <c r="J209" s="27">
        <v>21.626121520996094</v>
      </c>
      <c r="K209" s="27">
        <v>48.120021820068359</v>
      </c>
      <c r="L209" s="27">
        <v>73.072334289550781</v>
      </c>
      <c r="M209" s="27">
        <v>61.569454193115234</v>
      </c>
      <c r="Q209" s="31">
        <v>0</v>
      </c>
      <c r="R209" s="26" t="s">
        <v>41</v>
      </c>
      <c r="S209" s="26" t="b">
        <f t="shared" si="23"/>
        <v>0</v>
      </c>
      <c r="T209" s="26" t="b">
        <f t="shared" si="24"/>
        <v>0</v>
      </c>
      <c r="U209" s="32"/>
      <c r="V209" s="32"/>
      <c r="W209" s="32" t="s">
        <v>49</v>
      </c>
      <c r="X209" s="41"/>
      <c r="AE209" s="33"/>
    </row>
    <row r="210" spans="1:43" x14ac:dyDescent="0.35">
      <c r="A210" s="26" t="s">
        <v>299</v>
      </c>
      <c r="B210" s="27">
        <v>90.395606994628906</v>
      </c>
      <c r="C210" s="27">
        <v>90.628311157226563</v>
      </c>
      <c r="D210" s="27">
        <v>92.54205322265625</v>
      </c>
      <c r="E210" s="27">
        <v>81.144676208496094</v>
      </c>
      <c r="F210" s="27">
        <v>100</v>
      </c>
      <c r="G210" s="27">
        <v>99.999961853027344</v>
      </c>
      <c r="H210" s="27">
        <v>99.999809265136719</v>
      </c>
      <c r="I210" s="27">
        <v>99.99884033203125</v>
      </c>
      <c r="J210" s="32" t="s">
        <v>49</v>
      </c>
      <c r="K210" s="32" t="s">
        <v>49</v>
      </c>
      <c r="L210" s="32" t="s">
        <v>49</v>
      </c>
      <c r="M210" s="32" t="s">
        <v>49</v>
      </c>
      <c r="Q210" s="26"/>
      <c r="R210" s="26"/>
      <c r="U210" s="32" t="s">
        <v>49</v>
      </c>
      <c r="V210" s="32" t="s">
        <v>49</v>
      </c>
      <c r="W210" s="32" t="s">
        <v>49</v>
      </c>
      <c r="X210" s="32" t="s">
        <v>49</v>
      </c>
      <c r="Y210" s="86"/>
      <c r="Z210" s="86"/>
      <c r="AA210" s="86"/>
      <c r="AB210" s="86"/>
      <c r="AC210" s="86"/>
    </row>
    <row r="211" spans="1:43" x14ac:dyDescent="0.35">
      <c r="A211" s="26" t="s">
        <v>300</v>
      </c>
      <c r="B211" s="27">
        <v>92.210479736328125</v>
      </c>
      <c r="C211" s="27">
        <v>93.389846801757813</v>
      </c>
      <c r="D211" s="27">
        <v>94.003471374511719</v>
      </c>
      <c r="E211" s="27">
        <v>84.443290710449219</v>
      </c>
      <c r="F211" s="27">
        <v>99.720550537109375</v>
      </c>
      <c r="G211" s="27">
        <v>99.999961853027344</v>
      </c>
      <c r="H211" s="27">
        <v>99.999809265136719</v>
      </c>
      <c r="I211" s="27">
        <v>99.99884033203125</v>
      </c>
      <c r="J211" s="32" t="s">
        <v>49</v>
      </c>
      <c r="K211" s="32" t="s">
        <v>49</v>
      </c>
      <c r="L211" s="32" t="s">
        <v>49</v>
      </c>
      <c r="M211" s="32" t="s">
        <v>49</v>
      </c>
      <c r="Q211" s="26"/>
      <c r="R211" s="26"/>
      <c r="U211" s="32" t="s">
        <v>49</v>
      </c>
      <c r="V211" s="32" t="s">
        <v>49</v>
      </c>
      <c r="W211" s="32" t="s">
        <v>49</v>
      </c>
      <c r="X211" s="32" t="s">
        <v>49</v>
      </c>
      <c r="Y211" s="86"/>
      <c r="Z211" s="86"/>
      <c r="AA211" s="86"/>
      <c r="AB211" s="86"/>
      <c r="AC211" s="86"/>
    </row>
    <row r="212" spans="1:43" x14ac:dyDescent="0.35">
      <c r="A212" s="36"/>
      <c r="B212" s="36"/>
      <c r="C212" s="36"/>
      <c r="D212" s="36"/>
      <c r="E212" s="36"/>
      <c r="F212" s="36"/>
      <c r="G212" s="36"/>
      <c r="H212" s="36"/>
      <c r="I212" s="36"/>
      <c r="J212" s="36"/>
      <c r="K212" s="36"/>
      <c r="L212" s="36"/>
      <c r="M212" s="36"/>
      <c r="N212" s="38" t="s">
        <v>301</v>
      </c>
      <c r="O212" s="36" t="str">
        <f>SUM(Q213:Q221) &amp;" Sensors"</f>
        <v>8 Sensors</v>
      </c>
      <c r="P212" s="24">
        <f>SUMIF(S213:S221,TRUE, Q213:Q221)/SUM(Q213:Q221)</f>
        <v>1</v>
      </c>
      <c r="Q212" s="36"/>
      <c r="R212" s="36"/>
      <c r="S212" s="36"/>
      <c r="T212" s="36"/>
      <c r="U212" s="36"/>
      <c r="V212" s="36"/>
      <c r="W212" s="36"/>
      <c r="X212" s="36"/>
      <c r="Y212" s="87"/>
      <c r="Z212" s="87"/>
      <c r="AA212" s="87"/>
      <c r="AB212" s="87"/>
      <c r="AC212" s="87"/>
      <c r="AD212" s="38"/>
      <c r="AE212" s="38"/>
      <c r="AH212" s="87" t="s">
        <v>291</v>
      </c>
      <c r="AI212" s="88"/>
      <c r="AJ212" s="88"/>
      <c r="AK212" s="88"/>
      <c r="AL212" s="88"/>
      <c r="AM212" s="88"/>
      <c r="AN212" s="88"/>
      <c r="AO212" s="88"/>
      <c r="AP212" s="88"/>
      <c r="AQ212" s="88"/>
    </row>
    <row r="213" spans="1:43" x14ac:dyDescent="0.35">
      <c r="A213" s="44" t="s">
        <v>302</v>
      </c>
      <c r="B213" s="27">
        <v>92.205268859863281</v>
      </c>
      <c r="C213" s="27">
        <v>94.38470458984375</v>
      </c>
      <c r="D213" s="27">
        <v>93.655197143554688</v>
      </c>
      <c r="E213" s="27">
        <v>87.775337219238281</v>
      </c>
      <c r="F213" s="27">
        <v>95.512901306152344</v>
      </c>
      <c r="G213" s="27">
        <v>99.979606628417969</v>
      </c>
      <c r="H213" s="27">
        <v>99.998756408691406</v>
      </c>
      <c r="I213" s="27">
        <v>99.99884033203125</v>
      </c>
      <c r="J213" s="27">
        <v>100</v>
      </c>
      <c r="K213" s="27">
        <v>99.999961853027344</v>
      </c>
      <c r="L213" s="27">
        <v>99.999809265136719</v>
      </c>
      <c r="M213" s="27">
        <v>99.99884033203125</v>
      </c>
      <c r="Q213" s="31">
        <v>1</v>
      </c>
      <c r="R213" s="39" t="s">
        <v>83</v>
      </c>
      <c r="S213" s="26" t="b">
        <f t="shared" ref="S213:S220" si="25">NOT(OR((D213&lt;=$Q$1),(H213&lt;=$R$1),(L213&lt;=$S$1)))</f>
        <v>1</v>
      </c>
      <c r="T213" s="26" t="b">
        <f t="shared" ref="T213:T220" si="26">NOT(OR((C213&lt;=$Q$1),(G213&lt;=$R$1),(K213&lt;=$S$1)))</f>
        <v>1</v>
      </c>
      <c r="U213" s="32" t="s">
        <v>42</v>
      </c>
      <c r="V213" s="32" t="s">
        <v>42</v>
      </c>
      <c r="W213" s="32" t="s">
        <v>42</v>
      </c>
      <c r="X213" s="32" t="s">
        <v>42</v>
      </c>
      <c r="Y213" s="85">
        <v>5</v>
      </c>
      <c r="Z213" s="85"/>
      <c r="AA213" s="85"/>
      <c r="AB213" s="85"/>
      <c r="AC213" s="85"/>
    </row>
    <row r="214" spans="1:43" x14ac:dyDescent="0.35">
      <c r="A214" s="44" t="s">
        <v>303</v>
      </c>
      <c r="B214" s="27">
        <v>93.1630859375</v>
      </c>
      <c r="C214" s="27">
        <v>94.696151733398438</v>
      </c>
      <c r="D214" s="27">
        <v>94.072837829589844</v>
      </c>
      <c r="E214" s="27">
        <v>87.776229858398438</v>
      </c>
      <c r="F214" s="27">
        <v>95.553611755371094</v>
      </c>
      <c r="G214" s="27">
        <v>99.977005004882813</v>
      </c>
      <c r="H214" s="27">
        <v>99.990005493164063</v>
      </c>
      <c r="I214" s="27">
        <v>99.99884033203125</v>
      </c>
      <c r="J214" s="27">
        <v>100</v>
      </c>
      <c r="K214" s="27">
        <v>99.999961853027344</v>
      </c>
      <c r="L214" s="27">
        <v>99.999809265136719</v>
      </c>
      <c r="M214" s="27">
        <v>99.99884033203125</v>
      </c>
      <c r="Q214" s="31">
        <v>1</v>
      </c>
      <c r="R214" s="26" t="s">
        <v>155</v>
      </c>
      <c r="S214" s="26" t="b">
        <f t="shared" si="25"/>
        <v>1</v>
      </c>
      <c r="T214" s="26" t="b">
        <f t="shared" si="26"/>
        <v>1</v>
      </c>
      <c r="U214" s="32" t="s">
        <v>42</v>
      </c>
      <c r="V214" s="32" t="s">
        <v>42</v>
      </c>
      <c r="W214" s="32" t="s">
        <v>42</v>
      </c>
      <c r="X214" s="32" t="s">
        <v>42</v>
      </c>
      <c r="Y214" s="85">
        <v>5</v>
      </c>
      <c r="Z214" s="85"/>
      <c r="AA214" s="85"/>
      <c r="AB214" s="85"/>
      <c r="AC214" s="85"/>
    </row>
    <row r="215" spans="1:43" x14ac:dyDescent="0.35">
      <c r="A215" s="44" t="s">
        <v>304</v>
      </c>
      <c r="B215" s="27">
        <v>93.254051208496094</v>
      </c>
      <c r="C215" s="27">
        <v>94.686294555664063</v>
      </c>
      <c r="D215" s="27">
        <v>94.071853637695313</v>
      </c>
      <c r="E215" s="27">
        <v>87.914215087890625</v>
      </c>
      <c r="F215" s="27">
        <v>95.567184448242188</v>
      </c>
      <c r="G215" s="27">
        <v>99.978202819824219</v>
      </c>
      <c r="H215" s="27">
        <v>99.999809265136719</v>
      </c>
      <c r="I215" s="27">
        <v>99.99884033203125</v>
      </c>
      <c r="J215" s="27">
        <v>100</v>
      </c>
      <c r="K215" s="27">
        <v>99.999961853027344</v>
      </c>
      <c r="L215" s="27">
        <v>99.999809265136719</v>
      </c>
      <c r="M215" s="27">
        <v>99.99884033203125</v>
      </c>
      <c r="Q215" s="31">
        <v>1</v>
      </c>
      <c r="R215" s="26" t="s">
        <v>155</v>
      </c>
      <c r="S215" s="26" t="b">
        <f t="shared" si="25"/>
        <v>1</v>
      </c>
      <c r="T215" s="26" t="b">
        <f t="shared" si="26"/>
        <v>1</v>
      </c>
      <c r="U215" s="32" t="s">
        <v>42</v>
      </c>
      <c r="V215" s="32" t="s">
        <v>42</v>
      </c>
      <c r="W215" s="32" t="s">
        <v>42</v>
      </c>
      <c r="X215" s="32" t="s">
        <v>42</v>
      </c>
      <c r="Y215" s="85">
        <v>5</v>
      </c>
      <c r="Z215" s="85"/>
      <c r="AA215" s="85"/>
      <c r="AB215" s="85"/>
      <c r="AC215" s="85"/>
    </row>
    <row r="216" spans="1:43" x14ac:dyDescent="0.35">
      <c r="A216" s="44" t="s">
        <v>305</v>
      </c>
      <c r="B216" s="27">
        <v>93.200752258300781</v>
      </c>
      <c r="C216" s="27">
        <v>94.701080322265625</v>
      </c>
      <c r="D216" s="27">
        <v>94.0726318359375</v>
      </c>
      <c r="E216" s="27">
        <v>87.915206909179688</v>
      </c>
      <c r="F216" s="27">
        <v>95.537574768066406</v>
      </c>
      <c r="G216" s="27">
        <v>99.978759765625</v>
      </c>
      <c r="H216" s="27">
        <v>99.999809265136719</v>
      </c>
      <c r="I216" s="27">
        <v>99.99884033203125</v>
      </c>
      <c r="J216" s="27">
        <v>100</v>
      </c>
      <c r="K216" s="27">
        <v>99.999961853027344</v>
      </c>
      <c r="L216" s="27">
        <v>99.999809265136719</v>
      </c>
      <c r="M216" s="27">
        <v>99.99884033203125</v>
      </c>
      <c r="Q216" s="31">
        <v>1</v>
      </c>
      <c r="R216" s="26" t="s">
        <v>155</v>
      </c>
      <c r="S216" s="26" t="b">
        <f t="shared" si="25"/>
        <v>1</v>
      </c>
      <c r="T216" s="26" t="b">
        <f t="shared" si="26"/>
        <v>1</v>
      </c>
      <c r="U216" s="32" t="s">
        <v>42</v>
      </c>
      <c r="V216" s="32" t="s">
        <v>42</v>
      </c>
      <c r="W216" s="32" t="s">
        <v>42</v>
      </c>
      <c r="X216" s="32" t="s">
        <v>42</v>
      </c>
      <c r="Y216" s="85">
        <v>5</v>
      </c>
      <c r="Z216" s="85"/>
      <c r="AA216" s="85"/>
      <c r="AB216" s="85"/>
      <c r="AC216" s="85"/>
    </row>
    <row r="217" spans="1:43" x14ac:dyDescent="0.35">
      <c r="A217" s="44" t="s">
        <v>306</v>
      </c>
      <c r="B217" s="27">
        <v>93.537590026855469</v>
      </c>
      <c r="C217" s="27">
        <v>94.734291076660156</v>
      </c>
      <c r="D217" s="27">
        <v>94.141525268554688</v>
      </c>
      <c r="E217" s="27">
        <v>87.775199890136719</v>
      </c>
      <c r="F217" s="27">
        <v>95.385116577148438</v>
      </c>
      <c r="G217" s="27">
        <v>99.973976135253906</v>
      </c>
      <c r="H217" s="27">
        <v>99.972488403320313</v>
      </c>
      <c r="I217" s="27">
        <v>99.935195922851563</v>
      </c>
      <c r="J217" s="27">
        <v>100</v>
      </c>
      <c r="K217" s="27">
        <v>99.999961853027344</v>
      </c>
      <c r="L217" s="27">
        <v>99.999809265136719</v>
      </c>
      <c r="M217" s="27">
        <v>99.99884033203125</v>
      </c>
      <c r="Q217" s="31">
        <v>1</v>
      </c>
      <c r="R217" s="26" t="s">
        <v>41</v>
      </c>
      <c r="S217" s="26" t="b">
        <f t="shared" si="25"/>
        <v>1</v>
      </c>
      <c r="T217" s="26" t="b">
        <f t="shared" si="26"/>
        <v>1</v>
      </c>
      <c r="U217" s="32" t="s">
        <v>42</v>
      </c>
      <c r="V217" s="32" t="s">
        <v>42</v>
      </c>
      <c r="W217" s="32" t="s">
        <v>42</v>
      </c>
      <c r="X217" s="32" t="s">
        <v>42</v>
      </c>
      <c r="Y217" s="85">
        <v>5</v>
      </c>
      <c r="Z217" s="85"/>
      <c r="AA217" s="85"/>
      <c r="AB217" s="85"/>
      <c r="AC217" s="85"/>
    </row>
    <row r="218" spans="1:43" x14ac:dyDescent="0.35">
      <c r="A218" s="44" t="s">
        <v>307</v>
      </c>
      <c r="B218" s="27">
        <v>93.2550048828125</v>
      </c>
      <c r="C218" s="27">
        <v>94.743743896484375</v>
      </c>
      <c r="D218" s="27">
        <v>94.095100402832031</v>
      </c>
      <c r="E218" s="27">
        <v>87.775222778320313</v>
      </c>
      <c r="F218" s="27">
        <v>95.567596435546875</v>
      </c>
      <c r="G218" s="27">
        <v>99.9739990234375</v>
      </c>
      <c r="H218" s="27">
        <v>99.976722717285156</v>
      </c>
      <c r="I218" s="27">
        <v>99.88763427734375</v>
      </c>
      <c r="J218" s="27">
        <v>100</v>
      </c>
      <c r="K218" s="27">
        <v>99.999961853027344</v>
      </c>
      <c r="L218" s="27">
        <v>99.999809265136719</v>
      </c>
      <c r="M218" s="27">
        <v>99.99884033203125</v>
      </c>
      <c r="Q218" s="31">
        <v>1</v>
      </c>
      <c r="R218" s="26" t="s">
        <v>41</v>
      </c>
      <c r="S218" s="26" t="b">
        <f t="shared" si="25"/>
        <v>1</v>
      </c>
      <c r="T218" s="26" t="b">
        <f t="shared" si="26"/>
        <v>1</v>
      </c>
      <c r="U218" s="32" t="s">
        <v>42</v>
      </c>
      <c r="V218" s="32" t="s">
        <v>42</v>
      </c>
      <c r="W218" s="32" t="s">
        <v>42</v>
      </c>
      <c r="X218" s="32" t="s">
        <v>42</v>
      </c>
      <c r="Y218" s="85">
        <v>5</v>
      </c>
      <c r="Z218" s="85"/>
      <c r="AA218" s="85"/>
      <c r="AB218" s="85"/>
      <c r="AC218" s="85"/>
    </row>
    <row r="219" spans="1:43" x14ac:dyDescent="0.35">
      <c r="A219" s="44" t="s">
        <v>308</v>
      </c>
      <c r="B219" s="27">
        <v>93.28155517578125</v>
      </c>
      <c r="C219" s="27">
        <v>94.7642822265625</v>
      </c>
      <c r="D219" s="27">
        <v>94.165611267089844</v>
      </c>
      <c r="E219" s="27">
        <v>87.915237426757813</v>
      </c>
      <c r="F219" s="27">
        <v>95.530899047851563</v>
      </c>
      <c r="G219" s="27">
        <v>99.976020812988281</v>
      </c>
      <c r="H219" s="27">
        <v>99.999809265136719</v>
      </c>
      <c r="I219" s="27">
        <v>99.99884033203125</v>
      </c>
      <c r="J219" s="27">
        <v>100</v>
      </c>
      <c r="K219" s="27">
        <v>99.999961853027344</v>
      </c>
      <c r="L219" s="27">
        <v>99.999809265136719</v>
      </c>
      <c r="M219" s="27">
        <v>99.99884033203125</v>
      </c>
      <c r="Q219" s="31">
        <v>1</v>
      </c>
      <c r="R219" s="26" t="s">
        <v>41</v>
      </c>
      <c r="S219" s="26" t="b">
        <f t="shared" si="25"/>
        <v>1</v>
      </c>
      <c r="T219" s="26" t="b">
        <f t="shared" si="26"/>
        <v>1</v>
      </c>
      <c r="U219" s="32" t="s">
        <v>42</v>
      </c>
      <c r="V219" s="32" t="s">
        <v>42</v>
      </c>
      <c r="W219" s="32" t="s">
        <v>42</v>
      </c>
      <c r="X219" s="32" t="s">
        <v>42</v>
      </c>
      <c r="Y219" s="85">
        <v>5</v>
      </c>
      <c r="Z219" s="85"/>
      <c r="AA219" s="85"/>
      <c r="AB219" s="85"/>
      <c r="AC219" s="85"/>
    </row>
    <row r="220" spans="1:43" x14ac:dyDescent="0.35">
      <c r="A220" s="44" t="s">
        <v>309</v>
      </c>
      <c r="B220" s="27">
        <v>93.307151794433594</v>
      </c>
      <c r="C220" s="27">
        <v>94.764068603515625</v>
      </c>
      <c r="D220" s="27">
        <v>94.165206909179688</v>
      </c>
      <c r="E220" s="27">
        <v>88.051841735839844</v>
      </c>
      <c r="F220" s="27">
        <v>95.510971069335938</v>
      </c>
      <c r="G220" s="27">
        <v>99.972053527832031</v>
      </c>
      <c r="H220" s="27">
        <v>99.978919982910156</v>
      </c>
      <c r="I220" s="27">
        <v>99.99884033203125</v>
      </c>
      <c r="J220" s="27">
        <v>100</v>
      </c>
      <c r="K220" s="27">
        <v>99.999961853027344</v>
      </c>
      <c r="L220" s="27">
        <v>99.999809265136719</v>
      </c>
      <c r="M220" s="27">
        <v>99.99884033203125</v>
      </c>
      <c r="Q220" s="31">
        <v>1</v>
      </c>
      <c r="R220" s="26" t="s">
        <v>41</v>
      </c>
      <c r="S220" s="26" t="b">
        <f t="shared" si="25"/>
        <v>1</v>
      </c>
      <c r="T220" s="26" t="b">
        <f t="shared" si="26"/>
        <v>1</v>
      </c>
      <c r="U220" s="32" t="s">
        <v>42</v>
      </c>
      <c r="V220" s="32" t="s">
        <v>42</v>
      </c>
      <c r="W220" s="32" t="s">
        <v>42</v>
      </c>
      <c r="X220" s="32" t="s">
        <v>42</v>
      </c>
      <c r="Y220" s="85">
        <v>5</v>
      </c>
      <c r="Z220" s="85"/>
      <c r="AA220" s="85"/>
      <c r="AB220" s="85"/>
      <c r="AC220" s="85"/>
    </row>
    <row r="221" spans="1:43" x14ac:dyDescent="0.35">
      <c r="A221" t="s">
        <v>310</v>
      </c>
      <c r="B221" s="27">
        <v>82.419792175292969</v>
      </c>
      <c r="C221" s="27">
        <v>94.371284484863281</v>
      </c>
      <c r="D221" s="27">
        <v>93.851661682128906</v>
      </c>
      <c r="E221" s="27">
        <v>87.465278625488281</v>
      </c>
      <c r="F221" s="27">
        <v>95.615318298339844</v>
      </c>
      <c r="G221" s="27">
        <v>94.221015930175781</v>
      </c>
      <c r="H221" s="27">
        <v>72.068283081054688</v>
      </c>
      <c r="I221" s="27">
        <v>48.583156585693359</v>
      </c>
      <c r="J221" s="32"/>
      <c r="K221" s="32"/>
      <c r="L221" s="32"/>
      <c r="M221" s="32"/>
      <c r="Q221" s="26"/>
      <c r="R221" s="26"/>
      <c r="U221" s="32" t="s">
        <v>49</v>
      </c>
      <c r="V221" s="32" t="s">
        <v>49</v>
      </c>
      <c r="W221" s="32" t="s">
        <v>49</v>
      </c>
      <c r="X221" s="32" t="s">
        <v>49</v>
      </c>
      <c r="Y221" s="86"/>
      <c r="Z221" s="86"/>
      <c r="AA221" s="86"/>
      <c r="AB221" s="86"/>
      <c r="AC221" s="86"/>
    </row>
    <row r="222" spans="1:43" x14ac:dyDescent="0.35">
      <c r="A222" s="36"/>
      <c r="B222" s="36"/>
      <c r="C222" s="36"/>
      <c r="D222" s="36"/>
      <c r="E222" s="36"/>
      <c r="F222" s="36"/>
      <c r="G222" s="36"/>
      <c r="H222" s="36"/>
      <c r="I222" s="36"/>
      <c r="J222" s="36"/>
      <c r="K222" s="36"/>
      <c r="L222" s="36"/>
      <c r="M222" s="36"/>
      <c r="N222" s="38" t="s">
        <v>311</v>
      </c>
      <c r="O222" s="36"/>
      <c r="P222" s="53"/>
      <c r="Q222" s="36"/>
      <c r="R222" s="36"/>
      <c r="S222" s="36"/>
      <c r="T222" s="36"/>
      <c r="U222" s="36"/>
      <c r="V222" s="36"/>
      <c r="W222" s="36"/>
      <c r="X222" s="36"/>
      <c r="Y222" s="96"/>
      <c r="Z222" s="97"/>
      <c r="AA222" s="97"/>
      <c r="AB222" s="97"/>
      <c r="AC222" s="98"/>
      <c r="AD222" s="38"/>
      <c r="AE222" s="38"/>
      <c r="AF222" s="96"/>
      <c r="AG222" s="98"/>
      <c r="AH222" s="96"/>
      <c r="AI222" s="97"/>
      <c r="AJ222" s="97"/>
      <c r="AK222" s="97"/>
      <c r="AL222" s="97"/>
      <c r="AM222" s="97"/>
      <c r="AN222" s="97"/>
      <c r="AO222" s="97"/>
      <c r="AP222" s="97"/>
      <c r="AQ222" s="98"/>
    </row>
    <row r="223" spans="1:43" x14ac:dyDescent="0.35">
      <c r="A223" s="26" t="s">
        <v>312</v>
      </c>
      <c r="B223" s="27">
        <v>89.800041198730469</v>
      </c>
      <c r="C223" s="27">
        <v>92.078262329101563</v>
      </c>
      <c r="D223" s="27">
        <v>93.437110900878906</v>
      </c>
      <c r="E223" s="27">
        <v>83.754631042480469</v>
      </c>
      <c r="F223" s="27">
        <v>100</v>
      </c>
      <c r="G223" s="27">
        <v>99.999961853027344</v>
      </c>
      <c r="H223" s="27">
        <v>99.999809265136719</v>
      </c>
      <c r="I223" s="27">
        <v>99.99884033203125</v>
      </c>
      <c r="J223" s="32" t="s">
        <v>49</v>
      </c>
      <c r="K223" s="32" t="s">
        <v>49</v>
      </c>
      <c r="L223" s="32" t="s">
        <v>49</v>
      </c>
      <c r="M223" s="32" t="s">
        <v>49</v>
      </c>
      <c r="Q223" s="26"/>
      <c r="R223" s="26"/>
      <c r="U223" s="32" t="s">
        <v>49</v>
      </c>
      <c r="V223" s="32" t="s">
        <v>49</v>
      </c>
      <c r="W223" s="32" t="s">
        <v>49</v>
      </c>
      <c r="X223" s="32" t="s">
        <v>49</v>
      </c>
      <c r="Y223" s="101" t="s">
        <v>49</v>
      </c>
      <c r="Z223" s="102"/>
      <c r="AA223" s="102"/>
      <c r="AB223" s="102"/>
      <c r="AC223" s="103"/>
      <c r="AD223" s="33"/>
      <c r="AE223" s="33"/>
    </row>
    <row r="224" spans="1:43" x14ac:dyDescent="0.35">
      <c r="A224" s="36"/>
      <c r="B224" s="36"/>
      <c r="C224" s="36"/>
      <c r="D224" s="36"/>
      <c r="E224" s="36"/>
      <c r="F224" s="36"/>
      <c r="G224" s="36"/>
      <c r="H224" s="36"/>
      <c r="I224" s="36"/>
      <c r="J224" s="36"/>
      <c r="K224" s="36"/>
      <c r="L224" s="36"/>
      <c r="M224" s="36"/>
      <c r="N224" s="38" t="s">
        <v>313</v>
      </c>
      <c r="O224" s="36"/>
      <c r="P224" s="24">
        <f>SUMIF(S225,TRUE, Q225)/SUM(Q225)</f>
        <v>0</v>
      </c>
      <c r="Q224" s="36"/>
      <c r="R224" s="36"/>
      <c r="S224" s="36"/>
      <c r="T224" s="36"/>
      <c r="U224" s="36"/>
      <c r="V224" s="36"/>
      <c r="W224" s="36"/>
      <c r="X224" s="36"/>
      <c r="Y224" s="96"/>
      <c r="Z224" s="97"/>
      <c r="AA224" s="97"/>
      <c r="AB224" s="97"/>
      <c r="AC224" s="98"/>
      <c r="AD224" s="38"/>
      <c r="AE224" s="38"/>
      <c r="AF224" s="96"/>
      <c r="AG224" s="98"/>
      <c r="AH224" s="96" t="s">
        <v>313</v>
      </c>
      <c r="AI224" s="99"/>
      <c r="AJ224" s="99"/>
      <c r="AK224" s="99"/>
      <c r="AL224" s="99"/>
      <c r="AM224" s="99"/>
      <c r="AN224" s="99"/>
      <c r="AO224" s="99"/>
      <c r="AP224" s="99"/>
      <c r="AQ224" s="100"/>
    </row>
    <row r="225" spans="1:43" x14ac:dyDescent="0.35">
      <c r="A225" t="s">
        <v>314</v>
      </c>
      <c r="B225" s="27">
        <v>95.869964599609375</v>
      </c>
      <c r="C225" s="27">
        <v>92.302047729492188</v>
      </c>
      <c r="D225" s="27">
        <v>78.751083374023438</v>
      </c>
      <c r="E225" s="27">
        <v>86.301193237304688</v>
      </c>
      <c r="F225" s="27">
        <v>99.304145812988281</v>
      </c>
      <c r="G225" s="27">
        <v>99.999961853027344</v>
      </c>
      <c r="H225" s="27">
        <v>99.999771118164063</v>
      </c>
      <c r="I225" s="27">
        <v>99.99884033203125</v>
      </c>
      <c r="J225" s="27">
        <v>99.996856689453125</v>
      </c>
      <c r="K225" s="27">
        <v>99.988899230957031</v>
      </c>
      <c r="L225" s="27">
        <v>99.999771118164063</v>
      </c>
      <c r="M225" s="27">
        <v>99.99884033203125</v>
      </c>
      <c r="N225" s="33" t="s">
        <v>40</v>
      </c>
      <c r="Q225" s="31">
        <v>1</v>
      </c>
      <c r="R225" s="26" t="s">
        <v>41</v>
      </c>
      <c r="S225" s="26" t="b">
        <f>NOT(OR((D225&lt;=$Q$1),(H225&lt;=$R$1),(L225&lt;=$S$1)))</f>
        <v>0</v>
      </c>
      <c r="T225" s="26" t="b">
        <f t="shared" ref="T225" si="27">NOT(OR((C225&lt;=$Q$1),(G225&lt;=$R$1),(K225&lt;=$S$1)))</f>
        <v>1</v>
      </c>
      <c r="U225" s="32" t="s">
        <v>42</v>
      </c>
      <c r="V225" s="32" t="s">
        <v>42</v>
      </c>
      <c r="W225" s="32" t="s">
        <v>42</v>
      </c>
      <c r="X225" s="32" t="s">
        <v>42</v>
      </c>
      <c r="Y225" s="89">
        <v>5</v>
      </c>
      <c r="Z225" s="90"/>
      <c r="AA225" s="90"/>
      <c r="AB225" s="90"/>
      <c r="AC225" s="91"/>
      <c r="AI225" s="31">
        <v>42826</v>
      </c>
    </row>
    <row r="226" spans="1:43" x14ac:dyDescent="0.35">
      <c r="A226" t="s">
        <v>315</v>
      </c>
      <c r="B226" s="27">
        <v>95.594810485839844</v>
      </c>
      <c r="C226" s="27">
        <v>92.069961547851563</v>
      </c>
      <c r="D226" s="27">
        <v>78.180747985839844</v>
      </c>
      <c r="E226" s="27">
        <v>83.65625</v>
      </c>
      <c r="F226" s="27">
        <v>100</v>
      </c>
      <c r="G226" s="27">
        <v>99.999961853027344</v>
      </c>
      <c r="H226" s="27">
        <v>99.999771118164063</v>
      </c>
      <c r="I226" s="27">
        <v>99.99884033203125</v>
      </c>
      <c r="J226" s="32" t="s">
        <v>49</v>
      </c>
      <c r="K226" s="32" t="s">
        <v>49</v>
      </c>
      <c r="L226" s="32" t="s">
        <v>49</v>
      </c>
      <c r="M226" s="32" t="s">
        <v>49</v>
      </c>
      <c r="Q226" s="26"/>
      <c r="R226" s="26"/>
      <c r="U226" s="32" t="s">
        <v>49</v>
      </c>
      <c r="V226" s="32" t="s">
        <v>49</v>
      </c>
      <c r="W226" s="32" t="s">
        <v>49</v>
      </c>
      <c r="X226" s="32" t="s">
        <v>49</v>
      </c>
      <c r="Y226" s="93"/>
      <c r="Z226" s="94"/>
      <c r="AA226" s="94"/>
      <c r="AB226" s="94"/>
      <c r="AC226" s="95"/>
    </row>
    <row r="227" spans="1:43" x14ac:dyDescent="0.35">
      <c r="A227" s="36"/>
      <c r="B227" s="36"/>
      <c r="C227" s="36"/>
      <c r="D227" s="36"/>
      <c r="E227" s="36"/>
      <c r="F227" s="36"/>
      <c r="G227" s="36"/>
      <c r="H227" s="36"/>
      <c r="I227" s="36"/>
      <c r="J227" s="36"/>
      <c r="K227" s="36"/>
      <c r="L227" s="36"/>
      <c r="M227" s="36"/>
      <c r="N227" s="38"/>
      <c r="O227" s="36"/>
      <c r="P227" s="53"/>
      <c r="Q227" s="36"/>
      <c r="R227" s="36"/>
      <c r="S227" s="36"/>
      <c r="T227" s="36"/>
      <c r="U227" s="36"/>
      <c r="V227" s="36"/>
      <c r="W227" s="36"/>
      <c r="X227" s="36"/>
      <c r="Y227" s="96"/>
      <c r="Z227" s="97"/>
      <c r="AA227" s="97"/>
      <c r="AB227" s="97"/>
      <c r="AC227" s="98"/>
      <c r="AD227" s="38"/>
      <c r="AE227" s="38"/>
      <c r="AF227" s="96"/>
      <c r="AG227" s="98"/>
      <c r="AH227" s="96" t="s">
        <v>316</v>
      </c>
      <c r="AI227" s="99"/>
      <c r="AJ227" s="99"/>
      <c r="AK227" s="99"/>
      <c r="AL227" s="99"/>
      <c r="AM227" s="99"/>
      <c r="AN227" s="99"/>
      <c r="AO227" s="99"/>
      <c r="AP227" s="99"/>
      <c r="AQ227" s="100"/>
    </row>
    <row r="228" spans="1:43" x14ac:dyDescent="0.35">
      <c r="A228" s="36"/>
      <c r="B228" s="36"/>
      <c r="C228" s="36"/>
      <c r="D228" s="36"/>
      <c r="E228" s="36"/>
      <c r="F228" s="36"/>
      <c r="G228" s="36"/>
      <c r="H228" s="36"/>
      <c r="I228" s="36"/>
      <c r="J228" s="36"/>
      <c r="K228" s="36"/>
      <c r="L228" s="36"/>
      <c r="M228" s="36"/>
      <c r="N228" s="38" t="s">
        <v>317</v>
      </c>
      <c r="O228" s="36"/>
      <c r="P228" s="24" t="e">
        <f>SUMIF(S229,TRUE, Q229)/SUM(Q229)</f>
        <v>#DIV/0!</v>
      </c>
      <c r="Q228" s="36"/>
      <c r="R228" s="36"/>
      <c r="S228" s="36"/>
      <c r="T228" s="36"/>
      <c r="U228" s="36"/>
      <c r="V228" s="36"/>
      <c r="W228" s="36"/>
      <c r="X228" s="36"/>
      <c r="Y228" s="96"/>
      <c r="Z228" s="97"/>
      <c r="AA228" s="97"/>
      <c r="AB228" s="97"/>
      <c r="AC228" s="98"/>
      <c r="AD228" s="38"/>
      <c r="AE228" s="38"/>
      <c r="AF228" s="96"/>
      <c r="AG228" s="98"/>
      <c r="AH228" s="96" t="s">
        <v>317</v>
      </c>
      <c r="AI228" s="99"/>
      <c r="AJ228" s="99"/>
      <c r="AK228" s="99"/>
      <c r="AL228" s="99"/>
      <c r="AM228" s="99"/>
      <c r="AN228" s="99"/>
      <c r="AO228" s="99"/>
      <c r="AP228" s="99"/>
      <c r="AQ228" s="100"/>
    </row>
    <row r="229" spans="1:43" x14ac:dyDescent="0.35">
      <c r="A229" s="26" t="s">
        <v>318</v>
      </c>
      <c r="B229" s="27">
        <v>90.777748107910156</v>
      </c>
      <c r="C229" s="27">
        <v>91.891510009765625</v>
      </c>
      <c r="D229" s="27">
        <v>78.141105651855469</v>
      </c>
      <c r="E229" s="27">
        <v>84.692161560058594</v>
      </c>
      <c r="F229" s="27">
        <v>99.993247985839844</v>
      </c>
      <c r="G229" s="27">
        <v>99.996513366699219</v>
      </c>
      <c r="H229" s="27">
        <v>99.999771118164063</v>
      </c>
      <c r="I229" s="27">
        <v>99.99884033203125</v>
      </c>
      <c r="J229" s="27">
        <v>78.795181274414063</v>
      </c>
      <c r="K229" s="27">
        <v>5.1756154745817184E-2</v>
      </c>
      <c r="L229" s="27">
        <v>0</v>
      </c>
      <c r="M229" s="27">
        <v>0</v>
      </c>
      <c r="N229" s="33" t="s">
        <v>319</v>
      </c>
      <c r="O229" s="26" t="s">
        <v>320</v>
      </c>
      <c r="P229" s="35" t="s">
        <v>321</v>
      </c>
      <c r="Q229" s="31">
        <v>0</v>
      </c>
      <c r="R229" s="26" t="s">
        <v>41</v>
      </c>
      <c r="S229" s="26" t="b">
        <f>NOT(OR((D229&lt;=$Q$1),(H229&lt;=$R$1),(L229&lt;=$S$1)))</f>
        <v>0</v>
      </c>
      <c r="T229" s="26" t="b">
        <f t="shared" ref="T229" si="28">NOT(OR((C229&lt;=$Q$1),(G229&lt;=$R$1),(K229&lt;=$S$1)))</f>
        <v>0</v>
      </c>
      <c r="U229" s="32" t="s">
        <v>42</v>
      </c>
      <c r="V229" s="32" t="s">
        <v>42</v>
      </c>
      <c r="W229" s="32" t="s">
        <v>42</v>
      </c>
      <c r="X229" s="32" t="s">
        <v>42</v>
      </c>
      <c r="Y229" s="89">
        <v>3</v>
      </c>
      <c r="Z229" s="90"/>
      <c r="AA229" s="90"/>
      <c r="AB229" s="90"/>
      <c r="AC229" s="91"/>
      <c r="AI229" s="31">
        <v>42767</v>
      </c>
    </row>
    <row r="230" spans="1:43" x14ac:dyDescent="0.35">
      <c r="A230" s="26" t="s">
        <v>322</v>
      </c>
      <c r="B230" s="27">
        <v>94.868019104003906</v>
      </c>
      <c r="C230" s="27">
        <v>91.508979797363281</v>
      </c>
      <c r="D230" s="27">
        <v>77.84857177734375</v>
      </c>
      <c r="E230" s="27">
        <v>83.393516540527344</v>
      </c>
      <c r="F230" s="27">
        <v>100</v>
      </c>
      <c r="G230" s="27">
        <v>99.999961853027344</v>
      </c>
      <c r="H230" s="27">
        <v>99.999771118164063</v>
      </c>
      <c r="I230" s="27">
        <v>99.99884033203125</v>
      </c>
      <c r="J230" s="32" t="s">
        <v>49</v>
      </c>
      <c r="K230" s="32" t="s">
        <v>49</v>
      </c>
      <c r="L230" s="32" t="s">
        <v>49</v>
      </c>
      <c r="M230" s="32" t="s">
        <v>49</v>
      </c>
      <c r="Q230" s="26"/>
      <c r="R230" s="26"/>
      <c r="U230" s="32" t="s">
        <v>49</v>
      </c>
      <c r="V230" s="32" t="s">
        <v>49</v>
      </c>
      <c r="W230" s="32" t="s">
        <v>49</v>
      </c>
      <c r="X230" s="32" t="s">
        <v>49</v>
      </c>
      <c r="Y230" s="92">
        <v>3</v>
      </c>
      <c r="Z230" s="92"/>
      <c r="AA230" s="92"/>
      <c r="AB230" s="92"/>
      <c r="AC230" s="92"/>
      <c r="AD230" s="54"/>
      <c r="AE230" s="54"/>
    </row>
    <row r="231" spans="1:43" x14ac:dyDescent="0.35">
      <c r="B231" s="36"/>
      <c r="C231" s="36"/>
      <c r="D231" s="36"/>
      <c r="E231" s="36"/>
      <c r="F231" s="36"/>
      <c r="G231" s="36"/>
      <c r="H231" s="36"/>
      <c r="I231" s="36"/>
      <c r="J231" s="36"/>
      <c r="K231" s="36"/>
      <c r="L231" s="36"/>
      <c r="M231" s="36"/>
      <c r="N231" s="38" t="s">
        <v>323</v>
      </c>
      <c r="O231" s="36"/>
      <c r="P231" s="24">
        <f>SUMIF(S232:S233,TRUE, Q232:Q233)/SUM(Q232:Q233)</f>
        <v>0</v>
      </c>
      <c r="Q231" s="36"/>
      <c r="R231" s="36"/>
      <c r="S231" s="36"/>
      <c r="T231" s="36"/>
      <c r="U231" s="36"/>
      <c r="V231" s="36"/>
      <c r="W231" s="36"/>
      <c r="X231" s="36"/>
      <c r="Y231" s="87"/>
      <c r="Z231" s="87"/>
      <c r="AA231" s="87"/>
      <c r="AB231" s="87"/>
      <c r="AC231" s="87"/>
      <c r="AD231" s="38"/>
      <c r="AE231" s="38"/>
      <c r="AF231" s="87"/>
      <c r="AG231" s="87"/>
      <c r="AH231" s="87" t="s">
        <v>323</v>
      </c>
      <c r="AI231" s="88"/>
      <c r="AJ231" s="88"/>
      <c r="AK231" s="88"/>
      <c r="AL231" s="88"/>
      <c r="AM231" s="88"/>
      <c r="AN231" s="88"/>
      <c r="AO231" s="88"/>
      <c r="AP231" s="88"/>
      <c r="AQ231" s="88"/>
    </row>
    <row r="232" spans="1:43" x14ac:dyDescent="0.35">
      <c r="A232" t="s">
        <v>324</v>
      </c>
      <c r="B232" s="27">
        <v>81.403594970703125</v>
      </c>
      <c r="C232" s="27">
        <v>92.210716247558594</v>
      </c>
      <c r="D232" s="27">
        <v>78.593231201171875</v>
      </c>
      <c r="E232" s="27">
        <v>85.622398376464844</v>
      </c>
      <c r="F232" s="27">
        <v>92.763084411621094</v>
      </c>
      <c r="G232" s="27">
        <v>99.999961853027344</v>
      </c>
      <c r="H232" s="27">
        <v>99.999771118164063</v>
      </c>
      <c r="I232" s="27">
        <v>99.99884033203125</v>
      </c>
      <c r="J232" s="27">
        <v>89.992889404296875</v>
      </c>
      <c r="K232" s="27">
        <v>99.999961853027344</v>
      </c>
      <c r="L232" s="27">
        <v>99.999771118164063</v>
      </c>
      <c r="M232" s="27">
        <v>99.99884033203125</v>
      </c>
      <c r="N232" s="33" t="s">
        <v>40</v>
      </c>
      <c r="Q232" s="31">
        <v>1</v>
      </c>
      <c r="R232" s="26" t="s">
        <v>41</v>
      </c>
      <c r="S232" s="26" t="b">
        <f t="shared" ref="S232:S234" si="29">NOT(OR((D232&lt;=$Q$1),(H232&lt;=$R$1),(L232&lt;=$S$1)))</f>
        <v>0</v>
      </c>
      <c r="T232" s="26" t="b">
        <f t="shared" ref="T232:T234" si="30">NOT(OR((C232&lt;=$Q$1),(G232&lt;=$R$1),(K232&lt;=$S$1)))</f>
        <v>1</v>
      </c>
      <c r="U232" s="32" t="s">
        <v>42</v>
      </c>
      <c r="V232" s="32" t="s">
        <v>325</v>
      </c>
      <c r="W232" s="32" t="s">
        <v>42</v>
      </c>
      <c r="X232" s="32" t="s">
        <v>42</v>
      </c>
      <c r="Y232" s="85">
        <v>5</v>
      </c>
      <c r="Z232" s="85"/>
      <c r="AA232" s="85"/>
      <c r="AB232" s="85"/>
      <c r="AC232" s="85"/>
      <c r="AI232" s="31">
        <v>42705</v>
      </c>
      <c r="AL232" s="26" t="s">
        <v>326</v>
      </c>
      <c r="AN232" s="26" t="s">
        <v>327</v>
      </c>
    </row>
    <row r="233" spans="1:43" x14ac:dyDescent="0.35">
      <c r="A233" s="44" t="s">
        <v>328</v>
      </c>
      <c r="B233" s="27">
        <v>74.777091979980469</v>
      </c>
      <c r="C233" s="27">
        <v>76.528251647949219</v>
      </c>
      <c r="D233" s="27">
        <v>52.780021667480469</v>
      </c>
      <c r="E233" s="27">
        <v>58.417633056640625</v>
      </c>
      <c r="F233" s="27">
        <v>99.332817077636719</v>
      </c>
      <c r="G233" s="27">
        <v>99.999961853027344</v>
      </c>
      <c r="H233" s="27">
        <v>99.999771118164063</v>
      </c>
      <c r="I233" s="27">
        <v>99.99884033203125</v>
      </c>
      <c r="J233" s="27">
        <v>90.880943298339844</v>
      </c>
      <c r="K233" s="27">
        <v>99.999961853027344</v>
      </c>
      <c r="L233" s="27">
        <v>99.999771118164063</v>
      </c>
      <c r="M233" s="27">
        <v>99.99884033203125</v>
      </c>
      <c r="Q233" s="31">
        <v>1</v>
      </c>
      <c r="R233" s="26" t="s">
        <v>41</v>
      </c>
      <c r="S233" s="26" t="b">
        <f t="shared" si="29"/>
        <v>0</v>
      </c>
      <c r="T233" s="26" t="b">
        <f t="shared" si="30"/>
        <v>0</v>
      </c>
      <c r="U233" s="32" t="s">
        <v>42</v>
      </c>
      <c r="V233" s="32" t="s">
        <v>325</v>
      </c>
      <c r="W233" s="32" t="s">
        <v>42</v>
      </c>
      <c r="X233" s="32" t="s">
        <v>42</v>
      </c>
      <c r="Y233" s="85">
        <v>5</v>
      </c>
      <c r="Z233" s="85"/>
      <c r="AA233" s="85"/>
      <c r="AB233" s="85"/>
      <c r="AC233" s="85"/>
      <c r="AN233" s="26" t="s">
        <v>329</v>
      </c>
      <c r="AP233" s="26" t="s">
        <v>330</v>
      </c>
    </row>
    <row r="234" spans="1:43" x14ac:dyDescent="0.35">
      <c r="A234" s="44" t="s">
        <v>331</v>
      </c>
      <c r="B234" s="27">
        <v>76.310577392578125</v>
      </c>
      <c r="C234" s="27">
        <v>92.268386840820313</v>
      </c>
      <c r="D234" s="27">
        <v>78.997276306152344</v>
      </c>
      <c r="E234" s="27">
        <v>87.898109436035156</v>
      </c>
      <c r="F234" s="27">
        <v>68.171424865722656</v>
      </c>
      <c r="G234" s="27">
        <v>96.815589904785156</v>
      </c>
      <c r="H234" s="27">
        <v>96.979331970214844</v>
      </c>
      <c r="I234" s="27">
        <v>96.926887512207031</v>
      </c>
      <c r="J234" s="27">
        <v>62.439922332763672</v>
      </c>
      <c r="K234" s="27">
        <v>71.912086486816406</v>
      </c>
      <c r="L234" s="27">
        <v>99.999771118164063</v>
      </c>
      <c r="M234" s="27">
        <v>99.99884033203125</v>
      </c>
      <c r="N234" s="35"/>
      <c r="Q234" s="31">
        <v>0</v>
      </c>
      <c r="R234" s="26" t="s">
        <v>41</v>
      </c>
      <c r="S234" s="26" t="b">
        <f t="shared" si="29"/>
        <v>0</v>
      </c>
      <c r="T234" s="26" t="b">
        <f t="shared" si="30"/>
        <v>0</v>
      </c>
      <c r="U234" s="32" t="s">
        <v>42</v>
      </c>
      <c r="V234" s="32" t="s">
        <v>325</v>
      </c>
      <c r="W234" s="32" t="s">
        <v>42</v>
      </c>
      <c r="X234" s="32" t="s">
        <v>42</v>
      </c>
      <c r="Y234" s="85">
        <v>5</v>
      </c>
      <c r="Z234" s="85"/>
      <c r="AA234" s="85"/>
      <c r="AB234" s="85"/>
      <c r="AC234" s="85"/>
    </row>
    <row r="235" spans="1:43" ht="16.5" customHeight="1" x14ac:dyDescent="0.35">
      <c r="A235" t="s">
        <v>332</v>
      </c>
      <c r="B235" s="27">
        <v>89.097969055175781</v>
      </c>
      <c r="C235" s="27">
        <v>91.874763488769531</v>
      </c>
      <c r="D235" s="27">
        <v>78.424774169921875</v>
      </c>
      <c r="E235" s="27">
        <v>85.005790710449219</v>
      </c>
      <c r="F235" s="27">
        <v>98.880943298339844</v>
      </c>
      <c r="G235" s="27">
        <v>99.999961853027344</v>
      </c>
      <c r="H235" s="27">
        <v>99.999771118164063</v>
      </c>
      <c r="I235" s="27">
        <v>99.99884033203125</v>
      </c>
      <c r="J235" s="32" t="s">
        <v>49</v>
      </c>
      <c r="K235" s="32" t="s">
        <v>49</v>
      </c>
      <c r="L235" s="32" t="s">
        <v>49</v>
      </c>
      <c r="M235" s="32" t="s">
        <v>49</v>
      </c>
      <c r="Q235" s="26"/>
      <c r="R235" s="26"/>
      <c r="U235" s="32" t="s">
        <v>49</v>
      </c>
      <c r="V235" s="32" t="s">
        <v>49</v>
      </c>
      <c r="W235" s="32" t="s">
        <v>49</v>
      </c>
      <c r="X235" s="32" t="s">
        <v>49</v>
      </c>
      <c r="Y235" s="86"/>
      <c r="Z235" s="86"/>
      <c r="AA235" s="86"/>
      <c r="AB235" s="86"/>
      <c r="AC235" s="86"/>
    </row>
    <row r="236" spans="1:43" x14ac:dyDescent="0.35">
      <c r="A236" s="36"/>
      <c r="B236" s="36"/>
      <c r="C236" s="36"/>
      <c r="D236" s="36"/>
      <c r="E236" s="36"/>
      <c r="F236" s="36"/>
      <c r="G236" s="36"/>
      <c r="H236" s="36"/>
      <c r="I236" s="36"/>
      <c r="J236" s="36"/>
      <c r="K236" s="36"/>
      <c r="L236" s="36"/>
      <c r="M236" s="36"/>
      <c r="N236" s="38" t="s">
        <v>333</v>
      </c>
      <c r="O236" s="36"/>
      <c r="P236" s="24" t="e">
        <f>SUMIF(S237,TRUE, Q237)/SUM(Q237)</f>
        <v>#DIV/0!</v>
      </c>
      <c r="Q236" s="36"/>
      <c r="R236" s="36"/>
      <c r="S236" s="36"/>
      <c r="T236" s="36"/>
      <c r="U236" s="36"/>
      <c r="V236" s="36"/>
      <c r="W236" s="36"/>
      <c r="X236" s="36"/>
      <c r="Y236" s="87"/>
      <c r="Z236" s="87"/>
      <c r="AA236" s="87"/>
      <c r="AB236" s="87"/>
      <c r="AC236" s="87"/>
      <c r="AD236" s="38"/>
      <c r="AE236" s="38"/>
      <c r="AF236" s="87"/>
      <c r="AG236" s="87"/>
      <c r="AH236" s="87" t="s">
        <v>333</v>
      </c>
      <c r="AI236" s="88"/>
      <c r="AJ236" s="88"/>
      <c r="AK236" s="88"/>
      <c r="AL236" s="88"/>
      <c r="AM236" s="88"/>
      <c r="AN236" s="88"/>
      <c r="AO236" s="88"/>
      <c r="AP236" s="88"/>
      <c r="AQ236" s="88"/>
    </row>
    <row r="237" spans="1:43" x14ac:dyDescent="0.35">
      <c r="A237" s="26" t="s">
        <v>334</v>
      </c>
      <c r="B237" s="27">
        <v>16.322662353515625</v>
      </c>
      <c r="C237" s="27">
        <v>0</v>
      </c>
      <c r="D237" s="27">
        <v>0</v>
      </c>
      <c r="E237" s="27">
        <v>0</v>
      </c>
      <c r="F237" s="27">
        <v>96.071990966796875</v>
      </c>
      <c r="G237" s="27">
        <v>0</v>
      </c>
      <c r="H237" s="27">
        <v>0</v>
      </c>
      <c r="I237" s="27">
        <v>0</v>
      </c>
      <c r="J237" s="27">
        <v>99.999977111816406</v>
      </c>
      <c r="K237" s="27">
        <v>0</v>
      </c>
      <c r="L237" s="27">
        <v>0</v>
      </c>
      <c r="M237" s="27">
        <v>0</v>
      </c>
      <c r="Q237" s="31">
        <v>0</v>
      </c>
      <c r="R237" s="26" t="s">
        <v>41</v>
      </c>
      <c r="S237" s="26" t="b">
        <f>NOT(OR((D237&lt;=$Q$1),(H237&lt;=$R$1),(L237&lt;=$S$1)))</f>
        <v>0</v>
      </c>
      <c r="T237" s="26" t="b">
        <f t="shared" ref="T237" si="31">NOT(OR((C237&lt;=$Q$1),(G237&lt;=$R$1),(K237&lt;=$S$1)))</f>
        <v>0</v>
      </c>
      <c r="U237" s="32" t="s">
        <v>42</v>
      </c>
      <c r="V237" s="32" t="s">
        <v>42</v>
      </c>
      <c r="W237" s="32" t="s">
        <v>42</v>
      </c>
      <c r="X237" s="32" t="s">
        <v>42</v>
      </c>
      <c r="Y237" s="85">
        <v>5</v>
      </c>
      <c r="Z237" s="85"/>
      <c r="AA237" s="85"/>
      <c r="AB237" s="85"/>
      <c r="AC237" s="85"/>
      <c r="AI237" s="31">
        <v>42705</v>
      </c>
    </row>
    <row r="238" spans="1:43" x14ac:dyDescent="0.35">
      <c r="A238" s="26" t="s">
        <v>335</v>
      </c>
      <c r="B238" s="27">
        <v>16.266502380371094</v>
      </c>
      <c r="C238" s="27">
        <v>0</v>
      </c>
      <c r="D238" s="27">
        <v>0</v>
      </c>
      <c r="E238" s="27">
        <v>0</v>
      </c>
      <c r="F238" s="27">
        <v>99.999977111816406</v>
      </c>
      <c r="G238" s="27">
        <v>0</v>
      </c>
      <c r="H238" s="27">
        <v>0</v>
      </c>
      <c r="I238" s="27">
        <v>0</v>
      </c>
      <c r="J238" s="32" t="s">
        <v>49</v>
      </c>
      <c r="K238" s="32" t="s">
        <v>49</v>
      </c>
      <c r="L238" s="32" t="s">
        <v>49</v>
      </c>
      <c r="M238" s="32" t="s">
        <v>49</v>
      </c>
      <c r="Q238" s="26"/>
      <c r="R238" s="26"/>
      <c r="U238" s="32" t="s">
        <v>49</v>
      </c>
      <c r="V238" s="32" t="s">
        <v>49</v>
      </c>
      <c r="W238" s="32" t="s">
        <v>49</v>
      </c>
      <c r="X238" s="32" t="s">
        <v>49</v>
      </c>
      <c r="Y238" s="86" t="s">
        <v>49</v>
      </c>
      <c r="Z238" s="85"/>
      <c r="AA238" s="85"/>
      <c r="AB238" s="85"/>
      <c r="AC238" s="85"/>
      <c r="AN238" s="26" t="s">
        <v>336</v>
      </c>
      <c r="AO238" s="31">
        <v>42705</v>
      </c>
      <c r="AP238" s="26" t="s">
        <v>337</v>
      </c>
    </row>
    <row r="239" spans="1:43" x14ac:dyDescent="0.35">
      <c r="A239" s="36"/>
      <c r="B239" s="36"/>
      <c r="C239" s="36"/>
      <c r="D239" s="36"/>
      <c r="E239" s="36"/>
      <c r="F239" s="36"/>
      <c r="G239" s="36"/>
      <c r="H239" s="36"/>
      <c r="I239" s="36"/>
      <c r="J239" s="36"/>
      <c r="K239" s="36"/>
      <c r="L239" s="36"/>
      <c r="M239" s="36"/>
      <c r="N239" s="38" t="s">
        <v>338</v>
      </c>
      <c r="O239" s="36"/>
      <c r="P239" s="24">
        <f>SUMIF(S240:S241,TRUE, Q240:Q241)/SUM(Q240:Q241)</f>
        <v>0</v>
      </c>
      <c r="Q239" s="36"/>
      <c r="R239" s="36"/>
      <c r="S239" s="36"/>
      <c r="T239" s="36"/>
      <c r="U239" s="36"/>
      <c r="V239" s="36"/>
      <c r="W239" s="36"/>
      <c r="X239" s="36"/>
      <c r="Y239" s="87"/>
      <c r="Z239" s="87"/>
      <c r="AA239" s="87"/>
      <c r="AB239" s="87"/>
      <c r="AC239" s="87"/>
      <c r="AD239" s="38"/>
      <c r="AE239" s="38"/>
      <c r="AF239" s="87"/>
      <c r="AG239" s="87"/>
      <c r="AH239" s="87" t="s">
        <v>338</v>
      </c>
      <c r="AI239" s="88"/>
      <c r="AJ239" s="88"/>
      <c r="AK239" s="88"/>
      <c r="AL239" s="88"/>
      <c r="AM239" s="88"/>
      <c r="AN239" s="88"/>
      <c r="AO239" s="88"/>
      <c r="AP239" s="88"/>
      <c r="AQ239" s="88"/>
    </row>
    <row r="240" spans="1:43" x14ac:dyDescent="0.35">
      <c r="A240" s="26" t="s">
        <v>339</v>
      </c>
      <c r="B240" s="27">
        <v>72.123764038085938</v>
      </c>
      <c r="C240" s="27">
        <v>0</v>
      </c>
      <c r="D240" s="27">
        <v>0</v>
      </c>
      <c r="E240" s="27">
        <v>0</v>
      </c>
      <c r="F240" s="27">
        <v>98.015113830566406</v>
      </c>
      <c r="G240" s="27">
        <v>0</v>
      </c>
      <c r="H240" s="27">
        <v>0</v>
      </c>
      <c r="I240" s="27">
        <v>0</v>
      </c>
      <c r="J240" s="27">
        <v>78.11102294921875</v>
      </c>
      <c r="K240" s="27">
        <v>67.369537353515625</v>
      </c>
      <c r="L240" s="27">
        <v>99.999771118164063</v>
      </c>
      <c r="M240" s="27">
        <v>99.99884033203125</v>
      </c>
      <c r="N240" s="33" t="s">
        <v>340</v>
      </c>
      <c r="O240" s="26" t="s">
        <v>37</v>
      </c>
      <c r="Q240" s="31">
        <v>0</v>
      </c>
      <c r="R240" s="26" t="s">
        <v>155</v>
      </c>
      <c r="S240" s="26" t="b">
        <f>NOT(OR((D240&lt;=$Q$1),(H240&lt;=$R$1),(L240&lt;=$S$1)))</f>
        <v>0</v>
      </c>
      <c r="T240" s="26" t="b">
        <f t="shared" ref="T240:T241" si="32">NOT(OR((C240&lt;=$Q$1),(G240&lt;=$R$1),(K240&lt;=$S$1)))</f>
        <v>0</v>
      </c>
      <c r="U240" s="32" t="s">
        <v>49</v>
      </c>
      <c r="V240" s="32" t="s">
        <v>49</v>
      </c>
      <c r="W240" s="32" t="s">
        <v>49</v>
      </c>
      <c r="X240" s="32" t="s">
        <v>42</v>
      </c>
      <c r="Y240" s="85">
        <v>5</v>
      </c>
      <c r="Z240" s="85"/>
      <c r="AA240" s="85"/>
      <c r="AB240" s="85"/>
      <c r="AC240" s="85"/>
      <c r="AI240" s="31">
        <v>42705</v>
      </c>
    </row>
    <row r="241" spans="1:43" x14ac:dyDescent="0.35">
      <c r="A241" s="26" t="s">
        <v>341</v>
      </c>
      <c r="B241" s="27">
        <v>24.351743698120117</v>
      </c>
      <c r="C241" s="27">
        <v>91.750938415527344</v>
      </c>
      <c r="D241" s="27">
        <v>78.462715148925781</v>
      </c>
      <c r="E241" s="27">
        <v>85.796501159667969</v>
      </c>
      <c r="F241" s="27">
        <v>99.990020751953125</v>
      </c>
      <c r="G241" s="27">
        <v>99.986030578613281</v>
      </c>
      <c r="H241" s="27">
        <v>99.950019836425781</v>
      </c>
      <c r="I241" s="27">
        <v>99.89825439453125</v>
      </c>
      <c r="J241" s="27">
        <v>78.113052368164063</v>
      </c>
      <c r="K241" s="27">
        <v>67.373420715332031</v>
      </c>
      <c r="L241" s="27">
        <v>99.999771118164063</v>
      </c>
      <c r="M241" s="27">
        <v>99.99884033203125</v>
      </c>
      <c r="N241" s="33" t="s">
        <v>40</v>
      </c>
      <c r="Q241" s="31">
        <v>1</v>
      </c>
      <c r="R241" s="26" t="s">
        <v>155</v>
      </c>
      <c r="S241" s="26" t="b">
        <f t="shared" ref="S241" si="33">NOT(OR((D241&lt;=$Q$1),(H241&lt;=$R$1),(L241&lt;=$S$1)))</f>
        <v>0</v>
      </c>
      <c r="T241" s="26" t="b">
        <f t="shared" si="32"/>
        <v>0</v>
      </c>
      <c r="U241" s="32" t="s">
        <v>49</v>
      </c>
      <c r="V241" s="32" t="s">
        <v>49</v>
      </c>
      <c r="W241" s="32" t="s">
        <v>49</v>
      </c>
      <c r="X241" s="32" t="s">
        <v>42</v>
      </c>
      <c r="Y241" s="85">
        <v>5</v>
      </c>
      <c r="Z241" s="85"/>
      <c r="AA241" s="85"/>
      <c r="AB241" s="85"/>
      <c r="AC241" s="85"/>
      <c r="AI241" s="31">
        <v>42705</v>
      </c>
    </row>
    <row r="242" spans="1:43" x14ac:dyDescent="0.35">
      <c r="A242" s="26" t="s">
        <v>342</v>
      </c>
      <c r="B242" s="27">
        <v>94.536430358886719</v>
      </c>
      <c r="C242" s="27">
        <v>91.041748046875</v>
      </c>
      <c r="D242" s="27">
        <v>77.541862487792969</v>
      </c>
      <c r="E242" s="27">
        <v>82.743057250976563</v>
      </c>
      <c r="F242" s="27">
        <v>100</v>
      </c>
      <c r="G242" s="27">
        <v>99.999961853027344</v>
      </c>
      <c r="H242" s="27">
        <v>99.999771118164063</v>
      </c>
      <c r="I242" s="27">
        <v>99.99884033203125</v>
      </c>
      <c r="J242" s="32" t="s">
        <v>49</v>
      </c>
      <c r="K242" s="32" t="s">
        <v>49</v>
      </c>
      <c r="L242" s="32" t="s">
        <v>49</v>
      </c>
      <c r="M242" s="32" t="s">
        <v>49</v>
      </c>
      <c r="Q242" s="26"/>
      <c r="R242" s="26"/>
      <c r="U242" s="32" t="s">
        <v>49</v>
      </c>
      <c r="V242" s="32" t="s">
        <v>49</v>
      </c>
      <c r="W242" s="32" t="s">
        <v>49</v>
      </c>
      <c r="X242" s="32" t="s">
        <v>49</v>
      </c>
      <c r="Y242" s="86" t="s">
        <v>49</v>
      </c>
      <c r="Z242" s="85"/>
      <c r="AA242" s="85"/>
      <c r="AB242" s="85"/>
      <c r="AC242" s="85"/>
    </row>
    <row r="243" spans="1:43" x14ac:dyDescent="0.35">
      <c r="A243" s="36"/>
      <c r="B243" s="36"/>
      <c r="C243" s="36"/>
      <c r="D243" s="36"/>
      <c r="E243" s="36"/>
      <c r="F243" s="36"/>
      <c r="G243" s="36"/>
      <c r="H243" s="36"/>
      <c r="I243" s="36"/>
      <c r="J243" s="36"/>
      <c r="K243" s="36"/>
      <c r="L243" s="36"/>
      <c r="M243" s="36"/>
      <c r="N243" s="38" t="s">
        <v>343</v>
      </c>
      <c r="O243" s="36" t="str">
        <f>SUM(Q244:Q262)&amp;" Sensors"</f>
        <v>15 Sensors</v>
      </c>
      <c r="P243" s="53">
        <f>SUMIF(S244:S262,TRUE, Q244:Q262)/SUM(Q244:Q262)</f>
        <v>0</v>
      </c>
      <c r="Q243" s="36"/>
      <c r="R243" s="36"/>
      <c r="S243" s="36"/>
      <c r="T243" s="36"/>
      <c r="U243" s="36"/>
      <c r="V243" s="36"/>
      <c r="W243" s="36"/>
      <c r="X243" s="36"/>
      <c r="Y243" s="87"/>
      <c r="Z243" s="87"/>
      <c r="AA243" s="87"/>
      <c r="AB243" s="87"/>
      <c r="AC243" s="87"/>
      <c r="AD243" s="38"/>
      <c r="AE243" s="38"/>
      <c r="AF243" s="87"/>
      <c r="AG243" s="87"/>
      <c r="AH243" s="87" t="s">
        <v>344</v>
      </c>
      <c r="AI243" s="88"/>
      <c r="AJ243" s="88"/>
      <c r="AK243" s="88"/>
      <c r="AL243" s="88"/>
      <c r="AM243" s="88"/>
      <c r="AN243" s="88"/>
      <c r="AO243" s="88"/>
      <c r="AP243" s="88"/>
      <c r="AQ243" s="88"/>
    </row>
    <row r="244" spans="1:43" x14ac:dyDescent="0.35">
      <c r="A244" s="26" t="s">
        <v>345</v>
      </c>
      <c r="B244" s="27">
        <v>84.513755798339844</v>
      </c>
      <c r="C244" s="27">
        <v>91.934921264648438</v>
      </c>
      <c r="D244" s="27">
        <v>78.300643920898438</v>
      </c>
      <c r="E244" s="27">
        <v>85.788581848144531</v>
      </c>
      <c r="F244" s="27">
        <v>99.262565612792969</v>
      </c>
      <c r="G244" s="27">
        <v>99.566925048828125</v>
      </c>
      <c r="H244" s="27">
        <v>99.6351318359375</v>
      </c>
      <c r="I244" s="27">
        <v>99.971855163574219</v>
      </c>
      <c r="J244" s="27">
        <v>97.55242919921875</v>
      </c>
      <c r="K244" s="27">
        <v>99.999961853027344</v>
      </c>
      <c r="L244" s="27">
        <v>99.999771118164063</v>
      </c>
      <c r="M244" s="27">
        <v>99.99884033203125</v>
      </c>
      <c r="N244" s="33" t="s">
        <v>40</v>
      </c>
      <c r="Q244" s="31">
        <v>1</v>
      </c>
      <c r="R244" s="26" t="s">
        <v>41</v>
      </c>
      <c r="S244" s="26" t="b">
        <f t="shared" ref="S244:S259" si="34">NOT(OR((D244&lt;=$Q$1),(H244&lt;=$R$1),(L244&lt;=$S$1)))</f>
        <v>0</v>
      </c>
      <c r="T244" s="26" t="b">
        <f t="shared" ref="T244:T259" si="35">NOT(OR((C244&lt;=$Q$1),(G244&lt;=$R$1),(K244&lt;=$S$1)))</f>
        <v>1</v>
      </c>
      <c r="U244" s="32" t="s">
        <v>42</v>
      </c>
      <c r="V244" s="32" t="s">
        <v>42</v>
      </c>
      <c r="W244" s="32" t="s">
        <v>42</v>
      </c>
      <c r="X244" s="32" t="s">
        <v>42</v>
      </c>
      <c r="Y244" s="85">
        <v>5</v>
      </c>
      <c r="Z244" s="85"/>
      <c r="AA244" s="85"/>
      <c r="AB244" s="85"/>
      <c r="AC244" s="85"/>
    </row>
    <row r="245" spans="1:43" x14ac:dyDescent="0.35">
      <c r="A245" s="26" t="s">
        <v>346</v>
      </c>
      <c r="B245" s="27">
        <v>0</v>
      </c>
      <c r="C245" s="27">
        <v>0</v>
      </c>
      <c r="D245" s="27">
        <v>0</v>
      </c>
      <c r="E245" s="27">
        <v>0</v>
      </c>
      <c r="F245" s="27">
        <v>0</v>
      </c>
      <c r="G245" s="27">
        <v>0</v>
      </c>
      <c r="H245" s="27">
        <v>0</v>
      </c>
      <c r="I245" s="27">
        <v>0</v>
      </c>
      <c r="J245" s="27">
        <v>99.999992370605469</v>
      </c>
      <c r="K245" s="27">
        <v>99.999954223632813</v>
      </c>
      <c r="L245" s="27">
        <v>99.999771118164063</v>
      </c>
      <c r="M245" s="27">
        <v>99.99884033203125</v>
      </c>
      <c r="N245" s="33" t="s">
        <v>347</v>
      </c>
      <c r="Q245" s="31">
        <v>0</v>
      </c>
      <c r="R245" s="26" t="s">
        <v>41</v>
      </c>
      <c r="S245" s="26" t="b">
        <f t="shared" si="34"/>
        <v>0</v>
      </c>
      <c r="T245" s="26" t="b">
        <f t="shared" si="35"/>
        <v>0</v>
      </c>
      <c r="U245" s="32" t="s">
        <v>49</v>
      </c>
      <c r="V245" s="32" t="s">
        <v>49</v>
      </c>
      <c r="W245" s="32" t="s">
        <v>49</v>
      </c>
      <c r="X245" s="32" t="s">
        <v>42</v>
      </c>
      <c r="Y245" s="85">
        <v>5</v>
      </c>
      <c r="Z245" s="85"/>
      <c r="AA245" s="85"/>
      <c r="AB245" s="85"/>
      <c r="AC245" s="85"/>
    </row>
    <row r="246" spans="1:43" x14ac:dyDescent="0.35">
      <c r="A246" s="26" t="s">
        <v>348</v>
      </c>
      <c r="B246" s="27">
        <v>84.524490356445313</v>
      </c>
      <c r="C246" s="27">
        <v>91.997657775878906</v>
      </c>
      <c r="D246" s="27">
        <v>78.617294311523438</v>
      </c>
      <c r="E246" s="27">
        <v>87.583877563476563</v>
      </c>
      <c r="F246" s="27">
        <v>61.530242919921875</v>
      </c>
      <c r="G246" s="27">
        <v>27.749393463134766</v>
      </c>
      <c r="H246" s="27">
        <v>0</v>
      </c>
      <c r="I246" s="27">
        <v>0</v>
      </c>
      <c r="J246" s="27">
        <v>98.6605224609375</v>
      </c>
      <c r="K246" s="27">
        <v>99.999961853027344</v>
      </c>
      <c r="L246" s="27">
        <v>99.999771118164063</v>
      </c>
      <c r="M246" s="27">
        <v>99.99884033203125</v>
      </c>
      <c r="Q246" s="31">
        <v>1</v>
      </c>
      <c r="R246" s="26" t="s">
        <v>41</v>
      </c>
      <c r="S246" s="26" t="b">
        <f t="shared" si="34"/>
        <v>0</v>
      </c>
      <c r="T246" s="26" t="b">
        <f t="shared" si="35"/>
        <v>0</v>
      </c>
      <c r="U246" s="32" t="s">
        <v>42</v>
      </c>
      <c r="V246" s="32" t="s">
        <v>42</v>
      </c>
      <c r="W246" s="32" t="s">
        <v>42</v>
      </c>
      <c r="X246" s="32" t="s">
        <v>42</v>
      </c>
      <c r="Y246" s="85">
        <v>5</v>
      </c>
      <c r="Z246" s="85"/>
      <c r="AA246" s="85"/>
      <c r="AB246" s="85"/>
      <c r="AC246" s="85"/>
    </row>
    <row r="247" spans="1:43" ht="15" customHeight="1" x14ac:dyDescent="0.35">
      <c r="A247" s="26" t="s">
        <v>349</v>
      </c>
      <c r="B247" s="27">
        <v>84.53582763671875</v>
      </c>
      <c r="C247" s="27">
        <v>91.996688842773438</v>
      </c>
      <c r="D247" s="27">
        <v>78.538131713867188</v>
      </c>
      <c r="E247" s="27">
        <v>87.071800231933594</v>
      </c>
      <c r="F247" s="27">
        <v>99.543121337890625</v>
      </c>
      <c r="G247" s="27">
        <v>99.785072326660156</v>
      </c>
      <c r="H247" s="27">
        <v>99.542228698730469</v>
      </c>
      <c r="I247" s="27">
        <v>98.803489685058594</v>
      </c>
      <c r="J247" s="27">
        <v>97.060752868652344</v>
      </c>
      <c r="K247" s="27">
        <v>99.999961853027344</v>
      </c>
      <c r="L247" s="27">
        <v>99.999771118164063</v>
      </c>
      <c r="M247" s="27">
        <v>99.99884033203125</v>
      </c>
      <c r="Q247" s="31">
        <v>1</v>
      </c>
      <c r="R247" s="26" t="s">
        <v>41</v>
      </c>
      <c r="S247" s="26" t="b">
        <f t="shared" si="34"/>
        <v>0</v>
      </c>
      <c r="T247" s="26" t="b">
        <f t="shared" si="35"/>
        <v>1</v>
      </c>
      <c r="U247" s="32" t="s">
        <v>42</v>
      </c>
      <c r="V247" s="32" t="s">
        <v>42</v>
      </c>
      <c r="W247" s="32" t="s">
        <v>42</v>
      </c>
      <c r="X247" s="32" t="s">
        <v>42</v>
      </c>
      <c r="Y247" s="85">
        <v>5</v>
      </c>
      <c r="Z247" s="85"/>
      <c r="AA247" s="85"/>
      <c r="AB247" s="85"/>
      <c r="AC247" s="85"/>
    </row>
    <row r="248" spans="1:43" ht="15" customHeight="1" x14ac:dyDescent="0.35">
      <c r="A248" s="26" t="s">
        <v>350</v>
      </c>
      <c r="B248" s="27">
        <v>84.536338806152344</v>
      </c>
      <c r="C248" s="27">
        <v>91.987678527832031</v>
      </c>
      <c r="D248" s="27">
        <v>78.53387451171875</v>
      </c>
      <c r="E248" s="27">
        <v>86.7706298828125</v>
      </c>
      <c r="F248" s="27">
        <v>99.944580078125</v>
      </c>
      <c r="G248" s="27">
        <v>99.99822998046875</v>
      </c>
      <c r="H248" s="27">
        <v>99.999771118164063</v>
      </c>
      <c r="I248" s="27">
        <v>99.99884033203125</v>
      </c>
      <c r="J248" s="27">
        <v>89.679000854492188</v>
      </c>
      <c r="K248" s="27">
        <v>99.999961853027344</v>
      </c>
      <c r="L248" s="27">
        <v>99.999771118164063</v>
      </c>
      <c r="M248" s="27">
        <v>99.99884033203125</v>
      </c>
      <c r="Q248" s="31">
        <v>1</v>
      </c>
      <c r="R248" s="26" t="s">
        <v>41</v>
      </c>
      <c r="S248" s="26" t="b">
        <f t="shared" si="34"/>
        <v>0</v>
      </c>
      <c r="T248" s="26" t="b">
        <f t="shared" si="35"/>
        <v>1</v>
      </c>
      <c r="U248" s="32" t="s">
        <v>42</v>
      </c>
      <c r="V248" s="32" t="s">
        <v>42</v>
      </c>
      <c r="W248" s="32" t="s">
        <v>42</v>
      </c>
      <c r="X248" s="32" t="s">
        <v>42</v>
      </c>
      <c r="Y248" s="85">
        <v>5</v>
      </c>
      <c r="Z248" s="85"/>
      <c r="AA248" s="85"/>
      <c r="AB248" s="85"/>
      <c r="AC248" s="85"/>
    </row>
    <row r="249" spans="1:43" ht="15" customHeight="1" x14ac:dyDescent="0.35">
      <c r="A249" s="26" t="s">
        <v>351</v>
      </c>
      <c r="B249" s="27">
        <v>87.501808166503906</v>
      </c>
      <c r="C249" s="27">
        <v>91.957565307617188</v>
      </c>
      <c r="D249" s="27">
        <v>78.335357666015625</v>
      </c>
      <c r="E249" s="27">
        <v>85.854667663574219</v>
      </c>
      <c r="F249" s="27">
        <v>99.578254699707031</v>
      </c>
      <c r="G249" s="27">
        <v>99.973983764648438</v>
      </c>
      <c r="H249" s="27">
        <v>99.973770141601563</v>
      </c>
      <c r="I249" s="27">
        <v>99.955673217773438</v>
      </c>
      <c r="J249" s="27">
        <v>98.877212524414063</v>
      </c>
      <c r="K249" s="27">
        <v>99.646026611328125</v>
      </c>
      <c r="L249" s="27">
        <v>99.69158935546875</v>
      </c>
      <c r="M249" s="27">
        <v>99.852012634277344</v>
      </c>
      <c r="Q249" s="31">
        <v>1</v>
      </c>
      <c r="R249" s="26" t="s">
        <v>41</v>
      </c>
      <c r="S249" s="26" t="b">
        <f t="shared" si="34"/>
        <v>0</v>
      </c>
      <c r="T249" s="26" t="b">
        <f t="shared" si="35"/>
        <v>1</v>
      </c>
      <c r="U249" s="32" t="s">
        <v>42</v>
      </c>
      <c r="V249" s="32" t="s">
        <v>42</v>
      </c>
      <c r="W249" s="32" t="s">
        <v>42</v>
      </c>
      <c r="X249" s="32" t="s">
        <v>42</v>
      </c>
      <c r="Y249" s="85">
        <v>5</v>
      </c>
      <c r="Z249" s="85"/>
      <c r="AA249" s="85"/>
      <c r="AB249" s="85"/>
      <c r="AC249" s="85"/>
    </row>
    <row r="250" spans="1:43" ht="15" customHeight="1" x14ac:dyDescent="0.35">
      <c r="A250" s="26" t="s">
        <v>352</v>
      </c>
      <c r="B250" s="27">
        <v>88.906471252441406</v>
      </c>
      <c r="C250" s="27">
        <v>92.055862426757813</v>
      </c>
      <c r="D250" s="27">
        <v>78.768310546875</v>
      </c>
      <c r="E250" s="27">
        <v>88.73443603515625</v>
      </c>
      <c r="F250" s="27">
        <v>99.278877258300781</v>
      </c>
      <c r="G250" s="27">
        <v>99.092056274414063</v>
      </c>
      <c r="H250" s="27">
        <v>98.706130981445313</v>
      </c>
      <c r="I250" s="27">
        <v>99.97796630859375</v>
      </c>
      <c r="J250" s="27">
        <v>98.818275451660156</v>
      </c>
      <c r="K250" s="27">
        <v>99.571044921875</v>
      </c>
      <c r="L250" s="27">
        <v>99.539009094238281</v>
      </c>
      <c r="M250" s="27">
        <v>99.702255249023438</v>
      </c>
      <c r="Q250" s="31">
        <v>1</v>
      </c>
      <c r="R250" s="26" t="s">
        <v>41</v>
      </c>
      <c r="S250" s="26" t="b">
        <f t="shared" si="34"/>
        <v>0</v>
      </c>
      <c r="T250" s="26" t="b">
        <f t="shared" si="35"/>
        <v>1</v>
      </c>
      <c r="U250" s="32" t="s">
        <v>42</v>
      </c>
      <c r="V250" s="32" t="s">
        <v>42</v>
      </c>
      <c r="W250" s="32" t="s">
        <v>42</v>
      </c>
      <c r="X250" s="32" t="s">
        <v>42</v>
      </c>
      <c r="Y250" s="85">
        <v>5</v>
      </c>
      <c r="Z250" s="85"/>
      <c r="AA250" s="85"/>
      <c r="AB250" s="85"/>
      <c r="AC250" s="85"/>
    </row>
    <row r="251" spans="1:43" x14ac:dyDescent="0.35">
      <c r="A251" s="26" t="s">
        <v>353</v>
      </c>
      <c r="B251" s="27">
        <v>89.129920959472656</v>
      </c>
      <c r="C251" s="27">
        <v>91.359199523925781</v>
      </c>
      <c r="D251" s="27">
        <v>78.652366638183594</v>
      </c>
      <c r="E251" s="27">
        <v>86.090187072753906</v>
      </c>
      <c r="F251" s="27">
        <v>99.428298950195313</v>
      </c>
      <c r="G251" s="27">
        <v>99.674827575683594</v>
      </c>
      <c r="H251" s="27">
        <v>99.975814819335938</v>
      </c>
      <c r="I251" s="27">
        <v>99.99884033203125</v>
      </c>
      <c r="J251" s="27">
        <v>96.880989074707031</v>
      </c>
      <c r="K251" s="27">
        <v>99.999961853027344</v>
      </c>
      <c r="L251" s="27">
        <v>99.999771118164063</v>
      </c>
      <c r="M251" s="27">
        <v>99.99884033203125</v>
      </c>
      <c r="Q251" s="31">
        <v>1</v>
      </c>
      <c r="R251" s="26" t="s">
        <v>41</v>
      </c>
      <c r="S251" s="26" t="b">
        <f t="shared" si="34"/>
        <v>0</v>
      </c>
      <c r="T251" s="26" t="b">
        <f t="shared" si="35"/>
        <v>1</v>
      </c>
      <c r="U251" s="32" t="s">
        <v>42</v>
      </c>
      <c r="V251" s="32" t="s">
        <v>42</v>
      </c>
      <c r="W251" s="32" t="s">
        <v>42</v>
      </c>
      <c r="X251" s="32" t="s">
        <v>42</v>
      </c>
      <c r="Y251" s="85">
        <v>5</v>
      </c>
      <c r="Z251" s="85"/>
      <c r="AA251" s="85"/>
      <c r="AB251" s="85"/>
      <c r="AC251" s="85"/>
    </row>
    <row r="252" spans="1:43" x14ac:dyDescent="0.35">
      <c r="A252" s="26" t="s">
        <v>354</v>
      </c>
      <c r="B252" s="27">
        <v>89.134742736816406</v>
      </c>
      <c r="C252" s="27">
        <v>91.436798095703125</v>
      </c>
      <c r="D252" s="27">
        <v>78.953804016113281</v>
      </c>
      <c r="E252" s="27">
        <v>87.905502319335938</v>
      </c>
      <c r="F252" s="27">
        <v>99.716011047363281</v>
      </c>
      <c r="G252" s="27">
        <v>99.995643615722656</v>
      </c>
      <c r="H252" s="27">
        <v>99.999771118164063</v>
      </c>
      <c r="I252" s="27">
        <v>99.99884033203125</v>
      </c>
      <c r="J252" s="27">
        <v>96.882331848144531</v>
      </c>
      <c r="K252" s="27">
        <v>99.999961853027344</v>
      </c>
      <c r="L252" s="27">
        <v>99.999771118164063</v>
      </c>
      <c r="M252" s="27">
        <v>99.99884033203125</v>
      </c>
      <c r="Q252" s="31">
        <v>1</v>
      </c>
      <c r="R252" s="26" t="s">
        <v>41</v>
      </c>
      <c r="S252" s="26" t="b">
        <f t="shared" si="34"/>
        <v>0</v>
      </c>
      <c r="T252" s="26" t="b">
        <f t="shared" si="35"/>
        <v>1</v>
      </c>
      <c r="U252" s="32" t="s">
        <v>42</v>
      </c>
      <c r="V252" s="32" t="s">
        <v>42</v>
      </c>
      <c r="W252" s="32" t="s">
        <v>42</v>
      </c>
      <c r="X252" s="32" t="s">
        <v>42</v>
      </c>
      <c r="Y252" s="85">
        <v>5</v>
      </c>
      <c r="Z252" s="85"/>
      <c r="AA252" s="85"/>
      <c r="AB252" s="85"/>
      <c r="AC252" s="85"/>
    </row>
    <row r="253" spans="1:43" x14ac:dyDescent="0.35">
      <c r="A253" s="26" t="s">
        <v>355</v>
      </c>
      <c r="B253" s="27">
        <v>89.134284973144531</v>
      </c>
      <c r="C253" s="27">
        <v>91.356040954589844</v>
      </c>
      <c r="D253" s="27">
        <v>78.5601806640625</v>
      </c>
      <c r="E253" s="27">
        <v>85.67926025390625</v>
      </c>
      <c r="F253" s="27">
        <v>89.540824890136719</v>
      </c>
      <c r="G253" s="27">
        <v>99.984733581542969</v>
      </c>
      <c r="H253" s="27">
        <v>99.999771118164063</v>
      </c>
      <c r="I253" s="27">
        <v>99.99884033203125</v>
      </c>
      <c r="J253" s="27">
        <v>96.88226318359375</v>
      </c>
      <c r="K253" s="27">
        <v>99.999961853027344</v>
      </c>
      <c r="L253" s="27">
        <v>99.999771118164063</v>
      </c>
      <c r="M253" s="27">
        <v>99.99884033203125</v>
      </c>
      <c r="Q253" s="31">
        <v>1</v>
      </c>
      <c r="R253" s="26" t="s">
        <v>41</v>
      </c>
      <c r="S253" s="26" t="b">
        <f t="shared" si="34"/>
        <v>0</v>
      </c>
      <c r="T253" s="26" t="b">
        <f t="shared" si="35"/>
        <v>1</v>
      </c>
      <c r="U253" s="32" t="s">
        <v>42</v>
      </c>
      <c r="V253" s="32" t="s">
        <v>42</v>
      </c>
      <c r="W253" s="32" t="s">
        <v>42</v>
      </c>
      <c r="X253" s="32" t="s">
        <v>42</v>
      </c>
      <c r="Y253" s="85">
        <v>5</v>
      </c>
      <c r="Z253" s="85"/>
      <c r="AA253" s="85"/>
      <c r="AB253" s="85"/>
      <c r="AC253" s="85"/>
    </row>
    <row r="254" spans="1:43" x14ac:dyDescent="0.35">
      <c r="A254" s="26" t="s">
        <v>356</v>
      </c>
      <c r="B254" s="27">
        <v>89.136276245117188</v>
      </c>
      <c r="C254" s="27">
        <v>91.399398803710938</v>
      </c>
      <c r="D254" s="27">
        <v>78.722343444824219</v>
      </c>
      <c r="E254" s="27">
        <v>86.237678527832031</v>
      </c>
      <c r="F254" s="27">
        <v>99.26385498046875</v>
      </c>
      <c r="G254" s="27">
        <v>99.413543701171875</v>
      </c>
      <c r="H254" s="27">
        <v>98.966629028320313</v>
      </c>
      <c r="I254" s="27">
        <v>98.557609558105469</v>
      </c>
      <c r="J254" s="27">
        <v>96.882308959960938</v>
      </c>
      <c r="K254" s="27">
        <v>99.999961853027344</v>
      </c>
      <c r="L254" s="27">
        <v>99.999771118164063</v>
      </c>
      <c r="M254" s="27">
        <v>99.99884033203125</v>
      </c>
      <c r="Q254" s="31">
        <v>1</v>
      </c>
      <c r="R254" s="26" t="s">
        <v>41</v>
      </c>
      <c r="S254" s="26" t="b">
        <f>NOT(OR((D254&lt;=$Q$1),(H254&lt;=$R$1),(L254&lt;=$S$1)))</f>
        <v>0</v>
      </c>
      <c r="T254" s="26" t="b">
        <f>NOT(OR((C254&lt;=$Q$1),(G254&lt;=$R$1),(K254&lt;=$S$1)))</f>
        <v>1</v>
      </c>
      <c r="U254" s="32" t="s">
        <v>42</v>
      </c>
      <c r="V254" s="32" t="s">
        <v>42</v>
      </c>
      <c r="W254" s="32" t="s">
        <v>42</v>
      </c>
      <c r="X254" s="32" t="s">
        <v>42</v>
      </c>
      <c r="Y254" s="85">
        <v>5</v>
      </c>
      <c r="Z254" s="85"/>
      <c r="AA254" s="85"/>
      <c r="AB254" s="85"/>
      <c r="AC254" s="85"/>
    </row>
    <row r="255" spans="1:43" x14ac:dyDescent="0.35">
      <c r="A255" s="26" t="s">
        <v>357</v>
      </c>
      <c r="B255" s="27">
        <v>71.748390197753906</v>
      </c>
      <c r="C255" s="27">
        <v>91.950485229492188</v>
      </c>
      <c r="D255" s="27">
        <v>78.30517578125</v>
      </c>
      <c r="E255" s="27">
        <v>85.393440246582031</v>
      </c>
      <c r="F255" s="27">
        <v>96.80194091796875</v>
      </c>
      <c r="G255" s="27">
        <v>99.999961853027344</v>
      </c>
      <c r="H255" s="27">
        <v>99.999771118164063</v>
      </c>
      <c r="I255" s="27">
        <v>99.99884033203125</v>
      </c>
      <c r="J255" s="27">
        <v>74.324615478515625</v>
      </c>
      <c r="K255" s="27">
        <v>99.999961853027344</v>
      </c>
      <c r="L255" s="27">
        <v>99.999771118164063</v>
      </c>
      <c r="M255" s="27">
        <v>99.99884033203125</v>
      </c>
      <c r="N255" s="35"/>
      <c r="Q255" s="31">
        <v>1</v>
      </c>
      <c r="R255" s="26" t="s">
        <v>41</v>
      </c>
      <c r="S255" s="26" t="b">
        <f t="shared" si="34"/>
        <v>0</v>
      </c>
      <c r="T255" s="26" t="b">
        <f t="shared" si="35"/>
        <v>1</v>
      </c>
      <c r="U255" s="32" t="s">
        <v>42</v>
      </c>
      <c r="V255" s="32" t="s">
        <v>42</v>
      </c>
      <c r="W255" s="32" t="s">
        <v>42</v>
      </c>
      <c r="X255" s="32" t="s">
        <v>42</v>
      </c>
      <c r="Y255" s="85">
        <v>5</v>
      </c>
      <c r="Z255" s="85"/>
      <c r="AA255" s="85"/>
      <c r="AB255" s="85"/>
      <c r="AC255" s="85"/>
    </row>
    <row r="256" spans="1:43" x14ac:dyDescent="0.35">
      <c r="A256" s="26" t="s">
        <v>358</v>
      </c>
      <c r="B256" s="27">
        <v>71.095474243164063</v>
      </c>
      <c r="C256" s="27">
        <v>73.875991821289063</v>
      </c>
      <c r="D256" s="27">
        <v>69.705711364746094</v>
      </c>
      <c r="E256" s="27">
        <v>54.548507690429688</v>
      </c>
      <c r="F256" s="27">
        <v>99.963310241699219</v>
      </c>
      <c r="G256" s="27">
        <v>99.999961853027344</v>
      </c>
      <c r="H256" s="27">
        <v>99.999771118164063</v>
      </c>
      <c r="I256" s="27">
        <v>99.99884033203125</v>
      </c>
      <c r="J256" s="27">
        <v>74.119796752929688</v>
      </c>
      <c r="K256" s="27">
        <v>99.999961853027344</v>
      </c>
      <c r="L256" s="27">
        <v>99.999771118164063</v>
      </c>
      <c r="M256" s="27">
        <v>99.99884033203125</v>
      </c>
      <c r="N256" s="35"/>
      <c r="Q256" s="31">
        <v>1</v>
      </c>
      <c r="R256" s="26" t="s">
        <v>41</v>
      </c>
      <c r="S256" s="26" t="b">
        <f t="shared" si="34"/>
        <v>0</v>
      </c>
      <c r="T256" s="26" t="b">
        <f t="shared" si="35"/>
        <v>0</v>
      </c>
      <c r="U256" s="32" t="s">
        <v>42</v>
      </c>
      <c r="V256" s="32" t="s">
        <v>42</v>
      </c>
      <c r="W256" s="32" t="s">
        <v>42</v>
      </c>
      <c r="X256" s="32" t="s">
        <v>42</v>
      </c>
      <c r="Y256" s="85">
        <v>5</v>
      </c>
      <c r="Z256" s="85"/>
      <c r="AA256" s="85"/>
      <c r="AB256" s="85"/>
      <c r="AC256" s="85"/>
    </row>
    <row r="257" spans="1:29" x14ac:dyDescent="0.35">
      <c r="A257" s="26" t="s">
        <v>359</v>
      </c>
      <c r="B257" s="27">
        <v>65.094596862792969</v>
      </c>
      <c r="C257" s="27">
        <v>81.931755065917969</v>
      </c>
      <c r="D257" s="27">
        <v>57.721183776855469</v>
      </c>
      <c r="E257" s="27">
        <v>29.531213760375977</v>
      </c>
      <c r="F257" s="27">
        <v>99.840721130371094</v>
      </c>
      <c r="G257" s="27">
        <v>99.999961853027344</v>
      </c>
      <c r="H257" s="27">
        <v>99.999771118164063</v>
      </c>
      <c r="I257" s="27">
        <v>99.99884033203125</v>
      </c>
      <c r="J257" s="27">
        <v>71.500358581542969</v>
      </c>
      <c r="K257" s="27">
        <v>99.999961853027344</v>
      </c>
      <c r="L257" s="27">
        <v>99.999771118164063</v>
      </c>
      <c r="M257" s="27">
        <v>99.99884033203125</v>
      </c>
      <c r="N257" s="35"/>
      <c r="Q257" s="31">
        <v>1</v>
      </c>
      <c r="R257" s="26" t="s">
        <v>41</v>
      </c>
      <c r="S257" s="26" t="b">
        <f t="shared" si="34"/>
        <v>0</v>
      </c>
      <c r="T257" s="26" t="b">
        <f t="shared" si="35"/>
        <v>0</v>
      </c>
      <c r="U257" s="32" t="s">
        <v>42</v>
      </c>
      <c r="V257" s="32" t="s">
        <v>42</v>
      </c>
      <c r="W257" s="32" t="s">
        <v>42</v>
      </c>
      <c r="X257" s="32" t="s">
        <v>42</v>
      </c>
      <c r="Y257" s="85">
        <v>5</v>
      </c>
      <c r="Z257" s="85"/>
      <c r="AA257" s="85"/>
      <c r="AB257" s="85"/>
      <c r="AC257" s="85"/>
    </row>
    <row r="258" spans="1:29" x14ac:dyDescent="0.35">
      <c r="A258" s="26" t="s">
        <v>360</v>
      </c>
      <c r="B258" s="27">
        <v>72.171966552734375</v>
      </c>
      <c r="C258" s="27">
        <v>91.993492126464844</v>
      </c>
      <c r="D258" s="27">
        <v>78.582420349121094</v>
      </c>
      <c r="E258" s="27">
        <v>87.202278137207031</v>
      </c>
      <c r="F258" s="27">
        <v>99.999992370605469</v>
      </c>
      <c r="G258" s="27">
        <v>99.999961853027344</v>
      </c>
      <c r="H258" s="27">
        <v>99.999771118164063</v>
      </c>
      <c r="I258" s="27">
        <v>99.99884033203125</v>
      </c>
      <c r="J258" s="27">
        <v>74.1143798828125</v>
      </c>
      <c r="K258" s="27">
        <v>99.999961853027344</v>
      </c>
      <c r="L258" s="27">
        <v>99.999771118164063</v>
      </c>
      <c r="M258" s="27">
        <v>99.99884033203125</v>
      </c>
      <c r="N258" s="35"/>
      <c r="Q258" s="31">
        <v>1</v>
      </c>
      <c r="R258" s="26" t="s">
        <v>41</v>
      </c>
      <c r="S258" s="26" t="b">
        <f t="shared" si="34"/>
        <v>0</v>
      </c>
      <c r="T258" s="26" t="b">
        <f t="shared" si="35"/>
        <v>1</v>
      </c>
      <c r="U258" s="32" t="s">
        <v>42</v>
      </c>
      <c r="V258" s="32" t="s">
        <v>42</v>
      </c>
      <c r="W258" s="32" t="s">
        <v>42</v>
      </c>
      <c r="X258" s="32" t="s">
        <v>42</v>
      </c>
      <c r="Y258" s="85">
        <v>5</v>
      </c>
      <c r="Z258" s="85"/>
      <c r="AA258" s="85"/>
      <c r="AB258" s="85"/>
      <c r="AC258" s="85"/>
    </row>
    <row r="259" spans="1:29" x14ac:dyDescent="0.35">
      <c r="A259" s="26" t="s">
        <v>361</v>
      </c>
      <c r="B259" s="27">
        <v>63.638900756835938</v>
      </c>
      <c r="C259" s="27">
        <v>91.973487854003906</v>
      </c>
      <c r="D259" s="27">
        <v>78.48907470703125</v>
      </c>
      <c r="E259" s="27">
        <v>86.641929626464844</v>
      </c>
      <c r="F259" s="27">
        <v>97.988258361816406</v>
      </c>
      <c r="G259" s="27">
        <v>99.999961853027344</v>
      </c>
      <c r="H259" s="27">
        <v>99.999771118164063</v>
      </c>
      <c r="I259" s="27">
        <v>99.99884033203125</v>
      </c>
      <c r="J259" s="27">
        <v>68.093284606933594</v>
      </c>
      <c r="K259" s="27">
        <v>99.999961853027344</v>
      </c>
      <c r="L259" s="27">
        <v>99.999771118164063</v>
      </c>
      <c r="M259" s="27">
        <v>99.99884033203125</v>
      </c>
      <c r="N259" s="35"/>
      <c r="Q259" s="31">
        <v>1</v>
      </c>
      <c r="R259" s="26" t="s">
        <v>41</v>
      </c>
      <c r="S259" s="26" t="b">
        <f t="shared" si="34"/>
        <v>0</v>
      </c>
      <c r="T259" s="26" t="b">
        <f t="shared" si="35"/>
        <v>1</v>
      </c>
      <c r="U259" s="32" t="s">
        <v>42</v>
      </c>
      <c r="V259" s="32" t="s">
        <v>42</v>
      </c>
      <c r="W259" s="32" t="s">
        <v>42</v>
      </c>
      <c r="X259" s="32" t="s">
        <v>42</v>
      </c>
      <c r="Y259" s="85">
        <v>5</v>
      </c>
      <c r="Z259" s="85"/>
      <c r="AA259" s="85"/>
      <c r="AB259" s="85"/>
      <c r="AC259" s="85"/>
    </row>
    <row r="260" spans="1:29" x14ac:dyDescent="0.35">
      <c r="A260" s="26" t="s">
        <v>362</v>
      </c>
      <c r="B260" s="27">
        <v>89.694572448730469</v>
      </c>
      <c r="C260" s="27">
        <v>91.886970520019531</v>
      </c>
      <c r="D260" s="27">
        <v>78.524696350097656</v>
      </c>
      <c r="E260" s="27">
        <v>86.603012084960938</v>
      </c>
      <c r="F260" s="27">
        <v>99.025932312011719</v>
      </c>
      <c r="G260" s="27">
        <v>99.999961853027344</v>
      </c>
      <c r="H260" s="27">
        <v>99.999771118164063</v>
      </c>
      <c r="I260" s="27">
        <v>99.99884033203125</v>
      </c>
      <c r="J260" s="32" t="s">
        <v>49</v>
      </c>
      <c r="K260" s="32" t="s">
        <v>49</v>
      </c>
      <c r="L260" s="32" t="s">
        <v>49</v>
      </c>
      <c r="M260" s="32" t="s">
        <v>49</v>
      </c>
      <c r="Q260" s="26"/>
      <c r="R260" s="26"/>
      <c r="U260" s="32" t="s">
        <v>49</v>
      </c>
      <c r="V260" s="32" t="s">
        <v>49</v>
      </c>
      <c r="W260" s="32" t="s">
        <v>49</v>
      </c>
      <c r="X260" s="32" t="s">
        <v>49</v>
      </c>
      <c r="Y260" s="86"/>
      <c r="Z260" s="86"/>
      <c r="AA260" s="86"/>
      <c r="AB260" s="86"/>
      <c r="AC260" s="86"/>
    </row>
    <row r="261" spans="1:29" x14ac:dyDescent="0.35">
      <c r="A261" s="26" t="s">
        <v>363</v>
      </c>
      <c r="B261" s="27">
        <v>84.90643310546875</v>
      </c>
      <c r="C261" s="27">
        <v>91.523788452148438</v>
      </c>
      <c r="D261" s="27">
        <v>77.610725402832031</v>
      </c>
      <c r="E261" s="27">
        <v>82.900459289550781</v>
      </c>
      <c r="F261" s="27">
        <v>89.808944702148438</v>
      </c>
      <c r="G261" s="27">
        <v>99.999961853027344</v>
      </c>
      <c r="H261" s="27">
        <v>99.999771118164063</v>
      </c>
      <c r="I261" s="27">
        <v>99.99884033203125</v>
      </c>
      <c r="J261" s="32" t="s">
        <v>49</v>
      </c>
      <c r="K261" s="32" t="s">
        <v>49</v>
      </c>
      <c r="L261" s="32" t="s">
        <v>49</v>
      </c>
      <c r="M261" s="32" t="s">
        <v>49</v>
      </c>
      <c r="Q261" s="26"/>
      <c r="R261" s="26"/>
      <c r="U261" s="32" t="s">
        <v>49</v>
      </c>
      <c r="V261" s="32" t="s">
        <v>49</v>
      </c>
      <c r="W261" s="32" t="s">
        <v>49</v>
      </c>
      <c r="X261" s="32" t="s">
        <v>49</v>
      </c>
      <c r="Y261" s="86"/>
      <c r="Z261" s="86"/>
      <c r="AA261" s="86"/>
      <c r="AB261" s="86"/>
      <c r="AC261" s="86"/>
    </row>
    <row r="262" spans="1:29" x14ac:dyDescent="0.35">
      <c r="A262" s="26" t="s">
        <v>364</v>
      </c>
      <c r="B262" s="27">
        <v>88.970100402832031</v>
      </c>
      <c r="C262" s="27">
        <v>90.931755065917969</v>
      </c>
      <c r="D262" s="27">
        <v>77.839118957519531</v>
      </c>
      <c r="E262" s="27">
        <v>82.950233459472656</v>
      </c>
      <c r="F262" s="27">
        <v>99.877357482910156</v>
      </c>
      <c r="G262" s="27">
        <v>98.558929443359375</v>
      </c>
      <c r="H262" s="27">
        <v>99.999771118164063</v>
      </c>
      <c r="I262" s="27">
        <v>99.99884033203125</v>
      </c>
      <c r="J262" s="32" t="s">
        <v>49</v>
      </c>
      <c r="K262" s="32" t="s">
        <v>49</v>
      </c>
      <c r="L262" s="32" t="s">
        <v>49</v>
      </c>
      <c r="M262" s="32" t="s">
        <v>49</v>
      </c>
      <c r="Q262" s="26"/>
      <c r="R262" s="26"/>
      <c r="U262" s="32" t="s">
        <v>49</v>
      </c>
      <c r="V262" s="32" t="s">
        <v>49</v>
      </c>
      <c r="W262" s="32" t="s">
        <v>49</v>
      </c>
      <c r="X262" s="32" t="s">
        <v>49</v>
      </c>
    </row>
    <row r="263" spans="1:29" x14ac:dyDescent="0.35">
      <c r="A263" s="26" t="s">
        <v>365</v>
      </c>
      <c r="B263" s="27">
        <v>87.503776550292969</v>
      </c>
      <c r="C263" s="27">
        <v>91.010932922363281</v>
      </c>
      <c r="D263" s="27">
        <v>77.540122985839844</v>
      </c>
      <c r="E263" s="27">
        <v>85.947914123535156</v>
      </c>
      <c r="F263" s="27">
        <v>99.080406188964844</v>
      </c>
      <c r="G263" s="27">
        <v>99.999961853027344</v>
      </c>
      <c r="H263" s="27">
        <v>99.999771118164063</v>
      </c>
      <c r="I263" s="27">
        <v>99.99884033203125</v>
      </c>
      <c r="J263" s="32" t="s">
        <v>49</v>
      </c>
      <c r="K263" s="32" t="s">
        <v>49</v>
      </c>
      <c r="L263" s="32" t="s">
        <v>49</v>
      </c>
      <c r="M263" s="32" t="s">
        <v>49</v>
      </c>
      <c r="Q263" s="26"/>
      <c r="R263" s="26"/>
      <c r="U263" s="32"/>
      <c r="V263" s="32"/>
      <c r="W263" s="32"/>
      <c r="X263" s="32"/>
    </row>
    <row r="264" spans="1:29" x14ac:dyDescent="0.35">
      <c r="A264" t="s">
        <v>366</v>
      </c>
      <c r="B264" s="27">
        <v>78.850074768066406</v>
      </c>
      <c r="C264" s="27">
        <v>91.633384704589844</v>
      </c>
      <c r="D264" s="27">
        <v>77.858604431152344</v>
      </c>
      <c r="E264" s="27">
        <v>83.90509033203125</v>
      </c>
      <c r="F264" s="27">
        <v>93.864364624023438</v>
      </c>
      <c r="G264" s="27">
        <v>99.999961853027344</v>
      </c>
      <c r="H264" s="27">
        <v>99.999771118164063</v>
      </c>
      <c r="I264" s="27">
        <v>99.99884033203125</v>
      </c>
      <c r="J264" s="32" t="s">
        <v>49</v>
      </c>
      <c r="K264" s="32" t="s">
        <v>49</v>
      </c>
      <c r="L264" s="32" t="s">
        <v>49</v>
      </c>
      <c r="M264" s="32" t="s">
        <v>49</v>
      </c>
      <c r="Q264" s="26"/>
      <c r="R264" s="26"/>
      <c r="U264" s="32" t="s">
        <v>49</v>
      </c>
      <c r="V264" s="32" t="s">
        <v>49</v>
      </c>
      <c r="W264" s="32" t="s">
        <v>49</v>
      </c>
      <c r="X264" s="32" t="s">
        <v>49</v>
      </c>
      <c r="Y264" s="86"/>
      <c r="Z264" s="86"/>
      <c r="AA264" s="86"/>
      <c r="AB264" s="86"/>
      <c r="AC264" s="86"/>
    </row>
    <row r="265" spans="1:29" x14ac:dyDescent="0.35">
      <c r="A265" s="36"/>
      <c r="B265" s="36"/>
      <c r="C265" s="36"/>
      <c r="D265" s="36"/>
      <c r="E265" s="36"/>
      <c r="F265" s="36"/>
      <c r="G265" s="36"/>
      <c r="H265" s="36"/>
      <c r="I265" s="36"/>
      <c r="J265" s="36"/>
      <c r="K265" s="36"/>
      <c r="L265" s="36"/>
      <c r="M265" s="36"/>
      <c r="N265" s="38" t="s">
        <v>367</v>
      </c>
      <c r="O265" s="36"/>
      <c r="P265" s="24">
        <f>SUMIF(S266:S267,TRUE, Q266:Q267)/SUM(Q266)</f>
        <v>0</v>
      </c>
      <c r="Q265" s="36"/>
      <c r="R265" s="36"/>
      <c r="S265" s="36"/>
      <c r="T265" s="36"/>
      <c r="U265" s="36"/>
      <c r="V265" s="36"/>
      <c r="W265" s="36"/>
      <c r="X265" s="36"/>
    </row>
    <row r="266" spans="1:29" x14ac:dyDescent="0.35">
      <c r="A266" s="26" t="s">
        <v>368</v>
      </c>
      <c r="B266" s="27">
        <v>79.316261291503906</v>
      </c>
      <c r="C266" s="27">
        <v>0</v>
      </c>
      <c r="D266" s="27">
        <v>0</v>
      </c>
      <c r="E266" s="27">
        <v>0</v>
      </c>
      <c r="F266" s="27">
        <v>95.028068542480469</v>
      </c>
      <c r="G266" s="27">
        <v>0</v>
      </c>
      <c r="H266" s="27">
        <v>0</v>
      </c>
      <c r="I266" s="27">
        <v>0</v>
      </c>
      <c r="J266" s="27">
        <v>99.999992370605469</v>
      </c>
      <c r="K266" s="27">
        <v>0</v>
      </c>
      <c r="L266" s="27">
        <v>0</v>
      </c>
      <c r="M266" s="27">
        <v>0</v>
      </c>
      <c r="N266" s="33" t="s">
        <v>369</v>
      </c>
      <c r="O266" s="26" t="s">
        <v>370</v>
      </c>
      <c r="P266" s="35" t="s">
        <v>371</v>
      </c>
      <c r="Q266" s="31">
        <v>1</v>
      </c>
      <c r="R266" s="26" t="s">
        <v>155</v>
      </c>
      <c r="S266" s="26" t="b">
        <f>NOT(OR((D266&lt;=$Q$1),(H266&lt;=$R$1),(L266&lt;=$S$1)))</f>
        <v>0</v>
      </c>
      <c r="T266" s="26" t="b">
        <f t="shared" ref="T266:T267" si="36">NOT(OR((C266&lt;=$Q$1),(G266&lt;=$R$1),(K266&lt;=$S$1)))</f>
        <v>0</v>
      </c>
      <c r="U266" s="32" t="s">
        <v>42</v>
      </c>
      <c r="V266" s="32" t="s">
        <v>42</v>
      </c>
      <c r="W266" s="32" t="s">
        <v>372</v>
      </c>
      <c r="X266" s="32" t="s">
        <v>42</v>
      </c>
      <c r="Y266" s="85">
        <v>5</v>
      </c>
      <c r="Z266" s="85"/>
      <c r="AA266" s="85"/>
      <c r="AB266" s="85"/>
      <c r="AC266" s="85"/>
    </row>
    <row r="267" spans="1:29" x14ac:dyDescent="0.35">
      <c r="A267" s="26" t="s">
        <v>373</v>
      </c>
      <c r="B267" s="27">
        <v>79.068435668945313</v>
      </c>
      <c r="C267" s="27">
        <v>0</v>
      </c>
      <c r="D267" s="27">
        <v>0</v>
      </c>
      <c r="E267" s="27">
        <v>0</v>
      </c>
      <c r="F267" s="27">
        <v>99.999992370605469</v>
      </c>
      <c r="G267" s="27">
        <v>0</v>
      </c>
      <c r="H267" s="27">
        <v>0</v>
      </c>
      <c r="I267" s="27">
        <v>0</v>
      </c>
      <c r="J267" s="32" t="s">
        <v>49</v>
      </c>
      <c r="K267" s="32" t="s">
        <v>49</v>
      </c>
      <c r="L267" s="32" t="s">
        <v>49</v>
      </c>
      <c r="M267" s="32" t="s">
        <v>49</v>
      </c>
      <c r="R267" s="26"/>
      <c r="S267" s="26" t="b">
        <f>NOT(OR((D267&lt;=$Q$1),(H267&lt;=$R$1),(L267&lt;=$S$1)))</f>
        <v>0</v>
      </c>
      <c r="T267" s="26" t="b">
        <f t="shared" si="36"/>
        <v>0</v>
      </c>
      <c r="U267" s="32" t="s">
        <v>49</v>
      </c>
      <c r="V267" s="32" t="s">
        <v>49</v>
      </c>
      <c r="W267" s="32" t="s">
        <v>49</v>
      </c>
      <c r="X267" s="32" t="s">
        <v>49</v>
      </c>
      <c r="Y267" s="86"/>
      <c r="Z267" s="86"/>
      <c r="AA267" s="86"/>
      <c r="AB267" s="86"/>
      <c r="AC267" s="86"/>
    </row>
    <row r="268" spans="1:29" x14ac:dyDescent="0.35">
      <c r="A268" s="36" t="s">
        <v>374</v>
      </c>
      <c r="B268" s="36"/>
      <c r="C268" s="36"/>
      <c r="D268" s="36"/>
      <c r="E268" s="36"/>
      <c r="F268" s="36"/>
      <c r="G268" s="36"/>
      <c r="H268" s="36"/>
      <c r="I268" s="36"/>
      <c r="J268" s="36"/>
      <c r="K268" s="36"/>
      <c r="L268" s="36"/>
      <c r="M268" s="36"/>
      <c r="N268" s="38" t="s">
        <v>374</v>
      </c>
      <c r="O268" s="36" t="str">
        <f>SUM(Q269:Q276) &amp;" Sensors"</f>
        <v>0 Sensors</v>
      </c>
      <c r="P268" s="24" t="e">
        <f>SUMIF(S269:S275,TRUE, Q269:Q275)/SUM(Q269:Q275)</f>
        <v>#DIV/0!</v>
      </c>
      <c r="Q268" s="36"/>
      <c r="R268" s="36"/>
      <c r="S268" s="36"/>
      <c r="T268" s="36"/>
      <c r="U268" s="36"/>
      <c r="V268" s="36"/>
      <c r="W268" s="36"/>
      <c r="X268" s="36"/>
    </row>
    <row r="269" spans="1:29" ht="15" customHeight="1" x14ac:dyDescent="0.35">
      <c r="A269" s="26" t="s">
        <v>375</v>
      </c>
      <c r="B269" s="27">
        <v>66.203498840332031</v>
      </c>
      <c r="C269" s="27">
        <v>0</v>
      </c>
      <c r="D269" s="27">
        <v>0</v>
      </c>
      <c r="E269" s="27">
        <v>0</v>
      </c>
      <c r="F269" s="27">
        <v>1.0886590480804443</v>
      </c>
      <c r="G269" s="27">
        <v>0</v>
      </c>
      <c r="H269" s="27">
        <v>0</v>
      </c>
      <c r="I269" s="27">
        <v>0</v>
      </c>
      <c r="J269" s="27">
        <v>99.991348266601563</v>
      </c>
      <c r="K269" s="27">
        <v>0</v>
      </c>
      <c r="L269" s="27">
        <v>0</v>
      </c>
      <c r="M269" s="27">
        <v>0</v>
      </c>
      <c r="N269" s="33" t="s">
        <v>376</v>
      </c>
      <c r="Q269" s="31">
        <v>0</v>
      </c>
      <c r="R269" s="39" t="s">
        <v>83</v>
      </c>
      <c r="S269" s="26" t="b">
        <f t="shared" ref="S269:S273" si="37">NOT(OR((D269&lt;=$Q$1),(H269&lt;=$R$1),(L269&lt;=$S$1)))</f>
        <v>0</v>
      </c>
      <c r="T269" s="26" t="b">
        <f t="shared" ref="T269:T273" si="38">NOT(OR((C269&lt;=$Q$1),(G269&lt;=$R$1),(K269&lt;=$S$1)))</f>
        <v>0</v>
      </c>
      <c r="U269" s="32" t="s">
        <v>42</v>
      </c>
      <c r="V269" s="32" t="s">
        <v>42</v>
      </c>
      <c r="W269" s="32" t="s">
        <v>42</v>
      </c>
      <c r="X269" s="32" t="s">
        <v>42</v>
      </c>
      <c r="Y269" s="85">
        <v>5</v>
      </c>
      <c r="Z269" s="85"/>
      <c r="AA269" s="85"/>
      <c r="AB269" s="85"/>
      <c r="AC269" s="85"/>
    </row>
    <row r="270" spans="1:29" ht="15" customHeight="1" x14ac:dyDescent="0.35">
      <c r="A270" s="26" t="s">
        <v>377</v>
      </c>
      <c r="B270" s="27">
        <v>66.186088562011719</v>
      </c>
      <c r="C270" s="27">
        <v>0</v>
      </c>
      <c r="D270" s="27">
        <v>0</v>
      </c>
      <c r="E270" s="27">
        <v>0</v>
      </c>
      <c r="F270" s="27">
        <v>63.218555450439453</v>
      </c>
      <c r="G270" s="27">
        <v>0</v>
      </c>
      <c r="H270" s="27">
        <v>0</v>
      </c>
      <c r="I270" s="27">
        <v>0</v>
      </c>
      <c r="J270" s="27">
        <v>99.976638793945313</v>
      </c>
      <c r="K270" s="27">
        <v>0</v>
      </c>
      <c r="L270" s="27">
        <v>0</v>
      </c>
      <c r="M270" s="27">
        <v>0</v>
      </c>
      <c r="Q270" s="31">
        <v>0</v>
      </c>
      <c r="R270" s="39" t="s">
        <v>83</v>
      </c>
      <c r="S270" s="26" t="b">
        <f t="shared" si="37"/>
        <v>0</v>
      </c>
      <c r="T270" s="26" t="b">
        <f t="shared" si="38"/>
        <v>0</v>
      </c>
      <c r="U270" s="32" t="s">
        <v>49</v>
      </c>
      <c r="V270" s="32" t="s">
        <v>49</v>
      </c>
      <c r="W270" s="32" t="s">
        <v>49</v>
      </c>
      <c r="X270" s="32" t="s">
        <v>42</v>
      </c>
      <c r="Y270" s="85">
        <v>5</v>
      </c>
      <c r="Z270" s="85"/>
      <c r="AA270" s="85"/>
      <c r="AB270" s="85"/>
      <c r="AC270" s="85"/>
    </row>
    <row r="271" spans="1:29" ht="15" customHeight="1" x14ac:dyDescent="0.35">
      <c r="A271" s="26" t="s">
        <v>378</v>
      </c>
      <c r="B271" s="27">
        <v>60.466041564941406</v>
      </c>
      <c r="C271" s="27">
        <v>0</v>
      </c>
      <c r="D271" s="27">
        <v>0</v>
      </c>
      <c r="E271" s="27">
        <v>0</v>
      </c>
      <c r="F271" s="27">
        <v>57.170166015625</v>
      </c>
      <c r="G271" s="27">
        <v>0</v>
      </c>
      <c r="H271" s="27">
        <v>0</v>
      </c>
      <c r="I271" s="27">
        <v>0</v>
      </c>
      <c r="J271" s="27">
        <v>0</v>
      </c>
      <c r="K271" s="27">
        <v>0</v>
      </c>
      <c r="L271" s="27">
        <v>0</v>
      </c>
      <c r="M271" s="27">
        <v>0</v>
      </c>
      <c r="N271" s="33" t="s">
        <v>379</v>
      </c>
      <c r="Q271" s="31">
        <v>0</v>
      </c>
      <c r="R271" s="26" t="s">
        <v>155</v>
      </c>
      <c r="S271" s="26" t="b">
        <f t="shared" si="37"/>
        <v>0</v>
      </c>
      <c r="T271" s="26" t="b">
        <f t="shared" si="38"/>
        <v>0</v>
      </c>
      <c r="U271" s="32" t="s">
        <v>49</v>
      </c>
      <c r="V271" s="32" t="s">
        <v>49</v>
      </c>
      <c r="W271" s="32" t="s">
        <v>49</v>
      </c>
      <c r="X271" s="32" t="s">
        <v>42</v>
      </c>
      <c r="Y271" s="85">
        <v>5</v>
      </c>
      <c r="Z271" s="85"/>
      <c r="AA271" s="85"/>
      <c r="AB271" s="85"/>
      <c r="AC271" s="85"/>
    </row>
    <row r="272" spans="1:29" ht="15" customHeight="1" x14ac:dyDescent="0.35">
      <c r="A272" s="26" t="s">
        <v>380</v>
      </c>
      <c r="B272" s="27">
        <v>49.278667449951172</v>
      </c>
      <c r="C272" s="27">
        <v>0</v>
      </c>
      <c r="D272" s="27">
        <v>0</v>
      </c>
      <c r="E272" s="27">
        <v>0</v>
      </c>
      <c r="F272" s="27">
        <v>0</v>
      </c>
      <c r="G272" s="27">
        <v>0</v>
      </c>
      <c r="H272" s="27">
        <v>0</v>
      </c>
      <c r="I272" s="27">
        <v>0</v>
      </c>
      <c r="J272" s="27">
        <v>94.315589904785156</v>
      </c>
      <c r="K272" s="27">
        <v>0</v>
      </c>
      <c r="L272" s="27">
        <v>0</v>
      </c>
      <c r="M272" s="27">
        <v>0</v>
      </c>
      <c r="N272" s="33" t="s">
        <v>381</v>
      </c>
      <c r="Q272" s="31">
        <v>0</v>
      </c>
      <c r="R272" s="26" t="s">
        <v>155</v>
      </c>
      <c r="S272" s="26" t="b">
        <f t="shared" si="37"/>
        <v>0</v>
      </c>
      <c r="T272" s="26" t="b">
        <f t="shared" si="38"/>
        <v>0</v>
      </c>
      <c r="U272" s="32" t="s">
        <v>49</v>
      </c>
      <c r="V272" s="32" t="s">
        <v>49</v>
      </c>
      <c r="W272" s="32" t="s">
        <v>49</v>
      </c>
      <c r="X272" s="32" t="s">
        <v>42</v>
      </c>
      <c r="Y272" s="85">
        <v>5</v>
      </c>
      <c r="Z272" s="85"/>
      <c r="AA272" s="85"/>
      <c r="AB272" s="85"/>
      <c r="AC272" s="85"/>
    </row>
    <row r="273" spans="1:29" ht="15" customHeight="1" x14ac:dyDescent="0.35">
      <c r="A273" s="26" t="s">
        <v>382</v>
      </c>
      <c r="B273" s="27">
        <v>53.878288269042969</v>
      </c>
      <c r="C273" s="27">
        <v>0</v>
      </c>
      <c r="D273" s="27">
        <v>0</v>
      </c>
      <c r="E273" s="27">
        <v>0</v>
      </c>
      <c r="F273" s="27">
        <v>67.904296875</v>
      </c>
      <c r="G273" s="27">
        <v>0</v>
      </c>
      <c r="H273" s="27">
        <v>0</v>
      </c>
      <c r="I273" s="27">
        <v>0</v>
      </c>
      <c r="J273" s="27">
        <v>96.557167053222656</v>
      </c>
      <c r="K273" s="27">
        <v>0</v>
      </c>
      <c r="L273" s="27">
        <v>0</v>
      </c>
      <c r="M273" s="27">
        <v>0</v>
      </c>
      <c r="N273" s="33" t="s">
        <v>383</v>
      </c>
      <c r="P273" s="55"/>
      <c r="Q273" s="31">
        <v>0</v>
      </c>
      <c r="R273" s="26" t="s">
        <v>155</v>
      </c>
      <c r="S273" s="26" t="b">
        <f t="shared" si="37"/>
        <v>0</v>
      </c>
      <c r="T273" s="26" t="b">
        <f t="shared" si="38"/>
        <v>0</v>
      </c>
      <c r="U273" s="32" t="s">
        <v>49</v>
      </c>
      <c r="V273" s="32" t="s">
        <v>49</v>
      </c>
      <c r="W273" s="32" t="s">
        <v>49</v>
      </c>
      <c r="X273" s="32" t="s">
        <v>42</v>
      </c>
      <c r="Y273" s="85">
        <v>5</v>
      </c>
      <c r="Z273" s="85"/>
      <c r="AA273" s="85"/>
      <c r="AB273" s="85"/>
      <c r="AC273" s="85"/>
    </row>
    <row r="274" spans="1:29" x14ac:dyDescent="0.35">
      <c r="A274" s="26" t="s">
        <v>384</v>
      </c>
      <c r="B274" s="27">
        <v>66.225296020507813</v>
      </c>
      <c r="C274" s="27">
        <v>0</v>
      </c>
      <c r="D274" s="27">
        <v>0</v>
      </c>
      <c r="E274" s="27">
        <v>0</v>
      </c>
      <c r="F274" s="27">
        <v>99.999992370605469</v>
      </c>
      <c r="G274" s="27">
        <v>0</v>
      </c>
      <c r="H274" s="27">
        <v>0</v>
      </c>
      <c r="I274" s="27">
        <v>0</v>
      </c>
      <c r="J274" s="32" t="s">
        <v>49</v>
      </c>
      <c r="K274" s="32" t="s">
        <v>49</v>
      </c>
      <c r="L274" s="32" t="s">
        <v>49</v>
      </c>
      <c r="M274" s="32" t="s">
        <v>49</v>
      </c>
      <c r="Q274" s="26"/>
      <c r="R274" s="26"/>
      <c r="U274" s="32" t="s">
        <v>49</v>
      </c>
      <c r="V274" s="32" t="s">
        <v>49</v>
      </c>
      <c r="W274" s="32" t="s">
        <v>49</v>
      </c>
      <c r="X274" s="32" t="s">
        <v>49</v>
      </c>
      <c r="Y274" s="86"/>
      <c r="Z274" s="86"/>
      <c r="AA274" s="86"/>
      <c r="AB274" s="86"/>
      <c r="AC274" s="86"/>
    </row>
    <row r="275" spans="1:29" x14ac:dyDescent="0.35">
      <c r="A275" s="26" t="s">
        <v>385</v>
      </c>
      <c r="B275" s="27">
        <v>60.480384826660156</v>
      </c>
      <c r="C275" s="27">
        <v>0</v>
      </c>
      <c r="D275" s="27">
        <v>0</v>
      </c>
      <c r="E275" s="27">
        <v>0</v>
      </c>
      <c r="F275" s="27">
        <v>86.295417785644531</v>
      </c>
      <c r="G275" s="27">
        <v>0</v>
      </c>
      <c r="H275" s="27">
        <v>0</v>
      </c>
      <c r="I275" s="27">
        <v>0</v>
      </c>
      <c r="J275" s="32" t="s">
        <v>49</v>
      </c>
      <c r="K275" s="32" t="s">
        <v>49</v>
      </c>
      <c r="L275" s="32" t="s">
        <v>49</v>
      </c>
      <c r="M275" s="32" t="s">
        <v>49</v>
      </c>
      <c r="Q275" s="26"/>
      <c r="R275" s="26"/>
      <c r="U275" s="32" t="s">
        <v>49</v>
      </c>
      <c r="V275" s="32" t="s">
        <v>49</v>
      </c>
      <c r="W275" s="32" t="s">
        <v>49</v>
      </c>
      <c r="X275" s="32" t="s">
        <v>49</v>
      </c>
      <c r="Y275" s="86"/>
      <c r="Z275" s="86"/>
      <c r="AA275" s="86"/>
      <c r="AB275" s="86"/>
      <c r="AC275" s="86"/>
    </row>
    <row r="276" spans="1:29" x14ac:dyDescent="0.35">
      <c r="A276" s="36"/>
      <c r="B276" s="36"/>
      <c r="C276" s="36"/>
      <c r="D276" s="36"/>
      <c r="E276" s="36"/>
      <c r="F276" s="36"/>
      <c r="G276" s="36"/>
      <c r="H276" s="36"/>
      <c r="I276" s="36"/>
      <c r="J276" s="36"/>
      <c r="K276" s="36"/>
      <c r="L276" s="36"/>
      <c r="M276" s="36"/>
      <c r="N276" s="38" t="s">
        <v>386</v>
      </c>
      <c r="O276" s="36"/>
      <c r="P276" s="24">
        <f>SUMIF(S277:S278,TRUE, Q277:Q278)/SUM(Q277)</f>
        <v>0</v>
      </c>
      <c r="Q276" s="36"/>
      <c r="R276" s="36"/>
      <c r="S276" s="36"/>
      <c r="T276" s="36"/>
      <c r="U276" s="36"/>
      <c r="V276" s="36"/>
      <c r="W276" s="36"/>
      <c r="X276" s="36"/>
    </row>
    <row r="277" spans="1:29" x14ac:dyDescent="0.35">
      <c r="A277" s="26" t="s">
        <v>387</v>
      </c>
      <c r="B277" s="27">
        <v>82.920494079589844</v>
      </c>
      <c r="C277" s="27">
        <v>90.226341247558594</v>
      </c>
      <c r="D277" s="27">
        <v>77.599502563476563</v>
      </c>
      <c r="E277" s="27">
        <v>84.704963684082031</v>
      </c>
      <c r="F277" s="27">
        <v>98.310020446777344</v>
      </c>
      <c r="G277" s="27">
        <v>99.967277526855469</v>
      </c>
      <c r="H277" s="27">
        <v>99.999771118164063</v>
      </c>
      <c r="I277" s="27">
        <v>99.99884033203125</v>
      </c>
      <c r="J277" s="27">
        <v>99.810310363769531</v>
      </c>
      <c r="K277" s="27">
        <v>99.986915588378906</v>
      </c>
      <c r="L277" s="27">
        <v>99.999771118164063</v>
      </c>
      <c r="M277" s="27">
        <v>99.99884033203125</v>
      </c>
      <c r="N277" s="33" t="s">
        <v>40</v>
      </c>
      <c r="Q277" s="31">
        <v>1</v>
      </c>
      <c r="R277" s="39" t="s">
        <v>83</v>
      </c>
      <c r="S277" s="26" t="b">
        <f>NOT(OR((D277&lt;=$Q$1),(H277&lt;=$R$1),(L277&lt;=$S$1)))</f>
        <v>0</v>
      </c>
      <c r="T277" s="26" t="b">
        <f t="shared" ref="T277" si="39">NOT(OR((C277&lt;=$Q$1),(G277&lt;=$R$1),(K277&lt;=$S$1)))</f>
        <v>1</v>
      </c>
      <c r="U277" s="32"/>
      <c r="V277" s="32"/>
      <c r="W277" s="32"/>
      <c r="X277" s="32"/>
    </row>
    <row r="278" spans="1:29" x14ac:dyDescent="0.35">
      <c r="A278" s="26" t="s">
        <v>388</v>
      </c>
      <c r="B278" s="27">
        <v>82.916114807128906</v>
      </c>
      <c r="C278" s="27">
        <v>90.237747192382813</v>
      </c>
      <c r="D278" s="27">
        <v>77.862266540527344</v>
      </c>
      <c r="E278" s="27">
        <v>86.366897583007813</v>
      </c>
      <c r="F278" s="27">
        <v>100</v>
      </c>
      <c r="G278" s="27">
        <v>99.999961853027344</v>
      </c>
      <c r="H278" s="27">
        <v>99.999771118164063</v>
      </c>
      <c r="I278" s="27">
        <v>99.99884033203125</v>
      </c>
      <c r="J278" s="32" t="s">
        <v>49</v>
      </c>
      <c r="K278" s="32" t="s">
        <v>49</v>
      </c>
      <c r="L278" s="32" t="s">
        <v>49</v>
      </c>
      <c r="M278" s="32" t="s">
        <v>49</v>
      </c>
      <c r="Q278" s="26"/>
      <c r="R278" s="26"/>
      <c r="U278" s="32"/>
      <c r="V278" s="32"/>
      <c r="W278" s="32"/>
      <c r="X278" s="32"/>
    </row>
    <row r="279" spans="1:29" x14ac:dyDescent="0.35">
      <c r="A279" s="36"/>
      <c r="B279" s="36"/>
      <c r="C279" s="36"/>
      <c r="D279" s="36"/>
      <c r="E279" s="36"/>
      <c r="F279" s="36"/>
      <c r="G279" s="36"/>
      <c r="H279" s="36"/>
      <c r="I279" s="36"/>
      <c r="J279" s="36"/>
      <c r="K279" s="36"/>
      <c r="L279" s="36"/>
      <c r="M279" s="36"/>
      <c r="N279" s="38" t="s">
        <v>389</v>
      </c>
      <c r="O279" s="36" t="str">
        <f>SUM(Q280:Q289) &amp;" Sensors"</f>
        <v>9 Sensors</v>
      </c>
      <c r="P279" s="24">
        <f>SUMIF(S280:S289,TRUE, Q280:Q289)/SUM(Q280:Q289)</f>
        <v>1</v>
      </c>
      <c r="Q279" s="36"/>
      <c r="R279" s="36"/>
      <c r="S279" s="36"/>
      <c r="T279" s="36"/>
      <c r="U279" s="36"/>
      <c r="V279" s="36"/>
      <c r="W279" s="36"/>
      <c r="X279" s="36"/>
    </row>
    <row r="280" spans="1:29" ht="15" customHeight="1" x14ac:dyDescent="0.35">
      <c r="A280" s="44" t="s">
        <v>390</v>
      </c>
      <c r="B280" s="27">
        <v>95.671806335449219</v>
      </c>
      <c r="C280" s="27">
        <v>95.562583923339844</v>
      </c>
      <c r="D280" s="27">
        <v>94.064292907714844</v>
      </c>
      <c r="E280" s="27">
        <v>82.056900024414063</v>
      </c>
      <c r="F280" s="27">
        <v>99.323509216308594</v>
      </c>
      <c r="G280" s="27">
        <v>99.997642517089844</v>
      </c>
      <c r="H280" s="27">
        <v>99.991806030273438</v>
      </c>
      <c r="I280" s="27">
        <v>99.99884033203125</v>
      </c>
      <c r="J280" s="27">
        <v>99.999725341796875</v>
      </c>
      <c r="K280" s="27">
        <v>99.999961853027344</v>
      </c>
      <c r="L280" s="27">
        <v>99.999809265136719</v>
      </c>
      <c r="M280" s="27">
        <v>99.99884033203125</v>
      </c>
      <c r="Q280" s="31">
        <v>1</v>
      </c>
      <c r="R280" s="39" t="s">
        <v>83</v>
      </c>
      <c r="S280" s="26" t="b">
        <f t="shared" ref="S280:S288" si="40">NOT(OR((D280&lt;=$Q$1),(H280&lt;=$R$1),(L280&lt;=$S$1)))</f>
        <v>1</v>
      </c>
      <c r="T280" s="26" t="b">
        <f t="shared" ref="T280:T288" si="41">NOT(OR((C280&lt;=$Q$1),(G280&lt;=$R$1),(K280&lt;=$S$1)))</f>
        <v>1</v>
      </c>
      <c r="U280" s="32" t="s">
        <v>42</v>
      </c>
      <c r="V280" s="32" t="s">
        <v>42</v>
      </c>
      <c r="W280" s="32" t="s">
        <v>42</v>
      </c>
      <c r="X280" s="32" t="s">
        <v>42</v>
      </c>
      <c r="Y280" s="85">
        <v>5</v>
      </c>
      <c r="Z280" s="85"/>
      <c r="AA280" s="85"/>
      <c r="AB280" s="85"/>
      <c r="AC280" s="85"/>
    </row>
    <row r="281" spans="1:29" ht="15" customHeight="1" x14ac:dyDescent="0.35">
      <c r="A281" s="44" t="s">
        <v>391</v>
      </c>
      <c r="B281" s="27">
        <v>95.66522216796875</v>
      </c>
      <c r="C281" s="27">
        <v>95.595123291015625</v>
      </c>
      <c r="D281" s="27">
        <v>94.112213134765625</v>
      </c>
      <c r="E281" s="27">
        <v>82.192268371582031</v>
      </c>
      <c r="F281" s="27">
        <v>99.112892150878906</v>
      </c>
      <c r="G281" s="27">
        <v>99.789283752441406</v>
      </c>
      <c r="H281" s="27">
        <v>99.891555786132813</v>
      </c>
      <c r="I281" s="27">
        <v>99.897285461425781</v>
      </c>
      <c r="J281" s="27">
        <v>99.999046325683594</v>
      </c>
      <c r="K281" s="27">
        <v>99.999961853027344</v>
      </c>
      <c r="L281" s="27">
        <v>99.999809265136719</v>
      </c>
      <c r="M281" s="27">
        <v>99.99884033203125</v>
      </c>
      <c r="Q281" s="31">
        <v>1</v>
      </c>
      <c r="R281" s="39" t="s">
        <v>83</v>
      </c>
      <c r="S281" s="26" t="b">
        <f t="shared" si="40"/>
        <v>1</v>
      </c>
      <c r="T281" s="26" t="b">
        <f t="shared" si="41"/>
        <v>1</v>
      </c>
      <c r="U281" s="32" t="s">
        <v>42</v>
      </c>
      <c r="V281" s="32" t="s">
        <v>42</v>
      </c>
      <c r="W281" s="32" t="s">
        <v>42</v>
      </c>
      <c r="X281" s="32" t="s">
        <v>42</v>
      </c>
      <c r="Y281" s="85">
        <v>5</v>
      </c>
      <c r="Z281" s="85"/>
      <c r="AA281" s="85"/>
      <c r="AB281" s="85"/>
      <c r="AC281" s="85"/>
    </row>
    <row r="282" spans="1:29" ht="15" customHeight="1" x14ac:dyDescent="0.35">
      <c r="A282" s="44" t="s">
        <v>392</v>
      </c>
      <c r="B282" s="27">
        <v>95.676597595214844</v>
      </c>
      <c r="C282" s="27">
        <v>95.598304748535156</v>
      </c>
      <c r="D282" s="27">
        <v>94.0667724609375</v>
      </c>
      <c r="E282" s="27">
        <v>82.062515258789063</v>
      </c>
      <c r="F282" s="27">
        <v>99.806533813476563</v>
      </c>
      <c r="G282" s="27">
        <v>99.989097595214844</v>
      </c>
      <c r="H282" s="27">
        <v>99.999809265136719</v>
      </c>
      <c r="I282" s="27">
        <v>99.99884033203125</v>
      </c>
      <c r="J282" s="27">
        <v>100</v>
      </c>
      <c r="K282" s="27">
        <v>99.999961853027344</v>
      </c>
      <c r="L282" s="27">
        <v>99.999809265136719</v>
      </c>
      <c r="M282" s="27">
        <v>99.99884033203125</v>
      </c>
      <c r="Q282" s="31">
        <v>1</v>
      </c>
      <c r="R282" s="39" t="s">
        <v>83</v>
      </c>
      <c r="S282" s="26" t="b">
        <f t="shared" si="40"/>
        <v>1</v>
      </c>
      <c r="T282" s="26" t="b">
        <f t="shared" si="41"/>
        <v>1</v>
      </c>
      <c r="U282" s="32" t="s">
        <v>42</v>
      </c>
      <c r="V282" s="32" t="s">
        <v>42</v>
      </c>
      <c r="W282" s="32" t="s">
        <v>42</v>
      </c>
      <c r="X282" s="32" t="s">
        <v>42</v>
      </c>
      <c r="Y282" s="85">
        <v>5</v>
      </c>
      <c r="Z282" s="85"/>
      <c r="AA282" s="85"/>
      <c r="AB282" s="85"/>
      <c r="AC282" s="85"/>
    </row>
    <row r="283" spans="1:29" ht="15" customHeight="1" x14ac:dyDescent="0.35">
      <c r="A283" s="44" t="s">
        <v>393</v>
      </c>
      <c r="B283" s="27">
        <v>95.687980651855469</v>
      </c>
      <c r="C283" s="27">
        <v>95.616935729980469</v>
      </c>
      <c r="D283" s="27">
        <v>94.068260192871094</v>
      </c>
      <c r="E283" s="27">
        <v>82.069656372070313</v>
      </c>
      <c r="F283" s="27">
        <v>99.374519348144531</v>
      </c>
      <c r="G283" s="27">
        <v>97.847694396972656</v>
      </c>
      <c r="H283" s="27">
        <v>99.898780822753906</v>
      </c>
      <c r="I283" s="27">
        <v>99.99884033203125</v>
      </c>
      <c r="J283" s="27">
        <v>100</v>
      </c>
      <c r="K283" s="27">
        <v>99.999961853027344</v>
      </c>
      <c r="L283" s="27">
        <v>99.999809265136719</v>
      </c>
      <c r="M283" s="27">
        <v>99.99884033203125</v>
      </c>
      <c r="Q283" s="31">
        <v>1</v>
      </c>
      <c r="R283" s="39" t="s">
        <v>83</v>
      </c>
      <c r="S283" s="26" t="b">
        <f t="shared" si="40"/>
        <v>1</v>
      </c>
      <c r="T283" s="26" t="b">
        <f t="shared" si="41"/>
        <v>1</v>
      </c>
      <c r="U283" s="32" t="s">
        <v>42</v>
      </c>
      <c r="V283" s="32" t="s">
        <v>42</v>
      </c>
      <c r="W283" s="32" t="s">
        <v>42</v>
      </c>
      <c r="X283" s="32" t="s">
        <v>42</v>
      </c>
      <c r="Y283" s="85">
        <v>5</v>
      </c>
      <c r="Z283" s="85"/>
      <c r="AA283" s="85"/>
      <c r="AB283" s="85"/>
      <c r="AC283" s="85"/>
    </row>
    <row r="284" spans="1:29" ht="15" customHeight="1" x14ac:dyDescent="0.35">
      <c r="A284" s="44" t="s">
        <v>394</v>
      </c>
      <c r="B284" s="27">
        <v>95.69146728515625</v>
      </c>
      <c r="C284" s="27">
        <v>95.617485046386719</v>
      </c>
      <c r="D284" s="27">
        <v>94.140350341796875</v>
      </c>
      <c r="E284" s="27">
        <v>82.215591430664063</v>
      </c>
      <c r="F284" s="27">
        <v>99.519500732421875</v>
      </c>
      <c r="G284" s="27">
        <v>99.943695068359375</v>
      </c>
      <c r="H284" s="27">
        <v>99.998207092285156</v>
      </c>
      <c r="I284" s="27">
        <v>99.99884033203125</v>
      </c>
      <c r="J284" s="27">
        <v>99.998313903808594</v>
      </c>
      <c r="K284" s="27">
        <v>99.999961853027344</v>
      </c>
      <c r="L284" s="27">
        <v>99.999809265136719</v>
      </c>
      <c r="M284" s="27">
        <v>99.99884033203125</v>
      </c>
      <c r="Q284" s="31">
        <v>1</v>
      </c>
      <c r="R284" s="39" t="s">
        <v>83</v>
      </c>
      <c r="S284" s="26" t="b">
        <f t="shared" si="40"/>
        <v>1</v>
      </c>
      <c r="T284" s="26" t="b">
        <f t="shared" si="41"/>
        <v>1</v>
      </c>
      <c r="U284" s="32" t="s">
        <v>42</v>
      </c>
      <c r="V284" s="32" t="s">
        <v>42</v>
      </c>
      <c r="W284" s="32" t="s">
        <v>42</v>
      </c>
      <c r="X284" s="32" t="s">
        <v>42</v>
      </c>
      <c r="Y284" s="85">
        <v>5</v>
      </c>
      <c r="Z284" s="85"/>
      <c r="AA284" s="85"/>
      <c r="AB284" s="85"/>
      <c r="AC284" s="85"/>
    </row>
    <row r="285" spans="1:29" ht="15" customHeight="1" x14ac:dyDescent="0.35">
      <c r="A285" s="44" t="s">
        <v>395</v>
      </c>
      <c r="B285" s="27">
        <v>95.687408447265625</v>
      </c>
      <c r="C285" s="27">
        <v>95.636634826660156</v>
      </c>
      <c r="D285" s="27">
        <v>94.11474609375</v>
      </c>
      <c r="E285" s="27">
        <v>82.077537536621094</v>
      </c>
      <c r="F285" s="27">
        <v>99.950340270996094</v>
      </c>
      <c r="G285" s="27">
        <v>99.781349182128906</v>
      </c>
      <c r="H285" s="27">
        <v>99.945182800292969</v>
      </c>
      <c r="I285" s="27">
        <v>99.99884033203125</v>
      </c>
      <c r="J285" s="27">
        <v>100</v>
      </c>
      <c r="K285" s="27">
        <v>99.999961853027344</v>
      </c>
      <c r="L285" s="27">
        <v>99.999809265136719</v>
      </c>
      <c r="M285" s="27">
        <v>99.99884033203125</v>
      </c>
      <c r="Q285" s="31">
        <v>1</v>
      </c>
      <c r="R285" s="39" t="s">
        <v>83</v>
      </c>
      <c r="S285" s="26" t="b">
        <f t="shared" si="40"/>
        <v>1</v>
      </c>
      <c r="T285" s="26" t="b">
        <f t="shared" si="41"/>
        <v>1</v>
      </c>
      <c r="U285" s="32" t="s">
        <v>42</v>
      </c>
      <c r="V285" s="32" t="s">
        <v>42</v>
      </c>
      <c r="W285" s="32" t="s">
        <v>42</v>
      </c>
      <c r="X285" s="32" t="s">
        <v>42</v>
      </c>
      <c r="Y285" s="85">
        <v>5</v>
      </c>
      <c r="Z285" s="85"/>
      <c r="AA285" s="85"/>
      <c r="AB285" s="85"/>
      <c r="AC285" s="85"/>
    </row>
    <row r="286" spans="1:29" ht="15" customHeight="1" x14ac:dyDescent="0.35">
      <c r="A286" s="44" t="s">
        <v>396</v>
      </c>
      <c r="B286" s="27">
        <v>95.690559387207031</v>
      </c>
      <c r="C286" s="27">
        <v>95.613716125488281</v>
      </c>
      <c r="D286" s="27">
        <v>94.067001342773438</v>
      </c>
      <c r="E286" s="27">
        <v>82.0687255859375</v>
      </c>
      <c r="F286" s="27">
        <v>94.980636596679688</v>
      </c>
      <c r="G286" s="27">
        <v>98.99853515625</v>
      </c>
      <c r="H286" s="27">
        <v>99.9949951171875</v>
      </c>
      <c r="I286" s="27">
        <v>99.99884033203125</v>
      </c>
      <c r="J286" s="27">
        <v>100</v>
      </c>
      <c r="K286" s="27">
        <v>99.999961853027344</v>
      </c>
      <c r="L286" s="27">
        <v>99.999809265136719</v>
      </c>
      <c r="M286" s="27">
        <v>99.99884033203125</v>
      </c>
      <c r="Q286" s="31">
        <v>1</v>
      </c>
      <c r="R286" s="39" t="s">
        <v>83</v>
      </c>
      <c r="S286" s="26" t="b">
        <f t="shared" si="40"/>
        <v>1</v>
      </c>
      <c r="T286" s="26" t="b">
        <f t="shared" si="41"/>
        <v>1</v>
      </c>
      <c r="U286" s="32" t="s">
        <v>42</v>
      </c>
      <c r="V286" s="32" t="s">
        <v>42</v>
      </c>
      <c r="W286" s="32" t="s">
        <v>42</v>
      </c>
      <c r="X286" s="32" t="s">
        <v>42</v>
      </c>
      <c r="Y286" s="85">
        <v>5</v>
      </c>
      <c r="Z286" s="85"/>
      <c r="AA286" s="85"/>
      <c r="AB286" s="85"/>
      <c r="AC286" s="85"/>
    </row>
    <row r="287" spans="1:29" ht="15" customHeight="1" x14ac:dyDescent="0.35">
      <c r="A287" s="44" t="s">
        <v>397</v>
      </c>
      <c r="B287" s="27">
        <v>95.544349670410156</v>
      </c>
      <c r="C287" s="27">
        <v>95.608108520507813</v>
      </c>
      <c r="D287" s="27">
        <v>94.113983154296875</v>
      </c>
      <c r="E287" s="27">
        <v>82.211578369140625</v>
      </c>
      <c r="F287" s="27">
        <v>99.670249938964844</v>
      </c>
      <c r="G287" s="27">
        <v>99.926162719726563</v>
      </c>
      <c r="H287" s="27">
        <v>99.982192993164063</v>
      </c>
      <c r="I287" s="27">
        <v>99.99884033203125</v>
      </c>
      <c r="J287" s="27">
        <v>99.999771118164063</v>
      </c>
      <c r="K287" s="27">
        <v>99.999961853027344</v>
      </c>
      <c r="L287" s="27">
        <v>99.999809265136719</v>
      </c>
      <c r="M287" s="27">
        <v>99.99884033203125</v>
      </c>
      <c r="Q287" s="31">
        <v>1</v>
      </c>
      <c r="R287" s="39" t="s">
        <v>83</v>
      </c>
      <c r="S287" s="26" t="b">
        <f t="shared" si="40"/>
        <v>1</v>
      </c>
      <c r="T287" s="26" t="b">
        <f t="shared" si="41"/>
        <v>1</v>
      </c>
      <c r="U287" s="32" t="s">
        <v>42</v>
      </c>
      <c r="V287" s="32" t="s">
        <v>42</v>
      </c>
      <c r="W287" s="32" t="s">
        <v>42</v>
      </c>
      <c r="X287" s="32" t="s">
        <v>42</v>
      </c>
      <c r="Y287" s="85">
        <v>5</v>
      </c>
      <c r="Z287" s="85"/>
      <c r="AA287" s="85"/>
      <c r="AB287" s="85"/>
      <c r="AC287" s="85"/>
    </row>
    <row r="288" spans="1:29" x14ac:dyDescent="0.35">
      <c r="A288" s="44" t="s">
        <v>398</v>
      </c>
      <c r="B288" s="27">
        <v>94.749732971191406</v>
      </c>
      <c r="C288" s="27">
        <v>95.534141540527344</v>
      </c>
      <c r="D288" s="27">
        <v>94.140151977539063</v>
      </c>
      <c r="E288" s="27">
        <v>82.2152099609375</v>
      </c>
      <c r="F288" s="27">
        <v>99.127708435058594</v>
      </c>
      <c r="G288" s="27">
        <v>99.999725341796875</v>
      </c>
      <c r="H288" s="27">
        <v>99.999809265136719</v>
      </c>
      <c r="I288" s="27">
        <v>99.99884033203125</v>
      </c>
      <c r="J288" s="27">
        <v>99.789695739746094</v>
      </c>
      <c r="K288" s="27">
        <v>99.999961853027344</v>
      </c>
      <c r="L288" s="27">
        <v>99.999809265136719</v>
      </c>
      <c r="M288" s="27">
        <v>99.99884033203125</v>
      </c>
      <c r="Q288" s="31">
        <v>1</v>
      </c>
      <c r="R288" s="39" t="s">
        <v>83</v>
      </c>
      <c r="S288" s="26" t="b">
        <f t="shared" si="40"/>
        <v>1</v>
      </c>
      <c r="T288" s="26" t="b">
        <f t="shared" si="41"/>
        <v>1</v>
      </c>
      <c r="U288" s="32" t="s">
        <v>42</v>
      </c>
      <c r="V288" s="32" t="s">
        <v>42</v>
      </c>
      <c r="W288" s="32" t="s">
        <v>42</v>
      </c>
      <c r="X288" s="32" t="s">
        <v>42</v>
      </c>
      <c r="Y288" s="85">
        <v>5</v>
      </c>
      <c r="Z288" s="85"/>
      <c r="AA288" s="85"/>
      <c r="AB288" s="85"/>
      <c r="AC288" s="85"/>
    </row>
    <row r="289" spans="1:29" x14ac:dyDescent="0.35">
      <c r="A289" t="s">
        <v>399</v>
      </c>
      <c r="B289" s="27">
        <v>95.174980163574219</v>
      </c>
      <c r="C289" s="27">
        <v>94.917701721191406</v>
      </c>
      <c r="D289" s="27">
        <v>93.241897583007813</v>
      </c>
      <c r="E289" s="27">
        <v>81.962959289550781</v>
      </c>
      <c r="F289" s="27">
        <v>98.612953186035156</v>
      </c>
      <c r="G289" s="27">
        <v>99.987136840820313</v>
      </c>
      <c r="H289" s="27">
        <v>99.999809265136719</v>
      </c>
      <c r="I289" s="27">
        <v>99.99884033203125</v>
      </c>
      <c r="J289" s="32" t="s">
        <v>49</v>
      </c>
      <c r="K289" s="32" t="s">
        <v>49</v>
      </c>
      <c r="L289" s="32" t="s">
        <v>49</v>
      </c>
      <c r="M289" s="32" t="s">
        <v>49</v>
      </c>
      <c r="Q289" s="26"/>
      <c r="R289" s="26"/>
      <c r="U289" s="32" t="s">
        <v>49</v>
      </c>
      <c r="V289" s="32" t="s">
        <v>49</v>
      </c>
      <c r="W289" s="32" t="s">
        <v>49</v>
      </c>
      <c r="X289" s="32" t="s">
        <v>49</v>
      </c>
      <c r="Y289" s="86"/>
      <c r="Z289" s="86"/>
      <c r="AA289" s="86"/>
      <c r="AB289" s="86"/>
      <c r="AC289" s="86"/>
    </row>
    <row r="290" spans="1:29" x14ac:dyDescent="0.35">
      <c r="A290" s="36"/>
      <c r="B290" s="36"/>
      <c r="C290" s="36"/>
      <c r="D290" s="36"/>
      <c r="E290" s="36"/>
      <c r="F290" s="36"/>
      <c r="G290" s="36"/>
      <c r="H290" s="36"/>
      <c r="I290" s="36"/>
      <c r="J290" s="36"/>
      <c r="K290" s="36"/>
      <c r="L290" s="36"/>
      <c r="M290" s="36"/>
      <c r="N290" s="38" t="s">
        <v>400</v>
      </c>
      <c r="O290" s="36" t="str">
        <f>SUM(Q291:Q303) &amp;" Sensors"</f>
        <v>7 Sensors</v>
      </c>
      <c r="P290" s="24">
        <f>SUMIF(S291:S303,TRUE, Q291:Q303)/SUM(Q291:Q303)</f>
        <v>0.2857142857142857</v>
      </c>
      <c r="Q290" s="36"/>
      <c r="R290" s="36"/>
      <c r="S290" s="36"/>
      <c r="T290" s="36"/>
      <c r="U290" s="36"/>
      <c r="V290" s="36"/>
      <c r="W290" s="36"/>
      <c r="X290" s="36"/>
    </row>
    <row r="291" spans="1:29" ht="15" customHeight="1" x14ac:dyDescent="0.35">
      <c r="A291" s="44" t="s">
        <v>401</v>
      </c>
      <c r="B291" s="27">
        <v>93.047645568847656</v>
      </c>
      <c r="C291" s="27">
        <v>87.641395568847656</v>
      </c>
      <c r="D291" s="27">
        <v>84.188751220703125</v>
      </c>
      <c r="E291" s="27">
        <v>85.377914428710938</v>
      </c>
      <c r="F291" s="27">
        <v>89.540924072265625</v>
      </c>
      <c r="G291" s="27">
        <v>99.928916931152344</v>
      </c>
      <c r="H291" s="27">
        <v>99.999809265136719</v>
      </c>
      <c r="I291" s="27">
        <v>99.99884033203125</v>
      </c>
      <c r="J291" s="27">
        <v>86.617523193359375</v>
      </c>
      <c r="K291" s="27">
        <v>66.2939453125</v>
      </c>
      <c r="L291" s="27">
        <v>91.650634765625</v>
      </c>
      <c r="M291" s="27">
        <v>99.99884033203125</v>
      </c>
      <c r="Q291" s="31">
        <v>1</v>
      </c>
      <c r="R291" s="26" t="s">
        <v>155</v>
      </c>
      <c r="S291" s="26" t="b">
        <f t="shared" ref="S291:S302" si="42">NOT(OR((D291&lt;=$Q$1),(H291&lt;=$R$1),(L291&lt;=$S$1)))</f>
        <v>0</v>
      </c>
      <c r="T291" s="26" t="b">
        <f t="shared" ref="T291:T302" si="43">NOT(OR((C291&lt;=$Q$1),(G291&lt;=$R$1),(K291&lt;=$S$1)))</f>
        <v>0</v>
      </c>
      <c r="U291" s="32" t="s">
        <v>42</v>
      </c>
      <c r="V291" s="32" t="s">
        <v>42</v>
      </c>
      <c r="W291" s="32" t="s">
        <v>42</v>
      </c>
      <c r="X291" s="32" t="s">
        <v>42</v>
      </c>
      <c r="Y291" s="85">
        <v>5</v>
      </c>
      <c r="Z291" s="85"/>
      <c r="AA291" s="85"/>
      <c r="AB291" s="85"/>
      <c r="AC291" s="85"/>
    </row>
    <row r="292" spans="1:29" ht="15" customHeight="1" x14ac:dyDescent="0.35">
      <c r="A292" s="44" t="s">
        <v>402</v>
      </c>
      <c r="B292" s="27">
        <v>92.027503967285156</v>
      </c>
      <c r="C292" s="27">
        <v>86.6529541015625</v>
      </c>
      <c r="D292" s="27">
        <v>83.799041748046875</v>
      </c>
      <c r="E292" s="27">
        <v>85.419036865234375</v>
      </c>
      <c r="F292" s="27">
        <v>62.939411163330078</v>
      </c>
      <c r="G292" s="27">
        <v>0</v>
      </c>
      <c r="H292" s="27">
        <v>0</v>
      </c>
      <c r="I292" s="27">
        <v>0</v>
      </c>
      <c r="J292" s="27">
        <v>89.484413146972656</v>
      </c>
      <c r="K292" s="27">
        <v>88.239341735839844</v>
      </c>
      <c r="L292" s="27">
        <v>91.66766357421875</v>
      </c>
      <c r="M292" s="27">
        <v>99.99884033203125</v>
      </c>
      <c r="N292" s="33" t="s">
        <v>403</v>
      </c>
      <c r="O292" s="26" t="s">
        <v>404</v>
      </c>
      <c r="P292" s="35" t="s">
        <v>405</v>
      </c>
      <c r="Q292" s="31">
        <v>0</v>
      </c>
      <c r="R292" s="26" t="s">
        <v>155</v>
      </c>
      <c r="S292" s="26" t="b">
        <f t="shared" si="42"/>
        <v>0</v>
      </c>
      <c r="T292" s="26" t="b">
        <f t="shared" si="43"/>
        <v>0</v>
      </c>
      <c r="U292" s="32" t="s">
        <v>42</v>
      </c>
      <c r="V292" s="32" t="s">
        <v>42</v>
      </c>
      <c r="W292" s="32" t="s">
        <v>42</v>
      </c>
      <c r="X292" s="32" t="s">
        <v>42</v>
      </c>
      <c r="Y292" s="85">
        <v>5</v>
      </c>
      <c r="Z292" s="85"/>
      <c r="AA292" s="85"/>
      <c r="AB292" s="85"/>
      <c r="AC292" s="85"/>
    </row>
    <row r="293" spans="1:29" ht="15" customHeight="1" x14ac:dyDescent="0.35">
      <c r="A293" s="44" t="s">
        <v>406</v>
      </c>
      <c r="B293" s="27">
        <v>92.963623046875</v>
      </c>
      <c r="C293" s="27">
        <v>87.746917724609375</v>
      </c>
      <c r="D293" s="27">
        <v>84.355262756347656</v>
      </c>
      <c r="E293" s="27">
        <v>86.405906677246094</v>
      </c>
      <c r="F293" s="27">
        <v>87.977577209472656</v>
      </c>
      <c r="G293" s="27">
        <v>99.916946411132813</v>
      </c>
      <c r="H293" s="27">
        <v>99.722824096679688</v>
      </c>
      <c r="I293" s="27">
        <v>99.853012084960938</v>
      </c>
      <c r="J293" s="27">
        <v>85.819831848144531</v>
      </c>
      <c r="K293" s="27">
        <v>53.161979675292969</v>
      </c>
      <c r="L293" s="27">
        <v>91.667686462402344</v>
      </c>
      <c r="M293" s="27">
        <v>99.99884033203125</v>
      </c>
      <c r="P293" s="56"/>
      <c r="Q293" s="31">
        <v>1</v>
      </c>
      <c r="R293" s="26" t="s">
        <v>155</v>
      </c>
      <c r="S293" s="26" t="b">
        <f t="shared" si="42"/>
        <v>0</v>
      </c>
      <c r="T293" s="26" t="b">
        <f t="shared" si="43"/>
        <v>0</v>
      </c>
      <c r="U293" s="32" t="s">
        <v>42</v>
      </c>
      <c r="V293" s="32" t="s">
        <v>42</v>
      </c>
      <c r="W293" s="32" t="s">
        <v>42</v>
      </c>
      <c r="X293" s="32" t="s">
        <v>42</v>
      </c>
      <c r="Y293" s="85">
        <v>5</v>
      </c>
      <c r="Z293" s="85"/>
      <c r="AA293" s="85"/>
      <c r="AB293" s="85"/>
      <c r="AC293" s="85"/>
    </row>
    <row r="294" spans="1:29" ht="15" customHeight="1" x14ac:dyDescent="0.35">
      <c r="A294" s="44" t="s">
        <v>407</v>
      </c>
      <c r="B294" s="27">
        <v>93.040473937988281</v>
      </c>
      <c r="C294" s="27">
        <v>87.73150634765625</v>
      </c>
      <c r="D294" s="27">
        <v>84.351203918457031</v>
      </c>
      <c r="E294" s="27">
        <v>86.364006042480469</v>
      </c>
      <c r="F294" s="27">
        <v>96.507957458496094</v>
      </c>
      <c r="G294" s="27">
        <v>99.999961853027344</v>
      </c>
      <c r="H294" s="27">
        <v>99.999809265136719</v>
      </c>
      <c r="I294" s="27">
        <v>99.99884033203125</v>
      </c>
      <c r="J294" s="27">
        <v>86.739280700683594</v>
      </c>
      <c r="K294" s="27">
        <v>54.935111999511719</v>
      </c>
      <c r="L294" s="27">
        <v>91.65057373046875</v>
      </c>
      <c r="M294" s="27">
        <v>99.99884033203125</v>
      </c>
      <c r="Q294" s="31">
        <v>1</v>
      </c>
      <c r="R294" s="26" t="s">
        <v>155</v>
      </c>
      <c r="S294" s="26" t="b">
        <f t="shared" si="42"/>
        <v>0</v>
      </c>
      <c r="T294" s="26" t="b">
        <f t="shared" si="43"/>
        <v>0</v>
      </c>
      <c r="U294" s="32" t="s">
        <v>42</v>
      </c>
      <c r="V294" s="32" t="s">
        <v>42</v>
      </c>
      <c r="W294" s="32" t="s">
        <v>42</v>
      </c>
      <c r="X294" s="32" t="s">
        <v>42</v>
      </c>
      <c r="Y294" s="85">
        <v>5</v>
      </c>
      <c r="Z294" s="85"/>
      <c r="AA294" s="85"/>
      <c r="AB294" s="85"/>
      <c r="AC294" s="85"/>
    </row>
    <row r="295" spans="1:29" ht="15" customHeight="1" x14ac:dyDescent="0.35">
      <c r="A295" s="44" t="s">
        <v>408</v>
      </c>
      <c r="B295" s="27">
        <v>93.050987243652344</v>
      </c>
      <c r="C295" s="27">
        <v>87.826835632324219</v>
      </c>
      <c r="D295" s="27">
        <v>84.525337219238281</v>
      </c>
      <c r="E295" s="27">
        <v>87.070220947265625</v>
      </c>
      <c r="F295" s="27">
        <v>96.502639770507813</v>
      </c>
      <c r="G295" s="27">
        <v>99.945343017578125</v>
      </c>
      <c r="H295" s="27">
        <v>99.992485046386719</v>
      </c>
      <c r="I295" s="27">
        <v>99.99884033203125</v>
      </c>
      <c r="J295" s="27">
        <v>85.857070922851563</v>
      </c>
      <c r="K295" s="27">
        <v>82.051971435546875</v>
      </c>
      <c r="L295" s="27">
        <v>91.6446533203125</v>
      </c>
      <c r="M295" s="27">
        <v>99.99884033203125</v>
      </c>
      <c r="Q295" s="31">
        <v>1</v>
      </c>
      <c r="R295" s="26" t="s">
        <v>155</v>
      </c>
      <c r="S295" s="26" t="b">
        <f t="shared" si="42"/>
        <v>0</v>
      </c>
      <c r="T295" s="26" t="b">
        <f t="shared" si="43"/>
        <v>0</v>
      </c>
      <c r="U295" s="32" t="s">
        <v>42</v>
      </c>
      <c r="V295" s="32" t="s">
        <v>42</v>
      </c>
      <c r="W295" s="32" t="s">
        <v>42</v>
      </c>
      <c r="X295" s="32" t="s">
        <v>42</v>
      </c>
      <c r="Y295" s="85">
        <v>5</v>
      </c>
      <c r="Z295" s="85"/>
      <c r="AA295" s="85"/>
      <c r="AB295" s="85"/>
      <c r="AC295" s="85"/>
    </row>
    <row r="296" spans="1:29" ht="15" customHeight="1" x14ac:dyDescent="0.35">
      <c r="A296" s="44" t="s">
        <v>409</v>
      </c>
      <c r="B296" s="27">
        <v>93.027847290039063</v>
      </c>
      <c r="C296" s="27">
        <v>87.725440979003906</v>
      </c>
      <c r="D296" s="27">
        <v>84.234764099121094</v>
      </c>
      <c r="E296" s="27">
        <v>85.687614440917969</v>
      </c>
      <c r="F296" s="27">
        <v>94.433418273925781</v>
      </c>
      <c r="G296" s="27">
        <v>99.631927490234375</v>
      </c>
      <c r="H296" s="27">
        <v>99.647041320800781</v>
      </c>
      <c r="I296" s="27">
        <v>99.701736450195313</v>
      </c>
      <c r="J296" s="27">
        <v>83.220619201660156</v>
      </c>
      <c r="K296" s="27">
        <v>51.250751495361328</v>
      </c>
      <c r="L296" s="27">
        <v>91.644683837890625</v>
      </c>
      <c r="M296" s="27">
        <v>99.99884033203125</v>
      </c>
      <c r="Q296" s="31">
        <v>0</v>
      </c>
      <c r="R296" s="26" t="s">
        <v>155</v>
      </c>
      <c r="S296" s="26" t="b">
        <f t="shared" si="42"/>
        <v>0</v>
      </c>
      <c r="T296" s="26" t="b">
        <f t="shared" si="43"/>
        <v>0</v>
      </c>
      <c r="U296" s="32" t="s">
        <v>42</v>
      </c>
      <c r="V296" s="32" t="s">
        <v>42</v>
      </c>
      <c r="W296" s="32" t="s">
        <v>42</v>
      </c>
      <c r="X296" s="32" t="s">
        <v>42</v>
      </c>
      <c r="Y296" s="85">
        <v>5</v>
      </c>
      <c r="Z296" s="85"/>
      <c r="AA296" s="85"/>
      <c r="AB296" s="85"/>
      <c r="AC296" s="85"/>
    </row>
    <row r="297" spans="1:29" ht="15" customHeight="1" x14ac:dyDescent="0.35">
      <c r="A297" s="44" t="s">
        <v>410</v>
      </c>
      <c r="B297" s="27">
        <v>93.000289916992188</v>
      </c>
      <c r="C297" s="27">
        <v>95.163055419921875</v>
      </c>
      <c r="D297" s="27">
        <v>94.982933044433594</v>
      </c>
      <c r="E297" s="27">
        <v>95.825874328613281</v>
      </c>
      <c r="F297" s="27">
        <v>73.790046691894531</v>
      </c>
      <c r="G297" s="27">
        <v>99.911163330078125</v>
      </c>
      <c r="H297" s="27">
        <v>99.982383728027344</v>
      </c>
      <c r="I297" s="27">
        <v>99.99884033203125</v>
      </c>
      <c r="J297" s="27">
        <v>83.451560974121094</v>
      </c>
      <c r="K297" s="27">
        <v>96.766654968261719</v>
      </c>
      <c r="L297" s="27">
        <v>99.57470703125</v>
      </c>
      <c r="M297" s="27">
        <v>99.890106201171875</v>
      </c>
      <c r="P297" s="55"/>
      <c r="Q297" s="31">
        <v>1</v>
      </c>
      <c r="R297" s="26" t="s">
        <v>155</v>
      </c>
      <c r="S297" s="26" t="b">
        <f t="shared" si="42"/>
        <v>1</v>
      </c>
      <c r="T297" s="26" t="b">
        <f t="shared" si="43"/>
        <v>1</v>
      </c>
      <c r="U297" s="32" t="s">
        <v>42</v>
      </c>
      <c r="V297" s="32" t="s">
        <v>42</v>
      </c>
      <c r="W297" s="32" t="s">
        <v>42</v>
      </c>
      <c r="X297" s="32" t="s">
        <v>42</v>
      </c>
      <c r="Y297" s="31">
        <v>5</v>
      </c>
    </row>
    <row r="298" spans="1:29" ht="15" customHeight="1" x14ac:dyDescent="0.35">
      <c r="A298" s="44" t="s">
        <v>411</v>
      </c>
      <c r="B298" s="27">
        <v>92.993766784667969</v>
      </c>
      <c r="C298" s="27">
        <v>95.090591430664063</v>
      </c>
      <c r="D298" s="27">
        <v>95.031333923339844</v>
      </c>
      <c r="E298" s="27">
        <v>95.823951721191406</v>
      </c>
      <c r="F298" s="27">
        <v>93.935173034667969</v>
      </c>
      <c r="G298" s="27">
        <v>99.978065490722656</v>
      </c>
      <c r="H298" s="27">
        <v>99.999832153320313</v>
      </c>
      <c r="I298" s="27">
        <v>99.99884033203125</v>
      </c>
      <c r="J298" s="27">
        <v>79.811027526855469</v>
      </c>
      <c r="K298" s="27">
        <v>95.191215515136719</v>
      </c>
      <c r="L298" s="27">
        <v>98.243431091308594</v>
      </c>
      <c r="M298" s="27">
        <v>97.68756103515625</v>
      </c>
      <c r="Q298" s="31">
        <v>1</v>
      </c>
      <c r="R298" s="26" t="s">
        <v>155</v>
      </c>
      <c r="S298" s="26" t="b">
        <f t="shared" si="42"/>
        <v>1</v>
      </c>
      <c r="T298" s="26" t="b">
        <f t="shared" si="43"/>
        <v>1</v>
      </c>
      <c r="U298" s="32" t="s">
        <v>42</v>
      </c>
      <c r="V298" s="32" t="s">
        <v>42</v>
      </c>
      <c r="W298" s="32" t="s">
        <v>42</v>
      </c>
      <c r="X298" s="32" t="s">
        <v>42</v>
      </c>
      <c r="Y298" s="85">
        <v>5</v>
      </c>
      <c r="Z298" s="85"/>
      <c r="AA298" s="85"/>
      <c r="AB298" s="85"/>
      <c r="AC298" s="85"/>
    </row>
    <row r="299" spans="1:29" ht="15" customHeight="1" x14ac:dyDescent="0.35">
      <c r="A299" s="44" t="s">
        <v>412</v>
      </c>
      <c r="B299" s="27">
        <v>92.991416931152344</v>
      </c>
      <c r="C299" s="27">
        <v>95.102378845214844</v>
      </c>
      <c r="D299" s="27">
        <v>94.883560180664063</v>
      </c>
      <c r="E299" s="27">
        <v>95.821945190429688</v>
      </c>
      <c r="F299" s="27">
        <v>80.029792785644531</v>
      </c>
      <c r="G299" s="27">
        <v>94.843063354492188</v>
      </c>
      <c r="H299" s="27">
        <v>92.341026306152344</v>
      </c>
      <c r="I299" s="27">
        <v>98.753013610839844</v>
      </c>
      <c r="J299" s="27">
        <v>87.63543701171875</v>
      </c>
      <c r="K299" s="27">
        <v>96.831497192382813</v>
      </c>
      <c r="L299" s="27">
        <v>99.542068481445313</v>
      </c>
      <c r="M299" s="27">
        <v>99.709922790527344</v>
      </c>
      <c r="P299" s="55"/>
      <c r="Q299" s="31">
        <v>1</v>
      </c>
      <c r="R299" s="26" t="s">
        <v>155</v>
      </c>
      <c r="S299" s="26" t="b">
        <f t="shared" si="42"/>
        <v>0</v>
      </c>
      <c r="T299" s="26" t="b">
        <f t="shared" si="43"/>
        <v>0</v>
      </c>
      <c r="U299" s="32" t="s">
        <v>42</v>
      </c>
      <c r="V299" s="32" t="s">
        <v>42</v>
      </c>
      <c r="W299" s="32" t="s">
        <v>42</v>
      </c>
      <c r="X299" s="32" t="s">
        <v>42</v>
      </c>
      <c r="Y299" s="85">
        <v>5</v>
      </c>
      <c r="Z299" s="85"/>
      <c r="AA299" s="85"/>
      <c r="AB299" s="85"/>
      <c r="AC299" s="85"/>
    </row>
    <row r="300" spans="1:29" ht="15" customHeight="1" x14ac:dyDescent="0.35">
      <c r="A300" s="44" t="s">
        <v>413</v>
      </c>
      <c r="B300" s="27">
        <v>92.992134094238281</v>
      </c>
      <c r="C300" s="27">
        <v>95.185157775878906</v>
      </c>
      <c r="D300" s="27">
        <v>95.029182434082031</v>
      </c>
      <c r="E300" s="27">
        <v>95.823143005371094</v>
      </c>
      <c r="F300" s="27">
        <v>73.815818786621094</v>
      </c>
      <c r="G300" s="27">
        <v>1.7528735101222992E-2</v>
      </c>
      <c r="H300" s="27">
        <v>2.0761853083968163E-2</v>
      </c>
      <c r="I300" s="27">
        <v>3.6270301789045334E-2</v>
      </c>
      <c r="J300" s="27">
        <v>82.381118774414063</v>
      </c>
      <c r="K300" s="27">
        <v>97.549583435058594</v>
      </c>
      <c r="L300" s="27">
        <v>99.999832153320313</v>
      </c>
      <c r="M300" s="27">
        <v>99.99884033203125</v>
      </c>
      <c r="N300" s="33" t="s">
        <v>414</v>
      </c>
      <c r="P300" s="35" t="s">
        <v>415</v>
      </c>
      <c r="Q300" s="31">
        <v>0</v>
      </c>
      <c r="R300" s="26" t="s">
        <v>155</v>
      </c>
      <c r="S300" s="26" t="b">
        <f t="shared" si="42"/>
        <v>0</v>
      </c>
      <c r="T300" s="26" t="b">
        <f t="shared" si="43"/>
        <v>0</v>
      </c>
      <c r="U300" s="32" t="s">
        <v>42</v>
      </c>
      <c r="V300" s="32" t="s">
        <v>42</v>
      </c>
      <c r="W300" s="32" t="s">
        <v>42</v>
      </c>
      <c r="X300" s="32" t="s">
        <v>42</v>
      </c>
      <c r="Y300" s="31">
        <v>5</v>
      </c>
    </row>
    <row r="301" spans="1:29" ht="15" customHeight="1" x14ac:dyDescent="0.35">
      <c r="A301" s="44" t="s">
        <v>416</v>
      </c>
      <c r="B301" s="27">
        <v>93.288864135742188</v>
      </c>
      <c r="C301" s="27">
        <v>94.2271728515625</v>
      </c>
      <c r="D301" s="27">
        <v>93.777336120605469</v>
      </c>
      <c r="E301" s="27">
        <v>91.104530334472656</v>
      </c>
      <c r="F301" s="27">
        <v>34.143417358398438</v>
      </c>
      <c r="G301" s="27">
        <v>8.6863994598388672E-2</v>
      </c>
      <c r="H301" s="27">
        <v>6.4373105764389038E-2</v>
      </c>
      <c r="I301" s="27">
        <v>0.11452136188745499</v>
      </c>
      <c r="J301" s="27">
        <v>87.376220703125</v>
      </c>
      <c r="K301" s="27">
        <v>82.749359130859375</v>
      </c>
      <c r="L301" s="27">
        <v>98.529342651367188</v>
      </c>
      <c r="M301" s="27">
        <v>94.434074401855469</v>
      </c>
      <c r="N301" s="33" t="s">
        <v>417</v>
      </c>
      <c r="O301" s="26" t="s">
        <v>418</v>
      </c>
      <c r="P301" s="55" t="s">
        <v>419</v>
      </c>
      <c r="Q301" s="31">
        <v>0</v>
      </c>
      <c r="R301" s="26" t="s">
        <v>155</v>
      </c>
      <c r="S301" s="26" t="b">
        <f t="shared" si="42"/>
        <v>0</v>
      </c>
      <c r="T301" s="26" t="b">
        <f t="shared" si="43"/>
        <v>0</v>
      </c>
      <c r="U301" s="32"/>
      <c r="V301" s="32"/>
      <c r="W301" s="32"/>
      <c r="X301" s="32"/>
      <c r="Y301" s="31"/>
    </row>
    <row r="302" spans="1:29" ht="15" customHeight="1" x14ac:dyDescent="0.35">
      <c r="A302" s="44" t="s">
        <v>420</v>
      </c>
      <c r="B302" s="27">
        <v>93.354026794433594</v>
      </c>
      <c r="C302" s="27">
        <v>94.187545776367188</v>
      </c>
      <c r="D302" s="27">
        <v>93.715255737304688</v>
      </c>
      <c r="E302" s="27">
        <v>91.055030822753906</v>
      </c>
      <c r="F302" s="27">
        <v>83.555458068847656</v>
      </c>
      <c r="G302" s="27">
        <v>6.1813212931156158E-2</v>
      </c>
      <c r="H302" s="27">
        <v>4.078688845038414E-2</v>
      </c>
      <c r="I302" s="27">
        <v>5.0914887338876724E-2</v>
      </c>
      <c r="J302" s="27">
        <v>87.46038818359375</v>
      </c>
      <c r="K302" s="27">
        <v>82.748519897460938</v>
      </c>
      <c r="L302" s="27">
        <v>98.526908874511719</v>
      </c>
      <c r="M302" s="27">
        <v>94.434043884277344</v>
      </c>
      <c r="N302" s="33" t="s">
        <v>417</v>
      </c>
      <c r="Q302" s="31">
        <v>0</v>
      </c>
      <c r="R302" s="26" t="s">
        <v>155</v>
      </c>
      <c r="S302" s="26" t="b">
        <f t="shared" si="42"/>
        <v>0</v>
      </c>
      <c r="T302" s="26" t="b">
        <f t="shared" si="43"/>
        <v>0</v>
      </c>
      <c r="U302" s="32"/>
      <c r="V302" s="32"/>
      <c r="W302" s="32"/>
      <c r="X302" s="32"/>
      <c r="Y302" s="31"/>
    </row>
    <row r="303" spans="1:29" x14ac:dyDescent="0.35">
      <c r="A303" s="44" t="s">
        <v>421</v>
      </c>
      <c r="B303" s="27">
        <v>92.448844909667969</v>
      </c>
      <c r="C303" s="27">
        <v>87.100616455078125</v>
      </c>
      <c r="D303" s="27">
        <v>83.835067749023438</v>
      </c>
      <c r="E303" s="27">
        <v>84.297454833984375</v>
      </c>
      <c r="F303" s="27">
        <v>99.990325927734375</v>
      </c>
      <c r="G303" s="27">
        <v>99.999961853027344</v>
      </c>
      <c r="H303" s="27">
        <v>99.999809265136719</v>
      </c>
      <c r="I303" s="27">
        <v>99.99884033203125</v>
      </c>
      <c r="J303" s="32" t="s">
        <v>49</v>
      </c>
      <c r="K303" s="32" t="s">
        <v>49</v>
      </c>
      <c r="L303" s="32" t="s">
        <v>49</v>
      </c>
      <c r="M303" s="32" t="s">
        <v>49</v>
      </c>
      <c r="R303" s="26"/>
      <c r="U303" s="32" t="s">
        <v>49</v>
      </c>
      <c r="V303" s="32" t="s">
        <v>49</v>
      </c>
      <c r="W303" s="32" t="s">
        <v>49</v>
      </c>
      <c r="X303" s="32" t="s">
        <v>49</v>
      </c>
      <c r="Y303" s="86"/>
      <c r="Z303" s="86"/>
      <c r="AA303" s="86"/>
      <c r="AB303" s="86"/>
      <c r="AC303" s="86"/>
    </row>
    <row r="304" spans="1:29" x14ac:dyDescent="0.35">
      <c r="A304" s="36"/>
      <c r="B304" s="36"/>
      <c r="C304" s="36"/>
      <c r="D304" s="36"/>
      <c r="E304" s="36"/>
      <c r="F304" s="36"/>
      <c r="G304" s="36"/>
      <c r="H304" s="36"/>
      <c r="I304" s="36"/>
      <c r="J304" s="36"/>
      <c r="K304" s="36"/>
      <c r="L304" s="36"/>
      <c r="M304" s="36"/>
      <c r="N304" s="38" t="s">
        <v>422</v>
      </c>
      <c r="O304" s="36"/>
      <c r="P304" s="24" t="e">
        <f>SUMIF(S305:S309,TRUE, Q305:Q309)/SUM(Q305:Q309)</f>
        <v>#DIV/0!</v>
      </c>
      <c r="Q304" s="36"/>
      <c r="R304" s="36"/>
      <c r="S304" s="36"/>
      <c r="T304" s="36"/>
      <c r="U304" s="36"/>
      <c r="V304" s="36"/>
      <c r="W304" s="36"/>
      <c r="X304" s="36"/>
    </row>
    <row r="305" spans="1:29" x14ac:dyDescent="0.35">
      <c r="A305" t="s">
        <v>423</v>
      </c>
      <c r="B305" s="27">
        <v>50.6998291015625</v>
      </c>
      <c r="C305" s="27">
        <v>19.586008071899414</v>
      </c>
      <c r="D305" s="27">
        <v>47.639488220214844</v>
      </c>
      <c r="E305" s="27">
        <v>83.535400390625</v>
      </c>
      <c r="F305" s="27">
        <v>99.999855041503906</v>
      </c>
      <c r="G305" s="27">
        <v>99.999885559082031</v>
      </c>
      <c r="H305" s="27">
        <v>99.999771118164063</v>
      </c>
      <c r="I305" s="27">
        <v>99.99884033203125</v>
      </c>
      <c r="J305" s="27">
        <v>9.1117334365844727</v>
      </c>
      <c r="K305" s="27">
        <v>0</v>
      </c>
      <c r="L305" s="27">
        <v>0</v>
      </c>
      <c r="M305" s="27">
        <v>0</v>
      </c>
      <c r="N305" s="33" t="s">
        <v>369</v>
      </c>
      <c r="O305" s="26" t="s">
        <v>424</v>
      </c>
      <c r="P305" s="35" t="s">
        <v>425</v>
      </c>
      <c r="Q305" s="31">
        <v>0</v>
      </c>
      <c r="R305" s="26" t="s">
        <v>41</v>
      </c>
      <c r="S305" s="26" t="b">
        <f t="shared" ref="S305" si="44">NOT(OR((D305&lt;=$Q$1),(H305&lt;=$R$1),(L305&lt;=$S$1)))</f>
        <v>0</v>
      </c>
      <c r="T305" s="26" t="b">
        <f t="shared" ref="T305" si="45">NOT(OR((C305&lt;=$Q$1),(G305&lt;=$R$1),(K305&lt;=$S$1)))</f>
        <v>0</v>
      </c>
      <c r="U305" s="32" t="s">
        <v>42</v>
      </c>
      <c r="V305" s="32" t="s">
        <v>42</v>
      </c>
      <c r="W305" s="32" t="s">
        <v>42</v>
      </c>
      <c r="X305" s="32" t="s">
        <v>42</v>
      </c>
      <c r="Y305" s="31">
        <v>5</v>
      </c>
      <c r="Z305" s="31"/>
      <c r="AA305" s="31"/>
      <c r="AB305" s="31"/>
      <c r="AC305" s="31"/>
    </row>
    <row r="306" spans="1:29" x14ac:dyDescent="0.35">
      <c r="A306" s="44" t="s">
        <v>426</v>
      </c>
      <c r="B306" s="27">
        <v>41.980415344238281</v>
      </c>
      <c r="C306" s="27">
        <v>16.038633346557617</v>
      </c>
      <c r="D306" s="27">
        <v>46.852428436279297</v>
      </c>
      <c r="E306" s="27">
        <v>79.475692749023438</v>
      </c>
      <c r="F306" s="27">
        <v>95.544143676757813</v>
      </c>
      <c r="G306" s="27">
        <v>99.999885559082031</v>
      </c>
      <c r="H306" s="27">
        <v>99.999771118164063</v>
      </c>
      <c r="I306" s="27">
        <v>99.99884033203125</v>
      </c>
      <c r="J306" s="32" t="s">
        <v>49</v>
      </c>
      <c r="K306" s="32" t="s">
        <v>49</v>
      </c>
      <c r="L306" s="32" t="s">
        <v>49</v>
      </c>
      <c r="M306" s="32" t="s">
        <v>49</v>
      </c>
      <c r="R306" s="26"/>
      <c r="U306" s="32" t="s">
        <v>49</v>
      </c>
      <c r="V306" s="32" t="s">
        <v>49</v>
      </c>
      <c r="W306" s="32" t="s">
        <v>49</v>
      </c>
      <c r="X306" s="32" t="s">
        <v>49</v>
      </c>
      <c r="Y306" s="86"/>
      <c r="Z306" s="86"/>
      <c r="AA306" s="86"/>
      <c r="AB306" s="86"/>
      <c r="AC306" s="86"/>
    </row>
    <row r="307" spans="1:29" x14ac:dyDescent="0.35">
      <c r="A307" s="36"/>
      <c r="B307" s="36"/>
      <c r="C307" s="36"/>
      <c r="D307" s="36"/>
      <c r="E307" s="36"/>
      <c r="F307" s="36"/>
      <c r="G307" s="36"/>
      <c r="H307" s="36"/>
      <c r="I307" s="36"/>
      <c r="J307" s="36"/>
      <c r="K307" s="36"/>
      <c r="L307" s="36"/>
      <c r="M307" s="36"/>
      <c r="N307" s="38" t="s">
        <v>427</v>
      </c>
      <c r="O307" s="36"/>
      <c r="P307" s="24" t="e">
        <f>SUMIF(S308:S310,TRUE, Q308:Q310)/SUM(Q308:Q310)</f>
        <v>#DIV/0!</v>
      </c>
      <c r="Q307" s="36"/>
      <c r="R307" s="36"/>
      <c r="S307" s="36"/>
      <c r="T307" s="36"/>
      <c r="U307" s="36"/>
      <c r="V307" s="36"/>
      <c r="W307" s="36"/>
      <c r="X307" s="36"/>
    </row>
    <row r="308" spans="1:29" x14ac:dyDescent="0.35">
      <c r="A308" s="44" t="s">
        <v>428</v>
      </c>
      <c r="B308" s="27">
        <v>35.501998901367188</v>
      </c>
      <c r="C308" s="27">
        <v>0</v>
      </c>
      <c r="D308" s="27">
        <v>0</v>
      </c>
      <c r="E308" s="27">
        <v>0</v>
      </c>
      <c r="F308" s="27">
        <v>99.974250793457031</v>
      </c>
      <c r="G308" s="27">
        <v>0</v>
      </c>
      <c r="H308" s="27">
        <v>0</v>
      </c>
      <c r="I308" s="27">
        <v>0</v>
      </c>
      <c r="J308" s="27">
        <v>0</v>
      </c>
      <c r="K308" s="27">
        <v>0</v>
      </c>
      <c r="L308" s="27">
        <v>0</v>
      </c>
      <c r="M308" s="27">
        <v>0</v>
      </c>
      <c r="N308" s="33" t="s">
        <v>429</v>
      </c>
      <c r="O308" s="26" t="s">
        <v>430</v>
      </c>
      <c r="P308" s="35" t="s">
        <v>431</v>
      </c>
      <c r="Q308" s="31">
        <v>0</v>
      </c>
      <c r="R308" s="26" t="s">
        <v>41</v>
      </c>
      <c r="S308" s="26" t="b">
        <f t="shared" ref="S308:S310" si="46">NOT(OR((D308&lt;=$Q$1),(H308&lt;=$R$1),(L308&lt;=$S$1)))</f>
        <v>0</v>
      </c>
      <c r="T308" s="26" t="b">
        <f t="shared" ref="T308:T310" si="47">NOT(OR((C308&lt;=$Q$1),(G308&lt;=$R$1),(K308&lt;=$S$1)))</f>
        <v>0</v>
      </c>
      <c r="U308" s="32" t="s">
        <v>42</v>
      </c>
      <c r="V308" s="32" t="s">
        <v>42</v>
      </c>
      <c r="W308" s="32" t="s">
        <v>42</v>
      </c>
      <c r="X308" s="32" t="s">
        <v>42</v>
      </c>
      <c r="Y308" s="85">
        <v>5</v>
      </c>
      <c r="Z308" s="85"/>
      <c r="AA308" s="85"/>
      <c r="AB308" s="85"/>
      <c r="AC308" s="85"/>
    </row>
    <row r="309" spans="1:29" x14ac:dyDescent="0.35">
      <c r="A309" s="44" t="s">
        <v>432</v>
      </c>
      <c r="B309" s="27">
        <v>35.883342742919922</v>
      </c>
      <c r="C309" s="27">
        <v>0</v>
      </c>
      <c r="D309" s="27">
        <v>0</v>
      </c>
      <c r="E309" s="27">
        <v>0</v>
      </c>
      <c r="F309" s="27">
        <v>99.999992370605469</v>
      </c>
      <c r="G309" s="27">
        <v>0</v>
      </c>
      <c r="H309" s="27">
        <v>0</v>
      </c>
      <c r="I309" s="27">
        <v>0</v>
      </c>
      <c r="J309" s="27">
        <v>0</v>
      </c>
      <c r="K309" s="27">
        <v>0</v>
      </c>
      <c r="L309" s="27">
        <v>0</v>
      </c>
      <c r="M309" s="27">
        <v>0</v>
      </c>
      <c r="Q309" s="31">
        <v>0</v>
      </c>
      <c r="R309" s="26" t="s">
        <v>41</v>
      </c>
      <c r="S309" s="26" t="b">
        <f t="shared" si="46"/>
        <v>0</v>
      </c>
      <c r="T309" s="26" t="b">
        <f t="shared" si="47"/>
        <v>0</v>
      </c>
      <c r="U309" s="32" t="s">
        <v>42</v>
      </c>
      <c r="V309" s="32" t="s">
        <v>42</v>
      </c>
      <c r="W309" s="32" t="s">
        <v>42</v>
      </c>
      <c r="X309" s="32" t="s">
        <v>42</v>
      </c>
      <c r="Y309" s="85">
        <v>5</v>
      </c>
      <c r="Z309" s="85"/>
      <c r="AA309" s="85"/>
      <c r="AB309" s="85"/>
      <c r="AC309" s="85"/>
    </row>
    <row r="310" spans="1:29" x14ac:dyDescent="0.35">
      <c r="A310" s="44" t="s">
        <v>433</v>
      </c>
      <c r="B310" s="27">
        <v>37.515132904052734</v>
      </c>
      <c r="C310" s="27">
        <v>0</v>
      </c>
      <c r="D310" s="27">
        <v>0</v>
      </c>
      <c r="E310" s="27">
        <v>0</v>
      </c>
      <c r="F310" s="27">
        <v>99.998970031738281</v>
      </c>
      <c r="G310" s="27">
        <v>0</v>
      </c>
      <c r="H310" s="27">
        <v>0</v>
      </c>
      <c r="I310" s="27">
        <v>0</v>
      </c>
      <c r="J310" s="27">
        <v>0</v>
      </c>
      <c r="K310" s="27">
        <v>0</v>
      </c>
      <c r="L310" s="27">
        <v>0</v>
      </c>
      <c r="M310" s="27">
        <v>0</v>
      </c>
      <c r="Q310" s="31">
        <v>0</v>
      </c>
      <c r="R310" s="26" t="s">
        <v>41</v>
      </c>
      <c r="S310" s="26" t="b">
        <f t="shared" si="46"/>
        <v>0</v>
      </c>
      <c r="T310" s="26" t="b">
        <f t="shared" si="47"/>
        <v>0</v>
      </c>
      <c r="U310" s="32"/>
      <c r="V310" s="32"/>
      <c r="W310" s="32"/>
      <c r="X310" s="32"/>
      <c r="Y310" s="31"/>
      <c r="Z310" s="31"/>
      <c r="AA310" s="31"/>
      <c r="AB310" s="31"/>
      <c r="AC310" s="31"/>
    </row>
    <row r="311" spans="1:29" x14ac:dyDescent="0.35">
      <c r="A311" s="44" t="s">
        <v>434</v>
      </c>
      <c r="B311" s="27">
        <v>9.5487794876098633</v>
      </c>
      <c r="C311" s="27">
        <v>0</v>
      </c>
      <c r="D311" s="27">
        <v>0</v>
      </c>
      <c r="E311" s="27">
        <v>0</v>
      </c>
      <c r="F311" s="27">
        <v>99.999969482421875</v>
      </c>
      <c r="G311" s="27">
        <v>0</v>
      </c>
      <c r="H311" s="27">
        <v>0</v>
      </c>
      <c r="I311" s="27">
        <v>0</v>
      </c>
      <c r="J311" s="32" t="s">
        <v>49</v>
      </c>
      <c r="K311" s="32" t="s">
        <v>49</v>
      </c>
      <c r="L311" s="32" t="s">
        <v>49</v>
      </c>
      <c r="M311" s="32" t="s">
        <v>49</v>
      </c>
      <c r="R311" s="26"/>
      <c r="U311" s="32" t="s">
        <v>49</v>
      </c>
      <c r="V311" s="32" t="s">
        <v>49</v>
      </c>
      <c r="W311" s="32" t="s">
        <v>49</v>
      </c>
      <c r="X311" s="32" t="s">
        <v>49</v>
      </c>
      <c r="Y311" s="86"/>
      <c r="Z311" s="86"/>
      <c r="AA311" s="86"/>
      <c r="AB311" s="86"/>
      <c r="AC311" s="86"/>
    </row>
    <row r="312" spans="1:29" x14ac:dyDescent="0.35">
      <c r="A312" s="36"/>
      <c r="B312" s="36"/>
      <c r="C312" s="36"/>
      <c r="D312" s="36"/>
      <c r="E312" s="36"/>
      <c r="F312" s="36"/>
      <c r="G312" s="36"/>
      <c r="H312" s="36"/>
      <c r="I312" s="36"/>
      <c r="J312" s="36"/>
      <c r="K312" s="36"/>
      <c r="L312" s="36"/>
      <c r="M312" s="36"/>
      <c r="N312" s="38" t="s">
        <v>435</v>
      </c>
      <c r="O312" s="36" t="str">
        <f>SUM(Q313:Q321) &amp;" Sensors"</f>
        <v>0 Sensors</v>
      </c>
      <c r="P312" s="24" t="e">
        <f>SUMIF(S313:S321,TRUE, Q313:Q321)/SUM(Q313:Q321)</f>
        <v>#DIV/0!</v>
      </c>
      <c r="Q312" s="36"/>
      <c r="R312" s="36"/>
      <c r="S312" s="36"/>
      <c r="T312" s="36"/>
      <c r="U312" s="36"/>
      <c r="V312" s="36"/>
      <c r="W312" s="36"/>
      <c r="X312" s="36"/>
    </row>
    <row r="313" spans="1:29" ht="15" customHeight="1" x14ac:dyDescent="0.35">
      <c r="A313" s="44" t="s">
        <v>436</v>
      </c>
      <c r="B313" s="27">
        <v>79.104690551757813</v>
      </c>
      <c r="C313" s="27">
        <v>80.766143798828125</v>
      </c>
      <c r="D313" s="27">
        <v>66.799209594726563</v>
      </c>
      <c r="E313" s="27">
        <v>97.374099731445313</v>
      </c>
      <c r="F313" s="27">
        <v>92.99407958984375</v>
      </c>
      <c r="G313" s="27">
        <v>63.126983642578125</v>
      </c>
      <c r="H313" s="27">
        <v>0</v>
      </c>
      <c r="I313" s="27">
        <v>0</v>
      </c>
      <c r="J313" s="27">
        <v>0</v>
      </c>
      <c r="K313" s="27">
        <v>0</v>
      </c>
      <c r="L313" s="27">
        <v>0</v>
      </c>
      <c r="M313" s="27">
        <v>0</v>
      </c>
      <c r="N313" s="33" t="s">
        <v>437</v>
      </c>
      <c r="P313" s="35" t="s">
        <v>438</v>
      </c>
      <c r="Q313" s="31">
        <v>0</v>
      </c>
      <c r="R313" s="26" t="s">
        <v>41</v>
      </c>
      <c r="S313" s="26" t="b">
        <f t="shared" ref="S313:S327" si="48">NOT(OR((D313&lt;=$Q$1),(H313&lt;=$R$1),(L313&lt;=$S$1)))</f>
        <v>0</v>
      </c>
      <c r="T313" s="26" t="b">
        <f t="shared" ref="T313:T327" si="49">NOT(OR((C313&lt;=$Q$1),(G313&lt;=$R$1),(K313&lt;=$S$1)))</f>
        <v>0</v>
      </c>
      <c r="U313" s="32" t="s">
        <v>42</v>
      </c>
      <c r="V313" s="32" t="s">
        <v>42</v>
      </c>
      <c r="W313" s="32" t="s">
        <v>42</v>
      </c>
      <c r="X313" s="32" t="s">
        <v>42</v>
      </c>
      <c r="Y313" s="85">
        <v>5</v>
      </c>
      <c r="Z313" s="85"/>
      <c r="AA313" s="85"/>
      <c r="AB313" s="85"/>
      <c r="AC313" s="85"/>
    </row>
    <row r="314" spans="1:29" ht="15" customHeight="1" x14ac:dyDescent="0.35">
      <c r="A314" s="44" t="s">
        <v>439</v>
      </c>
      <c r="B314" s="27">
        <v>76.870048522949219</v>
      </c>
      <c r="C314" s="27">
        <v>79.986984252929688</v>
      </c>
      <c r="D314" s="27">
        <v>66.799232482910156</v>
      </c>
      <c r="E314" s="27">
        <v>97.374130249023438</v>
      </c>
      <c r="F314" s="27">
        <v>92.820045471191406</v>
      </c>
      <c r="G314" s="27">
        <v>64.537155151367188</v>
      </c>
      <c r="H314" s="27">
        <v>0</v>
      </c>
      <c r="I314" s="27">
        <v>0</v>
      </c>
      <c r="J314" s="27">
        <v>0</v>
      </c>
      <c r="K314" s="27">
        <v>0</v>
      </c>
      <c r="L314" s="27">
        <v>0</v>
      </c>
      <c r="M314" s="27">
        <v>0</v>
      </c>
      <c r="Q314" s="31">
        <v>0</v>
      </c>
      <c r="R314" s="26" t="s">
        <v>41</v>
      </c>
      <c r="S314" s="26" t="b">
        <f t="shared" si="48"/>
        <v>0</v>
      </c>
      <c r="T314" s="26" t="b">
        <f t="shared" si="49"/>
        <v>0</v>
      </c>
      <c r="U314" s="32" t="s">
        <v>42</v>
      </c>
      <c r="V314" s="32" t="s">
        <v>42</v>
      </c>
      <c r="W314" s="32" t="s">
        <v>42</v>
      </c>
      <c r="X314" s="32" t="s">
        <v>42</v>
      </c>
      <c r="Y314" s="85">
        <v>5</v>
      </c>
      <c r="Z314" s="85"/>
      <c r="AA314" s="85"/>
      <c r="AB314" s="85"/>
      <c r="AC314" s="85"/>
    </row>
    <row r="315" spans="1:29" ht="15" customHeight="1" x14ac:dyDescent="0.35">
      <c r="A315" s="44" t="s">
        <v>440</v>
      </c>
      <c r="B315" s="27">
        <v>77.084220886230469</v>
      </c>
      <c r="C315" s="27">
        <v>80.320701599121094</v>
      </c>
      <c r="D315" s="27">
        <v>66.799209594726563</v>
      </c>
      <c r="E315" s="27">
        <v>97.374092102050781</v>
      </c>
      <c r="F315" s="27">
        <v>93.060478210449219</v>
      </c>
      <c r="G315" s="27">
        <v>63.21771240234375</v>
      </c>
      <c r="H315" s="27">
        <v>0</v>
      </c>
      <c r="I315" s="27">
        <v>0</v>
      </c>
      <c r="J315" s="27">
        <v>0</v>
      </c>
      <c r="K315" s="27">
        <v>0</v>
      </c>
      <c r="L315" s="27">
        <v>0</v>
      </c>
      <c r="M315" s="27">
        <v>0</v>
      </c>
      <c r="Q315" s="31">
        <v>0</v>
      </c>
      <c r="R315" s="26" t="s">
        <v>41</v>
      </c>
      <c r="S315" s="26" t="b">
        <f t="shared" si="48"/>
        <v>0</v>
      </c>
      <c r="T315" s="26" t="b">
        <f t="shared" si="49"/>
        <v>0</v>
      </c>
      <c r="U315" s="32" t="s">
        <v>42</v>
      </c>
      <c r="V315" s="32" t="s">
        <v>42</v>
      </c>
      <c r="W315" s="32" t="s">
        <v>42</v>
      </c>
      <c r="X315" s="32" t="s">
        <v>42</v>
      </c>
      <c r="Y315" s="85">
        <v>5</v>
      </c>
      <c r="Z315" s="85"/>
      <c r="AA315" s="85"/>
      <c r="AB315" s="85"/>
      <c r="AC315" s="85"/>
    </row>
    <row r="316" spans="1:29" ht="15" customHeight="1" x14ac:dyDescent="0.35">
      <c r="A316" s="44" t="s">
        <v>441</v>
      </c>
      <c r="B316" s="27">
        <v>78.993904113769531</v>
      </c>
      <c r="C316" s="27">
        <v>80.947944641113281</v>
      </c>
      <c r="D316" s="27">
        <v>66.804840087890625</v>
      </c>
      <c r="E316" s="27">
        <v>97.374114990234375</v>
      </c>
      <c r="F316" s="27">
        <v>92.579444885253906</v>
      </c>
      <c r="G316" s="27">
        <v>62.173118591308594</v>
      </c>
      <c r="H316" s="27">
        <v>0</v>
      </c>
      <c r="I316" s="27">
        <v>0</v>
      </c>
      <c r="J316" s="27">
        <v>0</v>
      </c>
      <c r="K316" s="27">
        <v>0</v>
      </c>
      <c r="L316" s="27">
        <v>0</v>
      </c>
      <c r="M316" s="27">
        <v>0</v>
      </c>
      <c r="Q316" s="31">
        <v>0</v>
      </c>
      <c r="R316" s="26" t="s">
        <v>41</v>
      </c>
      <c r="S316" s="26" t="b">
        <f t="shared" si="48"/>
        <v>0</v>
      </c>
      <c r="T316" s="26" t="b">
        <f t="shared" si="49"/>
        <v>0</v>
      </c>
      <c r="U316" s="32" t="s">
        <v>42</v>
      </c>
      <c r="V316" s="32" t="s">
        <v>42</v>
      </c>
      <c r="W316" s="32" t="s">
        <v>42</v>
      </c>
      <c r="X316" s="32" t="s">
        <v>42</v>
      </c>
      <c r="Y316" s="85">
        <v>5</v>
      </c>
      <c r="Z316" s="85"/>
      <c r="AA316" s="85"/>
      <c r="AB316" s="85"/>
      <c r="AC316" s="85"/>
    </row>
    <row r="317" spans="1:29" ht="15" customHeight="1" x14ac:dyDescent="0.35">
      <c r="A317" s="44" t="s">
        <v>442</v>
      </c>
      <c r="B317" s="27">
        <v>76.915771484375</v>
      </c>
      <c r="C317" s="27">
        <v>80.117446899414063</v>
      </c>
      <c r="D317" s="27">
        <v>66.804855346679688</v>
      </c>
      <c r="E317" s="27">
        <v>97.3741455078125</v>
      </c>
      <c r="F317" s="27">
        <v>92.20941162109375</v>
      </c>
      <c r="G317" s="27">
        <v>63.808917999267578</v>
      </c>
      <c r="H317" s="27">
        <v>0</v>
      </c>
      <c r="I317" s="27">
        <v>0</v>
      </c>
      <c r="J317" s="27">
        <v>0</v>
      </c>
      <c r="K317" s="27">
        <v>0</v>
      </c>
      <c r="L317" s="27">
        <v>0</v>
      </c>
      <c r="M317" s="27">
        <v>0</v>
      </c>
      <c r="Q317" s="31">
        <v>0</v>
      </c>
      <c r="R317" s="26" t="s">
        <v>41</v>
      </c>
      <c r="S317" s="26" t="b">
        <f t="shared" si="48"/>
        <v>0</v>
      </c>
      <c r="T317" s="26" t="b">
        <f t="shared" si="49"/>
        <v>0</v>
      </c>
      <c r="U317" s="32" t="s">
        <v>42</v>
      </c>
      <c r="V317" s="32" t="s">
        <v>42</v>
      </c>
      <c r="W317" s="32" t="s">
        <v>42</v>
      </c>
      <c r="X317" s="32" t="s">
        <v>42</v>
      </c>
      <c r="Y317" s="85">
        <v>5</v>
      </c>
      <c r="Z317" s="85"/>
      <c r="AA317" s="85"/>
      <c r="AB317" s="85"/>
      <c r="AC317" s="85"/>
    </row>
    <row r="318" spans="1:29" ht="15" customHeight="1" x14ac:dyDescent="0.35">
      <c r="A318" s="44" t="s">
        <v>443</v>
      </c>
      <c r="B318" s="27">
        <v>76.130043029785156</v>
      </c>
      <c r="C318" s="27">
        <v>80.7784423828125</v>
      </c>
      <c r="D318" s="27">
        <v>66.81060791015625</v>
      </c>
      <c r="E318" s="27">
        <v>97.374076843261719</v>
      </c>
      <c r="F318" s="27">
        <v>92.544479370117188</v>
      </c>
      <c r="G318" s="27">
        <v>62.323348999023438</v>
      </c>
      <c r="H318" s="27">
        <v>0</v>
      </c>
      <c r="I318" s="27">
        <v>0</v>
      </c>
      <c r="J318" s="27">
        <v>0</v>
      </c>
      <c r="K318" s="27">
        <v>0</v>
      </c>
      <c r="L318" s="27">
        <v>0</v>
      </c>
      <c r="M318" s="27">
        <v>0</v>
      </c>
      <c r="Q318" s="31">
        <v>0</v>
      </c>
      <c r="R318" s="26" t="s">
        <v>41</v>
      </c>
      <c r="S318" s="26" t="b">
        <f t="shared" si="48"/>
        <v>0</v>
      </c>
      <c r="T318" s="26" t="b">
        <f t="shared" si="49"/>
        <v>0</v>
      </c>
      <c r="U318" s="32" t="s">
        <v>42</v>
      </c>
      <c r="V318" s="32" t="s">
        <v>42</v>
      </c>
      <c r="W318" s="32" t="s">
        <v>42</v>
      </c>
      <c r="X318" s="32" t="s">
        <v>42</v>
      </c>
      <c r="Y318" s="85">
        <v>5</v>
      </c>
      <c r="Z318" s="85"/>
      <c r="AA318" s="85"/>
      <c r="AB318" s="85"/>
      <c r="AC318" s="85"/>
    </row>
    <row r="319" spans="1:29" ht="15" customHeight="1" x14ac:dyDescent="0.35">
      <c r="A319" s="44" t="s">
        <v>444</v>
      </c>
      <c r="B319" s="27">
        <v>76.849052429199219</v>
      </c>
      <c r="C319" s="27">
        <v>80.690834045410156</v>
      </c>
      <c r="D319" s="27">
        <v>66.816436767578125</v>
      </c>
      <c r="E319" s="27">
        <v>97.374107360839844</v>
      </c>
      <c r="F319" s="27">
        <v>92.900794982910156</v>
      </c>
      <c r="G319" s="27">
        <v>63.758563995361328</v>
      </c>
      <c r="H319" s="27">
        <v>0</v>
      </c>
      <c r="I319" s="27">
        <v>0</v>
      </c>
      <c r="J319" s="27">
        <v>0</v>
      </c>
      <c r="K319" s="27">
        <v>0</v>
      </c>
      <c r="L319" s="27">
        <v>0</v>
      </c>
      <c r="M319" s="27">
        <v>0</v>
      </c>
      <c r="Q319" s="31">
        <v>0</v>
      </c>
      <c r="R319" s="26" t="s">
        <v>41</v>
      </c>
      <c r="S319" s="26" t="b">
        <f t="shared" si="48"/>
        <v>0</v>
      </c>
      <c r="T319" s="26" t="b">
        <f t="shared" si="49"/>
        <v>0</v>
      </c>
      <c r="U319" s="32" t="s">
        <v>42</v>
      </c>
      <c r="V319" s="32" t="s">
        <v>42</v>
      </c>
      <c r="W319" s="32" t="s">
        <v>42</v>
      </c>
      <c r="X319" s="32" t="s">
        <v>42</v>
      </c>
      <c r="Y319" s="85">
        <v>5</v>
      </c>
      <c r="Z319" s="85"/>
      <c r="AA319" s="85"/>
      <c r="AB319" s="85"/>
      <c r="AC319" s="85"/>
    </row>
    <row r="320" spans="1:29" ht="15" customHeight="1" x14ac:dyDescent="0.35">
      <c r="A320" s="44" t="s">
        <v>445</v>
      </c>
      <c r="B320" s="27">
        <v>76.979942321777344</v>
      </c>
      <c r="C320" s="27">
        <v>81.041862487792969</v>
      </c>
      <c r="D320" s="27">
        <v>66.816421508789063</v>
      </c>
      <c r="E320" s="27">
        <v>97.37408447265625</v>
      </c>
      <c r="F320" s="27">
        <v>93.009269714355469</v>
      </c>
      <c r="G320" s="27">
        <v>63.568580627441406</v>
      </c>
      <c r="H320" s="27">
        <v>0</v>
      </c>
      <c r="I320" s="27">
        <v>0</v>
      </c>
      <c r="J320" s="27">
        <v>0</v>
      </c>
      <c r="K320" s="27">
        <v>0</v>
      </c>
      <c r="L320" s="27">
        <v>0</v>
      </c>
      <c r="M320" s="27">
        <v>0</v>
      </c>
      <c r="Q320" s="31">
        <v>0</v>
      </c>
      <c r="R320" s="26" t="s">
        <v>41</v>
      </c>
      <c r="S320" s="26" t="b">
        <f t="shared" si="48"/>
        <v>0</v>
      </c>
      <c r="T320" s="26" t="b">
        <f t="shared" si="49"/>
        <v>0</v>
      </c>
      <c r="U320" s="32" t="s">
        <v>42</v>
      </c>
      <c r="V320" s="32" t="s">
        <v>42</v>
      </c>
      <c r="W320" s="32" t="s">
        <v>42</v>
      </c>
      <c r="X320" s="32" t="s">
        <v>42</v>
      </c>
      <c r="Y320" s="85">
        <v>5</v>
      </c>
      <c r="Z320" s="85"/>
      <c r="AA320" s="85"/>
      <c r="AB320" s="85"/>
      <c r="AC320" s="85"/>
    </row>
    <row r="321" spans="1:43" ht="15" customHeight="1" x14ac:dyDescent="0.35">
      <c r="A321" s="44" t="s">
        <v>446</v>
      </c>
      <c r="B321" s="27">
        <v>79.233604431152344</v>
      </c>
      <c r="C321" s="27">
        <v>80.871261596679688</v>
      </c>
      <c r="D321" s="27">
        <v>66.81646728515625</v>
      </c>
      <c r="E321" s="27">
        <v>97.3741455078125</v>
      </c>
      <c r="F321" s="27">
        <v>92.367721557617188</v>
      </c>
      <c r="G321" s="27">
        <v>63.800003051757813</v>
      </c>
      <c r="H321" s="27">
        <v>0</v>
      </c>
      <c r="I321" s="27">
        <v>0</v>
      </c>
      <c r="J321" s="27">
        <v>0</v>
      </c>
      <c r="K321" s="27">
        <v>0</v>
      </c>
      <c r="L321" s="27">
        <v>0</v>
      </c>
      <c r="M321" s="27">
        <v>0</v>
      </c>
      <c r="Q321" s="31">
        <v>0</v>
      </c>
      <c r="R321" s="26" t="s">
        <v>41</v>
      </c>
      <c r="S321" s="26" t="b">
        <f t="shared" si="48"/>
        <v>0</v>
      </c>
      <c r="T321" s="26" t="b">
        <f t="shared" si="49"/>
        <v>0</v>
      </c>
      <c r="U321" s="32" t="s">
        <v>42</v>
      </c>
      <c r="V321" s="32" t="s">
        <v>42</v>
      </c>
      <c r="W321" s="32" t="s">
        <v>42</v>
      </c>
      <c r="X321" s="32" t="s">
        <v>42</v>
      </c>
      <c r="Y321" s="85">
        <v>5</v>
      </c>
      <c r="Z321" s="85"/>
      <c r="AA321" s="85"/>
      <c r="AB321" s="85"/>
      <c r="AC321" s="85"/>
    </row>
    <row r="322" spans="1:43" ht="15" customHeight="1" x14ac:dyDescent="0.35">
      <c r="A322" s="44" t="s">
        <v>447</v>
      </c>
      <c r="B322" s="27">
        <v>76.910255432128906</v>
      </c>
      <c r="C322" s="27">
        <v>80.261703491210938</v>
      </c>
      <c r="D322" s="27">
        <v>66.816444396972656</v>
      </c>
      <c r="E322" s="27">
        <v>97.374114990234375</v>
      </c>
      <c r="F322" s="27">
        <v>92.782196044921875</v>
      </c>
      <c r="G322" s="27">
        <v>64.125968933105469</v>
      </c>
      <c r="H322" s="27">
        <v>0</v>
      </c>
      <c r="I322" s="27">
        <v>0</v>
      </c>
      <c r="J322" s="27">
        <v>0</v>
      </c>
      <c r="K322" s="27">
        <v>0</v>
      </c>
      <c r="L322" s="27">
        <v>0</v>
      </c>
      <c r="M322" s="27">
        <v>0</v>
      </c>
      <c r="Q322" s="31">
        <v>0</v>
      </c>
      <c r="R322" s="26" t="s">
        <v>41</v>
      </c>
      <c r="S322" s="26" t="b">
        <f t="shared" si="48"/>
        <v>0</v>
      </c>
      <c r="T322" s="26" t="b">
        <f t="shared" si="49"/>
        <v>0</v>
      </c>
      <c r="U322" s="32" t="s">
        <v>42</v>
      </c>
      <c r="V322" s="32" t="s">
        <v>42</v>
      </c>
      <c r="W322" s="32" t="s">
        <v>42</v>
      </c>
      <c r="X322" s="32" t="s">
        <v>42</v>
      </c>
      <c r="Y322" s="85">
        <v>5</v>
      </c>
      <c r="Z322" s="85"/>
      <c r="AA322" s="85"/>
      <c r="AB322" s="85"/>
      <c r="AC322" s="85"/>
    </row>
    <row r="323" spans="1:43" ht="15" customHeight="1" x14ac:dyDescent="0.35">
      <c r="A323" s="44" t="s">
        <v>448</v>
      </c>
      <c r="B323" s="27">
        <v>76.859542846679688</v>
      </c>
      <c r="C323" s="27">
        <v>80.9359130859375</v>
      </c>
      <c r="D323" s="27">
        <v>66.816452026367188</v>
      </c>
      <c r="E323" s="27">
        <v>97.374122619628906</v>
      </c>
      <c r="F323" s="27">
        <v>93.034889221191406</v>
      </c>
      <c r="G323" s="27">
        <v>63.465599060058594</v>
      </c>
      <c r="H323" s="27">
        <v>0</v>
      </c>
      <c r="I323" s="27">
        <v>0</v>
      </c>
      <c r="J323" s="27">
        <v>0</v>
      </c>
      <c r="K323" s="27">
        <v>0</v>
      </c>
      <c r="L323" s="27">
        <v>0</v>
      </c>
      <c r="M323" s="27">
        <v>0</v>
      </c>
      <c r="Q323" s="31">
        <v>0</v>
      </c>
      <c r="R323" s="26" t="s">
        <v>41</v>
      </c>
      <c r="S323" s="26" t="b">
        <f t="shared" si="48"/>
        <v>0</v>
      </c>
      <c r="T323" s="26" t="b">
        <f t="shared" si="49"/>
        <v>0</v>
      </c>
      <c r="U323" s="32" t="s">
        <v>42</v>
      </c>
      <c r="V323" s="32" t="s">
        <v>42</v>
      </c>
      <c r="W323" s="32" t="s">
        <v>42</v>
      </c>
      <c r="X323" s="32" t="s">
        <v>42</v>
      </c>
      <c r="Y323" s="85">
        <v>5</v>
      </c>
      <c r="Z323" s="85"/>
      <c r="AA323" s="85"/>
      <c r="AB323" s="85"/>
      <c r="AC323" s="85"/>
    </row>
    <row r="324" spans="1:43" ht="15" customHeight="1" x14ac:dyDescent="0.35">
      <c r="A324" s="44" t="s">
        <v>449</v>
      </c>
      <c r="B324" s="27">
        <v>76.971870422363281</v>
      </c>
      <c r="C324" s="27">
        <v>79.883201599121094</v>
      </c>
      <c r="D324" s="27">
        <v>66.816459655761719</v>
      </c>
      <c r="E324" s="27">
        <v>97.374130249023438</v>
      </c>
      <c r="F324" s="27">
        <v>92.525794982910156</v>
      </c>
      <c r="G324" s="27">
        <v>63.978919982910156</v>
      </c>
      <c r="H324" s="27">
        <v>0</v>
      </c>
      <c r="I324" s="27">
        <v>0</v>
      </c>
      <c r="J324" s="27">
        <v>0</v>
      </c>
      <c r="K324" s="27">
        <v>0</v>
      </c>
      <c r="L324" s="27">
        <v>0</v>
      </c>
      <c r="M324" s="27">
        <v>0</v>
      </c>
      <c r="Q324" s="31">
        <v>0</v>
      </c>
      <c r="R324" s="26" t="s">
        <v>41</v>
      </c>
      <c r="S324" s="26" t="b">
        <f t="shared" si="48"/>
        <v>0</v>
      </c>
      <c r="T324" s="26" t="b">
        <f t="shared" si="49"/>
        <v>0</v>
      </c>
      <c r="U324" s="32" t="s">
        <v>42</v>
      </c>
      <c r="V324" s="32" t="s">
        <v>42</v>
      </c>
      <c r="W324" s="32" t="s">
        <v>42</v>
      </c>
      <c r="X324" s="32" t="s">
        <v>42</v>
      </c>
      <c r="Y324" s="85">
        <v>5</v>
      </c>
      <c r="Z324" s="85"/>
      <c r="AA324" s="85"/>
      <c r="AB324" s="85"/>
      <c r="AC324" s="85"/>
    </row>
    <row r="325" spans="1:43" ht="15" customHeight="1" x14ac:dyDescent="0.35">
      <c r="A325" s="44" t="s">
        <v>450</v>
      </c>
      <c r="B325" s="27">
        <v>76.906944274902344</v>
      </c>
      <c r="C325" s="27">
        <v>79.057655334472656</v>
      </c>
      <c r="D325" s="27">
        <v>66.822067260742188</v>
      </c>
      <c r="E325" s="27">
        <v>97.407798767089844</v>
      </c>
      <c r="F325" s="27">
        <v>92.7431640625</v>
      </c>
      <c r="G325" s="27">
        <v>65.75823974609375</v>
      </c>
      <c r="H325" s="27">
        <v>0</v>
      </c>
      <c r="I325" s="27">
        <v>0</v>
      </c>
      <c r="J325" s="27">
        <v>0</v>
      </c>
      <c r="K325" s="27">
        <v>0</v>
      </c>
      <c r="L325" s="27">
        <v>0</v>
      </c>
      <c r="M325" s="27">
        <v>0</v>
      </c>
      <c r="Q325" s="31">
        <v>0</v>
      </c>
      <c r="R325" s="26" t="s">
        <v>41</v>
      </c>
      <c r="S325" s="26" t="b">
        <f t="shared" si="48"/>
        <v>0</v>
      </c>
      <c r="T325" s="26" t="b">
        <f t="shared" si="49"/>
        <v>0</v>
      </c>
      <c r="U325" s="32" t="s">
        <v>42</v>
      </c>
      <c r="V325" s="32" t="s">
        <v>42</v>
      </c>
      <c r="W325" s="32" t="s">
        <v>42</v>
      </c>
      <c r="X325" s="32" t="s">
        <v>42</v>
      </c>
      <c r="Y325" s="85">
        <v>5</v>
      </c>
      <c r="Z325" s="85"/>
      <c r="AA325" s="85"/>
      <c r="AB325" s="85"/>
      <c r="AC325" s="85"/>
    </row>
    <row r="326" spans="1:43" ht="15" customHeight="1" x14ac:dyDescent="0.35">
      <c r="A326" s="44" t="s">
        <v>451</v>
      </c>
      <c r="B326" s="27">
        <v>79.037422180175781</v>
      </c>
      <c r="C326" s="27">
        <v>79.017448425292969</v>
      </c>
      <c r="D326" s="27">
        <v>66.822074890136719</v>
      </c>
      <c r="E326" s="27">
        <v>97.407814025878906</v>
      </c>
      <c r="F326" s="27">
        <v>92.723106384277344</v>
      </c>
      <c r="G326" s="27">
        <v>63.534873962402344</v>
      </c>
      <c r="H326" s="27">
        <v>0</v>
      </c>
      <c r="I326" s="27">
        <v>0</v>
      </c>
      <c r="J326" s="27">
        <v>0</v>
      </c>
      <c r="K326" s="27">
        <v>0</v>
      </c>
      <c r="L326" s="27">
        <v>0</v>
      </c>
      <c r="M326" s="27">
        <v>0</v>
      </c>
      <c r="Q326" s="31">
        <v>0</v>
      </c>
      <c r="R326" s="26" t="s">
        <v>41</v>
      </c>
      <c r="S326" s="26" t="b">
        <f t="shared" si="48"/>
        <v>0</v>
      </c>
      <c r="T326" s="26" t="b">
        <f t="shared" si="49"/>
        <v>0</v>
      </c>
      <c r="U326" s="32" t="s">
        <v>42</v>
      </c>
      <c r="V326" s="32" t="s">
        <v>42</v>
      </c>
      <c r="W326" s="32" t="s">
        <v>42</v>
      </c>
      <c r="X326" s="32" t="s">
        <v>42</v>
      </c>
      <c r="Y326" s="85">
        <v>5</v>
      </c>
      <c r="Z326" s="85"/>
      <c r="AA326" s="85"/>
      <c r="AB326" s="85"/>
      <c r="AC326" s="85"/>
    </row>
    <row r="327" spans="1:43" ht="15" customHeight="1" x14ac:dyDescent="0.35">
      <c r="A327" s="44" t="s">
        <v>452</v>
      </c>
      <c r="B327" s="27">
        <v>74.60546875</v>
      </c>
      <c r="C327" s="27">
        <v>28.932451248168945</v>
      </c>
      <c r="D327" s="27">
        <v>66.822074890136719</v>
      </c>
      <c r="E327" s="27">
        <v>97.407806396484375</v>
      </c>
      <c r="F327" s="27">
        <v>89.628936767578125</v>
      </c>
      <c r="G327" s="27">
        <v>0</v>
      </c>
      <c r="H327" s="27">
        <v>0</v>
      </c>
      <c r="I327" s="27">
        <v>0</v>
      </c>
      <c r="J327" s="27">
        <v>0</v>
      </c>
      <c r="K327" s="27">
        <v>0</v>
      </c>
      <c r="L327" s="27">
        <v>0</v>
      </c>
      <c r="M327" s="27">
        <v>0</v>
      </c>
      <c r="Q327" s="31">
        <v>0</v>
      </c>
      <c r="R327" s="26" t="s">
        <v>41</v>
      </c>
      <c r="S327" s="26" t="b">
        <f t="shared" si="48"/>
        <v>0</v>
      </c>
      <c r="T327" s="26" t="b">
        <f t="shared" si="49"/>
        <v>0</v>
      </c>
      <c r="U327" s="32" t="s">
        <v>42</v>
      </c>
      <c r="V327" s="32" t="s">
        <v>42</v>
      </c>
      <c r="W327" s="32" t="s">
        <v>42</v>
      </c>
      <c r="X327" s="32" t="s">
        <v>42</v>
      </c>
      <c r="Y327" s="85">
        <v>5</v>
      </c>
      <c r="Z327" s="85"/>
      <c r="AA327" s="85"/>
      <c r="AB327" s="85"/>
      <c r="AC327" s="85"/>
    </row>
    <row r="328" spans="1:43" x14ac:dyDescent="0.35">
      <c r="A328" s="44"/>
      <c r="B328" s="32"/>
      <c r="C328" s="32"/>
      <c r="D328" s="32"/>
      <c r="E328" s="32"/>
      <c r="F328" s="32"/>
      <c r="G328" s="32"/>
      <c r="H328" s="32"/>
      <c r="I328" s="32"/>
      <c r="J328" s="32"/>
      <c r="K328" s="32"/>
      <c r="L328" s="32"/>
      <c r="M328" s="32"/>
      <c r="R328" s="26"/>
      <c r="U328" s="32"/>
      <c r="V328" s="32"/>
      <c r="W328" s="32"/>
      <c r="X328" s="32"/>
    </row>
    <row r="329" spans="1:43" x14ac:dyDescent="0.35">
      <c r="A329" s="57" t="s">
        <v>453</v>
      </c>
      <c r="B329" s="58" t="s">
        <v>453</v>
      </c>
      <c r="C329" s="58" t="s">
        <v>453</v>
      </c>
      <c r="D329" s="58" t="s">
        <v>453</v>
      </c>
      <c r="E329" s="58" t="s">
        <v>453</v>
      </c>
      <c r="F329" s="58" t="s">
        <v>453</v>
      </c>
      <c r="G329" s="58" t="s">
        <v>453</v>
      </c>
      <c r="H329" s="58" t="s">
        <v>453</v>
      </c>
      <c r="I329" s="58" t="s">
        <v>453</v>
      </c>
      <c r="J329" s="58" t="s">
        <v>453</v>
      </c>
      <c r="K329" s="58" t="s">
        <v>453</v>
      </c>
      <c r="L329" s="58" t="s">
        <v>453</v>
      </c>
      <c r="M329" s="58" t="s">
        <v>453</v>
      </c>
      <c r="N329" s="59" t="s">
        <v>454</v>
      </c>
      <c r="O329" s="58" t="s">
        <v>453</v>
      </c>
      <c r="P329" s="24" t="e">
        <f>SUMIF(S330:S331,TRUE, Q330:Q331)/SUM(Q330:Q331)</f>
        <v>#DIV/0!</v>
      </c>
      <c r="Q329" s="58" t="s">
        <v>453</v>
      </c>
      <c r="R329" s="58" t="s">
        <v>453</v>
      </c>
      <c r="S329" s="58" t="s">
        <v>453</v>
      </c>
      <c r="T329" s="60" t="s">
        <v>453</v>
      </c>
      <c r="U329" s="58" t="s">
        <v>453</v>
      </c>
      <c r="V329" s="58" t="s">
        <v>453</v>
      </c>
      <c r="W329" s="58" t="s">
        <v>453</v>
      </c>
      <c r="X329" s="58" t="s">
        <v>453</v>
      </c>
      <c r="Y329" s="61" t="s">
        <v>453</v>
      </c>
      <c r="Z329" s="61" t="s">
        <v>453</v>
      </c>
      <c r="AA329" s="61" t="s">
        <v>453</v>
      </c>
      <c r="AB329" s="61" t="s">
        <v>453</v>
      </c>
      <c r="AC329" s="61" t="s">
        <v>453</v>
      </c>
      <c r="AD329" s="61" t="s">
        <v>453</v>
      </c>
      <c r="AE329" s="61" t="s">
        <v>453</v>
      </c>
      <c r="AF329" s="61" t="s">
        <v>453</v>
      </c>
      <c r="AG329" s="61" t="s">
        <v>453</v>
      </c>
      <c r="AH329" s="61" t="s">
        <v>453</v>
      </c>
      <c r="AI329" s="61" t="s">
        <v>453</v>
      </c>
      <c r="AJ329" s="61" t="s">
        <v>453</v>
      </c>
      <c r="AK329" s="61" t="s">
        <v>453</v>
      </c>
      <c r="AL329" s="61" t="s">
        <v>453</v>
      </c>
      <c r="AM329" s="61" t="s">
        <v>453</v>
      </c>
      <c r="AN329" s="61" t="s">
        <v>453</v>
      </c>
      <c r="AO329" s="61" t="s">
        <v>453</v>
      </c>
      <c r="AP329" s="61" t="s">
        <v>453</v>
      </c>
      <c r="AQ329" s="61" t="s">
        <v>453</v>
      </c>
    </row>
    <row r="330" spans="1:43" ht="17.25" customHeight="1" x14ac:dyDescent="0.35">
      <c r="A330" s="62" t="s">
        <v>455</v>
      </c>
      <c r="B330" s="27">
        <v>56.835708618164063</v>
      </c>
      <c r="C330" s="27">
        <v>78.164016723632813</v>
      </c>
      <c r="D330" s="27">
        <v>10.015164375305176</v>
      </c>
      <c r="E330" s="27">
        <v>0</v>
      </c>
      <c r="F330" s="27">
        <v>99.997932434082031</v>
      </c>
      <c r="G330" s="27">
        <v>99.999954223632813</v>
      </c>
      <c r="H330" s="27">
        <v>99.99884033203125</v>
      </c>
      <c r="I330" s="27">
        <v>0</v>
      </c>
      <c r="J330" s="27">
        <v>66.552017211914063</v>
      </c>
      <c r="K330" s="27">
        <v>0</v>
      </c>
      <c r="L330" s="27">
        <v>0</v>
      </c>
      <c r="M330" s="27">
        <v>0</v>
      </c>
      <c r="N330" s="35"/>
      <c r="O330" s="63" t="s">
        <v>453</v>
      </c>
      <c r="P330" s="63" t="s">
        <v>453</v>
      </c>
      <c r="Q330" s="64">
        <v>0</v>
      </c>
      <c r="R330" s="63" t="s">
        <v>41</v>
      </c>
      <c r="S330" s="26" t="b">
        <f t="shared" ref="S330:S331" si="50">NOT(OR((D330&lt;=$Q$1),(H330&lt;=$R$1),(L330&lt;=$S$1)))</f>
        <v>0</v>
      </c>
      <c r="T330" s="26" t="b">
        <f>NOT(OR((C330&lt;=$Q$1),(G330&lt;=$R$1),(K330&lt;=$S$1)))</f>
        <v>0</v>
      </c>
      <c r="U330" s="65" t="s">
        <v>42</v>
      </c>
      <c r="V330" s="65" t="s">
        <v>42</v>
      </c>
      <c r="W330" s="66" t="s">
        <v>49</v>
      </c>
      <c r="X330" s="65" t="s">
        <v>42</v>
      </c>
      <c r="Y330" s="82">
        <v>5</v>
      </c>
      <c r="Z330" s="83"/>
      <c r="AA330" s="83"/>
      <c r="AB330" s="83"/>
      <c r="AC330" s="84"/>
      <c r="AD330" s="63" t="s">
        <v>453</v>
      </c>
      <c r="AE330" s="63" t="s">
        <v>453</v>
      </c>
      <c r="AF330" s="63" t="s">
        <v>453</v>
      </c>
      <c r="AG330" s="63" t="s">
        <v>453</v>
      </c>
      <c r="AH330" s="63" t="s">
        <v>453</v>
      </c>
      <c r="AI330" s="63" t="s">
        <v>453</v>
      </c>
      <c r="AJ330" s="63" t="s">
        <v>453</v>
      </c>
      <c r="AK330" s="63" t="s">
        <v>453</v>
      </c>
      <c r="AL330" s="63" t="s">
        <v>453</v>
      </c>
      <c r="AM330" s="63" t="s">
        <v>453</v>
      </c>
      <c r="AN330" s="63" t="s">
        <v>453</v>
      </c>
      <c r="AO330" s="63" t="s">
        <v>453</v>
      </c>
      <c r="AP330" s="63" t="s">
        <v>453</v>
      </c>
      <c r="AQ330" s="63" t="s">
        <v>453</v>
      </c>
    </row>
    <row r="331" spans="1:43" ht="14.5" customHeight="1" x14ac:dyDescent="0.35">
      <c r="A331" s="62" t="s">
        <v>456</v>
      </c>
      <c r="B331" s="27">
        <v>70.849838256835938</v>
      </c>
      <c r="C331" s="27">
        <v>24.780750274658203</v>
      </c>
      <c r="D331" s="27">
        <v>0</v>
      </c>
      <c r="E331" s="27">
        <v>0</v>
      </c>
      <c r="F331" s="27">
        <v>99.997039794921875</v>
      </c>
      <c r="G331" s="27">
        <v>99.999870300292969</v>
      </c>
      <c r="H331" s="27">
        <v>0</v>
      </c>
      <c r="I331" s="27">
        <v>0</v>
      </c>
      <c r="J331" s="32" t="s">
        <v>49</v>
      </c>
      <c r="K331" s="32" t="s">
        <v>49</v>
      </c>
      <c r="L331" s="32" t="s">
        <v>49</v>
      </c>
      <c r="M331" s="32" t="s">
        <v>49</v>
      </c>
      <c r="N331" s="35" t="s">
        <v>457</v>
      </c>
      <c r="O331" s="63" t="s">
        <v>453</v>
      </c>
      <c r="P331" s="63"/>
      <c r="Q331" s="64">
        <v>0</v>
      </c>
      <c r="R331" s="63" t="s">
        <v>41</v>
      </c>
      <c r="S331" s="26" t="b">
        <f t="shared" si="50"/>
        <v>0</v>
      </c>
      <c r="T331" s="26" t="b">
        <f>NOT(OR((C331&lt;=$Q$1),(G331&lt;=$R$1),(K331&lt;=$S$1)))</f>
        <v>0</v>
      </c>
      <c r="U331" s="65" t="s">
        <v>42</v>
      </c>
      <c r="V331" s="65" t="s">
        <v>42</v>
      </c>
      <c r="W331" s="66" t="s">
        <v>49</v>
      </c>
      <c r="X331" s="65" t="s">
        <v>42</v>
      </c>
      <c r="Y331" s="82">
        <v>5</v>
      </c>
      <c r="Z331" s="83"/>
      <c r="AA331" s="83"/>
      <c r="AB331" s="83"/>
      <c r="AC331" s="84"/>
      <c r="AD331" s="63" t="s">
        <v>453</v>
      </c>
      <c r="AE331" s="63" t="s">
        <v>453</v>
      </c>
      <c r="AF331" s="63" t="s">
        <v>453</v>
      </c>
      <c r="AG331" s="63" t="s">
        <v>453</v>
      </c>
      <c r="AH331" s="63" t="s">
        <v>453</v>
      </c>
      <c r="AI331" s="63" t="s">
        <v>453</v>
      </c>
      <c r="AJ331" s="63" t="s">
        <v>453</v>
      </c>
      <c r="AK331" s="63" t="s">
        <v>453</v>
      </c>
      <c r="AL331" s="63" t="s">
        <v>453</v>
      </c>
      <c r="AM331" s="63" t="s">
        <v>453</v>
      </c>
      <c r="AN331" s="63" t="s">
        <v>453</v>
      </c>
      <c r="AO331" s="63" t="s">
        <v>453</v>
      </c>
      <c r="AP331" s="63" t="s">
        <v>453</v>
      </c>
      <c r="AQ331" s="63" t="s">
        <v>453</v>
      </c>
    </row>
    <row r="332" spans="1:43" x14ac:dyDescent="0.35">
      <c r="A332" s="70" t="s">
        <v>453</v>
      </c>
      <c r="B332" s="58" t="s">
        <v>453</v>
      </c>
      <c r="C332" s="58" t="s">
        <v>453</v>
      </c>
      <c r="D332" s="58" t="s">
        <v>453</v>
      </c>
      <c r="E332" s="58" t="s">
        <v>453</v>
      </c>
      <c r="F332" s="58" t="s">
        <v>453</v>
      </c>
      <c r="G332" s="58" t="s">
        <v>453</v>
      </c>
      <c r="H332" s="58" t="s">
        <v>453</v>
      </c>
      <c r="I332" s="58" t="s">
        <v>453</v>
      </c>
      <c r="J332" s="58" t="s">
        <v>453</v>
      </c>
      <c r="K332" s="58" t="s">
        <v>453</v>
      </c>
      <c r="L332" s="58" t="s">
        <v>453</v>
      </c>
      <c r="M332" s="58" t="s">
        <v>453</v>
      </c>
      <c r="N332" s="71" t="s">
        <v>458</v>
      </c>
      <c r="O332" s="72" t="s">
        <v>453</v>
      </c>
      <c r="P332" s="24" t="e">
        <f>SUMIF(S333:S335,TRUE, Q333:Q335)/SUM(Q333:Q335)</f>
        <v>#DIV/0!</v>
      </c>
      <c r="Q332" s="72" t="s">
        <v>453</v>
      </c>
      <c r="R332" s="72" t="s">
        <v>453</v>
      </c>
      <c r="S332" s="72" t="s">
        <v>453</v>
      </c>
      <c r="T332" s="60" t="s">
        <v>453</v>
      </c>
      <c r="U332" s="72" t="s">
        <v>453</v>
      </c>
      <c r="V332" s="72" t="s">
        <v>453</v>
      </c>
      <c r="W332" s="72" t="s">
        <v>453</v>
      </c>
      <c r="X332" s="72" t="s">
        <v>453</v>
      </c>
      <c r="Y332" s="63" t="s">
        <v>453</v>
      </c>
      <c r="Z332" s="63" t="s">
        <v>453</v>
      </c>
      <c r="AA332" s="63" t="s">
        <v>453</v>
      </c>
      <c r="AB332" s="63" t="s">
        <v>453</v>
      </c>
      <c r="AC332" s="63" t="s">
        <v>453</v>
      </c>
      <c r="AD332" s="63" t="s">
        <v>453</v>
      </c>
      <c r="AE332" s="63" t="s">
        <v>453</v>
      </c>
      <c r="AF332" s="63" t="s">
        <v>453</v>
      </c>
      <c r="AG332" s="63" t="s">
        <v>453</v>
      </c>
      <c r="AH332" s="63" t="s">
        <v>453</v>
      </c>
      <c r="AI332" s="63" t="s">
        <v>453</v>
      </c>
      <c r="AJ332" s="63" t="s">
        <v>453</v>
      </c>
      <c r="AK332" s="63" t="s">
        <v>453</v>
      </c>
      <c r="AL332" s="63" t="s">
        <v>453</v>
      </c>
      <c r="AM332" s="63" t="s">
        <v>453</v>
      </c>
      <c r="AN332" s="63" t="s">
        <v>453</v>
      </c>
      <c r="AO332" s="63" t="s">
        <v>453</v>
      </c>
      <c r="AP332" s="63" t="s">
        <v>453</v>
      </c>
      <c r="AQ332" s="63" t="s">
        <v>453</v>
      </c>
    </row>
    <row r="333" spans="1:43" ht="14.5" customHeight="1" x14ac:dyDescent="0.35">
      <c r="A333" s="62" t="s">
        <v>459</v>
      </c>
      <c r="B333" s="27">
        <v>93.863662719726563</v>
      </c>
      <c r="C333" s="27">
        <v>95.969978332519531</v>
      </c>
      <c r="D333" s="27">
        <v>95.428451538085938</v>
      </c>
      <c r="E333" s="27">
        <v>89.298751831054688</v>
      </c>
      <c r="F333" s="27">
        <v>76.331817626953125</v>
      </c>
      <c r="G333" s="27">
        <v>69.410209655761719</v>
      </c>
      <c r="H333" s="27">
        <v>76.182060241699219</v>
      </c>
      <c r="I333" s="27">
        <v>82.105331420898438</v>
      </c>
      <c r="J333" s="27">
        <v>86.960052490234375</v>
      </c>
      <c r="K333" s="27">
        <v>89.321731567382813</v>
      </c>
      <c r="L333" s="27">
        <v>83.612686157226563</v>
      </c>
      <c r="M333" s="27">
        <v>74.667228698730469</v>
      </c>
      <c r="N333" s="35" t="s">
        <v>194</v>
      </c>
      <c r="O333" s="63" t="s">
        <v>453</v>
      </c>
      <c r="P333" s="63" t="s">
        <v>453</v>
      </c>
      <c r="Q333" s="64">
        <v>0</v>
      </c>
      <c r="R333" s="63" t="s">
        <v>41</v>
      </c>
      <c r="S333" s="26" t="b">
        <f t="shared" ref="S333:S335" si="51">NOT(OR((D333&lt;=$Q$1),(H333&lt;=$R$1),(L333&lt;=$S$1)))</f>
        <v>0</v>
      </c>
      <c r="U333" s="65" t="s">
        <v>42</v>
      </c>
      <c r="V333" s="65" t="s">
        <v>42</v>
      </c>
      <c r="W333" s="66" t="s">
        <v>49</v>
      </c>
      <c r="X333" s="65" t="s">
        <v>42</v>
      </c>
      <c r="Y333" s="82">
        <v>5</v>
      </c>
      <c r="Z333" s="83"/>
      <c r="AA333" s="83"/>
      <c r="AB333" s="83"/>
      <c r="AC333" s="84"/>
      <c r="AD333" s="63" t="s">
        <v>453</v>
      </c>
      <c r="AE333" s="63" t="s">
        <v>453</v>
      </c>
      <c r="AF333" s="63" t="s">
        <v>453</v>
      </c>
      <c r="AG333" s="63" t="s">
        <v>453</v>
      </c>
      <c r="AH333" s="63" t="s">
        <v>453</v>
      </c>
      <c r="AI333" s="63" t="s">
        <v>453</v>
      </c>
      <c r="AJ333" s="63" t="s">
        <v>453</v>
      </c>
      <c r="AK333" s="63" t="s">
        <v>453</v>
      </c>
      <c r="AL333" s="63" t="s">
        <v>453</v>
      </c>
      <c r="AM333" s="63" t="s">
        <v>453</v>
      </c>
      <c r="AN333" s="63" t="s">
        <v>453</v>
      </c>
      <c r="AO333" s="63" t="s">
        <v>453</v>
      </c>
      <c r="AP333" s="63" t="s">
        <v>453</v>
      </c>
      <c r="AQ333" s="63" t="s">
        <v>453</v>
      </c>
    </row>
    <row r="334" spans="1:43" ht="14.5" customHeight="1" x14ac:dyDescent="0.35">
      <c r="A334" s="62" t="s">
        <v>460</v>
      </c>
      <c r="B334" s="27">
        <v>0</v>
      </c>
      <c r="C334" s="27">
        <v>0</v>
      </c>
      <c r="D334" s="27">
        <v>0</v>
      </c>
      <c r="E334" s="27">
        <v>0</v>
      </c>
      <c r="F334" s="27">
        <v>0</v>
      </c>
      <c r="G334" s="27">
        <v>0</v>
      </c>
      <c r="H334" s="27">
        <v>0</v>
      </c>
      <c r="I334" s="27">
        <v>0</v>
      </c>
      <c r="J334" s="27">
        <v>15.853090286254883</v>
      </c>
      <c r="K334" s="27">
        <v>2.764453649520874</v>
      </c>
      <c r="L334" s="27">
        <v>2.8365521430969238</v>
      </c>
      <c r="M334" s="27">
        <v>0.64608114957809448</v>
      </c>
      <c r="N334" s="35" t="s">
        <v>194</v>
      </c>
      <c r="O334" s="63"/>
      <c r="P334" s="63"/>
      <c r="Q334" s="64">
        <v>0</v>
      </c>
      <c r="R334" s="63" t="s">
        <v>41</v>
      </c>
      <c r="S334" s="26" t="b">
        <f t="shared" si="51"/>
        <v>0</v>
      </c>
      <c r="T334" s="26" t="b">
        <f>NOT(OR((C334&lt;=$Q$1),(G334&lt;=$R$1),(K334&lt;=$S$1)))</f>
        <v>0</v>
      </c>
      <c r="U334" s="65"/>
      <c r="V334" s="65"/>
      <c r="W334" s="66"/>
      <c r="X334" s="65"/>
      <c r="Y334" s="67"/>
      <c r="Z334" s="68"/>
      <c r="AA334" s="68"/>
      <c r="AB334" s="68"/>
      <c r="AC334" s="69"/>
      <c r="AD334" s="63"/>
      <c r="AE334" s="63"/>
      <c r="AF334" s="63"/>
      <c r="AG334" s="63"/>
      <c r="AH334" s="63"/>
      <c r="AI334" s="63"/>
      <c r="AJ334" s="63"/>
      <c r="AK334" s="63"/>
      <c r="AL334" s="63"/>
      <c r="AM334" s="63"/>
      <c r="AN334" s="63"/>
      <c r="AO334" s="63"/>
      <c r="AP334" s="63"/>
      <c r="AQ334" s="63"/>
    </row>
    <row r="335" spans="1:43" ht="14.5" customHeight="1" x14ac:dyDescent="0.35">
      <c r="A335" s="62" t="s">
        <v>461</v>
      </c>
      <c r="B335" s="27">
        <v>0</v>
      </c>
      <c r="C335" s="27">
        <v>0</v>
      </c>
      <c r="D335" s="27">
        <v>0</v>
      </c>
      <c r="E335" s="27">
        <v>0</v>
      </c>
      <c r="F335" s="27">
        <v>0</v>
      </c>
      <c r="G335" s="27">
        <v>0</v>
      </c>
      <c r="H335" s="27">
        <v>0</v>
      </c>
      <c r="I335" s="27">
        <v>0</v>
      </c>
      <c r="J335" s="27">
        <v>31.374053955078125</v>
      </c>
      <c r="K335" s="27">
        <v>0</v>
      </c>
      <c r="L335" s="27">
        <v>0</v>
      </c>
      <c r="M335" s="27">
        <v>0</v>
      </c>
      <c r="N335" s="35" t="s">
        <v>194</v>
      </c>
      <c r="O335" s="63"/>
      <c r="P335" s="63"/>
      <c r="Q335" s="64">
        <v>0</v>
      </c>
      <c r="R335" s="63" t="s">
        <v>41</v>
      </c>
      <c r="S335" s="26" t="b">
        <f t="shared" si="51"/>
        <v>0</v>
      </c>
      <c r="T335" s="26" t="b">
        <f>NOT(OR((C335&lt;=$Q$1),(G335&lt;=$R$1),(K335&lt;=$S$1)))</f>
        <v>0</v>
      </c>
      <c r="U335" s="65"/>
      <c r="V335" s="65"/>
      <c r="W335" s="66"/>
      <c r="X335" s="65"/>
      <c r="Y335" s="67"/>
      <c r="Z335" s="68"/>
      <c r="AA335" s="68"/>
      <c r="AB335" s="68"/>
      <c r="AC335" s="69"/>
      <c r="AD335" s="63"/>
      <c r="AE335" s="63"/>
      <c r="AF335" s="63"/>
      <c r="AG335" s="63"/>
      <c r="AH335" s="63"/>
      <c r="AI335" s="63"/>
      <c r="AJ335" s="63"/>
      <c r="AK335" s="63"/>
      <c r="AL335" s="63"/>
      <c r="AM335" s="63"/>
      <c r="AN335" s="63"/>
      <c r="AO335" s="63"/>
      <c r="AP335" s="63"/>
      <c r="AQ335" s="63"/>
    </row>
    <row r="336" spans="1:43" x14ac:dyDescent="0.35">
      <c r="A336" s="36"/>
      <c r="B336" s="36"/>
      <c r="C336" s="36"/>
      <c r="D336" s="36"/>
      <c r="E336" s="36"/>
      <c r="F336" s="36"/>
      <c r="G336" s="36"/>
      <c r="H336" s="36"/>
      <c r="I336" s="36"/>
      <c r="J336" s="36"/>
      <c r="K336" s="36"/>
      <c r="L336" s="36"/>
      <c r="M336" s="36"/>
      <c r="N336" s="38" t="s">
        <v>462</v>
      </c>
      <c r="O336" s="36"/>
      <c r="P336" s="24">
        <f>SUMIF(S338:S340,TRUE, Q338:Q340)/SUM(Q338:Q340)</f>
        <v>1</v>
      </c>
      <c r="Q336" s="36"/>
      <c r="R336" s="36"/>
      <c r="S336" s="36"/>
      <c r="T336" s="36"/>
      <c r="U336" s="36"/>
      <c r="V336" s="36"/>
      <c r="W336" s="36"/>
      <c r="X336" s="36"/>
      <c r="Y336" s="36"/>
      <c r="Z336" s="36"/>
      <c r="AA336" s="36"/>
      <c r="AB336" s="36"/>
      <c r="AC336" s="36"/>
    </row>
    <row r="337" spans="1:29" x14ac:dyDescent="0.35">
      <c r="A337" s="36"/>
      <c r="B337" s="73"/>
      <c r="C337" s="36"/>
      <c r="D337" s="36"/>
      <c r="E337" s="36"/>
      <c r="F337" s="36"/>
      <c r="G337" s="36"/>
      <c r="H337" s="36"/>
      <c r="I337" s="36"/>
      <c r="J337" s="36"/>
      <c r="K337" s="36"/>
      <c r="L337" s="36"/>
      <c r="M337" s="36"/>
      <c r="N337" s="38"/>
      <c r="O337" s="36"/>
      <c r="P337" s="24"/>
      <c r="Q337" s="74"/>
      <c r="R337" s="74"/>
      <c r="S337" s="36"/>
      <c r="T337" s="36"/>
      <c r="U337" s="36"/>
      <c r="V337" s="36"/>
      <c r="W337" s="36"/>
      <c r="X337" s="36"/>
      <c r="Y337" s="75"/>
      <c r="Z337" s="76"/>
      <c r="AA337" s="76"/>
      <c r="AB337" s="76"/>
      <c r="AC337" s="73"/>
    </row>
    <row r="338" spans="1:29" x14ac:dyDescent="0.35">
      <c r="A338" s="44" t="s">
        <v>463</v>
      </c>
      <c r="B338" s="27">
        <v>91.664405822753906</v>
      </c>
      <c r="C338" s="27">
        <v>91.664405822753906</v>
      </c>
      <c r="D338" s="27">
        <v>91.664405822753906</v>
      </c>
      <c r="E338" s="27">
        <v>91.663772583007813</v>
      </c>
      <c r="F338" s="27">
        <v>99.999610900878906</v>
      </c>
      <c r="G338" s="27">
        <v>99.999610900878906</v>
      </c>
      <c r="H338" s="27">
        <v>99.999610900878906</v>
      </c>
      <c r="I338" s="27">
        <v>99.99884033203125</v>
      </c>
      <c r="J338" s="32" t="s">
        <v>49</v>
      </c>
      <c r="K338" s="32" t="s">
        <v>49</v>
      </c>
      <c r="L338" s="32" t="s">
        <v>49</v>
      </c>
      <c r="M338" s="32" t="s">
        <v>49</v>
      </c>
      <c r="N338" s="35"/>
      <c r="O338" s="35"/>
      <c r="Q338" s="64">
        <v>1</v>
      </c>
      <c r="R338" s="63" t="s">
        <v>41</v>
      </c>
      <c r="S338" s="26" t="b">
        <f>NOT(OR((D338&lt;=$Q$1),(H338&lt;=$R$1),(L338&lt;=$S$1)))</f>
        <v>1</v>
      </c>
      <c r="T338" s="26" t="b">
        <f>NOT(OR((C338&lt;=$Q$1),(G338&lt;=$R$1),(K338&lt;=$S$1)))</f>
        <v>1</v>
      </c>
      <c r="U338" s="65"/>
      <c r="V338" s="65"/>
      <c r="W338" s="66"/>
      <c r="X338" s="65"/>
      <c r="Y338" s="82"/>
      <c r="Z338" s="83"/>
      <c r="AA338" s="83"/>
      <c r="AB338" s="83"/>
      <c r="AC338" s="84"/>
    </row>
    <row r="339" spans="1:29" x14ac:dyDescent="0.35">
      <c r="A339" s="44" t="s">
        <v>464</v>
      </c>
      <c r="B339" s="27">
        <v>91.666450500488281</v>
      </c>
      <c r="C339" s="27">
        <v>91.666450500488281</v>
      </c>
      <c r="D339" s="27">
        <v>91.666450500488281</v>
      </c>
      <c r="E339" s="27">
        <v>91.666328430175781</v>
      </c>
      <c r="F339" s="27">
        <v>99.999610900878906</v>
      </c>
      <c r="G339" s="27">
        <v>99.999610900878906</v>
      </c>
      <c r="H339" s="27">
        <v>99.999610900878906</v>
      </c>
      <c r="I339" s="27">
        <v>99.99884033203125</v>
      </c>
      <c r="J339" s="32" t="s">
        <v>49</v>
      </c>
      <c r="K339" s="32" t="s">
        <v>49</v>
      </c>
      <c r="L339" s="32" t="s">
        <v>49</v>
      </c>
      <c r="M339" s="32" t="s">
        <v>49</v>
      </c>
      <c r="N339" s="35"/>
      <c r="O339" s="35"/>
      <c r="Q339" s="64">
        <v>1</v>
      </c>
      <c r="R339" s="63" t="s">
        <v>41</v>
      </c>
      <c r="S339" s="26" t="b">
        <f>NOT(OR((B339&lt;=$Q$1),(F339&lt;=$R$1),(J339&lt;=$S$1)))</f>
        <v>1</v>
      </c>
      <c r="T339" s="26" t="b">
        <f>NOT(OR((C339&lt;=$Q$1),(G339&lt;=$R$1),(K339&lt;=$S$1)))</f>
        <v>1</v>
      </c>
      <c r="U339" s="65"/>
      <c r="V339" s="65"/>
      <c r="W339" s="66"/>
      <c r="X339" s="65"/>
      <c r="Y339" s="67"/>
      <c r="Z339" s="68"/>
      <c r="AA339" s="68"/>
      <c r="AB339" s="68"/>
      <c r="AC339" s="69"/>
    </row>
    <row r="340" spans="1:29" x14ac:dyDescent="0.35">
      <c r="A340" s="44" t="s">
        <v>465</v>
      </c>
      <c r="B340" s="27">
        <v>91.666244506835938</v>
      </c>
      <c r="C340" s="27">
        <v>91.666244506835938</v>
      </c>
      <c r="D340" s="27">
        <v>91.666244506835938</v>
      </c>
      <c r="E340" s="27">
        <v>91.666191101074219</v>
      </c>
      <c r="F340" s="27">
        <v>99.999610900878906</v>
      </c>
      <c r="G340" s="27">
        <v>99.999610900878906</v>
      </c>
      <c r="H340" s="27">
        <v>99.999610900878906</v>
      </c>
      <c r="I340" s="27">
        <v>99.99884033203125</v>
      </c>
      <c r="J340" s="32" t="s">
        <v>49</v>
      </c>
      <c r="K340" s="32" t="s">
        <v>49</v>
      </c>
      <c r="L340" s="32" t="s">
        <v>49</v>
      </c>
      <c r="M340" s="32" t="s">
        <v>49</v>
      </c>
      <c r="N340" s="35"/>
      <c r="O340" s="35"/>
      <c r="Q340" s="64">
        <v>1</v>
      </c>
      <c r="R340" s="63" t="s">
        <v>41</v>
      </c>
      <c r="S340" s="26" t="b">
        <f>NOT(OR((D340&lt;=$Q$1),(H340&lt;=$R$1),(L340&lt;=$S$1)))</f>
        <v>1</v>
      </c>
      <c r="T340" s="26" t="b">
        <f>NOT(OR((C340&lt;=$Q$1),(G340&lt;=$R$1),(K340&lt;=$S$1)))</f>
        <v>1</v>
      </c>
      <c r="U340" s="65"/>
      <c r="V340" s="65"/>
      <c r="W340" s="66"/>
      <c r="X340" s="65"/>
      <c r="Y340" s="67"/>
      <c r="Z340" s="68"/>
      <c r="AA340" s="68"/>
      <c r="AB340" s="68"/>
      <c r="AC340" s="69"/>
    </row>
    <row r="341" spans="1:29" x14ac:dyDescent="0.35">
      <c r="A341" s="44" t="s">
        <v>466</v>
      </c>
      <c r="B341" s="27">
        <v>91.665679931640625</v>
      </c>
      <c r="C341" s="27">
        <v>91.665679931640625</v>
      </c>
      <c r="D341" s="27">
        <v>91.665679931640625</v>
      </c>
      <c r="E341" s="27">
        <v>91.666183471679688</v>
      </c>
      <c r="F341" s="27">
        <v>99.999610900878906</v>
      </c>
      <c r="G341" s="27">
        <v>99.999610900878906</v>
      </c>
      <c r="H341" s="27">
        <v>99.999610900878906</v>
      </c>
      <c r="I341" s="27">
        <v>99.99884033203125</v>
      </c>
      <c r="J341" s="32" t="s">
        <v>49</v>
      </c>
      <c r="K341" s="32" t="s">
        <v>49</v>
      </c>
      <c r="L341" s="32" t="s">
        <v>49</v>
      </c>
      <c r="M341" s="32" t="s">
        <v>49</v>
      </c>
      <c r="N341" s="35"/>
      <c r="O341" s="35"/>
      <c r="Q341" s="64">
        <v>1</v>
      </c>
      <c r="R341" s="63" t="s">
        <v>41</v>
      </c>
      <c r="S341" s="26" t="b">
        <f t="shared" ref="S341:S369" si="52">NOT(OR((D341&lt;=$Q$1),(H341&lt;=$R$1),(L341&lt;=$S$1)))</f>
        <v>1</v>
      </c>
      <c r="T341" s="26" t="b">
        <f t="shared" ref="T341:T369" si="53">NOT(OR((C341&lt;=$Q$1),(G341&lt;=$R$1),(K341&lt;=$S$1)))</f>
        <v>1</v>
      </c>
      <c r="U341" s="65"/>
      <c r="V341" s="65"/>
      <c r="W341" s="66"/>
      <c r="X341" s="65"/>
      <c r="Y341" s="67"/>
      <c r="Z341" s="68"/>
      <c r="AA341" s="68"/>
      <c r="AB341" s="68"/>
      <c r="AC341" s="69"/>
    </row>
    <row r="342" spans="1:29" x14ac:dyDescent="0.35">
      <c r="A342" s="44" t="s">
        <v>467</v>
      </c>
      <c r="B342" s="27">
        <v>91.665718078613281</v>
      </c>
      <c r="C342" s="27">
        <v>91.665718078613281</v>
      </c>
      <c r="D342" s="27">
        <v>91.665718078613281</v>
      </c>
      <c r="E342" s="27">
        <v>91.666275024414063</v>
      </c>
      <c r="F342" s="27">
        <v>99.999610900878906</v>
      </c>
      <c r="G342" s="27">
        <v>99.999610900878906</v>
      </c>
      <c r="H342" s="27">
        <v>99.999610900878906</v>
      </c>
      <c r="I342" s="27">
        <v>99.99884033203125</v>
      </c>
      <c r="J342" s="32" t="s">
        <v>49</v>
      </c>
      <c r="K342" s="32" t="s">
        <v>49</v>
      </c>
      <c r="L342" s="32" t="s">
        <v>49</v>
      </c>
      <c r="M342" s="32" t="s">
        <v>49</v>
      </c>
      <c r="N342" s="35"/>
      <c r="O342" s="35"/>
      <c r="Q342" s="64">
        <v>1</v>
      </c>
      <c r="R342" s="63" t="s">
        <v>41</v>
      </c>
      <c r="S342" s="26" t="b">
        <f t="shared" si="52"/>
        <v>1</v>
      </c>
      <c r="T342" s="26" t="b">
        <f t="shared" si="53"/>
        <v>1</v>
      </c>
      <c r="U342" s="65"/>
      <c r="V342" s="65"/>
      <c r="W342" s="66"/>
      <c r="X342" s="65"/>
      <c r="Y342" s="67"/>
      <c r="Z342" s="68"/>
      <c r="AA342" s="68"/>
      <c r="AB342" s="68"/>
      <c r="AC342" s="69"/>
    </row>
    <row r="343" spans="1:29" x14ac:dyDescent="0.35">
      <c r="A343" s="44" t="s">
        <v>468</v>
      </c>
      <c r="B343" s="27">
        <v>91.665763854980469</v>
      </c>
      <c r="C343" s="27">
        <v>91.665763854980469</v>
      </c>
      <c r="D343" s="27">
        <v>91.665763854980469</v>
      </c>
      <c r="E343" s="27">
        <v>91.666374206542969</v>
      </c>
      <c r="F343" s="27">
        <v>99.999610900878906</v>
      </c>
      <c r="G343" s="27">
        <v>99.999610900878906</v>
      </c>
      <c r="H343" s="27">
        <v>99.999610900878906</v>
      </c>
      <c r="I343" s="27">
        <v>99.99884033203125</v>
      </c>
      <c r="J343" s="32" t="s">
        <v>49</v>
      </c>
      <c r="K343" s="32" t="s">
        <v>49</v>
      </c>
      <c r="L343" s="32" t="s">
        <v>49</v>
      </c>
      <c r="M343" s="32" t="s">
        <v>49</v>
      </c>
      <c r="P343" s="26"/>
      <c r="Q343" s="64">
        <v>1</v>
      </c>
      <c r="R343" s="63" t="s">
        <v>41</v>
      </c>
      <c r="S343" s="26" t="b">
        <f t="shared" si="52"/>
        <v>1</v>
      </c>
      <c r="T343" s="26" t="b">
        <f t="shared" si="53"/>
        <v>1</v>
      </c>
    </row>
    <row r="344" spans="1:29" x14ac:dyDescent="0.35">
      <c r="A344" s="44" t="s">
        <v>469</v>
      </c>
      <c r="B344" s="27">
        <v>91.66571044921875</v>
      </c>
      <c r="C344" s="27">
        <v>91.66571044921875</v>
      </c>
      <c r="D344" s="27">
        <v>91.66571044921875</v>
      </c>
      <c r="E344" s="27">
        <v>91.666252136230469</v>
      </c>
      <c r="F344" s="27">
        <v>99.999610900878906</v>
      </c>
      <c r="G344" s="27">
        <v>99.999610900878906</v>
      </c>
      <c r="H344" s="27">
        <v>99.999610900878906</v>
      </c>
      <c r="I344" s="27">
        <v>99.99884033203125</v>
      </c>
      <c r="J344" s="32" t="s">
        <v>49</v>
      </c>
      <c r="K344" s="32" t="s">
        <v>49</v>
      </c>
      <c r="L344" s="32" t="s">
        <v>49</v>
      </c>
      <c r="M344" s="32" t="s">
        <v>49</v>
      </c>
      <c r="P344" s="26"/>
      <c r="Q344" s="64">
        <v>1</v>
      </c>
      <c r="R344" s="63" t="s">
        <v>41</v>
      </c>
      <c r="S344" s="26" t="b">
        <f t="shared" si="52"/>
        <v>1</v>
      </c>
      <c r="T344" s="26" t="b">
        <f t="shared" si="53"/>
        <v>1</v>
      </c>
    </row>
    <row r="345" spans="1:29" x14ac:dyDescent="0.35">
      <c r="A345" s="44" t="s">
        <v>470</v>
      </c>
      <c r="B345" s="27">
        <v>91.665733337402344</v>
      </c>
      <c r="C345" s="27">
        <v>91.665733337402344</v>
      </c>
      <c r="D345" s="27">
        <v>91.665733337402344</v>
      </c>
      <c r="E345" s="27">
        <v>91.666275024414063</v>
      </c>
      <c r="F345" s="27">
        <v>99.999610900878906</v>
      </c>
      <c r="G345" s="27">
        <v>99.999610900878906</v>
      </c>
      <c r="H345" s="27">
        <v>99.999610900878906</v>
      </c>
      <c r="I345" s="27">
        <v>99.99884033203125</v>
      </c>
      <c r="J345" s="32" t="s">
        <v>49</v>
      </c>
      <c r="K345" s="32" t="s">
        <v>49</v>
      </c>
      <c r="L345" s="32" t="s">
        <v>49</v>
      </c>
      <c r="M345" s="32" t="s">
        <v>49</v>
      </c>
      <c r="Q345" s="64">
        <v>1</v>
      </c>
      <c r="R345" s="63" t="s">
        <v>41</v>
      </c>
      <c r="S345" s="26" t="b">
        <f t="shared" si="52"/>
        <v>1</v>
      </c>
      <c r="T345" s="26" t="b">
        <f t="shared" si="53"/>
        <v>1</v>
      </c>
    </row>
    <row r="346" spans="1:29" x14ac:dyDescent="0.35">
      <c r="A346" s="44" t="s">
        <v>471</v>
      </c>
      <c r="B346" s="27">
        <v>91.666404724121094</v>
      </c>
      <c r="C346" s="27">
        <v>91.666404724121094</v>
      </c>
      <c r="D346" s="27">
        <v>91.666404724121094</v>
      </c>
      <c r="E346" s="27">
        <v>91.666099548339844</v>
      </c>
      <c r="F346" s="27">
        <v>99.999610900878906</v>
      </c>
      <c r="G346" s="27">
        <v>99.999610900878906</v>
      </c>
      <c r="H346" s="27">
        <v>99.999610900878906</v>
      </c>
      <c r="I346" s="27">
        <v>99.99884033203125</v>
      </c>
      <c r="J346" s="32" t="s">
        <v>49</v>
      </c>
      <c r="K346" s="32" t="s">
        <v>49</v>
      </c>
      <c r="L346" s="32" t="s">
        <v>49</v>
      </c>
      <c r="M346" s="32" t="s">
        <v>49</v>
      </c>
      <c r="Q346" s="64">
        <v>1</v>
      </c>
      <c r="R346" s="63" t="s">
        <v>41</v>
      </c>
      <c r="S346" s="26" t="b">
        <f t="shared" si="52"/>
        <v>1</v>
      </c>
      <c r="T346" s="26" t="b">
        <f t="shared" si="53"/>
        <v>1</v>
      </c>
    </row>
    <row r="347" spans="1:29" x14ac:dyDescent="0.35">
      <c r="A347" s="44" t="s">
        <v>472</v>
      </c>
      <c r="B347" s="27">
        <v>91.665809631347656</v>
      </c>
      <c r="C347" s="27">
        <v>91.665809631347656</v>
      </c>
      <c r="D347" s="27">
        <v>91.665809631347656</v>
      </c>
      <c r="E347" s="27">
        <v>91.666587829589844</v>
      </c>
      <c r="F347" s="27">
        <v>99.999610900878906</v>
      </c>
      <c r="G347" s="27">
        <v>99.999610900878906</v>
      </c>
      <c r="H347" s="27">
        <v>99.999610900878906</v>
      </c>
      <c r="I347" s="27">
        <v>99.99884033203125</v>
      </c>
      <c r="J347" s="32" t="s">
        <v>49</v>
      </c>
      <c r="K347" s="32" t="s">
        <v>49</v>
      </c>
      <c r="L347" s="32" t="s">
        <v>49</v>
      </c>
      <c r="M347" s="32" t="s">
        <v>49</v>
      </c>
      <c r="P347" s="26"/>
      <c r="Q347" s="64">
        <v>1</v>
      </c>
      <c r="R347" s="63" t="s">
        <v>41</v>
      </c>
      <c r="S347" s="26" t="b">
        <f t="shared" si="52"/>
        <v>1</v>
      </c>
      <c r="T347" s="26" t="b">
        <f t="shared" si="53"/>
        <v>1</v>
      </c>
    </row>
    <row r="348" spans="1:29" x14ac:dyDescent="0.35">
      <c r="A348" s="44" t="s">
        <v>473</v>
      </c>
      <c r="B348" s="27">
        <v>91.66656494140625</v>
      </c>
      <c r="C348" s="27">
        <v>91.66656494140625</v>
      </c>
      <c r="D348" s="27">
        <v>91.66656494140625</v>
      </c>
      <c r="E348" s="27">
        <v>91.666587829589844</v>
      </c>
      <c r="F348" s="27">
        <v>99.999610900878906</v>
      </c>
      <c r="G348" s="27">
        <v>99.999610900878906</v>
      </c>
      <c r="H348" s="27">
        <v>99.999610900878906</v>
      </c>
      <c r="I348" s="27">
        <v>99.99884033203125</v>
      </c>
      <c r="J348" s="32" t="s">
        <v>49</v>
      </c>
      <c r="K348" s="32" t="s">
        <v>49</v>
      </c>
      <c r="L348" s="32" t="s">
        <v>49</v>
      </c>
      <c r="M348" s="32" t="s">
        <v>49</v>
      </c>
      <c r="Q348" s="64">
        <v>1</v>
      </c>
      <c r="R348" s="63" t="s">
        <v>41</v>
      </c>
      <c r="S348" s="26" t="b">
        <f t="shared" si="52"/>
        <v>1</v>
      </c>
      <c r="T348" s="26" t="b">
        <f t="shared" si="53"/>
        <v>1</v>
      </c>
    </row>
    <row r="349" spans="1:29" x14ac:dyDescent="0.35">
      <c r="A349" s="44" t="s">
        <v>474</v>
      </c>
      <c r="B349" s="27">
        <v>91.666427612304688</v>
      </c>
      <c r="C349" s="27">
        <v>91.666427612304688</v>
      </c>
      <c r="D349" s="27">
        <v>91.666427612304688</v>
      </c>
      <c r="E349" s="27">
        <v>91.666259765625</v>
      </c>
      <c r="F349" s="27">
        <v>99.999610900878906</v>
      </c>
      <c r="G349" s="27">
        <v>99.999610900878906</v>
      </c>
      <c r="H349" s="27">
        <v>99.999610900878906</v>
      </c>
      <c r="I349" s="27">
        <v>99.99884033203125</v>
      </c>
      <c r="J349" s="32" t="s">
        <v>49</v>
      </c>
      <c r="K349" s="32" t="s">
        <v>49</v>
      </c>
      <c r="L349" s="32" t="s">
        <v>49</v>
      </c>
      <c r="M349" s="32" t="s">
        <v>49</v>
      </c>
      <c r="Q349" s="64">
        <v>1</v>
      </c>
      <c r="R349" s="63" t="s">
        <v>41</v>
      </c>
      <c r="S349" s="26" t="b">
        <f t="shared" si="52"/>
        <v>1</v>
      </c>
      <c r="T349" s="26" t="b">
        <f t="shared" si="53"/>
        <v>1</v>
      </c>
    </row>
    <row r="350" spans="1:29" x14ac:dyDescent="0.35">
      <c r="A350" s="44" t="s">
        <v>475</v>
      </c>
      <c r="B350" s="27">
        <v>91.6658935546875</v>
      </c>
      <c r="C350" s="27">
        <v>91.6658935546875</v>
      </c>
      <c r="D350" s="27">
        <v>91.6658935546875</v>
      </c>
      <c r="E350" s="27">
        <v>91.66650390625</v>
      </c>
      <c r="F350" s="27">
        <v>99.999610900878906</v>
      </c>
      <c r="G350" s="27">
        <v>99.999610900878906</v>
      </c>
      <c r="H350" s="27">
        <v>99.999610900878906</v>
      </c>
      <c r="I350" s="27">
        <v>99.99884033203125</v>
      </c>
      <c r="J350" s="32" t="s">
        <v>49</v>
      </c>
      <c r="K350" s="32" t="s">
        <v>49</v>
      </c>
      <c r="L350" s="32" t="s">
        <v>49</v>
      </c>
      <c r="M350" s="32" t="s">
        <v>49</v>
      </c>
      <c r="Q350" s="64">
        <v>1</v>
      </c>
      <c r="R350" s="63" t="s">
        <v>41</v>
      </c>
      <c r="S350" s="26" t="b">
        <f t="shared" si="52"/>
        <v>1</v>
      </c>
      <c r="T350" s="26" t="b">
        <f t="shared" si="53"/>
        <v>1</v>
      </c>
    </row>
    <row r="351" spans="1:29" x14ac:dyDescent="0.35">
      <c r="A351" s="44" t="s">
        <v>476</v>
      </c>
      <c r="B351" s="27">
        <v>91.665687561035156</v>
      </c>
      <c r="C351" s="27">
        <v>91.665687561035156</v>
      </c>
      <c r="D351" s="27">
        <v>91.665687561035156</v>
      </c>
      <c r="E351" s="27">
        <v>91.666282653808594</v>
      </c>
      <c r="F351" s="27">
        <v>99.999610900878906</v>
      </c>
      <c r="G351" s="27">
        <v>99.999610900878906</v>
      </c>
      <c r="H351" s="27">
        <v>99.999610900878906</v>
      </c>
      <c r="I351" s="27">
        <v>99.99884033203125</v>
      </c>
      <c r="J351" s="32" t="s">
        <v>49</v>
      </c>
      <c r="K351" s="32" t="s">
        <v>49</v>
      </c>
      <c r="L351" s="32" t="s">
        <v>49</v>
      </c>
      <c r="M351" s="32" t="s">
        <v>49</v>
      </c>
      <c r="Q351" s="64">
        <v>1</v>
      </c>
      <c r="R351" s="63" t="s">
        <v>41</v>
      </c>
      <c r="S351" s="26" t="b">
        <f t="shared" si="52"/>
        <v>1</v>
      </c>
      <c r="T351" s="26" t="b">
        <f t="shared" si="53"/>
        <v>1</v>
      </c>
    </row>
    <row r="352" spans="1:29" x14ac:dyDescent="0.35">
      <c r="A352" s="44" t="s">
        <v>477</v>
      </c>
      <c r="B352" s="27">
        <v>91.666046142578125</v>
      </c>
      <c r="C352" s="27">
        <v>91.666046142578125</v>
      </c>
      <c r="D352" s="27">
        <v>91.666046142578125</v>
      </c>
      <c r="E352" s="27">
        <v>91.666275024414063</v>
      </c>
      <c r="F352" s="27">
        <v>99.999610900878906</v>
      </c>
      <c r="G352" s="27">
        <v>99.999610900878906</v>
      </c>
      <c r="H352" s="27">
        <v>99.999610900878906</v>
      </c>
      <c r="I352" s="27">
        <v>99.99884033203125</v>
      </c>
      <c r="J352" s="32" t="s">
        <v>49</v>
      </c>
      <c r="K352" s="32" t="s">
        <v>49</v>
      </c>
      <c r="L352" s="32" t="s">
        <v>49</v>
      </c>
      <c r="M352" s="32" t="s">
        <v>49</v>
      </c>
      <c r="Q352" s="64">
        <v>1</v>
      </c>
      <c r="R352" s="63" t="s">
        <v>41</v>
      </c>
      <c r="S352" s="26" t="b">
        <f t="shared" si="52"/>
        <v>1</v>
      </c>
      <c r="T352" s="26" t="b">
        <f t="shared" si="53"/>
        <v>1</v>
      </c>
    </row>
    <row r="353" spans="1:20" x14ac:dyDescent="0.35">
      <c r="A353" s="44" t="s">
        <v>478</v>
      </c>
      <c r="B353" s="27">
        <v>91.665664672851563</v>
      </c>
      <c r="C353" s="27">
        <v>91.665664672851563</v>
      </c>
      <c r="D353" s="27">
        <v>91.665664672851563</v>
      </c>
      <c r="E353" s="27">
        <v>91.66632080078125</v>
      </c>
      <c r="F353" s="27">
        <v>99.999610900878906</v>
      </c>
      <c r="G353" s="27">
        <v>99.999610900878906</v>
      </c>
      <c r="H353" s="27">
        <v>99.999610900878906</v>
      </c>
      <c r="I353" s="27">
        <v>99.99884033203125</v>
      </c>
      <c r="J353" s="32" t="s">
        <v>49</v>
      </c>
      <c r="K353" s="32" t="s">
        <v>49</v>
      </c>
      <c r="L353" s="32" t="s">
        <v>49</v>
      </c>
      <c r="M353" s="32" t="s">
        <v>49</v>
      </c>
      <c r="Q353" s="64">
        <v>1</v>
      </c>
      <c r="R353" s="63" t="s">
        <v>41</v>
      </c>
      <c r="S353" s="26" t="b">
        <f t="shared" si="52"/>
        <v>1</v>
      </c>
      <c r="T353" s="26" t="b">
        <f t="shared" si="53"/>
        <v>1</v>
      </c>
    </row>
    <row r="354" spans="1:20" x14ac:dyDescent="0.35">
      <c r="A354" s="44" t="s">
        <v>479</v>
      </c>
      <c r="B354" s="27">
        <v>91.666465759277344</v>
      </c>
      <c r="C354" s="27">
        <v>91.666465759277344</v>
      </c>
      <c r="D354" s="27">
        <v>91.666465759277344</v>
      </c>
      <c r="E354" s="27">
        <v>91.666595458984375</v>
      </c>
      <c r="F354" s="27">
        <v>99.999610900878906</v>
      </c>
      <c r="G354" s="27">
        <v>99.999610900878906</v>
      </c>
      <c r="H354" s="27">
        <v>99.999610900878906</v>
      </c>
      <c r="I354" s="27">
        <v>99.99884033203125</v>
      </c>
      <c r="J354" s="32" t="s">
        <v>49</v>
      </c>
      <c r="K354" s="32" t="s">
        <v>49</v>
      </c>
      <c r="L354" s="32" t="s">
        <v>49</v>
      </c>
      <c r="M354" s="32" t="s">
        <v>49</v>
      </c>
      <c r="Q354" s="64">
        <v>1</v>
      </c>
      <c r="R354" s="63" t="s">
        <v>41</v>
      </c>
      <c r="S354" s="26" t="b">
        <f t="shared" si="52"/>
        <v>1</v>
      </c>
      <c r="T354" s="26" t="b">
        <f t="shared" si="53"/>
        <v>1</v>
      </c>
    </row>
    <row r="355" spans="1:20" x14ac:dyDescent="0.35">
      <c r="A355" s="44" t="s">
        <v>480</v>
      </c>
      <c r="B355" s="27">
        <v>91.666397094726563</v>
      </c>
      <c r="C355" s="27">
        <v>91.666397094726563</v>
      </c>
      <c r="D355" s="27">
        <v>91.666397094726563</v>
      </c>
      <c r="E355" s="27">
        <v>91.666099548339844</v>
      </c>
      <c r="F355" s="27">
        <v>99.999610900878906</v>
      </c>
      <c r="G355" s="27">
        <v>99.999610900878906</v>
      </c>
      <c r="H355" s="27">
        <v>99.999610900878906</v>
      </c>
      <c r="I355" s="27">
        <v>99.99884033203125</v>
      </c>
      <c r="J355" s="32" t="s">
        <v>49</v>
      </c>
      <c r="K355" s="32" t="s">
        <v>49</v>
      </c>
      <c r="L355" s="32" t="s">
        <v>49</v>
      </c>
      <c r="M355" s="32" t="s">
        <v>49</v>
      </c>
      <c r="Q355" s="64">
        <v>1</v>
      </c>
      <c r="R355" s="63" t="s">
        <v>41</v>
      </c>
      <c r="S355" s="26" t="b">
        <f t="shared" si="52"/>
        <v>1</v>
      </c>
      <c r="T355" s="26" t="b">
        <f t="shared" si="53"/>
        <v>1</v>
      </c>
    </row>
    <row r="356" spans="1:20" x14ac:dyDescent="0.35">
      <c r="A356" s="44" t="s">
        <v>481</v>
      </c>
      <c r="B356" s="27">
        <v>91.666419982910156</v>
      </c>
      <c r="C356" s="27">
        <v>91.666419982910156</v>
      </c>
      <c r="D356" s="27">
        <v>91.666419982910156</v>
      </c>
      <c r="E356" s="27">
        <v>91.666481018066406</v>
      </c>
      <c r="F356" s="27">
        <v>99.999610900878906</v>
      </c>
      <c r="G356" s="27">
        <v>99.999610900878906</v>
      </c>
      <c r="H356" s="27">
        <v>99.999610900878906</v>
      </c>
      <c r="I356" s="27">
        <v>99.99884033203125</v>
      </c>
      <c r="J356" s="32" t="s">
        <v>49</v>
      </c>
      <c r="K356" s="32" t="s">
        <v>49</v>
      </c>
      <c r="L356" s="32" t="s">
        <v>49</v>
      </c>
      <c r="M356" s="32" t="s">
        <v>49</v>
      </c>
      <c r="Q356" s="64">
        <v>1</v>
      </c>
      <c r="R356" s="63" t="s">
        <v>41</v>
      </c>
      <c r="S356" s="26" t="b">
        <f t="shared" si="52"/>
        <v>1</v>
      </c>
      <c r="T356" s="26" t="b">
        <f t="shared" si="53"/>
        <v>1</v>
      </c>
    </row>
    <row r="357" spans="1:20" x14ac:dyDescent="0.35">
      <c r="A357" s="44" t="s">
        <v>482</v>
      </c>
      <c r="B357" s="27">
        <v>91.666534423828125</v>
      </c>
      <c r="C357" s="27">
        <v>91.666534423828125</v>
      </c>
      <c r="D357" s="27">
        <v>91.666534423828125</v>
      </c>
      <c r="E357" s="27">
        <v>91.666641235351563</v>
      </c>
      <c r="F357" s="27">
        <v>99.999610900878906</v>
      </c>
      <c r="G357" s="27">
        <v>99.999610900878906</v>
      </c>
      <c r="H357" s="27">
        <v>99.999610900878906</v>
      </c>
      <c r="I357" s="27">
        <v>99.99884033203125</v>
      </c>
      <c r="J357" s="32" t="s">
        <v>49</v>
      </c>
      <c r="K357" s="32" t="s">
        <v>49</v>
      </c>
      <c r="L357" s="32" t="s">
        <v>49</v>
      </c>
      <c r="M357" s="32" t="s">
        <v>49</v>
      </c>
      <c r="Q357" s="64">
        <v>1</v>
      </c>
      <c r="R357" s="63" t="s">
        <v>41</v>
      </c>
      <c r="S357" s="26" t="b">
        <f t="shared" si="52"/>
        <v>1</v>
      </c>
      <c r="T357" s="26" t="b">
        <f t="shared" si="53"/>
        <v>1</v>
      </c>
    </row>
    <row r="358" spans="1:20" x14ac:dyDescent="0.35">
      <c r="A358" s="44" t="s">
        <v>483</v>
      </c>
      <c r="B358" s="27">
        <v>91.665702819824219</v>
      </c>
      <c r="C358" s="27">
        <v>91.665702819824219</v>
      </c>
      <c r="D358" s="27">
        <v>91.665702819824219</v>
      </c>
      <c r="E358" s="27">
        <v>91.666435241699219</v>
      </c>
      <c r="F358" s="27">
        <v>99.999610900878906</v>
      </c>
      <c r="G358" s="27">
        <v>99.999610900878906</v>
      </c>
      <c r="H358" s="27">
        <v>99.999610900878906</v>
      </c>
      <c r="I358" s="27">
        <v>99.99884033203125</v>
      </c>
      <c r="J358" s="32" t="s">
        <v>49</v>
      </c>
      <c r="K358" s="32" t="s">
        <v>49</v>
      </c>
      <c r="L358" s="32" t="s">
        <v>49</v>
      </c>
      <c r="M358" s="32" t="s">
        <v>49</v>
      </c>
      <c r="Q358" s="64">
        <v>1</v>
      </c>
      <c r="R358" s="63" t="s">
        <v>41</v>
      </c>
      <c r="S358" s="26" t="b">
        <f t="shared" si="52"/>
        <v>1</v>
      </c>
      <c r="T358" s="26" t="b">
        <f t="shared" si="53"/>
        <v>1</v>
      </c>
    </row>
    <row r="359" spans="1:20" x14ac:dyDescent="0.35">
      <c r="A359" s="44" t="s">
        <v>484</v>
      </c>
      <c r="B359" s="27">
        <v>91.6658935546875</v>
      </c>
      <c r="C359" s="27">
        <v>91.6658935546875</v>
      </c>
      <c r="D359" s="27">
        <v>91.6658935546875</v>
      </c>
      <c r="E359" s="27">
        <v>91.66656494140625</v>
      </c>
      <c r="F359" s="27">
        <v>99.999610900878906</v>
      </c>
      <c r="G359" s="27">
        <v>99.999610900878906</v>
      </c>
      <c r="H359" s="27">
        <v>99.999610900878906</v>
      </c>
      <c r="I359" s="27">
        <v>99.99884033203125</v>
      </c>
      <c r="J359" s="32" t="s">
        <v>49</v>
      </c>
      <c r="K359" s="32" t="s">
        <v>49</v>
      </c>
      <c r="L359" s="32" t="s">
        <v>49</v>
      </c>
      <c r="M359" s="32" t="s">
        <v>49</v>
      </c>
      <c r="Q359" s="64">
        <v>1</v>
      </c>
      <c r="R359" s="63" t="s">
        <v>41</v>
      </c>
      <c r="S359" s="26" t="b">
        <f t="shared" si="52"/>
        <v>1</v>
      </c>
      <c r="T359" s="26" t="b">
        <f t="shared" si="53"/>
        <v>1</v>
      </c>
    </row>
    <row r="360" spans="1:20" x14ac:dyDescent="0.35">
      <c r="A360" s="44" t="s">
        <v>485</v>
      </c>
      <c r="B360" s="27">
        <v>91.665725708007813</v>
      </c>
      <c r="C360" s="27">
        <v>91.665725708007813</v>
      </c>
      <c r="D360" s="27">
        <v>91.665725708007813</v>
      </c>
      <c r="E360" s="27">
        <v>91.666259765625</v>
      </c>
      <c r="F360" s="27">
        <v>99.999610900878906</v>
      </c>
      <c r="G360" s="27">
        <v>99.999610900878906</v>
      </c>
      <c r="H360" s="27">
        <v>99.999610900878906</v>
      </c>
      <c r="I360" s="27">
        <v>99.99884033203125</v>
      </c>
      <c r="J360" s="32" t="s">
        <v>49</v>
      </c>
      <c r="K360" s="32" t="s">
        <v>49</v>
      </c>
      <c r="L360" s="32" t="s">
        <v>49</v>
      </c>
      <c r="M360" s="32" t="s">
        <v>49</v>
      </c>
      <c r="Q360" s="64">
        <v>1</v>
      </c>
      <c r="R360" s="63" t="s">
        <v>41</v>
      </c>
      <c r="S360" s="26" t="b">
        <f t="shared" si="52"/>
        <v>1</v>
      </c>
      <c r="T360" s="26" t="b">
        <f t="shared" si="53"/>
        <v>1</v>
      </c>
    </row>
    <row r="361" spans="1:20" x14ac:dyDescent="0.35">
      <c r="A361" s="44" t="s">
        <v>486</v>
      </c>
      <c r="B361" s="27">
        <v>91.665840148925781</v>
      </c>
      <c r="C361" s="27">
        <v>91.665840148925781</v>
      </c>
      <c r="D361" s="27">
        <v>91.665840148925781</v>
      </c>
      <c r="E361" s="27">
        <v>91.666587829589844</v>
      </c>
      <c r="F361" s="27">
        <v>99.999610900878906</v>
      </c>
      <c r="G361" s="27">
        <v>99.999610900878906</v>
      </c>
      <c r="H361" s="27">
        <v>99.999610900878906</v>
      </c>
      <c r="I361" s="27">
        <v>99.99884033203125</v>
      </c>
      <c r="J361" s="32" t="s">
        <v>49</v>
      </c>
      <c r="K361" s="32" t="s">
        <v>49</v>
      </c>
      <c r="L361" s="32" t="s">
        <v>49</v>
      </c>
      <c r="M361" s="32" t="s">
        <v>49</v>
      </c>
      <c r="Q361" s="64">
        <v>1</v>
      </c>
      <c r="R361" s="63" t="s">
        <v>41</v>
      </c>
      <c r="S361" s="26" t="b">
        <f t="shared" si="52"/>
        <v>1</v>
      </c>
      <c r="T361" s="26" t="b">
        <f t="shared" si="53"/>
        <v>1</v>
      </c>
    </row>
    <row r="362" spans="1:20" x14ac:dyDescent="0.35">
      <c r="A362" s="44" t="s">
        <v>487</v>
      </c>
      <c r="B362" s="27">
        <v>91.665145874023438</v>
      </c>
      <c r="C362" s="27">
        <v>91.665145874023438</v>
      </c>
      <c r="D362" s="27">
        <v>91.665145874023438</v>
      </c>
      <c r="E362" s="27">
        <v>91.66632080078125</v>
      </c>
      <c r="F362" s="27">
        <v>99.999610900878906</v>
      </c>
      <c r="G362" s="27">
        <v>99.999610900878906</v>
      </c>
      <c r="H362" s="27">
        <v>99.999610900878906</v>
      </c>
      <c r="I362" s="27">
        <v>99.99884033203125</v>
      </c>
      <c r="J362" s="32" t="s">
        <v>49</v>
      </c>
      <c r="K362" s="32" t="s">
        <v>49</v>
      </c>
      <c r="L362" s="32" t="s">
        <v>49</v>
      </c>
      <c r="M362" s="32" t="s">
        <v>49</v>
      </c>
      <c r="Q362" s="64">
        <v>1</v>
      </c>
      <c r="R362" s="63" t="s">
        <v>41</v>
      </c>
      <c r="S362" s="26" t="b">
        <f t="shared" si="52"/>
        <v>1</v>
      </c>
      <c r="T362" s="26" t="b">
        <f t="shared" si="53"/>
        <v>1</v>
      </c>
    </row>
    <row r="363" spans="1:20" x14ac:dyDescent="0.35">
      <c r="A363" s="44" t="s">
        <v>488</v>
      </c>
      <c r="B363" s="27">
        <v>91.666000366210938</v>
      </c>
      <c r="C363" s="27">
        <v>91.666000366210938</v>
      </c>
      <c r="D363" s="27">
        <v>91.666000366210938</v>
      </c>
      <c r="E363" s="27">
        <v>91.666549682617188</v>
      </c>
      <c r="F363" s="27">
        <v>99.999610900878906</v>
      </c>
      <c r="G363" s="27">
        <v>99.999610900878906</v>
      </c>
      <c r="H363" s="27">
        <v>99.999610900878906</v>
      </c>
      <c r="I363" s="27">
        <v>99.99884033203125</v>
      </c>
      <c r="J363" s="32" t="s">
        <v>49</v>
      </c>
      <c r="K363" s="32" t="s">
        <v>49</v>
      </c>
      <c r="L363" s="32" t="s">
        <v>49</v>
      </c>
      <c r="M363" s="32" t="s">
        <v>49</v>
      </c>
      <c r="Q363" s="64">
        <v>1</v>
      </c>
      <c r="R363" s="63" t="s">
        <v>41</v>
      </c>
      <c r="S363" s="26" t="b">
        <f t="shared" si="52"/>
        <v>1</v>
      </c>
      <c r="T363" s="26" t="b">
        <f t="shared" si="53"/>
        <v>1</v>
      </c>
    </row>
    <row r="364" spans="1:20" x14ac:dyDescent="0.35">
      <c r="A364" s="44" t="s">
        <v>489</v>
      </c>
      <c r="B364" s="27">
        <v>91.66595458984375</v>
      </c>
      <c r="C364" s="27">
        <v>91.66595458984375</v>
      </c>
      <c r="D364" s="27">
        <v>91.66595458984375</v>
      </c>
      <c r="E364" s="27">
        <v>91.666275024414063</v>
      </c>
      <c r="F364" s="27">
        <v>99.999610900878906</v>
      </c>
      <c r="G364" s="27">
        <v>99.999610900878906</v>
      </c>
      <c r="H364" s="27">
        <v>99.999610900878906</v>
      </c>
      <c r="I364" s="27">
        <v>99.99884033203125</v>
      </c>
      <c r="J364" s="32" t="s">
        <v>49</v>
      </c>
      <c r="K364" s="32" t="s">
        <v>49</v>
      </c>
      <c r="L364" s="32" t="s">
        <v>49</v>
      </c>
      <c r="M364" s="32" t="s">
        <v>49</v>
      </c>
      <c r="Q364" s="64">
        <v>1</v>
      </c>
      <c r="R364" s="63" t="s">
        <v>41</v>
      </c>
      <c r="S364" s="26" t="b">
        <f t="shared" si="52"/>
        <v>1</v>
      </c>
      <c r="T364" s="26" t="b">
        <f t="shared" si="53"/>
        <v>1</v>
      </c>
    </row>
    <row r="365" spans="1:20" x14ac:dyDescent="0.35">
      <c r="A365" s="44" t="s">
        <v>490</v>
      </c>
      <c r="B365" s="27">
        <v>91.665077209472656</v>
      </c>
      <c r="C365" s="27">
        <v>91.665077209472656</v>
      </c>
      <c r="D365" s="27">
        <v>91.665077209472656</v>
      </c>
      <c r="E365" s="27">
        <v>91.663864135742188</v>
      </c>
      <c r="F365" s="27">
        <v>99.999610900878906</v>
      </c>
      <c r="G365" s="27">
        <v>99.999610900878906</v>
      </c>
      <c r="H365" s="27">
        <v>99.999610900878906</v>
      </c>
      <c r="I365" s="27">
        <v>99.99884033203125</v>
      </c>
      <c r="J365" s="32" t="s">
        <v>49</v>
      </c>
      <c r="K365" s="32" t="s">
        <v>49</v>
      </c>
      <c r="L365" s="32" t="s">
        <v>49</v>
      </c>
      <c r="M365" s="32" t="s">
        <v>49</v>
      </c>
      <c r="Q365" s="64">
        <v>1</v>
      </c>
      <c r="R365" s="63" t="s">
        <v>41</v>
      </c>
      <c r="S365" s="26" t="b">
        <f t="shared" si="52"/>
        <v>1</v>
      </c>
      <c r="T365" s="26" t="b">
        <f t="shared" si="53"/>
        <v>1</v>
      </c>
    </row>
    <row r="366" spans="1:20" x14ac:dyDescent="0.35">
      <c r="A366" s="44" t="s">
        <v>491</v>
      </c>
      <c r="B366" s="27">
        <v>91.666221618652344</v>
      </c>
      <c r="C366" s="27">
        <v>91.666221618652344</v>
      </c>
      <c r="D366" s="27">
        <v>91.666221618652344</v>
      </c>
      <c r="E366" s="27">
        <v>91.66656494140625</v>
      </c>
      <c r="F366" s="27">
        <v>99.999610900878906</v>
      </c>
      <c r="G366" s="27">
        <v>99.999610900878906</v>
      </c>
      <c r="H366" s="27">
        <v>99.999610900878906</v>
      </c>
      <c r="I366" s="27">
        <v>99.99884033203125</v>
      </c>
      <c r="J366" s="32" t="s">
        <v>49</v>
      </c>
      <c r="K366" s="32" t="s">
        <v>49</v>
      </c>
      <c r="L366" s="32" t="s">
        <v>49</v>
      </c>
      <c r="M366" s="32" t="s">
        <v>49</v>
      </c>
      <c r="Q366" s="64">
        <v>1</v>
      </c>
      <c r="R366" s="63" t="s">
        <v>41</v>
      </c>
      <c r="S366" s="26" t="b">
        <f t="shared" si="52"/>
        <v>1</v>
      </c>
      <c r="T366" s="26" t="b">
        <f t="shared" si="53"/>
        <v>1</v>
      </c>
    </row>
    <row r="367" spans="1:20" x14ac:dyDescent="0.35">
      <c r="A367" s="44" t="s">
        <v>492</v>
      </c>
      <c r="B367" s="27">
        <v>91.666213989257813</v>
      </c>
      <c r="C367" s="27">
        <v>91.666213989257813</v>
      </c>
      <c r="D367" s="27">
        <v>91.666213989257813</v>
      </c>
      <c r="E367" s="27">
        <v>91.666587829589844</v>
      </c>
      <c r="F367" s="27">
        <v>99.999610900878906</v>
      </c>
      <c r="G367" s="27">
        <v>99.999610900878906</v>
      </c>
      <c r="H367" s="27">
        <v>99.999610900878906</v>
      </c>
      <c r="I367" s="27">
        <v>99.99884033203125</v>
      </c>
      <c r="J367" s="32" t="s">
        <v>49</v>
      </c>
      <c r="K367" s="32" t="s">
        <v>49</v>
      </c>
      <c r="L367" s="32" t="s">
        <v>49</v>
      </c>
      <c r="M367" s="32" t="s">
        <v>49</v>
      </c>
      <c r="Q367" s="64">
        <v>1</v>
      </c>
      <c r="R367" s="63" t="s">
        <v>41</v>
      </c>
      <c r="S367" s="26" t="b">
        <f t="shared" si="52"/>
        <v>1</v>
      </c>
      <c r="T367" s="26" t="b">
        <f t="shared" si="53"/>
        <v>1</v>
      </c>
    </row>
    <row r="368" spans="1:20" x14ac:dyDescent="0.35">
      <c r="A368" s="44" t="s">
        <v>493</v>
      </c>
      <c r="B368" s="27">
        <v>91.6658935546875</v>
      </c>
      <c r="C368" s="27">
        <v>91.6658935546875</v>
      </c>
      <c r="D368" s="27">
        <v>91.6658935546875</v>
      </c>
      <c r="E368" s="27">
        <v>91.666213989257813</v>
      </c>
      <c r="F368" s="27">
        <v>99.999610900878906</v>
      </c>
      <c r="G368" s="27">
        <v>99.999610900878906</v>
      </c>
      <c r="H368" s="27">
        <v>99.999610900878906</v>
      </c>
      <c r="I368" s="27">
        <v>99.99884033203125</v>
      </c>
      <c r="J368" s="32" t="s">
        <v>49</v>
      </c>
      <c r="K368" s="32" t="s">
        <v>49</v>
      </c>
      <c r="L368" s="32" t="s">
        <v>49</v>
      </c>
      <c r="M368" s="32" t="s">
        <v>49</v>
      </c>
      <c r="Q368" s="64">
        <v>1</v>
      </c>
      <c r="R368" s="63" t="s">
        <v>41</v>
      </c>
      <c r="S368" s="26" t="b">
        <f t="shared" si="52"/>
        <v>1</v>
      </c>
      <c r="T368" s="26" t="b">
        <f t="shared" si="53"/>
        <v>1</v>
      </c>
    </row>
    <row r="369" spans="1:43" x14ac:dyDescent="0.35">
      <c r="A369" s="44" t="s">
        <v>494</v>
      </c>
      <c r="B369" s="27">
        <v>91.666450500488281</v>
      </c>
      <c r="C369" s="27">
        <v>91.666450500488281</v>
      </c>
      <c r="D369" s="27">
        <v>91.666450500488281</v>
      </c>
      <c r="E369" s="27">
        <v>91.666305541992188</v>
      </c>
      <c r="F369" s="27">
        <v>99.999610900878906</v>
      </c>
      <c r="G369" s="27">
        <v>99.999610900878906</v>
      </c>
      <c r="H369" s="27">
        <v>99.999610900878906</v>
      </c>
      <c r="I369" s="27">
        <v>99.99884033203125</v>
      </c>
      <c r="J369" s="32" t="s">
        <v>49</v>
      </c>
      <c r="K369" s="32" t="s">
        <v>49</v>
      </c>
      <c r="L369" s="32" t="s">
        <v>49</v>
      </c>
      <c r="M369" s="32" t="s">
        <v>49</v>
      </c>
      <c r="Q369" s="64">
        <v>1</v>
      </c>
      <c r="R369" s="63" t="s">
        <v>41</v>
      </c>
      <c r="S369" s="26" t="b">
        <f t="shared" si="52"/>
        <v>1</v>
      </c>
      <c r="T369" s="26" t="b">
        <f t="shared" si="53"/>
        <v>1</v>
      </c>
    </row>
    <row r="370" spans="1:43" x14ac:dyDescent="0.35">
      <c r="A370" s="57" t="s">
        <v>453</v>
      </c>
      <c r="B370" s="58" t="s">
        <v>453</v>
      </c>
      <c r="C370" s="58" t="s">
        <v>453</v>
      </c>
      <c r="D370" s="58" t="s">
        <v>453</v>
      </c>
      <c r="E370" s="58" t="s">
        <v>453</v>
      </c>
      <c r="F370" s="58" t="s">
        <v>453</v>
      </c>
      <c r="G370" s="58" t="s">
        <v>453</v>
      </c>
      <c r="H370" s="58" t="s">
        <v>453</v>
      </c>
      <c r="I370" s="58" t="s">
        <v>453</v>
      </c>
      <c r="J370" s="58" t="s">
        <v>453</v>
      </c>
      <c r="K370" s="58" t="s">
        <v>453</v>
      </c>
      <c r="L370" s="58" t="s">
        <v>453</v>
      </c>
      <c r="M370" s="58" t="s">
        <v>453</v>
      </c>
      <c r="N370" s="59" t="s">
        <v>495</v>
      </c>
      <c r="O370" s="58" t="s">
        <v>453</v>
      </c>
      <c r="P370" s="24" t="e">
        <f>SUMIF(S371:S372,TRUE, Q371:Q372)/SUM(Q371:Q372)</f>
        <v>#DIV/0!</v>
      </c>
      <c r="Q370" s="58" t="s">
        <v>453</v>
      </c>
      <c r="R370" s="58" t="s">
        <v>453</v>
      </c>
      <c r="S370" s="58" t="s">
        <v>453</v>
      </c>
      <c r="T370" s="60" t="s">
        <v>453</v>
      </c>
      <c r="U370" s="58" t="s">
        <v>453</v>
      </c>
      <c r="V370" s="58" t="s">
        <v>453</v>
      </c>
      <c r="W370" s="58" t="s">
        <v>453</v>
      </c>
      <c r="X370" s="58" t="s">
        <v>453</v>
      </c>
      <c r="Y370" s="61" t="s">
        <v>453</v>
      </c>
      <c r="Z370" s="61" t="s">
        <v>453</v>
      </c>
      <c r="AA370" s="61" t="s">
        <v>453</v>
      </c>
      <c r="AB370" s="61" t="s">
        <v>453</v>
      </c>
      <c r="AC370" s="61" t="s">
        <v>453</v>
      </c>
      <c r="AD370" s="61" t="s">
        <v>453</v>
      </c>
      <c r="AE370" s="61" t="s">
        <v>453</v>
      </c>
      <c r="AF370" s="61" t="s">
        <v>453</v>
      </c>
      <c r="AG370" s="61" t="s">
        <v>453</v>
      </c>
      <c r="AH370" s="61" t="s">
        <v>453</v>
      </c>
      <c r="AI370" s="61" t="s">
        <v>453</v>
      </c>
      <c r="AJ370" s="61" t="s">
        <v>453</v>
      </c>
      <c r="AK370" s="61" t="s">
        <v>453</v>
      </c>
      <c r="AL370" s="61" t="s">
        <v>453</v>
      </c>
      <c r="AM370" s="61" t="s">
        <v>453</v>
      </c>
      <c r="AN370" s="61" t="s">
        <v>453</v>
      </c>
      <c r="AO370" s="61" t="s">
        <v>453</v>
      </c>
      <c r="AP370" s="61" t="s">
        <v>453</v>
      </c>
      <c r="AQ370" s="61" t="s">
        <v>453</v>
      </c>
    </row>
    <row r="371" spans="1:43" ht="14.5" customHeight="1" x14ac:dyDescent="0.35">
      <c r="A371" s="62" t="s">
        <v>496</v>
      </c>
      <c r="B371" s="27">
        <v>69.583175659179688</v>
      </c>
      <c r="C371" s="27">
        <v>55.564529418945313</v>
      </c>
      <c r="D371" s="27">
        <v>96.903915405273438</v>
      </c>
      <c r="E371" s="27">
        <v>96.922660827636719</v>
      </c>
      <c r="F371" s="27">
        <v>98.012733459472656</v>
      </c>
      <c r="G371" s="27">
        <v>99.223289489746094</v>
      </c>
      <c r="H371" s="27">
        <v>99.942535400390625</v>
      </c>
      <c r="I371" s="27">
        <v>99.99884033203125</v>
      </c>
      <c r="J371" s="27">
        <v>0</v>
      </c>
      <c r="K371" s="27">
        <v>0</v>
      </c>
      <c r="L371" s="27">
        <v>0</v>
      </c>
      <c r="M371" s="27">
        <v>0</v>
      </c>
      <c r="N371" s="35"/>
      <c r="O371" s="63" t="s">
        <v>453</v>
      </c>
      <c r="P371" s="63" t="s">
        <v>497</v>
      </c>
      <c r="Q371" s="64">
        <v>0</v>
      </c>
      <c r="R371" s="63" t="s">
        <v>41</v>
      </c>
      <c r="S371" s="26" t="b">
        <f t="shared" ref="S371:S372" si="54">NOT(OR((D371&lt;=$Q$1),(H371&lt;=$R$1),(L371&lt;=$S$1)))</f>
        <v>0</v>
      </c>
      <c r="T371" s="26" t="b">
        <f>NOT(OR((C371&lt;=$Q$1),(G371&lt;=$R$1),(K371&lt;=$S$1)))</f>
        <v>0</v>
      </c>
      <c r="U371" s="65" t="s">
        <v>42</v>
      </c>
      <c r="V371" s="65" t="s">
        <v>42</v>
      </c>
      <c r="W371" s="66" t="s">
        <v>49</v>
      </c>
      <c r="X371" s="65" t="s">
        <v>42</v>
      </c>
      <c r="Y371" s="82">
        <v>5</v>
      </c>
      <c r="Z371" s="83"/>
      <c r="AA371" s="83"/>
      <c r="AB371" s="83"/>
      <c r="AC371" s="84"/>
      <c r="AD371" s="63" t="s">
        <v>453</v>
      </c>
      <c r="AE371" s="63" t="s">
        <v>453</v>
      </c>
      <c r="AF371" s="63" t="s">
        <v>453</v>
      </c>
      <c r="AG371" s="63" t="s">
        <v>453</v>
      </c>
      <c r="AH371" s="63" t="s">
        <v>453</v>
      </c>
      <c r="AI371" s="63" t="s">
        <v>453</v>
      </c>
      <c r="AJ371" s="63" t="s">
        <v>453</v>
      </c>
      <c r="AK371" s="63" t="s">
        <v>453</v>
      </c>
      <c r="AL371" s="63" t="s">
        <v>453</v>
      </c>
      <c r="AM371" s="63" t="s">
        <v>453</v>
      </c>
      <c r="AN371" s="63" t="s">
        <v>453</v>
      </c>
      <c r="AO371" s="63" t="s">
        <v>453</v>
      </c>
      <c r="AP371" s="63" t="s">
        <v>453</v>
      </c>
      <c r="AQ371" s="63" t="s">
        <v>453</v>
      </c>
    </row>
    <row r="372" spans="1:43" ht="14.5" customHeight="1" x14ac:dyDescent="0.35">
      <c r="A372" s="62" t="s">
        <v>498</v>
      </c>
      <c r="B372" s="27">
        <v>27.250444412231445</v>
      </c>
      <c r="C372" s="27">
        <v>4.3059749603271484</v>
      </c>
      <c r="D372" s="27">
        <v>0</v>
      </c>
      <c r="E372" s="27">
        <v>0</v>
      </c>
      <c r="F372" s="27">
        <v>99.961952209472656</v>
      </c>
      <c r="G372" s="27">
        <v>99.999420166015625</v>
      </c>
      <c r="H372" s="27">
        <v>0</v>
      </c>
      <c r="I372" s="27">
        <v>0</v>
      </c>
      <c r="J372" s="27">
        <v>0</v>
      </c>
      <c r="K372" s="27">
        <v>0</v>
      </c>
      <c r="L372" s="27">
        <v>0</v>
      </c>
      <c r="M372" s="27">
        <v>0</v>
      </c>
      <c r="N372" s="35" t="s">
        <v>499</v>
      </c>
      <c r="O372" s="63" t="s">
        <v>453</v>
      </c>
      <c r="P372" s="63"/>
      <c r="Q372" s="64">
        <v>0</v>
      </c>
      <c r="R372" s="63" t="s">
        <v>41</v>
      </c>
      <c r="S372" s="26" t="b">
        <f t="shared" si="54"/>
        <v>0</v>
      </c>
      <c r="T372" s="26" t="b">
        <f>NOT(OR((C372&lt;=$Q$1),(G372&lt;=$R$1),(K372&lt;=$S$1)))</f>
        <v>0</v>
      </c>
      <c r="U372" s="65" t="s">
        <v>42</v>
      </c>
      <c r="V372" s="65" t="s">
        <v>42</v>
      </c>
      <c r="W372" s="66" t="s">
        <v>49</v>
      </c>
      <c r="X372" s="65" t="s">
        <v>42</v>
      </c>
      <c r="Y372" s="82">
        <v>5</v>
      </c>
      <c r="Z372" s="83"/>
      <c r="AA372" s="83"/>
      <c r="AB372" s="83"/>
      <c r="AC372" s="84"/>
      <c r="AD372" s="63" t="s">
        <v>453</v>
      </c>
      <c r="AE372" s="63" t="s">
        <v>453</v>
      </c>
      <c r="AF372" s="63" t="s">
        <v>453</v>
      </c>
      <c r="AG372" s="63" t="s">
        <v>453</v>
      </c>
      <c r="AH372" s="63" t="s">
        <v>453</v>
      </c>
      <c r="AI372" s="63" t="s">
        <v>453</v>
      </c>
      <c r="AJ372" s="63" t="s">
        <v>453</v>
      </c>
      <c r="AK372" s="63" t="s">
        <v>453</v>
      </c>
      <c r="AL372" s="63" t="s">
        <v>453</v>
      </c>
      <c r="AM372" s="63" t="s">
        <v>453</v>
      </c>
      <c r="AN372" s="63" t="s">
        <v>453</v>
      </c>
      <c r="AO372" s="63" t="s">
        <v>453</v>
      </c>
      <c r="AP372" s="63" t="s">
        <v>453</v>
      </c>
      <c r="AQ372" s="63" t="s">
        <v>453</v>
      </c>
    </row>
    <row r="373" spans="1:43" x14ac:dyDescent="0.35">
      <c r="A373" s="57" t="s">
        <v>453</v>
      </c>
      <c r="B373" s="58" t="s">
        <v>453</v>
      </c>
      <c r="C373" s="58" t="s">
        <v>453</v>
      </c>
      <c r="D373" s="58" t="s">
        <v>453</v>
      </c>
      <c r="E373" s="58" t="s">
        <v>453</v>
      </c>
      <c r="F373" s="58" t="s">
        <v>453</v>
      </c>
      <c r="G373" s="58" t="s">
        <v>453</v>
      </c>
      <c r="H373" s="58" t="s">
        <v>453</v>
      </c>
      <c r="I373" s="58" t="s">
        <v>453</v>
      </c>
      <c r="J373" s="58" t="s">
        <v>453</v>
      </c>
      <c r="K373" s="58" t="s">
        <v>453</v>
      </c>
      <c r="L373" s="58" t="s">
        <v>453</v>
      </c>
      <c r="M373" s="58" t="s">
        <v>453</v>
      </c>
      <c r="N373" s="59" t="s">
        <v>500</v>
      </c>
      <c r="O373" s="58" t="s">
        <v>453</v>
      </c>
      <c r="P373" s="24">
        <f>SUMIF(S374,TRUE, Q374)/SUM(Q374)</f>
        <v>0</v>
      </c>
      <c r="Q373" s="58" t="s">
        <v>453</v>
      </c>
      <c r="R373" s="58" t="s">
        <v>453</v>
      </c>
      <c r="S373" s="58" t="s">
        <v>453</v>
      </c>
      <c r="T373" s="60" t="s">
        <v>453</v>
      </c>
      <c r="U373" s="58" t="s">
        <v>453</v>
      </c>
      <c r="V373" s="58" t="s">
        <v>453</v>
      </c>
      <c r="W373" s="58" t="s">
        <v>453</v>
      </c>
      <c r="X373" s="58" t="s">
        <v>453</v>
      </c>
      <c r="Y373" s="61" t="s">
        <v>453</v>
      </c>
      <c r="Z373" s="61" t="s">
        <v>453</v>
      </c>
      <c r="AA373" s="61" t="s">
        <v>453</v>
      </c>
      <c r="AB373" s="61" t="s">
        <v>453</v>
      </c>
      <c r="AC373" s="61" t="s">
        <v>453</v>
      </c>
      <c r="AD373" s="61" t="s">
        <v>453</v>
      </c>
      <c r="AE373" s="61" t="s">
        <v>453</v>
      </c>
      <c r="AF373" s="61" t="s">
        <v>453</v>
      </c>
      <c r="AG373" s="61" t="s">
        <v>453</v>
      </c>
      <c r="AH373" s="61" t="s">
        <v>453</v>
      </c>
      <c r="AI373" s="61" t="s">
        <v>453</v>
      </c>
      <c r="AJ373" s="61" t="s">
        <v>453</v>
      </c>
      <c r="AK373" s="61" t="s">
        <v>453</v>
      </c>
      <c r="AL373" s="61" t="s">
        <v>453</v>
      </c>
      <c r="AM373" s="61" t="s">
        <v>453</v>
      </c>
      <c r="AN373" s="61" t="s">
        <v>453</v>
      </c>
      <c r="AO373" s="61" t="s">
        <v>453</v>
      </c>
      <c r="AP373" s="61" t="s">
        <v>453</v>
      </c>
      <c r="AQ373" s="61" t="s">
        <v>453</v>
      </c>
    </row>
    <row r="374" spans="1:43" ht="14.5" customHeight="1" x14ac:dyDescent="0.35">
      <c r="A374" s="62" t="s">
        <v>501</v>
      </c>
      <c r="B374" s="27">
        <v>73.706405639648438</v>
      </c>
      <c r="C374" s="27">
        <v>69.451583862304688</v>
      </c>
      <c r="D374" s="27">
        <v>78.582328796386719</v>
      </c>
      <c r="E374" s="27">
        <v>86.785568237304688</v>
      </c>
      <c r="F374" s="27">
        <v>98.782432556152344</v>
      </c>
      <c r="G374" s="27">
        <v>99.999946594238281</v>
      </c>
      <c r="H374" s="27">
        <v>99.999771118164063</v>
      </c>
      <c r="I374" s="27">
        <v>99.99884033203125</v>
      </c>
      <c r="J374" s="27">
        <v>90.699745178222656</v>
      </c>
      <c r="K374" s="27">
        <v>93.157051086425781</v>
      </c>
      <c r="L374" s="27">
        <v>99.999771118164063</v>
      </c>
      <c r="M374" s="27">
        <v>99.99884033203125</v>
      </c>
      <c r="N374" s="35"/>
      <c r="O374" s="63" t="s">
        <v>453</v>
      </c>
      <c r="P374" s="63" t="s">
        <v>453</v>
      </c>
      <c r="Q374" s="64">
        <v>1</v>
      </c>
      <c r="R374" s="63" t="s">
        <v>41</v>
      </c>
      <c r="S374" s="26" t="b">
        <f t="shared" ref="S374:S375" si="55">NOT(OR((D374&lt;=$Q$1),(H374&lt;=$R$1),(L374&lt;=$S$1)))</f>
        <v>0</v>
      </c>
      <c r="T374" s="26" t="b">
        <f>NOT(OR((C374&lt;=$Q$1),(G374&lt;=$R$1),(K374&lt;=$S$1)))</f>
        <v>0</v>
      </c>
      <c r="U374" s="65" t="s">
        <v>42</v>
      </c>
      <c r="V374" s="65" t="s">
        <v>42</v>
      </c>
      <c r="W374" s="66" t="s">
        <v>49</v>
      </c>
      <c r="X374" s="65" t="s">
        <v>42</v>
      </c>
      <c r="Y374" s="82">
        <v>5</v>
      </c>
      <c r="Z374" s="83"/>
      <c r="AA374" s="83"/>
      <c r="AB374" s="83"/>
      <c r="AC374" s="84"/>
      <c r="AD374" s="63" t="s">
        <v>453</v>
      </c>
      <c r="AE374" s="63" t="s">
        <v>453</v>
      </c>
      <c r="AF374" s="63" t="s">
        <v>453</v>
      </c>
      <c r="AG374" s="63" t="s">
        <v>453</v>
      </c>
      <c r="AH374" s="63" t="s">
        <v>453</v>
      </c>
      <c r="AI374" s="63" t="s">
        <v>453</v>
      </c>
      <c r="AJ374" s="63" t="s">
        <v>453</v>
      </c>
      <c r="AK374" s="63" t="s">
        <v>453</v>
      </c>
      <c r="AL374" s="63" t="s">
        <v>453</v>
      </c>
      <c r="AM374" s="63" t="s">
        <v>453</v>
      </c>
      <c r="AN374" s="63" t="s">
        <v>453</v>
      </c>
      <c r="AO374" s="63" t="s">
        <v>453</v>
      </c>
      <c r="AP374" s="63" t="s">
        <v>453</v>
      </c>
      <c r="AQ374" s="63" t="s">
        <v>453</v>
      </c>
    </row>
    <row r="375" spans="1:43" ht="14.5" customHeight="1" x14ac:dyDescent="0.35">
      <c r="A375" s="62" t="s">
        <v>502</v>
      </c>
      <c r="B375" s="27">
        <v>79.583717346191406</v>
      </c>
      <c r="C375" s="27">
        <v>69.135177612304688</v>
      </c>
      <c r="D375" s="27">
        <v>77.904510498046875</v>
      </c>
      <c r="E375" s="27">
        <v>83.261573791503906</v>
      </c>
      <c r="F375" s="27">
        <v>88.950576782226563</v>
      </c>
      <c r="G375" s="27">
        <v>98.423660278320313</v>
      </c>
      <c r="H375" s="27">
        <v>99.999771118164063</v>
      </c>
      <c r="I375" s="27">
        <v>99.99884033203125</v>
      </c>
      <c r="J375" s="32" t="s">
        <v>49</v>
      </c>
      <c r="K375" s="32" t="s">
        <v>49</v>
      </c>
      <c r="L375" s="32" t="s">
        <v>49</v>
      </c>
      <c r="M375" s="32" t="s">
        <v>49</v>
      </c>
      <c r="N375" s="35"/>
      <c r="O375" s="63" t="s">
        <v>453</v>
      </c>
      <c r="P375" s="63"/>
      <c r="Q375" s="64">
        <v>0</v>
      </c>
      <c r="R375" s="63" t="s">
        <v>41</v>
      </c>
      <c r="S375" s="26" t="b">
        <f t="shared" si="55"/>
        <v>0</v>
      </c>
      <c r="T375" s="26" t="b">
        <f>NOT(OR((C375&lt;=$Q$1),(G375&lt;=$R$1),(K375&lt;=$S$1)))</f>
        <v>0</v>
      </c>
      <c r="U375" s="65" t="s">
        <v>42</v>
      </c>
      <c r="V375" s="65" t="s">
        <v>42</v>
      </c>
      <c r="W375" s="66" t="s">
        <v>49</v>
      </c>
      <c r="X375" s="65" t="s">
        <v>42</v>
      </c>
      <c r="Y375" s="82">
        <v>5</v>
      </c>
      <c r="Z375" s="83"/>
      <c r="AA375" s="83"/>
      <c r="AB375" s="83"/>
      <c r="AC375" s="84"/>
      <c r="AD375" s="63" t="s">
        <v>453</v>
      </c>
      <c r="AE375" s="63" t="s">
        <v>453</v>
      </c>
      <c r="AF375" s="63" t="s">
        <v>453</v>
      </c>
      <c r="AG375" s="63" t="s">
        <v>453</v>
      </c>
      <c r="AH375" s="63" t="s">
        <v>453</v>
      </c>
      <c r="AI375" s="63" t="s">
        <v>453</v>
      </c>
      <c r="AJ375" s="63" t="s">
        <v>453</v>
      </c>
      <c r="AK375" s="63" t="s">
        <v>453</v>
      </c>
      <c r="AL375" s="63" t="s">
        <v>453</v>
      </c>
      <c r="AM375" s="63" t="s">
        <v>453</v>
      </c>
      <c r="AN375" s="63" t="s">
        <v>453</v>
      </c>
      <c r="AO375" s="63" t="s">
        <v>453</v>
      </c>
      <c r="AP375" s="63" t="s">
        <v>453</v>
      </c>
      <c r="AQ375" s="63" t="s">
        <v>453</v>
      </c>
    </row>
    <row r="376" spans="1:43" x14ac:dyDescent="0.35">
      <c r="A376" s="57" t="s">
        <v>453</v>
      </c>
      <c r="B376" s="58" t="s">
        <v>453</v>
      </c>
      <c r="C376" s="58" t="s">
        <v>453</v>
      </c>
      <c r="D376" s="58" t="s">
        <v>453</v>
      </c>
      <c r="E376" s="58" t="s">
        <v>453</v>
      </c>
      <c r="F376" s="58" t="s">
        <v>453</v>
      </c>
      <c r="G376" s="58" t="s">
        <v>453</v>
      </c>
      <c r="H376" s="58" t="s">
        <v>453</v>
      </c>
      <c r="I376" s="58" t="s">
        <v>453</v>
      </c>
      <c r="J376" s="58" t="s">
        <v>453</v>
      </c>
      <c r="K376" s="58" t="s">
        <v>453</v>
      </c>
      <c r="L376" s="58" t="s">
        <v>453</v>
      </c>
      <c r="M376" s="58" t="s">
        <v>453</v>
      </c>
      <c r="N376" s="59" t="s">
        <v>503</v>
      </c>
      <c r="O376" s="58" t="s">
        <v>453</v>
      </c>
      <c r="P376" s="24" t="e">
        <f>P379=SUMIF(S380,TRUE, Q380)/SUM(Q377:Q378)</f>
        <v>#DIV/0!</v>
      </c>
      <c r="Q376" s="58" t="s">
        <v>453</v>
      </c>
      <c r="R376" s="58" t="s">
        <v>453</v>
      </c>
      <c r="S376" s="58" t="s">
        <v>453</v>
      </c>
      <c r="T376" s="60" t="s">
        <v>453</v>
      </c>
      <c r="U376" s="58" t="s">
        <v>453</v>
      </c>
      <c r="V376" s="58" t="s">
        <v>453</v>
      </c>
      <c r="W376" s="58" t="s">
        <v>453</v>
      </c>
      <c r="X376" s="58" t="s">
        <v>453</v>
      </c>
      <c r="Y376" s="61" t="s">
        <v>453</v>
      </c>
      <c r="Z376" s="61" t="s">
        <v>453</v>
      </c>
      <c r="AA376" s="61" t="s">
        <v>453</v>
      </c>
      <c r="AB376" s="61" t="s">
        <v>453</v>
      </c>
      <c r="AC376" s="61" t="s">
        <v>453</v>
      </c>
      <c r="AD376" s="61" t="s">
        <v>453</v>
      </c>
      <c r="AE376" s="61" t="s">
        <v>453</v>
      </c>
      <c r="AF376" s="61" t="s">
        <v>453</v>
      </c>
      <c r="AG376" s="61" t="s">
        <v>453</v>
      </c>
      <c r="AH376" s="61" t="s">
        <v>453</v>
      </c>
      <c r="AI376" s="61" t="s">
        <v>453</v>
      </c>
      <c r="AJ376" s="61" t="s">
        <v>453</v>
      </c>
      <c r="AK376" s="61" t="s">
        <v>453</v>
      </c>
      <c r="AL376" s="61" t="s">
        <v>453</v>
      </c>
      <c r="AM376" s="61" t="s">
        <v>453</v>
      </c>
      <c r="AN376" s="61" t="s">
        <v>453</v>
      </c>
      <c r="AO376" s="61" t="s">
        <v>453</v>
      </c>
      <c r="AP376" s="61" t="s">
        <v>453</v>
      </c>
      <c r="AQ376" s="61" t="s">
        <v>453</v>
      </c>
    </row>
    <row r="377" spans="1:43" ht="14.5" customHeight="1" x14ac:dyDescent="0.35">
      <c r="A377" s="62" t="s">
        <v>504</v>
      </c>
      <c r="B377" s="27">
        <v>75.847007751464844</v>
      </c>
      <c r="C377" s="27">
        <v>83.126632690429688</v>
      </c>
      <c r="D377" s="27">
        <v>76.124626159667969</v>
      </c>
      <c r="E377" s="27">
        <v>87.076583862304688</v>
      </c>
      <c r="F377" s="27">
        <v>95.549697875976563</v>
      </c>
      <c r="G377" s="27">
        <v>99.999961853027344</v>
      </c>
      <c r="H377" s="27">
        <v>99.999771118164063</v>
      </c>
      <c r="I377" s="27">
        <v>99.99884033203125</v>
      </c>
      <c r="J377" s="27">
        <v>93.686042785644531</v>
      </c>
      <c r="K377" s="27">
        <v>92.122688293457031</v>
      </c>
      <c r="L377" s="27">
        <v>96.6162109375</v>
      </c>
      <c r="M377" s="27">
        <v>99.962699890136719</v>
      </c>
      <c r="N377" s="35"/>
      <c r="O377" s="63" t="s">
        <v>453</v>
      </c>
      <c r="P377" s="63" t="s">
        <v>453</v>
      </c>
      <c r="Q377" s="64">
        <v>0</v>
      </c>
      <c r="R377" s="63" t="s">
        <v>41</v>
      </c>
      <c r="S377" s="26" t="b">
        <f t="shared" ref="S377:S378" si="56">NOT(OR((D377&lt;=$Q$1),(H377&lt;=$R$1),(L377&lt;=$S$1)))</f>
        <v>0</v>
      </c>
      <c r="T377" s="26" t="b">
        <f>NOT(OR((C377&lt;=$Q$1),(G377&lt;=$R$1),(K377&lt;=$S$1)))</f>
        <v>0</v>
      </c>
      <c r="U377" s="65" t="s">
        <v>42</v>
      </c>
      <c r="V377" s="65" t="s">
        <v>42</v>
      </c>
      <c r="W377" s="66" t="s">
        <v>49</v>
      </c>
      <c r="X377" s="65" t="s">
        <v>42</v>
      </c>
      <c r="Y377" s="82">
        <v>5</v>
      </c>
      <c r="Z377" s="83"/>
      <c r="AA377" s="83"/>
      <c r="AB377" s="83"/>
      <c r="AC377" s="84"/>
      <c r="AD377" s="63" t="s">
        <v>453</v>
      </c>
      <c r="AE377" s="63" t="s">
        <v>453</v>
      </c>
      <c r="AF377" s="63" t="s">
        <v>453</v>
      </c>
      <c r="AG377" s="63" t="s">
        <v>453</v>
      </c>
      <c r="AH377" s="63" t="s">
        <v>453</v>
      </c>
      <c r="AI377" s="63" t="s">
        <v>453</v>
      </c>
      <c r="AJ377" s="63" t="s">
        <v>453</v>
      </c>
      <c r="AK377" s="63" t="s">
        <v>453</v>
      </c>
      <c r="AL377" s="63" t="s">
        <v>453</v>
      </c>
      <c r="AM377" s="63" t="s">
        <v>453</v>
      </c>
      <c r="AN377" s="63" t="s">
        <v>453</v>
      </c>
      <c r="AO377" s="63" t="s">
        <v>453</v>
      </c>
      <c r="AP377" s="63" t="s">
        <v>453</v>
      </c>
      <c r="AQ377" s="63" t="s">
        <v>453</v>
      </c>
    </row>
    <row r="378" spans="1:43" ht="14.5" customHeight="1" x14ac:dyDescent="0.35">
      <c r="A378" s="62" t="s">
        <v>505</v>
      </c>
      <c r="B378" s="27">
        <v>91.254165649414063</v>
      </c>
      <c r="C378" s="27">
        <v>91.935859680175781</v>
      </c>
      <c r="D378" s="27">
        <v>77.901176452636719</v>
      </c>
      <c r="E378" s="27">
        <v>87.218620300292969</v>
      </c>
      <c r="F378" s="27">
        <v>99.845588684082031</v>
      </c>
      <c r="G378" s="27">
        <v>99.9990234375</v>
      </c>
      <c r="H378" s="27">
        <v>99.999588012695313</v>
      </c>
      <c r="I378" s="27">
        <v>99.99884033203125</v>
      </c>
      <c r="J378" s="27">
        <v>38.882911682128906</v>
      </c>
      <c r="K378" s="27">
        <v>32.134765625</v>
      </c>
      <c r="L378" s="27">
        <v>0.80995315313339233</v>
      </c>
      <c r="M378" s="27">
        <v>0</v>
      </c>
      <c r="N378" s="35"/>
      <c r="O378" s="63" t="s">
        <v>453</v>
      </c>
      <c r="P378" s="63"/>
      <c r="Q378" s="64">
        <v>0</v>
      </c>
      <c r="R378" s="63" t="s">
        <v>41</v>
      </c>
      <c r="S378" s="26" t="b">
        <f t="shared" si="56"/>
        <v>0</v>
      </c>
      <c r="T378" s="26" t="b">
        <f>NOT(OR((C378&lt;=$Q$1),(G378&lt;=$R$1),(K378&lt;=$S$1)))</f>
        <v>0</v>
      </c>
      <c r="U378" s="65" t="s">
        <v>42</v>
      </c>
      <c r="V378" s="65" t="s">
        <v>42</v>
      </c>
      <c r="W378" s="66" t="s">
        <v>49</v>
      </c>
      <c r="X378" s="65" t="s">
        <v>42</v>
      </c>
      <c r="Y378" s="82">
        <v>5</v>
      </c>
      <c r="Z378" s="83"/>
      <c r="AA378" s="83"/>
      <c r="AB378" s="83"/>
      <c r="AC378" s="84"/>
      <c r="AD378" s="63" t="s">
        <v>453</v>
      </c>
      <c r="AE378" s="63" t="s">
        <v>453</v>
      </c>
      <c r="AF378" s="63" t="s">
        <v>453</v>
      </c>
      <c r="AG378" s="63" t="s">
        <v>453</v>
      </c>
      <c r="AH378" s="63" t="s">
        <v>453</v>
      </c>
      <c r="AI378" s="63" t="s">
        <v>453</v>
      </c>
      <c r="AJ378" s="63" t="s">
        <v>453</v>
      </c>
      <c r="AK378" s="63" t="s">
        <v>453</v>
      </c>
      <c r="AL378" s="63" t="s">
        <v>453</v>
      </c>
      <c r="AM378" s="63" t="s">
        <v>453</v>
      </c>
      <c r="AN378" s="63" t="s">
        <v>453</v>
      </c>
      <c r="AO378" s="63" t="s">
        <v>453</v>
      </c>
      <c r="AP378" s="63" t="s">
        <v>453</v>
      </c>
      <c r="AQ378" s="63" t="s">
        <v>453</v>
      </c>
    </row>
    <row r="379" spans="1:43" x14ac:dyDescent="0.35">
      <c r="A379" s="57" t="s">
        <v>453</v>
      </c>
      <c r="B379" s="58" t="s">
        <v>453</v>
      </c>
      <c r="C379" s="58" t="s">
        <v>453</v>
      </c>
      <c r="D379" s="58" t="s">
        <v>453</v>
      </c>
      <c r="E379" s="58" t="s">
        <v>453</v>
      </c>
      <c r="F379" s="58" t="s">
        <v>453</v>
      </c>
      <c r="G379" s="58" t="s">
        <v>453</v>
      </c>
      <c r="H379" s="58" t="s">
        <v>453</v>
      </c>
      <c r="I379" s="58" t="s">
        <v>453</v>
      </c>
      <c r="J379" s="58" t="s">
        <v>453</v>
      </c>
      <c r="K379" s="58" t="s">
        <v>453</v>
      </c>
      <c r="L379" s="58" t="s">
        <v>453</v>
      </c>
      <c r="M379" s="58" t="s">
        <v>453</v>
      </c>
      <c r="N379" s="59" t="s">
        <v>506</v>
      </c>
      <c r="O379" s="58" t="s">
        <v>453</v>
      </c>
      <c r="P379" s="24">
        <f>SUMIF(S380,TRUE, Q380)/SUM(Q380)</f>
        <v>0</v>
      </c>
      <c r="Q379" s="58" t="s">
        <v>453</v>
      </c>
      <c r="R379" s="58" t="s">
        <v>453</v>
      </c>
      <c r="S379" s="58" t="s">
        <v>453</v>
      </c>
      <c r="T379" s="60" t="s">
        <v>453</v>
      </c>
      <c r="U379" s="58" t="s">
        <v>453</v>
      </c>
      <c r="V379" s="58" t="s">
        <v>453</v>
      </c>
      <c r="W379" s="58" t="s">
        <v>453</v>
      </c>
      <c r="X379" s="58" t="s">
        <v>453</v>
      </c>
      <c r="Y379" s="61" t="s">
        <v>453</v>
      </c>
      <c r="Z379" s="61" t="s">
        <v>453</v>
      </c>
      <c r="AA379" s="61" t="s">
        <v>453</v>
      </c>
      <c r="AB379" s="61" t="s">
        <v>453</v>
      </c>
      <c r="AC379" s="61" t="s">
        <v>453</v>
      </c>
      <c r="AD379" s="61" t="s">
        <v>453</v>
      </c>
      <c r="AE379" s="61" t="s">
        <v>453</v>
      </c>
      <c r="AF379" s="61" t="s">
        <v>453</v>
      </c>
      <c r="AG379" s="61" t="s">
        <v>453</v>
      </c>
      <c r="AH379" s="61" t="s">
        <v>453</v>
      </c>
      <c r="AI379" s="61" t="s">
        <v>453</v>
      </c>
      <c r="AJ379" s="61" t="s">
        <v>453</v>
      </c>
      <c r="AK379" s="61" t="s">
        <v>453</v>
      </c>
      <c r="AL379" s="61" t="s">
        <v>453</v>
      </c>
      <c r="AM379" s="61" t="s">
        <v>453</v>
      </c>
      <c r="AN379" s="61" t="s">
        <v>453</v>
      </c>
      <c r="AO379" s="61" t="s">
        <v>453</v>
      </c>
      <c r="AP379" s="61" t="s">
        <v>453</v>
      </c>
      <c r="AQ379" s="61" t="s">
        <v>453</v>
      </c>
    </row>
    <row r="380" spans="1:43" ht="14.5" customHeight="1" x14ac:dyDescent="0.35">
      <c r="A380" s="62" t="s">
        <v>507</v>
      </c>
      <c r="B380" s="27">
        <v>84.938003540039063</v>
      </c>
      <c r="C380" s="27">
        <v>88.219589233398438</v>
      </c>
      <c r="D380" s="27">
        <v>60.567543029785156</v>
      </c>
      <c r="E380" s="27">
        <v>36.284439086914063</v>
      </c>
      <c r="F380" s="27">
        <v>99.996177673339844</v>
      </c>
      <c r="G380" s="27">
        <v>99.999961853027344</v>
      </c>
      <c r="H380" s="27">
        <v>99.999771118164063</v>
      </c>
      <c r="I380" s="27">
        <v>99.99884033203125</v>
      </c>
      <c r="J380" s="27">
        <v>76.080482482910156</v>
      </c>
      <c r="K380" s="27">
        <v>97.910812377929688</v>
      </c>
      <c r="L380" s="27">
        <v>88.300559997558594</v>
      </c>
      <c r="M380" s="27">
        <v>99.99884033203125</v>
      </c>
      <c r="N380" s="35"/>
      <c r="O380" s="63" t="s">
        <v>453</v>
      </c>
      <c r="P380" s="63" t="s">
        <v>453</v>
      </c>
      <c r="Q380" s="64">
        <v>1</v>
      </c>
      <c r="R380" s="63" t="s">
        <v>41</v>
      </c>
      <c r="S380" s="31">
        <v>-1</v>
      </c>
      <c r="T380" s="31">
        <v>0</v>
      </c>
      <c r="U380" s="65" t="s">
        <v>42</v>
      </c>
      <c r="V380" s="65" t="s">
        <v>42</v>
      </c>
      <c r="W380" s="66" t="s">
        <v>49</v>
      </c>
      <c r="X380" s="65" t="s">
        <v>42</v>
      </c>
      <c r="Y380" s="82">
        <v>5</v>
      </c>
      <c r="Z380" s="83"/>
      <c r="AA380" s="83"/>
      <c r="AB380" s="83"/>
      <c r="AC380" s="84"/>
      <c r="AD380" s="63" t="s">
        <v>453</v>
      </c>
      <c r="AE380" s="63" t="s">
        <v>453</v>
      </c>
      <c r="AF380" s="63" t="s">
        <v>453</v>
      </c>
      <c r="AG380" s="63" t="s">
        <v>453</v>
      </c>
      <c r="AH380" s="63" t="s">
        <v>453</v>
      </c>
      <c r="AI380" s="63" t="s">
        <v>453</v>
      </c>
      <c r="AJ380" s="63" t="s">
        <v>453</v>
      </c>
      <c r="AK380" s="63" t="s">
        <v>453</v>
      </c>
      <c r="AL380" s="63" t="s">
        <v>453</v>
      </c>
      <c r="AM380" s="63" t="s">
        <v>453</v>
      </c>
      <c r="AN380" s="63" t="s">
        <v>453</v>
      </c>
      <c r="AO380" s="63" t="s">
        <v>453</v>
      </c>
      <c r="AP380" s="63" t="s">
        <v>453</v>
      </c>
      <c r="AQ380" s="63" t="s">
        <v>453</v>
      </c>
    </row>
    <row r="381" spans="1:43" x14ac:dyDescent="0.35">
      <c r="A381" s="57" t="s">
        <v>453</v>
      </c>
      <c r="B381" s="58" t="s">
        <v>453</v>
      </c>
      <c r="C381" s="58" t="s">
        <v>453</v>
      </c>
      <c r="D381" s="58" t="s">
        <v>453</v>
      </c>
      <c r="E381" s="58" t="s">
        <v>453</v>
      </c>
      <c r="F381" s="58" t="s">
        <v>453</v>
      </c>
      <c r="G381" s="58" t="s">
        <v>453</v>
      </c>
      <c r="H381" s="58" t="s">
        <v>453</v>
      </c>
      <c r="I381" s="58" t="s">
        <v>453</v>
      </c>
      <c r="J381" s="58" t="s">
        <v>453</v>
      </c>
      <c r="K381" s="58" t="s">
        <v>453</v>
      </c>
      <c r="L381" s="58" t="s">
        <v>453</v>
      </c>
      <c r="M381" s="27" t="s">
        <v>453</v>
      </c>
      <c r="N381" s="59" t="s">
        <v>508</v>
      </c>
      <c r="O381" s="58" t="s">
        <v>453</v>
      </c>
      <c r="P381" s="24" t="e">
        <f>SUMIF(S382,TRUE, Q382)/SUM(Q382)</f>
        <v>#DIV/0!</v>
      </c>
      <c r="Q381" s="58" t="s">
        <v>453</v>
      </c>
      <c r="R381" s="58" t="s">
        <v>453</v>
      </c>
      <c r="S381" s="58" t="s">
        <v>453</v>
      </c>
      <c r="T381" s="60" t="s">
        <v>453</v>
      </c>
      <c r="U381" s="58" t="s">
        <v>453</v>
      </c>
      <c r="V381" s="58" t="s">
        <v>453</v>
      </c>
      <c r="W381" s="58" t="s">
        <v>453</v>
      </c>
      <c r="X381" s="58" t="s">
        <v>453</v>
      </c>
      <c r="Y381" s="61" t="s">
        <v>453</v>
      </c>
      <c r="Z381" s="61" t="s">
        <v>453</v>
      </c>
      <c r="AA381" s="61" t="s">
        <v>453</v>
      </c>
      <c r="AB381" s="61" t="s">
        <v>453</v>
      </c>
      <c r="AC381" s="61" t="s">
        <v>453</v>
      </c>
      <c r="AD381" s="61" t="s">
        <v>453</v>
      </c>
      <c r="AE381" s="61" t="s">
        <v>453</v>
      </c>
      <c r="AF381" s="61" t="s">
        <v>453</v>
      </c>
      <c r="AG381" s="61" t="s">
        <v>453</v>
      </c>
      <c r="AH381" s="61" t="s">
        <v>453</v>
      </c>
      <c r="AI381" s="61" t="s">
        <v>453</v>
      </c>
      <c r="AJ381" s="61" t="s">
        <v>453</v>
      </c>
      <c r="AK381" s="61" t="s">
        <v>453</v>
      </c>
      <c r="AL381" s="61" t="s">
        <v>453</v>
      </c>
      <c r="AM381" s="61" t="s">
        <v>453</v>
      </c>
      <c r="AN381" s="61" t="s">
        <v>453</v>
      </c>
      <c r="AO381" s="61" t="s">
        <v>453</v>
      </c>
      <c r="AP381" s="61" t="s">
        <v>453</v>
      </c>
      <c r="AQ381" s="61" t="s">
        <v>453</v>
      </c>
    </row>
    <row r="382" spans="1:43" ht="14.5" customHeight="1" x14ac:dyDescent="0.35">
      <c r="A382" s="62" t="s">
        <v>501</v>
      </c>
      <c r="B382" s="27">
        <v>73.706405639648438</v>
      </c>
      <c r="C382" s="27">
        <v>69.451583862304688</v>
      </c>
      <c r="D382" s="27">
        <v>78.582328796386719</v>
      </c>
      <c r="E382" s="27">
        <v>86.785568237304688</v>
      </c>
      <c r="F382" s="27">
        <v>98.782432556152344</v>
      </c>
      <c r="G382" s="27">
        <v>99.999946594238281</v>
      </c>
      <c r="H382" s="27">
        <v>99.999771118164063</v>
      </c>
      <c r="I382" s="27">
        <v>99.99884033203125</v>
      </c>
      <c r="J382" s="27">
        <v>90.699745178222656</v>
      </c>
      <c r="K382" s="27">
        <v>93.157051086425781</v>
      </c>
      <c r="L382" s="27">
        <v>99.999771118164063</v>
      </c>
      <c r="M382" s="27">
        <v>99.99884033203125</v>
      </c>
      <c r="N382" s="35"/>
      <c r="O382" s="63" t="s">
        <v>453</v>
      </c>
      <c r="P382" s="63" t="s">
        <v>453</v>
      </c>
      <c r="Q382" s="64">
        <v>0</v>
      </c>
      <c r="R382" s="63" t="s">
        <v>41</v>
      </c>
      <c r="S382" s="26" t="b">
        <f t="shared" ref="S382:S383" si="57">NOT(OR((D382&lt;=$Q$1),(H382&lt;=$R$1),(L382&lt;=$S$1)))</f>
        <v>0</v>
      </c>
      <c r="T382" s="26" t="b">
        <f>NOT(OR((C382&lt;=$Q$1),(G382&lt;=$R$1),(K382&lt;=$S$1)))</f>
        <v>0</v>
      </c>
      <c r="U382" s="65" t="s">
        <v>42</v>
      </c>
      <c r="V382" s="65" t="s">
        <v>42</v>
      </c>
      <c r="W382" s="66" t="s">
        <v>49</v>
      </c>
      <c r="X382" s="65" t="s">
        <v>42</v>
      </c>
      <c r="Y382" s="82">
        <v>5</v>
      </c>
      <c r="Z382" s="83"/>
      <c r="AA382" s="83"/>
      <c r="AB382" s="83"/>
      <c r="AC382" s="84"/>
      <c r="AD382" s="63" t="s">
        <v>453</v>
      </c>
      <c r="AE382" s="63" t="s">
        <v>453</v>
      </c>
      <c r="AF382" s="63" t="s">
        <v>453</v>
      </c>
      <c r="AG382" s="63" t="s">
        <v>453</v>
      </c>
      <c r="AH382" s="63" t="s">
        <v>453</v>
      </c>
      <c r="AI382" s="63" t="s">
        <v>453</v>
      </c>
      <c r="AJ382" s="63" t="s">
        <v>453</v>
      </c>
      <c r="AK382" s="63" t="s">
        <v>453</v>
      </c>
      <c r="AL382" s="63" t="s">
        <v>453</v>
      </c>
      <c r="AM382" s="63" t="s">
        <v>453</v>
      </c>
      <c r="AN382" s="63" t="s">
        <v>453</v>
      </c>
      <c r="AO382" s="63" t="s">
        <v>453</v>
      </c>
      <c r="AP382" s="63" t="s">
        <v>453</v>
      </c>
      <c r="AQ382" s="63" t="s">
        <v>453</v>
      </c>
    </row>
    <row r="383" spans="1:43" ht="14.5" customHeight="1" x14ac:dyDescent="0.35">
      <c r="A383" s="62" t="s">
        <v>502</v>
      </c>
      <c r="B383" s="27">
        <v>79.583717346191406</v>
      </c>
      <c r="C383" s="27">
        <v>69.135177612304688</v>
      </c>
      <c r="D383" s="27">
        <v>77.904510498046875</v>
      </c>
      <c r="E383" s="27">
        <v>83.261573791503906</v>
      </c>
      <c r="F383" s="27">
        <v>88.950576782226563</v>
      </c>
      <c r="G383" s="27">
        <v>98.423660278320313</v>
      </c>
      <c r="H383" s="27">
        <v>99.999771118164063</v>
      </c>
      <c r="I383" s="27">
        <v>99.99884033203125</v>
      </c>
      <c r="J383" s="32" t="s">
        <v>49</v>
      </c>
      <c r="K383" s="32" t="s">
        <v>49</v>
      </c>
      <c r="L383" s="32" t="s">
        <v>49</v>
      </c>
      <c r="M383" s="32" t="s">
        <v>49</v>
      </c>
      <c r="N383" s="35"/>
      <c r="O383" s="63" t="s">
        <v>453</v>
      </c>
      <c r="P383" s="63"/>
      <c r="Q383" s="64">
        <v>0</v>
      </c>
      <c r="R383" s="63" t="s">
        <v>41</v>
      </c>
      <c r="S383" s="26" t="b">
        <f t="shared" si="57"/>
        <v>0</v>
      </c>
      <c r="T383" s="26" t="b">
        <f>NOT(OR((C383&lt;=$Q$1),(G383&lt;=$R$1),(K383&lt;=$S$1)))</f>
        <v>0</v>
      </c>
      <c r="U383" s="65" t="s">
        <v>42</v>
      </c>
      <c r="V383" s="65" t="s">
        <v>42</v>
      </c>
      <c r="W383" s="66" t="s">
        <v>49</v>
      </c>
      <c r="X383" s="65" t="s">
        <v>42</v>
      </c>
      <c r="Y383" s="82">
        <v>5</v>
      </c>
      <c r="Z383" s="83"/>
      <c r="AA383" s="83"/>
      <c r="AB383" s="83"/>
      <c r="AC383" s="84"/>
      <c r="AD383" s="63" t="s">
        <v>453</v>
      </c>
      <c r="AE383" s="63" t="s">
        <v>453</v>
      </c>
      <c r="AF383" s="63" t="s">
        <v>453</v>
      </c>
      <c r="AG383" s="63" t="s">
        <v>453</v>
      </c>
      <c r="AH383" s="63" t="s">
        <v>453</v>
      </c>
      <c r="AI383" s="63" t="s">
        <v>453</v>
      </c>
      <c r="AJ383" s="63" t="s">
        <v>453</v>
      </c>
      <c r="AK383" s="63" t="s">
        <v>453</v>
      </c>
      <c r="AL383" s="63" t="s">
        <v>453</v>
      </c>
      <c r="AM383" s="63" t="s">
        <v>453</v>
      </c>
      <c r="AN383" s="63" t="s">
        <v>453</v>
      </c>
      <c r="AO383" s="63" t="s">
        <v>453</v>
      </c>
      <c r="AP383" s="63" t="s">
        <v>453</v>
      </c>
      <c r="AQ383" s="63" t="s">
        <v>453</v>
      </c>
    </row>
    <row r="394" spans="16:18" x14ac:dyDescent="0.35">
      <c r="P394" s="35" t="s">
        <v>509</v>
      </c>
      <c r="Q394" s="26">
        <f>COUNTA(Q14:Q333)</f>
        <v>248</v>
      </c>
    </row>
    <row r="395" spans="16:18" x14ac:dyDescent="0.35">
      <c r="P395" s="35" t="s">
        <v>510</v>
      </c>
      <c r="Q395" s="26">
        <f>SUM(Q15:Q333)</f>
        <v>185</v>
      </c>
      <c r="R395" s="77">
        <f>Q395/Q394</f>
        <v>0.74596774193548387</v>
      </c>
    </row>
    <row r="398" spans="16:18" x14ac:dyDescent="0.35">
      <c r="P398" s="35" t="s">
        <v>511</v>
      </c>
      <c r="Q398" s="35">
        <f>SUMIF(T15:T340,TRUE,Q15:Q340)/SUM(Q15:Q340)</f>
        <v>0.58510638297872342</v>
      </c>
    </row>
  </sheetData>
  <mergeCells count="297">
    <mergeCell ref="Y6:AC6"/>
    <mergeCell ref="Y7:AC7"/>
    <mergeCell ref="AF7:AG7"/>
    <mergeCell ref="AH7:AQ7"/>
    <mergeCell ref="Y8:AC8"/>
    <mergeCell ref="Y9:AC9"/>
    <mergeCell ref="V1:X1"/>
    <mergeCell ref="Y3:AC3"/>
    <mergeCell ref="Y4:AC4"/>
    <mergeCell ref="AF4:AG4"/>
    <mergeCell ref="AH4:AQ4"/>
    <mergeCell ref="Y5:AC5"/>
    <mergeCell ref="Y15:AC15"/>
    <mergeCell ref="Y16:AC16"/>
    <mergeCell ref="Y17:AC17"/>
    <mergeCell ref="Y18:AC18"/>
    <mergeCell ref="Y19:AC19"/>
    <mergeCell ref="Y20:AC20"/>
    <mergeCell ref="Y10:AC10"/>
    <mergeCell ref="AH10:AQ10"/>
    <mergeCell ref="Y11:AC11"/>
    <mergeCell ref="Y12:AC12"/>
    <mergeCell ref="Y13:AC13"/>
    <mergeCell ref="Y14:AC14"/>
    <mergeCell ref="Y26:AC26"/>
    <mergeCell ref="Y27:AC27"/>
    <mergeCell ref="Y28:AC28"/>
    <mergeCell ref="Y29:AC29"/>
    <mergeCell ref="Y30:AC30"/>
    <mergeCell ref="Y31:AC31"/>
    <mergeCell ref="Y21:AC21"/>
    <mergeCell ref="AJ21:AQ21"/>
    <mergeCell ref="Y22:AC22"/>
    <mergeCell ref="Y23:AC23"/>
    <mergeCell ref="Y24:AC24"/>
    <mergeCell ref="Y25:AC25"/>
    <mergeCell ref="Y39:AC39"/>
    <mergeCell ref="Y40:AC40"/>
    <mergeCell ref="Y41:AC41"/>
    <mergeCell ref="Y42:AC42"/>
    <mergeCell ref="Y43:AC43"/>
    <mergeCell ref="Y44:AC44"/>
    <mergeCell ref="Y32:AC32"/>
    <mergeCell ref="Y33:AC33"/>
    <mergeCell ref="Y35:AC35"/>
    <mergeCell ref="Y36:AC36"/>
    <mergeCell ref="Y37:AC37"/>
    <mergeCell ref="Y38:AC38"/>
    <mergeCell ref="Y61:AC61"/>
    <mergeCell ref="Y64:AC64"/>
    <mergeCell ref="AF64:AG64"/>
    <mergeCell ref="AH64:AQ64"/>
    <mergeCell ref="Y65:AC65"/>
    <mergeCell ref="Y66:AC66"/>
    <mergeCell ref="Y45:AC45"/>
    <mergeCell ref="Y46:AC46"/>
    <mergeCell ref="Y47:AC47"/>
    <mergeCell ref="Y48:AC48"/>
    <mergeCell ref="Y49:AC49"/>
    <mergeCell ref="Y50:AC50"/>
    <mergeCell ref="Y73:AC73"/>
    <mergeCell ref="Y74:AC74"/>
    <mergeCell ref="Y75:AC75"/>
    <mergeCell ref="Y76:AC76"/>
    <mergeCell ref="Y77:AC77"/>
    <mergeCell ref="Y78:AC78"/>
    <mergeCell ref="Y67:AC67"/>
    <mergeCell ref="Y68:AC68"/>
    <mergeCell ref="Y69:AC69"/>
    <mergeCell ref="Y70:AC70"/>
    <mergeCell ref="Y71:AC71"/>
    <mergeCell ref="Y72:AC72"/>
    <mergeCell ref="Y86:AC86"/>
    <mergeCell ref="Y87:AC87"/>
    <mergeCell ref="Y88:AC88"/>
    <mergeCell ref="Y89:AC89"/>
    <mergeCell ref="Y91:AC91"/>
    <mergeCell ref="Y97:AC97"/>
    <mergeCell ref="Y79:AC79"/>
    <mergeCell ref="Y80:AC80"/>
    <mergeCell ref="Y81:AC81"/>
    <mergeCell ref="Y83:AC83"/>
    <mergeCell ref="Y84:AC84"/>
    <mergeCell ref="Y85:AC85"/>
    <mergeCell ref="Y111:AC111"/>
    <mergeCell ref="Y112:AC112"/>
    <mergeCell ref="Y113:AC113"/>
    <mergeCell ref="Y114:AC114"/>
    <mergeCell ref="Y115:AC115"/>
    <mergeCell ref="Y116:AC116"/>
    <mergeCell ref="Y99:AC99"/>
    <mergeCell ref="AF99:AG99"/>
    <mergeCell ref="AH99:AQ99"/>
    <mergeCell ref="Y110:AC110"/>
    <mergeCell ref="AF110:AG110"/>
    <mergeCell ref="AH110:AQ110"/>
    <mergeCell ref="AF127:AG127"/>
    <mergeCell ref="AH127:AQ127"/>
    <mergeCell ref="Y128:AC128"/>
    <mergeCell ref="Y121:AC121"/>
    <mergeCell ref="Y122:AC122"/>
    <mergeCell ref="AF122:AG122"/>
    <mergeCell ref="AH122:AQ122"/>
    <mergeCell ref="Y123:AC123"/>
    <mergeCell ref="Y124:AC124"/>
    <mergeCell ref="Y130:AC130"/>
    <mergeCell ref="Y132:AC132"/>
    <mergeCell ref="Y133:AC133"/>
    <mergeCell ref="Y134:AC134"/>
    <mergeCell ref="Y135:AC135"/>
    <mergeCell ref="Y136:AC136"/>
    <mergeCell ref="Y125:AC125"/>
    <mergeCell ref="Y126:AC126"/>
    <mergeCell ref="Y127:AC127"/>
    <mergeCell ref="Y143:AC143"/>
    <mergeCell ref="Y144:AC144"/>
    <mergeCell ref="Y145:AC145"/>
    <mergeCell ref="Y146:AC146"/>
    <mergeCell ref="Y147:AC147"/>
    <mergeCell ref="Y148:AC148"/>
    <mergeCell ref="Y137:AC137"/>
    <mergeCell ref="Y138:AC138"/>
    <mergeCell ref="Y139:AC139"/>
    <mergeCell ref="Y140:AC140"/>
    <mergeCell ref="Y141:AC141"/>
    <mergeCell ref="Y142:AC142"/>
    <mergeCell ref="Y155:AC155"/>
    <mergeCell ref="Y156:AC156"/>
    <mergeCell ref="Y157:AC157"/>
    <mergeCell ref="Y158:AC158"/>
    <mergeCell ref="Y159:AC159"/>
    <mergeCell ref="Y160:AC160"/>
    <mergeCell ref="Y149:AC149"/>
    <mergeCell ref="Y150:AC150"/>
    <mergeCell ref="Y151:AC151"/>
    <mergeCell ref="Y152:AC152"/>
    <mergeCell ref="Y153:AC153"/>
    <mergeCell ref="Y154:AC154"/>
    <mergeCell ref="AF186:AG186"/>
    <mergeCell ref="AH186:AQ186"/>
    <mergeCell ref="Y187:AC187"/>
    <mergeCell ref="Y161:AC161"/>
    <mergeCell ref="Y168:AC168"/>
    <mergeCell ref="Y169:AC169"/>
    <mergeCell ref="Y170:AC170"/>
    <mergeCell ref="Y171:AC171"/>
    <mergeCell ref="Y172:AC172"/>
    <mergeCell ref="Y188:AC188"/>
    <mergeCell ref="Y189:AC189"/>
    <mergeCell ref="Y190:AC190"/>
    <mergeCell ref="Y191:AC191"/>
    <mergeCell ref="Y192:AC192"/>
    <mergeCell ref="Y193:AC193"/>
    <mergeCell ref="Y174:AC174"/>
    <mergeCell ref="Y175:AC175"/>
    <mergeCell ref="Y186:AC186"/>
    <mergeCell ref="AH202:AQ202"/>
    <mergeCell ref="Y203:AC203"/>
    <mergeCell ref="Y204:AC204"/>
    <mergeCell ref="Y205:AC205"/>
    <mergeCell ref="Y206:AC206"/>
    <mergeCell ref="Y210:AC210"/>
    <mergeCell ref="Y194:AC194"/>
    <mergeCell ref="Y195:AC195"/>
    <mergeCell ref="Y198:AC198"/>
    <mergeCell ref="Y199:AC199"/>
    <mergeCell ref="Y200:AC200"/>
    <mergeCell ref="Y202:AC202"/>
    <mergeCell ref="Y216:AC216"/>
    <mergeCell ref="Y217:AC217"/>
    <mergeCell ref="Y218:AC218"/>
    <mergeCell ref="Y219:AC219"/>
    <mergeCell ref="Y220:AC220"/>
    <mergeCell ref="Y221:AC221"/>
    <mergeCell ref="Y211:AC211"/>
    <mergeCell ref="Y212:AC212"/>
    <mergeCell ref="AH212:AQ212"/>
    <mergeCell ref="Y213:AC213"/>
    <mergeCell ref="Y214:AC214"/>
    <mergeCell ref="Y215:AC215"/>
    <mergeCell ref="Y225:AC225"/>
    <mergeCell ref="Y226:AC226"/>
    <mergeCell ref="Y227:AC227"/>
    <mergeCell ref="AF227:AG227"/>
    <mergeCell ref="AH227:AQ227"/>
    <mergeCell ref="Y228:AC228"/>
    <mergeCell ref="AF228:AG228"/>
    <mergeCell ref="AH228:AQ228"/>
    <mergeCell ref="Y222:AC222"/>
    <mergeCell ref="AF222:AG222"/>
    <mergeCell ref="AH222:AQ222"/>
    <mergeCell ref="Y223:AC223"/>
    <mergeCell ref="Y224:AC224"/>
    <mergeCell ref="AF224:AG224"/>
    <mergeCell ref="AH224:AQ224"/>
    <mergeCell ref="Y233:AC233"/>
    <mergeCell ref="Y234:AC234"/>
    <mergeCell ref="Y235:AC235"/>
    <mergeCell ref="Y236:AC236"/>
    <mergeCell ref="AF236:AG236"/>
    <mergeCell ref="AH236:AQ236"/>
    <mergeCell ref="Y229:AC229"/>
    <mergeCell ref="Y230:AC230"/>
    <mergeCell ref="Y231:AC231"/>
    <mergeCell ref="AF231:AG231"/>
    <mergeCell ref="AH231:AQ231"/>
    <mergeCell ref="Y232:AC232"/>
    <mergeCell ref="AF243:AG243"/>
    <mergeCell ref="AH243:AQ243"/>
    <mergeCell ref="Y244:AC244"/>
    <mergeCell ref="Y237:AC237"/>
    <mergeCell ref="Y238:AC238"/>
    <mergeCell ref="Y239:AC239"/>
    <mergeCell ref="AF239:AG239"/>
    <mergeCell ref="AH239:AQ239"/>
    <mergeCell ref="Y240:AC240"/>
    <mergeCell ref="Y245:AC245"/>
    <mergeCell ref="Y246:AC246"/>
    <mergeCell ref="Y247:AC247"/>
    <mergeCell ref="Y248:AC248"/>
    <mergeCell ref="Y249:AC249"/>
    <mergeCell ref="Y250:AC250"/>
    <mergeCell ref="Y241:AC241"/>
    <mergeCell ref="Y242:AC242"/>
    <mergeCell ref="Y243:AC243"/>
    <mergeCell ref="Y257:AC257"/>
    <mergeCell ref="Y258:AC258"/>
    <mergeCell ref="Y259:AC259"/>
    <mergeCell ref="Y260:AC260"/>
    <mergeCell ref="Y261:AC261"/>
    <mergeCell ref="Y264:AC264"/>
    <mergeCell ref="Y251:AC251"/>
    <mergeCell ref="Y252:AC252"/>
    <mergeCell ref="Y253:AC253"/>
    <mergeCell ref="Y254:AC254"/>
    <mergeCell ref="Y255:AC255"/>
    <mergeCell ref="Y256:AC256"/>
    <mergeCell ref="Y273:AC273"/>
    <mergeCell ref="Y274:AC274"/>
    <mergeCell ref="Y275:AC275"/>
    <mergeCell ref="Y280:AC280"/>
    <mergeCell ref="Y281:AC281"/>
    <mergeCell ref="Y282:AC282"/>
    <mergeCell ref="Y266:AC266"/>
    <mergeCell ref="Y267:AC267"/>
    <mergeCell ref="Y269:AC269"/>
    <mergeCell ref="Y270:AC270"/>
    <mergeCell ref="Y271:AC271"/>
    <mergeCell ref="Y272:AC272"/>
    <mergeCell ref="Y289:AC289"/>
    <mergeCell ref="Y291:AC291"/>
    <mergeCell ref="Y292:AC292"/>
    <mergeCell ref="Y293:AC293"/>
    <mergeCell ref="Y294:AC294"/>
    <mergeCell ref="Y295:AC295"/>
    <mergeCell ref="Y283:AC283"/>
    <mergeCell ref="Y284:AC284"/>
    <mergeCell ref="Y285:AC285"/>
    <mergeCell ref="Y286:AC286"/>
    <mergeCell ref="Y287:AC287"/>
    <mergeCell ref="Y288:AC288"/>
    <mergeCell ref="Y309:AC309"/>
    <mergeCell ref="Y311:AC311"/>
    <mergeCell ref="Y313:AC313"/>
    <mergeCell ref="Y314:AC314"/>
    <mergeCell ref="Y315:AC315"/>
    <mergeCell ref="Y316:AC316"/>
    <mergeCell ref="Y296:AC296"/>
    <mergeCell ref="Y298:AC298"/>
    <mergeCell ref="Y299:AC299"/>
    <mergeCell ref="Y303:AC303"/>
    <mergeCell ref="Y306:AC306"/>
    <mergeCell ref="Y308:AC308"/>
    <mergeCell ref="Y323:AC323"/>
    <mergeCell ref="Y324:AC324"/>
    <mergeCell ref="Y325:AC325"/>
    <mergeCell ref="Y326:AC326"/>
    <mergeCell ref="Y327:AC327"/>
    <mergeCell ref="Y330:AC330"/>
    <mergeCell ref="Y317:AC317"/>
    <mergeCell ref="Y318:AC318"/>
    <mergeCell ref="Y319:AC319"/>
    <mergeCell ref="Y320:AC320"/>
    <mergeCell ref="Y321:AC321"/>
    <mergeCell ref="Y322:AC322"/>
    <mergeCell ref="Y375:AC375"/>
    <mergeCell ref="Y377:AC377"/>
    <mergeCell ref="Y378:AC378"/>
    <mergeCell ref="Y380:AC380"/>
    <mergeCell ref="Y382:AC382"/>
    <mergeCell ref="Y383:AC383"/>
    <mergeCell ref="Y331:AC331"/>
    <mergeCell ref="Y333:AC333"/>
    <mergeCell ref="Y338:AC338"/>
    <mergeCell ref="Y371:AC371"/>
    <mergeCell ref="Y372:AC372"/>
    <mergeCell ref="Y374:AC374"/>
  </mergeCells>
  <conditionalFormatting sqref="B232:E234 B229:E229 B225:E225 B3:E3 B206:E206 B5:E5 B8:E9 B168:D168 B111:E120 B121:I121 B27:M32 B61:E61 E63 B246:D250 G246:H246 F177:I183 B297:M297 B200:M200 F247:H250 J246:L250 B11:E20 B128:E138 B139:D159 E139:E160 B162:M167 B170:D173 E168:E173 B174:E183 B187:E193 B123:I126 B35:M49 B260:E263 I260:I263 B384:E1048576 B22:E24 E97:I109 B97:C109 D83:D109 E244:E254 I244:I254 M244:M254">
    <cfRule type="colorScale" priority="317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24:A225 A227:A229 A266:A267 A247:A250 A168 A206 A27:A32 A162:A163 A111:A116 A202 A63 A1:A6 N7 N231 A292:A303 A261:A263 A121:A159 A35:A61 A348:A369 A232:A234 A8:A24 A198 A200 A97:A109 A170:A193 A384:A1048576">
    <cfRule type="containsBlanks" priority="3170" stopIfTrue="1">
      <formula>LEN(TRIM(A1))=0</formula>
    </cfRule>
    <cfRule type="containsText" dxfId="4773" priority="3172" stopIfTrue="1" operator="containsText" text="fcd">
      <formula>NOT(ISERROR(SEARCH("fcd",A1)))</formula>
    </cfRule>
    <cfRule type="containsText" dxfId="4772" priority="3173" stopIfTrue="1" operator="containsText" text="server">
      <formula>NOT(ISERROR(SEARCH("server",A1)))</formula>
    </cfRule>
    <cfRule type="containsText" dxfId="4771" priority="3174" stopIfTrue="1" operator="containsText" text="ft">
      <formula>NOT(ISERROR(SEARCH("ft",A1)))</formula>
    </cfRule>
    <cfRule type="containsText" dxfId="4770" priority="3175" stopIfTrue="1" operator="containsText" text="lynxx_">
      <formula>NOT(ISERROR(SEARCH("lynxx_",A1)))</formula>
    </cfRule>
    <cfRule type="containsText" dxfId="4769" priority="3176" operator="containsText" text="_">
      <formula>NOT(ISERROR(SEARCH("_",A1)))</formula>
    </cfRule>
  </conditionalFormatting>
  <conditionalFormatting sqref="B235:E235">
    <cfRule type="colorScale" priority="316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35">
    <cfRule type="containsBlanks" priority="3163" stopIfTrue="1">
      <formula>LEN(TRIM(A235))=0</formula>
    </cfRule>
    <cfRule type="containsText" dxfId="4768" priority="3165" stopIfTrue="1" operator="containsText" text="fcd">
      <formula>NOT(ISERROR(SEARCH("fcd",A235)))</formula>
    </cfRule>
    <cfRule type="containsText" dxfId="4767" priority="3166" stopIfTrue="1" operator="containsText" text="server">
      <formula>NOT(ISERROR(SEARCH("server",A235)))</formula>
    </cfRule>
    <cfRule type="containsText" dxfId="4766" priority="3167" stopIfTrue="1" operator="containsText" text="ft">
      <formula>NOT(ISERROR(SEARCH("ft",A235)))</formula>
    </cfRule>
    <cfRule type="containsText" dxfId="4765" priority="3168" stopIfTrue="1" operator="containsText" text="lynxx_">
      <formula>NOT(ISERROR(SEARCH("lynxx_",A235)))</formula>
    </cfRule>
    <cfRule type="containsText" dxfId="4764" priority="3169" operator="containsText" text="_">
      <formula>NOT(ISERROR(SEARCH("_",A235)))</formula>
    </cfRule>
  </conditionalFormatting>
  <conditionalFormatting sqref="B230:C230">
    <cfRule type="colorScale" priority="315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30">
    <cfRule type="containsBlanks" priority="3156" stopIfTrue="1">
      <formula>LEN(TRIM(A230))=0</formula>
    </cfRule>
    <cfRule type="containsText" dxfId="4763" priority="3158" stopIfTrue="1" operator="containsText" text="fcd">
      <formula>NOT(ISERROR(SEARCH("fcd",A230)))</formula>
    </cfRule>
    <cfRule type="containsText" dxfId="4762" priority="3159" stopIfTrue="1" operator="containsText" text="server">
      <formula>NOT(ISERROR(SEARCH("server",A230)))</formula>
    </cfRule>
    <cfRule type="containsText" dxfId="4761" priority="3160" stopIfTrue="1" operator="containsText" text="ft">
      <formula>NOT(ISERROR(SEARCH("ft",A230)))</formula>
    </cfRule>
    <cfRule type="containsText" dxfId="4760" priority="3161" stopIfTrue="1" operator="containsText" text="lynxx_">
      <formula>NOT(ISERROR(SEARCH("lynxx_",A230)))</formula>
    </cfRule>
    <cfRule type="containsText" dxfId="4759" priority="3162" operator="containsText" text="_">
      <formula>NOT(ISERROR(SEARCH("_",A230)))</formula>
    </cfRule>
  </conditionalFormatting>
  <conditionalFormatting sqref="B195:E201">
    <cfRule type="colorScale" priority="315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194:A201">
    <cfRule type="containsBlanks" priority="3149" stopIfTrue="1">
      <formula>LEN(TRIM(A194))=0</formula>
    </cfRule>
    <cfRule type="containsText" dxfId="4758" priority="3151" stopIfTrue="1" operator="containsText" text="fcd">
      <formula>NOT(ISERROR(SEARCH("fcd",A194)))</formula>
    </cfRule>
    <cfRule type="containsText" dxfId="4757" priority="3152" stopIfTrue="1" operator="containsText" text="server">
      <formula>NOT(ISERROR(SEARCH("server",A194)))</formula>
    </cfRule>
    <cfRule type="containsText" dxfId="4756" priority="3153" stopIfTrue="1" operator="containsText" text="ft">
      <formula>NOT(ISERROR(SEARCH("ft",A194)))</formula>
    </cfRule>
    <cfRule type="containsText" dxfId="4755" priority="3154" stopIfTrue="1" operator="containsText" text="lynxx_">
      <formula>NOT(ISERROR(SEARCH("lynxx_",A194)))</formula>
    </cfRule>
    <cfRule type="containsText" dxfId="4754" priority="3155" operator="containsText" text="_">
      <formula>NOT(ISERROR(SEARCH("_",A194)))</formula>
    </cfRule>
  </conditionalFormatting>
  <conditionalFormatting sqref="A210">
    <cfRule type="containsBlanks" priority="3143" stopIfTrue="1">
      <formula>LEN(TRIM(A210))=0</formula>
    </cfRule>
    <cfRule type="containsText" dxfId="4753" priority="3144" stopIfTrue="1" operator="containsText" text="fcd">
      <formula>NOT(ISERROR(SEARCH("fcd",A210)))</formula>
    </cfRule>
    <cfRule type="containsText" dxfId="4752" priority="3145" stopIfTrue="1" operator="containsText" text="server">
      <formula>NOT(ISERROR(SEARCH("server",A210)))</formula>
    </cfRule>
    <cfRule type="containsText" dxfId="4751" priority="3146" stopIfTrue="1" operator="containsText" text="ft">
      <formula>NOT(ISERROR(SEARCH("ft",A210)))</formula>
    </cfRule>
    <cfRule type="containsText" dxfId="4750" priority="3147" stopIfTrue="1" operator="containsText" text="lynxx_">
      <formula>NOT(ISERROR(SEARCH("lynxx_",A210)))</formula>
    </cfRule>
    <cfRule type="containsText" dxfId="4749" priority="3148" operator="containsText" text="_">
      <formula>NOT(ISERROR(SEARCH("_",A210)))</formula>
    </cfRule>
  </conditionalFormatting>
  <conditionalFormatting sqref="B226:E226">
    <cfRule type="colorScale" priority="313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26">
    <cfRule type="containsBlanks" priority="3136" stopIfTrue="1">
      <formula>LEN(TRIM(A226))=0</formula>
    </cfRule>
    <cfRule type="containsText" dxfId="4748" priority="3138" stopIfTrue="1" operator="containsText" text="fcd">
      <formula>NOT(ISERROR(SEARCH("fcd",A226)))</formula>
    </cfRule>
    <cfRule type="containsText" dxfId="4747" priority="3139" stopIfTrue="1" operator="containsText" text="server">
      <formula>NOT(ISERROR(SEARCH("server",A226)))</formula>
    </cfRule>
    <cfRule type="containsText" dxfId="4746" priority="3140" stopIfTrue="1" operator="containsText" text="ft">
      <formula>NOT(ISERROR(SEARCH("ft",A226)))</formula>
    </cfRule>
    <cfRule type="containsText" dxfId="4745" priority="3141" stopIfTrue="1" operator="containsText" text="lynxx_">
      <formula>NOT(ISERROR(SEARCH("lynxx_",A226)))</formula>
    </cfRule>
    <cfRule type="containsText" dxfId="4744" priority="3142" operator="containsText" text="_">
      <formula>NOT(ISERROR(SEARCH("_",A226)))</formula>
    </cfRule>
  </conditionalFormatting>
  <conditionalFormatting sqref="A222">
    <cfRule type="containsBlanks" priority="3130" stopIfTrue="1">
      <formula>LEN(TRIM(A222))=0</formula>
    </cfRule>
    <cfRule type="containsText" dxfId="4743" priority="3131" stopIfTrue="1" operator="containsText" text="fcd">
      <formula>NOT(ISERROR(SEARCH("fcd",A222)))</formula>
    </cfRule>
    <cfRule type="containsText" dxfId="4742" priority="3132" stopIfTrue="1" operator="containsText" text="server">
      <formula>NOT(ISERROR(SEARCH("server",A222)))</formula>
    </cfRule>
    <cfRule type="containsText" dxfId="4741" priority="3133" stopIfTrue="1" operator="containsText" text="ft">
      <formula>NOT(ISERROR(SEARCH("ft",A222)))</formula>
    </cfRule>
    <cfRule type="containsText" dxfId="4740" priority="3134" stopIfTrue="1" operator="containsText" text="lynxx_">
      <formula>NOT(ISERROR(SEARCH("lynxx_",A222)))</formula>
    </cfRule>
    <cfRule type="containsText" dxfId="4739" priority="3135" operator="containsText" text="_">
      <formula>NOT(ISERROR(SEARCH("_",A222)))</formula>
    </cfRule>
  </conditionalFormatting>
  <conditionalFormatting sqref="B223:C223">
    <cfRule type="colorScale" priority="312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23">
    <cfRule type="containsBlanks" priority="3123" stopIfTrue="1">
      <formula>LEN(TRIM(A223))=0</formula>
    </cfRule>
    <cfRule type="containsText" dxfId="4738" priority="3125" stopIfTrue="1" operator="containsText" text="fcd">
      <formula>NOT(ISERROR(SEARCH("fcd",A223)))</formula>
    </cfRule>
    <cfRule type="containsText" dxfId="4737" priority="3126" stopIfTrue="1" operator="containsText" text="server">
      <formula>NOT(ISERROR(SEARCH("server",A223)))</formula>
    </cfRule>
    <cfRule type="containsText" dxfId="4736" priority="3127" stopIfTrue="1" operator="containsText" text="ft">
      <formula>NOT(ISERROR(SEARCH("ft",A223)))</formula>
    </cfRule>
    <cfRule type="containsText" dxfId="4735" priority="3128" stopIfTrue="1" operator="containsText" text="lynxx_">
      <formula>NOT(ISERROR(SEARCH("lynxx_",A223)))</formula>
    </cfRule>
    <cfRule type="containsText" dxfId="4734" priority="3129" operator="containsText" text="_">
      <formula>NOT(ISERROR(SEARCH("_",A223)))</formula>
    </cfRule>
  </conditionalFormatting>
  <conditionalFormatting sqref="AE1 AE3:AE10 Y1:AD4 Y262:AD263 Y31:AE31 AD32:AE32 Y268:AD268 AD266:AD267 Y168:AE168 Y206:AE206 AE21:AE23 Y28:AC30 AD26:AE30 AD5:AD23 Y33:AC40 Y210:AE210 Y162:AE163 Y61:AE61 Y297:AD297 Y63:AE63 Y348:AD369 Y170:AE183 AD308:AD310 AD305 Y303:AD304 Y306:AD307 Y111:AE159 Y311:AD311 Y328:AD328 AD35:AE49 Y44:AC60 AD260:AD261 Y222:AE238 AD24:AE24 Y185:AE202 Y98:AE109 AD244:AD254 Y244:AC248 Y384:AD1048576">
    <cfRule type="cellIs" dxfId="4733" priority="3119" operator="equal">
      <formula>1</formula>
    </cfRule>
    <cfRule type="cellIs" dxfId="4732" priority="3120" operator="equal">
      <formula>2</formula>
    </cfRule>
    <cfRule type="cellIs" dxfId="4731" priority="3121" operator="equal">
      <formula>3</formula>
    </cfRule>
    <cfRule type="cellIs" dxfId="4730" priority="3122" operator="equal">
      <formula>4</formula>
    </cfRule>
    <cfRule type="cellIs" dxfId="4729" priority="3177" operator="equal">
      <formula>5</formula>
    </cfRule>
  </conditionalFormatting>
  <conditionalFormatting sqref="Y1:AD2">
    <cfRule type="notContainsBlanks" dxfId="4728" priority="3118">
      <formula>LEN(TRIM(Y1))&gt;0</formula>
    </cfRule>
  </conditionalFormatting>
  <conditionalFormatting sqref="U5:V5 X5 U1:X4 U6:X8 U14:V14 X14 U116:V120 X116:X120 U114:X115 U112:V112 X112 U121:X121 V156 U149:V151 X149:X151 U152:X152 U153:V155 U157:V159 U142:V142 X142 U111 W111:X111 U113 W113:X113 V133:X133 U48:X48 U47 W47:X47 U49 W49:X49 U128:V131 X128:X131 U18:V18 X18 U15:X17 U132:X132 U134:X141 U143:X148 W153:X159 U206:X206 U241:X241 U50:X61 U26:X46 U282:X282 U288:X289 U210:X210 U127:X127 U162:X168 U297:X297 U63:X63 U266:X270 U274:X274 U348:X369 U170:X183 U303:X303 J260:M263 J120:M121 U277:X280 U260:X263 U222:X239 U19:X24 U185:X202 U98:X99 U243:X254 U10:X13 U384:X1048576">
    <cfRule type="containsBlanks" priority="3111" stopIfTrue="1">
      <formula>LEN(TRIM(J1))=0</formula>
    </cfRule>
    <cfRule type="cellIs" dxfId="4727" priority="3113" operator="equal">
      <formula>"N/A"</formula>
    </cfRule>
    <cfRule type="cellIs" dxfId="4726" priority="3114" operator="equal">
      <formula>"OK"</formula>
    </cfRule>
    <cfRule type="containsText" dxfId="4725" priority="3115" operator="containsText" text="Unsure">
      <formula>NOT(ISERROR(SEARCH("Unsure",J1)))</formula>
    </cfRule>
    <cfRule type="containsText" dxfId="4724" priority="3116" operator="containsText" text="Can't See">
      <formula>NOT(ISERROR(SEARCH("Can't See",J1)))</formula>
    </cfRule>
    <cfRule type="notContainsText" dxfId="4723" priority="3117" operator="notContains" text="OK&amp;N/A">
      <formula>ISERROR(SEARCH("OK&amp;N/A",J1))</formula>
    </cfRule>
  </conditionalFormatting>
  <conditionalFormatting sqref="U3:X3 V1:X2">
    <cfRule type="notContainsBlanks" priority="3112" stopIfTrue="1">
      <formula>LEN(TRIM(U1))&gt;0</formula>
    </cfRule>
  </conditionalFormatting>
  <conditionalFormatting sqref="B237:E237">
    <cfRule type="colorScale" priority="310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36:A237">
    <cfRule type="containsBlanks" priority="3104" stopIfTrue="1">
      <formula>LEN(TRIM(A236))=0</formula>
    </cfRule>
    <cfRule type="containsText" dxfId="4722" priority="3106" stopIfTrue="1" operator="containsText" text="fcd">
      <formula>NOT(ISERROR(SEARCH("fcd",A236)))</formula>
    </cfRule>
    <cfRule type="containsText" dxfId="4721" priority="3107" stopIfTrue="1" operator="containsText" text="server">
      <formula>NOT(ISERROR(SEARCH("server",A236)))</formula>
    </cfRule>
    <cfRule type="containsText" dxfId="4720" priority="3108" stopIfTrue="1" operator="containsText" text="ft">
      <formula>NOT(ISERROR(SEARCH("ft",A236)))</formula>
    </cfRule>
    <cfRule type="containsText" dxfId="4719" priority="3109" stopIfTrue="1" operator="containsText" text="lynxx_">
      <formula>NOT(ISERROR(SEARCH("lynxx_",A236)))</formula>
    </cfRule>
    <cfRule type="containsText" dxfId="4718" priority="3110" operator="containsText" text="_">
      <formula>NOT(ISERROR(SEARCH("_",A236)))</formula>
    </cfRule>
  </conditionalFormatting>
  <conditionalFormatting sqref="B238:D238">
    <cfRule type="colorScale" priority="309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38">
    <cfRule type="containsBlanks" priority="3097" stopIfTrue="1">
      <formula>LEN(TRIM(A238))=0</formula>
    </cfRule>
    <cfRule type="containsText" dxfId="4717" priority="3099" stopIfTrue="1" operator="containsText" text="fcd">
      <formula>NOT(ISERROR(SEARCH("fcd",A238)))</formula>
    </cfRule>
    <cfRule type="containsText" dxfId="4716" priority="3100" stopIfTrue="1" operator="containsText" text="server">
      <formula>NOT(ISERROR(SEARCH("server",A238)))</formula>
    </cfRule>
    <cfRule type="containsText" dxfId="4715" priority="3101" stopIfTrue="1" operator="containsText" text="ft">
      <formula>NOT(ISERROR(SEARCH("ft",A238)))</formula>
    </cfRule>
    <cfRule type="containsText" dxfId="4714" priority="3102" stopIfTrue="1" operator="containsText" text="lynxx_">
      <formula>NOT(ISERROR(SEARCH("lynxx_",A238)))</formula>
    </cfRule>
    <cfRule type="containsText" dxfId="4713" priority="3103" operator="containsText" text="_">
      <formula>NOT(ISERROR(SEARCH("_",A238)))</formula>
    </cfRule>
  </conditionalFormatting>
  <conditionalFormatting sqref="F232:I234 F229:I229 F225:I225 F3:I3 F206:I206 F5:I5 F8:I8 F111:I120 F11:I18 F168:I168 F170:I173 F128:I159 F260:H263 F187:I193 F384:I1048576 F22:I24">
    <cfRule type="colorScale" priority="309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35:I235">
    <cfRule type="colorScale" priority="309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37:I237">
    <cfRule type="colorScale" priority="309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29:M229 J225:M225 J3:M3 J206:M206 J5:M5 J111:M117 J168:M168 J170:M173 J128:M159 J384:M1048576 J119:M119 J11:L18 J187:M193 J22:M24">
    <cfRule type="colorScale" priority="309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6:M6">
    <cfRule type="containsBlanks" priority="3087" stopIfTrue="1">
      <formula>LEN(TRIM(J6))=0</formula>
    </cfRule>
    <cfRule type="cellIs" dxfId="4712" priority="3088" operator="equal">
      <formula>"N/A"</formula>
    </cfRule>
    <cfRule type="cellIs" dxfId="4711" priority="3089" operator="equal">
      <formula>"OK"</formula>
    </cfRule>
    <cfRule type="containsText" dxfId="4710" priority="3090" operator="containsText" text="Unsure">
      <formula>NOT(ISERROR(SEARCH("Unsure",J6)))</formula>
    </cfRule>
    <cfRule type="containsText" dxfId="4709" priority="3091" operator="containsText" text="Can't See">
      <formula>NOT(ISERROR(SEARCH("Can't See",J6)))</formula>
    </cfRule>
    <cfRule type="notContainsText" dxfId="4708" priority="3092" operator="notContains" text="OK&amp;N/A">
      <formula>ISERROR(SEARCH("OK&amp;N/A",J6))</formula>
    </cfRule>
  </conditionalFormatting>
  <conditionalFormatting sqref="J9:M9">
    <cfRule type="containsBlanks" priority="3081" stopIfTrue="1">
      <formula>LEN(TRIM(J9))=0</formula>
    </cfRule>
    <cfRule type="cellIs" dxfId="4707" priority="3082" operator="equal">
      <formula>"N/A"</formula>
    </cfRule>
    <cfRule type="cellIs" dxfId="4706" priority="3083" operator="equal">
      <formula>"OK"</formula>
    </cfRule>
    <cfRule type="containsText" dxfId="4705" priority="3084" operator="containsText" text="Unsure">
      <formula>NOT(ISERROR(SEARCH("Unsure",J9)))</formula>
    </cfRule>
    <cfRule type="containsText" dxfId="4704" priority="3085" operator="containsText" text="Can't See">
      <formula>NOT(ISERROR(SEARCH("Can't See",J9)))</formula>
    </cfRule>
    <cfRule type="notContainsText" dxfId="4703" priority="3086" operator="notContains" text="OK&amp;N/A">
      <formula>ISERROR(SEARCH("OK&amp;N/A",J9))</formula>
    </cfRule>
  </conditionalFormatting>
  <conditionalFormatting sqref="J195:M197 J200:M201">
    <cfRule type="containsBlanks" priority="3075" stopIfTrue="1">
      <formula>LEN(TRIM(J195))=0</formula>
    </cfRule>
    <cfRule type="cellIs" dxfId="4702" priority="3076" operator="equal">
      <formula>"N/A"</formula>
    </cfRule>
    <cfRule type="cellIs" dxfId="4701" priority="3077" operator="equal">
      <formula>"OK"</formula>
    </cfRule>
    <cfRule type="containsText" dxfId="4700" priority="3078" operator="containsText" text="Unsure">
      <formula>NOT(ISERROR(SEARCH("Unsure",J195)))</formula>
    </cfRule>
    <cfRule type="containsText" dxfId="4699" priority="3079" operator="containsText" text="Can't See">
      <formula>NOT(ISERROR(SEARCH("Can't See",J195)))</formula>
    </cfRule>
    <cfRule type="notContainsText" dxfId="4698" priority="3080" operator="notContains" text="OK&amp;N/A">
      <formula>ISERROR(SEARCH("OK&amp;N/A",J195))</formula>
    </cfRule>
  </conditionalFormatting>
  <conditionalFormatting sqref="J210:M210">
    <cfRule type="containsBlanks" priority="3069" stopIfTrue="1">
      <formula>LEN(TRIM(J210))=0</formula>
    </cfRule>
    <cfRule type="cellIs" dxfId="4697" priority="3070" operator="equal">
      <formula>"N/A"</formula>
    </cfRule>
    <cfRule type="cellIs" dxfId="4696" priority="3071" operator="equal">
      <formula>"OK"</formula>
    </cfRule>
    <cfRule type="containsText" dxfId="4695" priority="3072" operator="containsText" text="Unsure">
      <formula>NOT(ISERROR(SEARCH("Unsure",J210)))</formula>
    </cfRule>
    <cfRule type="containsText" dxfId="4694" priority="3073" operator="containsText" text="Can't See">
      <formula>NOT(ISERROR(SEARCH("Can't See",J210)))</formula>
    </cfRule>
    <cfRule type="notContainsText" dxfId="4693" priority="3074" operator="notContains" text="OK&amp;N/A">
      <formula>ISERROR(SEARCH("OK&amp;N/A",J210))</formula>
    </cfRule>
  </conditionalFormatting>
  <conditionalFormatting sqref="J223:M223">
    <cfRule type="containsBlanks" priority="3063" stopIfTrue="1">
      <formula>LEN(TRIM(J223))=0</formula>
    </cfRule>
    <cfRule type="cellIs" dxfId="4692" priority="3064" operator="equal">
      <formula>"N/A"</formula>
    </cfRule>
    <cfRule type="cellIs" dxfId="4691" priority="3065" operator="equal">
      <formula>"OK"</formula>
    </cfRule>
    <cfRule type="containsText" dxfId="4690" priority="3066" operator="containsText" text="Unsure">
      <formula>NOT(ISERROR(SEARCH("Unsure",J223)))</formula>
    </cfRule>
    <cfRule type="containsText" dxfId="4689" priority="3067" operator="containsText" text="Can't See">
      <formula>NOT(ISERROR(SEARCH("Can't See",J223)))</formula>
    </cfRule>
    <cfRule type="notContainsText" dxfId="4688" priority="3068" operator="notContains" text="OK&amp;N/A">
      <formula>ISERROR(SEARCH("OK&amp;N/A",J223))</formula>
    </cfRule>
  </conditionalFormatting>
  <conditionalFormatting sqref="J226:M226">
    <cfRule type="containsBlanks" priority="3057" stopIfTrue="1">
      <formula>LEN(TRIM(J226))=0</formula>
    </cfRule>
    <cfRule type="cellIs" dxfId="4687" priority="3058" operator="equal">
      <formula>"N/A"</formula>
    </cfRule>
    <cfRule type="cellIs" dxfId="4686" priority="3059" operator="equal">
      <formula>"OK"</formula>
    </cfRule>
    <cfRule type="containsText" dxfId="4685" priority="3060" operator="containsText" text="Unsure">
      <formula>NOT(ISERROR(SEARCH("Unsure",J226)))</formula>
    </cfRule>
    <cfRule type="containsText" dxfId="4684" priority="3061" operator="containsText" text="Can't See">
      <formula>NOT(ISERROR(SEARCH("Can't See",J226)))</formula>
    </cfRule>
    <cfRule type="notContainsText" dxfId="4683" priority="3062" operator="notContains" text="OK&amp;N/A">
      <formula>ISERROR(SEARCH("OK&amp;N/A",J226))</formula>
    </cfRule>
  </conditionalFormatting>
  <conditionalFormatting sqref="B6:I6">
    <cfRule type="colorScale" priority="305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9:I9">
    <cfRule type="colorScale" priority="305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19:I19 I20">
    <cfRule type="colorScale" priority="305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0:H20">
    <cfRule type="colorScale" priority="305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61:I61 F63">
    <cfRule type="colorScale" priority="305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61:M61 J63:M63">
    <cfRule type="containsBlanks" priority="3046" stopIfTrue="1">
      <formula>LEN(TRIM(J61))=0</formula>
    </cfRule>
    <cfRule type="cellIs" dxfId="4682" priority="3047" operator="equal">
      <formula>"N/A"</formula>
    </cfRule>
    <cfRule type="cellIs" dxfId="4681" priority="3048" operator="equal">
      <formula>"OK"</formula>
    </cfRule>
    <cfRule type="containsText" dxfId="4680" priority="3049" operator="containsText" text="Unsure">
      <formula>NOT(ISERROR(SEARCH("Unsure",J61)))</formula>
    </cfRule>
    <cfRule type="containsText" dxfId="4679" priority="3050" operator="containsText" text="Can't See">
      <formula>NOT(ISERROR(SEARCH("Can't See",J61)))</formula>
    </cfRule>
    <cfRule type="notContainsText" dxfId="4678" priority="3051" operator="notContains" text="OK&amp;N/A">
      <formula>ISERROR(SEARCH("OK&amp;N/A",J61))</formula>
    </cfRule>
  </conditionalFormatting>
  <conditionalFormatting sqref="K174:M177">
    <cfRule type="containsBlanks" priority="3040" stopIfTrue="1">
      <formula>LEN(TRIM(K174))=0</formula>
    </cfRule>
    <cfRule type="cellIs" dxfId="4677" priority="3041" operator="equal">
      <formula>"N/A"</formula>
    </cfRule>
    <cfRule type="cellIs" dxfId="4676" priority="3042" operator="equal">
      <formula>"OK"</formula>
    </cfRule>
    <cfRule type="containsText" dxfId="4675" priority="3043" operator="containsText" text="Unsure">
      <formula>NOT(ISERROR(SEARCH("Unsure",K174)))</formula>
    </cfRule>
    <cfRule type="containsText" dxfId="4674" priority="3044" operator="containsText" text="Can't See">
      <formula>NOT(ISERROR(SEARCH("Can't See",K174)))</formula>
    </cfRule>
    <cfRule type="notContainsText" dxfId="4673" priority="3045" operator="notContains" text="OK&amp;N/A">
      <formula>ISERROR(SEARCH("OK&amp;N/A",K174))</formula>
    </cfRule>
  </conditionalFormatting>
  <conditionalFormatting sqref="F174:I183">
    <cfRule type="colorScale" priority="303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174:J177">
    <cfRule type="containsBlanks" priority="3033" stopIfTrue="1">
      <formula>LEN(TRIM(J174))=0</formula>
    </cfRule>
    <cfRule type="cellIs" dxfId="4672" priority="3034" operator="equal">
      <formula>"N/A"</formula>
    </cfRule>
    <cfRule type="cellIs" dxfId="4671" priority="3035" operator="equal">
      <formula>"OK"</formula>
    </cfRule>
    <cfRule type="containsText" dxfId="4670" priority="3036" operator="containsText" text="Unsure">
      <formula>NOT(ISERROR(SEARCH("Unsure",J174)))</formula>
    </cfRule>
    <cfRule type="containsText" dxfId="4669" priority="3037" operator="containsText" text="Can't See">
      <formula>NOT(ISERROR(SEARCH("Can't See",J174)))</formula>
    </cfRule>
    <cfRule type="notContainsText" dxfId="4668" priority="3038" operator="notContains" text="OK&amp;N/A">
      <formula>ISERROR(SEARCH("OK&amp;N/A",J174))</formula>
    </cfRule>
  </conditionalFormatting>
  <conditionalFormatting sqref="F195:I201">
    <cfRule type="colorScale" priority="303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10:I210">
    <cfRule type="colorScale" priority="303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26:I226">
    <cfRule type="colorScale" priority="303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D230:I230">
    <cfRule type="colorScale" priority="302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30:M230">
    <cfRule type="containsBlanks" priority="3023" stopIfTrue="1">
      <formula>LEN(TRIM(J230))=0</formula>
    </cfRule>
    <cfRule type="cellIs" dxfId="4667" priority="3024" operator="equal">
      <formula>"N/A"</formula>
    </cfRule>
    <cfRule type="cellIs" dxfId="4666" priority="3025" operator="equal">
      <formula>"OK"</formula>
    </cfRule>
    <cfRule type="containsText" dxfId="4665" priority="3026" operator="containsText" text="Unsure">
      <formula>NOT(ISERROR(SEARCH("Unsure",J230)))</formula>
    </cfRule>
    <cfRule type="containsText" dxfId="4664" priority="3027" operator="containsText" text="Can't See">
      <formula>NOT(ISERROR(SEARCH("Can't See",J230)))</formula>
    </cfRule>
    <cfRule type="notContainsText" dxfId="4663" priority="3028" operator="notContains" text="OK&amp;N/A">
      <formula>ISERROR(SEARCH("OK&amp;N/A",J230))</formula>
    </cfRule>
  </conditionalFormatting>
  <conditionalFormatting sqref="J235:M235 J232:J234">
    <cfRule type="containsBlanks" priority="3017" stopIfTrue="1">
      <formula>LEN(TRIM(J232))=0</formula>
    </cfRule>
    <cfRule type="cellIs" dxfId="4662" priority="3018" operator="equal">
      <formula>"N/A"</formula>
    </cfRule>
    <cfRule type="cellIs" dxfId="4661" priority="3019" operator="equal">
      <formula>"OK"</formula>
    </cfRule>
    <cfRule type="containsText" dxfId="4660" priority="3020" operator="containsText" text="Unsure">
      <formula>NOT(ISERROR(SEARCH("Unsure",J232)))</formula>
    </cfRule>
    <cfRule type="containsText" dxfId="4659" priority="3021" operator="containsText" text="Can't See">
      <formula>NOT(ISERROR(SEARCH("Can't See",J232)))</formula>
    </cfRule>
    <cfRule type="notContainsText" dxfId="4658" priority="3022" operator="notContains" text="OK&amp;N/A">
      <formula>ISERROR(SEARCH("OK&amp;N/A",J232))</formula>
    </cfRule>
  </conditionalFormatting>
  <conditionalFormatting sqref="E238:I238">
    <cfRule type="colorScale" priority="301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38:M238">
    <cfRule type="containsBlanks" priority="3010" stopIfTrue="1">
      <formula>LEN(TRIM(J238))=0</formula>
    </cfRule>
    <cfRule type="cellIs" dxfId="4657" priority="3011" operator="equal">
      <formula>"N/A"</formula>
    </cfRule>
    <cfRule type="cellIs" dxfId="4656" priority="3012" operator="equal">
      <formula>"OK"</formula>
    </cfRule>
    <cfRule type="containsText" dxfId="4655" priority="3013" operator="containsText" text="Unsure">
      <formula>NOT(ISERROR(SEARCH("Unsure",J238)))</formula>
    </cfRule>
    <cfRule type="containsText" dxfId="4654" priority="3014" operator="containsText" text="Can't See">
      <formula>NOT(ISERROR(SEARCH("Can't See",J238)))</formula>
    </cfRule>
    <cfRule type="notContainsText" dxfId="4653" priority="3015" operator="notContains" text="OK&amp;N/A">
      <formula>ISERROR(SEARCH("OK&amp;N/A",J238))</formula>
    </cfRule>
  </conditionalFormatting>
  <conditionalFormatting sqref="J19:M20">
    <cfRule type="containsBlanks" priority="3004" stopIfTrue="1">
      <formula>LEN(TRIM(J19))=0</formula>
    </cfRule>
    <cfRule type="cellIs" dxfId="4652" priority="3005" operator="equal">
      <formula>"N/A"</formula>
    </cfRule>
    <cfRule type="cellIs" dxfId="4651" priority="3006" operator="equal">
      <formula>"OK"</formula>
    </cfRule>
    <cfRule type="containsText" dxfId="4650" priority="3007" operator="containsText" text="Unsure">
      <formula>NOT(ISERROR(SEARCH("Unsure",J19)))</formula>
    </cfRule>
    <cfRule type="containsText" dxfId="4649" priority="3008" operator="containsText" text="Can't See">
      <formula>NOT(ISERROR(SEARCH("Can't See",J19)))</formula>
    </cfRule>
    <cfRule type="notContainsText" dxfId="4648" priority="3009" operator="notContains" text="OK&amp;N/A">
      <formula>ISERROR(SEARCH("OK&amp;N/A",J19))</formula>
    </cfRule>
  </conditionalFormatting>
  <conditionalFormatting sqref="AE11:AE20">
    <cfRule type="cellIs" dxfId="4647" priority="2998" operator="equal">
      <formula>1</formula>
    </cfRule>
    <cfRule type="cellIs" dxfId="4646" priority="2999" operator="equal">
      <formula>2</formula>
    </cfRule>
    <cfRule type="cellIs" dxfId="4645" priority="3000" operator="equal">
      <formula>3</formula>
    </cfRule>
    <cfRule type="cellIs" dxfId="4644" priority="3001" operator="equal">
      <formula>4</formula>
    </cfRule>
    <cfRule type="cellIs" dxfId="4643" priority="3002" operator="equal">
      <formula>5</formula>
    </cfRule>
  </conditionalFormatting>
  <conditionalFormatting sqref="D223:I223">
    <cfRule type="colorScale" priority="299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G21">
    <cfRule type="containsBlanks" priority="2991" stopIfTrue="1">
      <formula>LEN(TRIM(AG21))=0</formula>
    </cfRule>
    <cfRule type="containsText" dxfId="4642" priority="2992" stopIfTrue="1" operator="containsText" text="fcd">
      <formula>NOT(ISERROR(SEARCH("fcd",AG21)))</formula>
    </cfRule>
    <cfRule type="containsText" dxfId="4641" priority="2993" stopIfTrue="1" operator="containsText" text="server">
      <formula>NOT(ISERROR(SEARCH("server",AG21)))</formula>
    </cfRule>
    <cfRule type="containsText" dxfId="4640" priority="2994" stopIfTrue="1" operator="containsText" text="ft">
      <formula>NOT(ISERROR(SEARCH("ft",AG21)))</formula>
    </cfRule>
    <cfRule type="containsText" dxfId="4639" priority="2995" stopIfTrue="1" operator="containsText" text="lynxx_">
      <formula>NOT(ISERROR(SEARCH("lynxx_",AG21)))</formula>
    </cfRule>
    <cfRule type="containsText" dxfId="4638" priority="2996" operator="containsText" text="_">
      <formula>NOT(ISERROR(SEARCH("_",AG21)))</formula>
    </cfRule>
  </conditionalFormatting>
  <conditionalFormatting sqref="AH10">
    <cfRule type="containsBlanks" priority="2985" stopIfTrue="1">
      <formula>LEN(TRIM(AH10))=0</formula>
    </cfRule>
    <cfRule type="containsText" dxfId="4637" priority="2986" stopIfTrue="1" operator="containsText" text="fcd">
      <formula>NOT(ISERROR(SEARCH("fcd",AH10)))</formula>
    </cfRule>
    <cfRule type="containsText" dxfId="4636" priority="2987" stopIfTrue="1" operator="containsText" text="server">
      <formula>NOT(ISERROR(SEARCH("server",AH10)))</formula>
    </cfRule>
    <cfRule type="containsText" dxfId="4635" priority="2988" stopIfTrue="1" operator="containsText" text="ft">
      <formula>NOT(ISERROR(SEARCH("ft",AH10)))</formula>
    </cfRule>
    <cfRule type="containsText" dxfId="4634" priority="2989" stopIfTrue="1" operator="containsText" text="lynxx_">
      <formula>NOT(ISERROR(SEARCH("lynxx_",AH10)))</formula>
    </cfRule>
    <cfRule type="containsText" dxfId="4633" priority="2990" operator="containsText" text="_">
      <formula>NOT(ISERROR(SEARCH("_",AH10)))</formula>
    </cfRule>
  </conditionalFormatting>
  <conditionalFormatting sqref="AH7">
    <cfRule type="containsBlanks" priority="2979" stopIfTrue="1">
      <formula>LEN(TRIM(AH7))=0</formula>
    </cfRule>
    <cfRule type="containsText" dxfId="4632" priority="2980" stopIfTrue="1" operator="containsText" text="fcd">
      <formula>NOT(ISERROR(SEARCH("fcd",AH7)))</formula>
    </cfRule>
    <cfRule type="containsText" dxfId="4631" priority="2981" stopIfTrue="1" operator="containsText" text="server">
      <formula>NOT(ISERROR(SEARCH("server",AH7)))</formula>
    </cfRule>
    <cfRule type="containsText" dxfId="4630" priority="2982" stopIfTrue="1" operator="containsText" text="ft">
      <formula>NOT(ISERROR(SEARCH("ft",AH7)))</formula>
    </cfRule>
    <cfRule type="containsText" dxfId="4629" priority="2983" stopIfTrue="1" operator="containsText" text="lynxx_">
      <formula>NOT(ISERROR(SEARCH("lynxx_",AH7)))</formula>
    </cfRule>
    <cfRule type="containsText" dxfId="4628" priority="2984" operator="containsText" text="_">
      <formula>NOT(ISERROR(SEARCH("_",AH7)))</formula>
    </cfRule>
  </conditionalFormatting>
  <conditionalFormatting sqref="AH4">
    <cfRule type="containsBlanks" priority="2973" stopIfTrue="1">
      <formula>LEN(TRIM(AH4))=0</formula>
    </cfRule>
    <cfRule type="containsText" dxfId="4627" priority="2974" stopIfTrue="1" operator="containsText" text="fcd">
      <formula>NOT(ISERROR(SEARCH("fcd",AH4)))</formula>
    </cfRule>
    <cfRule type="containsText" dxfId="4626" priority="2975" stopIfTrue="1" operator="containsText" text="server">
      <formula>NOT(ISERROR(SEARCH("server",AH4)))</formula>
    </cfRule>
    <cfRule type="containsText" dxfId="4625" priority="2976" stopIfTrue="1" operator="containsText" text="ft">
      <formula>NOT(ISERROR(SEARCH("ft",AH4)))</formula>
    </cfRule>
    <cfRule type="containsText" dxfId="4624" priority="2977" stopIfTrue="1" operator="containsText" text="lynxx_">
      <formula>NOT(ISERROR(SEARCH("lynxx_",AH4)))</formula>
    </cfRule>
    <cfRule type="containsText" dxfId="4623" priority="2978" operator="containsText" text="_">
      <formula>NOT(ISERROR(SEARCH("_",AH4)))</formula>
    </cfRule>
  </conditionalFormatting>
  <conditionalFormatting sqref="AH127">
    <cfRule type="containsBlanks" priority="2967" stopIfTrue="1">
      <formula>LEN(TRIM(AH127))=0</formula>
    </cfRule>
    <cfRule type="containsText" dxfId="4622" priority="2968" stopIfTrue="1" operator="containsText" text="fcd">
      <formula>NOT(ISERROR(SEARCH("fcd",AH127)))</formula>
    </cfRule>
    <cfRule type="containsText" dxfId="4621" priority="2969" stopIfTrue="1" operator="containsText" text="server">
      <formula>NOT(ISERROR(SEARCH("server",AH127)))</formula>
    </cfRule>
    <cfRule type="containsText" dxfId="4620" priority="2970" stopIfTrue="1" operator="containsText" text="ft">
      <formula>NOT(ISERROR(SEARCH("ft",AH127)))</formula>
    </cfRule>
    <cfRule type="containsText" dxfId="4619" priority="2971" stopIfTrue="1" operator="containsText" text="lynxx_">
      <formula>NOT(ISERROR(SEARCH("lynxx_",AH127)))</formula>
    </cfRule>
    <cfRule type="containsText" dxfId="4618" priority="2972" operator="containsText" text="_">
      <formula>NOT(ISERROR(SEARCH("_",AH127)))</formula>
    </cfRule>
  </conditionalFormatting>
  <conditionalFormatting sqref="AH186">
    <cfRule type="containsBlanks" priority="2961" stopIfTrue="1">
      <formula>LEN(TRIM(AH186))=0</formula>
    </cfRule>
    <cfRule type="containsText" dxfId="4617" priority="2962" stopIfTrue="1" operator="containsText" text="fcd">
      <formula>NOT(ISERROR(SEARCH("fcd",AH186)))</formula>
    </cfRule>
    <cfRule type="containsText" dxfId="4616" priority="2963" stopIfTrue="1" operator="containsText" text="server">
      <formula>NOT(ISERROR(SEARCH("server",AH186)))</formula>
    </cfRule>
    <cfRule type="containsText" dxfId="4615" priority="2964" stopIfTrue="1" operator="containsText" text="ft">
      <formula>NOT(ISERROR(SEARCH("ft",AH186)))</formula>
    </cfRule>
    <cfRule type="containsText" dxfId="4614" priority="2965" stopIfTrue="1" operator="containsText" text="lynxx_">
      <formula>NOT(ISERROR(SEARCH("lynxx_",AH186)))</formula>
    </cfRule>
    <cfRule type="containsText" dxfId="4613" priority="2966" operator="containsText" text="_">
      <formula>NOT(ISERROR(SEARCH("_",AH186)))</formula>
    </cfRule>
  </conditionalFormatting>
  <conditionalFormatting sqref="AH202">
    <cfRule type="containsBlanks" priority="2955" stopIfTrue="1">
      <formula>LEN(TRIM(AH202))=0</formula>
    </cfRule>
    <cfRule type="containsText" dxfId="4612" priority="2956" stopIfTrue="1" operator="containsText" text="fcd">
      <formula>NOT(ISERROR(SEARCH("fcd",AH202)))</formula>
    </cfRule>
    <cfRule type="containsText" dxfId="4611" priority="2957" stopIfTrue="1" operator="containsText" text="server">
      <formula>NOT(ISERROR(SEARCH("server",AH202)))</formula>
    </cfRule>
    <cfRule type="containsText" dxfId="4610" priority="2958" stopIfTrue="1" operator="containsText" text="ft">
      <formula>NOT(ISERROR(SEARCH("ft",AH202)))</formula>
    </cfRule>
    <cfRule type="containsText" dxfId="4609" priority="2959" stopIfTrue="1" operator="containsText" text="lynxx_">
      <formula>NOT(ISERROR(SEARCH("lynxx_",AH202)))</formula>
    </cfRule>
    <cfRule type="containsText" dxfId="4608" priority="2960" operator="containsText" text="_">
      <formula>NOT(ISERROR(SEARCH("_",AH202)))</formula>
    </cfRule>
  </conditionalFormatting>
  <conditionalFormatting sqref="AH222">
    <cfRule type="containsBlanks" priority="2949" stopIfTrue="1">
      <formula>LEN(TRIM(AH222))=0</formula>
    </cfRule>
    <cfRule type="containsText" dxfId="4607" priority="2950" stopIfTrue="1" operator="containsText" text="fcd">
      <formula>NOT(ISERROR(SEARCH("fcd",AH222)))</formula>
    </cfRule>
    <cfRule type="containsText" dxfId="4606" priority="2951" stopIfTrue="1" operator="containsText" text="server">
      <formula>NOT(ISERROR(SEARCH("server",AH222)))</formula>
    </cfRule>
    <cfRule type="containsText" dxfId="4605" priority="2952" stopIfTrue="1" operator="containsText" text="ft">
      <formula>NOT(ISERROR(SEARCH("ft",AH222)))</formula>
    </cfRule>
    <cfRule type="containsText" dxfId="4604" priority="2953" stopIfTrue="1" operator="containsText" text="lynxx_">
      <formula>NOT(ISERROR(SEARCH("lynxx_",AH222)))</formula>
    </cfRule>
    <cfRule type="containsText" dxfId="4603" priority="2954" operator="containsText" text="_">
      <formula>NOT(ISERROR(SEARCH("_",AH222)))</formula>
    </cfRule>
  </conditionalFormatting>
  <conditionalFormatting sqref="AH224">
    <cfRule type="containsBlanks" priority="2943" stopIfTrue="1">
      <formula>LEN(TRIM(AH224))=0</formula>
    </cfRule>
    <cfRule type="containsText" dxfId="4602" priority="2944" stopIfTrue="1" operator="containsText" text="fcd">
      <formula>NOT(ISERROR(SEARCH("fcd",AH224)))</formula>
    </cfRule>
    <cfRule type="containsText" dxfId="4601" priority="2945" stopIfTrue="1" operator="containsText" text="server">
      <formula>NOT(ISERROR(SEARCH("server",AH224)))</formula>
    </cfRule>
    <cfRule type="containsText" dxfId="4600" priority="2946" stopIfTrue="1" operator="containsText" text="ft">
      <formula>NOT(ISERROR(SEARCH("ft",AH224)))</formula>
    </cfRule>
    <cfRule type="containsText" dxfId="4599" priority="2947" stopIfTrue="1" operator="containsText" text="lynxx_">
      <formula>NOT(ISERROR(SEARCH("lynxx_",AH224)))</formula>
    </cfRule>
    <cfRule type="containsText" dxfId="4598" priority="2948" operator="containsText" text="_">
      <formula>NOT(ISERROR(SEARCH("_",AH224)))</formula>
    </cfRule>
  </conditionalFormatting>
  <conditionalFormatting sqref="AH227">
    <cfRule type="containsBlanks" priority="2937" stopIfTrue="1">
      <formula>LEN(TRIM(AH227))=0</formula>
    </cfRule>
    <cfRule type="containsText" dxfId="4597" priority="2938" stopIfTrue="1" operator="containsText" text="fcd">
      <formula>NOT(ISERROR(SEARCH("fcd",AH227)))</formula>
    </cfRule>
    <cfRule type="containsText" dxfId="4596" priority="2939" stopIfTrue="1" operator="containsText" text="server">
      <formula>NOT(ISERROR(SEARCH("server",AH227)))</formula>
    </cfRule>
    <cfRule type="containsText" dxfId="4595" priority="2940" stopIfTrue="1" operator="containsText" text="ft">
      <formula>NOT(ISERROR(SEARCH("ft",AH227)))</formula>
    </cfRule>
    <cfRule type="containsText" dxfId="4594" priority="2941" stopIfTrue="1" operator="containsText" text="lynxx_">
      <formula>NOT(ISERROR(SEARCH("lynxx_",AH227)))</formula>
    </cfRule>
    <cfRule type="containsText" dxfId="4593" priority="2942" operator="containsText" text="_">
      <formula>NOT(ISERROR(SEARCH("_",AH227)))</formula>
    </cfRule>
  </conditionalFormatting>
  <conditionalFormatting sqref="AH228">
    <cfRule type="containsBlanks" priority="2931" stopIfTrue="1">
      <formula>LEN(TRIM(AH228))=0</formula>
    </cfRule>
    <cfRule type="containsText" dxfId="4592" priority="2932" stopIfTrue="1" operator="containsText" text="fcd">
      <formula>NOT(ISERROR(SEARCH("fcd",AH228)))</formula>
    </cfRule>
    <cfRule type="containsText" dxfId="4591" priority="2933" stopIfTrue="1" operator="containsText" text="server">
      <formula>NOT(ISERROR(SEARCH("server",AH228)))</formula>
    </cfRule>
    <cfRule type="containsText" dxfId="4590" priority="2934" stopIfTrue="1" operator="containsText" text="ft">
      <formula>NOT(ISERROR(SEARCH("ft",AH228)))</formula>
    </cfRule>
    <cfRule type="containsText" dxfId="4589" priority="2935" stopIfTrue="1" operator="containsText" text="lynxx_">
      <formula>NOT(ISERROR(SEARCH("lynxx_",AH228)))</formula>
    </cfRule>
    <cfRule type="containsText" dxfId="4588" priority="2936" operator="containsText" text="_">
      <formula>NOT(ISERROR(SEARCH("_",AH228)))</formula>
    </cfRule>
  </conditionalFormatting>
  <conditionalFormatting sqref="AH231">
    <cfRule type="containsBlanks" priority="2925" stopIfTrue="1">
      <formula>LEN(TRIM(AH231))=0</formula>
    </cfRule>
    <cfRule type="containsText" dxfId="4587" priority="2926" stopIfTrue="1" operator="containsText" text="fcd">
      <formula>NOT(ISERROR(SEARCH("fcd",AH231)))</formula>
    </cfRule>
    <cfRule type="containsText" dxfId="4586" priority="2927" stopIfTrue="1" operator="containsText" text="server">
      <formula>NOT(ISERROR(SEARCH("server",AH231)))</formula>
    </cfRule>
    <cfRule type="containsText" dxfId="4585" priority="2928" stopIfTrue="1" operator="containsText" text="ft">
      <formula>NOT(ISERROR(SEARCH("ft",AH231)))</formula>
    </cfRule>
    <cfRule type="containsText" dxfId="4584" priority="2929" stopIfTrue="1" operator="containsText" text="lynxx_">
      <formula>NOT(ISERROR(SEARCH("lynxx_",AH231)))</formula>
    </cfRule>
    <cfRule type="containsText" dxfId="4583" priority="2930" operator="containsText" text="_">
      <formula>NOT(ISERROR(SEARCH("_",AH231)))</formula>
    </cfRule>
  </conditionalFormatting>
  <conditionalFormatting sqref="AH236">
    <cfRule type="containsBlanks" priority="2919" stopIfTrue="1">
      <formula>LEN(TRIM(AH236))=0</formula>
    </cfRule>
    <cfRule type="containsText" dxfId="4582" priority="2920" stopIfTrue="1" operator="containsText" text="fcd">
      <formula>NOT(ISERROR(SEARCH("fcd",AH236)))</formula>
    </cfRule>
    <cfRule type="containsText" dxfId="4581" priority="2921" stopIfTrue="1" operator="containsText" text="server">
      <formula>NOT(ISERROR(SEARCH("server",AH236)))</formula>
    </cfRule>
    <cfRule type="containsText" dxfId="4580" priority="2922" stopIfTrue="1" operator="containsText" text="ft">
      <formula>NOT(ISERROR(SEARCH("ft",AH236)))</formula>
    </cfRule>
    <cfRule type="containsText" dxfId="4579" priority="2923" stopIfTrue="1" operator="containsText" text="lynxx_">
      <formula>NOT(ISERROR(SEARCH("lynxx_",AH236)))</formula>
    </cfRule>
    <cfRule type="containsText" dxfId="4578" priority="2924" operator="containsText" text="_">
      <formula>NOT(ISERROR(SEARCH("_",AH236)))</formula>
    </cfRule>
  </conditionalFormatting>
  <conditionalFormatting sqref="AF21">
    <cfRule type="cellIs" dxfId="4577" priority="2914" operator="equal">
      <formula>1</formula>
    </cfRule>
    <cfRule type="cellIs" dxfId="4576" priority="2915" operator="equal">
      <formula>2</formula>
    </cfRule>
    <cfRule type="cellIs" dxfId="4575" priority="2916" operator="equal">
      <formula>3</formula>
    </cfRule>
    <cfRule type="cellIs" dxfId="4574" priority="2917" operator="equal">
      <formula>4</formula>
    </cfRule>
    <cfRule type="cellIs" dxfId="4573" priority="2918" operator="equal">
      <formula>5</formula>
    </cfRule>
  </conditionalFormatting>
  <conditionalFormatting sqref="AF10">
    <cfRule type="cellIs" dxfId="4572" priority="2909" operator="equal">
      <formula>1</formula>
    </cfRule>
    <cfRule type="cellIs" dxfId="4571" priority="2910" operator="equal">
      <formula>2</formula>
    </cfRule>
    <cfRule type="cellIs" dxfId="4570" priority="2911" operator="equal">
      <formula>3</formula>
    </cfRule>
    <cfRule type="cellIs" dxfId="4569" priority="2912" operator="equal">
      <formula>4</formula>
    </cfRule>
    <cfRule type="cellIs" dxfId="4568" priority="2913" operator="equal">
      <formula>5</formula>
    </cfRule>
  </conditionalFormatting>
  <conditionalFormatting sqref="AG10">
    <cfRule type="cellIs" dxfId="4567" priority="2904" operator="equal">
      <formula>1</formula>
    </cfRule>
    <cfRule type="cellIs" dxfId="4566" priority="2905" operator="equal">
      <formula>2</formula>
    </cfRule>
    <cfRule type="cellIs" dxfId="4565" priority="2906" operator="equal">
      <formula>3</formula>
    </cfRule>
    <cfRule type="cellIs" dxfId="4564" priority="2907" operator="equal">
      <formula>4</formula>
    </cfRule>
    <cfRule type="cellIs" dxfId="4563" priority="2908" operator="equal">
      <formula>5</formula>
    </cfRule>
  </conditionalFormatting>
  <conditionalFormatting sqref="AF7">
    <cfRule type="containsBlanks" priority="2898" stopIfTrue="1">
      <formula>LEN(TRIM(AF7))=0</formula>
    </cfRule>
    <cfRule type="containsText" dxfId="4562" priority="2899" stopIfTrue="1" operator="containsText" text="fcd">
      <formula>NOT(ISERROR(SEARCH("fcd",AF7)))</formula>
    </cfRule>
    <cfRule type="containsText" dxfId="4561" priority="2900" stopIfTrue="1" operator="containsText" text="server">
      <formula>NOT(ISERROR(SEARCH("server",AF7)))</formula>
    </cfRule>
    <cfRule type="containsText" dxfId="4560" priority="2901" stopIfTrue="1" operator="containsText" text="ft">
      <formula>NOT(ISERROR(SEARCH("ft",AF7)))</formula>
    </cfRule>
    <cfRule type="containsText" dxfId="4559" priority="2902" stopIfTrue="1" operator="containsText" text="lynxx_">
      <formula>NOT(ISERROR(SEARCH("lynxx_",AF7)))</formula>
    </cfRule>
    <cfRule type="containsText" dxfId="4558" priority="2903" operator="containsText" text="_">
      <formula>NOT(ISERROR(SEARCH("_",AF7)))</formula>
    </cfRule>
  </conditionalFormatting>
  <conditionalFormatting sqref="AF4">
    <cfRule type="containsBlanks" priority="2892" stopIfTrue="1">
      <formula>LEN(TRIM(AF4))=0</formula>
    </cfRule>
    <cfRule type="containsText" dxfId="4557" priority="2893" stopIfTrue="1" operator="containsText" text="fcd">
      <formula>NOT(ISERROR(SEARCH("fcd",AF4)))</formula>
    </cfRule>
    <cfRule type="containsText" dxfId="4556" priority="2894" stopIfTrue="1" operator="containsText" text="server">
      <formula>NOT(ISERROR(SEARCH("server",AF4)))</formula>
    </cfRule>
    <cfRule type="containsText" dxfId="4555" priority="2895" stopIfTrue="1" operator="containsText" text="ft">
      <formula>NOT(ISERROR(SEARCH("ft",AF4)))</formula>
    </cfRule>
    <cfRule type="containsText" dxfId="4554" priority="2896" stopIfTrue="1" operator="containsText" text="lynxx_">
      <formula>NOT(ISERROR(SEARCH("lynxx_",AF4)))</formula>
    </cfRule>
    <cfRule type="containsText" dxfId="4553" priority="2897" operator="containsText" text="_">
      <formula>NOT(ISERROR(SEARCH("_",AF4)))</formula>
    </cfRule>
  </conditionalFormatting>
  <conditionalFormatting sqref="AF127">
    <cfRule type="containsBlanks" priority="2886" stopIfTrue="1">
      <formula>LEN(TRIM(AF127))=0</formula>
    </cfRule>
    <cfRule type="containsText" dxfId="4552" priority="2887" stopIfTrue="1" operator="containsText" text="fcd">
      <formula>NOT(ISERROR(SEARCH("fcd",AF127)))</formula>
    </cfRule>
    <cfRule type="containsText" dxfId="4551" priority="2888" stopIfTrue="1" operator="containsText" text="server">
      <formula>NOT(ISERROR(SEARCH("server",AF127)))</formula>
    </cfRule>
    <cfRule type="containsText" dxfId="4550" priority="2889" stopIfTrue="1" operator="containsText" text="ft">
      <formula>NOT(ISERROR(SEARCH("ft",AF127)))</formula>
    </cfRule>
    <cfRule type="containsText" dxfId="4549" priority="2890" stopIfTrue="1" operator="containsText" text="lynxx_">
      <formula>NOT(ISERROR(SEARCH("lynxx_",AF127)))</formula>
    </cfRule>
    <cfRule type="containsText" dxfId="4548" priority="2891" operator="containsText" text="_">
      <formula>NOT(ISERROR(SEARCH("_",AF127)))</formula>
    </cfRule>
  </conditionalFormatting>
  <conditionalFormatting sqref="AF186">
    <cfRule type="containsBlanks" priority="2880" stopIfTrue="1">
      <formula>LEN(TRIM(AF186))=0</formula>
    </cfRule>
    <cfRule type="containsText" dxfId="4547" priority="2881" stopIfTrue="1" operator="containsText" text="fcd">
      <formula>NOT(ISERROR(SEARCH("fcd",AF186)))</formula>
    </cfRule>
    <cfRule type="containsText" dxfId="4546" priority="2882" stopIfTrue="1" operator="containsText" text="server">
      <formula>NOT(ISERROR(SEARCH("server",AF186)))</formula>
    </cfRule>
    <cfRule type="containsText" dxfId="4545" priority="2883" stopIfTrue="1" operator="containsText" text="ft">
      <formula>NOT(ISERROR(SEARCH("ft",AF186)))</formula>
    </cfRule>
    <cfRule type="containsText" dxfId="4544" priority="2884" stopIfTrue="1" operator="containsText" text="lynxx_">
      <formula>NOT(ISERROR(SEARCH("lynxx_",AF186)))</formula>
    </cfRule>
    <cfRule type="containsText" dxfId="4543" priority="2885" operator="containsText" text="_">
      <formula>NOT(ISERROR(SEARCH("_",AF186)))</formula>
    </cfRule>
  </conditionalFormatting>
  <conditionalFormatting sqref="AF222">
    <cfRule type="containsBlanks" priority="2874" stopIfTrue="1">
      <formula>LEN(TRIM(AF222))=0</formula>
    </cfRule>
    <cfRule type="containsText" dxfId="4542" priority="2875" stopIfTrue="1" operator="containsText" text="fcd">
      <formula>NOT(ISERROR(SEARCH("fcd",AF222)))</formula>
    </cfRule>
    <cfRule type="containsText" dxfId="4541" priority="2876" stopIfTrue="1" operator="containsText" text="server">
      <formula>NOT(ISERROR(SEARCH("server",AF222)))</formula>
    </cfRule>
    <cfRule type="containsText" dxfId="4540" priority="2877" stopIfTrue="1" operator="containsText" text="ft">
      <formula>NOT(ISERROR(SEARCH("ft",AF222)))</formula>
    </cfRule>
    <cfRule type="containsText" dxfId="4539" priority="2878" stopIfTrue="1" operator="containsText" text="lynxx_">
      <formula>NOT(ISERROR(SEARCH("lynxx_",AF222)))</formula>
    </cfRule>
    <cfRule type="containsText" dxfId="4538" priority="2879" operator="containsText" text="_">
      <formula>NOT(ISERROR(SEARCH("_",AF222)))</formula>
    </cfRule>
  </conditionalFormatting>
  <conditionalFormatting sqref="AF227">
    <cfRule type="containsBlanks" priority="2868" stopIfTrue="1">
      <formula>LEN(TRIM(AF227))=0</formula>
    </cfRule>
    <cfRule type="containsText" dxfId="4537" priority="2869" stopIfTrue="1" operator="containsText" text="fcd">
      <formula>NOT(ISERROR(SEARCH("fcd",AF227)))</formula>
    </cfRule>
    <cfRule type="containsText" dxfId="4536" priority="2870" stopIfTrue="1" operator="containsText" text="server">
      <formula>NOT(ISERROR(SEARCH("server",AF227)))</formula>
    </cfRule>
    <cfRule type="containsText" dxfId="4535" priority="2871" stopIfTrue="1" operator="containsText" text="ft">
      <formula>NOT(ISERROR(SEARCH("ft",AF227)))</formula>
    </cfRule>
    <cfRule type="containsText" dxfId="4534" priority="2872" stopIfTrue="1" operator="containsText" text="lynxx_">
      <formula>NOT(ISERROR(SEARCH("lynxx_",AF227)))</formula>
    </cfRule>
    <cfRule type="containsText" dxfId="4533" priority="2873" operator="containsText" text="_">
      <formula>NOT(ISERROR(SEARCH("_",AF227)))</formula>
    </cfRule>
  </conditionalFormatting>
  <conditionalFormatting sqref="AF236">
    <cfRule type="containsBlanks" priority="2844" stopIfTrue="1">
      <formula>LEN(TRIM(AF236))=0</formula>
    </cfRule>
    <cfRule type="containsText" dxfId="4532" priority="2845" stopIfTrue="1" operator="containsText" text="fcd">
      <formula>NOT(ISERROR(SEARCH("fcd",AF236)))</formula>
    </cfRule>
    <cfRule type="containsText" dxfId="4531" priority="2846" stopIfTrue="1" operator="containsText" text="server">
      <formula>NOT(ISERROR(SEARCH("server",AF236)))</formula>
    </cfRule>
    <cfRule type="containsText" dxfId="4530" priority="2847" stopIfTrue="1" operator="containsText" text="ft">
      <formula>NOT(ISERROR(SEARCH("ft",AF236)))</formula>
    </cfRule>
    <cfRule type="containsText" dxfId="4529" priority="2848" stopIfTrue="1" operator="containsText" text="lynxx_">
      <formula>NOT(ISERROR(SEARCH("lynxx_",AF236)))</formula>
    </cfRule>
    <cfRule type="containsText" dxfId="4528" priority="2849" operator="containsText" text="_">
      <formula>NOT(ISERROR(SEARCH("_",AF236)))</formula>
    </cfRule>
  </conditionalFormatting>
  <conditionalFormatting sqref="AF224">
    <cfRule type="containsBlanks" priority="2862" stopIfTrue="1">
      <formula>LEN(TRIM(AF224))=0</formula>
    </cfRule>
    <cfRule type="containsText" dxfId="4527" priority="2863" stopIfTrue="1" operator="containsText" text="fcd">
      <formula>NOT(ISERROR(SEARCH("fcd",AF224)))</formula>
    </cfRule>
    <cfRule type="containsText" dxfId="4526" priority="2864" stopIfTrue="1" operator="containsText" text="server">
      <formula>NOT(ISERROR(SEARCH("server",AF224)))</formula>
    </cfRule>
    <cfRule type="containsText" dxfId="4525" priority="2865" stopIfTrue="1" operator="containsText" text="ft">
      <formula>NOT(ISERROR(SEARCH("ft",AF224)))</formula>
    </cfRule>
    <cfRule type="containsText" dxfId="4524" priority="2866" stopIfTrue="1" operator="containsText" text="lynxx_">
      <formula>NOT(ISERROR(SEARCH("lynxx_",AF224)))</formula>
    </cfRule>
    <cfRule type="containsText" dxfId="4523" priority="2867" operator="containsText" text="_">
      <formula>NOT(ISERROR(SEARCH("_",AF224)))</formula>
    </cfRule>
  </conditionalFormatting>
  <conditionalFormatting sqref="AF228">
    <cfRule type="containsBlanks" priority="2856" stopIfTrue="1">
      <formula>LEN(TRIM(AF228))=0</formula>
    </cfRule>
    <cfRule type="containsText" dxfId="4522" priority="2857" stopIfTrue="1" operator="containsText" text="fcd">
      <formula>NOT(ISERROR(SEARCH("fcd",AF228)))</formula>
    </cfRule>
    <cfRule type="containsText" dxfId="4521" priority="2858" stopIfTrue="1" operator="containsText" text="server">
      <formula>NOT(ISERROR(SEARCH("server",AF228)))</formula>
    </cfRule>
    <cfRule type="containsText" dxfId="4520" priority="2859" stopIfTrue="1" operator="containsText" text="ft">
      <formula>NOT(ISERROR(SEARCH("ft",AF228)))</formula>
    </cfRule>
    <cfRule type="containsText" dxfId="4519" priority="2860" stopIfTrue="1" operator="containsText" text="lynxx_">
      <formula>NOT(ISERROR(SEARCH("lynxx_",AF228)))</formula>
    </cfRule>
    <cfRule type="containsText" dxfId="4518" priority="2861" operator="containsText" text="_">
      <formula>NOT(ISERROR(SEARCH("_",AF228)))</formula>
    </cfRule>
  </conditionalFormatting>
  <conditionalFormatting sqref="AF231">
    <cfRule type="containsBlanks" priority="2850" stopIfTrue="1">
      <formula>LEN(TRIM(AF231))=0</formula>
    </cfRule>
    <cfRule type="containsText" dxfId="4517" priority="2851" stopIfTrue="1" operator="containsText" text="fcd">
      <formula>NOT(ISERROR(SEARCH("fcd",AF231)))</formula>
    </cfRule>
    <cfRule type="containsText" dxfId="4516" priority="2852" stopIfTrue="1" operator="containsText" text="server">
      <formula>NOT(ISERROR(SEARCH("server",AF231)))</formula>
    </cfRule>
    <cfRule type="containsText" dxfId="4515" priority="2853" stopIfTrue="1" operator="containsText" text="ft">
      <formula>NOT(ISERROR(SEARCH("ft",AF231)))</formula>
    </cfRule>
    <cfRule type="containsText" dxfId="4514" priority="2854" stopIfTrue="1" operator="containsText" text="lynxx_">
      <formula>NOT(ISERROR(SEARCH("lynxx_",AF231)))</formula>
    </cfRule>
    <cfRule type="containsText" dxfId="4513" priority="2855" operator="containsText" text="_">
      <formula>NOT(ISERROR(SEARCH("_",AF231)))</formula>
    </cfRule>
  </conditionalFormatting>
  <conditionalFormatting sqref="AD239 AD241">
    <cfRule type="cellIs" dxfId="4512" priority="2839" operator="equal">
      <formula>1</formula>
    </cfRule>
    <cfRule type="cellIs" dxfId="4511" priority="2840" operator="equal">
      <formula>2</formula>
    </cfRule>
    <cfRule type="cellIs" dxfId="4510" priority="2841" operator="equal">
      <formula>3</formula>
    </cfRule>
    <cfRule type="cellIs" dxfId="4509" priority="2842" operator="equal">
      <formula>4</formula>
    </cfRule>
    <cfRule type="cellIs" dxfId="4508" priority="2843" operator="equal">
      <formula>5</formula>
    </cfRule>
  </conditionalFormatting>
  <conditionalFormatting sqref="B241:E241">
    <cfRule type="colorScale" priority="283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39 A241">
    <cfRule type="containsBlanks" priority="2832" stopIfTrue="1">
      <formula>LEN(TRIM(A239))=0</formula>
    </cfRule>
    <cfRule type="containsText" dxfId="4507" priority="2834" stopIfTrue="1" operator="containsText" text="fcd">
      <formula>NOT(ISERROR(SEARCH("fcd",A239)))</formula>
    </cfRule>
    <cfRule type="containsText" dxfId="4506" priority="2835" stopIfTrue="1" operator="containsText" text="server">
      <formula>NOT(ISERROR(SEARCH("server",A239)))</formula>
    </cfRule>
    <cfRule type="containsText" dxfId="4505" priority="2836" stopIfTrue="1" operator="containsText" text="ft">
      <formula>NOT(ISERROR(SEARCH("ft",A239)))</formula>
    </cfRule>
    <cfRule type="containsText" dxfId="4504" priority="2837" stopIfTrue="1" operator="containsText" text="lynxx_">
      <formula>NOT(ISERROR(SEARCH("lynxx_",A239)))</formula>
    </cfRule>
    <cfRule type="containsText" dxfId="4503" priority="2838" operator="containsText" text="_">
      <formula>NOT(ISERROR(SEARCH("_",A239)))</formula>
    </cfRule>
  </conditionalFormatting>
  <conditionalFormatting sqref="F241:I241">
    <cfRule type="colorScale" priority="283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E239 AE241">
    <cfRule type="cellIs" dxfId="4502" priority="2826" operator="equal">
      <formula>1</formula>
    </cfRule>
    <cfRule type="cellIs" dxfId="4501" priority="2827" operator="equal">
      <formula>2</formula>
    </cfRule>
    <cfRule type="cellIs" dxfId="4500" priority="2828" operator="equal">
      <formula>3</formula>
    </cfRule>
    <cfRule type="cellIs" dxfId="4499" priority="2829" operator="equal">
      <formula>4</formula>
    </cfRule>
    <cfRule type="cellIs" dxfId="4498" priority="2830" operator="equal">
      <formula>5</formula>
    </cfRule>
  </conditionalFormatting>
  <conditionalFormatting sqref="AH239">
    <cfRule type="containsBlanks" priority="2820" stopIfTrue="1">
      <formula>LEN(TRIM(AH239))=0</formula>
    </cfRule>
    <cfRule type="containsText" dxfId="4497" priority="2821" stopIfTrue="1" operator="containsText" text="fcd">
      <formula>NOT(ISERROR(SEARCH("fcd",AH239)))</formula>
    </cfRule>
    <cfRule type="containsText" dxfId="4496" priority="2822" stopIfTrue="1" operator="containsText" text="server">
      <formula>NOT(ISERROR(SEARCH("server",AH239)))</formula>
    </cfRule>
    <cfRule type="containsText" dxfId="4495" priority="2823" stopIfTrue="1" operator="containsText" text="ft">
      <formula>NOT(ISERROR(SEARCH("ft",AH239)))</formula>
    </cfRule>
    <cfRule type="containsText" dxfId="4494" priority="2824" stopIfTrue="1" operator="containsText" text="lynxx_">
      <formula>NOT(ISERROR(SEARCH("lynxx_",AH239)))</formula>
    </cfRule>
    <cfRule type="containsText" dxfId="4493" priority="2825" operator="containsText" text="_">
      <formula>NOT(ISERROR(SEARCH("_",AH239)))</formula>
    </cfRule>
  </conditionalFormatting>
  <conditionalFormatting sqref="AF239">
    <cfRule type="containsBlanks" priority="2814" stopIfTrue="1">
      <formula>LEN(TRIM(AF239))=0</formula>
    </cfRule>
    <cfRule type="containsText" dxfId="4492" priority="2815" stopIfTrue="1" operator="containsText" text="fcd">
      <formula>NOT(ISERROR(SEARCH("fcd",AF239)))</formula>
    </cfRule>
    <cfRule type="containsText" dxfId="4491" priority="2816" stopIfTrue="1" operator="containsText" text="server">
      <formula>NOT(ISERROR(SEARCH("server",AF239)))</formula>
    </cfRule>
    <cfRule type="containsText" dxfId="4490" priority="2817" stopIfTrue="1" operator="containsText" text="ft">
      <formula>NOT(ISERROR(SEARCH("ft",AF239)))</formula>
    </cfRule>
    <cfRule type="containsText" dxfId="4489" priority="2818" stopIfTrue="1" operator="containsText" text="lynxx_">
      <formula>NOT(ISERROR(SEARCH("lynxx_",AF239)))</formula>
    </cfRule>
    <cfRule type="containsText" dxfId="4488" priority="2819" operator="containsText" text="_">
      <formula>NOT(ISERROR(SEARCH("_",AF239)))</formula>
    </cfRule>
  </conditionalFormatting>
  <conditionalFormatting sqref="B40:E40">
    <cfRule type="colorScale" priority="280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40">
    <cfRule type="containsBlanks" priority="2806" stopIfTrue="1">
      <formula>LEN(TRIM(A40))=0</formula>
    </cfRule>
    <cfRule type="containsText" dxfId="4487" priority="2808" stopIfTrue="1" operator="containsText" text="fcd">
      <formula>NOT(ISERROR(SEARCH("fcd",A40)))</formula>
    </cfRule>
    <cfRule type="containsText" dxfId="4486" priority="2809" stopIfTrue="1" operator="containsText" text="server">
      <formula>NOT(ISERROR(SEARCH("server",A40)))</formula>
    </cfRule>
    <cfRule type="containsText" dxfId="4485" priority="2810" stopIfTrue="1" operator="containsText" text="ft">
      <formula>NOT(ISERROR(SEARCH("ft",A40)))</formula>
    </cfRule>
    <cfRule type="containsText" dxfId="4484" priority="2811" stopIfTrue="1" operator="containsText" text="lynxx_">
      <formula>NOT(ISERROR(SEARCH("lynxx_",A40)))</formula>
    </cfRule>
    <cfRule type="containsText" dxfId="4483" priority="2812" operator="containsText" text="_">
      <formula>NOT(ISERROR(SEARCH("_",A40)))</formula>
    </cfRule>
  </conditionalFormatting>
  <conditionalFormatting sqref="AD40">
    <cfRule type="cellIs" dxfId="4482" priority="2802" operator="equal">
      <formula>1</formula>
    </cfRule>
    <cfRule type="cellIs" dxfId="4481" priority="2803" operator="equal">
      <formula>2</formula>
    </cfRule>
    <cfRule type="cellIs" dxfId="4480" priority="2804" operator="equal">
      <formula>3</formula>
    </cfRule>
    <cfRule type="cellIs" dxfId="4479" priority="2805" operator="equal">
      <formula>4</formula>
    </cfRule>
    <cfRule type="cellIs" dxfId="4478" priority="2813" operator="equal">
      <formula>5</formula>
    </cfRule>
  </conditionalFormatting>
  <conditionalFormatting sqref="F40:I40">
    <cfRule type="colorScale" priority="280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40:M40">
    <cfRule type="colorScale" priority="280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E40">
    <cfRule type="cellIs" dxfId="4477" priority="2795" operator="equal">
      <formula>1</formula>
    </cfRule>
    <cfRule type="cellIs" dxfId="4476" priority="2796" operator="equal">
      <formula>2</formula>
    </cfRule>
    <cfRule type="cellIs" dxfId="4475" priority="2797" operator="equal">
      <formula>3</formula>
    </cfRule>
    <cfRule type="cellIs" dxfId="4474" priority="2798" operator="equal">
      <formula>4</formula>
    </cfRule>
    <cfRule type="cellIs" dxfId="4473" priority="2799" operator="equal">
      <formula>5</formula>
    </cfRule>
  </conditionalFormatting>
  <conditionalFormatting sqref="W5">
    <cfRule type="containsBlanks" priority="2789" stopIfTrue="1">
      <formula>LEN(TRIM(W5))=0</formula>
    </cfRule>
    <cfRule type="cellIs" dxfId="4472" priority="2790" operator="equal">
      <formula>"N/A"</formula>
    </cfRule>
    <cfRule type="cellIs" dxfId="4471" priority="2791" operator="equal">
      <formula>"OK"</formula>
    </cfRule>
    <cfRule type="containsText" dxfId="4470" priority="2792" operator="containsText" text="Unsure">
      <formula>NOT(ISERROR(SEARCH("Unsure",W5)))</formula>
    </cfRule>
    <cfRule type="containsText" dxfId="4469" priority="2793" operator="containsText" text="Can't See">
      <formula>NOT(ISERROR(SEARCH("Can't See",W5)))</formula>
    </cfRule>
    <cfRule type="notContainsText" dxfId="4468" priority="2794" operator="notContains" text="OK&amp;N/A">
      <formula>ISERROR(SEARCH("OK&amp;N/A",W5))</formula>
    </cfRule>
  </conditionalFormatting>
  <conditionalFormatting sqref="A243">
    <cfRule type="containsBlanks" priority="2783" stopIfTrue="1">
      <formula>LEN(TRIM(A243))=0</formula>
    </cfRule>
    <cfRule type="containsText" dxfId="4467" priority="2784" stopIfTrue="1" operator="containsText" text="fcd">
      <formula>NOT(ISERROR(SEARCH("fcd",A243)))</formula>
    </cfRule>
    <cfRule type="containsText" dxfId="4466" priority="2785" stopIfTrue="1" operator="containsText" text="server">
      <formula>NOT(ISERROR(SEARCH("server",A243)))</formula>
    </cfRule>
    <cfRule type="containsText" dxfId="4465" priority="2786" stopIfTrue="1" operator="containsText" text="ft">
      <formula>NOT(ISERROR(SEARCH("ft",A243)))</formula>
    </cfRule>
    <cfRule type="containsText" dxfId="4464" priority="2787" stopIfTrue="1" operator="containsText" text="lynxx_">
      <formula>NOT(ISERROR(SEARCH("lynxx_",A243)))</formula>
    </cfRule>
    <cfRule type="containsText" dxfId="4463" priority="2788" operator="containsText" text="_">
      <formula>NOT(ISERROR(SEARCH("_",A243)))</formula>
    </cfRule>
  </conditionalFormatting>
  <conditionalFormatting sqref="B244:D245">
    <cfRule type="colorScale" priority="278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44:H245">
    <cfRule type="colorScale" priority="278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44:L245">
    <cfRule type="colorScale" priority="278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251:B252 D251:D252">
    <cfRule type="colorScale" priority="277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52:H252 G251:H251">
    <cfRule type="colorScale" priority="277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51:L252">
    <cfRule type="colorScale" priority="277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D253:D254 B253:B254">
    <cfRule type="colorScale" priority="277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53:H254">
    <cfRule type="colorScale" priority="277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53:L254">
    <cfRule type="colorScale" priority="277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44">
    <cfRule type="containsBlanks" priority="2768" stopIfTrue="1">
      <formula>LEN(TRIM(A244))=0</formula>
    </cfRule>
    <cfRule type="containsText" dxfId="4462" priority="2769" stopIfTrue="1" operator="containsText" text="fcd">
      <formula>NOT(ISERROR(SEARCH("fcd",A244)))</formula>
    </cfRule>
    <cfRule type="containsText" dxfId="4461" priority="2770" stopIfTrue="1" operator="containsText" text="server">
      <formula>NOT(ISERROR(SEARCH("server",A244)))</formula>
    </cfRule>
    <cfRule type="containsText" dxfId="4460" priority="2771" stopIfTrue="1" operator="containsText" text="ft">
      <formula>NOT(ISERROR(SEARCH("ft",A244)))</formula>
    </cfRule>
    <cfRule type="containsText" dxfId="4459" priority="2772" stopIfTrue="1" operator="containsText" text="lynxx_">
      <formula>NOT(ISERROR(SEARCH("lynxx_",A244)))</formula>
    </cfRule>
    <cfRule type="containsText" dxfId="4458" priority="2773" operator="containsText" text="_">
      <formula>NOT(ISERROR(SEARCH("_",A244)))</formula>
    </cfRule>
  </conditionalFormatting>
  <conditionalFormatting sqref="A245">
    <cfRule type="containsBlanks" priority="2762" stopIfTrue="1">
      <formula>LEN(TRIM(A245))=0</formula>
    </cfRule>
    <cfRule type="containsText" dxfId="4457" priority="2763" stopIfTrue="1" operator="containsText" text="fcd">
      <formula>NOT(ISERROR(SEARCH("fcd",A245)))</formula>
    </cfRule>
    <cfRule type="containsText" dxfId="4456" priority="2764" stopIfTrue="1" operator="containsText" text="server">
      <formula>NOT(ISERROR(SEARCH("server",A245)))</formula>
    </cfRule>
    <cfRule type="containsText" dxfId="4455" priority="2765" stopIfTrue="1" operator="containsText" text="ft">
      <formula>NOT(ISERROR(SEARCH("ft",A245)))</formula>
    </cfRule>
    <cfRule type="containsText" dxfId="4454" priority="2766" stopIfTrue="1" operator="containsText" text="lynxx_">
      <formula>NOT(ISERROR(SEARCH("lynxx_",A245)))</formula>
    </cfRule>
    <cfRule type="containsText" dxfId="4453" priority="2767" operator="containsText" text="_">
      <formula>NOT(ISERROR(SEARCH("_",A245)))</formula>
    </cfRule>
  </conditionalFormatting>
  <conditionalFormatting sqref="A246">
    <cfRule type="containsBlanks" priority="2756" stopIfTrue="1">
      <formula>LEN(TRIM(A246))=0</formula>
    </cfRule>
    <cfRule type="containsText" dxfId="4452" priority="2757" stopIfTrue="1" operator="containsText" text="fcd">
      <formula>NOT(ISERROR(SEARCH("fcd",A246)))</formula>
    </cfRule>
    <cfRule type="containsText" dxfId="4451" priority="2758" stopIfTrue="1" operator="containsText" text="server">
      <formula>NOT(ISERROR(SEARCH("server",A246)))</formula>
    </cfRule>
    <cfRule type="containsText" dxfId="4450" priority="2759" stopIfTrue="1" operator="containsText" text="ft">
      <formula>NOT(ISERROR(SEARCH("ft",A246)))</formula>
    </cfRule>
    <cfRule type="containsText" dxfId="4449" priority="2760" stopIfTrue="1" operator="containsText" text="lynxx_">
      <formula>NOT(ISERROR(SEARCH("lynxx_",A246)))</formula>
    </cfRule>
    <cfRule type="containsText" dxfId="4448" priority="2761" operator="containsText" text="_">
      <formula>NOT(ISERROR(SEARCH("_",A246)))</formula>
    </cfRule>
  </conditionalFormatting>
  <conditionalFormatting sqref="A251">
    <cfRule type="containsBlanks" priority="2750" stopIfTrue="1">
      <formula>LEN(TRIM(A251))=0</formula>
    </cfRule>
    <cfRule type="containsText" dxfId="4447" priority="2751" stopIfTrue="1" operator="containsText" text="fcd">
      <formula>NOT(ISERROR(SEARCH("fcd",A251)))</formula>
    </cfRule>
    <cfRule type="containsText" dxfId="4446" priority="2752" stopIfTrue="1" operator="containsText" text="server">
      <formula>NOT(ISERROR(SEARCH("server",A251)))</formula>
    </cfRule>
    <cfRule type="containsText" dxfId="4445" priority="2753" stopIfTrue="1" operator="containsText" text="ft">
      <formula>NOT(ISERROR(SEARCH("ft",A251)))</formula>
    </cfRule>
    <cfRule type="containsText" dxfId="4444" priority="2754" stopIfTrue="1" operator="containsText" text="lynxx_">
      <formula>NOT(ISERROR(SEARCH("lynxx_",A251)))</formula>
    </cfRule>
    <cfRule type="containsText" dxfId="4443" priority="2755" operator="containsText" text="_">
      <formula>NOT(ISERROR(SEARCH("_",A251)))</formula>
    </cfRule>
  </conditionalFormatting>
  <conditionalFormatting sqref="A252">
    <cfRule type="containsBlanks" priority="2744" stopIfTrue="1">
      <formula>LEN(TRIM(A252))=0</formula>
    </cfRule>
    <cfRule type="containsText" dxfId="4442" priority="2745" stopIfTrue="1" operator="containsText" text="fcd">
      <formula>NOT(ISERROR(SEARCH("fcd",A252)))</formula>
    </cfRule>
    <cfRule type="containsText" dxfId="4441" priority="2746" stopIfTrue="1" operator="containsText" text="server">
      <formula>NOT(ISERROR(SEARCH("server",A252)))</formula>
    </cfRule>
    <cfRule type="containsText" dxfId="4440" priority="2747" stopIfTrue="1" operator="containsText" text="ft">
      <formula>NOT(ISERROR(SEARCH("ft",A252)))</formula>
    </cfRule>
    <cfRule type="containsText" dxfId="4439" priority="2748" stopIfTrue="1" operator="containsText" text="lynxx_">
      <formula>NOT(ISERROR(SEARCH("lynxx_",A252)))</formula>
    </cfRule>
    <cfRule type="containsText" dxfId="4438" priority="2749" operator="containsText" text="_">
      <formula>NOT(ISERROR(SEARCH("_",A252)))</formula>
    </cfRule>
  </conditionalFormatting>
  <conditionalFormatting sqref="A253:A254">
    <cfRule type="containsBlanks" priority="2738" stopIfTrue="1">
      <formula>LEN(TRIM(A253))=0</formula>
    </cfRule>
    <cfRule type="containsText" dxfId="4437" priority="2739" stopIfTrue="1" operator="containsText" text="fcd">
      <formula>NOT(ISERROR(SEARCH("fcd",A253)))</formula>
    </cfRule>
    <cfRule type="containsText" dxfId="4436" priority="2740" stopIfTrue="1" operator="containsText" text="server">
      <formula>NOT(ISERROR(SEARCH("server",A253)))</formula>
    </cfRule>
    <cfRule type="containsText" dxfId="4435" priority="2741" stopIfTrue="1" operator="containsText" text="ft">
      <formula>NOT(ISERROR(SEARCH("ft",A253)))</formula>
    </cfRule>
    <cfRule type="containsText" dxfId="4434" priority="2742" stopIfTrue="1" operator="containsText" text="lynxx_">
      <formula>NOT(ISERROR(SEARCH("lynxx_",A253)))</formula>
    </cfRule>
    <cfRule type="containsText" dxfId="4433" priority="2743" operator="containsText" text="_">
      <formula>NOT(ISERROR(SEARCH("_",A253)))</formula>
    </cfRule>
  </conditionalFormatting>
  <conditionalFormatting sqref="A254">
    <cfRule type="containsBlanks" priority="2732" stopIfTrue="1">
      <formula>LEN(TRIM(A254))=0</formula>
    </cfRule>
    <cfRule type="containsText" dxfId="4432" priority="2733" stopIfTrue="1" operator="containsText" text="fcd">
      <formula>NOT(ISERROR(SEARCH("fcd",A254)))</formula>
    </cfRule>
    <cfRule type="containsText" dxfId="4431" priority="2734" stopIfTrue="1" operator="containsText" text="server">
      <formula>NOT(ISERROR(SEARCH("server",A254)))</formula>
    </cfRule>
    <cfRule type="containsText" dxfId="4430" priority="2735" stopIfTrue="1" operator="containsText" text="ft">
      <formula>NOT(ISERROR(SEARCH("ft",A254)))</formula>
    </cfRule>
    <cfRule type="containsText" dxfId="4429" priority="2736" stopIfTrue="1" operator="containsText" text="lynxx_">
      <formula>NOT(ISERROR(SEARCH("lynxx_",A254)))</formula>
    </cfRule>
    <cfRule type="containsText" dxfId="4428" priority="2737" operator="containsText" text="_">
      <formula>NOT(ISERROR(SEARCH("_",A254)))</formula>
    </cfRule>
  </conditionalFormatting>
  <conditionalFormatting sqref="A260">
    <cfRule type="containsBlanks" priority="2726" stopIfTrue="1">
      <formula>LEN(TRIM(A260))=0</formula>
    </cfRule>
    <cfRule type="containsText" dxfId="4427" priority="2727" stopIfTrue="1" operator="containsText" text="fcd">
      <formula>NOT(ISERROR(SEARCH("fcd",A260)))</formula>
    </cfRule>
    <cfRule type="containsText" dxfId="4426" priority="2728" stopIfTrue="1" operator="containsText" text="server">
      <formula>NOT(ISERROR(SEARCH("server",A260)))</formula>
    </cfRule>
    <cfRule type="containsText" dxfId="4425" priority="2729" stopIfTrue="1" operator="containsText" text="ft">
      <formula>NOT(ISERROR(SEARCH("ft",A260)))</formula>
    </cfRule>
    <cfRule type="containsText" dxfId="4424" priority="2730" stopIfTrue="1" operator="containsText" text="lynxx_">
      <formula>NOT(ISERROR(SEARCH("lynxx_",A260)))</formula>
    </cfRule>
    <cfRule type="containsText" dxfId="4423" priority="2731" operator="containsText" text="_">
      <formula>NOT(ISERROR(SEARCH("_",A260)))</formula>
    </cfRule>
  </conditionalFormatting>
  <conditionalFormatting sqref="Y260:AC260">
    <cfRule type="cellIs" dxfId="4422" priority="2721" operator="equal">
      <formula>1</formula>
    </cfRule>
    <cfRule type="cellIs" dxfId="4421" priority="2722" operator="equal">
      <formula>2</formula>
    </cfRule>
    <cfRule type="cellIs" dxfId="4420" priority="2723" operator="equal">
      <formula>3</formula>
    </cfRule>
    <cfRule type="cellIs" dxfId="4419" priority="2724" operator="equal">
      <formula>4</formula>
    </cfRule>
    <cfRule type="cellIs" dxfId="4418" priority="2725" operator="equal">
      <formula>5</formula>
    </cfRule>
  </conditionalFormatting>
  <conditionalFormatting sqref="Y261:AC261">
    <cfRule type="cellIs" dxfId="4417" priority="2716" operator="equal">
      <formula>1</formula>
    </cfRule>
    <cfRule type="cellIs" dxfId="4416" priority="2717" operator="equal">
      <formula>2</formula>
    </cfRule>
    <cfRule type="cellIs" dxfId="4415" priority="2718" operator="equal">
      <formula>3</formula>
    </cfRule>
    <cfRule type="cellIs" dxfId="4414" priority="2719" operator="equal">
      <formula>4</formula>
    </cfRule>
    <cfRule type="cellIs" dxfId="4413" priority="2720" operator="equal">
      <formula>5</formula>
    </cfRule>
  </conditionalFormatting>
  <conditionalFormatting sqref="AD243">
    <cfRule type="cellIs" dxfId="4412" priority="2711" operator="equal">
      <formula>1</formula>
    </cfRule>
    <cfRule type="cellIs" dxfId="4411" priority="2712" operator="equal">
      <formula>2</formula>
    </cfRule>
    <cfRule type="cellIs" dxfId="4410" priority="2713" operator="equal">
      <formula>3</formula>
    </cfRule>
    <cfRule type="cellIs" dxfId="4409" priority="2714" operator="equal">
      <formula>4</formula>
    </cfRule>
    <cfRule type="cellIs" dxfId="4408" priority="2715" operator="equal">
      <formula>5</formula>
    </cfRule>
  </conditionalFormatting>
  <conditionalFormatting sqref="AE243">
    <cfRule type="cellIs" dxfId="4407" priority="2706" operator="equal">
      <formula>1</formula>
    </cfRule>
    <cfRule type="cellIs" dxfId="4406" priority="2707" operator="equal">
      <formula>2</formula>
    </cfRule>
    <cfRule type="cellIs" dxfId="4405" priority="2708" operator="equal">
      <formula>3</formula>
    </cfRule>
    <cfRule type="cellIs" dxfId="4404" priority="2709" operator="equal">
      <formula>4</formula>
    </cfRule>
    <cfRule type="cellIs" dxfId="4403" priority="2710" operator="equal">
      <formula>5</formula>
    </cfRule>
  </conditionalFormatting>
  <conditionalFormatting sqref="AF243">
    <cfRule type="containsBlanks" priority="2700" stopIfTrue="1">
      <formula>LEN(TRIM(AF243))=0</formula>
    </cfRule>
    <cfRule type="containsText" dxfId="4402" priority="2701" stopIfTrue="1" operator="containsText" text="fcd">
      <formula>NOT(ISERROR(SEARCH("fcd",AF243)))</formula>
    </cfRule>
    <cfRule type="containsText" dxfId="4401" priority="2702" stopIfTrue="1" operator="containsText" text="server">
      <formula>NOT(ISERROR(SEARCH("server",AF243)))</formula>
    </cfRule>
    <cfRule type="containsText" dxfId="4400" priority="2703" stopIfTrue="1" operator="containsText" text="ft">
      <formula>NOT(ISERROR(SEARCH("ft",AF243)))</formula>
    </cfRule>
    <cfRule type="containsText" dxfId="4399" priority="2704" stopIfTrue="1" operator="containsText" text="lynxx_">
      <formula>NOT(ISERROR(SEARCH("lynxx_",AF243)))</formula>
    </cfRule>
    <cfRule type="containsText" dxfId="4398" priority="2705" operator="containsText" text="_">
      <formula>NOT(ISERROR(SEARCH("_",AF243)))</formula>
    </cfRule>
  </conditionalFormatting>
  <conditionalFormatting sqref="AH243">
    <cfRule type="containsBlanks" priority="2694" stopIfTrue="1">
      <formula>LEN(TRIM(AH243))=0</formula>
    </cfRule>
    <cfRule type="containsText" dxfId="4397" priority="2695" stopIfTrue="1" operator="containsText" text="fcd">
      <formula>NOT(ISERROR(SEARCH("fcd",AH243)))</formula>
    </cfRule>
    <cfRule type="containsText" dxfId="4396" priority="2696" stopIfTrue="1" operator="containsText" text="server">
      <formula>NOT(ISERROR(SEARCH("server",AH243)))</formula>
    </cfRule>
    <cfRule type="containsText" dxfId="4395" priority="2697" stopIfTrue="1" operator="containsText" text="ft">
      <formula>NOT(ISERROR(SEARCH("ft",AH243)))</formula>
    </cfRule>
    <cfRule type="containsText" dxfId="4394" priority="2698" stopIfTrue="1" operator="containsText" text="lynxx_">
      <formula>NOT(ISERROR(SEARCH("lynxx_",AH243)))</formula>
    </cfRule>
    <cfRule type="containsText" dxfId="4393" priority="2699" operator="containsText" text="_">
      <formula>NOT(ISERROR(SEARCH("_",AH243)))</formula>
    </cfRule>
  </conditionalFormatting>
  <conditionalFormatting sqref="Y27 Y32:AC32 Y5:AC26">
    <cfRule type="cellIs" dxfId="4392" priority="2689" operator="equal">
      <formula>1</formula>
    </cfRule>
    <cfRule type="cellIs" dxfId="4391" priority="2690" operator="equal">
      <formula>2</formula>
    </cfRule>
    <cfRule type="cellIs" dxfId="4390" priority="2691" operator="equal">
      <formula>3</formula>
    </cfRule>
    <cfRule type="cellIs" dxfId="4389" priority="2692" operator="equal">
      <formula>4</formula>
    </cfRule>
    <cfRule type="cellIs" dxfId="4388" priority="2693" operator="equal">
      <formula>5</formula>
    </cfRule>
  </conditionalFormatting>
  <conditionalFormatting sqref="Y239:AC239 Y241:AC241">
    <cfRule type="cellIs" dxfId="4387" priority="2684" operator="equal">
      <formula>1</formula>
    </cfRule>
    <cfRule type="cellIs" dxfId="4386" priority="2685" operator="equal">
      <formula>2</formula>
    </cfRule>
    <cfRule type="cellIs" dxfId="4385" priority="2686" operator="equal">
      <formula>3</formula>
    </cfRule>
    <cfRule type="cellIs" dxfId="4384" priority="2687" operator="equal">
      <formula>4</formula>
    </cfRule>
    <cfRule type="cellIs" dxfId="4383" priority="2688" operator="equal">
      <formula>5</formula>
    </cfRule>
  </conditionalFormatting>
  <conditionalFormatting sqref="Y243:AC243">
    <cfRule type="cellIs" dxfId="4382" priority="2679" operator="equal">
      <formula>1</formula>
    </cfRule>
    <cfRule type="cellIs" dxfId="4381" priority="2680" operator="equal">
      <formula>2</formula>
    </cfRule>
    <cfRule type="cellIs" dxfId="4380" priority="2681" operator="equal">
      <formula>3</formula>
    </cfRule>
    <cfRule type="cellIs" dxfId="4379" priority="2682" operator="equal">
      <formula>4</formula>
    </cfRule>
    <cfRule type="cellIs" dxfId="4378" priority="2683" operator="equal">
      <formula>5</formula>
    </cfRule>
  </conditionalFormatting>
  <conditionalFormatting sqref="Y251:AC254">
    <cfRule type="cellIs" dxfId="4377" priority="2674" operator="equal">
      <formula>1</formula>
    </cfRule>
    <cfRule type="cellIs" dxfId="4376" priority="2675" operator="equal">
      <formula>2</formula>
    </cfRule>
    <cfRule type="cellIs" dxfId="4375" priority="2676" operator="equal">
      <formula>3</formula>
    </cfRule>
    <cfRule type="cellIs" dxfId="4374" priority="2677" operator="equal">
      <formula>4</formula>
    </cfRule>
    <cfRule type="cellIs" dxfId="4373" priority="2678" operator="equal">
      <formula>5</formula>
    </cfRule>
  </conditionalFormatting>
  <conditionalFormatting sqref="B31:E31">
    <cfRule type="colorScale" priority="266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31">
    <cfRule type="containsBlanks" priority="2666" stopIfTrue="1">
      <formula>LEN(TRIM(A31))=0</formula>
    </cfRule>
    <cfRule type="containsText" dxfId="4372" priority="2668" stopIfTrue="1" operator="containsText" text="fcd">
      <formula>NOT(ISERROR(SEARCH("fcd",A31)))</formula>
    </cfRule>
    <cfRule type="containsText" dxfId="4371" priority="2669" stopIfTrue="1" operator="containsText" text="server">
      <formula>NOT(ISERROR(SEARCH("server",A31)))</formula>
    </cfRule>
    <cfRule type="containsText" dxfId="4370" priority="2670" stopIfTrue="1" operator="containsText" text="ft">
      <formula>NOT(ISERROR(SEARCH("ft",A31)))</formula>
    </cfRule>
    <cfRule type="containsText" dxfId="4369" priority="2671" stopIfTrue="1" operator="containsText" text="lynxx_">
      <formula>NOT(ISERROR(SEARCH("lynxx_",A31)))</formula>
    </cfRule>
    <cfRule type="containsText" dxfId="4368" priority="2672" operator="containsText" text="_">
      <formula>NOT(ISERROR(SEARCH("_",A31)))</formula>
    </cfRule>
  </conditionalFormatting>
  <conditionalFormatting sqref="AD31">
    <cfRule type="cellIs" dxfId="4367" priority="2662" operator="equal">
      <formula>1</formula>
    </cfRule>
    <cfRule type="cellIs" dxfId="4366" priority="2663" operator="equal">
      <formula>2</formula>
    </cfRule>
    <cfRule type="cellIs" dxfId="4365" priority="2664" operator="equal">
      <formula>3</formula>
    </cfRule>
    <cfRule type="cellIs" dxfId="4364" priority="2665" operator="equal">
      <formula>4</formula>
    </cfRule>
    <cfRule type="cellIs" dxfId="4363" priority="2673" operator="equal">
      <formula>5</formula>
    </cfRule>
  </conditionalFormatting>
  <conditionalFormatting sqref="F31:I31">
    <cfRule type="colorScale" priority="266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31:M31">
    <cfRule type="colorScale" priority="266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E31">
    <cfRule type="cellIs" dxfId="4362" priority="2655" operator="equal">
      <formula>1</formula>
    </cfRule>
    <cfRule type="cellIs" dxfId="4361" priority="2656" operator="equal">
      <formula>2</formula>
    </cfRule>
    <cfRule type="cellIs" dxfId="4360" priority="2657" operator="equal">
      <formula>3</formula>
    </cfRule>
    <cfRule type="cellIs" dxfId="4359" priority="2658" operator="equal">
      <formula>4</formula>
    </cfRule>
    <cfRule type="cellIs" dxfId="4358" priority="2659" operator="equal">
      <formula>5</formula>
    </cfRule>
  </conditionalFormatting>
  <conditionalFormatting sqref="Y31:AC31 Y33:AC34">
    <cfRule type="cellIs" dxfId="4357" priority="2650" operator="equal">
      <formula>1</formula>
    </cfRule>
    <cfRule type="cellIs" dxfId="4356" priority="2651" operator="equal">
      <formula>2</formula>
    </cfRule>
    <cfRule type="cellIs" dxfId="4355" priority="2652" operator="equal">
      <formula>3</formula>
    </cfRule>
    <cfRule type="cellIs" dxfId="4354" priority="2653" operator="equal">
      <formula>4</formula>
    </cfRule>
    <cfRule type="cellIs" dxfId="4353" priority="2654" operator="equal">
      <formula>5</formula>
    </cfRule>
  </conditionalFormatting>
  <conditionalFormatting sqref="A32">
    <cfRule type="containsBlanks" priority="2644" stopIfTrue="1">
      <formula>LEN(TRIM(A32))=0</formula>
    </cfRule>
    <cfRule type="containsText" dxfId="4352" priority="2645" stopIfTrue="1" operator="containsText" text="fcd">
      <formula>NOT(ISERROR(SEARCH("fcd",A32)))</formula>
    </cfRule>
    <cfRule type="containsText" dxfId="4351" priority="2646" stopIfTrue="1" operator="containsText" text="server">
      <formula>NOT(ISERROR(SEARCH("server",A32)))</formula>
    </cfRule>
    <cfRule type="containsText" dxfId="4350" priority="2647" stopIfTrue="1" operator="containsText" text="ft">
      <formula>NOT(ISERROR(SEARCH("ft",A32)))</formula>
    </cfRule>
    <cfRule type="containsText" dxfId="4349" priority="2648" stopIfTrue="1" operator="containsText" text="lynxx_">
      <formula>NOT(ISERROR(SEARCH("lynxx_",A32)))</formula>
    </cfRule>
    <cfRule type="containsText" dxfId="4348" priority="2649" operator="containsText" text="_">
      <formula>NOT(ISERROR(SEARCH("_",A32)))</formula>
    </cfRule>
  </conditionalFormatting>
  <conditionalFormatting sqref="A32">
    <cfRule type="containsBlanks" priority="2638" stopIfTrue="1">
      <formula>LEN(TRIM(A32))=0</formula>
    </cfRule>
    <cfRule type="containsText" dxfId="4347" priority="2639" stopIfTrue="1" operator="containsText" text="fcd">
      <formula>NOT(ISERROR(SEARCH("fcd",A32)))</formula>
    </cfRule>
    <cfRule type="containsText" dxfId="4346" priority="2640" stopIfTrue="1" operator="containsText" text="server">
      <formula>NOT(ISERROR(SEARCH("server",A32)))</formula>
    </cfRule>
    <cfRule type="containsText" dxfId="4345" priority="2641" stopIfTrue="1" operator="containsText" text="ft">
      <formula>NOT(ISERROR(SEARCH("ft",A32)))</formula>
    </cfRule>
    <cfRule type="containsText" dxfId="4344" priority="2642" stopIfTrue="1" operator="containsText" text="lynxx_">
      <formula>NOT(ISERROR(SEARCH("lynxx_",A32)))</formula>
    </cfRule>
    <cfRule type="containsText" dxfId="4343" priority="2643" operator="containsText" text="_">
      <formula>NOT(ISERROR(SEARCH("_",A32)))</formula>
    </cfRule>
  </conditionalFormatting>
  <conditionalFormatting sqref="B33:M34">
    <cfRule type="colorScale" priority="263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33:A34">
    <cfRule type="containsBlanks" priority="2631" stopIfTrue="1">
      <formula>LEN(TRIM(A33))=0</formula>
    </cfRule>
    <cfRule type="containsText" dxfId="4342" priority="2632" stopIfTrue="1" operator="containsText" text="fcd">
      <formula>NOT(ISERROR(SEARCH("fcd",A33)))</formula>
    </cfRule>
    <cfRule type="containsText" dxfId="4341" priority="2633" stopIfTrue="1" operator="containsText" text="server">
      <formula>NOT(ISERROR(SEARCH("server",A33)))</formula>
    </cfRule>
    <cfRule type="containsText" dxfId="4340" priority="2634" stopIfTrue="1" operator="containsText" text="ft">
      <formula>NOT(ISERROR(SEARCH("ft",A33)))</formula>
    </cfRule>
    <cfRule type="containsText" dxfId="4339" priority="2635" stopIfTrue="1" operator="containsText" text="lynxx_">
      <formula>NOT(ISERROR(SEARCH("lynxx_",A33)))</formula>
    </cfRule>
    <cfRule type="containsText" dxfId="4338" priority="2636" operator="containsText" text="_">
      <formula>NOT(ISERROR(SEARCH("_",A33)))</formula>
    </cfRule>
  </conditionalFormatting>
  <conditionalFormatting sqref="A33:A34">
    <cfRule type="containsBlanks" priority="2625" stopIfTrue="1">
      <formula>LEN(TRIM(A33))=0</formula>
    </cfRule>
    <cfRule type="containsText" dxfId="4337" priority="2626" stopIfTrue="1" operator="containsText" text="fcd">
      <formula>NOT(ISERROR(SEARCH("fcd",A33)))</formula>
    </cfRule>
    <cfRule type="containsText" dxfId="4336" priority="2627" stopIfTrue="1" operator="containsText" text="server">
      <formula>NOT(ISERROR(SEARCH("server",A33)))</formula>
    </cfRule>
    <cfRule type="containsText" dxfId="4335" priority="2628" stopIfTrue="1" operator="containsText" text="ft">
      <formula>NOT(ISERROR(SEARCH("ft",A33)))</formula>
    </cfRule>
    <cfRule type="containsText" dxfId="4334" priority="2629" stopIfTrue="1" operator="containsText" text="lynxx_">
      <formula>NOT(ISERROR(SEARCH("lynxx_",A33)))</formula>
    </cfRule>
    <cfRule type="containsText" dxfId="4333" priority="2630" operator="containsText" text="_">
      <formula>NOT(ISERROR(SEARCH("_",A33)))</formula>
    </cfRule>
  </conditionalFormatting>
  <conditionalFormatting sqref="A33:A34">
    <cfRule type="containsBlanks" priority="2619" stopIfTrue="1">
      <formula>LEN(TRIM(A33))=0</formula>
    </cfRule>
    <cfRule type="containsText" dxfId="4332" priority="2620" stopIfTrue="1" operator="containsText" text="fcd">
      <formula>NOT(ISERROR(SEARCH("fcd",A33)))</formula>
    </cfRule>
    <cfRule type="containsText" dxfId="4331" priority="2621" stopIfTrue="1" operator="containsText" text="server">
      <formula>NOT(ISERROR(SEARCH("server",A33)))</formula>
    </cfRule>
    <cfRule type="containsText" dxfId="4330" priority="2622" stopIfTrue="1" operator="containsText" text="ft">
      <formula>NOT(ISERROR(SEARCH("ft",A33)))</formula>
    </cfRule>
    <cfRule type="containsText" dxfId="4329" priority="2623" stopIfTrue="1" operator="containsText" text="lynxx_">
      <formula>NOT(ISERROR(SEARCH("lynxx_",A33)))</formula>
    </cfRule>
    <cfRule type="containsText" dxfId="4328" priority="2624" operator="containsText" text="_">
      <formula>NOT(ISERROR(SEARCH("_",A33)))</formula>
    </cfRule>
  </conditionalFormatting>
  <conditionalFormatting sqref="J8:M8">
    <cfRule type="colorScale" priority="261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41 M241">
    <cfRule type="colorScale" priority="261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26:E26">
    <cfRule type="colorScale" priority="261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6">
    <cfRule type="containsBlanks" priority="2610" stopIfTrue="1">
      <formula>LEN(TRIM(A26))=0</formula>
    </cfRule>
    <cfRule type="containsText" dxfId="4327" priority="2612" stopIfTrue="1" operator="containsText" text="fcd">
      <formula>NOT(ISERROR(SEARCH("fcd",A26)))</formula>
    </cfRule>
    <cfRule type="containsText" dxfId="4326" priority="2613" stopIfTrue="1" operator="containsText" text="server">
      <formula>NOT(ISERROR(SEARCH("server",A26)))</formula>
    </cfRule>
    <cfRule type="containsText" dxfId="4325" priority="2614" stopIfTrue="1" operator="containsText" text="ft">
      <formula>NOT(ISERROR(SEARCH("ft",A26)))</formula>
    </cfRule>
    <cfRule type="containsText" dxfId="4324" priority="2615" stopIfTrue="1" operator="containsText" text="lynxx_">
      <formula>NOT(ISERROR(SEARCH("lynxx_",A26)))</formula>
    </cfRule>
    <cfRule type="containsText" dxfId="4323" priority="2616" operator="containsText" text="_">
      <formula>NOT(ISERROR(SEARCH("_",A26)))</formula>
    </cfRule>
  </conditionalFormatting>
  <conditionalFormatting sqref="F26">
    <cfRule type="colorScale" priority="260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6:M26">
    <cfRule type="colorScale" priority="260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50:M60">
    <cfRule type="colorScale" priority="260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Y41:AC41">
    <cfRule type="cellIs" dxfId="4322" priority="2602" operator="equal">
      <formula>1</formula>
    </cfRule>
    <cfRule type="cellIs" dxfId="4321" priority="2603" operator="equal">
      <formula>2</formula>
    </cfRule>
    <cfRule type="cellIs" dxfId="4320" priority="2604" operator="equal">
      <formula>3</formula>
    </cfRule>
    <cfRule type="cellIs" dxfId="4319" priority="2605" operator="equal">
      <formula>4</formula>
    </cfRule>
    <cfRule type="cellIs" dxfId="4318" priority="2606" operator="equal">
      <formula>5</formula>
    </cfRule>
  </conditionalFormatting>
  <conditionalFormatting sqref="Y42:AC42">
    <cfRule type="cellIs" dxfId="4317" priority="2597" operator="equal">
      <formula>1</formula>
    </cfRule>
    <cfRule type="cellIs" dxfId="4316" priority="2598" operator="equal">
      <formula>2</formula>
    </cfRule>
    <cfRule type="cellIs" dxfId="4315" priority="2599" operator="equal">
      <formula>3</formula>
    </cfRule>
    <cfRule type="cellIs" dxfId="4314" priority="2600" operator="equal">
      <formula>4</formula>
    </cfRule>
    <cfRule type="cellIs" dxfId="4313" priority="2601" operator="equal">
      <formula>5</formula>
    </cfRule>
  </conditionalFormatting>
  <conditionalFormatting sqref="Y43:AC43">
    <cfRule type="cellIs" dxfId="4312" priority="2592" operator="equal">
      <formula>1</formula>
    </cfRule>
    <cfRule type="cellIs" dxfId="4311" priority="2593" operator="equal">
      <formula>2</formula>
    </cfRule>
    <cfRule type="cellIs" dxfId="4310" priority="2594" operator="equal">
      <formula>3</formula>
    </cfRule>
    <cfRule type="cellIs" dxfId="4309" priority="2595" operator="equal">
      <formula>4</formula>
    </cfRule>
    <cfRule type="cellIs" dxfId="4308" priority="2596" operator="equal">
      <formula>5</formula>
    </cfRule>
  </conditionalFormatting>
  <conditionalFormatting sqref="B267:E267">
    <cfRule type="colorScale" priority="259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67:I267">
    <cfRule type="colorScale" priority="259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266:E266">
    <cfRule type="colorScale" priority="258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66:I266">
    <cfRule type="colorScale" priority="258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66:M266">
    <cfRule type="colorScale" priority="258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67:M267">
    <cfRule type="containsBlanks" priority="2581" stopIfTrue="1">
      <formula>LEN(TRIM(J267))=0</formula>
    </cfRule>
    <cfRule type="cellIs" dxfId="4307" priority="2582" operator="equal">
      <formula>"N/A"</formula>
    </cfRule>
    <cfRule type="cellIs" dxfId="4306" priority="2583" operator="equal">
      <formula>"OK"</formula>
    </cfRule>
    <cfRule type="containsText" dxfId="4305" priority="2584" operator="containsText" text="Unsure">
      <formula>NOT(ISERROR(SEARCH("Unsure",J267)))</formula>
    </cfRule>
    <cfRule type="containsText" dxfId="4304" priority="2585" operator="containsText" text="Can't See">
      <formula>NOT(ISERROR(SEARCH("Can't See",J267)))</formula>
    </cfRule>
    <cfRule type="notContainsText" dxfId="4303" priority="2586" operator="notContains" text="OK&amp;N/A">
      <formula>ISERROR(SEARCH("OK&amp;N/A",J267))</formula>
    </cfRule>
  </conditionalFormatting>
  <conditionalFormatting sqref="Y249:AC249">
    <cfRule type="cellIs" dxfId="4302" priority="2576" operator="equal">
      <formula>1</formula>
    </cfRule>
    <cfRule type="cellIs" dxfId="4301" priority="2577" operator="equal">
      <formula>2</formula>
    </cfRule>
    <cfRule type="cellIs" dxfId="4300" priority="2578" operator="equal">
      <formula>3</formula>
    </cfRule>
    <cfRule type="cellIs" dxfId="4299" priority="2579" operator="equal">
      <formula>4</formula>
    </cfRule>
    <cfRule type="cellIs" dxfId="4298" priority="2580" operator="equal">
      <formula>5</formula>
    </cfRule>
  </conditionalFormatting>
  <conditionalFormatting sqref="Y250:AC250">
    <cfRule type="cellIs" dxfId="4297" priority="2571" operator="equal">
      <formula>1</formula>
    </cfRule>
    <cfRule type="cellIs" dxfId="4296" priority="2572" operator="equal">
      <formula>2</formula>
    </cfRule>
    <cfRule type="cellIs" dxfId="4295" priority="2573" operator="equal">
      <formula>3</formula>
    </cfRule>
    <cfRule type="cellIs" dxfId="4294" priority="2574" operator="equal">
      <formula>4</formula>
    </cfRule>
    <cfRule type="cellIs" dxfId="4293" priority="2575" operator="equal">
      <formula>5</formula>
    </cfRule>
  </conditionalFormatting>
  <conditionalFormatting sqref="Y248:AC248">
    <cfRule type="cellIs" dxfId="4292" priority="2566" operator="equal">
      <formula>1</formula>
    </cfRule>
    <cfRule type="cellIs" dxfId="4291" priority="2567" operator="equal">
      <formula>2</formula>
    </cfRule>
    <cfRule type="cellIs" dxfId="4290" priority="2568" operator="equal">
      <formula>3</formula>
    </cfRule>
    <cfRule type="cellIs" dxfId="4289" priority="2569" operator="equal">
      <formula>4</formula>
    </cfRule>
    <cfRule type="cellIs" dxfId="4288" priority="2570" operator="equal">
      <formula>5</formula>
    </cfRule>
  </conditionalFormatting>
  <conditionalFormatting sqref="Y266:AC266">
    <cfRule type="cellIs" dxfId="4287" priority="2561" operator="equal">
      <formula>1</formula>
    </cfRule>
    <cfRule type="cellIs" dxfId="4286" priority="2562" operator="equal">
      <formula>2</formula>
    </cfRule>
    <cfRule type="cellIs" dxfId="4285" priority="2563" operator="equal">
      <formula>3</formula>
    </cfRule>
    <cfRule type="cellIs" dxfId="4284" priority="2564" operator="equal">
      <formula>4</formula>
    </cfRule>
    <cfRule type="cellIs" dxfId="4283" priority="2565" operator="equal">
      <formula>5</formula>
    </cfRule>
  </conditionalFormatting>
  <conditionalFormatting sqref="Y267:AC267">
    <cfRule type="cellIs" dxfId="4282" priority="2556" operator="equal">
      <formula>1</formula>
    </cfRule>
    <cfRule type="cellIs" dxfId="4281" priority="2557" operator="equal">
      <formula>2</formula>
    </cfRule>
    <cfRule type="cellIs" dxfId="4280" priority="2558" operator="equal">
      <formula>3</formula>
    </cfRule>
    <cfRule type="cellIs" dxfId="4279" priority="2559" operator="equal">
      <formula>4</formula>
    </cfRule>
    <cfRule type="cellIs" dxfId="4278" priority="2560" operator="equal">
      <formula>5</formula>
    </cfRule>
  </conditionalFormatting>
  <conditionalFormatting sqref="A268">
    <cfRule type="containsBlanks" priority="2550" stopIfTrue="1">
      <formula>LEN(TRIM(A268))=0</formula>
    </cfRule>
    <cfRule type="containsText" dxfId="4277" priority="2551" stopIfTrue="1" operator="containsText" text="fcd">
      <formula>NOT(ISERROR(SEARCH("fcd",A268)))</formula>
    </cfRule>
    <cfRule type="containsText" dxfId="4276" priority="2552" stopIfTrue="1" operator="containsText" text="server">
      <formula>NOT(ISERROR(SEARCH("server",A268)))</formula>
    </cfRule>
    <cfRule type="containsText" dxfId="4275" priority="2553" stopIfTrue="1" operator="containsText" text="ft">
      <formula>NOT(ISERROR(SEARCH("ft",A268)))</formula>
    </cfRule>
    <cfRule type="containsText" dxfId="4274" priority="2554" stopIfTrue="1" operator="containsText" text="lynxx_">
      <formula>NOT(ISERROR(SEARCH("lynxx_",A268)))</formula>
    </cfRule>
    <cfRule type="containsText" dxfId="4273" priority="2555" operator="containsText" text="_">
      <formula>NOT(ISERROR(SEARCH("_",A268)))</formula>
    </cfRule>
  </conditionalFormatting>
  <conditionalFormatting sqref="A269">
    <cfRule type="containsBlanks" priority="2543" stopIfTrue="1">
      <formula>LEN(TRIM(A269))=0</formula>
    </cfRule>
    <cfRule type="containsText" dxfId="4272" priority="2544" stopIfTrue="1" operator="containsText" text="fcd">
      <formula>NOT(ISERROR(SEARCH("fcd",A269)))</formula>
    </cfRule>
    <cfRule type="containsText" dxfId="4271" priority="2545" stopIfTrue="1" operator="containsText" text="server">
      <formula>NOT(ISERROR(SEARCH("server",A269)))</formula>
    </cfRule>
    <cfRule type="containsText" dxfId="4270" priority="2546" stopIfTrue="1" operator="containsText" text="ft">
      <formula>NOT(ISERROR(SEARCH("ft",A269)))</formula>
    </cfRule>
    <cfRule type="containsText" dxfId="4269" priority="2547" stopIfTrue="1" operator="containsText" text="lynxx_">
      <formula>NOT(ISERROR(SEARCH("lynxx_",A269)))</formula>
    </cfRule>
    <cfRule type="containsText" dxfId="4268" priority="2548" operator="containsText" text="_">
      <formula>NOT(ISERROR(SEARCH("_",A269)))</formula>
    </cfRule>
  </conditionalFormatting>
  <conditionalFormatting sqref="AD269">
    <cfRule type="cellIs" dxfId="4267" priority="2539" operator="equal">
      <formula>1</formula>
    </cfRule>
    <cfRule type="cellIs" dxfId="4266" priority="2540" operator="equal">
      <formula>2</formula>
    </cfRule>
    <cfRule type="cellIs" dxfId="4265" priority="2541" operator="equal">
      <formula>3</formula>
    </cfRule>
    <cfRule type="cellIs" dxfId="4264" priority="2542" operator="equal">
      <formula>4</formula>
    </cfRule>
    <cfRule type="cellIs" dxfId="4263" priority="2549" operator="equal">
      <formula>5</formula>
    </cfRule>
  </conditionalFormatting>
  <conditionalFormatting sqref="B269:E269">
    <cfRule type="colorScale" priority="253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69:I269">
    <cfRule type="colorScale" priority="253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69:M269">
    <cfRule type="colorScale" priority="253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69">
    <cfRule type="containsBlanks" priority="2530" stopIfTrue="1">
      <formula>LEN(TRIM(A269))=0</formula>
    </cfRule>
    <cfRule type="containsText" dxfId="4262" priority="2531" stopIfTrue="1" operator="containsText" text="fcd">
      <formula>NOT(ISERROR(SEARCH("fcd",A269)))</formula>
    </cfRule>
    <cfRule type="containsText" dxfId="4261" priority="2532" stopIfTrue="1" operator="containsText" text="server">
      <formula>NOT(ISERROR(SEARCH("server",A269)))</formula>
    </cfRule>
    <cfRule type="containsText" dxfId="4260" priority="2533" stopIfTrue="1" operator="containsText" text="ft">
      <formula>NOT(ISERROR(SEARCH("ft",A269)))</formula>
    </cfRule>
    <cfRule type="containsText" dxfId="4259" priority="2534" stopIfTrue="1" operator="containsText" text="lynxx_">
      <formula>NOT(ISERROR(SEARCH("lynxx_",A269)))</formula>
    </cfRule>
    <cfRule type="containsText" dxfId="4258" priority="2535" operator="containsText" text="_">
      <formula>NOT(ISERROR(SEARCH("_",A269)))</formula>
    </cfRule>
  </conditionalFormatting>
  <conditionalFormatting sqref="Y269:AC269">
    <cfRule type="cellIs" dxfId="4257" priority="2525" operator="equal">
      <formula>1</formula>
    </cfRule>
    <cfRule type="cellIs" dxfId="4256" priority="2526" operator="equal">
      <formula>2</formula>
    </cfRule>
    <cfRule type="cellIs" dxfId="4255" priority="2527" operator="equal">
      <formula>3</formula>
    </cfRule>
    <cfRule type="cellIs" dxfId="4254" priority="2528" operator="equal">
      <formula>4</formula>
    </cfRule>
    <cfRule type="cellIs" dxfId="4253" priority="2529" operator="equal">
      <formula>5</formula>
    </cfRule>
  </conditionalFormatting>
  <conditionalFormatting sqref="A270">
    <cfRule type="containsBlanks" priority="2518" stopIfTrue="1">
      <formula>LEN(TRIM(A270))=0</formula>
    </cfRule>
    <cfRule type="containsText" dxfId="4252" priority="2519" stopIfTrue="1" operator="containsText" text="fcd">
      <formula>NOT(ISERROR(SEARCH("fcd",A270)))</formula>
    </cfRule>
    <cfRule type="containsText" dxfId="4251" priority="2520" stopIfTrue="1" operator="containsText" text="server">
      <formula>NOT(ISERROR(SEARCH("server",A270)))</formula>
    </cfRule>
    <cfRule type="containsText" dxfId="4250" priority="2521" stopIfTrue="1" operator="containsText" text="ft">
      <formula>NOT(ISERROR(SEARCH("ft",A270)))</formula>
    </cfRule>
    <cfRule type="containsText" dxfId="4249" priority="2522" stopIfTrue="1" operator="containsText" text="lynxx_">
      <formula>NOT(ISERROR(SEARCH("lynxx_",A270)))</formula>
    </cfRule>
    <cfRule type="containsText" dxfId="4248" priority="2523" operator="containsText" text="_">
      <formula>NOT(ISERROR(SEARCH("_",A270)))</formula>
    </cfRule>
  </conditionalFormatting>
  <conditionalFormatting sqref="AD270">
    <cfRule type="cellIs" dxfId="4247" priority="2514" operator="equal">
      <formula>1</formula>
    </cfRule>
    <cfRule type="cellIs" dxfId="4246" priority="2515" operator="equal">
      <formula>2</formula>
    </cfRule>
    <cfRule type="cellIs" dxfId="4245" priority="2516" operator="equal">
      <formula>3</formula>
    </cfRule>
    <cfRule type="cellIs" dxfId="4244" priority="2517" operator="equal">
      <formula>4</formula>
    </cfRule>
    <cfRule type="cellIs" dxfId="4243" priority="2524" operator="equal">
      <formula>5</formula>
    </cfRule>
  </conditionalFormatting>
  <conditionalFormatting sqref="A270">
    <cfRule type="containsBlanks" priority="2508" stopIfTrue="1">
      <formula>LEN(TRIM(A270))=0</formula>
    </cfRule>
    <cfRule type="containsText" dxfId="4242" priority="2509" stopIfTrue="1" operator="containsText" text="fcd">
      <formula>NOT(ISERROR(SEARCH("fcd",A270)))</formula>
    </cfRule>
    <cfRule type="containsText" dxfId="4241" priority="2510" stopIfTrue="1" operator="containsText" text="server">
      <formula>NOT(ISERROR(SEARCH("server",A270)))</formula>
    </cfRule>
    <cfRule type="containsText" dxfId="4240" priority="2511" stopIfTrue="1" operator="containsText" text="ft">
      <formula>NOT(ISERROR(SEARCH("ft",A270)))</formula>
    </cfRule>
    <cfRule type="containsText" dxfId="4239" priority="2512" stopIfTrue="1" operator="containsText" text="lynxx_">
      <formula>NOT(ISERROR(SEARCH("lynxx_",A270)))</formula>
    </cfRule>
    <cfRule type="containsText" dxfId="4238" priority="2513" operator="containsText" text="_">
      <formula>NOT(ISERROR(SEARCH("_",A270)))</formula>
    </cfRule>
  </conditionalFormatting>
  <conditionalFormatting sqref="Y270:AC270">
    <cfRule type="cellIs" dxfId="4237" priority="2503" operator="equal">
      <formula>1</formula>
    </cfRule>
    <cfRule type="cellIs" dxfId="4236" priority="2504" operator="equal">
      <formula>2</formula>
    </cfRule>
    <cfRule type="cellIs" dxfId="4235" priority="2505" operator="equal">
      <formula>3</formula>
    </cfRule>
    <cfRule type="cellIs" dxfId="4234" priority="2506" operator="equal">
      <formula>4</formula>
    </cfRule>
    <cfRule type="cellIs" dxfId="4233" priority="2507" operator="equal">
      <formula>5</formula>
    </cfRule>
  </conditionalFormatting>
  <conditionalFormatting sqref="B270:E270">
    <cfRule type="colorScale" priority="250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70:I270">
    <cfRule type="colorScale" priority="250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70:M270">
    <cfRule type="colorScale" priority="250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74 A277:A278">
    <cfRule type="containsBlanks" priority="2493" stopIfTrue="1">
      <formula>LEN(TRIM(A274))=0</formula>
    </cfRule>
    <cfRule type="containsText" dxfId="4232" priority="2494" stopIfTrue="1" operator="containsText" text="fcd">
      <formula>NOT(ISERROR(SEARCH("fcd",A274)))</formula>
    </cfRule>
    <cfRule type="containsText" dxfId="4231" priority="2495" stopIfTrue="1" operator="containsText" text="server">
      <formula>NOT(ISERROR(SEARCH("server",A274)))</formula>
    </cfRule>
    <cfRule type="containsText" dxfId="4230" priority="2496" stopIfTrue="1" operator="containsText" text="ft">
      <formula>NOT(ISERROR(SEARCH("ft",A274)))</formula>
    </cfRule>
    <cfRule type="containsText" dxfId="4229" priority="2497" stopIfTrue="1" operator="containsText" text="lynxx_">
      <formula>NOT(ISERROR(SEARCH("lynxx_",A274)))</formula>
    </cfRule>
    <cfRule type="containsText" dxfId="4228" priority="2498" operator="containsText" text="_">
      <formula>NOT(ISERROR(SEARCH("_",A274)))</formula>
    </cfRule>
  </conditionalFormatting>
  <conditionalFormatting sqref="AD274 AD276:AD278">
    <cfRule type="cellIs" dxfId="4227" priority="2489" operator="equal">
      <formula>1</formula>
    </cfRule>
    <cfRule type="cellIs" dxfId="4226" priority="2490" operator="equal">
      <formula>2</formula>
    </cfRule>
    <cfRule type="cellIs" dxfId="4225" priority="2491" operator="equal">
      <formula>3</formula>
    </cfRule>
    <cfRule type="cellIs" dxfId="4224" priority="2492" operator="equal">
      <formula>4</formula>
    </cfRule>
    <cfRule type="cellIs" dxfId="4223" priority="2499" operator="equal">
      <formula>5</formula>
    </cfRule>
  </conditionalFormatting>
  <conditionalFormatting sqref="B274:E274">
    <cfRule type="colorScale" priority="248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74:I274">
    <cfRule type="colorScale" priority="248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74:M274">
    <cfRule type="containsBlanks" priority="2481" stopIfTrue="1">
      <formula>LEN(TRIM(J274))=0</formula>
    </cfRule>
    <cfRule type="cellIs" dxfId="4222" priority="2482" operator="equal">
      <formula>"N/A"</formula>
    </cfRule>
    <cfRule type="cellIs" dxfId="4221" priority="2483" operator="equal">
      <formula>"OK"</formula>
    </cfRule>
    <cfRule type="containsText" dxfId="4220" priority="2484" operator="containsText" text="Unsure">
      <formula>NOT(ISERROR(SEARCH("Unsure",J274)))</formula>
    </cfRule>
    <cfRule type="containsText" dxfId="4219" priority="2485" operator="containsText" text="Can't See">
      <formula>NOT(ISERROR(SEARCH("Can't See",J274)))</formula>
    </cfRule>
    <cfRule type="notContainsText" dxfId="4218" priority="2486" operator="notContains" text="OK&amp;N/A">
      <formula>ISERROR(SEARCH("OK&amp;N/A",J274))</formula>
    </cfRule>
  </conditionalFormatting>
  <conditionalFormatting sqref="Y274:AC274 Y276:AC278">
    <cfRule type="cellIs" dxfId="4217" priority="2476" operator="equal">
      <formula>1</formula>
    </cfRule>
    <cfRule type="cellIs" dxfId="4216" priority="2477" operator="equal">
      <formula>2</formula>
    </cfRule>
    <cfRule type="cellIs" dxfId="4215" priority="2478" operator="equal">
      <formula>3</formula>
    </cfRule>
    <cfRule type="cellIs" dxfId="4214" priority="2479" operator="equal">
      <formula>4</formula>
    </cfRule>
    <cfRule type="cellIs" dxfId="4213" priority="2480" operator="equal">
      <formula>5</formula>
    </cfRule>
  </conditionalFormatting>
  <conditionalFormatting sqref="Y289:AC289">
    <cfRule type="cellIs" dxfId="4212" priority="2391" operator="equal">
      <formula>1</formula>
    </cfRule>
    <cfRule type="cellIs" dxfId="4211" priority="2392" operator="equal">
      <formula>2</formula>
    </cfRule>
    <cfRule type="cellIs" dxfId="4210" priority="2393" operator="equal">
      <formula>3</formula>
    </cfRule>
    <cfRule type="cellIs" dxfId="4209" priority="2394" operator="equal">
      <formula>4</formula>
    </cfRule>
    <cfRule type="cellIs" dxfId="4208" priority="2395" operator="equal">
      <formula>5</formula>
    </cfRule>
  </conditionalFormatting>
  <conditionalFormatting sqref="Y279:AD279">
    <cfRule type="cellIs" dxfId="4207" priority="2471" operator="equal">
      <formula>1</formula>
    </cfRule>
    <cfRule type="cellIs" dxfId="4206" priority="2472" operator="equal">
      <formula>2</formula>
    </cfRule>
    <cfRule type="cellIs" dxfId="4205" priority="2473" operator="equal">
      <formula>3</formula>
    </cfRule>
    <cfRule type="cellIs" dxfId="4204" priority="2474" operator="equal">
      <formula>4</formula>
    </cfRule>
    <cfRule type="cellIs" dxfId="4203" priority="2475" operator="equal">
      <formula>5</formula>
    </cfRule>
  </conditionalFormatting>
  <conditionalFormatting sqref="A279">
    <cfRule type="containsBlanks" priority="2465" stopIfTrue="1">
      <formula>LEN(TRIM(A279))=0</formula>
    </cfRule>
    <cfRule type="containsText" dxfId="4202" priority="2466" stopIfTrue="1" operator="containsText" text="fcd">
      <formula>NOT(ISERROR(SEARCH("fcd",A279)))</formula>
    </cfRule>
    <cfRule type="containsText" dxfId="4201" priority="2467" stopIfTrue="1" operator="containsText" text="server">
      <formula>NOT(ISERROR(SEARCH("server",A279)))</formula>
    </cfRule>
    <cfRule type="containsText" dxfId="4200" priority="2468" stopIfTrue="1" operator="containsText" text="ft">
      <formula>NOT(ISERROR(SEARCH("ft",A279)))</formula>
    </cfRule>
    <cfRule type="containsText" dxfId="4199" priority="2469" stopIfTrue="1" operator="containsText" text="lynxx_">
      <formula>NOT(ISERROR(SEARCH("lynxx_",A279)))</formula>
    </cfRule>
    <cfRule type="containsText" dxfId="4198" priority="2470" operator="containsText" text="_">
      <formula>NOT(ISERROR(SEARCH("_",A279)))</formula>
    </cfRule>
  </conditionalFormatting>
  <conditionalFormatting sqref="A280">
    <cfRule type="containsBlanks" priority="2458" stopIfTrue="1">
      <formula>LEN(TRIM(A280))=0</formula>
    </cfRule>
    <cfRule type="containsText" dxfId="4197" priority="2459" stopIfTrue="1" operator="containsText" text="fcd">
      <formula>NOT(ISERROR(SEARCH("fcd",A280)))</formula>
    </cfRule>
    <cfRule type="containsText" dxfId="4196" priority="2460" stopIfTrue="1" operator="containsText" text="server">
      <formula>NOT(ISERROR(SEARCH("server",A280)))</formula>
    </cfRule>
    <cfRule type="containsText" dxfId="4195" priority="2461" stopIfTrue="1" operator="containsText" text="ft">
      <formula>NOT(ISERROR(SEARCH("ft",A280)))</formula>
    </cfRule>
    <cfRule type="containsText" dxfId="4194" priority="2462" stopIfTrue="1" operator="containsText" text="lynxx_">
      <formula>NOT(ISERROR(SEARCH("lynxx_",A280)))</formula>
    </cfRule>
    <cfRule type="containsText" dxfId="4193" priority="2463" operator="containsText" text="_">
      <formula>NOT(ISERROR(SEARCH("_",A280)))</formula>
    </cfRule>
  </conditionalFormatting>
  <conditionalFormatting sqref="AD280">
    <cfRule type="cellIs" dxfId="4192" priority="2454" operator="equal">
      <formula>1</formula>
    </cfRule>
    <cfRule type="cellIs" dxfId="4191" priority="2455" operator="equal">
      <formula>2</formula>
    </cfRule>
    <cfRule type="cellIs" dxfId="4190" priority="2456" operator="equal">
      <formula>3</formula>
    </cfRule>
    <cfRule type="cellIs" dxfId="4189" priority="2457" operator="equal">
      <formula>4</formula>
    </cfRule>
    <cfRule type="cellIs" dxfId="4188" priority="2464" operator="equal">
      <formula>5</formula>
    </cfRule>
  </conditionalFormatting>
  <conditionalFormatting sqref="B280:E280">
    <cfRule type="colorScale" priority="245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80:I280">
    <cfRule type="colorScale" priority="245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80:M280">
    <cfRule type="colorScale" priority="245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80">
    <cfRule type="containsBlanks" priority="2445" stopIfTrue="1">
      <formula>LEN(TRIM(A280))=0</formula>
    </cfRule>
    <cfRule type="containsText" dxfId="4187" priority="2446" stopIfTrue="1" operator="containsText" text="fcd">
      <formula>NOT(ISERROR(SEARCH("fcd",A280)))</formula>
    </cfRule>
    <cfRule type="containsText" dxfId="4186" priority="2447" stopIfTrue="1" operator="containsText" text="server">
      <formula>NOT(ISERROR(SEARCH("server",A280)))</formula>
    </cfRule>
    <cfRule type="containsText" dxfId="4185" priority="2448" stopIfTrue="1" operator="containsText" text="ft">
      <formula>NOT(ISERROR(SEARCH("ft",A280)))</formula>
    </cfRule>
    <cfRule type="containsText" dxfId="4184" priority="2449" stopIfTrue="1" operator="containsText" text="lynxx_">
      <formula>NOT(ISERROR(SEARCH("lynxx_",A280)))</formula>
    </cfRule>
    <cfRule type="containsText" dxfId="4183" priority="2450" operator="containsText" text="_">
      <formula>NOT(ISERROR(SEARCH("_",A280)))</formula>
    </cfRule>
  </conditionalFormatting>
  <conditionalFormatting sqref="Y280:AC280">
    <cfRule type="cellIs" dxfId="4182" priority="2440" operator="equal">
      <formula>1</formula>
    </cfRule>
    <cfRule type="cellIs" dxfId="4181" priority="2441" operator="equal">
      <formula>2</formula>
    </cfRule>
    <cfRule type="cellIs" dxfId="4180" priority="2442" operator="equal">
      <formula>3</formula>
    </cfRule>
    <cfRule type="cellIs" dxfId="4179" priority="2443" operator="equal">
      <formula>4</formula>
    </cfRule>
    <cfRule type="cellIs" dxfId="4178" priority="2444" operator="equal">
      <formula>5</formula>
    </cfRule>
  </conditionalFormatting>
  <conditionalFormatting sqref="A288">
    <cfRule type="containsBlanks" priority="2433" stopIfTrue="1">
      <formula>LEN(TRIM(A288))=0</formula>
    </cfRule>
    <cfRule type="containsText" dxfId="4177" priority="2434" stopIfTrue="1" operator="containsText" text="fcd">
      <formula>NOT(ISERROR(SEARCH("fcd",A288)))</formula>
    </cfRule>
    <cfRule type="containsText" dxfId="4176" priority="2435" stopIfTrue="1" operator="containsText" text="server">
      <formula>NOT(ISERROR(SEARCH("server",A288)))</formula>
    </cfRule>
    <cfRule type="containsText" dxfId="4175" priority="2436" stopIfTrue="1" operator="containsText" text="ft">
      <formula>NOT(ISERROR(SEARCH("ft",A288)))</formula>
    </cfRule>
    <cfRule type="containsText" dxfId="4174" priority="2437" stopIfTrue="1" operator="containsText" text="lynxx_">
      <formula>NOT(ISERROR(SEARCH("lynxx_",A288)))</formula>
    </cfRule>
    <cfRule type="containsText" dxfId="4173" priority="2438" operator="containsText" text="_">
      <formula>NOT(ISERROR(SEARCH("_",A288)))</formula>
    </cfRule>
  </conditionalFormatting>
  <conditionalFormatting sqref="AD288">
    <cfRule type="cellIs" dxfId="4172" priority="2429" operator="equal">
      <formula>1</formula>
    </cfRule>
    <cfRule type="cellIs" dxfId="4171" priority="2430" operator="equal">
      <formula>2</formula>
    </cfRule>
    <cfRule type="cellIs" dxfId="4170" priority="2431" operator="equal">
      <formula>3</formula>
    </cfRule>
    <cfRule type="cellIs" dxfId="4169" priority="2432" operator="equal">
      <formula>4</formula>
    </cfRule>
    <cfRule type="cellIs" dxfId="4168" priority="2439" operator="equal">
      <formula>5</formula>
    </cfRule>
  </conditionalFormatting>
  <conditionalFormatting sqref="A288">
    <cfRule type="containsBlanks" priority="2423" stopIfTrue="1">
      <formula>LEN(TRIM(A288))=0</formula>
    </cfRule>
    <cfRule type="containsText" dxfId="4167" priority="2424" stopIfTrue="1" operator="containsText" text="fcd">
      <formula>NOT(ISERROR(SEARCH("fcd",A288)))</formula>
    </cfRule>
    <cfRule type="containsText" dxfId="4166" priority="2425" stopIfTrue="1" operator="containsText" text="server">
      <formula>NOT(ISERROR(SEARCH("server",A288)))</formula>
    </cfRule>
    <cfRule type="containsText" dxfId="4165" priority="2426" stopIfTrue="1" operator="containsText" text="ft">
      <formula>NOT(ISERROR(SEARCH("ft",A288)))</formula>
    </cfRule>
    <cfRule type="containsText" dxfId="4164" priority="2427" stopIfTrue="1" operator="containsText" text="lynxx_">
      <formula>NOT(ISERROR(SEARCH("lynxx_",A288)))</formula>
    </cfRule>
    <cfRule type="containsText" dxfId="4163" priority="2428" operator="containsText" text="_">
      <formula>NOT(ISERROR(SEARCH("_",A288)))</formula>
    </cfRule>
  </conditionalFormatting>
  <conditionalFormatting sqref="Y288:AC288">
    <cfRule type="cellIs" dxfId="4162" priority="2418" operator="equal">
      <formula>1</formula>
    </cfRule>
    <cfRule type="cellIs" dxfId="4161" priority="2419" operator="equal">
      <formula>2</formula>
    </cfRule>
    <cfRule type="cellIs" dxfId="4160" priority="2420" operator="equal">
      <formula>3</formula>
    </cfRule>
    <cfRule type="cellIs" dxfId="4159" priority="2421" operator="equal">
      <formula>4</formula>
    </cfRule>
    <cfRule type="cellIs" dxfId="4158" priority="2422" operator="equal">
      <formula>5</formula>
    </cfRule>
  </conditionalFormatting>
  <conditionalFormatting sqref="B288:E288">
    <cfRule type="colorScale" priority="241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88:I288">
    <cfRule type="colorScale" priority="241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88:M288">
    <cfRule type="colorScale" priority="241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89">
    <cfRule type="containsBlanks" priority="2408" stopIfTrue="1">
      <formula>LEN(TRIM(A289))=0</formula>
    </cfRule>
    <cfRule type="containsText" dxfId="4157" priority="2409" stopIfTrue="1" operator="containsText" text="fcd">
      <formula>NOT(ISERROR(SEARCH("fcd",A289)))</formula>
    </cfRule>
    <cfRule type="containsText" dxfId="4156" priority="2410" stopIfTrue="1" operator="containsText" text="server">
      <formula>NOT(ISERROR(SEARCH("server",A289)))</formula>
    </cfRule>
    <cfRule type="containsText" dxfId="4155" priority="2411" stopIfTrue="1" operator="containsText" text="ft">
      <formula>NOT(ISERROR(SEARCH("ft",A289)))</formula>
    </cfRule>
    <cfRule type="containsText" dxfId="4154" priority="2412" stopIfTrue="1" operator="containsText" text="lynxx_">
      <formula>NOT(ISERROR(SEARCH("lynxx_",A289)))</formula>
    </cfRule>
    <cfRule type="containsText" dxfId="4153" priority="2413" operator="containsText" text="_">
      <formula>NOT(ISERROR(SEARCH("_",A289)))</formula>
    </cfRule>
  </conditionalFormatting>
  <conditionalFormatting sqref="AD289">
    <cfRule type="cellIs" dxfId="4152" priority="2404" operator="equal">
      <formula>1</formula>
    </cfRule>
    <cfRule type="cellIs" dxfId="4151" priority="2405" operator="equal">
      <formula>2</formula>
    </cfRule>
    <cfRule type="cellIs" dxfId="4150" priority="2406" operator="equal">
      <formula>3</formula>
    </cfRule>
    <cfRule type="cellIs" dxfId="4149" priority="2407" operator="equal">
      <formula>4</formula>
    </cfRule>
    <cfRule type="cellIs" dxfId="4148" priority="2414" operator="equal">
      <formula>5</formula>
    </cfRule>
  </conditionalFormatting>
  <conditionalFormatting sqref="B289:E289">
    <cfRule type="colorScale" priority="240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89:I289">
    <cfRule type="colorScale" priority="240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89:M289">
    <cfRule type="containsBlanks" priority="2396" stopIfTrue="1">
      <formula>LEN(TRIM(J289))=0</formula>
    </cfRule>
    <cfRule type="cellIs" dxfId="4147" priority="2397" operator="equal">
      <formula>"N/A"</formula>
    </cfRule>
    <cfRule type="cellIs" dxfId="4146" priority="2398" operator="equal">
      <formula>"OK"</formula>
    </cfRule>
    <cfRule type="containsText" dxfId="4145" priority="2399" operator="containsText" text="Unsure">
      <formula>NOT(ISERROR(SEARCH("Unsure",J289)))</formula>
    </cfRule>
    <cfRule type="containsText" dxfId="4144" priority="2400" operator="containsText" text="Can't See">
      <formula>NOT(ISERROR(SEARCH("Can't See",J289)))</formula>
    </cfRule>
    <cfRule type="notContainsText" dxfId="4143" priority="2401" operator="notContains" text="OK&amp;N/A">
      <formula>ISERROR(SEARCH("OK&amp;N/A",J289))</formula>
    </cfRule>
  </conditionalFormatting>
  <conditionalFormatting sqref="A282">
    <cfRule type="containsBlanks" priority="2384" stopIfTrue="1">
      <formula>LEN(TRIM(A282))=0</formula>
    </cfRule>
    <cfRule type="containsText" dxfId="4142" priority="2385" stopIfTrue="1" operator="containsText" text="fcd">
      <formula>NOT(ISERROR(SEARCH("fcd",A282)))</formula>
    </cfRule>
    <cfRule type="containsText" dxfId="4141" priority="2386" stopIfTrue="1" operator="containsText" text="server">
      <formula>NOT(ISERROR(SEARCH("server",A282)))</formula>
    </cfRule>
    <cfRule type="containsText" dxfId="4140" priority="2387" stopIfTrue="1" operator="containsText" text="ft">
      <formula>NOT(ISERROR(SEARCH("ft",A282)))</formula>
    </cfRule>
    <cfRule type="containsText" dxfId="4139" priority="2388" stopIfTrue="1" operator="containsText" text="lynxx_">
      <formula>NOT(ISERROR(SEARCH("lynxx_",A282)))</formula>
    </cfRule>
    <cfRule type="containsText" dxfId="4138" priority="2389" operator="containsText" text="_">
      <formula>NOT(ISERROR(SEARCH("_",A282)))</formula>
    </cfRule>
  </conditionalFormatting>
  <conditionalFormatting sqref="AD282">
    <cfRule type="cellIs" dxfId="4137" priority="2380" operator="equal">
      <formula>1</formula>
    </cfRule>
    <cfRule type="cellIs" dxfId="4136" priority="2381" operator="equal">
      <formula>2</formula>
    </cfRule>
    <cfRule type="cellIs" dxfId="4135" priority="2382" operator="equal">
      <formula>3</formula>
    </cfRule>
    <cfRule type="cellIs" dxfId="4134" priority="2383" operator="equal">
      <formula>4</formula>
    </cfRule>
    <cfRule type="cellIs" dxfId="4133" priority="2390" operator="equal">
      <formula>5</formula>
    </cfRule>
  </conditionalFormatting>
  <conditionalFormatting sqref="B282:E282">
    <cfRule type="colorScale" priority="237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82:I282">
    <cfRule type="colorScale" priority="237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82:M282">
    <cfRule type="colorScale" priority="237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82">
    <cfRule type="containsBlanks" priority="2371" stopIfTrue="1">
      <formula>LEN(TRIM(A282))=0</formula>
    </cfRule>
    <cfRule type="containsText" dxfId="4132" priority="2372" stopIfTrue="1" operator="containsText" text="fcd">
      <formula>NOT(ISERROR(SEARCH("fcd",A282)))</formula>
    </cfRule>
    <cfRule type="containsText" dxfId="4131" priority="2373" stopIfTrue="1" operator="containsText" text="server">
      <formula>NOT(ISERROR(SEARCH("server",A282)))</formula>
    </cfRule>
    <cfRule type="containsText" dxfId="4130" priority="2374" stopIfTrue="1" operator="containsText" text="ft">
      <formula>NOT(ISERROR(SEARCH("ft",A282)))</formula>
    </cfRule>
    <cfRule type="containsText" dxfId="4129" priority="2375" stopIfTrue="1" operator="containsText" text="lynxx_">
      <formula>NOT(ISERROR(SEARCH("lynxx_",A282)))</formula>
    </cfRule>
    <cfRule type="containsText" dxfId="4128" priority="2376" operator="containsText" text="_">
      <formula>NOT(ISERROR(SEARCH("_",A282)))</formula>
    </cfRule>
  </conditionalFormatting>
  <conditionalFormatting sqref="Y282:AC282">
    <cfRule type="cellIs" dxfId="4127" priority="2366" operator="equal">
      <formula>1</formula>
    </cfRule>
    <cfRule type="cellIs" dxfId="4126" priority="2367" operator="equal">
      <formula>2</formula>
    </cfRule>
    <cfRule type="cellIs" dxfId="4125" priority="2368" operator="equal">
      <formula>3</formula>
    </cfRule>
    <cfRule type="cellIs" dxfId="4124" priority="2369" operator="equal">
      <formula>4</formula>
    </cfRule>
    <cfRule type="cellIs" dxfId="4123" priority="2370" operator="equal">
      <formula>5</formula>
    </cfRule>
  </conditionalFormatting>
  <conditionalFormatting sqref="Y177:AE183">
    <cfRule type="cellIs" dxfId="4122" priority="2361" operator="equal">
      <formula>1</formula>
    </cfRule>
    <cfRule type="cellIs" dxfId="4121" priority="2362" operator="equal">
      <formula>2</formula>
    </cfRule>
    <cfRule type="cellIs" dxfId="4120" priority="2363" operator="equal">
      <formula>3</formula>
    </cfRule>
    <cfRule type="cellIs" dxfId="4119" priority="2364" operator="equal">
      <formula>4</formula>
    </cfRule>
    <cfRule type="cellIs" dxfId="4118" priority="2365" operator="equal">
      <formula>5</formula>
    </cfRule>
  </conditionalFormatting>
  <conditionalFormatting sqref="A164">
    <cfRule type="containsBlanks" priority="2354" stopIfTrue="1">
      <formula>LEN(TRIM(A164))=0</formula>
    </cfRule>
    <cfRule type="containsText" dxfId="4117" priority="2355" stopIfTrue="1" operator="containsText" text="fcd">
      <formula>NOT(ISERROR(SEARCH("fcd",A164)))</formula>
    </cfRule>
    <cfRule type="containsText" dxfId="4116" priority="2356" stopIfTrue="1" operator="containsText" text="server">
      <formula>NOT(ISERROR(SEARCH("server",A164)))</formula>
    </cfRule>
    <cfRule type="containsText" dxfId="4115" priority="2357" stopIfTrue="1" operator="containsText" text="ft">
      <formula>NOT(ISERROR(SEARCH("ft",A164)))</formula>
    </cfRule>
    <cfRule type="containsText" dxfId="4114" priority="2358" stopIfTrue="1" operator="containsText" text="lynxx_">
      <formula>NOT(ISERROR(SEARCH("lynxx_",A164)))</formula>
    </cfRule>
    <cfRule type="containsText" dxfId="4113" priority="2359" operator="containsText" text="_">
      <formula>NOT(ISERROR(SEARCH("_",A164)))</formula>
    </cfRule>
  </conditionalFormatting>
  <conditionalFormatting sqref="Y164:AE164">
    <cfRule type="cellIs" dxfId="4112" priority="2350" operator="equal">
      <formula>1</formula>
    </cfRule>
    <cfRule type="cellIs" dxfId="4111" priority="2351" operator="equal">
      <formula>2</formula>
    </cfRule>
    <cfRule type="cellIs" dxfId="4110" priority="2352" operator="equal">
      <formula>3</formula>
    </cfRule>
    <cfRule type="cellIs" dxfId="4109" priority="2353" operator="equal">
      <formula>4</formula>
    </cfRule>
    <cfRule type="cellIs" dxfId="4108" priority="2360" operator="equal">
      <formula>5</formula>
    </cfRule>
  </conditionalFormatting>
  <conditionalFormatting sqref="A165">
    <cfRule type="containsBlanks" priority="2343" stopIfTrue="1">
      <formula>LEN(TRIM(A165))=0</formula>
    </cfRule>
    <cfRule type="containsText" dxfId="4107" priority="2344" stopIfTrue="1" operator="containsText" text="fcd">
      <formula>NOT(ISERROR(SEARCH("fcd",A165)))</formula>
    </cfRule>
    <cfRule type="containsText" dxfId="4106" priority="2345" stopIfTrue="1" operator="containsText" text="server">
      <formula>NOT(ISERROR(SEARCH("server",A165)))</formula>
    </cfRule>
    <cfRule type="containsText" dxfId="4105" priority="2346" stopIfTrue="1" operator="containsText" text="ft">
      <formula>NOT(ISERROR(SEARCH("ft",A165)))</formula>
    </cfRule>
    <cfRule type="containsText" dxfId="4104" priority="2347" stopIfTrue="1" operator="containsText" text="lynxx_">
      <formula>NOT(ISERROR(SEARCH("lynxx_",A165)))</formula>
    </cfRule>
    <cfRule type="containsText" dxfId="4103" priority="2348" operator="containsText" text="_">
      <formula>NOT(ISERROR(SEARCH("_",A165)))</formula>
    </cfRule>
  </conditionalFormatting>
  <conditionalFormatting sqref="Y165:AE165">
    <cfRule type="cellIs" dxfId="4102" priority="2339" operator="equal">
      <formula>1</formula>
    </cfRule>
    <cfRule type="cellIs" dxfId="4101" priority="2340" operator="equal">
      <formula>2</formula>
    </cfRule>
    <cfRule type="cellIs" dxfId="4100" priority="2341" operator="equal">
      <formula>3</formula>
    </cfRule>
    <cfRule type="cellIs" dxfId="4099" priority="2342" operator="equal">
      <formula>4</formula>
    </cfRule>
    <cfRule type="cellIs" dxfId="4098" priority="2349" operator="equal">
      <formula>5</formula>
    </cfRule>
  </conditionalFormatting>
  <conditionalFormatting sqref="A166">
    <cfRule type="containsBlanks" priority="2332" stopIfTrue="1">
      <formula>LEN(TRIM(A166))=0</formula>
    </cfRule>
    <cfRule type="containsText" dxfId="4097" priority="2333" stopIfTrue="1" operator="containsText" text="fcd">
      <formula>NOT(ISERROR(SEARCH("fcd",A166)))</formula>
    </cfRule>
    <cfRule type="containsText" dxfId="4096" priority="2334" stopIfTrue="1" operator="containsText" text="server">
      <formula>NOT(ISERROR(SEARCH("server",A166)))</formula>
    </cfRule>
    <cfRule type="containsText" dxfId="4095" priority="2335" stopIfTrue="1" operator="containsText" text="ft">
      <formula>NOT(ISERROR(SEARCH("ft",A166)))</formula>
    </cfRule>
    <cfRule type="containsText" dxfId="4094" priority="2336" stopIfTrue="1" operator="containsText" text="lynxx_">
      <formula>NOT(ISERROR(SEARCH("lynxx_",A166)))</formula>
    </cfRule>
    <cfRule type="containsText" dxfId="4093" priority="2337" operator="containsText" text="_">
      <formula>NOT(ISERROR(SEARCH("_",A166)))</formula>
    </cfRule>
  </conditionalFormatting>
  <conditionalFormatting sqref="Y166:AE166">
    <cfRule type="cellIs" dxfId="4092" priority="2328" operator="equal">
      <formula>1</formula>
    </cfRule>
    <cfRule type="cellIs" dxfId="4091" priority="2329" operator="equal">
      <formula>2</formula>
    </cfRule>
    <cfRule type="cellIs" dxfId="4090" priority="2330" operator="equal">
      <formula>3</formula>
    </cfRule>
    <cfRule type="cellIs" dxfId="4089" priority="2331" operator="equal">
      <formula>4</formula>
    </cfRule>
    <cfRule type="cellIs" dxfId="4088" priority="2338" operator="equal">
      <formula>5</formula>
    </cfRule>
  </conditionalFormatting>
  <conditionalFormatting sqref="A167">
    <cfRule type="containsBlanks" priority="2321" stopIfTrue="1">
      <formula>LEN(TRIM(A167))=0</formula>
    </cfRule>
    <cfRule type="containsText" dxfId="4087" priority="2322" stopIfTrue="1" operator="containsText" text="fcd">
      <formula>NOT(ISERROR(SEARCH("fcd",A167)))</formula>
    </cfRule>
    <cfRule type="containsText" dxfId="4086" priority="2323" stopIfTrue="1" operator="containsText" text="server">
      <formula>NOT(ISERROR(SEARCH("server",A167)))</formula>
    </cfRule>
    <cfRule type="containsText" dxfId="4085" priority="2324" stopIfTrue="1" operator="containsText" text="ft">
      <formula>NOT(ISERROR(SEARCH("ft",A167)))</formula>
    </cfRule>
    <cfRule type="containsText" dxfId="4084" priority="2325" stopIfTrue="1" operator="containsText" text="lynxx_">
      <formula>NOT(ISERROR(SEARCH("lynxx_",A167)))</formula>
    </cfRule>
    <cfRule type="containsText" dxfId="4083" priority="2326" operator="containsText" text="_">
      <formula>NOT(ISERROR(SEARCH("_",A167)))</formula>
    </cfRule>
  </conditionalFormatting>
  <conditionalFormatting sqref="Y167:AE167">
    <cfRule type="cellIs" dxfId="4082" priority="2317" operator="equal">
      <formula>1</formula>
    </cfRule>
    <cfRule type="cellIs" dxfId="4081" priority="2318" operator="equal">
      <formula>2</formula>
    </cfRule>
    <cfRule type="cellIs" dxfId="4080" priority="2319" operator="equal">
      <formula>3</formula>
    </cfRule>
    <cfRule type="cellIs" dxfId="4079" priority="2320" operator="equal">
      <formula>4</formula>
    </cfRule>
    <cfRule type="cellIs" dxfId="4078" priority="2327" operator="equal">
      <formula>5</formula>
    </cfRule>
  </conditionalFormatting>
  <conditionalFormatting sqref="W14">
    <cfRule type="containsBlanks" priority="2311" stopIfTrue="1">
      <formula>LEN(TRIM(W14))=0</formula>
    </cfRule>
    <cfRule type="cellIs" dxfId="4077" priority="2312" operator="equal">
      <formula>"N/A"</formula>
    </cfRule>
    <cfRule type="cellIs" dxfId="4076" priority="2313" operator="equal">
      <formula>"OK"</formula>
    </cfRule>
    <cfRule type="containsText" dxfId="4075" priority="2314" operator="containsText" text="Unsure">
      <formula>NOT(ISERROR(SEARCH("Unsure",W14)))</formula>
    </cfRule>
    <cfRule type="containsText" dxfId="4074" priority="2315" operator="containsText" text="Can't See">
      <formula>NOT(ISERROR(SEARCH("Can't See",W14)))</formula>
    </cfRule>
    <cfRule type="notContainsText" dxfId="4073" priority="2316" operator="notContains" text="OK&amp;N/A">
      <formula>ISERROR(SEARCH("OK&amp;N/A",W14))</formula>
    </cfRule>
  </conditionalFormatting>
  <conditionalFormatting sqref="W116:W120">
    <cfRule type="containsBlanks" priority="2305" stopIfTrue="1">
      <formula>LEN(TRIM(W116))=0</formula>
    </cfRule>
    <cfRule type="containsText" dxfId="4072" priority="2306" stopIfTrue="1" operator="containsText" text="fcd">
      <formula>NOT(ISERROR(SEARCH("fcd",W116)))</formula>
    </cfRule>
    <cfRule type="containsText" dxfId="4071" priority="2307" stopIfTrue="1" operator="containsText" text="server">
      <formula>NOT(ISERROR(SEARCH("server",W116)))</formula>
    </cfRule>
    <cfRule type="containsText" dxfId="4070" priority="2308" stopIfTrue="1" operator="containsText" text="ft">
      <formula>NOT(ISERROR(SEARCH("ft",W116)))</formula>
    </cfRule>
    <cfRule type="containsText" dxfId="4069" priority="2309" stopIfTrue="1" operator="containsText" text="lynxx_">
      <formula>NOT(ISERROR(SEARCH("lynxx_",W116)))</formula>
    </cfRule>
    <cfRule type="containsText" dxfId="4068" priority="2310" operator="containsText" text="_">
      <formula>NOT(ISERROR(SEARCH("_",W116)))</formula>
    </cfRule>
  </conditionalFormatting>
  <conditionalFormatting sqref="W112">
    <cfRule type="containsBlanks" priority="2299" stopIfTrue="1">
      <formula>LEN(TRIM(W112))=0</formula>
    </cfRule>
    <cfRule type="containsText" dxfId="4067" priority="2300" stopIfTrue="1" operator="containsText" text="fcd">
      <formula>NOT(ISERROR(SEARCH("fcd",W112)))</formula>
    </cfRule>
    <cfRule type="containsText" dxfId="4066" priority="2301" stopIfTrue="1" operator="containsText" text="server">
      <formula>NOT(ISERROR(SEARCH("server",W112)))</formula>
    </cfRule>
    <cfRule type="containsText" dxfId="4065" priority="2302" stopIfTrue="1" operator="containsText" text="ft">
      <formula>NOT(ISERROR(SEARCH("ft",W112)))</formula>
    </cfRule>
    <cfRule type="containsText" dxfId="4064" priority="2303" stopIfTrue="1" operator="containsText" text="lynxx_">
      <formula>NOT(ISERROR(SEARCH("lynxx_",W112)))</formula>
    </cfRule>
    <cfRule type="containsText" dxfId="4063" priority="2304" operator="containsText" text="_">
      <formula>NOT(ISERROR(SEARCH("_",W112)))</formula>
    </cfRule>
  </conditionalFormatting>
  <conditionalFormatting sqref="U156">
    <cfRule type="containsBlanks" priority="2293" stopIfTrue="1">
      <formula>LEN(TRIM(U156))=0</formula>
    </cfRule>
    <cfRule type="containsText" dxfId="4062" priority="2294" stopIfTrue="1" operator="containsText" text="fcd">
      <formula>NOT(ISERROR(SEARCH("fcd",U156)))</formula>
    </cfRule>
    <cfRule type="containsText" dxfId="4061" priority="2295" stopIfTrue="1" operator="containsText" text="server">
      <formula>NOT(ISERROR(SEARCH("server",U156)))</formula>
    </cfRule>
    <cfRule type="containsText" dxfId="4060" priority="2296" stopIfTrue="1" operator="containsText" text="ft">
      <formula>NOT(ISERROR(SEARCH("ft",U156)))</formula>
    </cfRule>
    <cfRule type="containsText" dxfId="4059" priority="2297" stopIfTrue="1" operator="containsText" text="lynxx_">
      <formula>NOT(ISERROR(SEARCH("lynxx_",U156)))</formula>
    </cfRule>
    <cfRule type="containsText" dxfId="4058" priority="2298" operator="containsText" text="_">
      <formula>NOT(ISERROR(SEARCH("_",U156)))</formula>
    </cfRule>
  </conditionalFormatting>
  <conditionalFormatting sqref="W151">
    <cfRule type="containsBlanks" priority="2287" stopIfTrue="1">
      <formula>LEN(TRIM(W151))=0</formula>
    </cfRule>
    <cfRule type="containsText" dxfId="4057" priority="2288" stopIfTrue="1" operator="containsText" text="fcd">
      <formula>NOT(ISERROR(SEARCH("fcd",W151)))</formula>
    </cfRule>
    <cfRule type="containsText" dxfId="4056" priority="2289" stopIfTrue="1" operator="containsText" text="server">
      <formula>NOT(ISERROR(SEARCH("server",W151)))</formula>
    </cfRule>
    <cfRule type="containsText" dxfId="4055" priority="2290" stopIfTrue="1" operator="containsText" text="ft">
      <formula>NOT(ISERROR(SEARCH("ft",W151)))</formula>
    </cfRule>
    <cfRule type="containsText" dxfId="4054" priority="2291" stopIfTrue="1" operator="containsText" text="lynxx_">
      <formula>NOT(ISERROR(SEARCH("lynxx_",W151)))</formula>
    </cfRule>
    <cfRule type="containsText" dxfId="4053" priority="2292" operator="containsText" text="_">
      <formula>NOT(ISERROR(SEARCH("_",W151)))</formula>
    </cfRule>
  </conditionalFormatting>
  <conditionalFormatting sqref="W128:W129">
    <cfRule type="containsBlanks" priority="2281" stopIfTrue="1">
      <formula>LEN(TRIM(W128))=0</formula>
    </cfRule>
    <cfRule type="containsText" dxfId="4052" priority="2282" stopIfTrue="1" operator="containsText" text="fcd">
      <formula>NOT(ISERROR(SEARCH("fcd",W128)))</formula>
    </cfRule>
    <cfRule type="containsText" dxfId="4051" priority="2283" stopIfTrue="1" operator="containsText" text="server">
      <formula>NOT(ISERROR(SEARCH("server",W128)))</formula>
    </cfRule>
    <cfRule type="containsText" dxfId="4050" priority="2284" stopIfTrue="1" operator="containsText" text="ft">
      <formula>NOT(ISERROR(SEARCH("ft",W128)))</formula>
    </cfRule>
    <cfRule type="containsText" dxfId="4049" priority="2285" stopIfTrue="1" operator="containsText" text="lynxx_">
      <formula>NOT(ISERROR(SEARCH("lynxx_",W128)))</formula>
    </cfRule>
    <cfRule type="containsText" dxfId="4048" priority="2286" operator="containsText" text="_">
      <formula>NOT(ISERROR(SEARCH("_",W128)))</formula>
    </cfRule>
  </conditionalFormatting>
  <conditionalFormatting sqref="W149">
    <cfRule type="containsBlanks" priority="2275" stopIfTrue="1">
      <formula>LEN(TRIM(W149))=0</formula>
    </cfRule>
    <cfRule type="containsText" dxfId="4047" priority="2276" stopIfTrue="1" operator="containsText" text="fcd">
      <formula>NOT(ISERROR(SEARCH("fcd",W149)))</formula>
    </cfRule>
    <cfRule type="containsText" dxfId="4046" priority="2277" stopIfTrue="1" operator="containsText" text="server">
      <formula>NOT(ISERROR(SEARCH("server",W149)))</formula>
    </cfRule>
    <cfRule type="containsText" dxfId="4045" priority="2278" stopIfTrue="1" operator="containsText" text="ft">
      <formula>NOT(ISERROR(SEARCH("ft",W149)))</formula>
    </cfRule>
    <cfRule type="containsText" dxfId="4044" priority="2279" stopIfTrue="1" operator="containsText" text="lynxx_">
      <formula>NOT(ISERROR(SEARCH("lynxx_",W149)))</formula>
    </cfRule>
    <cfRule type="containsText" dxfId="4043" priority="2280" operator="containsText" text="_">
      <formula>NOT(ISERROR(SEARCH("_",W149)))</formula>
    </cfRule>
  </conditionalFormatting>
  <conditionalFormatting sqref="W150">
    <cfRule type="containsBlanks" priority="2269" stopIfTrue="1">
      <formula>LEN(TRIM(W150))=0</formula>
    </cfRule>
    <cfRule type="containsText" dxfId="4042" priority="2270" stopIfTrue="1" operator="containsText" text="fcd">
      <formula>NOT(ISERROR(SEARCH("fcd",W150)))</formula>
    </cfRule>
    <cfRule type="containsText" dxfId="4041" priority="2271" stopIfTrue="1" operator="containsText" text="server">
      <formula>NOT(ISERROR(SEARCH("server",W150)))</formula>
    </cfRule>
    <cfRule type="containsText" dxfId="4040" priority="2272" stopIfTrue="1" operator="containsText" text="ft">
      <formula>NOT(ISERROR(SEARCH("ft",W150)))</formula>
    </cfRule>
    <cfRule type="containsText" dxfId="4039" priority="2273" stopIfTrue="1" operator="containsText" text="lynxx_">
      <formula>NOT(ISERROR(SEARCH("lynxx_",W150)))</formula>
    </cfRule>
    <cfRule type="containsText" dxfId="4038" priority="2274" operator="containsText" text="_">
      <formula>NOT(ISERROR(SEARCH("_",W150)))</formula>
    </cfRule>
  </conditionalFormatting>
  <conditionalFormatting sqref="B169:D169">
    <cfRule type="colorScale" priority="226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169">
    <cfRule type="containsBlanks" priority="2261" stopIfTrue="1">
      <formula>LEN(TRIM(A169))=0</formula>
    </cfRule>
    <cfRule type="containsText" dxfId="4037" priority="2263" stopIfTrue="1" operator="containsText" text="fcd">
      <formula>NOT(ISERROR(SEARCH("fcd",A169)))</formula>
    </cfRule>
    <cfRule type="containsText" dxfId="4036" priority="2264" stopIfTrue="1" operator="containsText" text="server">
      <formula>NOT(ISERROR(SEARCH("server",A169)))</formula>
    </cfRule>
    <cfRule type="containsText" dxfId="4035" priority="2265" stopIfTrue="1" operator="containsText" text="ft">
      <formula>NOT(ISERROR(SEARCH("ft",A169)))</formula>
    </cfRule>
    <cfRule type="containsText" dxfId="4034" priority="2266" stopIfTrue="1" operator="containsText" text="lynxx_">
      <formula>NOT(ISERROR(SEARCH("lynxx_",A169)))</formula>
    </cfRule>
    <cfRule type="containsText" dxfId="4033" priority="2267" operator="containsText" text="_">
      <formula>NOT(ISERROR(SEARCH("_",A169)))</formula>
    </cfRule>
  </conditionalFormatting>
  <conditionalFormatting sqref="Y169:AE169">
    <cfRule type="cellIs" dxfId="4032" priority="2257" operator="equal">
      <formula>1</formula>
    </cfRule>
    <cfRule type="cellIs" dxfId="4031" priority="2258" operator="equal">
      <formula>2</formula>
    </cfRule>
    <cfRule type="cellIs" dxfId="4030" priority="2259" operator="equal">
      <formula>3</formula>
    </cfRule>
    <cfRule type="cellIs" dxfId="4029" priority="2260" operator="equal">
      <formula>4</formula>
    </cfRule>
    <cfRule type="cellIs" dxfId="4028" priority="2268" operator="equal">
      <formula>5</formula>
    </cfRule>
  </conditionalFormatting>
  <conditionalFormatting sqref="U169:X169">
    <cfRule type="containsBlanks" priority="2251" stopIfTrue="1">
      <formula>LEN(TRIM(U169))=0</formula>
    </cfRule>
    <cfRule type="cellIs" dxfId="4027" priority="2252" operator="equal">
      <formula>"N/A"</formula>
    </cfRule>
    <cfRule type="cellIs" dxfId="4026" priority="2253" operator="equal">
      <formula>"OK"</formula>
    </cfRule>
    <cfRule type="containsText" dxfId="4025" priority="2254" operator="containsText" text="Unsure">
      <formula>NOT(ISERROR(SEARCH("Unsure",U169)))</formula>
    </cfRule>
    <cfRule type="containsText" dxfId="4024" priority="2255" operator="containsText" text="Can't See">
      <formula>NOT(ISERROR(SEARCH("Can't See",U169)))</formula>
    </cfRule>
    <cfRule type="notContainsText" dxfId="4023" priority="2256" operator="notContains" text="OK&amp;N/A">
      <formula>ISERROR(SEARCH("OK&amp;N/A",U169))</formula>
    </cfRule>
  </conditionalFormatting>
  <conditionalFormatting sqref="F169:I169">
    <cfRule type="colorScale" priority="225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169:M169">
    <cfRule type="colorScale" priority="224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W142">
    <cfRule type="containsBlanks" priority="2243" stopIfTrue="1">
      <formula>LEN(TRIM(W142))=0</formula>
    </cfRule>
    <cfRule type="containsText" dxfId="4022" priority="2244" stopIfTrue="1" operator="containsText" text="fcd">
      <formula>NOT(ISERROR(SEARCH("fcd",W142)))</formula>
    </cfRule>
    <cfRule type="containsText" dxfId="4021" priority="2245" stopIfTrue="1" operator="containsText" text="server">
      <formula>NOT(ISERROR(SEARCH("server",W142)))</formula>
    </cfRule>
    <cfRule type="containsText" dxfId="4020" priority="2246" stopIfTrue="1" operator="containsText" text="ft">
      <formula>NOT(ISERROR(SEARCH("ft",W142)))</formula>
    </cfRule>
    <cfRule type="containsText" dxfId="4019" priority="2247" stopIfTrue="1" operator="containsText" text="lynxx_">
      <formula>NOT(ISERROR(SEARCH("lynxx_",W142)))</formula>
    </cfRule>
    <cfRule type="containsText" dxfId="4018" priority="2248" operator="containsText" text="_">
      <formula>NOT(ISERROR(SEARCH("_",W142)))</formula>
    </cfRule>
  </conditionalFormatting>
  <conditionalFormatting sqref="V111">
    <cfRule type="containsBlanks" priority="2237" stopIfTrue="1">
      <formula>LEN(TRIM(V111))=0</formula>
    </cfRule>
    <cfRule type="containsText" dxfId="4017" priority="2238" stopIfTrue="1" operator="containsText" text="fcd">
      <formula>NOT(ISERROR(SEARCH("fcd",V111)))</formula>
    </cfRule>
    <cfRule type="containsText" dxfId="4016" priority="2239" stopIfTrue="1" operator="containsText" text="server">
      <formula>NOT(ISERROR(SEARCH("server",V111)))</formula>
    </cfRule>
    <cfRule type="containsText" dxfId="4015" priority="2240" stopIfTrue="1" operator="containsText" text="ft">
      <formula>NOT(ISERROR(SEARCH("ft",V111)))</formula>
    </cfRule>
    <cfRule type="containsText" dxfId="4014" priority="2241" stopIfTrue="1" operator="containsText" text="lynxx_">
      <formula>NOT(ISERROR(SEARCH("lynxx_",V111)))</formula>
    </cfRule>
    <cfRule type="containsText" dxfId="4013" priority="2242" operator="containsText" text="_">
      <formula>NOT(ISERROR(SEARCH("_",V111)))</formula>
    </cfRule>
  </conditionalFormatting>
  <conditionalFormatting sqref="V113">
    <cfRule type="containsBlanks" priority="2231" stopIfTrue="1">
      <formula>LEN(TRIM(V113))=0</formula>
    </cfRule>
    <cfRule type="containsText" dxfId="4012" priority="2232" stopIfTrue="1" operator="containsText" text="fcd">
      <formula>NOT(ISERROR(SEARCH("fcd",V113)))</formula>
    </cfRule>
    <cfRule type="containsText" dxfId="4011" priority="2233" stopIfTrue="1" operator="containsText" text="server">
      <formula>NOT(ISERROR(SEARCH("server",V113)))</formula>
    </cfRule>
    <cfRule type="containsText" dxfId="4010" priority="2234" stopIfTrue="1" operator="containsText" text="ft">
      <formula>NOT(ISERROR(SEARCH("ft",V113)))</formula>
    </cfRule>
    <cfRule type="containsText" dxfId="4009" priority="2235" stopIfTrue="1" operator="containsText" text="lynxx_">
      <formula>NOT(ISERROR(SEARCH("lynxx_",V113)))</formula>
    </cfRule>
    <cfRule type="containsText" dxfId="4008" priority="2236" operator="containsText" text="_">
      <formula>NOT(ISERROR(SEARCH("_",V113)))</formula>
    </cfRule>
  </conditionalFormatting>
  <conditionalFormatting sqref="U133">
    <cfRule type="containsBlanks" priority="2225" stopIfTrue="1">
      <formula>LEN(TRIM(U133))=0</formula>
    </cfRule>
    <cfRule type="containsText" dxfId="4007" priority="2226" stopIfTrue="1" operator="containsText" text="fcd">
      <formula>NOT(ISERROR(SEARCH("fcd",U133)))</formula>
    </cfRule>
    <cfRule type="containsText" dxfId="4006" priority="2227" stopIfTrue="1" operator="containsText" text="server">
      <formula>NOT(ISERROR(SEARCH("server",U133)))</formula>
    </cfRule>
    <cfRule type="containsText" dxfId="4005" priority="2228" stopIfTrue="1" operator="containsText" text="ft">
      <formula>NOT(ISERROR(SEARCH("ft",U133)))</formula>
    </cfRule>
    <cfRule type="containsText" dxfId="4004" priority="2229" stopIfTrue="1" operator="containsText" text="lynxx_">
      <formula>NOT(ISERROR(SEARCH("lynxx_",U133)))</formula>
    </cfRule>
    <cfRule type="containsText" dxfId="4003" priority="2230" operator="containsText" text="_">
      <formula>NOT(ISERROR(SEARCH("_",U133)))</formula>
    </cfRule>
  </conditionalFormatting>
  <conditionalFormatting sqref="V47">
    <cfRule type="containsBlanks" priority="2219" stopIfTrue="1">
      <formula>LEN(TRIM(V47))=0</formula>
    </cfRule>
    <cfRule type="containsText" dxfId="4002" priority="2220" stopIfTrue="1" operator="containsText" text="fcd">
      <formula>NOT(ISERROR(SEARCH("fcd",V47)))</formula>
    </cfRule>
    <cfRule type="containsText" dxfId="4001" priority="2221" stopIfTrue="1" operator="containsText" text="server">
      <formula>NOT(ISERROR(SEARCH("server",V47)))</formula>
    </cfRule>
    <cfRule type="containsText" dxfId="4000" priority="2222" stopIfTrue="1" operator="containsText" text="ft">
      <formula>NOT(ISERROR(SEARCH("ft",V47)))</formula>
    </cfRule>
    <cfRule type="containsText" dxfId="3999" priority="2223" stopIfTrue="1" operator="containsText" text="lynxx_">
      <formula>NOT(ISERROR(SEARCH("lynxx_",V47)))</formula>
    </cfRule>
    <cfRule type="containsText" dxfId="3998" priority="2224" operator="containsText" text="_">
      <formula>NOT(ISERROR(SEARCH("_",V47)))</formula>
    </cfRule>
  </conditionalFormatting>
  <conditionalFormatting sqref="V49">
    <cfRule type="containsBlanks" priority="2213" stopIfTrue="1">
      <formula>LEN(TRIM(V49))=0</formula>
    </cfRule>
    <cfRule type="containsText" dxfId="3997" priority="2214" stopIfTrue="1" operator="containsText" text="fcd">
      <formula>NOT(ISERROR(SEARCH("fcd",V49)))</formula>
    </cfRule>
    <cfRule type="containsText" dxfId="3996" priority="2215" stopIfTrue="1" operator="containsText" text="server">
      <formula>NOT(ISERROR(SEARCH("server",V49)))</formula>
    </cfRule>
    <cfRule type="containsText" dxfId="3995" priority="2216" stopIfTrue="1" operator="containsText" text="ft">
      <formula>NOT(ISERROR(SEARCH("ft",V49)))</formula>
    </cfRule>
    <cfRule type="containsText" dxfId="3994" priority="2217" stopIfTrue="1" operator="containsText" text="lynxx_">
      <formula>NOT(ISERROR(SEARCH("lynxx_",V49)))</formula>
    </cfRule>
    <cfRule type="containsText" dxfId="3993" priority="2218" operator="containsText" text="_">
      <formula>NOT(ISERROR(SEARCH("_",V49)))</formula>
    </cfRule>
  </conditionalFormatting>
  <conditionalFormatting sqref="W130:W131">
    <cfRule type="containsBlanks" priority="2207" stopIfTrue="1">
      <formula>LEN(TRIM(W130))=0</formula>
    </cfRule>
    <cfRule type="containsText" dxfId="3992" priority="2208" stopIfTrue="1" operator="containsText" text="fcd">
      <formula>NOT(ISERROR(SEARCH("fcd",W130)))</formula>
    </cfRule>
    <cfRule type="containsText" dxfId="3991" priority="2209" stopIfTrue="1" operator="containsText" text="server">
      <formula>NOT(ISERROR(SEARCH("server",W130)))</formula>
    </cfRule>
    <cfRule type="containsText" dxfId="3990" priority="2210" stopIfTrue="1" operator="containsText" text="ft">
      <formula>NOT(ISERROR(SEARCH("ft",W130)))</formula>
    </cfRule>
    <cfRule type="containsText" dxfId="3989" priority="2211" stopIfTrue="1" operator="containsText" text="lynxx_">
      <formula>NOT(ISERROR(SEARCH("lynxx_",W130)))</formula>
    </cfRule>
    <cfRule type="containsText" dxfId="3988" priority="2212" operator="containsText" text="_">
      <formula>NOT(ISERROR(SEARCH("_",W130)))</formula>
    </cfRule>
  </conditionalFormatting>
  <conditionalFormatting sqref="W18">
    <cfRule type="containsBlanks" priority="2201" stopIfTrue="1">
      <formula>LEN(TRIM(W18))=0</formula>
    </cfRule>
    <cfRule type="containsText" dxfId="3987" priority="2202" stopIfTrue="1" operator="containsText" text="fcd">
      <formula>NOT(ISERROR(SEARCH("fcd",W18)))</formula>
    </cfRule>
    <cfRule type="containsText" dxfId="3986" priority="2203" stopIfTrue="1" operator="containsText" text="server">
      <formula>NOT(ISERROR(SEARCH("server",W18)))</formula>
    </cfRule>
    <cfRule type="containsText" dxfId="3985" priority="2204" stopIfTrue="1" operator="containsText" text="ft">
      <formula>NOT(ISERROR(SEARCH("ft",W18)))</formula>
    </cfRule>
    <cfRule type="containsText" dxfId="3984" priority="2205" stopIfTrue="1" operator="containsText" text="lynxx_">
      <formula>NOT(ISERROR(SEARCH("lynxx_",W18)))</formula>
    </cfRule>
    <cfRule type="containsText" dxfId="3983" priority="2206" operator="containsText" text="_">
      <formula>NOT(ISERROR(SEARCH("_",W18)))</formula>
    </cfRule>
  </conditionalFormatting>
  <conditionalFormatting sqref="B203:E203">
    <cfRule type="colorScale" priority="219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03">
    <cfRule type="containsBlanks" priority="2193" stopIfTrue="1">
      <formula>LEN(TRIM(A203))=0</formula>
    </cfRule>
    <cfRule type="containsText" dxfId="3982" priority="2195" stopIfTrue="1" operator="containsText" text="fcd">
      <formula>NOT(ISERROR(SEARCH("fcd",A203)))</formula>
    </cfRule>
    <cfRule type="containsText" dxfId="3981" priority="2196" stopIfTrue="1" operator="containsText" text="server">
      <formula>NOT(ISERROR(SEARCH("server",A203)))</formula>
    </cfRule>
    <cfRule type="containsText" dxfId="3980" priority="2197" stopIfTrue="1" operator="containsText" text="ft">
      <formula>NOT(ISERROR(SEARCH("ft",A203)))</formula>
    </cfRule>
    <cfRule type="containsText" dxfId="3979" priority="2198" stopIfTrue="1" operator="containsText" text="lynxx_">
      <formula>NOT(ISERROR(SEARCH("lynxx_",A203)))</formula>
    </cfRule>
    <cfRule type="containsText" dxfId="3978" priority="2199" operator="containsText" text="_">
      <formula>NOT(ISERROR(SEARCH("_",A203)))</formula>
    </cfRule>
  </conditionalFormatting>
  <conditionalFormatting sqref="Y203:AE203">
    <cfRule type="cellIs" dxfId="3977" priority="2189" operator="equal">
      <formula>1</formula>
    </cfRule>
    <cfRule type="cellIs" dxfId="3976" priority="2190" operator="equal">
      <formula>2</formula>
    </cfRule>
    <cfRule type="cellIs" dxfId="3975" priority="2191" operator="equal">
      <formula>3</formula>
    </cfRule>
    <cfRule type="cellIs" dxfId="3974" priority="2192" operator="equal">
      <formula>4</formula>
    </cfRule>
    <cfRule type="cellIs" dxfId="3973" priority="2200" operator="equal">
      <formula>5</formula>
    </cfRule>
  </conditionalFormatting>
  <conditionalFormatting sqref="U203:X203">
    <cfRule type="containsBlanks" priority="2183" stopIfTrue="1">
      <formula>LEN(TRIM(U203))=0</formula>
    </cfRule>
    <cfRule type="cellIs" dxfId="3972" priority="2184" operator="equal">
      <formula>"N/A"</formula>
    </cfRule>
    <cfRule type="cellIs" dxfId="3971" priority="2185" operator="equal">
      <formula>"OK"</formula>
    </cfRule>
    <cfRule type="containsText" dxfId="3970" priority="2186" operator="containsText" text="Unsure">
      <formula>NOT(ISERROR(SEARCH("Unsure",U203)))</formula>
    </cfRule>
    <cfRule type="containsText" dxfId="3969" priority="2187" operator="containsText" text="Can't See">
      <formula>NOT(ISERROR(SEARCH("Can't See",U203)))</formula>
    </cfRule>
    <cfRule type="notContainsText" dxfId="3968" priority="2188" operator="notContains" text="OK&amp;N/A">
      <formula>ISERROR(SEARCH("OK&amp;N/A",U203))</formula>
    </cfRule>
  </conditionalFormatting>
  <conditionalFormatting sqref="F203:I203">
    <cfRule type="colorScale" priority="218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03:M203">
    <cfRule type="colorScale" priority="218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204:E204">
    <cfRule type="colorScale" priority="217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04">
    <cfRule type="containsBlanks" priority="2173" stopIfTrue="1">
      <formula>LEN(TRIM(A204))=0</formula>
    </cfRule>
    <cfRule type="containsText" dxfId="3967" priority="2175" stopIfTrue="1" operator="containsText" text="fcd">
      <formula>NOT(ISERROR(SEARCH("fcd",A204)))</formula>
    </cfRule>
    <cfRule type="containsText" dxfId="3966" priority="2176" stopIfTrue="1" operator="containsText" text="server">
      <formula>NOT(ISERROR(SEARCH("server",A204)))</formula>
    </cfRule>
    <cfRule type="containsText" dxfId="3965" priority="2177" stopIfTrue="1" operator="containsText" text="ft">
      <formula>NOT(ISERROR(SEARCH("ft",A204)))</formula>
    </cfRule>
    <cfRule type="containsText" dxfId="3964" priority="2178" stopIfTrue="1" operator="containsText" text="lynxx_">
      <formula>NOT(ISERROR(SEARCH("lynxx_",A204)))</formula>
    </cfRule>
    <cfRule type="containsText" dxfId="3963" priority="2179" operator="containsText" text="_">
      <formula>NOT(ISERROR(SEARCH("_",A204)))</formula>
    </cfRule>
  </conditionalFormatting>
  <conditionalFormatting sqref="Y204:AE204">
    <cfRule type="cellIs" dxfId="3962" priority="2169" operator="equal">
      <formula>1</formula>
    </cfRule>
    <cfRule type="cellIs" dxfId="3961" priority="2170" operator="equal">
      <formula>2</formula>
    </cfRule>
    <cfRule type="cellIs" dxfId="3960" priority="2171" operator="equal">
      <formula>3</formula>
    </cfRule>
    <cfRule type="cellIs" dxfId="3959" priority="2172" operator="equal">
      <formula>4</formula>
    </cfRule>
    <cfRule type="cellIs" dxfId="3958" priority="2180" operator="equal">
      <formula>5</formula>
    </cfRule>
  </conditionalFormatting>
  <conditionalFormatting sqref="U204:X204">
    <cfRule type="containsBlanks" priority="2163" stopIfTrue="1">
      <formula>LEN(TRIM(U204))=0</formula>
    </cfRule>
    <cfRule type="cellIs" dxfId="3957" priority="2164" operator="equal">
      <formula>"N/A"</formula>
    </cfRule>
    <cfRule type="cellIs" dxfId="3956" priority="2165" operator="equal">
      <formula>"OK"</formula>
    </cfRule>
    <cfRule type="containsText" dxfId="3955" priority="2166" operator="containsText" text="Unsure">
      <formula>NOT(ISERROR(SEARCH("Unsure",U204)))</formula>
    </cfRule>
    <cfRule type="containsText" dxfId="3954" priority="2167" operator="containsText" text="Can't See">
      <formula>NOT(ISERROR(SEARCH("Can't See",U204)))</formula>
    </cfRule>
    <cfRule type="notContainsText" dxfId="3953" priority="2168" operator="notContains" text="OK&amp;N/A">
      <formula>ISERROR(SEARCH("OK&amp;N/A",U204))</formula>
    </cfRule>
  </conditionalFormatting>
  <conditionalFormatting sqref="F204:I204">
    <cfRule type="colorScale" priority="216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04:M204">
    <cfRule type="colorScale" priority="216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205:E205">
    <cfRule type="colorScale" priority="215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05">
    <cfRule type="containsBlanks" priority="2153" stopIfTrue="1">
      <formula>LEN(TRIM(A205))=0</formula>
    </cfRule>
    <cfRule type="containsText" dxfId="3952" priority="2155" stopIfTrue="1" operator="containsText" text="fcd">
      <formula>NOT(ISERROR(SEARCH("fcd",A205)))</formula>
    </cfRule>
    <cfRule type="containsText" dxfId="3951" priority="2156" stopIfTrue="1" operator="containsText" text="server">
      <formula>NOT(ISERROR(SEARCH("server",A205)))</formula>
    </cfRule>
    <cfRule type="containsText" dxfId="3950" priority="2157" stopIfTrue="1" operator="containsText" text="ft">
      <formula>NOT(ISERROR(SEARCH("ft",A205)))</formula>
    </cfRule>
    <cfRule type="containsText" dxfId="3949" priority="2158" stopIfTrue="1" operator="containsText" text="lynxx_">
      <formula>NOT(ISERROR(SEARCH("lynxx_",A205)))</formula>
    </cfRule>
    <cfRule type="containsText" dxfId="3948" priority="2159" operator="containsText" text="_">
      <formula>NOT(ISERROR(SEARCH("_",A205)))</formula>
    </cfRule>
  </conditionalFormatting>
  <conditionalFormatting sqref="Y205:AE205">
    <cfRule type="cellIs" dxfId="3947" priority="2149" operator="equal">
      <formula>1</formula>
    </cfRule>
    <cfRule type="cellIs" dxfId="3946" priority="2150" operator="equal">
      <formula>2</formula>
    </cfRule>
    <cfRule type="cellIs" dxfId="3945" priority="2151" operator="equal">
      <formula>3</formula>
    </cfRule>
    <cfRule type="cellIs" dxfId="3944" priority="2152" operator="equal">
      <formula>4</formula>
    </cfRule>
    <cfRule type="cellIs" dxfId="3943" priority="2160" operator="equal">
      <formula>5</formula>
    </cfRule>
  </conditionalFormatting>
  <conditionalFormatting sqref="U205:X205">
    <cfRule type="containsBlanks" priority="2143" stopIfTrue="1">
      <formula>LEN(TRIM(U205))=0</formula>
    </cfRule>
    <cfRule type="cellIs" dxfId="3942" priority="2144" operator="equal">
      <formula>"N/A"</formula>
    </cfRule>
    <cfRule type="cellIs" dxfId="3941" priority="2145" operator="equal">
      <formula>"OK"</formula>
    </cfRule>
    <cfRule type="containsText" dxfId="3940" priority="2146" operator="containsText" text="Unsure">
      <formula>NOT(ISERROR(SEARCH("Unsure",U205)))</formula>
    </cfRule>
    <cfRule type="containsText" dxfId="3939" priority="2147" operator="containsText" text="Can't See">
      <formula>NOT(ISERROR(SEARCH("Can't See",U205)))</formula>
    </cfRule>
    <cfRule type="notContainsText" dxfId="3938" priority="2148" operator="notContains" text="OK&amp;N/A">
      <formula>ISERROR(SEARCH("OK&amp;N/A",U205))</formula>
    </cfRule>
  </conditionalFormatting>
  <conditionalFormatting sqref="F205:I205">
    <cfRule type="colorScale" priority="214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05:M205">
    <cfRule type="colorScale" priority="214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09">
    <cfRule type="containsBlanks" priority="2134" stopIfTrue="1">
      <formula>LEN(TRIM(A209))=0</formula>
    </cfRule>
    <cfRule type="containsText" dxfId="3937" priority="2135" stopIfTrue="1" operator="containsText" text="fcd">
      <formula>NOT(ISERROR(SEARCH("fcd",A209)))</formula>
    </cfRule>
    <cfRule type="containsText" dxfId="3936" priority="2136" stopIfTrue="1" operator="containsText" text="server">
      <formula>NOT(ISERROR(SEARCH("server",A209)))</formula>
    </cfRule>
    <cfRule type="containsText" dxfId="3935" priority="2137" stopIfTrue="1" operator="containsText" text="ft">
      <formula>NOT(ISERROR(SEARCH("ft",A209)))</formula>
    </cfRule>
    <cfRule type="containsText" dxfId="3934" priority="2138" stopIfTrue="1" operator="containsText" text="lynxx_">
      <formula>NOT(ISERROR(SEARCH("lynxx_",A209)))</formula>
    </cfRule>
    <cfRule type="containsText" dxfId="3933" priority="2139" operator="containsText" text="_">
      <formula>NOT(ISERROR(SEARCH("_",A209)))</formula>
    </cfRule>
  </conditionalFormatting>
  <conditionalFormatting sqref="Y209:AE209">
    <cfRule type="cellIs" dxfId="3932" priority="2130" operator="equal">
      <formula>1</formula>
    </cfRule>
    <cfRule type="cellIs" dxfId="3931" priority="2131" operator="equal">
      <formula>2</formula>
    </cfRule>
    <cfRule type="cellIs" dxfId="3930" priority="2132" operator="equal">
      <formula>3</formula>
    </cfRule>
    <cfRule type="cellIs" dxfId="3929" priority="2133" operator="equal">
      <formula>4</formula>
    </cfRule>
    <cfRule type="cellIs" dxfId="3928" priority="2140" operator="equal">
      <formula>5</formula>
    </cfRule>
  </conditionalFormatting>
  <conditionalFormatting sqref="U209:X209">
    <cfRule type="containsBlanks" priority="2124" stopIfTrue="1">
      <formula>LEN(TRIM(U209))=0</formula>
    </cfRule>
    <cfRule type="cellIs" dxfId="3927" priority="2125" operator="equal">
      <formula>"N/A"</formula>
    </cfRule>
    <cfRule type="cellIs" dxfId="3926" priority="2126" operator="equal">
      <formula>"OK"</formula>
    </cfRule>
    <cfRule type="containsText" dxfId="3925" priority="2127" operator="containsText" text="Unsure">
      <formula>NOT(ISERROR(SEARCH("Unsure",U209)))</formula>
    </cfRule>
    <cfRule type="containsText" dxfId="3924" priority="2128" operator="containsText" text="Can't See">
      <formula>NOT(ISERROR(SEARCH("Can't See",U209)))</formula>
    </cfRule>
    <cfRule type="notContainsText" dxfId="3923" priority="2129" operator="notContains" text="OK&amp;N/A">
      <formula>ISERROR(SEARCH("OK&amp;N/A",U209))</formula>
    </cfRule>
  </conditionalFormatting>
  <conditionalFormatting sqref="B209:E209">
    <cfRule type="colorScale" priority="212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09:I209">
    <cfRule type="colorScale" priority="212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07">
    <cfRule type="containsBlanks" priority="2115" stopIfTrue="1">
      <formula>LEN(TRIM(A207))=0</formula>
    </cfRule>
    <cfRule type="containsText" dxfId="3922" priority="2116" stopIfTrue="1" operator="containsText" text="fcd">
      <formula>NOT(ISERROR(SEARCH("fcd",A207)))</formula>
    </cfRule>
    <cfRule type="containsText" dxfId="3921" priority="2117" stopIfTrue="1" operator="containsText" text="server">
      <formula>NOT(ISERROR(SEARCH("server",A207)))</formula>
    </cfRule>
    <cfRule type="containsText" dxfId="3920" priority="2118" stopIfTrue="1" operator="containsText" text="ft">
      <formula>NOT(ISERROR(SEARCH("ft",A207)))</formula>
    </cfRule>
    <cfRule type="containsText" dxfId="3919" priority="2119" stopIfTrue="1" operator="containsText" text="lynxx_">
      <formula>NOT(ISERROR(SEARCH("lynxx_",A207)))</formula>
    </cfRule>
    <cfRule type="containsText" dxfId="3918" priority="2120" operator="containsText" text="_">
      <formula>NOT(ISERROR(SEARCH("_",A207)))</formula>
    </cfRule>
  </conditionalFormatting>
  <conditionalFormatting sqref="Y207:AE207">
    <cfRule type="cellIs" dxfId="3917" priority="2111" operator="equal">
      <formula>1</formula>
    </cfRule>
    <cfRule type="cellIs" dxfId="3916" priority="2112" operator="equal">
      <formula>2</formula>
    </cfRule>
    <cfRule type="cellIs" dxfId="3915" priority="2113" operator="equal">
      <formula>3</formula>
    </cfRule>
    <cfRule type="cellIs" dxfId="3914" priority="2114" operator="equal">
      <formula>4</formula>
    </cfRule>
    <cfRule type="cellIs" dxfId="3913" priority="2121" operator="equal">
      <formula>5</formula>
    </cfRule>
  </conditionalFormatting>
  <conditionalFormatting sqref="U207:X207">
    <cfRule type="containsBlanks" priority="2105" stopIfTrue="1">
      <formula>LEN(TRIM(U207))=0</formula>
    </cfRule>
    <cfRule type="cellIs" dxfId="3912" priority="2106" operator="equal">
      <formula>"N/A"</formula>
    </cfRule>
    <cfRule type="cellIs" dxfId="3911" priority="2107" operator="equal">
      <formula>"OK"</formula>
    </cfRule>
    <cfRule type="containsText" dxfId="3910" priority="2108" operator="containsText" text="Unsure">
      <formula>NOT(ISERROR(SEARCH("Unsure",U207)))</formula>
    </cfRule>
    <cfRule type="containsText" dxfId="3909" priority="2109" operator="containsText" text="Can't See">
      <formula>NOT(ISERROR(SEARCH("Can't See",U207)))</formula>
    </cfRule>
    <cfRule type="notContainsText" dxfId="3908" priority="2110" operator="notContains" text="OK&amp;N/A">
      <formula>ISERROR(SEARCH("OK&amp;N/A",U207))</formula>
    </cfRule>
  </conditionalFormatting>
  <conditionalFormatting sqref="B207:E207">
    <cfRule type="colorScale" priority="210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07:I207">
    <cfRule type="colorScale" priority="210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08">
    <cfRule type="containsBlanks" priority="2096" stopIfTrue="1">
      <formula>LEN(TRIM(A208))=0</formula>
    </cfRule>
    <cfRule type="containsText" dxfId="3907" priority="2097" stopIfTrue="1" operator="containsText" text="fcd">
      <formula>NOT(ISERROR(SEARCH("fcd",A208)))</formula>
    </cfRule>
    <cfRule type="containsText" dxfId="3906" priority="2098" stopIfTrue="1" operator="containsText" text="server">
      <formula>NOT(ISERROR(SEARCH("server",A208)))</formula>
    </cfRule>
    <cfRule type="containsText" dxfId="3905" priority="2099" stopIfTrue="1" operator="containsText" text="ft">
      <formula>NOT(ISERROR(SEARCH("ft",A208)))</formula>
    </cfRule>
    <cfRule type="containsText" dxfId="3904" priority="2100" stopIfTrue="1" operator="containsText" text="lynxx_">
      <formula>NOT(ISERROR(SEARCH("lynxx_",A208)))</formula>
    </cfRule>
    <cfRule type="containsText" dxfId="3903" priority="2101" operator="containsText" text="_">
      <formula>NOT(ISERROR(SEARCH("_",A208)))</formula>
    </cfRule>
  </conditionalFormatting>
  <conditionalFormatting sqref="Y208:AE208">
    <cfRule type="cellIs" dxfId="3902" priority="2092" operator="equal">
      <formula>1</formula>
    </cfRule>
    <cfRule type="cellIs" dxfId="3901" priority="2093" operator="equal">
      <formula>2</formula>
    </cfRule>
    <cfRule type="cellIs" dxfId="3900" priority="2094" operator="equal">
      <formula>3</formula>
    </cfRule>
    <cfRule type="cellIs" dxfId="3899" priority="2095" operator="equal">
      <formula>4</formula>
    </cfRule>
    <cfRule type="cellIs" dxfId="3898" priority="2102" operator="equal">
      <formula>5</formula>
    </cfRule>
  </conditionalFormatting>
  <conditionalFormatting sqref="U208:X208">
    <cfRule type="containsBlanks" priority="2086" stopIfTrue="1">
      <formula>LEN(TRIM(U208))=0</formula>
    </cfRule>
    <cfRule type="cellIs" dxfId="3897" priority="2087" operator="equal">
      <formula>"N/A"</formula>
    </cfRule>
    <cfRule type="cellIs" dxfId="3896" priority="2088" operator="equal">
      <formula>"OK"</formula>
    </cfRule>
    <cfRule type="containsText" dxfId="3895" priority="2089" operator="containsText" text="Unsure">
      <formula>NOT(ISERROR(SEARCH("Unsure",U208)))</formula>
    </cfRule>
    <cfRule type="containsText" dxfId="3894" priority="2090" operator="containsText" text="Can't See">
      <formula>NOT(ISERROR(SEARCH("Can't See",U208)))</formula>
    </cfRule>
    <cfRule type="notContainsText" dxfId="3893" priority="2091" operator="notContains" text="OK&amp;N/A">
      <formula>ISERROR(SEARCH("OK&amp;N/A",U208))</formula>
    </cfRule>
  </conditionalFormatting>
  <conditionalFormatting sqref="B208:E208">
    <cfRule type="colorScale" priority="208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08:I208">
    <cfRule type="colorScale" priority="208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U240:X240">
    <cfRule type="containsBlanks" priority="2078" stopIfTrue="1">
      <formula>LEN(TRIM(U240))=0</formula>
    </cfRule>
    <cfRule type="cellIs" dxfId="3892" priority="2079" operator="equal">
      <formula>"N/A"</formula>
    </cfRule>
    <cfRule type="cellIs" dxfId="3891" priority="2080" operator="equal">
      <formula>"OK"</formula>
    </cfRule>
    <cfRule type="containsText" dxfId="3890" priority="2081" operator="containsText" text="Unsure">
      <formula>NOT(ISERROR(SEARCH("Unsure",U240)))</formula>
    </cfRule>
    <cfRule type="containsText" dxfId="3889" priority="2082" operator="containsText" text="Can't See">
      <formula>NOT(ISERROR(SEARCH("Can't See",U240)))</formula>
    </cfRule>
    <cfRule type="notContainsText" dxfId="3888" priority="2083" operator="notContains" text="OK&amp;N/A">
      <formula>ISERROR(SEARCH("OK&amp;N/A",U240))</formula>
    </cfRule>
  </conditionalFormatting>
  <conditionalFormatting sqref="AD240">
    <cfRule type="cellIs" dxfId="3887" priority="2073" operator="equal">
      <formula>1</formula>
    </cfRule>
    <cfRule type="cellIs" dxfId="3886" priority="2074" operator="equal">
      <formula>2</formula>
    </cfRule>
    <cfRule type="cellIs" dxfId="3885" priority="2075" operator="equal">
      <formula>3</formula>
    </cfRule>
    <cfRule type="cellIs" dxfId="3884" priority="2076" operator="equal">
      <formula>4</formula>
    </cfRule>
    <cfRule type="cellIs" dxfId="3883" priority="2077" operator="equal">
      <formula>5</formula>
    </cfRule>
  </conditionalFormatting>
  <conditionalFormatting sqref="B240:E240">
    <cfRule type="colorScale" priority="206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40">
    <cfRule type="containsBlanks" priority="2066" stopIfTrue="1">
      <formula>LEN(TRIM(A240))=0</formula>
    </cfRule>
    <cfRule type="containsText" dxfId="3882" priority="2068" stopIfTrue="1" operator="containsText" text="fcd">
      <formula>NOT(ISERROR(SEARCH("fcd",A240)))</formula>
    </cfRule>
    <cfRule type="containsText" dxfId="3881" priority="2069" stopIfTrue="1" operator="containsText" text="server">
      <formula>NOT(ISERROR(SEARCH("server",A240)))</formula>
    </cfRule>
    <cfRule type="containsText" dxfId="3880" priority="2070" stopIfTrue="1" operator="containsText" text="ft">
      <formula>NOT(ISERROR(SEARCH("ft",A240)))</formula>
    </cfRule>
    <cfRule type="containsText" dxfId="3879" priority="2071" stopIfTrue="1" operator="containsText" text="lynxx_">
      <formula>NOT(ISERROR(SEARCH("lynxx_",A240)))</formula>
    </cfRule>
    <cfRule type="containsText" dxfId="3878" priority="2072" operator="containsText" text="_">
      <formula>NOT(ISERROR(SEARCH("_",A240)))</formula>
    </cfRule>
  </conditionalFormatting>
  <conditionalFormatting sqref="F240:I240">
    <cfRule type="colorScale" priority="206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E240">
    <cfRule type="cellIs" dxfId="3877" priority="2060" operator="equal">
      <formula>1</formula>
    </cfRule>
    <cfRule type="cellIs" dxfId="3876" priority="2061" operator="equal">
      <formula>2</formula>
    </cfRule>
    <cfRule type="cellIs" dxfId="3875" priority="2062" operator="equal">
      <formula>3</formula>
    </cfRule>
    <cfRule type="cellIs" dxfId="3874" priority="2063" operator="equal">
      <formula>4</formula>
    </cfRule>
    <cfRule type="cellIs" dxfId="3873" priority="2064" operator="equal">
      <formula>5</formula>
    </cfRule>
  </conditionalFormatting>
  <conditionalFormatting sqref="Y240:AC240">
    <cfRule type="cellIs" dxfId="3872" priority="2055" operator="equal">
      <formula>1</formula>
    </cfRule>
    <cfRule type="cellIs" dxfId="3871" priority="2056" operator="equal">
      <formula>2</formula>
    </cfRule>
    <cfRule type="cellIs" dxfId="3870" priority="2057" operator="equal">
      <formula>3</formula>
    </cfRule>
    <cfRule type="cellIs" dxfId="3869" priority="2058" operator="equal">
      <formula>4</formula>
    </cfRule>
    <cfRule type="cellIs" dxfId="3868" priority="2059" operator="equal">
      <formula>5</formula>
    </cfRule>
  </conditionalFormatting>
  <conditionalFormatting sqref="K240:M240">
    <cfRule type="colorScale" priority="205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E1">
    <cfRule type="notContainsBlanks" dxfId="3867" priority="3003">
      <formula>LEN(TRIM(#REF!))&gt;0</formula>
    </cfRule>
  </conditionalFormatting>
  <conditionalFormatting sqref="AD25:AE25">
    <cfRule type="cellIs" dxfId="3866" priority="2049" operator="equal">
      <formula>1</formula>
    </cfRule>
    <cfRule type="cellIs" dxfId="3865" priority="2050" operator="equal">
      <formula>2</formula>
    </cfRule>
    <cfRule type="cellIs" dxfId="3864" priority="2051" operator="equal">
      <formula>3</formula>
    </cfRule>
    <cfRule type="cellIs" dxfId="3863" priority="2052" operator="equal">
      <formula>4</formula>
    </cfRule>
    <cfRule type="cellIs" dxfId="3862" priority="2053" operator="equal">
      <formula>5</formula>
    </cfRule>
  </conditionalFormatting>
  <conditionalFormatting sqref="U25:X25">
    <cfRule type="containsBlanks" priority="2043" stopIfTrue="1">
      <formula>LEN(TRIM(U25))=0</formula>
    </cfRule>
    <cfRule type="cellIs" dxfId="3861" priority="2044" operator="equal">
      <formula>"N/A"</formula>
    </cfRule>
    <cfRule type="cellIs" dxfId="3860" priority="2045" operator="equal">
      <formula>"OK"</formula>
    </cfRule>
    <cfRule type="containsText" dxfId="3859" priority="2046" operator="containsText" text="Unsure">
      <formula>NOT(ISERROR(SEARCH("Unsure",U25)))</formula>
    </cfRule>
    <cfRule type="containsText" dxfId="3858" priority="2047" operator="containsText" text="Can't See">
      <formula>NOT(ISERROR(SEARCH("Can't See",U25)))</formula>
    </cfRule>
    <cfRule type="notContainsText" dxfId="3857" priority="2048" operator="notContains" text="OK&amp;N/A">
      <formula>ISERROR(SEARCH("OK&amp;N/A",U25))</formula>
    </cfRule>
  </conditionalFormatting>
  <conditionalFormatting sqref="B25:E25">
    <cfRule type="colorScale" priority="203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5">
    <cfRule type="containsBlanks" priority="2036" stopIfTrue="1">
      <formula>LEN(TRIM(A25))=0</formula>
    </cfRule>
    <cfRule type="containsText" dxfId="3856" priority="2038" stopIfTrue="1" operator="containsText" text="fcd">
      <formula>NOT(ISERROR(SEARCH("fcd",A25)))</formula>
    </cfRule>
    <cfRule type="containsText" dxfId="3855" priority="2039" stopIfTrue="1" operator="containsText" text="server">
      <formula>NOT(ISERROR(SEARCH("server",A25)))</formula>
    </cfRule>
    <cfRule type="containsText" dxfId="3854" priority="2040" stopIfTrue="1" operator="containsText" text="ft">
      <formula>NOT(ISERROR(SEARCH("ft",A25)))</formula>
    </cfRule>
    <cfRule type="containsText" dxfId="3853" priority="2041" stopIfTrue="1" operator="containsText" text="lynxx_">
      <formula>NOT(ISERROR(SEARCH("lynxx_",A25)))</formula>
    </cfRule>
    <cfRule type="containsText" dxfId="3852" priority="2042" operator="containsText" text="_">
      <formula>NOT(ISERROR(SEARCH("_",A25)))</formula>
    </cfRule>
  </conditionalFormatting>
  <conditionalFormatting sqref="F25:I25">
    <cfRule type="colorScale" priority="203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5:M25">
    <cfRule type="colorScale" priority="203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07">
    <cfRule type="colorScale" priority="203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L208">
    <cfRule type="colorScale" priority="203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M207:M209 K208:K209 K207:L207 L209">
    <cfRule type="colorScale" priority="203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08">
    <cfRule type="colorScale" priority="203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09">
    <cfRule type="colorScale" priority="202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U242:X242">
    <cfRule type="containsBlanks" priority="2023" stopIfTrue="1">
      <formula>LEN(TRIM(U242))=0</formula>
    </cfRule>
    <cfRule type="cellIs" dxfId="3851" priority="2024" operator="equal">
      <formula>"N/A"</formula>
    </cfRule>
    <cfRule type="cellIs" dxfId="3850" priority="2025" operator="equal">
      <formula>"OK"</formula>
    </cfRule>
    <cfRule type="containsText" dxfId="3849" priority="2026" operator="containsText" text="Unsure">
      <formula>NOT(ISERROR(SEARCH("Unsure",U242)))</formula>
    </cfRule>
    <cfRule type="containsText" dxfId="3848" priority="2027" operator="containsText" text="Can't See">
      <formula>NOT(ISERROR(SEARCH("Can't See",U242)))</formula>
    </cfRule>
    <cfRule type="notContainsText" dxfId="3847" priority="2028" operator="notContains" text="OK&amp;N/A">
      <formula>ISERROR(SEARCH("OK&amp;N/A",U242))</formula>
    </cfRule>
  </conditionalFormatting>
  <conditionalFormatting sqref="AD242">
    <cfRule type="cellIs" dxfId="3846" priority="2018" operator="equal">
      <formula>1</formula>
    </cfRule>
    <cfRule type="cellIs" dxfId="3845" priority="2019" operator="equal">
      <formula>2</formula>
    </cfRule>
    <cfRule type="cellIs" dxfId="3844" priority="2020" operator="equal">
      <formula>3</formula>
    </cfRule>
    <cfRule type="cellIs" dxfId="3843" priority="2021" operator="equal">
      <formula>4</formula>
    </cfRule>
    <cfRule type="cellIs" dxfId="3842" priority="2022" operator="equal">
      <formula>5</formula>
    </cfRule>
  </conditionalFormatting>
  <conditionalFormatting sqref="B242:D242">
    <cfRule type="colorScale" priority="201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42">
    <cfRule type="containsBlanks" priority="2011" stopIfTrue="1">
      <formula>LEN(TRIM(A242))=0</formula>
    </cfRule>
    <cfRule type="containsText" dxfId="3841" priority="2013" stopIfTrue="1" operator="containsText" text="fcd">
      <formula>NOT(ISERROR(SEARCH("fcd",A242)))</formula>
    </cfRule>
    <cfRule type="containsText" dxfId="3840" priority="2014" stopIfTrue="1" operator="containsText" text="server">
      <formula>NOT(ISERROR(SEARCH("server",A242)))</formula>
    </cfRule>
    <cfRule type="containsText" dxfId="3839" priority="2015" stopIfTrue="1" operator="containsText" text="ft">
      <formula>NOT(ISERROR(SEARCH("ft",A242)))</formula>
    </cfRule>
    <cfRule type="containsText" dxfId="3838" priority="2016" stopIfTrue="1" operator="containsText" text="lynxx_">
      <formula>NOT(ISERROR(SEARCH("lynxx_",A242)))</formula>
    </cfRule>
    <cfRule type="containsText" dxfId="3837" priority="2017" operator="containsText" text="_">
      <formula>NOT(ISERROR(SEARCH("_",A242)))</formula>
    </cfRule>
  </conditionalFormatting>
  <conditionalFormatting sqref="E242:I242">
    <cfRule type="colorScale" priority="201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E242">
    <cfRule type="cellIs" dxfId="3836" priority="2005" operator="equal">
      <formula>1</formula>
    </cfRule>
    <cfRule type="cellIs" dxfId="3835" priority="2006" operator="equal">
      <formula>2</formula>
    </cfRule>
    <cfRule type="cellIs" dxfId="3834" priority="2007" operator="equal">
      <formula>3</formula>
    </cfRule>
    <cfRule type="cellIs" dxfId="3833" priority="2008" operator="equal">
      <formula>4</formula>
    </cfRule>
    <cfRule type="cellIs" dxfId="3832" priority="2009" operator="equal">
      <formula>5</formula>
    </cfRule>
  </conditionalFormatting>
  <conditionalFormatting sqref="Y242:AC242">
    <cfRule type="cellIs" dxfId="3831" priority="2000" operator="equal">
      <formula>1</formula>
    </cfRule>
    <cfRule type="cellIs" dxfId="3830" priority="2001" operator="equal">
      <formula>2</formula>
    </cfRule>
    <cfRule type="cellIs" dxfId="3829" priority="2002" operator="equal">
      <formula>3</formula>
    </cfRule>
    <cfRule type="cellIs" dxfId="3828" priority="2003" operator="equal">
      <formula>4</formula>
    </cfRule>
    <cfRule type="cellIs" dxfId="3827" priority="2004" operator="equal">
      <formula>5</formula>
    </cfRule>
  </conditionalFormatting>
  <conditionalFormatting sqref="J242:M242">
    <cfRule type="containsBlanks" priority="1994" stopIfTrue="1">
      <formula>LEN(TRIM(J242))=0</formula>
    </cfRule>
    <cfRule type="cellIs" dxfId="3826" priority="1995" operator="equal">
      <formula>"N/A"</formula>
    </cfRule>
    <cfRule type="cellIs" dxfId="3825" priority="1996" operator="equal">
      <formula>"OK"</formula>
    </cfRule>
    <cfRule type="containsText" dxfId="3824" priority="1997" operator="containsText" text="Unsure">
      <formula>NOT(ISERROR(SEARCH("Unsure",J242)))</formula>
    </cfRule>
    <cfRule type="containsText" dxfId="3823" priority="1998" operator="containsText" text="Can't See">
      <formula>NOT(ISERROR(SEARCH("Can't See",J242)))</formula>
    </cfRule>
    <cfRule type="notContainsText" dxfId="3822" priority="1999" operator="notContains" text="OK&amp;N/A">
      <formula>ISERROR(SEARCH("OK&amp;N/A",J242))</formula>
    </cfRule>
  </conditionalFormatting>
  <conditionalFormatting sqref="G63">
    <cfRule type="colorScale" priority="199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U281:X281">
    <cfRule type="containsBlanks" priority="1987" stopIfTrue="1">
      <formula>LEN(TRIM(U281))=0</formula>
    </cfRule>
    <cfRule type="cellIs" dxfId="3821" priority="1988" operator="equal">
      <formula>"N/A"</formula>
    </cfRule>
    <cfRule type="cellIs" dxfId="3820" priority="1989" operator="equal">
      <formula>"OK"</formula>
    </cfRule>
    <cfRule type="containsText" dxfId="3819" priority="1990" operator="containsText" text="Unsure">
      <formula>NOT(ISERROR(SEARCH("Unsure",U281)))</formula>
    </cfRule>
    <cfRule type="containsText" dxfId="3818" priority="1991" operator="containsText" text="Can't See">
      <formula>NOT(ISERROR(SEARCH("Can't See",U281)))</formula>
    </cfRule>
    <cfRule type="notContainsText" dxfId="3817" priority="1992" operator="notContains" text="OK&amp;N/A">
      <formula>ISERROR(SEARCH("OK&amp;N/A",U281))</formula>
    </cfRule>
  </conditionalFormatting>
  <conditionalFormatting sqref="A281">
    <cfRule type="containsBlanks" priority="1980" stopIfTrue="1">
      <formula>LEN(TRIM(A281))=0</formula>
    </cfRule>
    <cfRule type="containsText" dxfId="3816" priority="1981" stopIfTrue="1" operator="containsText" text="fcd">
      <formula>NOT(ISERROR(SEARCH("fcd",A281)))</formula>
    </cfRule>
    <cfRule type="containsText" dxfId="3815" priority="1982" stopIfTrue="1" operator="containsText" text="server">
      <formula>NOT(ISERROR(SEARCH("server",A281)))</formula>
    </cfRule>
    <cfRule type="containsText" dxfId="3814" priority="1983" stopIfTrue="1" operator="containsText" text="ft">
      <formula>NOT(ISERROR(SEARCH("ft",A281)))</formula>
    </cfRule>
    <cfRule type="containsText" dxfId="3813" priority="1984" stopIfTrue="1" operator="containsText" text="lynxx_">
      <formula>NOT(ISERROR(SEARCH("lynxx_",A281)))</formula>
    </cfRule>
    <cfRule type="containsText" dxfId="3812" priority="1985" operator="containsText" text="_">
      <formula>NOT(ISERROR(SEARCH("_",A281)))</formula>
    </cfRule>
  </conditionalFormatting>
  <conditionalFormatting sqref="AD281">
    <cfRule type="cellIs" dxfId="3811" priority="1976" operator="equal">
      <formula>1</formula>
    </cfRule>
    <cfRule type="cellIs" dxfId="3810" priority="1977" operator="equal">
      <formula>2</formula>
    </cfRule>
    <cfRule type="cellIs" dxfId="3809" priority="1978" operator="equal">
      <formula>3</formula>
    </cfRule>
    <cfRule type="cellIs" dxfId="3808" priority="1979" operator="equal">
      <formula>4</formula>
    </cfRule>
    <cfRule type="cellIs" dxfId="3807" priority="1986" operator="equal">
      <formula>5</formula>
    </cfRule>
  </conditionalFormatting>
  <conditionalFormatting sqref="B281:E281">
    <cfRule type="colorScale" priority="197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81:I281">
    <cfRule type="colorScale" priority="197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81:M281">
    <cfRule type="colorScale" priority="197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81">
    <cfRule type="containsBlanks" priority="1967" stopIfTrue="1">
      <formula>LEN(TRIM(A281))=0</formula>
    </cfRule>
    <cfRule type="containsText" dxfId="3806" priority="1968" stopIfTrue="1" operator="containsText" text="fcd">
      <formula>NOT(ISERROR(SEARCH("fcd",A281)))</formula>
    </cfRule>
    <cfRule type="containsText" dxfId="3805" priority="1969" stopIfTrue="1" operator="containsText" text="server">
      <formula>NOT(ISERROR(SEARCH("server",A281)))</formula>
    </cfRule>
    <cfRule type="containsText" dxfId="3804" priority="1970" stopIfTrue="1" operator="containsText" text="ft">
      <formula>NOT(ISERROR(SEARCH("ft",A281)))</formula>
    </cfRule>
    <cfRule type="containsText" dxfId="3803" priority="1971" stopIfTrue="1" operator="containsText" text="lynxx_">
      <formula>NOT(ISERROR(SEARCH("lynxx_",A281)))</formula>
    </cfRule>
    <cfRule type="containsText" dxfId="3802" priority="1972" operator="containsText" text="_">
      <formula>NOT(ISERROR(SEARCH("_",A281)))</formula>
    </cfRule>
  </conditionalFormatting>
  <conditionalFormatting sqref="Y281:AC281">
    <cfRule type="cellIs" dxfId="3801" priority="1962" operator="equal">
      <formula>1</formula>
    </cfRule>
    <cfRule type="cellIs" dxfId="3800" priority="1963" operator="equal">
      <formula>2</formula>
    </cfRule>
    <cfRule type="cellIs" dxfId="3799" priority="1964" operator="equal">
      <formula>3</formula>
    </cfRule>
    <cfRule type="cellIs" dxfId="3798" priority="1965" operator="equal">
      <formula>4</formula>
    </cfRule>
    <cfRule type="cellIs" dxfId="3797" priority="1966" operator="equal">
      <formula>5</formula>
    </cfRule>
  </conditionalFormatting>
  <conditionalFormatting sqref="U285:X285">
    <cfRule type="containsBlanks" priority="1956" stopIfTrue="1">
      <formula>LEN(TRIM(U285))=0</formula>
    </cfRule>
    <cfRule type="cellIs" dxfId="3796" priority="1957" operator="equal">
      <formula>"N/A"</formula>
    </cfRule>
    <cfRule type="cellIs" dxfId="3795" priority="1958" operator="equal">
      <formula>"OK"</formula>
    </cfRule>
    <cfRule type="containsText" dxfId="3794" priority="1959" operator="containsText" text="Unsure">
      <formula>NOT(ISERROR(SEARCH("Unsure",U285)))</formula>
    </cfRule>
    <cfRule type="containsText" dxfId="3793" priority="1960" operator="containsText" text="Can't See">
      <formula>NOT(ISERROR(SEARCH("Can't See",U285)))</formula>
    </cfRule>
    <cfRule type="notContainsText" dxfId="3792" priority="1961" operator="notContains" text="OK&amp;N/A">
      <formula>ISERROR(SEARCH("OK&amp;N/A",U285))</formula>
    </cfRule>
  </conditionalFormatting>
  <conditionalFormatting sqref="A285">
    <cfRule type="containsBlanks" priority="1949" stopIfTrue="1">
      <formula>LEN(TRIM(A285))=0</formula>
    </cfRule>
    <cfRule type="containsText" dxfId="3791" priority="1950" stopIfTrue="1" operator="containsText" text="fcd">
      <formula>NOT(ISERROR(SEARCH("fcd",A285)))</formula>
    </cfRule>
    <cfRule type="containsText" dxfId="3790" priority="1951" stopIfTrue="1" operator="containsText" text="server">
      <formula>NOT(ISERROR(SEARCH("server",A285)))</formula>
    </cfRule>
    <cfRule type="containsText" dxfId="3789" priority="1952" stopIfTrue="1" operator="containsText" text="ft">
      <formula>NOT(ISERROR(SEARCH("ft",A285)))</formula>
    </cfRule>
    <cfRule type="containsText" dxfId="3788" priority="1953" stopIfTrue="1" operator="containsText" text="lynxx_">
      <formula>NOT(ISERROR(SEARCH("lynxx_",A285)))</formula>
    </cfRule>
    <cfRule type="containsText" dxfId="3787" priority="1954" operator="containsText" text="_">
      <formula>NOT(ISERROR(SEARCH("_",A285)))</formula>
    </cfRule>
  </conditionalFormatting>
  <conditionalFormatting sqref="AD285">
    <cfRule type="cellIs" dxfId="3786" priority="1945" operator="equal">
      <formula>1</formula>
    </cfRule>
    <cfRule type="cellIs" dxfId="3785" priority="1946" operator="equal">
      <formula>2</formula>
    </cfRule>
    <cfRule type="cellIs" dxfId="3784" priority="1947" operator="equal">
      <formula>3</formula>
    </cfRule>
    <cfRule type="cellIs" dxfId="3783" priority="1948" operator="equal">
      <formula>4</formula>
    </cfRule>
    <cfRule type="cellIs" dxfId="3782" priority="1955" operator="equal">
      <formula>5</formula>
    </cfRule>
  </conditionalFormatting>
  <conditionalFormatting sqref="B285:E285">
    <cfRule type="colorScale" priority="194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85:I285">
    <cfRule type="colorScale" priority="194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85:M285">
    <cfRule type="colorScale" priority="194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85">
    <cfRule type="containsBlanks" priority="1936" stopIfTrue="1">
      <formula>LEN(TRIM(A285))=0</formula>
    </cfRule>
    <cfRule type="containsText" dxfId="3781" priority="1937" stopIfTrue="1" operator="containsText" text="fcd">
      <formula>NOT(ISERROR(SEARCH("fcd",A285)))</formula>
    </cfRule>
    <cfRule type="containsText" dxfId="3780" priority="1938" stopIfTrue="1" operator="containsText" text="server">
      <formula>NOT(ISERROR(SEARCH("server",A285)))</formula>
    </cfRule>
    <cfRule type="containsText" dxfId="3779" priority="1939" stopIfTrue="1" operator="containsText" text="ft">
      <formula>NOT(ISERROR(SEARCH("ft",A285)))</formula>
    </cfRule>
    <cfRule type="containsText" dxfId="3778" priority="1940" stopIfTrue="1" operator="containsText" text="lynxx_">
      <formula>NOT(ISERROR(SEARCH("lynxx_",A285)))</formula>
    </cfRule>
    <cfRule type="containsText" dxfId="3777" priority="1941" operator="containsText" text="_">
      <formula>NOT(ISERROR(SEARCH("_",A285)))</formula>
    </cfRule>
  </conditionalFormatting>
  <conditionalFormatting sqref="Y285:AC285">
    <cfRule type="cellIs" dxfId="3776" priority="1931" operator="equal">
      <formula>1</formula>
    </cfRule>
    <cfRule type="cellIs" dxfId="3775" priority="1932" operator="equal">
      <formula>2</formula>
    </cfRule>
    <cfRule type="cellIs" dxfId="3774" priority="1933" operator="equal">
      <formula>3</formula>
    </cfRule>
    <cfRule type="cellIs" dxfId="3773" priority="1934" operator="equal">
      <formula>4</formula>
    </cfRule>
    <cfRule type="cellIs" dxfId="3772" priority="1935" operator="equal">
      <formula>5</formula>
    </cfRule>
  </conditionalFormatting>
  <conditionalFormatting sqref="U286:X286">
    <cfRule type="containsBlanks" priority="1925" stopIfTrue="1">
      <formula>LEN(TRIM(U286))=0</formula>
    </cfRule>
    <cfRule type="cellIs" dxfId="3771" priority="1926" operator="equal">
      <formula>"N/A"</formula>
    </cfRule>
    <cfRule type="cellIs" dxfId="3770" priority="1927" operator="equal">
      <formula>"OK"</formula>
    </cfRule>
    <cfRule type="containsText" dxfId="3769" priority="1928" operator="containsText" text="Unsure">
      <formula>NOT(ISERROR(SEARCH("Unsure",U286)))</formula>
    </cfRule>
    <cfRule type="containsText" dxfId="3768" priority="1929" operator="containsText" text="Can't See">
      <formula>NOT(ISERROR(SEARCH("Can't See",U286)))</formula>
    </cfRule>
    <cfRule type="notContainsText" dxfId="3767" priority="1930" operator="notContains" text="OK&amp;N/A">
      <formula>ISERROR(SEARCH("OK&amp;N/A",U286))</formula>
    </cfRule>
  </conditionalFormatting>
  <conditionalFormatting sqref="A286">
    <cfRule type="containsBlanks" priority="1918" stopIfTrue="1">
      <formula>LEN(TRIM(A286))=0</formula>
    </cfRule>
    <cfRule type="containsText" dxfId="3766" priority="1919" stopIfTrue="1" operator="containsText" text="fcd">
      <formula>NOT(ISERROR(SEARCH("fcd",A286)))</formula>
    </cfRule>
    <cfRule type="containsText" dxfId="3765" priority="1920" stopIfTrue="1" operator="containsText" text="server">
      <formula>NOT(ISERROR(SEARCH("server",A286)))</formula>
    </cfRule>
    <cfRule type="containsText" dxfId="3764" priority="1921" stopIfTrue="1" operator="containsText" text="ft">
      <formula>NOT(ISERROR(SEARCH("ft",A286)))</formula>
    </cfRule>
    <cfRule type="containsText" dxfId="3763" priority="1922" stopIfTrue="1" operator="containsText" text="lynxx_">
      <formula>NOT(ISERROR(SEARCH("lynxx_",A286)))</formula>
    </cfRule>
    <cfRule type="containsText" dxfId="3762" priority="1923" operator="containsText" text="_">
      <formula>NOT(ISERROR(SEARCH("_",A286)))</formula>
    </cfRule>
  </conditionalFormatting>
  <conditionalFormatting sqref="AD286">
    <cfRule type="cellIs" dxfId="3761" priority="1914" operator="equal">
      <formula>1</formula>
    </cfRule>
    <cfRule type="cellIs" dxfId="3760" priority="1915" operator="equal">
      <formula>2</formula>
    </cfRule>
    <cfRule type="cellIs" dxfId="3759" priority="1916" operator="equal">
      <formula>3</formula>
    </cfRule>
    <cfRule type="cellIs" dxfId="3758" priority="1917" operator="equal">
      <formula>4</formula>
    </cfRule>
    <cfRule type="cellIs" dxfId="3757" priority="1924" operator="equal">
      <formula>5</formula>
    </cfRule>
  </conditionalFormatting>
  <conditionalFormatting sqref="B286:E286">
    <cfRule type="colorScale" priority="191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86:I286">
    <cfRule type="colorScale" priority="191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86:M286">
    <cfRule type="colorScale" priority="191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86">
    <cfRule type="containsBlanks" priority="1905" stopIfTrue="1">
      <formula>LEN(TRIM(A286))=0</formula>
    </cfRule>
    <cfRule type="containsText" dxfId="3756" priority="1906" stopIfTrue="1" operator="containsText" text="fcd">
      <formula>NOT(ISERROR(SEARCH("fcd",A286)))</formula>
    </cfRule>
    <cfRule type="containsText" dxfId="3755" priority="1907" stopIfTrue="1" operator="containsText" text="server">
      <formula>NOT(ISERROR(SEARCH("server",A286)))</formula>
    </cfRule>
    <cfRule type="containsText" dxfId="3754" priority="1908" stopIfTrue="1" operator="containsText" text="ft">
      <formula>NOT(ISERROR(SEARCH("ft",A286)))</formula>
    </cfRule>
    <cfRule type="containsText" dxfId="3753" priority="1909" stopIfTrue="1" operator="containsText" text="lynxx_">
      <formula>NOT(ISERROR(SEARCH("lynxx_",A286)))</formula>
    </cfRule>
    <cfRule type="containsText" dxfId="3752" priority="1910" operator="containsText" text="_">
      <formula>NOT(ISERROR(SEARCH("_",A286)))</formula>
    </cfRule>
  </conditionalFormatting>
  <conditionalFormatting sqref="Y286:AC286">
    <cfRule type="cellIs" dxfId="3751" priority="1900" operator="equal">
      <formula>1</formula>
    </cfRule>
    <cfRule type="cellIs" dxfId="3750" priority="1901" operator="equal">
      <formula>2</formula>
    </cfRule>
    <cfRule type="cellIs" dxfId="3749" priority="1902" operator="equal">
      <formula>3</formula>
    </cfRule>
    <cfRule type="cellIs" dxfId="3748" priority="1903" operator="equal">
      <formula>4</formula>
    </cfRule>
    <cfRule type="cellIs" dxfId="3747" priority="1904" operator="equal">
      <formula>5</formula>
    </cfRule>
  </conditionalFormatting>
  <conditionalFormatting sqref="U283:X283">
    <cfRule type="containsBlanks" priority="1894" stopIfTrue="1">
      <formula>LEN(TRIM(U283))=0</formula>
    </cfRule>
    <cfRule type="cellIs" dxfId="3746" priority="1895" operator="equal">
      <formula>"N/A"</formula>
    </cfRule>
    <cfRule type="cellIs" dxfId="3745" priority="1896" operator="equal">
      <formula>"OK"</formula>
    </cfRule>
    <cfRule type="containsText" dxfId="3744" priority="1897" operator="containsText" text="Unsure">
      <formula>NOT(ISERROR(SEARCH("Unsure",U283)))</formula>
    </cfRule>
    <cfRule type="containsText" dxfId="3743" priority="1898" operator="containsText" text="Can't See">
      <formula>NOT(ISERROR(SEARCH("Can't See",U283)))</formula>
    </cfRule>
    <cfRule type="notContainsText" dxfId="3742" priority="1899" operator="notContains" text="OK&amp;N/A">
      <formula>ISERROR(SEARCH("OK&amp;N/A",U283))</formula>
    </cfRule>
  </conditionalFormatting>
  <conditionalFormatting sqref="A283">
    <cfRule type="containsBlanks" priority="1887" stopIfTrue="1">
      <formula>LEN(TRIM(A283))=0</formula>
    </cfRule>
    <cfRule type="containsText" dxfId="3741" priority="1888" stopIfTrue="1" operator="containsText" text="fcd">
      <formula>NOT(ISERROR(SEARCH("fcd",A283)))</formula>
    </cfRule>
    <cfRule type="containsText" dxfId="3740" priority="1889" stopIfTrue="1" operator="containsText" text="server">
      <formula>NOT(ISERROR(SEARCH("server",A283)))</formula>
    </cfRule>
    <cfRule type="containsText" dxfId="3739" priority="1890" stopIfTrue="1" operator="containsText" text="ft">
      <formula>NOT(ISERROR(SEARCH("ft",A283)))</formula>
    </cfRule>
    <cfRule type="containsText" dxfId="3738" priority="1891" stopIfTrue="1" operator="containsText" text="lynxx_">
      <formula>NOT(ISERROR(SEARCH("lynxx_",A283)))</formula>
    </cfRule>
    <cfRule type="containsText" dxfId="3737" priority="1892" operator="containsText" text="_">
      <formula>NOT(ISERROR(SEARCH("_",A283)))</formula>
    </cfRule>
  </conditionalFormatting>
  <conditionalFormatting sqref="AD283">
    <cfRule type="cellIs" dxfId="3736" priority="1883" operator="equal">
      <formula>1</formula>
    </cfRule>
    <cfRule type="cellIs" dxfId="3735" priority="1884" operator="equal">
      <formula>2</formula>
    </cfRule>
    <cfRule type="cellIs" dxfId="3734" priority="1885" operator="equal">
      <formula>3</formula>
    </cfRule>
    <cfRule type="cellIs" dxfId="3733" priority="1886" operator="equal">
      <formula>4</formula>
    </cfRule>
    <cfRule type="cellIs" dxfId="3732" priority="1893" operator="equal">
      <formula>5</formula>
    </cfRule>
  </conditionalFormatting>
  <conditionalFormatting sqref="B283:E283">
    <cfRule type="colorScale" priority="188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83:I283">
    <cfRule type="colorScale" priority="188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83:M283">
    <cfRule type="colorScale" priority="188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83">
    <cfRule type="containsBlanks" priority="1874" stopIfTrue="1">
      <formula>LEN(TRIM(A283))=0</formula>
    </cfRule>
    <cfRule type="containsText" dxfId="3731" priority="1875" stopIfTrue="1" operator="containsText" text="fcd">
      <formula>NOT(ISERROR(SEARCH("fcd",A283)))</formula>
    </cfRule>
    <cfRule type="containsText" dxfId="3730" priority="1876" stopIfTrue="1" operator="containsText" text="server">
      <formula>NOT(ISERROR(SEARCH("server",A283)))</formula>
    </cfRule>
    <cfRule type="containsText" dxfId="3729" priority="1877" stopIfTrue="1" operator="containsText" text="ft">
      <formula>NOT(ISERROR(SEARCH("ft",A283)))</formula>
    </cfRule>
    <cfRule type="containsText" dxfId="3728" priority="1878" stopIfTrue="1" operator="containsText" text="lynxx_">
      <formula>NOT(ISERROR(SEARCH("lynxx_",A283)))</formula>
    </cfRule>
    <cfRule type="containsText" dxfId="3727" priority="1879" operator="containsText" text="_">
      <formula>NOT(ISERROR(SEARCH("_",A283)))</formula>
    </cfRule>
  </conditionalFormatting>
  <conditionalFormatting sqref="Y283:AC283">
    <cfRule type="cellIs" dxfId="3726" priority="1869" operator="equal">
      <formula>1</formula>
    </cfRule>
    <cfRule type="cellIs" dxfId="3725" priority="1870" operator="equal">
      <formula>2</formula>
    </cfRule>
    <cfRule type="cellIs" dxfId="3724" priority="1871" operator="equal">
      <formula>3</formula>
    </cfRule>
    <cfRule type="cellIs" dxfId="3723" priority="1872" operator="equal">
      <formula>4</formula>
    </cfRule>
    <cfRule type="cellIs" dxfId="3722" priority="1873" operator="equal">
      <formula>5</formula>
    </cfRule>
  </conditionalFormatting>
  <conditionalFormatting sqref="U284:X284">
    <cfRule type="containsBlanks" priority="1863" stopIfTrue="1">
      <formula>LEN(TRIM(U284))=0</formula>
    </cfRule>
    <cfRule type="cellIs" dxfId="3721" priority="1864" operator="equal">
      <formula>"N/A"</formula>
    </cfRule>
    <cfRule type="cellIs" dxfId="3720" priority="1865" operator="equal">
      <formula>"OK"</formula>
    </cfRule>
    <cfRule type="containsText" dxfId="3719" priority="1866" operator="containsText" text="Unsure">
      <formula>NOT(ISERROR(SEARCH("Unsure",U284)))</formula>
    </cfRule>
    <cfRule type="containsText" dxfId="3718" priority="1867" operator="containsText" text="Can't See">
      <formula>NOT(ISERROR(SEARCH("Can't See",U284)))</formula>
    </cfRule>
    <cfRule type="notContainsText" dxfId="3717" priority="1868" operator="notContains" text="OK&amp;N/A">
      <formula>ISERROR(SEARCH("OK&amp;N/A",U284))</formula>
    </cfRule>
  </conditionalFormatting>
  <conditionalFormatting sqref="A284">
    <cfRule type="containsBlanks" priority="1856" stopIfTrue="1">
      <formula>LEN(TRIM(A284))=0</formula>
    </cfRule>
    <cfRule type="containsText" dxfId="3716" priority="1857" stopIfTrue="1" operator="containsText" text="fcd">
      <formula>NOT(ISERROR(SEARCH("fcd",A284)))</formula>
    </cfRule>
    <cfRule type="containsText" dxfId="3715" priority="1858" stopIfTrue="1" operator="containsText" text="server">
      <formula>NOT(ISERROR(SEARCH("server",A284)))</formula>
    </cfRule>
    <cfRule type="containsText" dxfId="3714" priority="1859" stopIfTrue="1" operator="containsText" text="ft">
      <formula>NOT(ISERROR(SEARCH("ft",A284)))</formula>
    </cfRule>
    <cfRule type="containsText" dxfId="3713" priority="1860" stopIfTrue="1" operator="containsText" text="lynxx_">
      <formula>NOT(ISERROR(SEARCH("lynxx_",A284)))</formula>
    </cfRule>
    <cfRule type="containsText" dxfId="3712" priority="1861" operator="containsText" text="_">
      <formula>NOT(ISERROR(SEARCH("_",A284)))</formula>
    </cfRule>
  </conditionalFormatting>
  <conditionalFormatting sqref="AD284">
    <cfRule type="cellIs" dxfId="3711" priority="1852" operator="equal">
      <formula>1</formula>
    </cfRule>
    <cfRule type="cellIs" dxfId="3710" priority="1853" operator="equal">
      <formula>2</formula>
    </cfRule>
    <cfRule type="cellIs" dxfId="3709" priority="1854" operator="equal">
      <formula>3</formula>
    </cfRule>
    <cfRule type="cellIs" dxfId="3708" priority="1855" operator="equal">
      <formula>4</formula>
    </cfRule>
    <cfRule type="cellIs" dxfId="3707" priority="1862" operator="equal">
      <formula>5</formula>
    </cfRule>
  </conditionalFormatting>
  <conditionalFormatting sqref="B284:E284">
    <cfRule type="colorScale" priority="185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84">
    <cfRule type="colorScale" priority="185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84">
    <cfRule type="containsBlanks" priority="1844" stopIfTrue="1">
      <formula>LEN(TRIM(A284))=0</formula>
    </cfRule>
    <cfRule type="containsText" dxfId="3706" priority="1845" stopIfTrue="1" operator="containsText" text="fcd">
      <formula>NOT(ISERROR(SEARCH("fcd",A284)))</formula>
    </cfRule>
    <cfRule type="containsText" dxfId="3705" priority="1846" stopIfTrue="1" operator="containsText" text="server">
      <formula>NOT(ISERROR(SEARCH("server",A284)))</formula>
    </cfRule>
    <cfRule type="containsText" dxfId="3704" priority="1847" stopIfTrue="1" operator="containsText" text="ft">
      <formula>NOT(ISERROR(SEARCH("ft",A284)))</formula>
    </cfRule>
    <cfRule type="containsText" dxfId="3703" priority="1848" stopIfTrue="1" operator="containsText" text="lynxx_">
      <formula>NOT(ISERROR(SEARCH("lynxx_",A284)))</formula>
    </cfRule>
    <cfRule type="containsText" dxfId="3702" priority="1849" operator="containsText" text="_">
      <formula>NOT(ISERROR(SEARCH("_",A284)))</formula>
    </cfRule>
  </conditionalFormatting>
  <conditionalFormatting sqref="Y284:AC284">
    <cfRule type="cellIs" dxfId="3701" priority="1839" operator="equal">
      <formula>1</formula>
    </cfRule>
    <cfRule type="cellIs" dxfId="3700" priority="1840" operator="equal">
      <formula>2</formula>
    </cfRule>
    <cfRule type="cellIs" dxfId="3699" priority="1841" operator="equal">
      <formula>3</formula>
    </cfRule>
    <cfRule type="cellIs" dxfId="3698" priority="1842" operator="equal">
      <formula>4</formula>
    </cfRule>
    <cfRule type="cellIs" dxfId="3697" priority="1843" operator="equal">
      <formula>5</formula>
    </cfRule>
  </conditionalFormatting>
  <conditionalFormatting sqref="I63">
    <cfRule type="colorScale" priority="183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H63">
    <cfRule type="colorScale" priority="183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D63">
    <cfRule type="colorScale" priority="183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C63">
    <cfRule type="colorScale" priority="183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63">
    <cfRule type="colorScale" priority="183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51">
    <cfRule type="colorScale" priority="183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46">
    <cfRule type="colorScale" priority="183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I26">
    <cfRule type="colorScale" priority="183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H26">
    <cfRule type="colorScale" priority="183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G26">
    <cfRule type="colorScale" priority="182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40">
    <cfRule type="colorScale" priority="182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K241">
    <cfRule type="colorScale" priority="182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L241">
    <cfRule type="colorScale" priority="182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C210">
    <cfRule type="colorScale" priority="182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D210">
    <cfRule type="colorScale" priority="182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E210">
    <cfRule type="colorScale" priority="182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210">
    <cfRule type="colorScale" priority="182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U276:X276">
    <cfRule type="containsBlanks" priority="1816" stopIfTrue="1">
      <formula>LEN(TRIM(U276))=0</formula>
    </cfRule>
    <cfRule type="cellIs" dxfId="3696" priority="1817" operator="equal">
      <formula>"N/A"</formula>
    </cfRule>
    <cfRule type="cellIs" dxfId="3695" priority="1818" operator="equal">
      <formula>"OK"</formula>
    </cfRule>
    <cfRule type="containsText" dxfId="3694" priority="1819" operator="containsText" text="Unsure">
      <formula>NOT(ISERROR(SEARCH("Unsure",U276)))</formula>
    </cfRule>
    <cfRule type="containsText" dxfId="3693" priority="1820" operator="containsText" text="Can't See">
      <formula>NOT(ISERROR(SEARCH("Can't See",U276)))</formula>
    </cfRule>
    <cfRule type="notContainsText" dxfId="3692" priority="1821" operator="notContains" text="OK&amp;N/A">
      <formula>ISERROR(SEARCH("OK&amp;N/A",U276))</formula>
    </cfRule>
  </conditionalFormatting>
  <conditionalFormatting sqref="A276">
    <cfRule type="containsBlanks" priority="1810" stopIfTrue="1">
      <formula>LEN(TRIM(A276))=0</formula>
    </cfRule>
    <cfRule type="containsText" dxfId="3691" priority="1811" stopIfTrue="1" operator="containsText" text="fcd">
      <formula>NOT(ISERROR(SEARCH("fcd",A276)))</formula>
    </cfRule>
    <cfRule type="containsText" dxfId="3690" priority="1812" stopIfTrue="1" operator="containsText" text="server">
      <formula>NOT(ISERROR(SEARCH("server",A276)))</formula>
    </cfRule>
    <cfRule type="containsText" dxfId="3689" priority="1813" stopIfTrue="1" operator="containsText" text="ft">
      <formula>NOT(ISERROR(SEARCH("ft",A276)))</formula>
    </cfRule>
    <cfRule type="containsText" dxfId="3688" priority="1814" stopIfTrue="1" operator="containsText" text="lynxx_">
      <formula>NOT(ISERROR(SEARCH("lynxx_",A276)))</formula>
    </cfRule>
    <cfRule type="containsText" dxfId="3687" priority="1815" operator="containsText" text="_">
      <formula>NOT(ISERROR(SEARCH("_",A276)))</formula>
    </cfRule>
  </conditionalFormatting>
  <conditionalFormatting sqref="A265">
    <cfRule type="containsBlanks" priority="1793" stopIfTrue="1">
      <formula>LEN(TRIM(A265))=0</formula>
    </cfRule>
    <cfRule type="containsText" dxfId="3686" priority="1794" stopIfTrue="1" operator="containsText" text="fcd">
      <formula>NOT(ISERROR(SEARCH("fcd",A265)))</formula>
    </cfRule>
    <cfRule type="containsText" dxfId="3685" priority="1795" stopIfTrue="1" operator="containsText" text="server">
      <formula>NOT(ISERROR(SEARCH("server",A265)))</formula>
    </cfRule>
    <cfRule type="containsText" dxfId="3684" priority="1796" stopIfTrue="1" operator="containsText" text="ft">
      <formula>NOT(ISERROR(SEARCH("ft",A265)))</formula>
    </cfRule>
    <cfRule type="containsText" dxfId="3683" priority="1797" stopIfTrue="1" operator="containsText" text="lynxx_">
      <formula>NOT(ISERROR(SEARCH("lynxx_",A265)))</formula>
    </cfRule>
    <cfRule type="containsText" dxfId="3682" priority="1798" operator="containsText" text="_">
      <formula>NOT(ISERROR(SEARCH("_",A265)))</formula>
    </cfRule>
  </conditionalFormatting>
  <conditionalFormatting sqref="Y265:AD265">
    <cfRule type="cellIs" dxfId="3681" priority="1805" operator="equal">
      <formula>1</formula>
    </cfRule>
    <cfRule type="cellIs" dxfId="3680" priority="1806" operator="equal">
      <formula>2</formula>
    </cfRule>
    <cfRule type="cellIs" dxfId="3679" priority="1807" operator="equal">
      <formula>3</formula>
    </cfRule>
    <cfRule type="cellIs" dxfId="3678" priority="1808" operator="equal">
      <formula>4</formula>
    </cfRule>
    <cfRule type="cellIs" dxfId="3677" priority="1809" operator="equal">
      <formula>5</formula>
    </cfRule>
  </conditionalFormatting>
  <conditionalFormatting sqref="U265:X265">
    <cfRule type="containsBlanks" priority="1799" stopIfTrue="1">
      <formula>LEN(TRIM(U265))=0</formula>
    </cfRule>
    <cfRule type="cellIs" dxfId="3676" priority="1800" operator="equal">
      <formula>"N/A"</formula>
    </cfRule>
    <cfRule type="cellIs" dxfId="3675" priority="1801" operator="equal">
      <formula>"OK"</formula>
    </cfRule>
    <cfRule type="containsText" dxfId="3674" priority="1802" operator="containsText" text="Unsure">
      <formula>NOT(ISERROR(SEARCH("Unsure",U265)))</formula>
    </cfRule>
    <cfRule type="containsText" dxfId="3673" priority="1803" operator="containsText" text="Can't See">
      <formula>NOT(ISERROR(SEARCH("Can't See",U265)))</formula>
    </cfRule>
    <cfRule type="notContainsText" dxfId="3672" priority="1804" operator="notContains" text="OK&amp;N/A">
      <formula>ISERROR(SEARCH("OK&amp;N/A",U265))</formula>
    </cfRule>
  </conditionalFormatting>
  <conditionalFormatting sqref="M284">
    <cfRule type="colorScale" priority="179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L284">
    <cfRule type="colorScale" priority="179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K284">
    <cfRule type="colorScale" priority="179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84">
    <cfRule type="colorScale" priority="178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I284">
    <cfRule type="colorScale" priority="178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H284">
    <cfRule type="colorScale" priority="178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G284">
    <cfRule type="colorScale" priority="178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C251">
    <cfRule type="colorScale" priority="178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C252">
    <cfRule type="colorScale" priority="178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C253:C254">
    <cfRule type="colorScale" priority="178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C254">
    <cfRule type="colorScale" priority="178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U123:V123 X123 U124 W124:X124 U122:X122 W126:X126 U126 U125:V125 X125">
    <cfRule type="containsBlanks" priority="1776" stopIfTrue="1">
      <formula>LEN(TRIM(U122))=0</formula>
    </cfRule>
    <cfRule type="cellIs" dxfId="3671" priority="1777" operator="equal">
      <formula>"N/A"</formula>
    </cfRule>
    <cfRule type="cellIs" dxfId="3670" priority="1778" operator="equal">
      <formula>"OK"</formula>
    </cfRule>
    <cfRule type="containsText" dxfId="3669" priority="1779" operator="containsText" text="Unsure">
      <formula>NOT(ISERROR(SEARCH("Unsure",U122)))</formula>
    </cfRule>
    <cfRule type="containsText" dxfId="3668" priority="1780" operator="containsText" text="Can't See">
      <formula>NOT(ISERROR(SEARCH("Can't See",U122)))</formula>
    </cfRule>
    <cfRule type="notContainsText" dxfId="3667" priority="1781" operator="notContains" text="OK&amp;N/A">
      <formula>ISERROR(SEARCH("OK&amp;N/A",U122))</formula>
    </cfRule>
  </conditionalFormatting>
  <conditionalFormatting sqref="AH122">
    <cfRule type="containsBlanks" priority="1770" stopIfTrue="1">
      <formula>LEN(TRIM(AH122))=0</formula>
    </cfRule>
    <cfRule type="containsText" dxfId="3666" priority="1771" stopIfTrue="1" operator="containsText" text="fcd">
      <formula>NOT(ISERROR(SEARCH("fcd",AH122)))</formula>
    </cfRule>
    <cfRule type="containsText" dxfId="3665" priority="1772" stopIfTrue="1" operator="containsText" text="server">
      <formula>NOT(ISERROR(SEARCH("server",AH122)))</formula>
    </cfRule>
    <cfRule type="containsText" dxfId="3664" priority="1773" stopIfTrue="1" operator="containsText" text="ft">
      <formula>NOT(ISERROR(SEARCH("ft",AH122)))</formula>
    </cfRule>
    <cfRule type="containsText" dxfId="3663" priority="1774" stopIfTrue="1" operator="containsText" text="lynxx_">
      <formula>NOT(ISERROR(SEARCH("lynxx_",AH122)))</formula>
    </cfRule>
    <cfRule type="containsText" dxfId="3662" priority="1775" operator="containsText" text="_">
      <formula>NOT(ISERROR(SEARCH("_",AH122)))</formula>
    </cfRule>
  </conditionalFormatting>
  <conditionalFormatting sqref="AF122">
    <cfRule type="containsBlanks" priority="1764" stopIfTrue="1">
      <formula>LEN(TRIM(AF122))=0</formula>
    </cfRule>
    <cfRule type="containsText" dxfId="3661" priority="1765" stopIfTrue="1" operator="containsText" text="fcd">
      <formula>NOT(ISERROR(SEARCH("fcd",AF122)))</formula>
    </cfRule>
    <cfRule type="containsText" dxfId="3660" priority="1766" stopIfTrue="1" operator="containsText" text="server">
      <formula>NOT(ISERROR(SEARCH("server",AF122)))</formula>
    </cfRule>
    <cfRule type="containsText" dxfId="3659" priority="1767" stopIfTrue="1" operator="containsText" text="ft">
      <formula>NOT(ISERROR(SEARCH("ft",AF122)))</formula>
    </cfRule>
    <cfRule type="containsText" dxfId="3658" priority="1768" stopIfTrue="1" operator="containsText" text="lynxx_">
      <formula>NOT(ISERROR(SEARCH("lynxx_",AF122)))</formula>
    </cfRule>
    <cfRule type="containsText" dxfId="3657" priority="1769" operator="containsText" text="_">
      <formula>NOT(ISERROR(SEARCH("_",AF122)))</formula>
    </cfRule>
  </conditionalFormatting>
  <conditionalFormatting sqref="W123">
    <cfRule type="containsBlanks" priority="1758" stopIfTrue="1">
      <formula>LEN(TRIM(W123))=0</formula>
    </cfRule>
    <cfRule type="containsText" dxfId="3656" priority="1759" stopIfTrue="1" operator="containsText" text="fcd">
      <formula>NOT(ISERROR(SEARCH("fcd",W123)))</formula>
    </cfRule>
    <cfRule type="containsText" dxfId="3655" priority="1760" stopIfTrue="1" operator="containsText" text="server">
      <formula>NOT(ISERROR(SEARCH("server",W123)))</formula>
    </cfRule>
    <cfRule type="containsText" dxfId="3654" priority="1761" stopIfTrue="1" operator="containsText" text="ft">
      <formula>NOT(ISERROR(SEARCH("ft",W123)))</formula>
    </cfRule>
    <cfRule type="containsText" dxfId="3653" priority="1762" stopIfTrue="1" operator="containsText" text="lynxx_">
      <formula>NOT(ISERROR(SEARCH("lynxx_",W123)))</formula>
    </cfRule>
    <cfRule type="containsText" dxfId="3652" priority="1763" operator="containsText" text="_">
      <formula>NOT(ISERROR(SEARCH("_",W123)))</formula>
    </cfRule>
  </conditionalFormatting>
  <conditionalFormatting sqref="V126">
    <cfRule type="containsBlanks" priority="1752" stopIfTrue="1">
      <formula>LEN(TRIM(V126))=0</formula>
    </cfRule>
    <cfRule type="containsText" dxfId="3651" priority="1753" stopIfTrue="1" operator="containsText" text="fcd">
      <formula>NOT(ISERROR(SEARCH("fcd",V126)))</formula>
    </cfRule>
    <cfRule type="containsText" dxfId="3650" priority="1754" stopIfTrue="1" operator="containsText" text="server">
      <formula>NOT(ISERROR(SEARCH("server",V126)))</formula>
    </cfRule>
    <cfRule type="containsText" dxfId="3649" priority="1755" stopIfTrue="1" operator="containsText" text="ft">
      <formula>NOT(ISERROR(SEARCH("ft",V126)))</formula>
    </cfRule>
    <cfRule type="containsText" dxfId="3648" priority="1756" stopIfTrue="1" operator="containsText" text="lynxx_">
      <formula>NOT(ISERROR(SEARCH("lynxx_",V126)))</formula>
    </cfRule>
    <cfRule type="containsText" dxfId="3647" priority="1757" operator="containsText" text="_">
      <formula>NOT(ISERROR(SEARCH("_",V126)))</formula>
    </cfRule>
  </conditionalFormatting>
  <conditionalFormatting sqref="V124 V126">
    <cfRule type="containsBlanks" priority="1746" stopIfTrue="1">
      <formula>LEN(TRIM(V124))=0</formula>
    </cfRule>
    <cfRule type="containsText" dxfId="3646" priority="1747" stopIfTrue="1" operator="containsText" text="fcd">
      <formula>NOT(ISERROR(SEARCH("fcd",V124)))</formula>
    </cfRule>
    <cfRule type="containsText" dxfId="3645" priority="1748" stopIfTrue="1" operator="containsText" text="server">
      <formula>NOT(ISERROR(SEARCH("server",V124)))</formula>
    </cfRule>
    <cfRule type="containsText" dxfId="3644" priority="1749" stopIfTrue="1" operator="containsText" text="ft">
      <formula>NOT(ISERROR(SEARCH("ft",V124)))</formula>
    </cfRule>
    <cfRule type="containsText" dxfId="3643" priority="1750" stopIfTrue="1" operator="containsText" text="lynxx_">
      <formula>NOT(ISERROR(SEARCH("lynxx_",V124)))</formula>
    </cfRule>
    <cfRule type="containsText" dxfId="3642" priority="1751" operator="containsText" text="_">
      <formula>NOT(ISERROR(SEARCH("_",V124)))</formula>
    </cfRule>
  </conditionalFormatting>
  <conditionalFormatting sqref="B277:E277">
    <cfRule type="colorScale" priority="174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77:I277">
    <cfRule type="colorScale" priority="174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77:M277">
    <cfRule type="colorScale" priority="174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161:E161 B160:D160">
    <cfRule type="colorScale" priority="173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160:A161">
    <cfRule type="containsBlanks" priority="1735" stopIfTrue="1">
      <formula>LEN(TRIM(A160))=0</formula>
    </cfRule>
    <cfRule type="containsText" dxfId="3641" priority="1737" stopIfTrue="1" operator="containsText" text="fcd">
      <formula>NOT(ISERROR(SEARCH("fcd",A160)))</formula>
    </cfRule>
    <cfRule type="containsText" dxfId="3640" priority="1738" stopIfTrue="1" operator="containsText" text="server">
      <formula>NOT(ISERROR(SEARCH("server",A160)))</formula>
    </cfRule>
    <cfRule type="containsText" dxfId="3639" priority="1739" stopIfTrue="1" operator="containsText" text="ft">
      <formula>NOT(ISERROR(SEARCH("ft",A160)))</formula>
    </cfRule>
    <cfRule type="containsText" dxfId="3638" priority="1740" stopIfTrue="1" operator="containsText" text="lynxx_">
      <formula>NOT(ISERROR(SEARCH("lynxx_",A160)))</formula>
    </cfRule>
    <cfRule type="containsText" dxfId="3637" priority="1741" operator="containsText" text="_">
      <formula>NOT(ISERROR(SEARCH("_",A160)))</formula>
    </cfRule>
  </conditionalFormatting>
  <conditionalFormatting sqref="Y160:AE161">
    <cfRule type="cellIs" dxfId="3636" priority="1731" operator="equal">
      <formula>1</formula>
    </cfRule>
    <cfRule type="cellIs" dxfId="3635" priority="1732" operator="equal">
      <formula>2</formula>
    </cfRule>
    <cfRule type="cellIs" dxfId="3634" priority="1733" operator="equal">
      <formula>3</formula>
    </cfRule>
    <cfRule type="cellIs" dxfId="3633" priority="1734" operator="equal">
      <formula>4</formula>
    </cfRule>
    <cfRule type="cellIs" dxfId="3632" priority="1742" operator="equal">
      <formula>5</formula>
    </cfRule>
  </conditionalFormatting>
  <conditionalFormatting sqref="U160:X161">
    <cfRule type="containsBlanks" priority="1725" stopIfTrue="1">
      <formula>LEN(TRIM(U160))=0</formula>
    </cfRule>
    <cfRule type="cellIs" dxfId="3631" priority="1726" operator="equal">
      <formula>"N/A"</formula>
    </cfRule>
    <cfRule type="cellIs" dxfId="3630" priority="1727" operator="equal">
      <formula>"OK"</formula>
    </cfRule>
    <cfRule type="containsText" dxfId="3629" priority="1728" operator="containsText" text="Unsure">
      <formula>NOT(ISERROR(SEARCH("Unsure",U160)))</formula>
    </cfRule>
    <cfRule type="containsText" dxfId="3628" priority="1729" operator="containsText" text="Can't See">
      <formula>NOT(ISERROR(SEARCH("Can't See",U160)))</formula>
    </cfRule>
    <cfRule type="notContainsText" dxfId="3627" priority="1730" operator="notContains" text="OK&amp;N/A">
      <formula>ISERROR(SEARCH("OK&amp;N/A",U160))</formula>
    </cfRule>
  </conditionalFormatting>
  <conditionalFormatting sqref="F160:I161">
    <cfRule type="colorScale" priority="172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160:M161">
    <cfRule type="colorScale" priority="172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Y211:AE211 AD213:AE221">
    <cfRule type="cellIs" dxfId="3626" priority="1718" operator="equal">
      <formula>1</formula>
    </cfRule>
    <cfRule type="cellIs" dxfId="3625" priority="1719" operator="equal">
      <formula>2</formula>
    </cfRule>
    <cfRule type="cellIs" dxfId="3624" priority="1720" operator="equal">
      <formula>3</formula>
    </cfRule>
    <cfRule type="cellIs" dxfId="3623" priority="1721" operator="equal">
      <formula>4</formula>
    </cfRule>
    <cfRule type="cellIs" dxfId="3622" priority="1722" operator="equal">
      <formula>5</formula>
    </cfRule>
  </conditionalFormatting>
  <conditionalFormatting sqref="U211:X211">
    <cfRule type="containsBlanks" priority="1712" stopIfTrue="1">
      <formula>LEN(TRIM(U211))=0</formula>
    </cfRule>
    <cfRule type="cellIs" dxfId="3621" priority="1713" operator="equal">
      <formula>"N/A"</formula>
    </cfRule>
    <cfRule type="cellIs" dxfId="3620" priority="1714" operator="equal">
      <formula>"OK"</formula>
    </cfRule>
    <cfRule type="containsText" dxfId="3619" priority="1715" operator="containsText" text="Unsure">
      <formula>NOT(ISERROR(SEARCH("Unsure",U211)))</formula>
    </cfRule>
    <cfRule type="containsText" dxfId="3618" priority="1716" operator="containsText" text="Can't See">
      <formula>NOT(ISERROR(SEARCH("Can't See",U211)))</formula>
    </cfRule>
    <cfRule type="notContainsText" dxfId="3617" priority="1717" operator="notContains" text="OK&amp;N/A">
      <formula>ISERROR(SEARCH("OK&amp;N/A",U211))</formula>
    </cfRule>
  </conditionalFormatting>
  <conditionalFormatting sqref="J211:M211 J221:M221">
    <cfRule type="containsBlanks" priority="1706" stopIfTrue="1">
      <formula>LEN(TRIM(J211))=0</formula>
    </cfRule>
    <cfRule type="cellIs" dxfId="3616" priority="1707" operator="equal">
      <formula>"N/A"</formula>
    </cfRule>
    <cfRule type="cellIs" dxfId="3615" priority="1708" operator="equal">
      <formula>"OK"</formula>
    </cfRule>
    <cfRule type="containsText" dxfId="3614" priority="1709" operator="containsText" text="Unsure">
      <formula>NOT(ISERROR(SEARCH("Unsure",J211)))</formula>
    </cfRule>
    <cfRule type="containsText" dxfId="3613" priority="1710" operator="containsText" text="Can't See">
      <formula>NOT(ISERROR(SEARCH("Can't See",J211)))</formula>
    </cfRule>
    <cfRule type="notContainsText" dxfId="3612" priority="1711" operator="notContains" text="OK&amp;N/A">
      <formula>ISERROR(SEARCH("OK&amp;N/A",J211))</formula>
    </cfRule>
  </conditionalFormatting>
  <conditionalFormatting sqref="F211:I211 F221:I221">
    <cfRule type="colorScale" priority="170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C221 C211">
    <cfRule type="colorScale" priority="170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D221 D211">
    <cfRule type="colorScale" priority="170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E221 E211">
    <cfRule type="colorScale" priority="170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221 B211">
    <cfRule type="colorScale" priority="170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11 A213:A221">
    <cfRule type="containsBlanks" priority="1695" stopIfTrue="1">
      <formula>LEN(TRIM(A211))=0</formula>
    </cfRule>
    <cfRule type="containsText" dxfId="3611" priority="1696" stopIfTrue="1" operator="containsText" text="fcd">
      <formula>NOT(ISERROR(SEARCH("fcd",A211)))</formula>
    </cfRule>
    <cfRule type="containsText" dxfId="3610" priority="1697" stopIfTrue="1" operator="containsText" text="server">
      <formula>NOT(ISERROR(SEARCH("server",A211)))</formula>
    </cfRule>
    <cfRule type="containsText" dxfId="3609" priority="1698" stopIfTrue="1" operator="containsText" text="ft">
      <formula>NOT(ISERROR(SEARCH("ft",A211)))</formula>
    </cfRule>
    <cfRule type="containsText" dxfId="3608" priority="1699" stopIfTrue="1" operator="containsText" text="lynxx_">
      <formula>NOT(ISERROR(SEARCH("lynxx_",A211)))</formula>
    </cfRule>
    <cfRule type="containsText" dxfId="3607" priority="1700" operator="containsText" text="_">
      <formula>NOT(ISERROR(SEARCH("_",A211)))</formula>
    </cfRule>
  </conditionalFormatting>
  <conditionalFormatting sqref="B278">
    <cfRule type="containsBlanks" priority="1689" stopIfTrue="1">
      <formula>LEN(TRIM(B278))=0</formula>
    </cfRule>
    <cfRule type="cellIs" dxfId="3606" priority="1690" operator="equal">
      <formula>"N/A"</formula>
    </cfRule>
    <cfRule type="cellIs" dxfId="3605" priority="1691" operator="equal">
      <formula>"OK"</formula>
    </cfRule>
    <cfRule type="containsText" dxfId="3604" priority="1692" operator="containsText" text="Unsure">
      <formula>NOT(ISERROR(SEARCH("Unsure",B278)))</formula>
    </cfRule>
    <cfRule type="containsText" dxfId="3603" priority="1693" operator="containsText" text="Can't See">
      <formula>NOT(ISERROR(SEARCH("Can't See",B278)))</formula>
    </cfRule>
    <cfRule type="notContainsText" dxfId="3602" priority="1694" operator="notContains" text="OK&amp;N/A">
      <formula>ISERROR(SEARCH("OK&amp;N/A",B278))</formula>
    </cfRule>
  </conditionalFormatting>
  <conditionalFormatting sqref="A64">
    <cfRule type="containsBlanks" priority="1682" stopIfTrue="1">
      <formula>LEN(TRIM(A64))=0</formula>
    </cfRule>
    <cfRule type="containsText" dxfId="3601" priority="1683" stopIfTrue="1" operator="containsText" text="fcd">
      <formula>NOT(ISERROR(SEARCH("fcd",A64)))</formula>
    </cfRule>
    <cfRule type="containsText" dxfId="3600" priority="1684" stopIfTrue="1" operator="containsText" text="server">
      <formula>NOT(ISERROR(SEARCH("server",A64)))</formula>
    </cfRule>
    <cfRule type="containsText" dxfId="3599" priority="1685" stopIfTrue="1" operator="containsText" text="ft">
      <formula>NOT(ISERROR(SEARCH("ft",A64)))</formula>
    </cfRule>
    <cfRule type="containsText" dxfId="3598" priority="1686" stopIfTrue="1" operator="containsText" text="lynxx_">
      <formula>NOT(ISERROR(SEARCH("lynxx_",A64)))</formula>
    </cfRule>
    <cfRule type="containsText" dxfId="3597" priority="1687" operator="containsText" text="_">
      <formula>NOT(ISERROR(SEARCH("_",A64)))</formula>
    </cfRule>
  </conditionalFormatting>
  <conditionalFormatting sqref="Y64:AE64">
    <cfRule type="cellIs" dxfId="3596" priority="1678" operator="equal">
      <formula>1</formula>
    </cfRule>
    <cfRule type="cellIs" dxfId="3595" priority="1679" operator="equal">
      <formula>2</formula>
    </cfRule>
    <cfRule type="cellIs" dxfId="3594" priority="1680" operator="equal">
      <formula>3</formula>
    </cfRule>
    <cfRule type="cellIs" dxfId="3593" priority="1681" operator="equal">
      <formula>4</formula>
    </cfRule>
    <cfRule type="cellIs" dxfId="3592" priority="1688" operator="equal">
      <formula>5</formula>
    </cfRule>
  </conditionalFormatting>
  <conditionalFormatting sqref="U64:X64">
    <cfRule type="containsBlanks" priority="1672" stopIfTrue="1">
      <formula>LEN(TRIM(U64))=0</formula>
    </cfRule>
    <cfRule type="cellIs" dxfId="3591" priority="1673" operator="equal">
      <formula>"N/A"</formula>
    </cfRule>
    <cfRule type="cellIs" dxfId="3590" priority="1674" operator="equal">
      <formula>"OK"</formula>
    </cfRule>
    <cfRule type="containsText" dxfId="3589" priority="1675" operator="containsText" text="Unsure">
      <formula>NOT(ISERROR(SEARCH("Unsure",U64)))</formula>
    </cfRule>
    <cfRule type="containsText" dxfId="3588" priority="1676" operator="containsText" text="Can't See">
      <formula>NOT(ISERROR(SEARCH("Can't See",U64)))</formula>
    </cfRule>
    <cfRule type="notContainsText" dxfId="3587" priority="1677" operator="notContains" text="OK&amp;N/A">
      <formula>ISERROR(SEARCH("OK&amp;N/A",U64))</formula>
    </cfRule>
  </conditionalFormatting>
  <conditionalFormatting sqref="AH64">
    <cfRule type="containsBlanks" priority="1666" stopIfTrue="1">
      <formula>LEN(TRIM(AH64))=0</formula>
    </cfRule>
    <cfRule type="containsText" dxfId="3586" priority="1667" stopIfTrue="1" operator="containsText" text="fcd">
      <formula>NOT(ISERROR(SEARCH("fcd",AH64)))</formula>
    </cfRule>
    <cfRule type="containsText" dxfId="3585" priority="1668" stopIfTrue="1" operator="containsText" text="server">
      <formula>NOT(ISERROR(SEARCH("server",AH64)))</formula>
    </cfRule>
    <cfRule type="containsText" dxfId="3584" priority="1669" stopIfTrue="1" operator="containsText" text="ft">
      <formula>NOT(ISERROR(SEARCH("ft",AH64)))</formula>
    </cfRule>
    <cfRule type="containsText" dxfId="3583" priority="1670" stopIfTrue="1" operator="containsText" text="lynxx_">
      <formula>NOT(ISERROR(SEARCH("lynxx_",AH64)))</formula>
    </cfRule>
    <cfRule type="containsText" dxfId="3582" priority="1671" operator="containsText" text="_">
      <formula>NOT(ISERROR(SEARCH("_",AH64)))</formula>
    </cfRule>
  </conditionalFormatting>
  <conditionalFormatting sqref="AF64">
    <cfRule type="containsBlanks" priority="1660" stopIfTrue="1">
      <formula>LEN(TRIM(AF64))=0</formula>
    </cfRule>
    <cfRule type="containsText" dxfId="3581" priority="1661" stopIfTrue="1" operator="containsText" text="fcd">
      <formula>NOT(ISERROR(SEARCH("fcd",AF64)))</formula>
    </cfRule>
    <cfRule type="containsText" dxfId="3580" priority="1662" stopIfTrue="1" operator="containsText" text="server">
      <formula>NOT(ISERROR(SEARCH("server",AF64)))</formula>
    </cfRule>
    <cfRule type="containsText" dxfId="3579" priority="1663" stopIfTrue="1" operator="containsText" text="ft">
      <formula>NOT(ISERROR(SEARCH("ft",AF64)))</formula>
    </cfRule>
    <cfRule type="containsText" dxfId="3578" priority="1664" stopIfTrue="1" operator="containsText" text="lynxx_">
      <formula>NOT(ISERROR(SEARCH("lynxx_",AF64)))</formula>
    </cfRule>
    <cfRule type="containsText" dxfId="3577" priority="1665" operator="containsText" text="_">
      <formula>NOT(ISERROR(SEARCH("_",AF64)))</formula>
    </cfRule>
  </conditionalFormatting>
  <conditionalFormatting sqref="A65:A80">
    <cfRule type="containsBlanks" priority="1653" stopIfTrue="1">
      <formula>LEN(TRIM(A65))=0</formula>
    </cfRule>
    <cfRule type="containsText" dxfId="3576" priority="1654" stopIfTrue="1" operator="containsText" text="fcd">
      <formula>NOT(ISERROR(SEARCH("fcd",A65)))</formula>
    </cfRule>
    <cfRule type="containsText" dxfId="3575" priority="1655" stopIfTrue="1" operator="containsText" text="server">
      <formula>NOT(ISERROR(SEARCH("server",A65)))</formula>
    </cfRule>
    <cfRule type="containsText" dxfId="3574" priority="1656" stopIfTrue="1" operator="containsText" text="ft">
      <formula>NOT(ISERROR(SEARCH("ft",A65)))</formula>
    </cfRule>
    <cfRule type="containsText" dxfId="3573" priority="1657" stopIfTrue="1" operator="containsText" text="lynxx_">
      <formula>NOT(ISERROR(SEARCH("lynxx_",A65)))</formula>
    </cfRule>
    <cfRule type="containsText" dxfId="3572" priority="1658" operator="containsText" text="_">
      <formula>NOT(ISERROR(SEARCH("_",A65)))</formula>
    </cfRule>
  </conditionalFormatting>
  <conditionalFormatting sqref="Y65:AE80">
    <cfRule type="cellIs" dxfId="3571" priority="1649" operator="equal">
      <formula>1</formula>
    </cfRule>
    <cfRule type="cellIs" dxfId="3570" priority="1650" operator="equal">
      <formula>2</formula>
    </cfRule>
    <cfRule type="cellIs" dxfId="3569" priority="1651" operator="equal">
      <formula>3</formula>
    </cfRule>
    <cfRule type="cellIs" dxfId="3568" priority="1652" operator="equal">
      <formula>4</formula>
    </cfRule>
    <cfRule type="cellIs" dxfId="3567" priority="1659" operator="equal">
      <formula>5</formula>
    </cfRule>
  </conditionalFormatting>
  <conditionalFormatting sqref="U77:V77 X77 V68:X68 U65:V66 X65:X66 U67:X67 U69:X76 U78:X80">
    <cfRule type="containsBlanks" priority="1643" stopIfTrue="1">
      <formula>LEN(TRIM(U65))=0</formula>
    </cfRule>
    <cfRule type="cellIs" dxfId="3566" priority="1644" operator="equal">
      <formula>"N/A"</formula>
    </cfRule>
    <cfRule type="cellIs" dxfId="3565" priority="1645" operator="equal">
      <formula>"OK"</formula>
    </cfRule>
    <cfRule type="containsText" dxfId="3564" priority="1646" operator="containsText" text="Unsure">
      <formula>NOT(ISERROR(SEARCH("Unsure",U65)))</formula>
    </cfRule>
    <cfRule type="containsText" dxfId="3563" priority="1647" operator="containsText" text="Can't See">
      <formula>NOT(ISERROR(SEARCH("Can't See",U65)))</formula>
    </cfRule>
    <cfRule type="notContainsText" dxfId="3562" priority="1648" operator="notContains" text="OK&amp;N/A">
      <formula>ISERROR(SEARCH("OK&amp;N/A",U65))</formula>
    </cfRule>
  </conditionalFormatting>
  <conditionalFormatting sqref="W65">
    <cfRule type="containsBlanks" priority="1637" stopIfTrue="1">
      <formula>LEN(TRIM(W65))=0</formula>
    </cfRule>
    <cfRule type="containsText" dxfId="3561" priority="1638" stopIfTrue="1" operator="containsText" text="fcd">
      <formula>NOT(ISERROR(SEARCH("fcd",W65)))</formula>
    </cfRule>
    <cfRule type="containsText" dxfId="3560" priority="1639" stopIfTrue="1" operator="containsText" text="server">
      <formula>NOT(ISERROR(SEARCH("server",W65)))</formula>
    </cfRule>
    <cfRule type="containsText" dxfId="3559" priority="1640" stopIfTrue="1" operator="containsText" text="ft">
      <formula>NOT(ISERROR(SEARCH("ft",W65)))</formula>
    </cfRule>
    <cfRule type="containsText" dxfId="3558" priority="1641" stopIfTrue="1" operator="containsText" text="lynxx_">
      <formula>NOT(ISERROR(SEARCH("lynxx_",W65)))</formula>
    </cfRule>
    <cfRule type="containsText" dxfId="3557" priority="1642" operator="containsText" text="_">
      <formula>NOT(ISERROR(SEARCH("_",W65)))</formula>
    </cfRule>
  </conditionalFormatting>
  <conditionalFormatting sqref="W77">
    <cfRule type="containsBlanks" priority="1631" stopIfTrue="1">
      <formula>LEN(TRIM(W77))=0</formula>
    </cfRule>
    <cfRule type="containsText" dxfId="3556" priority="1632" stopIfTrue="1" operator="containsText" text="fcd">
      <formula>NOT(ISERROR(SEARCH("fcd",W77)))</formula>
    </cfRule>
    <cfRule type="containsText" dxfId="3555" priority="1633" stopIfTrue="1" operator="containsText" text="server">
      <formula>NOT(ISERROR(SEARCH("server",W77)))</formula>
    </cfRule>
    <cfRule type="containsText" dxfId="3554" priority="1634" stopIfTrue="1" operator="containsText" text="ft">
      <formula>NOT(ISERROR(SEARCH("ft",W77)))</formula>
    </cfRule>
    <cfRule type="containsText" dxfId="3553" priority="1635" stopIfTrue="1" operator="containsText" text="lynxx_">
      <formula>NOT(ISERROR(SEARCH("lynxx_",W77)))</formula>
    </cfRule>
    <cfRule type="containsText" dxfId="3552" priority="1636" operator="containsText" text="_">
      <formula>NOT(ISERROR(SEARCH("_",W77)))</formula>
    </cfRule>
  </conditionalFormatting>
  <conditionalFormatting sqref="U68">
    <cfRule type="containsBlanks" priority="1625" stopIfTrue="1">
      <formula>LEN(TRIM(U68))=0</formula>
    </cfRule>
    <cfRule type="containsText" dxfId="3551" priority="1626" stopIfTrue="1" operator="containsText" text="fcd">
      <formula>NOT(ISERROR(SEARCH("fcd",U68)))</formula>
    </cfRule>
    <cfRule type="containsText" dxfId="3550" priority="1627" stopIfTrue="1" operator="containsText" text="server">
      <formula>NOT(ISERROR(SEARCH("server",U68)))</formula>
    </cfRule>
    <cfRule type="containsText" dxfId="3549" priority="1628" stopIfTrue="1" operator="containsText" text="ft">
      <formula>NOT(ISERROR(SEARCH("ft",U68)))</formula>
    </cfRule>
    <cfRule type="containsText" dxfId="3548" priority="1629" stopIfTrue="1" operator="containsText" text="lynxx_">
      <formula>NOT(ISERROR(SEARCH("lynxx_",U68)))</formula>
    </cfRule>
    <cfRule type="containsText" dxfId="3547" priority="1630" operator="containsText" text="_">
      <formula>NOT(ISERROR(SEARCH("_",U68)))</formula>
    </cfRule>
  </conditionalFormatting>
  <conditionalFormatting sqref="W66">
    <cfRule type="containsBlanks" priority="1619" stopIfTrue="1">
      <formula>LEN(TRIM(W66))=0</formula>
    </cfRule>
    <cfRule type="containsText" dxfId="3546" priority="1620" stopIfTrue="1" operator="containsText" text="fcd">
      <formula>NOT(ISERROR(SEARCH("fcd",W66)))</formula>
    </cfRule>
    <cfRule type="containsText" dxfId="3545" priority="1621" stopIfTrue="1" operator="containsText" text="server">
      <formula>NOT(ISERROR(SEARCH("server",W66)))</formula>
    </cfRule>
    <cfRule type="containsText" dxfId="3544" priority="1622" stopIfTrue="1" operator="containsText" text="ft">
      <formula>NOT(ISERROR(SEARCH("ft",W66)))</formula>
    </cfRule>
    <cfRule type="containsText" dxfId="3543" priority="1623" stopIfTrue="1" operator="containsText" text="lynxx_">
      <formula>NOT(ISERROR(SEARCH("lynxx_",W66)))</formula>
    </cfRule>
    <cfRule type="containsText" dxfId="3542" priority="1624" operator="containsText" text="_">
      <formula>NOT(ISERROR(SEARCH("_",W66)))</formula>
    </cfRule>
  </conditionalFormatting>
  <conditionalFormatting sqref="E81">
    <cfRule type="colorScale" priority="161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81">
    <cfRule type="containsBlanks" priority="1611" stopIfTrue="1">
      <formula>LEN(TRIM(A81))=0</formula>
    </cfRule>
    <cfRule type="containsText" dxfId="3541" priority="1613" stopIfTrue="1" operator="containsText" text="fcd">
      <formula>NOT(ISERROR(SEARCH("fcd",A81)))</formula>
    </cfRule>
    <cfRule type="containsText" dxfId="3540" priority="1614" stopIfTrue="1" operator="containsText" text="server">
      <formula>NOT(ISERROR(SEARCH("server",A81)))</formula>
    </cfRule>
    <cfRule type="containsText" dxfId="3539" priority="1615" stopIfTrue="1" operator="containsText" text="ft">
      <formula>NOT(ISERROR(SEARCH("ft",A81)))</formula>
    </cfRule>
    <cfRule type="containsText" dxfId="3538" priority="1616" stopIfTrue="1" operator="containsText" text="lynxx_">
      <formula>NOT(ISERROR(SEARCH("lynxx_",A81)))</formula>
    </cfRule>
    <cfRule type="containsText" dxfId="3537" priority="1617" operator="containsText" text="_">
      <formula>NOT(ISERROR(SEARCH("_",A81)))</formula>
    </cfRule>
  </conditionalFormatting>
  <conditionalFormatting sqref="Y81:AE82">
    <cfRule type="cellIs" dxfId="3536" priority="1607" operator="equal">
      <formula>1</formula>
    </cfRule>
    <cfRule type="cellIs" dxfId="3535" priority="1608" operator="equal">
      <formula>2</formula>
    </cfRule>
    <cfRule type="cellIs" dxfId="3534" priority="1609" operator="equal">
      <formula>3</formula>
    </cfRule>
    <cfRule type="cellIs" dxfId="3533" priority="1610" operator="equal">
      <formula>4</formula>
    </cfRule>
    <cfRule type="cellIs" dxfId="3532" priority="1618" operator="equal">
      <formula>5</formula>
    </cfRule>
  </conditionalFormatting>
  <conditionalFormatting sqref="U81:X82">
    <cfRule type="containsBlanks" priority="1601" stopIfTrue="1">
      <formula>LEN(TRIM(U81))=0</formula>
    </cfRule>
    <cfRule type="cellIs" dxfId="3531" priority="1602" operator="equal">
      <formula>"N/A"</formula>
    </cfRule>
    <cfRule type="cellIs" dxfId="3530" priority="1603" operator="equal">
      <formula>"OK"</formula>
    </cfRule>
    <cfRule type="containsText" dxfId="3529" priority="1604" operator="containsText" text="Unsure">
      <formula>NOT(ISERROR(SEARCH("Unsure",U81)))</formula>
    </cfRule>
    <cfRule type="containsText" dxfId="3528" priority="1605" operator="containsText" text="Can't See">
      <formula>NOT(ISERROR(SEARCH("Can't See",U81)))</formula>
    </cfRule>
    <cfRule type="notContainsText" dxfId="3527" priority="1606" operator="notContains" text="OK&amp;N/A">
      <formula>ISERROR(SEARCH("OK&amp;N/A",U81))</formula>
    </cfRule>
  </conditionalFormatting>
  <conditionalFormatting sqref="F81">
    <cfRule type="colorScale" priority="160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81:L81">
    <cfRule type="containsBlanks" priority="1594" stopIfTrue="1">
      <formula>LEN(TRIM(J81))=0</formula>
    </cfRule>
    <cfRule type="cellIs" dxfId="3526" priority="1595" operator="equal">
      <formula>"N/A"</formula>
    </cfRule>
    <cfRule type="cellIs" dxfId="3525" priority="1596" operator="equal">
      <formula>"OK"</formula>
    </cfRule>
    <cfRule type="containsText" dxfId="3524" priority="1597" operator="containsText" text="Unsure">
      <formula>NOT(ISERROR(SEARCH("Unsure",J81)))</formula>
    </cfRule>
    <cfRule type="containsText" dxfId="3523" priority="1598" operator="containsText" text="Can't See">
      <formula>NOT(ISERROR(SEARCH("Can't See",J81)))</formula>
    </cfRule>
    <cfRule type="notContainsText" dxfId="3522" priority="1599" operator="notContains" text="OK&amp;N/A">
      <formula>ISERROR(SEARCH("OK&amp;N/A",J81))</formula>
    </cfRule>
  </conditionalFormatting>
  <conditionalFormatting sqref="G81">
    <cfRule type="colorScale" priority="159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I81">
    <cfRule type="colorScale" priority="159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H81">
    <cfRule type="colorScale" priority="159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D81">
    <cfRule type="colorScale" priority="159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C81">
    <cfRule type="colorScale" priority="158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81">
    <cfRule type="colorScale" priority="158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110">
    <cfRule type="containsBlanks" priority="1581" stopIfTrue="1">
      <formula>LEN(TRIM(A110))=0</formula>
    </cfRule>
    <cfRule type="containsText" dxfId="3521" priority="1582" stopIfTrue="1" operator="containsText" text="fcd">
      <formula>NOT(ISERROR(SEARCH("fcd",A110)))</formula>
    </cfRule>
    <cfRule type="containsText" dxfId="3520" priority="1583" stopIfTrue="1" operator="containsText" text="server">
      <formula>NOT(ISERROR(SEARCH("server",A110)))</formula>
    </cfRule>
    <cfRule type="containsText" dxfId="3519" priority="1584" stopIfTrue="1" operator="containsText" text="ft">
      <formula>NOT(ISERROR(SEARCH("ft",A110)))</formula>
    </cfRule>
    <cfRule type="containsText" dxfId="3518" priority="1585" stopIfTrue="1" operator="containsText" text="lynxx_">
      <formula>NOT(ISERROR(SEARCH("lynxx_",A110)))</formula>
    </cfRule>
    <cfRule type="containsText" dxfId="3517" priority="1586" operator="containsText" text="_">
      <formula>NOT(ISERROR(SEARCH("_",A110)))</formula>
    </cfRule>
  </conditionalFormatting>
  <conditionalFormatting sqref="Y110:AE110">
    <cfRule type="cellIs" dxfId="3516" priority="1577" operator="equal">
      <formula>1</formula>
    </cfRule>
    <cfRule type="cellIs" dxfId="3515" priority="1578" operator="equal">
      <formula>2</formula>
    </cfRule>
    <cfRule type="cellIs" dxfId="3514" priority="1579" operator="equal">
      <formula>3</formula>
    </cfRule>
    <cfRule type="cellIs" dxfId="3513" priority="1580" operator="equal">
      <formula>4</formula>
    </cfRule>
    <cfRule type="cellIs" dxfId="3512" priority="1587" operator="equal">
      <formula>5</formula>
    </cfRule>
  </conditionalFormatting>
  <conditionalFormatting sqref="U110:X110">
    <cfRule type="containsBlanks" priority="1571" stopIfTrue="1">
      <formula>LEN(TRIM(U110))=0</formula>
    </cfRule>
    <cfRule type="cellIs" dxfId="3511" priority="1572" operator="equal">
      <formula>"N/A"</formula>
    </cfRule>
    <cfRule type="cellIs" dxfId="3510" priority="1573" operator="equal">
      <formula>"OK"</formula>
    </cfRule>
    <cfRule type="containsText" dxfId="3509" priority="1574" operator="containsText" text="Unsure">
      <formula>NOT(ISERROR(SEARCH("Unsure",U110)))</formula>
    </cfRule>
    <cfRule type="containsText" dxfId="3508" priority="1575" operator="containsText" text="Can't See">
      <formula>NOT(ISERROR(SEARCH("Can't See",U110)))</formula>
    </cfRule>
    <cfRule type="notContainsText" dxfId="3507" priority="1576" operator="notContains" text="OK&amp;N/A">
      <formula>ISERROR(SEARCH("OK&amp;N/A",U110))</formula>
    </cfRule>
  </conditionalFormatting>
  <conditionalFormatting sqref="AH110">
    <cfRule type="containsBlanks" priority="1565" stopIfTrue="1">
      <formula>LEN(TRIM(AH110))=0</formula>
    </cfRule>
    <cfRule type="containsText" dxfId="3506" priority="1566" stopIfTrue="1" operator="containsText" text="fcd">
      <formula>NOT(ISERROR(SEARCH("fcd",AH110)))</formula>
    </cfRule>
    <cfRule type="containsText" dxfId="3505" priority="1567" stopIfTrue="1" operator="containsText" text="server">
      <formula>NOT(ISERROR(SEARCH("server",AH110)))</formula>
    </cfRule>
    <cfRule type="containsText" dxfId="3504" priority="1568" stopIfTrue="1" operator="containsText" text="ft">
      <formula>NOT(ISERROR(SEARCH("ft",AH110)))</formula>
    </cfRule>
    <cfRule type="containsText" dxfId="3503" priority="1569" stopIfTrue="1" operator="containsText" text="lynxx_">
      <formula>NOT(ISERROR(SEARCH("lynxx_",AH110)))</formula>
    </cfRule>
    <cfRule type="containsText" dxfId="3502" priority="1570" operator="containsText" text="_">
      <formula>NOT(ISERROR(SEARCH("_",AH110)))</formula>
    </cfRule>
  </conditionalFormatting>
  <conditionalFormatting sqref="AF110">
    <cfRule type="containsBlanks" priority="1559" stopIfTrue="1">
      <formula>LEN(TRIM(AF110))=0</formula>
    </cfRule>
    <cfRule type="containsText" dxfId="3501" priority="1560" stopIfTrue="1" operator="containsText" text="fcd">
      <formula>NOT(ISERROR(SEARCH("fcd",AF110)))</formula>
    </cfRule>
    <cfRule type="containsText" dxfId="3500" priority="1561" stopIfTrue="1" operator="containsText" text="server">
      <formula>NOT(ISERROR(SEARCH("server",AF110)))</formula>
    </cfRule>
    <cfRule type="containsText" dxfId="3499" priority="1562" stopIfTrue="1" operator="containsText" text="ft">
      <formula>NOT(ISERROR(SEARCH("ft",AF110)))</formula>
    </cfRule>
    <cfRule type="containsText" dxfId="3498" priority="1563" stopIfTrue="1" operator="containsText" text="lynxx_">
      <formula>NOT(ISERROR(SEARCH("lynxx_",AF110)))</formula>
    </cfRule>
    <cfRule type="containsText" dxfId="3497" priority="1564" operator="containsText" text="_">
      <formula>NOT(ISERROR(SEARCH("_",AF110)))</formula>
    </cfRule>
  </conditionalFormatting>
  <conditionalFormatting sqref="B65:M80">
    <cfRule type="colorScale" priority="155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70:E70">
    <cfRule type="colorScale" priority="155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70:I70">
    <cfRule type="colorScale" priority="155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70:M70">
    <cfRule type="colorScale" priority="155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U293:X293 U290:X291 U297:X297">
    <cfRule type="containsBlanks" priority="1549" stopIfTrue="1">
      <formula>LEN(TRIM(U290))=0</formula>
    </cfRule>
    <cfRule type="cellIs" dxfId="3496" priority="1550" operator="equal">
      <formula>"N/A"</formula>
    </cfRule>
    <cfRule type="cellIs" dxfId="3495" priority="1551" operator="equal">
      <formula>"OK"</formula>
    </cfRule>
    <cfRule type="containsText" dxfId="3494" priority="1552" operator="containsText" text="Unsure">
      <formula>NOT(ISERROR(SEARCH("Unsure",U290)))</formula>
    </cfRule>
    <cfRule type="containsText" dxfId="3493" priority="1553" operator="containsText" text="Can't See">
      <formula>NOT(ISERROR(SEARCH("Can't See",U290)))</formula>
    </cfRule>
    <cfRule type="notContainsText" dxfId="3492" priority="1554" operator="notContains" text="OK&amp;N/A">
      <formula>ISERROR(SEARCH("OK&amp;N/A",U290))</formula>
    </cfRule>
  </conditionalFormatting>
  <conditionalFormatting sqref="Y290:AD290">
    <cfRule type="cellIs" dxfId="3491" priority="1544" operator="equal">
      <formula>1</formula>
    </cfRule>
    <cfRule type="cellIs" dxfId="3490" priority="1545" operator="equal">
      <formula>2</formula>
    </cfRule>
    <cfRule type="cellIs" dxfId="3489" priority="1546" operator="equal">
      <formula>3</formula>
    </cfRule>
    <cfRule type="cellIs" dxfId="3488" priority="1547" operator="equal">
      <formula>4</formula>
    </cfRule>
    <cfRule type="cellIs" dxfId="3487" priority="1548" operator="equal">
      <formula>5</formula>
    </cfRule>
  </conditionalFormatting>
  <conditionalFormatting sqref="A290">
    <cfRule type="containsBlanks" priority="1538" stopIfTrue="1">
      <formula>LEN(TRIM(A290))=0</formula>
    </cfRule>
    <cfRule type="containsText" dxfId="3486" priority="1539" stopIfTrue="1" operator="containsText" text="fcd">
      <formula>NOT(ISERROR(SEARCH("fcd",A290)))</formula>
    </cfRule>
    <cfRule type="containsText" dxfId="3485" priority="1540" stopIfTrue="1" operator="containsText" text="server">
      <formula>NOT(ISERROR(SEARCH("server",A290)))</formula>
    </cfRule>
    <cfRule type="containsText" dxfId="3484" priority="1541" stopIfTrue="1" operator="containsText" text="ft">
      <formula>NOT(ISERROR(SEARCH("ft",A290)))</formula>
    </cfRule>
    <cfRule type="containsText" dxfId="3483" priority="1542" stopIfTrue="1" operator="containsText" text="lynxx_">
      <formula>NOT(ISERROR(SEARCH("lynxx_",A290)))</formula>
    </cfRule>
    <cfRule type="containsText" dxfId="3482" priority="1543" operator="containsText" text="_">
      <formula>NOT(ISERROR(SEARCH("_",A290)))</formula>
    </cfRule>
  </conditionalFormatting>
  <conditionalFormatting sqref="AD291">
    <cfRule type="cellIs" dxfId="3481" priority="1533" operator="equal">
      <formula>1</formula>
    </cfRule>
    <cfRule type="cellIs" dxfId="3480" priority="1534" operator="equal">
      <formula>2</formula>
    </cfRule>
    <cfRule type="cellIs" dxfId="3479" priority="1535" operator="equal">
      <formula>3</formula>
    </cfRule>
    <cfRule type="cellIs" dxfId="3478" priority="1536" operator="equal">
      <formula>4</formula>
    </cfRule>
    <cfRule type="cellIs" dxfId="3477" priority="1537" operator="equal">
      <formula>5</formula>
    </cfRule>
  </conditionalFormatting>
  <conditionalFormatting sqref="B291:E291">
    <cfRule type="colorScale" priority="153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91:I291">
    <cfRule type="colorScale" priority="153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91:M291">
    <cfRule type="colorScale" priority="153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Y291:AC291">
    <cfRule type="cellIs" dxfId="3476" priority="1525" operator="equal">
      <formula>1</formula>
    </cfRule>
    <cfRule type="cellIs" dxfId="3475" priority="1526" operator="equal">
      <formula>2</formula>
    </cfRule>
    <cfRule type="cellIs" dxfId="3474" priority="1527" operator="equal">
      <formula>3</formula>
    </cfRule>
    <cfRule type="cellIs" dxfId="3473" priority="1528" operator="equal">
      <formula>4</formula>
    </cfRule>
    <cfRule type="cellIs" dxfId="3472" priority="1529" operator="equal">
      <formula>5</formula>
    </cfRule>
  </conditionalFormatting>
  <conditionalFormatting sqref="AD293">
    <cfRule type="cellIs" dxfId="3471" priority="1520" operator="equal">
      <formula>1</formula>
    </cfRule>
    <cfRule type="cellIs" dxfId="3470" priority="1521" operator="equal">
      <formula>2</formula>
    </cfRule>
    <cfRule type="cellIs" dxfId="3469" priority="1522" operator="equal">
      <formula>3</formula>
    </cfRule>
    <cfRule type="cellIs" dxfId="3468" priority="1523" operator="equal">
      <formula>4</formula>
    </cfRule>
    <cfRule type="cellIs" dxfId="3467" priority="1524" operator="equal">
      <formula>5</formula>
    </cfRule>
  </conditionalFormatting>
  <conditionalFormatting sqref="B293:E293">
    <cfRule type="colorScale" priority="151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93:I293">
    <cfRule type="colorScale" priority="151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93:M293">
    <cfRule type="colorScale" priority="151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Y293:AC293">
    <cfRule type="cellIs" dxfId="3466" priority="1512" operator="equal">
      <formula>1</formula>
    </cfRule>
    <cfRule type="cellIs" dxfId="3465" priority="1513" operator="equal">
      <formula>2</formula>
    </cfRule>
    <cfRule type="cellIs" dxfId="3464" priority="1514" operator="equal">
      <formula>3</formula>
    </cfRule>
    <cfRule type="cellIs" dxfId="3463" priority="1515" operator="equal">
      <formula>4</formula>
    </cfRule>
    <cfRule type="cellIs" dxfId="3462" priority="1516" operator="equal">
      <formula>5</formula>
    </cfRule>
  </conditionalFormatting>
  <conditionalFormatting sqref="U292:X292">
    <cfRule type="containsBlanks" priority="1506" stopIfTrue="1">
      <formula>LEN(TRIM(U292))=0</formula>
    </cfRule>
    <cfRule type="cellIs" dxfId="3461" priority="1507" operator="equal">
      <formula>"N/A"</formula>
    </cfRule>
    <cfRule type="cellIs" dxfId="3460" priority="1508" operator="equal">
      <formula>"OK"</formula>
    </cfRule>
    <cfRule type="containsText" dxfId="3459" priority="1509" operator="containsText" text="Unsure">
      <formula>NOT(ISERROR(SEARCH("Unsure",U292)))</formula>
    </cfRule>
    <cfRule type="containsText" dxfId="3458" priority="1510" operator="containsText" text="Can't See">
      <formula>NOT(ISERROR(SEARCH("Can't See",U292)))</formula>
    </cfRule>
    <cfRule type="notContainsText" dxfId="3457" priority="1511" operator="notContains" text="OK&amp;N/A">
      <formula>ISERROR(SEARCH("OK&amp;N/A",U292))</formula>
    </cfRule>
  </conditionalFormatting>
  <conditionalFormatting sqref="AD292">
    <cfRule type="cellIs" dxfId="3456" priority="1501" operator="equal">
      <formula>1</formula>
    </cfRule>
    <cfRule type="cellIs" dxfId="3455" priority="1502" operator="equal">
      <formula>2</formula>
    </cfRule>
    <cfRule type="cellIs" dxfId="3454" priority="1503" operator="equal">
      <formula>3</formula>
    </cfRule>
    <cfRule type="cellIs" dxfId="3453" priority="1504" operator="equal">
      <formula>4</formula>
    </cfRule>
    <cfRule type="cellIs" dxfId="3452" priority="1505" operator="equal">
      <formula>5</formula>
    </cfRule>
  </conditionalFormatting>
  <conditionalFormatting sqref="B292:E292">
    <cfRule type="colorScale" priority="150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92:I292">
    <cfRule type="colorScale" priority="149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92:M292">
    <cfRule type="colorScale" priority="149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Y292:AC292">
    <cfRule type="cellIs" dxfId="3451" priority="1493" operator="equal">
      <formula>1</formula>
    </cfRule>
    <cfRule type="cellIs" dxfId="3450" priority="1494" operator="equal">
      <formula>2</formula>
    </cfRule>
    <cfRule type="cellIs" dxfId="3449" priority="1495" operator="equal">
      <formula>3</formula>
    </cfRule>
    <cfRule type="cellIs" dxfId="3448" priority="1496" operator="equal">
      <formula>4</formula>
    </cfRule>
    <cfRule type="cellIs" dxfId="3447" priority="1497" operator="equal">
      <formula>5</formula>
    </cfRule>
  </conditionalFormatting>
  <conditionalFormatting sqref="U296:X296">
    <cfRule type="containsBlanks" priority="1487" stopIfTrue="1">
      <formula>LEN(TRIM(U296))=0</formula>
    </cfRule>
    <cfRule type="cellIs" dxfId="3446" priority="1488" operator="equal">
      <formula>"N/A"</formula>
    </cfRule>
    <cfRule type="cellIs" dxfId="3445" priority="1489" operator="equal">
      <formula>"OK"</formula>
    </cfRule>
    <cfRule type="containsText" dxfId="3444" priority="1490" operator="containsText" text="Unsure">
      <formula>NOT(ISERROR(SEARCH("Unsure",U296)))</formula>
    </cfRule>
    <cfRule type="containsText" dxfId="3443" priority="1491" operator="containsText" text="Can't See">
      <formula>NOT(ISERROR(SEARCH("Can't See",U296)))</formula>
    </cfRule>
    <cfRule type="notContainsText" dxfId="3442" priority="1492" operator="notContains" text="OK&amp;N/A">
      <formula>ISERROR(SEARCH("OK&amp;N/A",U296))</formula>
    </cfRule>
  </conditionalFormatting>
  <conditionalFormatting sqref="AD296">
    <cfRule type="cellIs" dxfId="3441" priority="1482" operator="equal">
      <formula>1</formula>
    </cfRule>
    <cfRule type="cellIs" dxfId="3440" priority="1483" operator="equal">
      <formula>2</formula>
    </cfRule>
    <cfRule type="cellIs" dxfId="3439" priority="1484" operator="equal">
      <formula>3</formula>
    </cfRule>
    <cfRule type="cellIs" dxfId="3438" priority="1485" operator="equal">
      <formula>4</formula>
    </cfRule>
    <cfRule type="cellIs" dxfId="3437" priority="1486" operator="equal">
      <formula>5</formula>
    </cfRule>
  </conditionalFormatting>
  <conditionalFormatting sqref="B296:E296">
    <cfRule type="colorScale" priority="148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96:I296">
    <cfRule type="colorScale" priority="148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96:M296">
    <cfRule type="colorScale" priority="147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Y296:AC296">
    <cfRule type="cellIs" dxfId="3436" priority="1474" operator="equal">
      <formula>1</formula>
    </cfRule>
    <cfRule type="cellIs" dxfId="3435" priority="1475" operator="equal">
      <formula>2</formula>
    </cfRule>
    <cfRule type="cellIs" dxfId="3434" priority="1476" operator="equal">
      <formula>3</formula>
    </cfRule>
    <cfRule type="cellIs" dxfId="3433" priority="1477" operator="equal">
      <formula>4</formula>
    </cfRule>
    <cfRule type="cellIs" dxfId="3432" priority="1478" operator="equal">
      <formula>5</formula>
    </cfRule>
  </conditionalFormatting>
  <conditionalFormatting sqref="U294:X294">
    <cfRule type="containsBlanks" priority="1468" stopIfTrue="1">
      <formula>LEN(TRIM(U294))=0</formula>
    </cfRule>
    <cfRule type="cellIs" dxfId="3431" priority="1469" operator="equal">
      <formula>"N/A"</formula>
    </cfRule>
    <cfRule type="cellIs" dxfId="3430" priority="1470" operator="equal">
      <formula>"OK"</formula>
    </cfRule>
    <cfRule type="containsText" dxfId="3429" priority="1471" operator="containsText" text="Unsure">
      <formula>NOT(ISERROR(SEARCH("Unsure",U294)))</formula>
    </cfRule>
    <cfRule type="containsText" dxfId="3428" priority="1472" operator="containsText" text="Can't See">
      <formula>NOT(ISERROR(SEARCH("Can't See",U294)))</formula>
    </cfRule>
    <cfRule type="notContainsText" dxfId="3427" priority="1473" operator="notContains" text="OK&amp;N/A">
      <formula>ISERROR(SEARCH("OK&amp;N/A",U294))</formula>
    </cfRule>
  </conditionalFormatting>
  <conditionalFormatting sqref="AD294">
    <cfRule type="cellIs" dxfId="3426" priority="1463" operator="equal">
      <formula>1</formula>
    </cfRule>
    <cfRule type="cellIs" dxfId="3425" priority="1464" operator="equal">
      <formula>2</formula>
    </cfRule>
    <cfRule type="cellIs" dxfId="3424" priority="1465" operator="equal">
      <formula>3</formula>
    </cfRule>
    <cfRule type="cellIs" dxfId="3423" priority="1466" operator="equal">
      <formula>4</formula>
    </cfRule>
    <cfRule type="cellIs" dxfId="3422" priority="1467" operator="equal">
      <formula>5</formula>
    </cfRule>
  </conditionalFormatting>
  <conditionalFormatting sqref="B294:E294">
    <cfRule type="colorScale" priority="146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94:I294">
    <cfRule type="colorScale" priority="146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94:M294">
    <cfRule type="colorScale" priority="146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Y294:AC294">
    <cfRule type="cellIs" dxfId="3421" priority="1455" operator="equal">
      <formula>1</formula>
    </cfRule>
    <cfRule type="cellIs" dxfId="3420" priority="1456" operator="equal">
      <formula>2</formula>
    </cfRule>
    <cfRule type="cellIs" dxfId="3419" priority="1457" operator="equal">
      <formula>3</formula>
    </cfRule>
    <cfRule type="cellIs" dxfId="3418" priority="1458" operator="equal">
      <formula>4</formula>
    </cfRule>
    <cfRule type="cellIs" dxfId="3417" priority="1459" operator="equal">
      <formula>5</formula>
    </cfRule>
  </conditionalFormatting>
  <conditionalFormatting sqref="U295:X295">
    <cfRule type="containsBlanks" priority="1449" stopIfTrue="1">
      <formula>LEN(TRIM(U295))=0</formula>
    </cfRule>
    <cfRule type="cellIs" dxfId="3416" priority="1450" operator="equal">
      <formula>"N/A"</formula>
    </cfRule>
    <cfRule type="cellIs" dxfId="3415" priority="1451" operator="equal">
      <formula>"OK"</formula>
    </cfRule>
    <cfRule type="containsText" dxfId="3414" priority="1452" operator="containsText" text="Unsure">
      <formula>NOT(ISERROR(SEARCH("Unsure",U295)))</formula>
    </cfRule>
    <cfRule type="containsText" dxfId="3413" priority="1453" operator="containsText" text="Can't See">
      <formula>NOT(ISERROR(SEARCH("Can't See",U295)))</formula>
    </cfRule>
    <cfRule type="notContainsText" dxfId="3412" priority="1454" operator="notContains" text="OK&amp;N/A">
      <formula>ISERROR(SEARCH("OK&amp;N/A",U295))</formula>
    </cfRule>
  </conditionalFormatting>
  <conditionalFormatting sqref="AD295">
    <cfRule type="cellIs" dxfId="3411" priority="1444" operator="equal">
      <formula>1</formula>
    </cfRule>
    <cfRule type="cellIs" dxfId="3410" priority="1445" operator="equal">
      <formula>2</formula>
    </cfRule>
    <cfRule type="cellIs" dxfId="3409" priority="1446" operator="equal">
      <formula>3</formula>
    </cfRule>
    <cfRule type="cellIs" dxfId="3408" priority="1447" operator="equal">
      <formula>4</formula>
    </cfRule>
    <cfRule type="cellIs" dxfId="3407" priority="1448" operator="equal">
      <formula>5</formula>
    </cfRule>
  </conditionalFormatting>
  <conditionalFormatting sqref="B295:E295">
    <cfRule type="colorScale" priority="144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95">
    <cfRule type="colorScale" priority="144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Y295:AC295">
    <cfRule type="cellIs" dxfId="3406" priority="1437" operator="equal">
      <formula>1</formula>
    </cfRule>
    <cfRule type="cellIs" dxfId="3405" priority="1438" operator="equal">
      <formula>2</formula>
    </cfRule>
    <cfRule type="cellIs" dxfId="3404" priority="1439" operator="equal">
      <formula>3</formula>
    </cfRule>
    <cfRule type="cellIs" dxfId="3403" priority="1440" operator="equal">
      <formula>4</formula>
    </cfRule>
    <cfRule type="cellIs" dxfId="3402" priority="1441" operator="equal">
      <formula>5</formula>
    </cfRule>
  </conditionalFormatting>
  <conditionalFormatting sqref="M295">
    <cfRule type="colorScale" priority="143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L295">
    <cfRule type="colorScale" priority="143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K295">
    <cfRule type="colorScale" priority="143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95">
    <cfRule type="colorScale" priority="143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I295">
    <cfRule type="colorScale" priority="143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H295">
    <cfRule type="colorScale" priority="143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G295">
    <cfRule type="colorScale" priority="143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D297">
    <cfRule type="cellIs" dxfId="3401" priority="1425" operator="equal">
      <formula>1</formula>
    </cfRule>
    <cfRule type="cellIs" dxfId="3400" priority="1426" operator="equal">
      <formula>2</formula>
    </cfRule>
    <cfRule type="cellIs" dxfId="3399" priority="1427" operator="equal">
      <formula>3</formula>
    </cfRule>
    <cfRule type="cellIs" dxfId="3398" priority="1428" operator="equal">
      <formula>4</formula>
    </cfRule>
    <cfRule type="cellIs" dxfId="3397" priority="1429" operator="equal">
      <formula>5</formula>
    </cfRule>
  </conditionalFormatting>
  <conditionalFormatting sqref="Y297:AC297">
    <cfRule type="cellIs" dxfId="3396" priority="1420" operator="equal">
      <formula>1</formula>
    </cfRule>
    <cfRule type="cellIs" dxfId="3395" priority="1421" operator="equal">
      <formula>2</formula>
    </cfRule>
    <cfRule type="cellIs" dxfId="3394" priority="1422" operator="equal">
      <formula>3</formula>
    </cfRule>
    <cfRule type="cellIs" dxfId="3393" priority="1423" operator="equal">
      <formula>4</formula>
    </cfRule>
    <cfRule type="cellIs" dxfId="3392" priority="1424" operator="equal">
      <formula>5</formula>
    </cfRule>
  </conditionalFormatting>
  <conditionalFormatting sqref="B297:E297">
    <cfRule type="colorScale" priority="141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97:I297">
    <cfRule type="colorScale" priority="141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97:M297">
    <cfRule type="colorScale" priority="141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298:E299">
    <cfRule type="colorScale" priority="141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Y298:AD302">
    <cfRule type="cellIs" dxfId="3391" priority="1411" operator="equal">
      <formula>1</formula>
    </cfRule>
    <cfRule type="cellIs" dxfId="3390" priority="1412" operator="equal">
      <formula>2</formula>
    </cfRule>
    <cfRule type="cellIs" dxfId="3389" priority="1413" operator="equal">
      <formula>3</formula>
    </cfRule>
    <cfRule type="cellIs" dxfId="3388" priority="1414" operator="equal">
      <formula>4</formula>
    </cfRule>
    <cfRule type="cellIs" dxfId="3387" priority="1416" operator="equal">
      <formula>5</formula>
    </cfRule>
  </conditionalFormatting>
  <conditionalFormatting sqref="U298:X302">
    <cfRule type="containsBlanks" priority="1405" stopIfTrue="1">
      <formula>LEN(TRIM(U298))=0</formula>
    </cfRule>
    <cfRule type="cellIs" dxfId="3386" priority="1406" operator="equal">
      <formula>"N/A"</formula>
    </cfRule>
    <cfRule type="cellIs" dxfId="3385" priority="1407" operator="equal">
      <formula>"OK"</formula>
    </cfRule>
    <cfRule type="containsText" dxfId="3384" priority="1408" operator="containsText" text="Unsure">
      <formula>NOT(ISERROR(SEARCH("Unsure",U298)))</formula>
    </cfRule>
    <cfRule type="containsText" dxfId="3383" priority="1409" operator="containsText" text="Can't See">
      <formula>NOT(ISERROR(SEARCH("Can't See",U298)))</formula>
    </cfRule>
    <cfRule type="notContainsText" dxfId="3382" priority="1410" operator="notContains" text="OK&amp;N/A">
      <formula>ISERROR(SEARCH("OK&amp;N/A",U298))</formula>
    </cfRule>
  </conditionalFormatting>
  <conditionalFormatting sqref="F298:I299">
    <cfRule type="colorScale" priority="140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98:M299">
    <cfRule type="colorScale" priority="140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U300:X302">
    <cfRule type="containsBlanks" priority="1397" stopIfTrue="1">
      <formula>LEN(TRIM(U300))=0</formula>
    </cfRule>
    <cfRule type="cellIs" dxfId="3381" priority="1398" operator="equal">
      <formula>"N/A"</formula>
    </cfRule>
    <cfRule type="cellIs" dxfId="3380" priority="1399" operator="equal">
      <formula>"OK"</formula>
    </cfRule>
    <cfRule type="containsText" dxfId="3379" priority="1400" operator="containsText" text="Unsure">
      <formula>NOT(ISERROR(SEARCH("Unsure",U300)))</formula>
    </cfRule>
    <cfRule type="containsText" dxfId="3378" priority="1401" operator="containsText" text="Can't See">
      <formula>NOT(ISERROR(SEARCH("Can't See",U300)))</formula>
    </cfRule>
    <cfRule type="notContainsText" dxfId="3377" priority="1402" operator="notContains" text="OK&amp;N/A">
      <formula>ISERROR(SEARCH("OK&amp;N/A",U300))</formula>
    </cfRule>
  </conditionalFormatting>
  <conditionalFormatting sqref="AD300:AD302">
    <cfRule type="cellIs" dxfId="3376" priority="1392" operator="equal">
      <formula>1</formula>
    </cfRule>
    <cfRule type="cellIs" dxfId="3375" priority="1393" operator="equal">
      <formula>2</formula>
    </cfRule>
    <cfRule type="cellIs" dxfId="3374" priority="1394" operator="equal">
      <formula>3</formula>
    </cfRule>
    <cfRule type="cellIs" dxfId="3373" priority="1395" operator="equal">
      <formula>4</formula>
    </cfRule>
    <cfRule type="cellIs" dxfId="3372" priority="1396" operator="equal">
      <formula>5</formula>
    </cfRule>
  </conditionalFormatting>
  <conditionalFormatting sqref="Y300:AC302">
    <cfRule type="cellIs" dxfId="3371" priority="1387" operator="equal">
      <formula>1</formula>
    </cfRule>
    <cfRule type="cellIs" dxfId="3370" priority="1388" operator="equal">
      <formula>2</formula>
    </cfRule>
    <cfRule type="cellIs" dxfId="3369" priority="1389" operator="equal">
      <formula>3</formula>
    </cfRule>
    <cfRule type="cellIs" dxfId="3368" priority="1390" operator="equal">
      <formula>4</formula>
    </cfRule>
    <cfRule type="cellIs" dxfId="3367" priority="1391" operator="equal">
      <formula>5</formula>
    </cfRule>
  </conditionalFormatting>
  <conditionalFormatting sqref="U298:X298">
    <cfRule type="containsBlanks" priority="1381" stopIfTrue="1">
      <formula>LEN(TRIM(U298))=0</formula>
    </cfRule>
    <cfRule type="cellIs" dxfId="3366" priority="1382" operator="equal">
      <formula>"N/A"</formula>
    </cfRule>
    <cfRule type="cellIs" dxfId="3365" priority="1383" operator="equal">
      <formula>"OK"</formula>
    </cfRule>
    <cfRule type="containsText" dxfId="3364" priority="1384" operator="containsText" text="Unsure">
      <formula>NOT(ISERROR(SEARCH("Unsure",U298)))</formula>
    </cfRule>
    <cfRule type="containsText" dxfId="3363" priority="1385" operator="containsText" text="Can't See">
      <formula>NOT(ISERROR(SEARCH("Can't See",U298)))</formula>
    </cfRule>
    <cfRule type="notContainsText" dxfId="3362" priority="1386" operator="notContains" text="OK&amp;N/A">
      <formula>ISERROR(SEARCH("OK&amp;N/A",U298))</formula>
    </cfRule>
  </conditionalFormatting>
  <conditionalFormatting sqref="AD298">
    <cfRule type="cellIs" dxfId="3361" priority="1376" operator="equal">
      <formula>1</formula>
    </cfRule>
    <cfRule type="cellIs" dxfId="3360" priority="1377" operator="equal">
      <formula>2</formula>
    </cfRule>
    <cfRule type="cellIs" dxfId="3359" priority="1378" operator="equal">
      <formula>3</formula>
    </cfRule>
    <cfRule type="cellIs" dxfId="3358" priority="1379" operator="equal">
      <formula>4</formula>
    </cfRule>
    <cfRule type="cellIs" dxfId="3357" priority="1380" operator="equal">
      <formula>5</formula>
    </cfRule>
  </conditionalFormatting>
  <conditionalFormatting sqref="B298:E298">
    <cfRule type="colorScale" priority="137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98:I298">
    <cfRule type="colorScale" priority="137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98:M298">
    <cfRule type="colorScale" priority="137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Y298:AC298">
    <cfRule type="cellIs" dxfId="3356" priority="1368" operator="equal">
      <formula>1</formula>
    </cfRule>
    <cfRule type="cellIs" dxfId="3355" priority="1369" operator="equal">
      <formula>2</formula>
    </cfRule>
    <cfRule type="cellIs" dxfId="3354" priority="1370" operator="equal">
      <formula>3</formula>
    </cfRule>
    <cfRule type="cellIs" dxfId="3353" priority="1371" operator="equal">
      <formula>4</formula>
    </cfRule>
    <cfRule type="cellIs" dxfId="3352" priority="1372" operator="equal">
      <formula>5</formula>
    </cfRule>
  </conditionalFormatting>
  <conditionalFormatting sqref="U299:X299">
    <cfRule type="containsBlanks" priority="1362" stopIfTrue="1">
      <formula>LEN(TRIM(U299))=0</formula>
    </cfRule>
    <cfRule type="cellIs" dxfId="3351" priority="1363" operator="equal">
      <formula>"N/A"</formula>
    </cfRule>
    <cfRule type="cellIs" dxfId="3350" priority="1364" operator="equal">
      <formula>"OK"</formula>
    </cfRule>
    <cfRule type="containsText" dxfId="3349" priority="1365" operator="containsText" text="Unsure">
      <formula>NOT(ISERROR(SEARCH("Unsure",U299)))</formula>
    </cfRule>
    <cfRule type="containsText" dxfId="3348" priority="1366" operator="containsText" text="Can't See">
      <formula>NOT(ISERROR(SEARCH("Can't See",U299)))</formula>
    </cfRule>
    <cfRule type="notContainsText" dxfId="3347" priority="1367" operator="notContains" text="OK&amp;N/A">
      <formula>ISERROR(SEARCH("OK&amp;N/A",U299))</formula>
    </cfRule>
  </conditionalFormatting>
  <conditionalFormatting sqref="AD299">
    <cfRule type="cellIs" dxfId="3346" priority="1357" operator="equal">
      <formula>1</formula>
    </cfRule>
    <cfRule type="cellIs" dxfId="3345" priority="1358" operator="equal">
      <formula>2</formula>
    </cfRule>
    <cfRule type="cellIs" dxfId="3344" priority="1359" operator="equal">
      <formula>3</formula>
    </cfRule>
    <cfRule type="cellIs" dxfId="3343" priority="1360" operator="equal">
      <formula>4</formula>
    </cfRule>
    <cfRule type="cellIs" dxfId="3342" priority="1361" operator="equal">
      <formula>5</formula>
    </cfRule>
  </conditionalFormatting>
  <conditionalFormatting sqref="B299:E299">
    <cfRule type="colorScale" priority="135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99:I299">
    <cfRule type="colorScale" priority="135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99:M299">
    <cfRule type="colorScale" priority="135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Y299:AC299">
    <cfRule type="cellIs" dxfId="3341" priority="1349" operator="equal">
      <formula>1</formula>
    </cfRule>
    <cfRule type="cellIs" dxfId="3340" priority="1350" operator="equal">
      <formula>2</formula>
    </cfRule>
    <cfRule type="cellIs" dxfId="3339" priority="1351" operator="equal">
      <formula>3</formula>
    </cfRule>
    <cfRule type="cellIs" dxfId="3338" priority="1352" operator="equal">
      <formula>4</formula>
    </cfRule>
    <cfRule type="cellIs" dxfId="3337" priority="1353" operator="equal">
      <formula>5</formula>
    </cfRule>
  </conditionalFormatting>
  <conditionalFormatting sqref="A291">
    <cfRule type="containsBlanks" priority="1343" stopIfTrue="1">
      <formula>LEN(TRIM(A291))=0</formula>
    </cfRule>
    <cfRule type="containsText" dxfId="3336" priority="1344" stopIfTrue="1" operator="containsText" text="fcd">
      <formula>NOT(ISERROR(SEARCH("fcd",A291)))</formula>
    </cfRule>
    <cfRule type="containsText" dxfId="3335" priority="1345" stopIfTrue="1" operator="containsText" text="server">
      <formula>NOT(ISERROR(SEARCH("server",A291)))</formula>
    </cfRule>
    <cfRule type="containsText" dxfId="3334" priority="1346" stopIfTrue="1" operator="containsText" text="ft">
      <formula>NOT(ISERROR(SEARCH("ft",A291)))</formula>
    </cfRule>
    <cfRule type="containsText" dxfId="3333" priority="1347" stopIfTrue="1" operator="containsText" text="lynxx_">
      <formula>NOT(ISERROR(SEARCH("lynxx_",A291)))</formula>
    </cfRule>
    <cfRule type="containsText" dxfId="3332" priority="1348" operator="containsText" text="_">
      <formula>NOT(ISERROR(SEARCH("_",A291)))</formula>
    </cfRule>
  </conditionalFormatting>
  <conditionalFormatting sqref="A291">
    <cfRule type="containsBlanks" priority="1337" stopIfTrue="1">
      <formula>LEN(TRIM(A291))=0</formula>
    </cfRule>
    <cfRule type="containsText" dxfId="3331" priority="1338" stopIfTrue="1" operator="containsText" text="fcd">
      <formula>NOT(ISERROR(SEARCH("fcd",A291)))</formula>
    </cfRule>
    <cfRule type="containsText" dxfId="3330" priority="1339" stopIfTrue="1" operator="containsText" text="server">
      <formula>NOT(ISERROR(SEARCH("server",A291)))</formula>
    </cfRule>
    <cfRule type="containsText" dxfId="3329" priority="1340" stopIfTrue="1" operator="containsText" text="ft">
      <formula>NOT(ISERROR(SEARCH("ft",A291)))</formula>
    </cfRule>
    <cfRule type="containsText" dxfId="3328" priority="1341" stopIfTrue="1" operator="containsText" text="lynxx_">
      <formula>NOT(ISERROR(SEARCH("lynxx_",A291)))</formula>
    </cfRule>
    <cfRule type="containsText" dxfId="3327" priority="1342" operator="containsText" text="_">
      <formula>NOT(ISERROR(SEARCH("_",A291)))</formula>
    </cfRule>
  </conditionalFormatting>
  <conditionalFormatting sqref="F185">
    <cfRule type="colorScale" priority="133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G185">
    <cfRule type="colorScale" priority="133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H185">
    <cfRule type="colorScale" priority="133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I185">
    <cfRule type="colorScale" priority="133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K185:M185">
    <cfRule type="containsBlanks" priority="1327" stopIfTrue="1">
      <formula>LEN(TRIM(K185))=0</formula>
    </cfRule>
    <cfRule type="cellIs" dxfId="3326" priority="1328" operator="equal">
      <formula>"N/A"</formula>
    </cfRule>
    <cfRule type="cellIs" dxfId="3325" priority="1329" operator="equal">
      <formula>"OK"</formula>
    </cfRule>
    <cfRule type="containsText" dxfId="3324" priority="1330" operator="containsText" text="Unsure">
      <formula>NOT(ISERROR(SEARCH("Unsure",K185)))</formula>
    </cfRule>
    <cfRule type="containsText" dxfId="3323" priority="1331" operator="containsText" text="Can't See">
      <formula>NOT(ISERROR(SEARCH("Can't See",K185)))</formula>
    </cfRule>
    <cfRule type="notContainsText" dxfId="3322" priority="1332" operator="notContains" text="OK&amp;N/A">
      <formula>ISERROR(SEARCH("OK&amp;N/A",K185))</formula>
    </cfRule>
  </conditionalFormatting>
  <conditionalFormatting sqref="J185">
    <cfRule type="containsBlanks" priority="1321" stopIfTrue="1">
      <formula>LEN(TRIM(J185))=0</formula>
    </cfRule>
    <cfRule type="cellIs" dxfId="3321" priority="1322" operator="equal">
      <formula>"N/A"</formula>
    </cfRule>
    <cfRule type="cellIs" dxfId="3320" priority="1323" operator="equal">
      <formula>"OK"</formula>
    </cfRule>
    <cfRule type="containsText" dxfId="3319" priority="1324" operator="containsText" text="Unsure">
      <formula>NOT(ISERROR(SEARCH("Unsure",J185)))</formula>
    </cfRule>
    <cfRule type="containsText" dxfId="3318" priority="1325" operator="containsText" text="Can't See">
      <formula>NOT(ISERROR(SEARCH("Can't See",J185)))</formula>
    </cfRule>
    <cfRule type="notContainsText" dxfId="3317" priority="1326" operator="notContains" text="OK&amp;N/A">
      <formula>ISERROR(SEARCH("OK&amp;N/A",J185))</formula>
    </cfRule>
  </conditionalFormatting>
  <conditionalFormatting sqref="U273:X274">
    <cfRule type="containsBlanks" priority="1315" stopIfTrue="1">
      <formula>LEN(TRIM(U273))=0</formula>
    </cfRule>
    <cfRule type="cellIs" dxfId="3316" priority="1316" operator="equal">
      <formula>"N/A"</formula>
    </cfRule>
    <cfRule type="cellIs" dxfId="3315" priority="1317" operator="equal">
      <formula>"OK"</formula>
    </cfRule>
    <cfRule type="containsText" dxfId="3314" priority="1318" operator="containsText" text="Unsure">
      <formula>NOT(ISERROR(SEARCH("Unsure",U273)))</formula>
    </cfRule>
    <cfRule type="containsText" dxfId="3313" priority="1319" operator="containsText" text="Can't See">
      <formula>NOT(ISERROR(SEARCH("Can't See",U273)))</formula>
    </cfRule>
    <cfRule type="notContainsText" dxfId="3312" priority="1320" operator="notContains" text="OK&amp;N/A">
      <formula>ISERROR(SEARCH("OK&amp;N/A",U273))</formula>
    </cfRule>
  </conditionalFormatting>
  <conditionalFormatting sqref="A273:A274">
    <cfRule type="containsBlanks" priority="1308" stopIfTrue="1">
      <formula>LEN(TRIM(A273))=0</formula>
    </cfRule>
    <cfRule type="containsText" dxfId="3311" priority="1309" stopIfTrue="1" operator="containsText" text="fcd">
      <formula>NOT(ISERROR(SEARCH("fcd",A273)))</formula>
    </cfRule>
    <cfRule type="containsText" dxfId="3310" priority="1310" stopIfTrue="1" operator="containsText" text="server">
      <formula>NOT(ISERROR(SEARCH("server",A273)))</formula>
    </cfRule>
    <cfRule type="containsText" dxfId="3309" priority="1311" stopIfTrue="1" operator="containsText" text="ft">
      <formula>NOT(ISERROR(SEARCH("ft",A273)))</formula>
    </cfRule>
    <cfRule type="containsText" dxfId="3308" priority="1312" stopIfTrue="1" operator="containsText" text="lynxx_">
      <formula>NOT(ISERROR(SEARCH("lynxx_",A273)))</formula>
    </cfRule>
    <cfRule type="containsText" dxfId="3307" priority="1313" operator="containsText" text="_">
      <formula>NOT(ISERROR(SEARCH("_",A273)))</formula>
    </cfRule>
  </conditionalFormatting>
  <conditionalFormatting sqref="AD273:AD274">
    <cfRule type="cellIs" dxfId="3306" priority="1304" operator="equal">
      <formula>1</formula>
    </cfRule>
    <cfRule type="cellIs" dxfId="3305" priority="1305" operator="equal">
      <formula>2</formula>
    </cfRule>
    <cfRule type="cellIs" dxfId="3304" priority="1306" operator="equal">
      <formula>3</formula>
    </cfRule>
    <cfRule type="cellIs" dxfId="3303" priority="1307" operator="equal">
      <formula>4</formula>
    </cfRule>
    <cfRule type="cellIs" dxfId="3302" priority="1314" operator="equal">
      <formula>5</formula>
    </cfRule>
  </conditionalFormatting>
  <conditionalFormatting sqref="A273:A274">
    <cfRule type="containsBlanks" priority="1298" stopIfTrue="1">
      <formula>LEN(TRIM(A273))=0</formula>
    </cfRule>
    <cfRule type="containsText" dxfId="3301" priority="1299" stopIfTrue="1" operator="containsText" text="fcd">
      <formula>NOT(ISERROR(SEARCH("fcd",A273)))</formula>
    </cfRule>
    <cfRule type="containsText" dxfId="3300" priority="1300" stopIfTrue="1" operator="containsText" text="server">
      <formula>NOT(ISERROR(SEARCH("server",A273)))</formula>
    </cfRule>
    <cfRule type="containsText" dxfId="3299" priority="1301" stopIfTrue="1" operator="containsText" text="ft">
      <formula>NOT(ISERROR(SEARCH("ft",A273)))</formula>
    </cfRule>
    <cfRule type="containsText" dxfId="3298" priority="1302" stopIfTrue="1" operator="containsText" text="lynxx_">
      <formula>NOT(ISERROR(SEARCH("lynxx_",A273)))</formula>
    </cfRule>
    <cfRule type="containsText" dxfId="3297" priority="1303" operator="containsText" text="_">
      <formula>NOT(ISERROR(SEARCH("_",A273)))</formula>
    </cfRule>
  </conditionalFormatting>
  <conditionalFormatting sqref="Y273:AC274">
    <cfRule type="cellIs" dxfId="3296" priority="1293" operator="equal">
      <formula>1</formula>
    </cfRule>
    <cfRule type="cellIs" dxfId="3295" priority="1294" operator="equal">
      <formula>2</formula>
    </cfRule>
    <cfRule type="cellIs" dxfId="3294" priority="1295" operator="equal">
      <formula>3</formula>
    </cfRule>
    <cfRule type="cellIs" dxfId="3293" priority="1296" operator="equal">
      <formula>4</formula>
    </cfRule>
    <cfRule type="cellIs" dxfId="3292" priority="1297" operator="equal">
      <formula>5</formula>
    </cfRule>
  </conditionalFormatting>
  <conditionalFormatting sqref="B273:E274">
    <cfRule type="colorScale" priority="129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73:I274">
    <cfRule type="colorScale" priority="129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73:M274">
    <cfRule type="colorScale" priority="129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U272:X272">
    <cfRule type="containsBlanks" priority="1284" stopIfTrue="1">
      <formula>LEN(TRIM(U272))=0</formula>
    </cfRule>
    <cfRule type="cellIs" dxfId="3291" priority="1285" operator="equal">
      <formula>"N/A"</formula>
    </cfRule>
    <cfRule type="cellIs" dxfId="3290" priority="1286" operator="equal">
      <formula>"OK"</formula>
    </cfRule>
    <cfRule type="containsText" dxfId="3289" priority="1287" operator="containsText" text="Unsure">
      <formula>NOT(ISERROR(SEARCH("Unsure",U272)))</formula>
    </cfRule>
    <cfRule type="containsText" dxfId="3288" priority="1288" operator="containsText" text="Can't See">
      <formula>NOT(ISERROR(SEARCH("Can't See",U272)))</formula>
    </cfRule>
    <cfRule type="notContainsText" dxfId="3287" priority="1289" operator="notContains" text="OK&amp;N/A">
      <formula>ISERROR(SEARCH("OK&amp;N/A",U272))</formula>
    </cfRule>
  </conditionalFormatting>
  <conditionalFormatting sqref="A272">
    <cfRule type="containsBlanks" priority="1277" stopIfTrue="1">
      <formula>LEN(TRIM(A272))=0</formula>
    </cfRule>
    <cfRule type="containsText" dxfId="3286" priority="1278" stopIfTrue="1" operator="containsText" text="fcd">
      <formula>NOT(ISERROR(SEARCH("fcd",A272)))</formula>
    </cfRule>
    <cfRule type="containsText" dxfId="3285" priority="1279" stopIfTrue="1" operator="containsText" text="server">
      <formula>NOT(ISERROR(SEARCH("server",A272)))</formula>
    </cfRule>
    <cfRule type="containsText" dxfId="3284" priority="1280" stopIfTrue="1" operator="containsText" text="ft">
      <formula>NOT(ISERROR(SEARCH("ft",A272)))</formula>
    </cfRule>
    <cfRule type="containsText" dxfId="3283" priority="1281" stopIfTrue="1" operator="containsText" text="lynxx_">
      <formula>NOT(ISERROR(SEARCH("lynxx_",A272)))</formula>
    </cfRule>
    <cfRule type="containsText" dxfId="3282" priority="1282" operator="containsText" text="_">
      <formula>NOT(ISERROR(SEARCH("_",A272)))</formula>
    </cfRule>
  </conditionalFormatting>
  <conditionalFormatting sqref="AD272">
    <cfRule type="cellIs" dxfId="3281" priority="1273" operator="equal">
      <formula>1</formula>
    </cfRule>
    <cfRule type="cellIs" dxfId="3280" priority="1274" operator="equal">
      <formula>2</formula>
    </cfRule>
    <cfRule type="cellIs" dxfId="3279" priority="1275" operator="equal">
      <formula>3</formula>
    </cfRule>
    <cfRule type="cellIs" dxfId="3278" priority="1276" operator="equal">
      <formula>4</formula>
    </cfRule>
    <cfRule type="cellIs" dxfId="3277" priority="1283" operator="equal">
      <formula>5</formula>
    </cfRule>
  </conditionalFormatting>
  <conditionalFormatting sqref="A272">
    <cfRule type="containsBlanks" priority="1267" stopIfTrue="1">
      <formula>LEN(TRIM(A272))=0</formula>
    </cfRule>
    <cfRule type="containsText" dxfId="3276" priority="1268" stopIfTrue="1" operator="containsText" text="fcd">
      <formula>NOT(ISERROR(SEARCH("fcd",A272)))</formula>
    </cfRule>
    <cfRule type="containsText" dxfId="3275" priority="1269" stopIfTrue="1" operator="containsText" text="server">
      <formula>NOT(ISERROR(SEARCH("server",A272)))</formula>
    </cfRule>
    <cfRule type="containsText" dxfId="3274" priority="1270" stopIfTrue="1" operator="containsText" text="ft">
      <formula>NOT(ISERROR(SEARCH("ft",A272)))</formula>
    </cfRule>
    <cfRule type="containsText" dxfId="3273" priority="1271" stopIfTrue="1" operator="containsText" text="lynxx_">
      <formula>NOT(ISERROR(SEARCH("lynxx_",A272)))</formula>
    </cfRule>
    <cfRule type="containsText" dxfId="3272" priority="1272" operator="containsText" text="_">
      <formula>NOT(ISERROR(SEARCH("_",A272)))</formula>
    </cfRule>
  </conditionalFormatting>
  <conditionalFormatting sqref="Y272:AC272">
    <cfRule type="cellIs" dxfId="3271" priority="1262" operator="equal">
      <formula>1</formula>
    </cfRule>
    <cfRule type="cellIs" dxfId="3270" priority="1263" operator="equal">
      <formula>2</formula>
    </cfRule>
    <cfRule type="cellIs" dxfId="3269" priority="1264" operator="equal">
      <formula>3</formula>
    </cfRule>
    <cfRule type="cellIs" dxfId="3268" priority="1265" operator="equal">
      <formula>4</formula>
    </cfRule>
    <cfRule type="cellIs" dxfId="3267" priority="1266" operator="equal">
      <formula>5</formula>
    </cfRule>
  </conditionalFormatting>
  <conditionalFormatting sqref="B272:E272">
    <cfRule type="colorScale" priority="126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72:I272">
    <cfRule type="colorScale" priority="126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72:M272">
    <cfRule type="colorScale" priority="125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E62">
    <cfRule type="colorScale" priority="125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62">
    <cfRule type="containsBlanks" priority="1251" stopIfTrue="1">
      <formula>LEN(TRIM(A62))=0</formula>
    </cfRule>
    <cfRule type="containsText" dxfId="3266" priority="1253" stopIfTrue="1" operator="containsText" text="fcd">
      <formula>NOT(ISERROR(SEARCH("fcd",A62)))</formula>
    </cfRule>
    <cfRule type="containsText" dxfId="3265" priority="1254" stopIfTrue="1" operator="containsText" text="server">
      <formula>NOT(ISERROR(SEARCH("server",A62)))</formula>
    </cfRule>
    <cfRule type="containsText" dxfId="3264" priority="1255" stopIfTrue="1" operator="containsText" text="ft">
      <formula>NOT(ISERROR(SEARCH("ft",A62)))</formula>
    </cfRule>
    <cfRule type="containsText" dxfId="3263" priority="1256" stopIfTrue="1" operator="containsText" text="lynxx_">
      <formula>NOT(ISERROR(SEARCH("lynxx_",A62)))</formula>
    </cfRule>
    <cfRule type="containsText" dxfId="3262" priority="1257" operator="containsText" text="_">
      <formula>NOT(ISERROR(SEARCH("_",A62)))</formula>
    </cfRule>
  </conditionalFormatting>
  <conditionalFormatting sqref="Y62:AE62">
    <cfRule type="cellIs" dxfId="3261" priority="1247" operator="equal">
      <formula>1</formula>
    </cfRule>
    <cfRule type="cellIs" dxfId="3260" priority="1248" operator="equal">
      <formula>2</formula>
    </cfRule>
    <cfRule type="cellIs" dxfId="3259" priority="1249" operator="equal">
      <formula>3</formula>
    </cfRule>
    <cfRule type="cellIs" dxfId="3258" priority="1250" operator="equal">
      <formula>4</formula>
    </cfRule>
    <cfRule type="cellIs" dxfId="3257" priority="1258" operator="equal">
      <formula>5</formula>
    </cfRule>
  </conditionalFormatting>
  <conditionalFormatting sqref="U62:X62">
    <cfRule type="containsBlanks" priority="1241" stopIfTrue="1">
      <formula>LEN(TRIM(U62))=0</formula>
    </cfRule>
    <cfRule type="cellIs" dxfId="3256" priority="1242" operator="equal">
      <formula>"N/A"</formula>
    </cfRule>
    <cfRule type="cellIs" dxfId="3255" priority="1243" operator="equal">
      <formula>"OK"</formula>
    </cfRule>
    <cfRule type="containsText" dxfId="3254" priority="1244" operator="containsText" text="Unsure">
      <formula>NOT(ISERROR(SEARCH("Unsure",U62)))</formula>
    </cfRule>
    <cfRule type="containsText" dxfId="3253" priority="1245" operator="containsText" text="Can't See">
      <formula>NOT(ISERROR(SEARCH("Can't See",U62)))</formula>
    </cfRule>
    <cfRule type="notContainsText" dxfId="3252" priority="1246" operator="notContains" text="OK&amp;N/A">
      <formula>ISERROR(SEARCH("OK&amp;N/A",U62))</formula>
    </cfRule>
  </conditionalFormatting>
  <conditionalFormatting sqref="F62">
    <cfRule type="colorScale" priority="124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62:M62">
    <cfRule type="containsBlanks" priority="1234" stopIfTrue="1">
      <formula>LEN(TRIM(J62))=0</formula>
    </cfRule>
    <cfRule type="cellIs" dxfId="3251" priority="1235" operator="equal">
      <formula>"N/A"</formula>
    </cfRule>
    <cfRule type="cellIs" dxfId="3250" priority="1236" operator="equal">
      <formula>"OK"</formula>
    </cfRule>
    <cfRule type="containsText" dxfId="3249" priority="1237" operator="containsText" text="Unsure">
      <formula>NOT(ISERROR(SEARCH("Unsure",J62)))</formula>
    </cfRule>
    <cfRule type="containsText" dxfId="3248" priority="1238" operator="containsText" text="Can't See">
      <formula>NOT(ISERROR(SEARCH("Can't See",J62)))</formula>
    </cfRule>
    <cfRule type="notContainsText" dxfId="3247" priority="1239" operator="notContains" text="OK&amp;N/A">
      <formula>ISERROR(SEARCH("OK&amp;N/A",J62))</formula>
    </cfRule>
  </conditionalFormatting>
  <conditionalFormatting sqref="G62">
    <cfRule type="colorScale" priority="123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I62">
    <cfRule type="colorScale" priority="123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H62">
    <cfRule type="colorScale" priority="123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D62">
    <cfRule type="colorScale" priority="123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C62">
    <cfRule type="colorScale" priority="122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62">
    <cfRule type="colorScale" priority="122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U275:X275">
    <cfRule type="containsBlanks" priority="1222" stopIfTrue="1">
      <formula>LEN(TRIM(U275))=0</formula>
    </cfRule>
    <cfRule type="cellIs" dxfId="3246" priority="1223" operator="equal">
      <formula>"N/A"</formula>
    </cfRule>
    <cfRule type="cellIs" dxfId="3245" priority="1224" operator="equal">
      <formula>"OK"</formula>
    </cfRule>
    <cfRule type="containsText" dxfId="3244" priority="1225" operator="containsText" text="Unsure">
      <formula>NOT(ISERROR(SEARCH("Unsure",U275)))</formula>
    </cfRule>
    <cfRule type="containsText" dxfId="3243" priority="1226" operator="containsText" text="Can't See">
      <formula>NOT(ISERROR(SEARCH("Can't See",U275)))</formula>
    </cfRule>
    <cfRule type="notContainsText" dxfId="3242" priority="1227" operator="notContains" text="OK&amp;N/A">
      <formula>ISERROR(SEARCH("OK&amp;N/A",U275))</formula>
    </cfRule>
  </conditionalFormatting>
  <conditionalFormatting sqref="A275">
    <cfRule type="containsBlanks" priority="1215" stopIfTrue="1">
      <formula>LEN(TRIM(A275))=0</formula>
    </cfRule>
    <cfRule type="containsText" dxfId="3241" priority="1216" stopIfTrue="1" operator="containsText" text="fcd">
      <formula>NOT(ISERROR(SEARCH("fcd",A275)))</formula>
    </cfRule>
    <cfRule type="containsText" dxfId="3240" priority="1217" stopIfTrue="1" operator="containsText" text="server">
      <formula>NOT(ISERROR(SEARCH("server",A275)))</formula>
    </cfRule>
    <cfRule type="containsText" dxfId="3239" priority="1218" stopIfTrue="1" operator="containsText" text="ft">
      <formula>NOT(ISERROR(SEARCH("ft",A275)))</formula>
    </cfRule>
    <cfRule type="containsText" dxfId="3238" priority="1219" stopIfTrue="1" operator="containsText" text="lynxx_">
      <formula>NOT(ISERROR(SEARCH("lynxx_",A275)))</formula>
    </cfRule>
    <cfRule type="containsText" dxfId="3237" priority="1220" operator="containsText" text="_">
      <formula>NOT(ISERROR(SEARCH("_",A275)))</formula>
    </cfRule>
  </conditionalFormatting>
  <conditionalFormatting sqref="AD275">
    <cfRule type="cellIs" dxfId="3236" priority="1211" operator="equal">
      <formula>1</formula>
    </cfRule>
    <cfRule type="cellIs" dxfId="3235" priority="1212" operator="equal">
      <formula>2</formula>
    </cfRule>
    <cfRule type="cellIs" dxfId="3234" priority="1213" operator="equal">
      <formula>3</formula>
    </cfRule>
    <cfRule type="cellIs" dxfId="3233" priority="1214" operator="equal">
      <formula>4</formula>
    </cfRule>
    <cfRule type="cellIs" dxfId="3232" priority="1221" operator="equal">
      <formula>5</formula>
    </cfRule>
  </conditionalFormatting>
  <conditionalFormatting sqref="J275:M275">
    <cfRule type="containsBlanks" priority="1205" stopIfTrue="1">
      <formula>LEN(TRIM(J275))=0</formula>
    </cfRule>
    <cfRule type="cellIs" dxfId="3231" priority="1206" operator="equal">
      <formula>"N/A"</formula>
    </cfRule>
    <cfRule type="cellIs" dxfId="3230" priority="1207" operator="equal">
      <formula>"OK"</formula>
    </cfRule>
    <cfRule type="containsText" dxfId="3229" priority="1208" operator="containsText" text="Unsure">
      <formula>NOT(ISERROR(SEARCH("Unsure",J275)))</formula>
    </cfRule>
    <cfRule type="containsText" dxfId="3228" priority="1209" operator="containsText" text="Can't See">
      <formula>NOT(ISERROR(SEARCH("Can't See",J275)))</formula>
    </cfRule>
    <cfRule type="notContainsText" dxfId="3227" priority="1210" operator="notContains" text="OK&amp;N/A">
      <formula>ISERROR(SEARCH("OK&amp;N/A",J275))</formula>
    </cfRule>
  </conditionalFormatting>
  <conditionalFormatting sqref="Y275:AC275">
    <cfRule type="cellIs" dxfId="3226" priority="1200" operator="equal">
      <formula>1</formula>
    </cfRule>
    <cfRule type="cellIs" dxfId="3225" priority="1201" operator="equal">
      <formula>2</formula>
    </cfRule>
    <cfRule type="cellIs" dxfId="3224" priority="1202" operator="equal">
      <formula>3</formula>
    </cfRule>
    <cfRule type="cellIs" dxfId="3223" priority="1203" operator="equal">
      <formula>4</formula>
    </cfRule>
    <cfRule type="cellIs" dxfId="3222" priority="1204" operator="equal">
      <formula>5</formula>
    </cfRule>
  </conditionalFormatting>
  <conditionalFormatting sqref="B275">
    <cfRule type="colorScale" priority="119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C275:F275">
    <cfRule type="colorScale" priority="119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G275">
    <cfRule type="colorScale" priority="119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H275">
    <cfRule type="colorScale" priority="119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I275">
    <cfRule type="colorScale" priority="119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185">
    <cfRule type="colorScale" priority="119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C185">
    <cfRule type="colorScale" priority="119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D185">
    <cfRule type="colorScale" priority="119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E185">
    <cfRule type="colorScale" priority="119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Y197:AD197">
    <cfRule type="cellIs" dxfId="3221" priority="1186" operator="equal">
      <formula>1</formula>
    </cfRule>
    <cfRule type="cellIs" dxfId="3220" priority="1187" operator="equal">
      <formula>2</formula>
    </cfRule>
    <cfRule type="cellIs" dxfId="3219" priority="1188" operator="equal">
      <formula>3</formula>
    </cfRule>
    <cfRule type="cellIs" dxfId="3218" priority="1189" operator="equal">
      <formula>4</formula>
    </cfRule>
    <cfRule type="cellIs" dxfId="3217" priority="1190" operator="equal">
      <formula>5</formula>
    </cfRule>
  </conditionalFormatting>
  <conditionalFormatting sqref="U197:X197">
    <cfRule type="containsBlanks" priority="1180" stopIfTrue="1">
      <formula>LEN(TRIM(U197))=0</formula>
    </cfRule>
    <cfRule type="cellIs" dxfId="3216" priority="1181" operator="equal">
      <formula>"N/A"</formula>
    </cfRule>
    <cfRule type="cellIs" dxfId="3215" priority="1182" operator="equal">
      <formula>"OK"</formula>
    </cfRule>
    <cfRule type="containsText" dxfId="3214" priority="1183" operator="containsText" text="Unsure">
      <formula>NOT(ISERROR(SEARCH("Unsure",U197)))</formula>
    </cfRule>
    <cfRule type="containsText" dxfId="3213" priority="1184" operator="containsText" text="Can't See">
      <formula>NOT(ISERROR(SEARCH("Can't See",U197)))</formula>
    </cfRule>
    <cfRule type="notContainsText" dxfId="3212" priority="1185" operator="notContains" text="OK&amp;N/A">
      <formula>ISERROR(SEARCH("OK&amp;N/A",U197))</formula>
    </cfRule>
  </conditionalFormatting>
  <conditionalFormatting sqref="A197">
    <cfRule type="containsBlanks" priority="1174" stopIfTrue="1">
      <formula>LEN(TRIM(A197))=0</formula>
    </cfRule>
    <cfRule type="containsText" dxfId="3211" priority="1175" stopIfTrue="1" operator="containsText" text="fcd">
      <formula>NOT(ISERROR(SEARCH("fcd",A197)))</formula>
    </cfRule>
    <cfRule type="containsText" dxfId="3210" priority="1176" stopIfTrue="1" operator="containsText" text="server">
      <formula>NOT(ISERROR(SEARCH("server",A197)))</formula>
    </cfRule>
    <cfRule type="containsText" dxfId="3209" priority="1177" stopIfTrue="1" operator="containsText" text="ft">
      <formula>NOT(ISERROR(SEARCH("ft",A197)))</formula>
    </cfRule>
    <cfRule type="containsText" dxfId="3208" priority="1178" stopIfTrue="1" operator="containsText" text="lynxx_">
      <formula>NOT(ISERROR(SEARCH("lynxx_",A197)))</formula>
    </cfRule>
    <cfRule type="containsText" dxfId="3207" priority="1179" operator="containsText" text="_">
      <formula>NOT(ISERROR(SEARCH("_",A197)))</formula>
    </cfRule>
  </conditionalFormatting>
  <conditionalFormatting sqref="U200:X200">
    <cfRule type="containsBlanks" priority="1168" stopIfTrue="1">
      <formula>LEN(TRIM(U200))=0</formula>
    </cfRule>
    <cfRule type="cellIs" dxfId="3206" priority="1169" operator="equal">
      <formula>"N/A"</formula>
    </cfRule>
    <cfRule type="cellIs" dxfId="3205" priority="1170" operator="equal">
      <formula>"OK"</formula>
    </cfRule>
    <cfRule type="containsText" dxfId="3204" priority="1171" operator="containsText" text="Unsure">
      <formula>NOT(ISERROR(SEARCH("Unsure",U200)))</formula>
    </cfRule>
    <cfRule type="containsText" dxfId="3203" priority="1172" operator="containsText" text="Can't See">
      <formula>NOT(ISERROR(SEARCH("Can't See",U200)))</formula>
    </cfRule>
    <cfRule type="notContainsText" dxfId="3202" priority="1173" operator="notContains" text="OK&amp;N/A">
      <formula>ISERROR(SEARCH("OK&amp;N/A",U200))</formula>
    </cfRule>
  </conditionalFormatting>
  <conditionalFormatting sqref="Y200:AC200">
    <cfRule type="cellIs" dxfId="3201" priority="1163" operator="equal">
      <formula>1</formula>
    </cfRule>
    <cfRule type="cellIs" dxfId="3200" priority="1164" operator="equal">
      <formula>2</formula>
    </cfRule>
    <cfRule type="cellIs" dxfId="3199" priority="1165" operator="equal">
      <formula>3</formula>
    </cfRule>
    <cfRule type="cellIs" dxfId="3198" priority="1166" operator="equal">
      <formula>4</formula>
    </cfRule>
    <cfRule type="cellIs" dxfId="3197" priority="1167" operator="equal">
      <formula>5</formula>
    </cfRule>
  </conditionalFormatting>
  <conditionalFormatting sqref="I278">
    <cfRule type="colorScale" priority="116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H278">
    <cfRule type="colorScale" priority="116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G278">
    <cfRule type="colorScale" priority="116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78">
    <cfRule type="colorScale" priority="115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78:M278">
    <cfRule type="containsBlanks" priority="1153" stopIfTrue="1">
      <formula>LEN(TRIM(J278))=0</formula>
    </cfRule>
    <cfRule type="cellIs" dxfId="3196" priority="1154" operator="equal">
      <formula>"N/A"</formula>
    </cfRule>
    <cfRule type="cellIs" dxfId="3195" priority="1155" operator="equal">
      <formula>"OK"</formula>
    </cfRule>
    <cfRule type="containsText" dxfId="3194" priority="1156" operator="containsText" text="Unsure">
      <formula>NOT(ISERROR(SEARCH("Unsure",J278)))</formula>
    </cfRule>
    <cfRule type="containsText" dxfId="3193" priority="1157" operator="containsText" text="Can't See">
      <formula>NOT(ISERROR(SEARCH("Can't See",J278)))</formula>
    </cfRule>
    <cfRule type="notContainsText" dxfId="3192" priority="1158" operator="notContains" text="OK&amp;N/A">
      <formula>ISERROR(SEARCH("OK&amp;N/A",J278))</formula>
    </cfRule>
  </conditionalFormatting>
  <conditionalFormatting sqref="M178:M183">
    <cfRule type="colorScale" priority="115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M178:M183">
    <cfRule type="colorScale" priority="115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L178:L179">
    <cfRule type="colorScale" priority="115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L180">
    <cfRule type="colorScale" priority="114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L180">
    <cfRule type="colorScale" priority="114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L181">
    <cfRule type="colorScale" priority="114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L182">
    <cfRule type="colorScale" priority="114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L183">
    <cfRule type="colorScale" priority="114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L183">
    <cfRule type="colorScale" priority="114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K183">
    <cfRule type="colorScale" priority="114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K183">
    <cfRule type="colorScale" priority="114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K181:K182">
    <cfRule type="colorScale" priority="114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K180">
    <cfRule type="colorScale" priority="114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K180">
    <cfRule type="colorScale" priority="113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K179">
    <cfRule type="colorScale" priority="113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K179">
    <cfRule type="colorScale" priority="113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K178">
    <cfRule type="colorScale" priority="113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K178">
    <cfRule type="colorScale" priority="113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178">
    <cfRule type="colorScale" priority="113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179">
    <cfRule type="colorScale" priority="113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180">
    <cfRule type="colorScale" priority="113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180">
    <cfRule type="colorScale" priority="113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181">
    <cfRule type="colorScale" priority="113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182">
    <cfRule type="colorScale" priority="112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183">
    <cfRule type="colorScale" priority="112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183">
    <cfRule type="colorScale" priority="112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U271:X271">
    <cfRule type="containsBlanks" priority="1121" stopIfTrue="1">
      <formula>LEN(TRIM(U271))=0</formula>
    </cfRule>
    <cfRule type="cellIs" dxfId="3191" priority="1122" operator="equal">
      <formula>"N/A"</formula>
    </cfRule>
    <cfRule type="cellIs" dxfId="3190" priority="1123" operator="equal">
      <formula>"OK"</formula>
    </cfRule>
    <cfRule type="containsText" dxfId="3189" priority="1124" operator="containsText" text="Unsure">
      <formula>NOT(ISERROR(SEARCH("Unsure",U271)))</formula>
    </cfRule>
    <cfRule type="containsText" dxfId="3188" priority="1125" operator="containsText" text="Can't See">
      <formula>NOT(ISERROR(SEARCH("Can't See",U271)))</formula>
    </cfRule>
    <cfRule type="notContainsText" dxfId="3187" priority="1126" operator="notContains" text="OK&amp;N/A">
      <formula>ISERROR(SEARCH("OK&amp;N/A",U271))</formula>
    </cfRule>
  </conditionalFormatting>
  <conditionalFormatting sqref="A271">
    <cfRule type="containsBlanks" priority="1114" stopIfTrue="1">
      <formula>LEN(TRIM(A271))=0</formula>
    </cfRule>
    <cfRule type="containsText" dxfId="3186" priority="1115" stopIfTrue="1" operator="containsText" text="fcd">
      <formula>NOT(ISERROR(SEARCH("fcd",A271)))</formula>
    </cfRule>
    <cfRule type="containsText" dxfId="3185" priority="1116" stopIfTrue="1" operator="containsText" text="server">
      <formula>NOT(ISERROR(SEARCH("server",A271)))</formula>
    </cfRule>
    <cfRule type="containsText" dxfId="3184" priority="1117" stopIfTrue="1" operator="containsText" text="ft">
      <formula>NOT(ISERROR(SEARCH("ft",A271)))</formula>
    </cfRule>
    <cfRule type="containsText" dxfId="3183" priority="1118" stopIfTrue="1" operator="containsText" text="lynxx_">
      <formula>NOT(ISERROR(SEARCH("lynxx_",A271)))</formula>
    </cfRule>
    <cfRule type="containsText" dxfId="3182" priority="1119" operator="containsText" text="_">
      <formula>NOT(ISERROR(SEARCH("_",A271)))</formula>
    </cfRule>
  </conditionalFormatting>
  <conditionalFormatting sqref="AD271">
    <cfRule type="cellIs" dxfId="3181" priority="1110" operator="equal">
      <formula>1</formula>
    </cfRule>
    <cfRule type="cellIs" dxfId="3180" priority="1111" operator="equal">
      <formula>2</formula>
    </cfRule>
    <cfRule type="cellIs" dxfId="3179" priority="1112" operator="equal">
      <formula>3</formula>
    </cfRule>
    <cfRule type="cellIs" dxfId="3178" priority="1113" operator="equal">
      <formula>4</formula>
    </cfRule>
    <cfRule type="cellIs" dxfId="3177" priority="1120" operator="equal">
      <formula>5</formula>
    </cfRule>
  </conditionalFormatting>
  <conditionalFormatting sqref="A271">
    <cfRule type="containsBlanks" priority="1104" stopIfTrue="1">
      <formula>LEN(TRIM(A271))=0</formula>
    </cfRule>
    <cfRule type="containsText" dxfId="3176" priority="1105" stopIfTrue="1" operator="containsText" text="fcd">
      <formula>NOT(ISERROR(SEARCH("fcd",A271)))</formula>
    </cfRule>
    <cfRule type="containsText" dxfId="3175" priority="1106" stopIfTrue="1" operator="containsText" text="server">
      <formula>NOT(ISERROR(SEARCH("server",A271)))</formula>
    </cfRule>
    <cfRule type="containsText" dxfId="3174" priority="1107" stopIfTrue="1" operator="containsText" text="ft">
      <formula>NOT(ISERROR(SEARCH("ft",A271)))</formula>
    </cfRule>
    <cfRule type="containsText" dxfId="3173" priority="1108" stopIfTrue="1" operator="containsText" text="lynxx_">
      <formula>NOT(ISERROR(SEARCH("lynxx_",A271)))</formula>
    </cfRule>
    <cfRule type="containsText" dxfId="3172" priority="1109" operator="containsText" text="_">
      <formula>NOT(ISERROR(SEARCH("_",A271)))</formula>
    </cfRule>
  </conditionalFormatting>
  <conditionalFormatting sqref="Y271:AC271">
    <cfRule type="cellIs" dxfId="3171" priority="1099" operator="equal">
      <formula>1</formula>
    </cfRule>
    <cfRule type="cellIs" dxfId="3170" priority="1100" operator="equal">
      <formula>2</formula>
    </cfRule>
    <cfRule type="cellIs" dxfId="3169" priority="1101" operator="equal">
      <formula>3</formula>
    </cfRule>
    <cfRule type="cellIs" dxfId="3168" priority="1102" operator="equal">
      <formula>4</formula>
    </cfRule>
    <cfRule type="cellIs" dxfId="3167" priority="1103" operator="equal">
      <formula>5</formula>
    </cfRule>
  </conditionalFormatting>
  <conditionalFormatting sqref="B271:E271">
    <cfRule type="colorScale" priority="109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71:I271">
    <cfRule type="colorScale" priority="109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71:M271">
    <cfRule type="colorScale" priority="109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83:A88 A90:A96">
    <cfRule type="containsBlanks" priority="1089" stopIfTrue="1">
      <formula>LEN(TRIM(A83))=0</formula>
    </cfRule>
    <cfRule type="containsText" dxfId="3166" priority="1090" stopIfTrue="1" operator="containsText" text="fcd">
      <formula>NOT(ISERROR(SEARCH("fcd",A83)))</formula>
    </cfRule>
    <cfRule type="containsText" dxfId="3165" priority="1091" stopIfTrue="1" operator="containsText" text="server">
      <formula>NOT(ISERROR(SEARCH("server",A83)))</formula>
    </cfRule>
    <cfRule type="containsText" dxfId="3164" priority="1092" stopIfTrue="1" operator="containsText" text="ft">
      <formula>NOT(ISERROR(SEARCH("ft",A83)))</formula>
    </cfRule>
    <cfRule type="containsText" dxfId="3163" priority="1093" stopIfTrue="1" operator="containsText" text="lynxx_">
      <formula>NOT(ISERROR(SEARCH("lynxx_",A83)))</formula>
    </cfRule>
    <cfRule type="containsText" dxfId="3162" priority="1094" operator="containsText" text="_">
      <formula>NOT(ISERROR(SEARCH("_",A83)))</formula>
    </cfRule>
  </conditionalFormatting>
  <conditionalFormatting sqref="Y83:AE88 Y90:AE96">
    <cfRule type="cellIs" dxfId="3161" priority="1085" operator="equal">
      <formula>1</formula>
    </cfRule>
    <cfRule type="cellIs" dxfId="3160" priority="1086" operator="equal">
      <formula>2</formula>
    </cfRule>
    <cfRule type="cellIs" dxfId="3159" priority="1087" operator="equal">
      <formula>3</formula>
    </cfRule>
    <cfRule type="cellIs" dxfId="3158" priority="1088" operator="equal">
      <formula>4</formula>
    </cfRule>
    <cfRule type="cellIs" dxfId="3157" priority="1095" operator="equal">
      <formula>5</formula>
    </cfRule>
  </conditionalFormatting>
  <conditionalFormatting sqref="U86:V86 X86 U83:X85 U87:X88 U90:X96">
    <cfRule type="containsBlanks" priority="1079" stopIfTrue="1">
      <formula>LEN(TRIM(U83))=0</formula>
    </cfRule>
    <cfRule type="cellIs" dxfId="3156" priority="1080" operator="equal">
      <formula>"N/A"</formula>
    </cfRule>
    <cfRule type="cellIs" dxfId="3155" priority="1081" operator="equal">
      <formula>"OK"</formula>
    </cfRule>
    <cfRule type="containsText" dxfId="3154" priority="1082" operator="containsText" text="Unsure">
      <formula>NOT(ISERROR(SEARCH("Unsure",U83)))</formula>
    </cfRule>
    <cfRule type="containsText" dxfId="3153" priority="1083" operator="containsText" text="Can't See">
      <formula>NOT(ISERROR(SEARCH("Can't See",U83)))</formula>
    </cfRule>
    <cfRule type="notContainsText" dxfId="3152" priority="1084" operator="notContains" text="OK&amp;N/A">
      <formula>ISERROR(SEARCH("OK&amp;N/A",U83))</formula>
    </cfRule>
  </conditionalFormatting>
  <conditionalFormatting sqref="W86">
    <cfRule type="containsBlanks" priority="1073" stopIfTrue="1">
      <formula>LEN(TRIM(W86))=0</formula>
    </cfRule>
    <cfRule type="containsText" dxfId="3151" priority="1074" stopIfTrue="1" operator="containsText" text="fcd">
      <formula>NOT(ISERROR(SEARCH("fcd",W86)))</formula>
    </cfRule>
    <cfRule type="containsText" dxfId="3150" priority="1075" stopIfTrue="1" operator="containsText" text="server">
      <formula>NOT(ISERROR(SEARCH("server",W86)))</formula>
    </cfRule>
    <cfRule type="containsText" dxfId="3149" priority="1076" stopIfTrue="1" operator="containsText" text="ft">
      <formula>NOT(ISERROR(SEARCH("ft",W86)))</formula>
    </cfRule>
    <cfRule type="containsText" dxfId="3148" priority="1077" stopIfTrue="1" operator="containsText" text="lynxx_">
      <formula>NOT(ISERROR(SEARCH("lynxx_",W86)))</formula>
    </cfRule>
    <cfRule type="containsText" dxfId="3147" priority="1078" operator="containsText" text="_">
      <formula>NOT(ISERROR(SEARCH("_",W86)))</formula>
    </cfRule>
  </conditionalFormatting>
  <conditionalFormatting sqref="X100:X109">
    <cfRule type="containsBlanks" priority="1067" stopIfTrue="1">
      <formula>LEN(TRIM(X100))=0</formula>
    </cfRule>
    <cfRule type="cellIs" dxfId="3146" priority="1068" operator="equal">
      <formula>"N/A"</formula>
    </cfRule>
    <cfRule type="cellIs" dxfId="3145" priority="1069" operator="equal">
      <formula>"OK"</formula>
    </cfRule>
    <cfRule type="containsText" dxfId="3144" priority="1070" operator="containsText" text="Unsure">
      <formula>NOT(ISERROR(SEARCH("Unsure",X100)))</formula>
    </cfRule>
    <cfRule type="containsText" dxfId="3143" priority="1071" operator="containsText" text="Can't See">
      <formula>NOT(ISERROR(SEARCH("Can't See",X100)))</formula>
    </cfRule>
    <cfRule type="notContainsText" dxfId="3142" priority="1072" operator="notContains" text="OK&amp;N/A">
      <formula>ISERROR(SEARCH("OK&amp;N/A",X100))</formula>
    </cfRule>
  </conditionalFormatting>
  <conditionalFormatting sqref="J98:M99 J109:M109">
    <cfRule type="containsBlanks" priority="1061" stopIfTrue="1">
      <formula>LEN(TRIM(J98))=0</formula>
    </cfRule>
    <cfRule type="cellIs" dxfId="3141" priority="1062" operator="equal">
      <formula>"N/A"</formula>
    </cfRule>
    <cfRule type="cellIs" dxfId="3140" priority="1063" operator="equal">
      <formula>"OK"</formula>
    </cfRule>
    <cfRule type="containsText" dxfId="3139" priority="1064" operator="containsText" text="Unsure">
      <formula>NOT(ISERROR(SEARCH("Unsure",J98)))</formula>
    </cfRule>
    <cfRule type="containsText" dxfId="3138" priority="1065" operator="containsText" text="Can't See">
      <formula>NOT(ISERROR(SEARCH("Can't See",J98)))</formula>
    </cfRule>
    <cfRule type="notContainsText" dxfId="3137" priority="1066" operator="notContains" text="OK&amp;N/A">
      <formula>ISERROR(SEARCH("OK&amp;N/A",J98))</formula>
    </cfRule>
  </conditionalFormatting>
  <conditionalFormatting sqref="I90:K93 B83:C88 I84:K88 M83:M88 E84:G88 E90:G93 E83:K83 H84:H93 E94:K94 B90:C96 M90:M94 E95:M96">
    <cfRule type="colorScale" priority="106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82">
    <cfRule type="containsBlanks" priority="1054" stopIfTrue="1">
      <formula>LEN(TRIM(A82))=0</formula>
    </cfRule>
    <cfRule type="containsText" dxfId="3136" priority="1055" stopIfTrue="1" operator="containsText" text="fcd">
      <formula>NOT(ISERROR(SEARCH("fcd",A82)))</formula>
    </cfRule>
    <cfRule type="containsText" dxfId="3135" priority="1056" stopIfTrue="1" operator="containsText" text="server">
      <formula>NOT(ISERROR(SEARCH("server",A82)))</formula>
    </cfRule>
    <cfRule type="containsText" dxfId="3134" priority="1057" stopIfTrue="1" operator="containsText" text="ft">
      <formula>NOT(ISERROR(SEARCH("ft",A82)))</formula>
    </cfRule>
    <cfRule type="containsText" dxfId="3133" priority="1058" stopIfTrue="1" operator="containsText" text="lynxx_">
      <formula>NOT(ISERROR(SEARCH("lynxx_",A82)))</formula>
    </cfRule>
    <cfRule type="containsText" dxfId="3132" priority="1059" operator="containsText" text="_">
      <formula>NOT(ISERROR(SEARCH("_",A82)))</formula>
    </cfRule>
  </conditionalFormatting>
  <conditionalFormatting sqref="B82">
    <cfRule type="containsBlanks" priority="1048" stopIfTrue="1">
      <formula>LEN(TRIM(B82))=0</formula>
    </cfRule>
    <cfRule type="containsText" dxfId="3131" priority="1049" stopIfTrue="1" operator="containsText" text="fcd">
      <formula>NOT(ISERROR(SEARCH("fcd",B82)))</formula>
    </cfRule>
    <cfRule type="containsText" dxfId="3130" priority="1050" stopIfTrue="1" operator="containsText" text="server">
      <formula>NOT(ISERROR(SEARCH("server",B82)))</formula>
    </cfRule>
    <cfRule type="containsText" dxfId="3129" priority="1051" stopIfTrue="1" operator="containsText" text="ft">
      <formula>NOT(ISERROR(SEARCH("ft",B82)))</formula>
    </cfRule>
    <cfRule type="containsText" dxfId="3128" priority="1052" stopIfTrue="1" operator="containsText" text="lynxx_">
      <formula>NOT(ISERROR(SEARCH("lynxx_",B82)))</formula>
    </cfRule>
    <cfRule type="containsText" dxfId="3127" priority="1053" operator="containsText" text="_">
      <formula>NOT(ISERROR(SEARCH("_",B82)))</formula>
    </cfRule>
  </conditionalFormatting>
  <conditionalFormatting sqref="C82">
    <cfRule type="containsBlanks" priority="1042" stopIfTrue="1">
      <formula>LEN(TRIM(C82))=0</formula>
    </cfRule>
    <cfRule type="containsText" dxfId="3126" priority="1043" stopIfTrue="1" operator="containsText" text="fcd">
      <formula>NOT(ISERROR(SEARCH("fcd",C82)))</formula>
    </cfRule>
    <cfRule type="containsText" dxfId="3125" priority="1044" stopIfTrue="1" operator="containsText" text="server">
      <formula>NOT(ISERROR(SEARCH("server",C82)))</formula>
    </cfRule>
    <cfRule type="containsText" dxfId="3124" priority="1045" stopIfTrue="1" operator="containsText" text="ft">
      <formula>NOT(ISERROR(SEARCH("ft",C82)))</formula>
    </cfRule>
    <cfRule type="containsText" dxfId="3123" priority="1046" stopIfTrue="1" operator="containsText" text="lynxx_">
      <formula>NOT(ISERROR(SEARCH("lynxx_",C82)))</formula>
    </cfRule>
    <cfRule type="containsText" dxfId="3122" priority="1047" operator="containsText" text="_">
      <formula>NOT(ISERROR(SEARCH("_",C82)))</formula>
    </cfRule>
  </conditionalFormatting>
  <conditionalFormatting sqref="D82">
    <cfRule type="containsBlanks" priority="1036" stopIfTrue="1">
      <formula>LEN(TRIM(D82))=0</formula>
    </cfRule>
    <cfRule type="containsText" dxfId="3121" priority="1037" stopIfTrue="1" operator="containsText" text="fcd">
      <formula>NOT(ISERROR(SEARCH("fcd",D82)))</formula>
    </cfRule>
    <cfRule type="containsText" dxfId="3120" priority="1038" stopIfTrue="1" operator="containsText" text="server">
      <formula>NOT(ISERROR(SEARCH("server",D82)))</formula>
    </cfRule>
    <cfRule type="containsText" dxfId="3119" priority="1039" stopIfTrue="1" operator="containsText" text="ft">
      <formula>NOT(ISERROR(SEARCH("ft",D82)))</formula>
    </cfRule>
    <cfRule type="containsText" dxfId="3118" priority="1040" stopIfTrue="1" operator="containsText" text="lynxx_">
      <formula>NOT(ISERROR(SEARCH("lynxx_",D82)))</formula>
    </cfRule>
    <cfRule type="containsText" dxfId="3117" priority="1041" operator="containsText" text="_">
      <formula>NOT(ISERROR(SEARCH("_",D82)))</formula>
    </cfRule>
  </conditionalFormatting>
  <conditionalFormatting sqref="E82">
    <cfRule type="containsBlanks" priority="1030" stopIfTrue="1">
      <formula>LEN(TRIM(E82))=0</formula>
    </cfRule>
    <cfRule type="containsText" dxfId="3116" priority="1031" stopIfTrue="1" operator="containsText" text="fcd">
      <formula>NOT(ISERROR(SEARCH("fcd",E82)))</formula>
    </cfRule>
    <cfRule type="containsText" dxfId="3115" priority="1032" stopIfTrue="1" operator="containsText" text="server">
      <formula>NOT(ISERROR(SEARCH("server",E82)))</formula>
    </cfRule>
    <cfRule type="containsText" dxfId="3114" priority="1033" stopIfTrue="1" operator="containsText" text="ft">
      <formula>NOT(ISERROR(SEARCH("ft",E82)))</formula>
    </cfRule>
    <cfRule type="containsText" dxfId="3113" priority="1034" stopIfTrue="1" operator="containsText" text="lynxx_">
      <formula>NOT(ISERROR(SEARCH("lynxx_",E82)))</formula>
    </cfRule>
    <cfRule type="containsText" dxfId="3112" priority="1035" operator="containsText" text="_">
      <formula>NOT(ISERROR(SEARCH("_",E82)))</formula>
    </cfRule>
  </conditionalFormatting>
  <conditionalFormatting sqref="F82">
    <cfRule type="containsBlanks" priority="1024" stopIfTrue="1">
      <formula>LEN(TRIM(F82))=0</formula>
    </cfRule>
    <cfRule type="containsText" dxfId="3111" priority="1025" stopIfTrue="1" operator="containsText" text="fcd">
      <formula>NOT(ISERROR(SEARCH("fcd",F82)))</formula>
    </cfRule>
    <cfRule type="containsText" dxfId="3110" priority="1026" stopIfTrue="1" operator="containsText" text="server">
      <formula>NOT(ISERROR(SEARCH("server",F82)))</formula>
    </cfRule>
    <cfRule type="containsText" dxfId="3109" priority="1027" stopIfTrue="1" operator="containsText" text="ft">
      <formula>NOT(ISERROR(SEARCH("ft",F82)))</formula>
    </cfRule>
    <cfRule type="containsText" dxfId="3108" priority="1028" stopIfTrue="1" operator="containsText" text="lynxx_">
      <formula>NOT(ISERROR(SEARCH("lynxx_",F82)))</formula>
    </cfRule>
    <cfRule type="containsText" dxfId="3107" priority="1029" operator="containsText" text="_">
      <formula>NOT(ISERROR(SEARCH("_",F82)))</formula>
    </cfRule>
  </conditionalFormatting>
  <conditionalFormatting sqref="G82">
    <cfRule type="containsBlanks" priority="1018" stopIfTrue="1">
      <formula>LEN(TRIM(G82))=0</formula>
    </cfRule>
    <cfRule type="containsText" dxfId="3106" priority="1019" stopIfTrue="1" operator="containsText" text="fcd">
      <formula>NOT(ISERROR(SEARCH("fcd",G82)))</formula>
    </cfRule>
    <cfRule type="containsText" dxfId="3105" priority="1020" stopIfTrue="1" operator="containsText" text="server">
      <formula>NOT(ISERROR(SEARCH("server",G82)))</formula>
    </cfRule>
    <cfRule type="containsText" dxfId="3104" priority="1021" stopIfTrue="1" operator="containsText" text="ft">
      <formula>NOT(ISERROR(SEARCH("ft",G82)))</formula>
    </cfRule>
    <cfRule type="containsText" dxfId="3103" priority="1022" stopIfTrue="1" operator="containsText" text="lynxx_">
      <formula>NOT(ISERROR(SEARCH("lynxx_",G82)))</formula>
    </cfRule>
    <cfRule type="containsText" dxfId="3102" priority="1023" operator="containsText" text="_">
      <formula>NOT(ISERROR(SEARCH("_",G82)))</formula>
    </cfRule>
  </conditionalFormatting>
  <conditionalFormatting sqref="H82">
    <cfRule type="containsBlanks" priority="1012" stopIfTrue="1">
      <formula>LEN(TRIM(H82))=0</formula>
    </cfRule>
    <cfRule type="containsText" dxfId="3101" priority="1013" stopIfTrue="1" operator="containsText" text="fcd">
      <formula>NOT(ISERROR(SEARCH("fcd",H82)))</formula>
    </cfRule>
    <cfRule type="containsText" dxfId="3100" priority="1014" stopIfTrue="1" operator="containsText" text="server">
      <formula>NOT(ISERROR(SEARCH("server",H82)))</formula>
    </cfRule>
    <cfRule type="containsText" dxfId="3099" priority="1015" stopIfTrue="1" operator="containsText" text="ft">
      <formula>NOT(ISERROR(SEARCH("ft",H82)))</formula>
    </cfRule>
    <cfRule type="containsText" dxfId="3098" priority="1016" stopIfTrue="1" operator="containsText" text="lynxx_">
      <formula>NOT(ISERROR(SEARCH("lynxx_",H82)))</formula>
    </cfRule>
    <cfRule type="containsText" dxfId="3097" priority="1017" operator="containsText" text="_">
      <formula>NOT(ISERROR(SEARCH("_",H82)))</formula>
    </cfRule>
  </conditionalFormatting>
  <conditionalFormatting sqref="I82">
    <cfRule type="containsBlanks" priority="1006" stopIfTrue="1">
      <formula>LEN(TRIM(I82))=0</formula>
    </cfRule>
    <cfRule type="containsText" dxfId="3096" priority="1007" stopIfTrue="1" operator="containsText" text="fcd">
      <formula>NOT(ISERROR(SEARCH("fcd",I82)))</formula>
    </cfRule>
    <cfRule type="containsText" dxfId="3095" priority="1008" stopIfTrue="1" operator="containsText" text="server">
      <formula>NOT(ISERROR(SEARCH("server",I82)))</formula>
    </cfRule>
    <cfRule type="containsText" dxfId="3094" priority="1009" stopIfTrue="1" operator="containsText" text="ft">
      <formula>NOT(ISERROR(SEARCH("ft",I82)))</formula>
    </cfRule>
    <cfRule type="containsText" dxfId="3093" priority="1010" stopIfTrue="1" operator="containsText" text="lynxx_">
      <formula>NOT(ISERROR(SEARCH("lynxx_",I82)))</formula>
    </cfRule>
    <cfRule type="containsText" dxfId="3092" priority="1011" operator="containsText" text="_">
      <formula>NOT(ISERROR(SEARCH("_",I82)))</formula>
    </cfRule>
  </conditionalFormatting>
  <conditionalFormatting sqref="J82">
    <cfRule type="containsBlanks" priority="1000" stopIfTrue="1">
      <formula>LEN(TRIM(J82))=0</formula>
    </cfRule>
    <cfRule type="containsText" dxfId="3091" priority="1001" stopIfTrue="1" operator="containsText" text="fcd">
      <formula>NOT(ISERROR(SEARCH("fcd",J82)))</formula>
    </cfRule>
    <cfRule type="containsText" dxfId="3090" priority="1002" stopIfTrue="1" operator="containsText" text="server">
      <formula>NOT(ISERROR(SEARCH("server",J82)))</formula>
    </cfRule>
    <cfRule type="containsText" dxfId="3089" priority="1003" stopIfTrue="1" operator="containsText" text="ft">
      <formula>NOT(ISERROR(SEARCH("ft",J82)))</formula>
    </cfRule>
    <cfRule type="containsText" dxfId="3088" priority="1004" stopIfTrue="1" operator="containsText" text="lynxx_">
      <formula>NOT(ISERROR(SEARCH("lynxx_",J82)))</formula>
    </cfRule>
    <cfRule type="containsText" dxfId="3087" priority="1005" operator="containsText" text="_">
      <formula>NOT(ISERROR(SEARCH("_",J82)))</formula>
    </cfRule>
  </conditionalFormatting>
  <conditionalFormatting sqref="L82">
    <cfRule type="containsBlanks" priority="994" stopIfTrue="1">
      <formula>LEN(TRIM(L82))=0</formula>
    </cfRule>
    <cfRule type="containsText" dxfId="3086" priority="995" stopIfTrue="1" operator="containsText" text="fcd">
      <formula>NOT(ISERROR(SEARCH("fcd",L82)))</formula>
    </cfRule>
    <cfRule type="containsText" dxfId="3085" priority="996" stopIfTrue="1" operator="containsText" text="server">
      <formula>NOT(ISERROR(SEARCH("server",L82)))</formula>
    </cfRule>
    <cfRule type="containsText" dxfId="3084" priority="997" stopIfTrue="1" operator="containsText" text="ft">
      <formula>NOT(ISERROR(SEARCH("ft",L82)))</formula>
    </cfRule>
    <cfRule type="containsText" dxfId="3083" priority="998" stopIfTrue="1" operator="containsText" text="lynxx_">
      <formula>NOT(ISERROR(SEARCH("lynxx_",L82)))</formula>
    </cfRule>
    <cfRule type="containsText" dxfId="3082" priority="999" operator="containsText" text="_">
      <formula>NOT(ISERROR(SEARCH("_",L82)))</formula>
    </cfRule>
  </conditionalFormatting>
  <conditionalFormatting sqref="M81">
    <cfRule type="containsBlanks" priority="988" stopIfTrue="1">
      <formula>LEN(TRIM(M81))=0</formula>
    </cfRule>
    <cfRule type="containsText" dxfId="3081" priority="989" stopIfTrue="1" operator="containsText" text="fcd">
      <formula>NOT(ISERROR(SEARCH("fcd",M81)))</formula>
    </cfRule>
    <cfRule type="containsText" dxfId="3080" priority="990" stopIfTrue="1" operator="containsText" text="server">
      <formula>NOT(ISERROR(SEARCH("server",M81)))</formula>
    </cfRule>
    <cfRule type="containsText" dxfId="3079" priority="991" stopIfTrue="1" operator="containsText" text="ft">
      <formula>NOT(ISERROR(SEARCH("ft",M81)))</formula>
    </cfRule>
    <cfRule type="containsText" dxfId="3078" priority="992" stopIfTrue="1" operator="containsText" text="lynxx_">
      <formula>NOT(ISERROR(SEARCH("lynxx_",M81)))</formula>
    </cfRule>
    <cfRule type="containsText" dxfId="3077" priority="993" operator="containsText" text="_">
      <formula>NOT(ISERROR(SEARCH("_",M81)))</formula>
    </cfRule>
  </conditionalFormatting>
  <conditionalFormatting sqref="O82">
    <cfRule type="containsBlanks" priority="982" stopIfTrue="1">
      <formula>LEN(TRIM(O82))=0</formula>
    </cfRule>
    <cfRule type="containsText" dxfId="3076" priority="983" stopIfTrue="1" operator="containsText" text="fcd">
      <formula>NOT(ISERROR(SEARCH("fcd",O82)))</formula>
    </cfRule>
    <cfRule type="containsText" dxfId="3075" priority="984" stopIfTrue="1" operator="containsText" text="server">
      <formula>NOT(ISERROR(SEARCH("server",O82)))</formula>
    </cfRule>
    <cfRule type="containsText" dxfId="3074" priority="985" stopIfTrue="1" operator="containsText" text="ft">
      <formula>NOT(ISERROR(SEARCH("ft",O82)))</formula>
    </cfRule>
    <cfRule type="containsText" dxfId="3073" priority="986" stopIfTrue="1" operator="containsText" text="lynxx_">
      <formula>NOT(ISERROR(SEARCH("lynxx_",O82)))</formula>
    </cfRule>
    <cfRule type="containsText" dxfId="3072" priority="987" operator="containsText" text="_">
      <formula>NOT(ISERROR(SEARCH("_",O82)))</formula>
    </cfRule>
  </conditionalFormatting>
  <conditionalFormatting sqref="Q82">
    <cfRule type="containsBlanks" priority="976" stopIfTrue="1">
      <formula>LEN(TRIM(Q82))=0</formula>
    </cfRule>
    <cfRule type="containsText" dxfId="3071" priority="977" stopIfTrue="1" operator="containsText" text="fcd">
      <formula>NOT(ISERROR(SEARCH("fcd",Q82)))</formula>
    </cfRule>
    <cfRule type="containsText" dxfId="3070" priority="978" stopIfTrue="1" operator="containsText" text="server">
      <formula>NOT(ISERROR(SEARCH("server",Q82)))</formula>
    </cfRule>
    <cfRule type="containsText" dxfId="3069" priority="979" stopIfTrue="1" operator="containsText" text="ft">
      <formula>NOT(ISERROR(SEARCH("ft",Q82)))</formula>
    </cfRule>
    <cfRule type="containsText" dxfId="3068" priority="980" stopIfTrue="1" operator="containsText" text="lynxx_">
      <formula>NOT(ISERROR(SEARCH("lynxx_",Q82)))</formula>
    </cfRule>
    <cfRule type="containsText" dxfId="3067" priority="981" operator="containsText" text="_">
      <formula>NOT(ISERROR(SEARCH("_",Q82)))</formula>
    </cfRule>
  </conditionalFormatting>
  <conditionalFormatting sqref="R82">
    <cfRule type="containsBlanks" priority="970" stopIfTrue="1">
      <formula>LEN(TRIM(R82))=0</formula>
    </cfRule>
    <cfRule type="containsText" dxfId="3066" priority="971" stopIfTrue="1" operator="containsText" text="fcd">
      <formula>NOT(ISERROR(SEARCH("fcd",R82)))</formula>
    </cfRule>
    <cfRule type="containsText" dxfId="3065" priority="972" stopIfTrue="1" operator="containsText" text="server">
      <formula>NOT(ISERROR(SEARCH("server",R82)))</formula>
    </cfRule>
    <cfRule type="containsText" dxfId="3064" priority="973" stopIfTrue="1" operator="containsText" text="ft">
      <formula>NOT(ISERROR(SEARCH("ft",R82)))</formula>
    </cfRule>
    <cfRule type="containsText" dxfId="3063" priority="974" stopIfTrue="1" operator="containsText" text="lynxx_">
      <formula>NOT(ISERROR(SEARCH("lynxx_",R82)))</formula>
    </cfRule>
    <cfRule type="containsText" dxfId="3062" priority="975" operator="containsText" text="_">
      <formula>NOT(ISERROR(SEARCH("_",R82)))</formula>
    </cfRule>
  </conditionalFormatting>
  <conditionalFormatting sqref="S82:T82">
    <cfRule type="containsBlanks" priority="964" stopIfTrue="1">
      <formula>LEN(TRIM(S82))=0</formula>
    </cfRule>
    <cfRule type="containsText" dxfId="3061" priority="965" stopIfTrue="1" operator="containsText" text="fcd">
      <formula>NOT(ISERROR(SEARCH("fcd",S82)))</formula>
    </cfRule>
    <cfRule type="containsText" dxfId="3060" priority="966" stopIfTrue="1" operator="containsText" text="server">
      <formula>NOT(ISERROR(SEARCH("server",S82)))</formula>
    </cfRule>
    <cfRule type="containsText" dxfId="3059" priority="967" stopIfTrue="1" operator="containsText" text="ft">
      <formula>NOT(ISERROR(SEARCH("ft",S82)))</formula>
    </cfRule>
    <cfRule type="containsText" dxfId="3058" priority="968" stopIfTrue="1" operator="containsText" text="lynxx_">
      <formula>NOT(ISERROR(SEARCH("lynxx_",S82)))</formula>
    </cfRule>
    <cfRule type="containsText" dxfId="3057" priority="969" operator="containsText" text="_">
      <formula>NOT(ISERROR(SEARCH("_",S82)))</formula>
    </cfRule>
  </conditionalFormatting>
  <conditionalFormatting sqref="A89">
    <cfRule type="containsBlanks" priority="957" stopIfTrue="1">
      <formula>LEN(TRIM(A89))=0</formula>
    </cfRule>
    <cfRule type="containsText" dxfId="3056" priority="958" stopIfTrue="1" operator="containsText" text="fcd">
      <formula>NOT(ISERROR(SEARCH("fcd",A89)))</formula>
    </cfRule>
    <cfRule type="containsText" dxfId="3055" priority="959" stopIfTrue="1" operator="containsText" text="server">
      <formula>NOT(ISERROR(SEARCH("server",A89)))</formula>
    </cfRule>
    <cfRule type="containsText" dxfId="3054" priority="960" stopIfTrue="1" operator="containsText" text="ft">
      <formula>NOT(ISERROR(SEARCH("ft",A89)))</formula>
    </cfRule>
    <cfRule type="containsText" dxfId="3053" priority="961" stopIfTrue="1" operator="containsText" text="lynxx_">
      <formula>NOT(ISERROR(SEARCH("lynxx_",A89)))</formula>
    </cfRule>
    <cfRule type="containsText" dxfId="3052" priority="962" operator="containsText" text="_">
      <formula>NOT(ISERROR(SEARCH("_",A89)))</formula>
    </cfRule>
  </conditionalFormatting>
  <conditionalFormatting sqref="Y89:AE89">
    <cfRule type="cellIs" dxfId="3051" priority="953" operator="equal">
      <formula>1</formula>
    </cfRule>
    <cfRule type="cellIs" dxfId="3050" priority="954" operator="equal">
      <formula>2</formula>
    </cfRule>
    <cfRule type="cellIs" dxfId="3049" priority="955" operator="equal">
      <formula>3</formula>
    </cfRule>
    <cfRule type="cellIs" dxfId="3048" priority="956" operator="equal">
      <formula>4</formula>
    </cfRule>
    <cfRule type="cellIs" dxfId="3047" priority="963" operator="equal">
      <formula>5</formula>
    </cfRule>
  </conditionalFormatting>
  <conditionalFormatting sqref="U89:X89">
    <cfRule type="containsBlanks" priority="947" stopIfTrue="1">
      <formula>LEN(TRIM(U89))=0</formula>
    </cfRule>
    <cfRule type="cellIs" dxfId="3046" priority="948" operator="equal">
      <formula>"N/A"</formula>
    </cfRule>
    <cfRule type="cellIs" dxfId="3045" priority="949" operator="equal">
      <formula>"OK"</formula>
    </cfRule>
    <cfRule type="containsText" dxfId="3044" priority="950" operator="containsText" text="Unsure">
      <formula>NOT(ISERROR(SEARCH("Unsure",U89)))</formula>
    </cfRule>
    <cfRule type="containsText" dxfId="3043" priority="951" operator="containsText" text="Can't See">
      <formula>NOT(ISERROR(SEARCH("Can't See",U89)))</formula>
    </cfRule>
    <cfRule type="notContainsText" dxfId="3042" priority="952" operator="notContains" text="OK&amp;N/A">
      <formula>ISERROR(SEARCH("OK&amp;N/A",U89))</formula>
    </cfRule>
  </conditionalFormatting>
  <conditionalFormatting sqref="B89:C89 I89:K89 M89 E89:G89">
    <cfRule type="colorScale" priority="94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K82">
    <cfRule type="containsBlanks" priority="940" stopIfTrue="1">
      <formula>LEN(TRIM(K82))=0</formula>
    </cfRule>
    <cfRule type="containsText" dxfId="3041" priority="941" stopIfTrue="1" operator="containsText" text="fcd">
      <formula>NOT(ISERROR(SEARCH("fcd",K82)))</formula>
    </cfRule>
    <cfRule type="containsText" dxfId="3040" priority="942" stopIfTrue="1" operator="containsText" text="server">
      <formula>NOT(ISERROR(SEARCH("server",K82)))</formula>
    </cfRule>
    <cfRule type="containsText" dxfId="3039" priority="943" stopIfTrue="1" operator="containsText" text="ft">
      <formula>NOT(ISERROR(SEARCH("ft",K82)))</formula>
    </cfRule>
    <cfRule type="containsText" dxfId="3038" priority="944" stopIfTrue="1" operator="containsText" text="lynxx_">
      <formula>NOT(ISERROR(SEARCH("lynxx_",K82)))</formula>
    </cfRule>
    <cfRule type="containsText" dxfId="3037" priority="945" operator="containsText" text="_">
      <formula>NOT(ISERROR(SEARCH("_",K82)))</formula>
    </cfRule>
  </conditionalFormatting>
  <conditionalFormatting sqref="M82">
    <cfRule type="containsBlanks" priority="934" stopIfTrue="1">
      <formula>LEN(TRIM(M82))=0</formula>
    </cfRule>
    <cfRule type="containsText" dxfId="3036" priority="935" stopIfTrue="1" operator="containsText" text="fcd">
      <formula>NOT(ISERROR(SEARCH("fcd",M82)))</formula>
    </cfRule>
    <cfRule type="containsText" dxfId="3035" priority="936" stopIfTrue="1" operator="containsText" text="server">
      <formula>NOT(ISERROR(SEARCH("server",M82)))</formula>
    </cfRule>
    <cfRule type="containsText" dxfId="3034" priority="937" stopIfTrue="1" operator="containsText" text="ft">
      <formula>NOT(ISERROR(SEARCH("ft",M82)))</formula>
    </cfRule>
    <cfRule type="containsText" dxfId="3033" priority="938" stopIfTrue="1" operator="containsText" text="lynxx_">
      <formula>NOT(ISERROR(SEARCH("lynxx_",M82)))</formula>
    </cfRule>
    <cfRule type="containsText" dxfId="3032" priority="939" operator="containsText" text="_">
      <formula>NOT(ISERROR(SEARCH("_",M82)))</formula>
    </cfRule>
  </conditionalFormatting>
  <conditionalFormatting sqref="P41:P43 P45 P28:P35 P22:P25">
    <cfRule type="colorScale" priority="9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4:P175 P168 P162:P165 P177:P183">
    <cfRule type="colorScale" priority="9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87">
    <cfRule type="colorScale" priority="9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05:P206">
    <cfRule type="colorScale" priority="9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07:P210">
    <cfRule type="colorScale" priority="9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40:P241">
    <cfRule type="colorScale" priority="9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42">
    <cfRule type="colorScale" priority="9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69:P270 P272">
    <cfRule type="colorScale" priority="9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73">
    <cfRule type="colorScale" priority="9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71">
    <cfRule type="colorScale" priority="9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93 P291">
    <cfRule type="colorScale" priority="9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117 A119:A120">
    <cfRule type="containsBlanks" priority="917" stopIfTrue="1">
      <formula>LEN(TRIM(A117))=0</formula>
    </cfRule>
    <cfRule type="containsText" dxfId="3031" priority="918" stopIfTrue="1" operator="containsText" text="fcd">
      <formula>NOT(ISERROR(SEARCH("fcd",A117)))</formula>
    </cfRule>
    <cfRule type="containsText" dxfId="3030" priority="919" stopIfTrue="1" operator="containsText" text="server">
      <formula>NOT(ISERROR(SEARCH("server",A117)))</formula>
    </cfRule>
    <cfRule type="containsText" dxfId="3029" priority="920" stopIfTrue="1" operator="containsText" text="ft">
      <formula>NOT(ISERROR(SEARCH("ft",A117)))</formula>
    </cfRule>
    <cfRule type="containsText" dxfId="3028" priority="921" stopIfTrue="1" operator="containsText" text="lynxx_">
      <formula>NOT(ISERROR(SEARCH("lynxx_",A117)))</formula>
    </cfRule>
    <cfRule type="containsText" dxfId="3027" priority="922" operator="containsText" text="_">
      <formula>NOT(ISERROR(SEARCH("_",A117)))</formula>
    </cfRule>
  </conditionalFormatting>
  <conditionalFormatting sqref="P203:P204">
    <cfRule type="colorScale" priority="9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13:P221 P211">
    <cfRule type="colorScale" priority="9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7">
    <cfRule type="colorScale" priority="9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82">
    <cfRule type="colorScale" priority="9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1 S3 S223 S111:S119 S178:S183 S225 S229 S237 S240:S241 S269:S273 S277 S187:S193 S280:S288 S384:S1048576 S232:S234 S22:S60 S198 S123:S125 S244:S254 S266:S267 S5 S8 S11:S20">
    <cfRule type="cellIs" dxfId="3026" priority="912" operator="equal">
      <formula>FALSE</formula>
    </cfRule>
  </conditionalFormatting>
  <conditionalFormatting sqref="T260:T263 T384:T1048576 T222:T254 T265:T328 T1:T5 T10:T183 T7:T8 T185:T211">
    <cfRule type="cellIs" dxfId="3025" priority="911" operator="equal">
      <formula>FALSE</formula>
    </cfRule>
  </conditionalFormatting>
  <conditionalFormatting sqref="O1">
    <cfRule type="colorScale" priority="910">
      <colorScale>
        <cfvo type="num" val="0"/>
        <cfvo type="num" val="0.6"/>
        <cfvo type="num" val="1"/>
        <color rgb="FFF8696B"/>
        <color theme="7" tint="0.59999389629810485"/>
        <color rgb="FF63BE7B"/>
      </colorScale>
    </cfRule>
  </conditionalFormatting>
  <conditionalFormatting sqref="P268">
    <cfRule type="colorScale" priority="90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4:P15">
    <cfRule type="colorScale" priority="31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83:L94">
    <cfRule type="colorScale" priority="90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P176">
    <cfRule type="colorScale" priority="90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109">
    <cfRule type="cellIs" dxfId="3024" priority="906" operator="equal">
      <formula>FALSE</formula>
    </cfRule>
  </conditionalFormatting>
  <conditionalFormatting sqref="T100 T104 T108">
    <cfRule type="containsBlanks" priority="900" stopIfTrue="1">
      <formula>LEN(TRIM(T100))=0</formula>
    </cfRule>
    <cfRule type="containsText" dxfId="3023" priority="901" stopIfTrue="1" operator="containsText" text="fcd">
      <formula>NOT(ISERROR(SEARCH("fcd",T100)))</formula>
    </cfRule>
    <cfRule type="containsText" dxfId="3022" priority="902" stopIfTrue="1" operator="containsText" text="server">
      <formula>NOT(ISERROR(SEARCH("server",T100)))</formula>
    </cfRule>
    <cfRule type="containsText" dxfId="3021" priority="903" stopIfTrue="1" operator="containsText" text="ft">
      <formula>NOT(ISERROR(SEARCH("ft",T100)))</formula>
    </cfRule>
    <cfRule type="containsText" dxfId="3020" priority="904" stopIfTrue="1" operator="containsText" text="lynxx_">
      <formula>NOT(ISERROR(SEARCH("lynxx_",T100)))</formula>
    </cfRule>
    <cfRule type="containsText" dxfId="3019" priority="905" operator="containsText" text="_">
      <formula>NOT(ISERROR(SEARCH("_",T100)))</formula>
    </cfRule>
  </conditionalFormatting>
  <conditionalFormatting sqref="U100:W102 U103:V103 U104:W109">
    <cfRule type="containsBlanks" priority="894" stopIfTrue="1">
      <formula>LEN(TRIM(U100))=0</formula>
    </cfRule>
    <cfRule type="cellIs" dxfId="3018" priority="895" operator="equal">
      <formula>"N/A"</formula>
    </cfRule>
    <cfRule type="cellIs" dxfId="3017" priority="896" operator="equal">
      <formula>"OK"</formula>
    </cfRule>
    <cfRule type="containsText" dxfId="3016" priority="897" operator="containsText" text="Unsure">
      <formula>NOT(ISERROR(SEARCH("Unsure",U100)))</formula>
    </cfRule>
    <cfRule type="containsText" dxfId="3015" priority="898" operator="containsText" text="Can't See">
      <formula>NOT(ISERROR(SEARCH("Can't See",U100)))</formula>
    </cfRule>
    <cfRule type="notContainsText" dxfId="3014" priority="899" operator="notContains" text="OK&amp;N/A">
      <formula>ISERROR(SEARCH("OK&amp;N/A",U100))</formula>
    </cfRule>
  </conditionalFormatting>
  <conditionalFormatting sqref="W103">
    <cfRule type="containsBlanks" priority="888" stopIfTrue="1">
      <formula>LEN(TRIM(W103))=0</formula>
    </cfRule>
    <cfRule type="cellIs" dxfId="3013" priority="889" operator="equal">
      <formula>"N/A"</formula>
    </cfRule>
    <cfRule type="cellIs" dxfId="3012" priority="890" operator="equal">
      <formula>"OK"</formula>
    </cfRule>
    <cfRule type="containsText" dxfId="3011" priority="891" operator="containsText" text="Unsure">
      <formula>NOT(ISERROR(SEARCH("Unsure",W103)))</formula>
    </cfRule>
    <cfRule type="containsText" dxfId="3010" priority="892" operator="containsText" text="Can't See">
      <formula>NOT(ISERROR(SEARCH("Can't See",W103)))</formula>
    </cfRule>
    <cfRule type="notContainsText" dxfId="3009" priority="893" operator="notContains" text="OK&amp;N/A">
      <formula>ISERROR(SEARCH("OK&amp;N/A",W103))</formula>
    </cfRule>
  </conditionalFormatting>
  <conditionalFormatting sqref="P99">
    <cfRule type="colorScale" priority="88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00:M108">
    <cfRule type="colorScale" priority="88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P44">
    <cfRule type="colorScale" priority="88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57:P161 P130:P155">
    <cfRule type="colorScale" priority="317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40">
    <cfRule type="colorScale" priority="88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66:P167">
    <cfRule type="colorScale" priority="88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212">
    <cfRule type="containsBlanks" priority="876" stopIfTrue="1">
      <formula>LEN(TRIM(A212))=0</formula>
    </cfRule>
    <cfRule type="containsText" dxfId="3008" priority="877" stopIfTrue="1" operator="containsText" text="fcd">
      <formula>NOT(ISERROR(SEARCH("fcd",A212)))</formula>
    </cfRule>
    <cfRule type="containsText" dxfId="3007" priority="878" stopIfTrue="1" operator="containsText" text="server">
      <formula>NOT(ISERROR(SEARCH("server",A212)))</formula>
    </cfRule>
    <cfRule type="containsText" dxfId="3006" priority="879" stopIfTrue="1" operator="containsText" text="ft">
      <formula>NOT(ISERROR(SEARCH("ft",A212)))</formula>
    </cfRule>
    <cfRule type="containsText" dxfId="3005" priority="880" stopIfTrue="1" operator="containsText" text="lynxx_">
      <formula>NOT(ISERROR(SEARCH("lynxx_",A212)))</formula>
    </cfRule>
    <cfRule type="containsText" dxfId="3004" priority="881" operator="containsText" text="_">
      <formula>NOT(ISERROR(SEARCH("_",A212)))</formula>
    </cfRule>
  </conditionalFormatting>
  <conditionalFormatting sqref="Y212:AE212">
    <cfRule type="cellIs" dxfId="3003" priority="872" operator="equal">
      <formula>1</formula>
    </cfRule>
    <cfRule type="cellIs" dxfId="3002" priority="873" operator="equal">
      <formula>2</formula>
    </cfRule>
    <cfRule type="cellIs" dxfId="3001" priority="874" operator="equal">
      <formula>3</formula>
    </cfRule>
    <cfRule type="cellIs" dxfId="3000" priority="875" operator="equal">
      <formula>4</formula>
    </cfRule>
    <cfRule type="cellIs" dxfId="2999" priority="882" operator="equal">
      <formula>5</formula>
    </cfRule>
  </conditionalFormatting>
  <conditionalFormatting sqref="U212:X212">
    <cfRule type="containsBlanks" priority="866" stopIfTrue="1">
      <formula>LEN(TRIM(U212))=0</formula>
    </cfRule>
    <cfRule type="cellIs" dxfId="2998" priority="867" operator="equal">
      <formula>"N/A"</formula>
    </cfRule>
    <cfRule type="cellIs" dxfId="2997" priority="868" operator="equal">
      <formula>"OK"</formula>
    </cfRule>
    <cfRule type="containsText" dxfId="2996" priority="869" operator="containsText" text="Unsure">
      <formula>NOT(ISERROR(SEARCH("Unsure",U212)))</formula>
    </cfRule>
    <cfRule type="containsText" dxfId="2995" priority="870" operator="containsText" text="Can't See">
      <formula>NOT(ISERROR(SEARCH("Can't See",U212)))</formula>
    </cfRule>
    <cfRule type="notContainsText" dxfId="2994" priority="871" operator="notContains" text="OK&amp;N/A">
      <formula>ISERROR(SEARCH("OK&amp;N/A",U212))</formula>
    </cfRule>
  </conditionalFormatting>
  <conditionalFormatting sqref="AH212">
    <cfRule type="containsBlanks" priority="860" stopIfTrue="1">
      <formula>LEN(TRIM(AH212))=0</formula>
    </cfRule>
    <cfRule type="containsText" dxfId="2993" priority="861" stopIfTrue="1" operator="containsText" text="fcd">
      <formula>NOT(ISERROR(SEARCH("fcd",AH212)))</formula>
    </cfRule>
    <cfRule type="containsText" dxfId="2992" priority="862" stopIfTrue="1" operator="containsText" text="server">
      <formula>NOT(ISERROR(SEARCH("server",AH212)))</formula>
    </cfRule>
    <cfRule type="containsText" dxfId="2991" priority="863" stopIfTrue="1" operator="containsText" text="ft">
      <formula>NOT(ISERROR(SEARCH("ft",AH212)))</formula>
    </cfRule>
    <cfRule type="containsText" dxfId="2990" priority="864" stopIfTrue="1" operator="containsText" text="lynxx_">
      <formula>NOT(ISERROR(SEARCH("lynxx_",AH212)))</formula>
    </cfRule>
    <cfRule type="containsText" dxfId="2989" priority="865" operator="containsText" text="_">
      <formula>NOT(ISERROR(SEARCH("_",AH212)))</formula>
    </cfRule>
  </conditionalFormatting>
  <conditionalFormatting sqref="T212">
    <cfRule type="cellIs" dxfId="2988" priority="859" operator="equal">
      <formula>FALSE</formula>
    </cfRule>
  </conditionalFormatting>
  <conditionalFormatting sqref="Y221:AC221">
    <cfRule type="cellIs" dxfId="2987" priority="854" operator="equal">
      <formula>1</formula>
    </cfRule>
    <cfRule type="cellIs" dxfId="2986" priority="855" operator="equal">
      <formula>2</formula>
    </cfRule>
    <cfRule type="cellIs" dxfId="2985" priority="856" operator="equal">
      <formula>3</formula>
    </cfRule>
    <cfRule type="cellIs" dxfId="2984" priority="857" operator="equal">
      <formula>4</formula>
    </cfRule>
    <cfRule type="cellIs" dxfId="2983" priority="858" operator="equal">
      <formula>5</formula>
    </cfRule>
  </conditionalFormatting>
  <conditionalFormatting sqref="U221:X221">
    <cfRule type="containsBlanks" priority="848" stopIfTrue="1">
      <formula>LEN(TRIM(U221))=0</formula>
    </cfRule>
    <cfRule type="cellIs" dxfId="2982" priority="849" operator="equal">
      <formula>"N/A"</formula>
    </cfRule>
    <cfRule type="cellIs" dxfId="2981" priority="850" operator="equal">
      <formula>"OK"</formula>
    </cfRule>
    <cfRule type="containsText" dxfId="2980" priority="851" operator="containsText" text="Unsure">
      <formula>NOT(ISERROR(SEARCH("Unsure",U221)))</formula>
    </cfRule>
    <cfRule type="containsText" dxfId="2979" priority="852" operator="containsText" text="Can't See">
      <formula>NOT(ISERROR(SEARCH("Can't See",U221)))</formula>
    </cfRule>
    <cfRule type="notContainsText" dxfId="2978" priority="853" operator="notContains" text="OK&amp;N/A">
      <formula>ISERROR(SEARCH("OK&amp;N/A",U221))</formula>
    </cfRule>
  </conditionalFormatting>
  <conditionalFormatting sqref="U215:X215 U220:X220 U213:X213">
    <cfRule type="containsBlanks" priority="842" stopIfTrue="1">
      <formula>LEN(TRIM(U213))=0</formula>
    </cfRule>
    <cfRule type="cellIs" dxfId="2977" priority="843" operator="equal">
      <formula>"N/A"</formula>
    </cfRule>
    <cfRule type="cellIs" dxfId="2976" priority="844" operator="equal">
      <formula>"OK"</formula>
    </cfRule>
    <cfRule type="containsText" dxfId="2975" priority="845" operator="containsText" text="Unsure">
      <formula>NOT(ISERROR(SEARCH("Unsure",U213)))</formula>
    </cfRule>
    <cfRule type="containsText" dxfId="2974" priority="846" operator="containsText" text="Can't See">
      <formula>NOT(ISERROR(SEARCH("Can't See",U213)))</formula>
    </cfRule>
    <cfRule type="notContainsText" dxfId="2973" priority="847" operator="notContains" text="OK&amp;N/A">
      <formula>ISERROR(SEARCH("OK&amp;N/A",U213))</formula>
    </cfRule>
  </conditionalFormatting>
  <conditionalFormatting sqref="Y213:AC213">
    <cfRule type="cellIs" dxfId="2972" priority="837" operator="equal">
      <formula>1</formula>
    </cfRule>
    <cfRule type="cellIs" dxfId="2971" priority="838" operator="equal">
      <formula>2</formula>
    </cfRule>
    <cfRule type="cellIs" dxfId="2970" priority="839" operator="equal">
      <formula>3</formula>
    </cfRule>
    <cfRule type="cellIs" dxfId="2969" priority="840" operator="equal">
      <formula>4</formula>
    </cfRule>
    <cfRule type="cellIs" dxfId="2968" priority="841" operator="equal">
      <formula>5</formula>
    </cfRule>
  </conditionalFormatting>
  <conditionalFormatting sqref="Y220:AC220">
    <cfRule type="cellIs" dxfId="2967" priority="832" operator="equal">
      <formula>1</formula>
    </cfRule>
    <cfRule type="cellIs" dxfId="2966" priority="833" operator="equal">
      <formula>2</formula>
    </cfRule>
    <cfRule type="cellIs" dxfId="2965" priority="834" operator="equal">
      <formula>3</formula>
    </cfRule>
    <cfRule type="cellIs" dxfId="2964" priority="835" operator="equal">
      <formula>4</formula>
    </cfRule>
    <cfRule type="cellIs" dxfId="2963" priority="836" operator="equal">
      <formula>5</formula>
    </cfRule>
  </conditionalFormatting>
  <conditionalFormatting sqref="Y215:AC215">
    <cfRule type="cellIs" dxfId="2962" priority="827" operator="equal">
      <formula>1</formula>
    </cfRule>
    <cfRule type="cellIs" dxfId="2961" priority="828" operator="equal">
      <formula>2</formula>
    </cfRule>
    <cfRule type="cellIs" dxfId="2960" priority="829" operator="equal">
      <formula>3</formula>
    </cfRule>
    <cfRule type="cellIs" dxfId="2959" priority="830" operator="equal">
      <formula>4</formula>
    </cfRule>
    <cfRule type="cellIs" dxfId="2958" priority="831" operator="equal">
      <formula>5</formula>
    </cfRule>
  </conditionalFormatting>
  <conditionalFormatting sqref="U214:X214">
    <cfRule type="containsBlanks" priority="821" stopIfTrue="1">
      <formula>LEN(TRIM(U214))=0</formula>
    </cfRule>
    <cfRule type="cellIs" dxfId="2957" priority="822" operator="equal">
      <formula>"N/A"</formula>
    </cfRule>
    <cfRule type="cellIs" dxfId="2956" priority="823" operator="equal">
      <formula>"OK"</formula>
    </cfRule>
    <cfRule type="containsText" dxfId="2955" priority="824" operator="containsText" text="Unsure">
      <formula>NOT(ISERROR(SEARCH("Unsure",U214)))</formula>
    </cfRule>
    <cfRule type="containsText" dxfId="2954" priority="825" operator="containsText" text="Can't See">
      <formula>NOT(ISERROR(SEARCH("Can't See",U214)))</formula>
    </cfRule>
    <cfRule type="notContainsText" dxfId="2953" priority="826" operator="notContains" text="OK&amp;N/A">
      <formula>ISERROR(SEARCH("OK&amp;N/A",U214))</formula>
    </cfRule>
  </conditionalFormatting>
  <conditionalFormatting sqref="Y214:AC214">
    <cfRule type="cellIs" dxfId="2952" priority="816" operator="equal">
      <formula>1</formula>
    </cfRule>
    <cfRule type="cellIs" dxfId="2951" priority="817" operator="equal">
      <formula>2</formula>
    </cfRule>
    <cfRule type="cellIs" dxfId="2950" priority="818" operator="equal">
      <formula>3</formula>
    </cfRule>
    <cfRule type="cellIs" dxfId="2949" priority="819" operator="equal">
      <formula>4</formula>
    </cfRule>
    <cfRule type="cellIs" dxfId="2948" priority="820" operator="equal">
      <formula>5</formula>
    </cfRule>
  </conditionalFormatting>
  <conditionalFormatting sqref="U218:X218">
    <cfRule type="containsBlanks" priority="810" stopIfTrue="1">
      <formula>LEN(TRIM(U218))=0</formula>
    </cfRule>
    <cfRule type="cellIs" dxfId="2947" priority="811" operator="equal">
      <formula>"N/A"</formula>
    </cfRule>
    <cfRule type="cellIs" dxfId="2946" priority="812" operator="equal">
      <formula>"OK"</formula>
    </cfRule>
    <cfRule type="containsText" dxfId="2945" priority="813" operator="containsText" text="Unsure">
      <formula>NOT(ISERROR(SEARCH("Unsure",U218)))</formula>
    </cfRule>
    <cfRule type="containsText" dxfId="2944" priority="814" operator="containsText" text="Can't See">
      <formula>NOT(ISERROR(SEARCH("Can't See",U218)))</formula>
    </cfRule>
    <cfRule type="notContainsText" dxfId="2943" priority="815" operator="notContains" text="OK&amp;N/A">
      <formula>ISERROR(SEARCH("OK&amp;N/A",U218))</formula>
    </cfRule>
  </conditionalFormatting>
  <conditionalFormatting sqref="Y218:AC218">
    <cfRule type="cellIs" dxfId="2942" priority="805" operator="equal">
      <formula>1</formula>
    </cfRule>
    <cfRule type="cellIs" dxfId="2941" priority="806" operator="equal">
      <formula>2</formula>
    </cfRule>
    <cfRule type="cellIs" dxfId="2940" priority="807" operator="equal">
      <formula>3</formula>
    </cfRule>
    <cfRule type="cellIs" dxfId="2939" priority="808" operator="equal">
      <formula>4</formula>
    </cfRule>
    <cfRule type="cellIs" dxfId="2938" priority="809" operator="equal">
      <formula>5</formula>
    </cfRule>
  </conditionalFormatting>
  <conditionalFormatting sqref="U219:X219">
    <cfRule type="containsBlanks" priority="799" stopIfTrue="1">
      <formula>LEN(TRIM(U219))=0</formula>
    </cfRule>
    <cfRule type="cellIs" dxfId="2937" priority="800" operator="equal">
      <formula>"N/A"</formula>
    </cfRule>
    <cfRule type="cellIs" dxfId="2936" priority="801" operator="equal">
      <formula>"OK"</formula>
    </cfRule>
    <cfRule type="containsText" dxfId="2935" priority="802" operator="containsText" text="Unsure">
      <formula>NOT(ISERROR(SEARCH("Unsure",U219)))</formula>
    </cfRule>
    <cfRule type="containsText" dxfId="2934" priority="803" operator="containsText" text="Can't See">
      <formula>NOT(ISERROR(SEARCH("Can't See",U219)))</formula>
    </cfRule>
    <cfRule type="notContainsText" dxfId="2933" priority="804" operator="notContains" text="OK&amp;N/A">
      <formula>ISERROR(SEARCH("OK&amp;N/A",U219))</formula>
    </cfRule>
  </conditionalFormatting>
  <conditionalFormatting sqref="Y219:AC219">
    <cfRule type="cellIs" dxfId="2932" priority="794" operator="equal">
      <formula>1</formula>
    </cfRule>
    <cfRule type="cellIs" dxfId="2931" priority="795" operator="equal">
      <formula>2</formula>
    </cfRule>
    <cfRule type="cellIs" dxfId="2930" priority="796" operator="equal">
      <formula>3</formula>
    </cfRule>
    <cfRule type="cellIs" dxfId="2929" priority="797" operator="equal">
      <formula>4</formula>
    </cfRule>
    <cfRule type="cellIs" dxfId="2928" priority="798" operator="equal">
      <formula>5</formula>
    </cfRule>
  </conditionalFormatting>
  <conditionalFormatting sqref="U216:X216">
    <cfRule type="containsBlanks" priority="788" stopIfTrue="1">
      <formula>LEN(TRIM(U216))=0</formula>
    </cfRule>
    <cfRule type="cellIs" dxfId="2927" priority="789" operator="equal">
      <formula>"N/A"</formula>
    </cfRule>
    <cfRule type="cellIs" dxfId="2926" priority="790" operator="equal">
      <formula>"OK"</formula>
    </cfRule>
    <cfRule type="containsText" dxfId="2925" priority="791" operator="containsText" text="Unsure">
      <formula>NOT(ISERROR(SEARCH("Unsure",U216)))</formula>
    </cfRule>
    <cfRule type="containsText" dxfId="2924" priority="792" operator="containsText" text="Can't See">
      <formula>NOT(ISERROR(SEARCH("Can't See",U216)))</formula>
    </cfRule>
    <cfRule type="notContainsText" dxfId="2923" priority="793" operator="notContains" text="OK&amp;N/A">
      <formula>ISERROR(SEARCH("OK&amp;N/A",U216))</formula>
    </cfRule>
  </conditionalFormatting>
  <conditionalFormatting sqref="Y216:AC216">
    <cfRule type="cellIs" dxfId="2922" priority="783" operator="equal">
      <formula>1</formula>
    </cfRule>
    <cfRule type="cellIs" dxfId="2921" priority="784" operator="equal">
      <formula>2</formula>
    </cfRule>
    <cfRule type="cellIs" dxfId="2920" priority="785" operator="equal">
      <formula>3</formula>
    </cfRule>
    <cfRule type="cellIs" dxfId="2919" priority="786" operator="equal">
      <formula>4</formula>
    </cfRule>
    <cfRule type="cellIs" dxfId="2918" priority="787" operator="equal">
      <formula>5</formula>
    </cfRule>
  </conditionalFormatting>
  <conditionalFormatting sqref="U217:X217">
    <cfRule type="containsBlanks" priority="777" stopIfTrue="1">
      <formula>LEN(TRIM(U217))=0</formula>
    </cfRule>
    <cfRule type="cellIs" dxfId="2917" priority="778" operator="equal">
      <formula>"N/A"</formula>
    </cfRule>
    <cfRule type="cellIs" dxfId="2916" priority="779" operator="equal">
      <formula>"OK"</formula>
    </cfRule>
    <cfRule type="containsText" dxfId="2915" priority="780" operator="containsText" text="Unsure">
      <formula>NOT(ISERROR(SEARCH("Unsure",U217)))</formula>
    </cfRule>
    <cfRule type="containsText" dxfId="2914" priority="781" operator="containsText" text="Can't See">
      <formula>NOT(ISERROR(SEARCH("Can't See",U217)))</formula>
    </cfRule>
    <cfRule type="notContainsText" dxfId="2913" priority="782" operator="notContains" text="OK&amp;N/A">
      <formula>ISERROR(SEARCH("OK&amp;N/A",U217))</formula>
    </cfRule>
  </conditionalFormatting>
  <conditionalFormatting sqref="Y217:AC217">
    <cfRule type="cellIs" dxfId="2912" priority="772" operator="equal">
      <formula>1</formula>
    </cfRule>
    <cfRule type="cellIs" dxfId="2911" priority="773" operator="equal">
      <formula>2</formula>
    </cfRule>
    <cfRule type="cellIs" dxfId="2910" priority="774" operator="equal">
      <formula>3</formula>
    </cfRule>
    <cfRule type="cellIs" dxfId="2909" priority="775" operator="equal">
      <formula>4</formula>
    </cfRule>
    <cfRule type="cellIs" dxfId="2908" priority="776" operator="equal">
      <formula>5</formula>
    </cfRule>
  </conditionalFormatting>
  <conditionalFormatting sqref="P212">
    <cfRule type="colorScale" priority="7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216:E216">
    <cfRule type="colorScale" priority="77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16:I216">
    <cfRule type="colorScale" priority="76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16:M216">
    <cfRule type="colorScale" priority="76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213:E213 B220:E220">
    <cfRule type="colorScale" priority="76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13:I213 F220:I220">
    <cfRule type="colorScale" priority="76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13:M213 J220:M220">
    <cfRule type="colorScale" priority="76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214:E214">
    <cfRule type="colorScale" priority="76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14:I214">
    <cfRule type="colorScale" priority="76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14:M214">
    <cfRule type="colorScale" priority="76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215:E215">
    <cfRule type="colorScale" priority="76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15:I215">
    <cfRule type="colorScale" priority="76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15:M215">
    <cfRule type="colorScale" priority="75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219:E219">
    <cfRule type="colorScale" priority="75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19:I219">
    <cfRule type="colorScale" priority="75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217:E217">
    <cfRule type="colorScale" priority="75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17:I217">
    <cfRule type="colorScale" priority="75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218:E218">
    <cfRule type="colorScale" priority="75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18:I218">
    <cfRule type="colorScale" priority="75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17">
    <cfRule type="colorScale" priority="75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L218">
    <cfRule type="colorScale" priority="75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M217:M219 K218:K219 K217:L217 L219">
    <cfRule type="colorScale" priority="75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18">
    <cfRule type="colorScale" priority="74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19">
    <cfRule type="colorScale" priority="74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118">
    <cfRule type="containsBlanks" priority="742" stopIfTrue="1">
      <formula>LEN(TRIM(J118))=0</formula>
    </cfRule>
    <cfRule type="cellIs" dxfId="2907" priority="743" operator="equal">
      <formula>"N/A"</formula>
    </cfRule>
    <cfRule type="cellIs" dxfId="2906" priority="744" operator="equal">
      <formula>"OK"</formula>
    </cfRule>
    <cfRule type="containsText" dxfId="2905" priority="745" operator="containsText" text="Unsure">
      <formula>NOT(ISERROR(SEARCH("Unsure",J118)))</formula>
    </cfRule>
    <cfRule type="containsText" dxfId="2904" priority="746" operator="containsText" text="Can't See">
      <formula>NOT(ISERROR(SEARCH("Can't See",J118)))</formula>
    </cfRule>
    <cfRule type="notContainsText" dxfId="2903" priority="747" operator="notContains" text="OK&amp;N/A">
      <formula>ISERROR(SEARCH("OK&amp;N/A",J118))</formula>
    </cfRule>
  </conditionalFormatting>
  <conditionalFormatting sqref="M11:M18">
    <cfRule type="colorScale" priority="74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T213:T221">
    <cfRule type="cellIs" dxfId="2902" priority="740" operator="equal">
      <formula>FALSE</formula>
    </cfRule>
  </conditionalFormatting>
  <conditionalFormatting sqref="P169:P173">
    <cfRule type="colorScale" priority="7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232:M234">
    <cfRule type="colorScale" priority="73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L232:L234">
    <cfRule type="colorScale" priority="73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S65:S80">
    <cfRule type="cellIs" dxfId="2901" priority="736" operator="equal">
      <formula>FALSE</formula>
    </cfRule>
  </conditionalFormatting>
  <conditionalFormatting sqref="S83:S96">
    <cfRule type="cellIs" dxfId="2900" priority="735" operator="equal">
      <formula>FALSE</formula>
    </cfRule>
  </conditionalFormatting>
  <conditionalFormatting sqref="S100:S108">
    <cfRule type="cellIs" dxfId="2899" priority="734" operator="equal">
      <formula>FALSE</formula>
    </cfRule>
  </conditionalFormatting>
  <conditionalFormatting sqref="S128:S177">
    <cfRule type="cellIs" dxfId="2898" priority="733" operator="equal">
      <formula>FALSE</formula>
    </cfRule>
  </conditionalFormatting>
  <conditionalFormatting sqref="S203:S209">
    <cfRule type="cellIs" dxfId="2897" priority="732" operator="equal">
      <formula>FALSE</formula>
    </cfRule>
  </conditionalFormatting>
  <conditionalFormatting sqref="S213:S220">
    <cfRule type="cellIs" dxfId="2896" priority="731" operator="equal">
      <formula>FALSE</formula>
    </cfRule>
  </conditionalFormatting>
  <conditionalFormatting sqref="A308:A310">
    <cfRule type="containsBlanks" priority="725" stopIfTrue="1">
      <formula>LEN(TRIM(A308))=0</formula>
    </cfRule>
    <cfRule type="containsText" dxfId="2895" priority="726" stopIfTrue="1" operator="containsText" text="fcd">
      <formula>NOT(ISERROR(SEARCH("fcd",A308)))</formula>
    </cfRule>
    <cfRule type="containsText" dxfId="2894" priority="727" stopIfTrue="1" operator="containsText" text="server">
      <formula>NOT(ISERROR(SEARCH("server",A308)))</formula>
    </cfRule>
    <cfRule type="containsText" dxfId="2893" priority="728" stopIfTrue="1" operator="containsText" text="ft">
      <formula>NOT(ISERROR(SEARCH("ft",A308)))</formula>
    </cfRule>
    <cfRule type="containsText" dxfId="2892" priority="729" stopIfTrue="1" operator="containsText" text="lynxx_">
      <formula>NOT(ISERROR(SEARCH("lynxx_",A308)))</formula>
    </cfRule>
    <cfRule type="containsText" dxfId="2891" priority="730" operator="containsText" text="_">
      <formula>NOT(ISERROR(SEARCH("_",A308)))</formula>
    </cfRule>
  </conditionalFormatting>
  <conditionalFormatting sqref="U307:X307">
    <cfRule type="containsBlanks" priority="719" stopIfTrue="1">
      <formula>LEN(TRIM(U307))=0</formula>
    </cfRule>
    <cfRule type="cellIs" dxfId="2890" priority="720" operator="equal">
      <formula>"N/A"</formula>
    </cfRule>
    <cfRule type="cellIs" dxfId="2889" priority="721" operator="equal">
      <formula>"OK"</formula>
    </cfRule>
    <cfRule type="containsText" dxfId="2888" priority="722" operator="containsText" text="Unsure">
      <formula>NOT(ISERROR(SEARCH("Unsure",U307)))</formula>
    </cfRule>
    <cfRule type="containsText" dxfId="2887" priority="723" operator="containsText" text="Can't See">
      <formula>NOT(ISERROR(SEARCH("Can't See",U307)))</formula>
    </cfRule>
    <cfRule type="notContainsText" dxfId="2886" priority="724" operator="notContains" text="OK&amp;N/A">
      <formula>ISERROR(SEARCH("OK&amp;N/A",U307))</formula>
    </cfRule>
  </conditionalFormatting>
  <conditionalFormatting sqref="A307">
    <cfRule type="containsBlanks" priority="713" stopIfTrue="1">
      <formula>LEN(TRIM(A307))=0</formula>
    </cfRule>
    <cfRule type="containsText" dxfId="2885" priority="714" stopIfTrue="1" operator="containsText" text="fcd">
      <formula>NOT(ISERROR(SEARCH("fcd",A307)))</formula>
    </cfRule>
    <cfRule type="containsText" dxfId="2884" priority="715" stopIfTrue="1" operator="containsText" text="server">
      <formula>NOT(ISERROR(SEARCH("server",A307)))</formula>
    </cfRule>
    <cfRule type="containsText" dxfId="2883" priority="716" stopIfTrue="1" operator="containsText" text="ft">
      <formula>NOT(ISERROR(SEARCH("ft",A307)))</formula>
    </cfRule>
    <cfRule type="containsText" dxfId="2882" priority="717" stopIfTrue="1" operator="containsText" text="lynxx_">
      <formula>NOT(ISERROR(SEARCH("lynxx_",A307)))</formula>
    </cfRule>
    <cfRule type="containsText" dxfId="2881" priority="718" operator="containsText" text="_">
      <formula>NOT(ISERROR(SEARCH("_",A307)))</formula>
    </cfRule>
  </conditionalFormatting>
  <conditionalFormatting sqref="U310:X310 U308:V309 X308:X309">
    <cfRule type="containsBlanks" priority="707" stopIfTrue="1">
      <formula>LEN(TRIM(U308))=0</formula>
    </cfRule>
    <cfRule type="cellIs" dxfId="2880" priority="708" operator="equal">
      <formula>"N/A"</formula>
    </cfRule>
    <cfRule type="cellIs" dxfId="2879" priority="709" operator="equal">
      <formula>"OK"</formula>
    </cfRule>
    <cfRule type="containsText" dxfId="2878" priority="710" operator="containsText" text="Unsure">
      <formula>NOT(ISERROR(SEARCH("Unsure",U308)))</formula>
    </cfRule>
    <cfRule type="containsText" dxfId="2877" priority="711" operator="containsText" text="Can't See">
      <formula>NOT(ISERROR(SEARCH("Can't See",U308)))</formula>
    </cfRule>
    <cfRule type="notContainsText" dxfId="2876" priority="712" operator="notContains" text="OK&amp;N/A">
      <formula>ISERROR(SEARCH("OK&amp;N/A",U308))</formula>
    </cfRule>
  </conditionalFormatting>
  <conditionalFormatting sqref="Y309:AC310">
    <cfRule type="cellIs" dxfId="2875" priority="702" operator="equal">
      <formula>1</formula>
    </cfRule>
    <cfRule type="cellIs" dxfId="2874" priority="703" operator="equal">
      <formula>2</formula>
    </cfRule>
    <cfRule type="cellIs" dxfId="2873" priority="704" operator="equal">
      <formula>3</formula>
    </cfRule>
    <cfRule type="cellIs" dxfId="2872" priority="705" operator="equal">
      <formula>4</formula>
    </cfRule>
    <cfRule type="cellIs" dxfId="2871" priority="706" operator="equal">
      <formula>5</formula>
    </cfRule>
  </conditionalFormatting>
  <conditionalFormatting sqref="Y308:AC308">
    <cfRule type="cellIs" dxfId="2870" priority="697" operator="equal">
      <formula>1</formula>
    </cfRule>
    <cfRule type="cellIs" dxfId="2869" priority="698" operator="equal">
      <formula>2</formula>
    </cfRule>
    <cfRule type="cellIs" dxfId="2868" priority="699" operator="equal">
      <formula>3</formula>
    </cfRule>
    <cfRule type="cellIs" dxfId="2867" priority="700" operator="equal">
      <formula>4</formula>
    </cfRule>
    <cfRule type="cellIs" dxfId="2866" priority="701" operator="equal">
      <formula>5</formula>
    </cfRule>
  </conditionalFormatting>
  <conditionalFormatting sqref="P307">
    <cfRule type="colorScale" priority="69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08:P310">
    <cfRule type="colorScale" priority="69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308:S310">
    <cfRule type="cellIs" dxfId="2865" priority="694" operator="equal">
      <formula>FALSE</formula>
    </cfRule>
  </conditionalFormatting>
  <conditionalFormatting sqref="A305">
    <cfRule type="containsBlanks" priority="688" stopIfTrue="1">
      <formula>LEN(TRIM(A305))=0</formula>
    </cfRule>
    <cfRule type="containsText" dxfId="2864" priority="689" stopIfTrue="1" operator="containsText" text="fcd">
      <formula>NOT(ISERROR(SEARCH("fcd",A305)))</formula>
    </cfRule>
    <cfRule type="containsText" dxfId="2863" priority="690" stopIfTrue="1" operator="containsText" text="server">
      <formula>NOT(ISERROR(SEARCH("server",A305)))</formula>
    </cfRule>
    <cfRule type="containsText" dxfId="2862" priority="691" stopIfTrue="1" operator="containsText" text="ft">
      <formula>NOT(ISERROR(SEARCH("ft",A305)))</formula>
    </cfRule>
    <cfRule type="containsText" dxfId="2861" priority="692" stopIfTrue="1" operator="containsText" text="lynxx_">
      <formula>NOT(ISERROR(SEARCH("lynxx_",A305)))</formula>
    </cfRule>
    <cfRule type="containsText" dxfId="2860" priority="693" operator="containsText" text="_">
      <formula>NOT(ISERROR(SEARCH("_",A305)))</formula>
    </cfRule>
  </conditionalFormatting>
  <conditionalFormatting sqref="U304:X304">
    <cfRule type="containsBlanks" priority="682" stopIfTrue="1">
      <formula>LEN(TRIM(U304))=0</formula>
    </cfRule>
    <cfRule type="cellIs" dxfId="2859" priority="683" operator="equal">
      <formula>"N/A"</formula>
    </cfRule>
    <cfRule type="cellIs" dxfId="2858" priority="684" operator="equal">
      <formula>"OK"</formula>
    </cfRule>
    <cfRule type="containsText" dxfId="2857" priority="685" operator="containsText" text="Unsure">
      <formula>NOT(ISERROR(SEARCH("Unsure",U304)))</formula>
    </cfRule>
    <cfRule type="containsText" dxfId="2856" priority="686" operator="containsText" text="Can't See">
      <formula>NOT(ISERROR(SEARCH("Can't See",U304)))</formula>
    </cfRule>
    <cfRule type="notContainsText" dxfId="2855" priority="687" operator="notContains" text="OK&amp;N/A">
      <formula>ISERROR(SEARCH("OK&amp;N/A",U304))</formula>
    </cfRule>
  </conditionalFormatting>
  <conditionalFormatting sqref="A304">
    <cfRule type="containsBlanks" priority="676" stopIfTrue="1">
      <formula>LEN(TRIM(A304))=0</formula>
    </cfRule>
    <cfRule type="containsText" dxfId="2854" priority="677" stopIfTrue="1" operator="containsText" text="fcd">
      <formula>NOT(ISERROR(SEARCH("fcd",A304)))</formula>
    </cfRule>
    <cfRule type="containsText" dxfId="2853" priority="678" stopIfTrue="1" operator="containsText" text="server">
      <formula>NOT(ISERROR(SEARCH("server",A304)))</formula>
    </cfRule>
    <cfRule type="containsText" dxfId="2852" priority="679" stopIfTrue="1" operator="containsText" text="ft">
      <formula>NOT(ISERROR(SEARCH("ft",A304)))</formula>
    </cfRule>
    <cfRule type="containsText" dxfId="2851" priority="680" stopIfTrue="1" operator="containsText" text="lynxx_">
      <formula>NOT(ISERROR(SEARCH("lynxx_",A304)))</formula>
    </cfRule>
    <cfRule type="containsText" dxfId="2850" priority="681" operator="containsText" text="_">
      <formula>NOT(ISERROR(SEARCH("_",A304)))</formula>
    </cfRule>
  </conditionalFormatting>
  <conditionalFormatting sqref="U305:V305 X305">
    <cfRule type="containsBlanks" priority="670" stopIfTrue="1">
      <formula>LEN(TRIM(U305))=0</formula>
    </cfRule>
    <cfRule type="cellIs" dxfId="2849" priority="671" operator="equal">
      <formula>"N/A"</formula>
    </cfRule>
    <cfRule type="cellIs" dxfId="2848" priority="672" operator="equal">
      <formula>"OK"</formula>
    </cfRule>
    <cfRule type="containsText" dxfId="2847" priority="673" operator="containsText" text="Unsure">
      <formula>NOT(ISERROR(SEARCH("Unsure",U305)))</formula>
    </cfRule>
    <cfRule type="containsText" dxfId="2846" priority="674" operator="containsText" text="Can't See">
      <formula>NOT(ISERROR(SEARCH("Can't See",U305)))</formula>
    </cfRule>
    <cfRule type="notContainsText" dxfId="2845" priority="675" operator="notContains" text="OK&amp;N/A">
      <formula>ISERROR(SEARCH("OK&amp;N/A",U305))</formula>
    </cfRule>
  </conditionalFormatting>
  <conditionalFormatting sqref="Y305:AC305">
    <cfRule type="cellIs" dxfId="2844" priority="665" operator="equal">
      <formula>1</formula>
    </cfRule>
    <cfRule type="cellIs" dxfId="2843" priority="666" operator="equal">
      <formula>2</formula>
    </cfRule>
    <cfRule type="cellIs" dxfId="2842" priority="667" operator="equal">
      <formula>3</formula>
    </cfRule>
    <cfRule type="cellIs" dxfId="2841" priority="668" operator="equal">
      <formula>4</formula>
    </cfRule>
    <cfRule type="cellIs" dxfId="2840" priority="669" operator="equal">
      <formula>5</formula>
    </cfRule>
  </conditionalFormatting>
  <conditionalFormatting sqref="P304">
    <cfRule type="colorScale" priority="66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05">
    <cfRule type="colorScale" priority="6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305">
    <cfRule type="cellIs" dxfId="2839" priority="662" operator="equal">
      <formula>FALSE</formula>
    </cfRule>
  </conditionalFormatting>
  <conditionalFormatting sqref="P156">
    <cfRule type="colorScale" priority="6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306">
    <cfRule type="containsBlanks" priority="655" stopIfTrue="1">
      <formula>LEN(TRIM(A306))=0</formula>
    </cfRule>
    <cfRule type="containsText" dxfId="2838" priority="656" stopIfTrue="1" operator="containsText" text="fcd">
      <formula>NOT(ISERROR(SEARCH("fcd",A306)))</formula>
    </cfRule>
    <cfRule type="containsText" dxfId="2837" priority="657" stopIfTrue="1" operator="containsText" text="server">
      <formula>NOT(ISERROR(SEARCH("server",A306)))</formula>
    </cfRule>
    <cfRule type="containsText" dxfId="2836" priority="658" stopIfTrue="1" operator="containsText" text="ft">
      <formula>NOT(ISERROR(SEARCH("ft",A306)))</formula>
    </cfRule>
    <cfRule type="containsText" dxfId="2835" priority="659" stopIfTrue="1" operator="containsText" text="lynxx_">
      <formula>NOT(ISERROR(SEARCH("lynxx_",A306)))</formula>
    </cfRule>
    <cfRule type="containsText" dxfId="2834" priority="660" operator="containsText" text="_">
      <formula>NOT(ISERROR(SEARCH("_",A306)))</formula>
    </cfRule>
  </conditionalFormatting>
  <conditionalFormatting sqref="U306:X306 J306:M306">
    <cfRule type="containsBlanks" priority="649" stopIfTrue="1">
      <formula>LEN(TRIM(J306))=0</formula>
    </cfRule>
    <cfRule type="cellIs" dxfId="2833" priority="650" operator="equal">
      <formula>"N/A"</formula>
    </cfRule>
    <cfRule type="cellIs" dxfId="2832" priority="651" operator="equal">
      <formula>"OK"</formula>
    </cfRule>
    <cfRule type="containsText" dxfId="2831" priority="652" operator="containsText" text="Unsure">
      <formula>NOT(ISERROR(SEARCH("Unsure",J306)))</formula>
    </cfRule>
    <cfRule type="containsText" dxfId="2830" priority="653" operator="containsText" text="Can't See">
      <formula>NOT(ISERROR(SEARCH("Can't See",J306)))</formula>
    </cfRule>
    <cfRule type="notContainsText" dxfId="2829" priority="654" operator="notContains" text="OK&amp;N/A">
      <formula>ISERROR(SEARCH("OK&amp;N/A",J306))</formula>
    </cfRule>
  </conditionalFormatting>
  <conditionalFormatting sqref="B184:I184">
    <cfRule type="colorScale" priority="64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Y184:AE184">
    <cfRule type="cellIs" dxfId="2828" priority="642" operator="equal">
      <formula>1</formula>
    </cfRule>
    <cfRule type="cellIs" dxfId="2827" priority="643" operator="equal">
      <formula>2</formula>
    </cfRule>
    <cfRule type="cellIs" dxfId="2826" priority="644" operator="equal">
      <formula>3</formula>
    </cfRule>
    <cfRule type="cellIs" dxfId="2825" priority="645" operator="equal">
      <formula>4</formula>
    </cfRule>
    <cfRule type="cellIs" dxfId="2824" priority="647" operator="equal">
      <formula>5</formula>
    </cfRule>
  </conditionalFormatting>
  <conditionalFormatting sqref="U184:X184">
    <cfRule type="containsBlanks" priority="636" stopIfTrue="1">
      <formula>LEN(TRIM(U184))=0</formula>
    </cfRule>
    <cfRule type="cellIs" dxfId="2823" priority="637" operator="equal">
      <formula>"N/A"</formula>
    </cfRule>
    <cfRule type="cellIs" dxfId="2822" priority="638" operator="equal">
      <formula>"OK"</formula>
    </cfRule>
    <cfRule type="containsText" dxfId="2821" priority="639" operator="containsText" text="Unsure">
      <formula>NOT(ISERROR(SEARCH("Unsure",U184)))</formula>
    </cfRule>
    <cfRule type="containsText" dxfId="2820" priority="640" operator="containsText" text="Can't See">
      <formula>NOT(ISERROR(SEARCH("Can't See",U184)))</formula>
    </cfRule>
    <cfRule type="notContainsText" dxfId="2819" priority="641" operator="notContains" text="OK&amp;N/A">
      <formula>ISERROR(SEARCH("OK&amp;N/A",U184))</formula>
    </cfRule>
  </conditionalFormatting>
  <conditionalFormatting sqref="F184:I184">
    <cfRule type="colorScale" priority="63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Y184:AE184">
    <cfRule type="cellIs" dxfId="2818" priority="630" operator="equal">
      <formula>1</formula>
    </cfRule>
    <cfRule type="cellIs" dxfId="2817" priority="631" operator="equal">
      <formula>2</formula>
    </cfRule>
    <cfRule type="cellIs" dxfId="2816" priority="632" operator="equal">
      <formula>3</formula>
    </cfRule>
    <cfRule type="cellIs" dxfId="2815" priority="633" operator="equal">
      <formula>4</formula>
    </cfRule>
    <cfRule type="cellIs" dxfId="2814" priority="634" operator="equal">
      <formula>5</formula>
    </cfRule>
  </conditionalFormatting>
  <conditionalFormatting sqref="M184">
    <cfRule type="colorScale" priority="62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M184">
    <cfRule type="colorScale" priority="62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L184">
    <cfRule type="colorScale" priority="62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L184">
    <cfRule type="colorScale" priority="62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K184">
    <cfRule type="colorScale" priority="62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K184">
    <cfRule type="colorScale" priority="62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184">
    <cfRule type="colorScale" priority="62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184">
    <cfRule type="colorScale" priority="62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S184">
    <cfRule type="cellIs" dxfId="2813" priority="621" operator="equal">
      <formula>FALSE</formula>
    </cfRule>
  </conditionalFormatting>
  <conditionalFormatting sqref="T184">
    <cfRule type="cellIs" dxfId="2812" priority="620" operator="equal">
      <formula>FALSE</formula>
    </cfRule>
  </conditionalFormatting>
  <conditionalFormatting sqref="P184">
    <cfRule type="colorScale" priority="6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0">
    <cfRule type="colorScale" priority="6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94:E194">
    <cfRule type="colorScale" priority="61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194:M194">
    <cfRule type="containsBlanks" priority="612" stopIfTrue="1">
      <formula>LEN(TRIM(J194))=0</formula>
    </cfRule>
    <cfRule type="cellIs" dxfId="2811" priority="613" operator="equal">
      <formula>"N/A"</formula>
    </cfRule>
    <cfRule type="cellIs" dxfId="2810" priority="614" operator="equal">
      <formula>"OK"</formula>
    </cfRule>
    <cfRule type="containsText" dxfId="2809" priority="615" operator="containsText" text="Unsure">
      <formula>NOT(ISERROR(SEARCH("Unsure",J194)))</formula>
    </cfRule>
    <cfRule type="containsText" dxfId="2808" priority="616" operator="containsText" text="Can't See">
      <formula>NOT(ISERROR(SEARCH("Can't See",J194)))</formula>
    </cfRule>
    <cfRule type="notContainsText" dxfId="2807" priority="617" operator="notContains" text="OK&amp;N/A">
      <formula>ISERROR(SEARCH("OK&amp;N/A",J194))</formula>
    </cfRule>
  </conditionalFormatting>
  <conditionalFormatting sqref="F194:I194">
    <cfRule type="colorScale" priority="61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W125">
    <cfRule type="containsBlanks" priority="605" stopIfTrue="1">
      <formula>LEN(TRIM(W125))=0</formula>
    </cfRule>
    <cfRule type="containsText" dxfId="2806" priority="606" stopIfTrue="1" operator="containsText" text="fcd">
      <formula>NOT(ISERROR(SEARCH("fcd",W125)))</formula>
    </cfRule>
    <cfRule type="containsText" dxfId="2805" priority="607" stopIfTrue="1" operator="containsText" text="server">
      <formula>NOT(ISERROR(SEARCH("server",W125)))</formula>
    </cfRule>
    <cfRule type="containsText" dxfId="2804" priority="608" stopIfTrue="1" operator="containsText" text="ft">
      <formula>NOT(ISERROR(SEARCH("ft",W125)))</formula>
    </cfRule>
    <cfRule type="containsText" dxfId="2803" priority="609" stopIfTrue="1" operator="containsText" text="lynxx_">
      <formula>NOT(ISERROR(SEARCH("lynxx_",W125)))</formula>
    </cfRule>
    <cfRule type="containsText" dxfId="2802" priority="610" operator="containsText" text="_">
      <formula>NOT(ISERROR(SEARCH("_",W125)))</formula>
    </cfRule>
  </conditionalFormatting>
  <conditionalFormatting sqref="A118">
    <cfRule type="containsBlanks" priority="599" stopIfTrue="1">
      <formula>LEN(TRIM(A118))=0</formula>
    </cfRule>
    <cfRule type="containsText" dxfId="2801" priority="600" stopIfTrue="1" operator="containsText" text="fcd">
      <formula>NOT(ISERROR(SEARCH("fcd",A118)))</formula>
    </cfRule>
    <cfRule type="containsText" dxfId="2800" priority="601" stopIfTrue="1" operator="containsText" text="server">
      <formula>NOT(ISERROR(SEARCH("server",A118)))</formula>
    </cfRule>
    <cfRule type="containsText" dxfId="2799" priority="602" stopIfTrue="1" operator="containsText" text="ft">
      <formula>NOT(ISERROR(SEARCH("ft",A118)))</formula>
    </cfRule>
    <cfRule type="containsText" dxfId="2798" priority="603" stopIfTrue="1" operator="containsText" text="lynxx_">
      <formula>NOT(ISERROR(SEARCH("lynxx_",A118)))</formula>
    </cfRule>
    <cfRule type="containsText" dxfId="2797" priority="604" operator="containsText" text="_">
      <formula>NOT(ISERROR(SEARCH("_",A118)))</formula>
    </cfRule>
  </conditionalFormatting>
  <conditionalFormatting sqref="A311 A328">
    <cfRule type="containsBlanks" priority="593" stopIfTrue="1">
      <formula>LEN(TRIM(A311))=0</formula>
    </cfRule>
    <cfRule type="containsText" dxfId="2796" priority="594" stopIfTrue="1" operator="containsText" text="fcd">
      <formula>NOT(ISERROR(SEARCH("fcd",A311)))</formula>
    </cfRule>
    <cfRule type="containsText" dxfId="2795" priority="595" stopIfTrue="1" operator="containsText" text="server">
      <formula>NOT(ISERROR(SEARCH("server",A311)))</formula>
    </cfRule>
    <cfRule type="containsText" dxfId="2794" priority="596" stopIfTrue="1" operator="containsText" text="ft">
      <formula>NOT(ISERROR(SEARCH("ft",A311)))</formula>
    </cfRule>
    <cfRule type="containsText" dxfId="2793" priority="597" stopIfTrue="1" operator="containsText" text="lynxx_">
      <formula>NOT(ISERROR(SEARCH("lynxx_",A311)))</formula>
    </cfRule>
    <cfRule type="containsText" dxfId="2792" priority="598" operator="containsText" text="_">
      <formula>NOT(ISERROR(SEARCH("_",A311)))</formula>
    </cfRule>
  </conditionalFormatting>
  <conditionalFormatting sqref="U311:X311 B328:M328 U328:X328">
    <cfRule type="containsBlanks" priority="587" stopIfTrue="1">
      <formula>LEN(TRIM(B311))=0</formula>
    </cfRule>
    <cfRule type="cellIs" dxfId="2791" priority="588" operator="equal">
      <formula>"N/A"</formula>
    </cfRule>
    <cfRule type="cellIs" dxfId="2790" priority="589" operator="equal">
      <formula>"OK"</formula>
    </cfRule>
    <cfRule type="containsText" dxfId="2789" priority="590" operator="containsText" text="Unsure">
      <formula>NOT(ISERROR(SEARCH("Unsure",B311)))</formula>
    </cfRule>
    <cfRule type="containsText" dxfId="2788" priority="591" operator="containsText" text="Can't See">
      <formula>NOT(ISERROR(SEARCH("Can't See",B311)))</formula>
    </cfRule>
    <cfRule type="notContainsText" dxfId="2787" priority="592" operator="notContains" text="OK&amp;N/A">
      <formula>ISERROR(SEARCH("OK&amp;N/A",B311))</formula>
    </cfRule>
  </conditionalFormatting>
  <conditionalFormatting sqref="U312:X327">
    <cfRule type="containsBlanks" priority="581" stopIfTrue="1">
      <formula>LEN(TRIM(U312))=0</formula>
    </cfRule>
    <cfRule type="cellIs" dxfId="2786" priority="582" operator="equal">
      <formula>"N/A"</formula>
    </cfRule>
    <cfRule type="cellIs" dxfId="2785" priority="583" operator="equal">
      <formula>"OK"</formula>
    </cfRule>
    <cfRule type="containsText" dxfId="2784" priority="584" operator="containsText" text="Unsure">
      <formula>NOT(ISERROR(SEARCH("Unsure",U312)))</formula>
    </cfRule>
    <cfRule type="containsText" dxfId="2783" priority="585" operator="containsText" text="Can't See">
      <formula>NOT(ISERROR(SEARCH("Can't See",U312)))</formula>
    </cfRule>
    <cfRule type="notContainsText" dxfId="2782" priority="586" operator="notContains" text="OK&amp;N/A">
      <formula>ISERROR(SEARCH("OK&amp;N/A",U312))</formula>
    </cfRule>
  </conditionalFormatting>
  <conditionalFormatting sqref="Y312:AD312">
    <cfRule type="cellIs" dxfId="2781" priority="576" operator="equal">
      <formula>1</formula>
    </cfRule>
    <cfRule type="cellIs" dxfId="2780" priority="577" operator="equal">
      <formula>2</formula>
    </cfRule>
    <cfRule type="cellIs" dxfId="2779" priority="578" operator="equal">
      <formula>3</formula>
    </cfRule>
    <cfRule type="cellIs" dxfId="2778" priority="579" operator="equal">
      <formula>4</formula>
    </cfRule>
    <cfRule type="cellIs" dxfId="2777" priority="580" operator="equal">
      <formula>5</formula>
    </cfRule>
  </conditionalFormatting>
  <conditionalFormatting sqref="A312">
    <cfRule type="containsBlanks" priority="570" stopIfTrue="1">
      <formula>LEN(TRIM(A312))=0</formula>
    </cfRule>
    <cfRule type="containsText" dxfId="2776" priority="571" stopIfTrue="1" operator="containsText" text="fcd">
      <formula>NOT(ISERROR(SEARCH("fcd",A312)))</formula>
    </cfRule>
    <cfRule type="containsText" dxfId="2775" priority="572" stopIfTrue="1" operator="containsText" text="server">
      <formula>NOT(ISERROR(SEARCH("server",A312)))</formula>
    </cfRule>
    <cfRule type="containsText" dxfId="2774" priority="573" stopIfTrue="1" operator="containsText" text="ft">
      <formula>NOT(ISERROR(SEARCH("ft",A312)))</formula>
    </cfRule>
    <cfRule type="containsText" dxfId="2773" priority="574" stopIfTrue="1" operator="containsText" text="lynxx_">
      <formula>NOT(ISERROR(SEARCH("lynxx_",A312)))</formula>
    </cfRule>
    <cfRule type="containsText" dxfId="2772" priority="575" operator="containsText" text="_">
      <formula>NOT(ISERROR(SEARCH("_",A312)))</formula>
    </cfRule>
  </conditionalFormatting>
  <conditionalFormatting sqref="AD313:AD327">
    <cfRule type="cellIs" dxfId="2771" priority="565" operator="equal">
      <formula>1</formula>
    </cfRule>
    <cfRule type="cellIs" dxfId="2770" priority="566" operator="equal">
      <formula>2</formula>
    </cfRule>
    <cfRule type="cellIs" dxfId="2769" priority="567" operator="equal">
      <formula>3</formula>
    </cfRule>
    <cfRule type="cellIs" dxfId="2768" priority="568" operator="equal">
      <formula>4</formula>
    </cfRule>
    <cfRule type="cellIs" dxfId="2767" priority="569" operator="equal">
      <formula>5</formula>
    </cfRule>
  </conditionalFormatting>
  <conditionalFormatting sqref="B313:E313">
    <cfRule type="colorScale" priority="56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313:H313">
    <cfRule type="colorScale" priority="56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Y313:AC313">
    <cfRule type="cellIs" dxfId="2766" priority="558" operator="equal">
      <formula>1</formula>
    </cfRule>
    <cfRule type="cellIs" dxfId="2765" priority="559" operator="equal">
      <formula>2</formula>
    </cfRule>
    <cfRule type="cellIs" dxfId="2764" priority="560" operator="equal">
      <formula>3</formula>
    </cfRule>
    <cfRule type="cellIs" dxfId="2763" priority="561" operator="equal">
      <formula>4</formula>
    </cfRule>
    <cfRule type="cellIs" dxfId="2762" priority="562" operator="equal">
      <formula>5</formula>
    </cfRule>
  </conditionalFormatting>
  <conditionalFormatting sqref="P312">
    <cfRule type="colorScale" priority="55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313:S327">
    <cfRule type="cellIs" dxfId="2761" priority="556" operator="equal">
      <formula>FALSE</formula>
    </cfRule>
  </conditionalFormatting>
  <conditionalFormatting sqref="A313:A327">
    <cfRule type="containsBlanks" priority="550" stopIfTrue="1">
      <formula>LEN(TRIM(A313))=0</formula>
    </cfRule>
    <cfRule type="containsText" dxfId="2760" priority="551" stopIfTrue="1" operator="containsText" text="fcd">
      <formula>NOT(ISERROR(SEARCH("fcd",A313)))</formula>
    </cfRule>
    <cfRule type="containsText" dxfId="2759" priority="552" stopIfTrue="1" operator="containsText" text="server">
      <formula>NOT(ISERROR(SEARCH("server",A313)))</formula>
    </cfRule>
    <cfRule type="containsText" dxfId="2758" priority="553" stopIfTrue="1" operator="containsText" text="ft">
      <formula>NOT(ISERROR(SEARCH("ft",A313)))</formula>
    </cfRule>
    <cfRule type="containsText" dxfId="2757" priority="554" stopIfTrue="1" operator="containsText" text="lynxx_">
      <formula>NOT(ISERROR(SEARCH("lynxx_",A313)))</formula>
    </cfRule>
    <cfRule type="containsText" dxfId="2756" priority="555" operator="containsText" text="_">
      <formula>NOT(ISERROR(SEARCH("_",A313)))</formula>
    </cfRule>
  </conditionalFormatting>
  <conditionalFormatting sqref="B314:E327">
    <cfRule type="colorScale" priority="54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314:H327">
    <cfRule type="colorScale" priority="54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Y314:AC327">
    <cfRule type="cellIs" dxfId="2755" priority="543" operator="equal">
      <formula>1</formula>
    </cfRule>
    <cfRule type="cellIs" dxfId="2754" priority="544" operator="equal">
      <formula>2</formula>
    </cfRule>
    <cfRule type="cellIs" dxfId="2753" priority="545" operator="equal">
      <formula>3</formula>
    </cfRule>
    <cfRule type="cellIs" dxfId="2752" priority="546" operator="equal">
      <formula>4</formula>
    </cfRule>
    <cfRule type="cellIs" dxfId="2751" priority="547" operator="equal">
      <formula>5</formula>
    </cfRule>
  </conditionalFormatting>
  <conditionalFormatting sqref="U287:X287">
    <cfRule type="containsBlanks" priority="537" stopIfTrue="1">
      <formula>LEN(TRIM(U287))=0</formula>
    </cfRule>
    <cfRule type="cellIs" dxfId="2750" priority="538" operator="equal">
      <formula>"N/A"</formula>
    </cfRule>
    <cfRule type="cellIs" dxfId="2749" priority="539" operator="equal">
      <formula>"OK"</formula>
    </cfRule>
    <cfRule type="containsText" dxfId="2748" priority="540" operator="containsText" text="Unsure">
      <formula>NOT(ISERROR(SEARCH("Unsure",U287)))</formula>
    </cfRule>
    <cfRule type="containsText" dxfId="2747" priority="541" operator="containsText" text="Can't See">
      <formula>NOT(ISERROR(SEARCH("Can't See",U287)))</formula>
    </cfRule>
    <cfRule type="notContainsText" dxfId="2746" priority="542" operator="notContains" text="OK&amp;N/A">
      <formula>ISERROR(SEARCH("OK&amp;N/A",U287))</formula>
    </cfRule>
  </conditionalFormatting>
  <conditionalFormatting sqref="A287">
    <cfRule type="containsBlanks" priority="530" stopIfTrue="1">
      <formula>LEN(TRIM(A287))=0</formula>
    </cfRule>
    <cfRule type="containsText" dxfId="2745" priority="531" stopIfTrue="1" operator="containsText" text="fcd">
      <formula>NOT(ISERROR(SEARCH("fcd",A287)))</formula>
    </cfRule>
    <cfRule type="containsText" dxfId="2744" priority="532" stopIfTrue="1" operator="containsText" text="server">
      <formula>NOT(ISERROR(SEARCH("server",A287)))</formula>
    </cfRule>
    <cfRule type="containsText" dxfId="2743" priority="533" stopIfTrue="1" operator="containsText" text="ft">
      <formula>NOT(ISERROR(SEARCH("ft",A287)))</formula>
    </cfRule>
    <cfRule type="containsText" dxfId="2742" priority="534" stopIfTrue="1" operator="containsText" text="lynxx_">
      <formula>NOT(ISERROR(SEARCH("lynxx_",A287)))</formula>
    </cfRule>
    <cfRule type="containsText" dxfId="2741" priority="535" operator="containsText" text="_">
      <formula>NOT(ISERROR(SEARCH("_",A287)))</formula>
    </cfRule>
  </conditionalFormatting>
  <conditionalFormatting sqref="AD287">
    <cfRule type="cellIs" dxfId="2740" priority="526" operator="equal">
      <formula>1</formula>
    </cfRule>
    <cfRule type="cellIs" dxfId="2739" priority="527" operator="equal">
      <formula>2</formula>
    </cfRule>
    <cfRule type="cellIs" dxfId="2738" priority="528" operator="equal">
      <formula>3</formula>
    </cfRule>
    <cfRule type="cellIs" dxfId="2737" priority="529" operator="equal">
      <formula>4</formula>
    </cfRule>
    <cfRule type="cellIs" dxfId="2736" priority="536" operator="equal">
      <formula>5</formula>
    </cfRule>
  </conditionalFormatting>
  <conditionalFormatting sqref="B287:E287">
    <cfRule type="colorScale" priority="52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87:I287">
    <cfRule type="colorScale" priority="52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87:M287">
    <cfRule type="colorScale" priority="52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87">
    <cfRule type="containsBlanks" priority="517" stopIfTrue="1">
      <formula>LEN(TRIM(A287))=0</formula>
    </cfRule>
    <cfRule type="containsText" dxfId="2735" priority="518" stopIfTrue="1" operator="containsText" text="fcd">
      <formula>NOT(ISERROR(SEARCH("fcd",A287)))</formula>
    </cfRule>
    <cfRule type="containsText" dxfId="2734" priority="519" stopIfTrue="1" operator="containsText" text="server">
      <formula>NOT(ISERROR(SEARCH("server",A287)))</formula>
    </cfRule>
    <cfRule type="containsText" dxfId="2733" priority="520" stopIfTrue="1" operator="containsText" text="ft">
      <formula>NOT(ISERROR(SEARCH("ft",A287)))</formula>
    </cfRule>
    <cfRule type="containsText" dxfId="2732" priority="521" stopIfTrue="1" operator="containsText" text="lynxx_">
      <formula>NOT(ISERROR(SEARCH("lynxx_",A287)))</formula>
    </cfRule>
    <cfRule type="containsText" dxfId="2731" priority="522" operator="containsText" text="_">
      <formula>NOT(ISERROR(SEARCH("_",A287)))</formula>
    </cfRule>
  </conditionalFormatting>
  <conditionalFormatting sqref="Y287:AC287">
    <cfRule type="cellIs" dxfId="2730" priority="512" operator="equal">
      <formula>1</formula>
    </cfRule>
    <cfRule type="cellIs" dxfId="2729" priority="513" operator="equal">
      <formula>2</formula>
    </cfRule>
    <cfRule type="cellIs" dxfId="2728" priority="514" operator="equal">
      <formula>3</formula>
    </cfRule>
    <cfRule type="cellIs" dxfId="2727" priority="515" operator="equal">
      <formula>4</formula>
    </cfRule>
    <cfRule type="cellIs" dxfId="2726" priority="516" operator="equal">
      <formula>5</formula>
    </cfRule>
  </conditionalFormatting>
  <conditionalFormatting sqref="W308:W309">
    <cfRule type="containsBlanks" priority="506" stopIfTrue="1">
      <formula>LEN(TRIM(W308))=0</formula>
    </cfRule>
    <cfRule type="cellIs" dxfId="2725" priority="507" operator="equal">
      <formula>"N/A"</formula>
    </cfRule>
    <cfRule type="cellIs" dxfId="2724" priority="508" operator="equal">
      <formula>"OK"</formula>
    </cfRule>
    <cfRule type="containsText" dxfId="2723" priority="509" operator="containsText" text="Unsure">
      <formula>NOT(ISERROR(SEARCH("Unsure",W308)))</formula>
    </cfRule>
    <cfRule type="containsText" dxfId="2722" priority="510" operator="containsText" text="Can't See">
      <formula>NOT(ISERROR(SEARCH("Can't See",W308)))</formula>
    </cfRule>
    <cfRule type="notContainsText" dxfId="2721" priority="511" operator="notContains" text="OK&amp;N/A">
      <formula>ISERROR(SEARCH("OK&amp;N/A",W308))</formula>
    </cfRule>
  </conditionalFormatting>
  <conditionalFormatting sqref="W305">
    <cfRule type="containsBlanks" priority="500" stopIfTrue="1">
      <formula>LEN(TRIM(W305))=0</formula>
    </cfRule>
    <cfRule type="cellIs" dxfId="2720" priority="501" operator="equal">
      <formula>"N/A"</formula>
    </cfRule>
    <cfRule type="cellIs" dxfId="2719" priority="502" operator="equal">
      <formula>"OK"</formula>
    </cfRule>
    <cfRule type="containsText" dxfId="2718" priority="503" operator="containsText" text="Unsure">
      <formula>NOT(ISERROR(SEARCH("Unsure",W305)))</formula>
    </cfRule>
    <cfRule type="containsText" dxfId="2717" priority="504" operator="containsText" text="Can't See">
      <formula>NOT(ISERROR(SEARCH("Can't See",W305)))</formula>
    </cfRule>
    <cfRule type="notContainsText" dxfId="2716" priority="505" operator="notContains" text="OK&amp;N/A">
      <formula>ISERROR(SEARCH("OK&amp;N/A",W305))</formula>
    </cfRule>
  </conditionalFormatting>
  <conditionalFormatting sqref="AD255:AD259">
    <cfRule type="cellIs" dxfId="2715" priority="495" operator="equal">
      <formula>1</formula>
    </cfRule>
    <cfRule type="cellIs" dxfId="2714" priority="496" operator="equal">
      <formula>2</formula>
    </cfRule>
    <cfRule type="cellIs" dxfId="2713" priority="497" operator="equal">
      <formula>3</formula>
    </cfRule>
    <cfRule type="cellIs" dxfId="2712" priority="498" operator="equal">
      <formula>4</formula>
    </cfRule>
    <cfRule type="cellIs" dxfId="2711" priority="499" operator="equal">
      <formula>5</formula>
    </cfRule>
  </conditionalFormatting>
  <conditionalFormatting sqref="U255:X259">
    <cfRule type="containsBlanks" priority="489" stopIfTrue="1">
      <formula>LEN(TRIM(U255))=0</formula>
    </cfRule>
    <cfRule type="cellIs" dxfId="2710" priority="490" operator="equal">
      <formula>"N/A"</formula>
    </cfRule>
    <cfRule type="cellIs" dxfId="2709" priority="491" operator="equal">
      <formula>"OK"</formula>
    </cfRule>
    <cfRule type="containsText" dxfId="2708" priority="492" operator="containsText" text="Unsure">
      <formula>NOT(ISERROR(SEARCH("Unsure",U255)))</formula>
    </cfRule>
    <cfRule type="containsText" dxfId="2707" priority="493" operator="containsText" text="Can't See">
      <formula>NOT(ISERROR(SEARCH("Can't See",U255)))</formula>
    </cfRule>
    <cfRule type="notContainsText" dxfId="2706" priority="494" operator="notContains" text="OK&amp;N/A">
      <formula>ISERROR(SEARCH("OK&amp;N/A",U255))</formula>
    </cfRule>
  </conditionalFormatting>
  <conditionalFormatting sqref="B257:B259 D257:D259">
    <cfRule type="colorScale" priority="48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57:H259">
    <cfRule type="colorScale" priority="48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57:L259">
    <cfRule type="colorScale" priority="48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55:A259">
    <cfRule type="containsBlanks" priority="480" stopIfTrue="1">
      <formula>LEN(TRIM(A255))=0</formula>
    </cfRule>
    <cfRule type="containsText" dxfId="2705" priority="481" stopIfTrue="1" operator="containsText" text="fcd">
      <formula>NOT(ISERROR(SEARCH("fcd",A255)))</formula>
    </cfRule>
    <cfRule type="containsText" dxfId="2704" priority="482" stopIfTrue="1" operator="containsText" text="server">
      <formula>NOT(ISERROR(SEARCH("server",A255)))</formula>
    </cfRule>
    <cfRule type="containsText" dxfId="2703" priority="483" stopIfTrue="1" operator="containsText" text="ft">
      <formula>NOT(ISERROR(SEARCH("ft",A255)))</formula>
    </cfRule>
    <cfRule type="containsText" dxfId="2702" priority="484" stopIfTrue="1" operator="containsText" text="lynxx_">
      <formula>NOT(ISERROR(SEARCH("lynxx_",A255)))</formula>
    </cfRule>
    <cfRule type="containsText" dxfId="2701" priority="485" operator="containsText" text="_">
      <formula>NOT(ISERROR(SEARCH("_",A255)))</formula>
    </cfRule>
  </conditionalFormatting>
  <conditionalFormatting sqref="Y255:AC259">
    <cfRule type="cellIs" dxfId="2700" priority="475" operator="equal">
      <formula>1</formula>
    </cfRule>
    <cfRule type="cellIs" dxfId="2699" priority="476" operator="equal">
      <formula>2</formula>
    </cfRule>
    <cfRule type="cellIs" dxfId="2698" priority="477" operator="equal">
      <formula>3</formula>
    </cfRule>
    <cfRule type="cellIs" dxfId="2697" priority="478" operator="equal">
      <formula>4</formula>
    </cfRule>
    <cfRule type="cellIs" dxfId="2696" priority="479" operator="equal">
      <formula>5</formula>
    </cfRule>
  </conditionalFormatting>
  <conditionalFormatting sqref="C258:C259">
    <cfRule type="colorScale" priority="47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S255:S259">
    <cfRule type="cellIs" dxfId="2695" priority="473" operator="equal">
      <formula>FALSE</formula>
    </cfRule>
  </conditionalFormatting>
  <conditionalFormatting sqref="T255:T259">
    <cfRule type="cellIs" dxfId="2694" priority="472" operator="equal">
      <formula>FALSE</formula>
    </cfRule>
  </conditionalFormatting>
  <conditionalFormatting sqref="E255:E259">
    <cfRule type="colorScale" priority="47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I255:I259">
    <cfRule type="colorScale" priority="47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M255:M259">
    <cfRule type="colorScale" priority="46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255:B256 D255:D256">
    <cfRule type="colorScale" priority="46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56:H256 G255:H255">
    <cfRule type="colorScale" priority="46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55:L256">
    <cfRule type="colorScale" priority="46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55">
    <cfRule type="colorScale" priority="46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C255">
    <cfRule type="colorScale" priority="46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C256">
    <cfRule type="colorScale" priority="46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C257">
    <cfRule type="colorScale" priority="46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264:D264">
    <cfRule type="colorScale" priority="46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D264">
    <cfRule type="cellIs" dxfId="2693" priority="456" operator="equal">
      <formula>1</formula>
    </cfRule>
    <cfRule type="cellIs" dxfId="2692" priority="457" operator="equal">
      <formula>2</formula>
    </cfRule>
    <cfRule type="cellIs" dxfId="2691" priority="458" operator="equal">
      <formula>3</formula>
    </cfRule>
    <cfRule type="cellIs" dxfId="2690" priority="459" operator="equal">
      <formula>4</formula>
    </cfRule>
    <cfRule type="cellIs" dxfId="2689" priority="461" operator="equal">
      <formula>5</formula>
    </cfRule>
  </conditionalFormatting>
  <conditionalFormatting sqref="J264:M264 U264:X264">
    <cfRule type="containsBlanks" priority="450" stopIfTrue="1">
      <formula>LEN(TRIM(J264))=0</formula>
    </cfRule>
    <cfRule type="cellIs" dxfId="2688" priority="451" operator="equal">
      <formula>"N/A"</formula>
    </cfRule>
    <cfRule type="cellIs" dxfId="2687" priority="452" operator="equal">
      <formula>"OK"</formula>
    </cfRule>
    <cfRule type="containsText" dxfId="2686" priority="453" operator="containsText" text="Unsure">
      <formula>NOT(ISERROR(SEARCH("Unsure",J264)))</formula>
    </cfRule>
    <cfRule type="containsText" dxfId="2685" priority="454" operator="containsText" text="Can't See">
      <formula>NOT(ISERROR(SEARCH("Can't See",J264)))</formula>
    </cfRule>
    <cfRule type="notContainsText" dxfId="2684" priority="455" operator="notContains" text="OK&amp;N/A">
      <formula>ISERROR(SEARCH("OK&amp;N/A",J264))</formula>
    </cfRule>
  </conditionalFormatting>
  <conditionalFormatting sqref="F264:H264">
    <cfRule type="colorScale" priority="44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T264">
    <cfRule type="cellIs" dxfId="2683" priority="448" operator="equal">
      <formula>FALSE</formula>
    </cfRule>
  </conditionalFormatting>
  <conditionalFormatting sqref="E264">
    <cfRule type="colorScale" priority="44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I264">
    <cfRule type="colorScale" priority="44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Y264:AC264">
    <cfRule type="cellIs" dxfId="2682" priority="441" operator="equal">
      <formula>1</formula>
    </cfRule>
    <cfRule type="cellIs" dxfId="2681" priority="442" operator="equal">
      <formula>2</formula>
    </cfRule>
    <cfRule type="cellIs" dxfId="2680" priority="443" operator="equal">
      <formula>3</formula>
    </cfRule>
    <cfRule type="cellIs" dxfId="2679" priority="444" operator="equal">
      <formula>4</formula>
    </cfRule>
    <cfRule type="cellIs" dxfId="2678" priority="445" operator="equal">
      <formula>5</formula>
    </cfRule>
  </conditionalFormatting>
  <conditionalFormatting sqref="B305:E305">
    <cfRule type="colorScale" priority="44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305:I305">
    <cfRule type="colorScale" priority="43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305:E305">
    <cfRule type="colorScale" priority="43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305:I305">
    <cfRule type="colorScale" priority="43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308:E310">
    <cfRule type="colorScale" priority="43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308:I310">
    <cfRule type="colorScale" priority="43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308:E310">
    <cfRule type="colorScale" priority="43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308:I310">
    <cfRule type="colorScale" priority="43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P297">
    <cfRule type="colorScale" priority="4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291:S297">
    <cfRule type="cellIs" dxfId="2677" priority="431" operator="equal">
      <formula>FALSE</formula>
    </cfRule>
  </conditionalFormatting>
  <conditionalFormatting sqref="S298:S299">
    <cfRule type="cellIs" dxfId="2676" priority="430" operator="equal">
      <formula>FALSE</formula>
    </cfRule>
  </conditionalFormatting>
  <conditionalFormatting sqref="S300:S301">
    <cfRule type="cellIs" dxfId="2675" priority="429" operator="equal">
      <formula>FALSE</formula>
    </cfRule>
  </conditionalFormatting>
  <conditionalFormatting sqref="S302">
    <cfRule type="cellIs" dxfId="2674" priority="428" operator="equal">
      <formula>FALSE</formula>
    </cfRule>
  </conditionalFormatting>
  <conditionalFormatting sqref="P299">
    <cfRule type="colorScale" priority="4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01">
    <cfRule type="colorScale" priority="4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18:M118">
    <cfRule type="colorScale" priority="42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K232:K234">
    <cfRule type="colorScale" priority="42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343:A347">
    <cfRule type="containsBlanks" priority="417" stopIfTrue="1">
      <formula>LEN(TRIM(A343))=0</formula>
    </cfRule>
    <cfRule type="containsText" dxfId="2673" priority="418" stopIfTrue="1" operator="containsText" text="fcd">
      <formula>NOT(ISERROR(SEARCH("fcd",A343)))</formula>
    </cfRule>
    <cfRule type="containsText" dxfId="2672" priority="419" stopIfTrue="1" operator="containsText" text="server">
      <formula>NOT(ISERROR(SEARCH("server",A343)))</formula>
    </cfRule>
    <cfRule type="containsText" dxfId="2671" priority="420" stopIfTrue="1" operator="containsText" text="ft">
      <formula>NOT(ISERROR(SEARCH("ft",A343)))</formula>
    </cfRule>
    <cfRule type="containsText" dxfId="2670" priority="421" stopIfTrue="1" operator="containsText" text="lynxx_">
      <formula>NOT(ISERROR(SEARCH("lynxx_",A343)))</formula>
    </cfRule>
    <cfRule type="containsText" dxfId="2669" priority="422" operator="containsText" text="_">
      <formula>NOT(ISERROR(SEARCH("_",A343)))</formula>
    </cfRule>
  </conditionalFormatting>
  <conditionalFormatting sqref="Y343:AD347">
    <cfRule type="cellIs" dxfId="2668" priority="413" operator="equal">
      <formula>1</formula>
    </cfRule>
    <cfRule type="cellIs" dxfId="2667" priority="414" operator="equal">
      <formula>2</formula>
    </cfRule>
    <cfRule type="cellIs" dxfId="2666" priority="415" operator="equal">
      <formula>3</formula>
    </cfRule>
    <cfRule type="cellIs" dxfId="2665" priority="416" operator="equal">
      <formula>4</formula>
    </cfRule>
    <cfRule type="cellIs" dxfId="2664" priority="423" operator="equal">
      <formula>5</formula>
    </cfRule>
  </conditionalFormatting>
  <conditionalFormatting sqref="U343:X347">
    <cfRule type="containsBlanks" priority="407" stopIfTrue="1">
      <formula>LEN(TRIM(U343))=0</formula>
    </cfRule>
    <cfRule type="cellIs" dxfId="2663" priority="408" operator="equal">
      <formula>"N/A"</formula>
    </cfRule>
    <cfRule type="cellIs" dxfId="2662" priority="409" operator="equal">
      <formula>"OK"</formula>
    </cfRule>
    <cfRule type="containsText" dxfId="2661" priority="410" operator="containsText" text="Unsure">
      <formula>NOT(ISERROR(SEARCH("Unsure",U343)))</formula>
    </cfRule>
    <cfRule type="containsText" dxfId="2660" priority="411" operator="containsText" text="Can't See">
      <formula>NOT(ISERROR(SEARCH("Can't See",U343)))</formula>
    </cfRule>
    <cfRule type="notContainsText" dxfId="2659" priority="412" operator="notContains" text="OK&amp;N/A">
      <formula>ISERROR(SEARCH("OK&amp;N/A",U343))</formula>
    </cfRule>
  </conditionalFormatting>
  <conditionalFormatting sqref="B331:E331">
    <cfRule type="colorScale" priority="40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331:I331">
    <cfRule type="colorScale" priority="40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333:E333">
    <cfRule type="colorScale" priority="40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333:I333">
    <cfRule type="colorScale" priority="40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334:E335">
    <cfRule type="colorScale" priority="40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334:I335">
    <cfRule type="colorScale" priority="40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P191">
    <cfRule type="colorScale" priority="40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3">
    <cfRule type="colorScale" priority="39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2">
    <cfRule type="colorScale" priority="39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278">
    <cfRule type="colorScale" priority="39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D278">
    <cfRule type="colorScale" priority="39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C278">
    <cfRule type="colorScale" priority="39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S330">
    <cfRule type="cellIs" dxfId="2658" priority="394" operator="equal">
      <formula>FALSE</formula>
    </cfRule>
  </conditionalFormatting>
  <conditionalFormatting sqref="S331">
    <cfRule type="cellIs" dxfId="2657" priority="393" operator="equal">
      <formula>FALSE</formula>
    </cfRule>
  </conditionalFormatting>
  <conditionalFormatting sqref="S333">
    <cfRule type="cellIs" dxfId="2656" priority="392" operator="equal">
      <formula>FALSE</formula>
    </cfRule>
  </conditionalFormatting>
  <conditionalFormatting sqref="S334">
    <cfRule type="cellIs" dxfId="2655" priority="391" operator="equal">
      <formula>FALSE</formula>
    </cfRule>
  </conditionalFormatting>
  <conditionalFormatting sqref="S335">
    <cfRule type="cellIs" dxfId="2654" priority="390" operator="equal">
      <formula>FALSE</formula>
    </cfRule>
  </conditionalFormatting>
  <conditionalFormatting sqref="B306:I306">
    <cfRule type="colorScale" priority="38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311:I311">
    <cfRule type="colorScale" priority="38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U336:AC337">
    <cfRule type="containsBlanks" priority="382" stopIfTrue="1">
      <formula>LEN(TRIM(U336))=0</formula>
    </cfRule>
    <cfRule type="cellIs" dxfId="2653" priority="383" operator="equal">
      <formula>"N/A"</formula>
    </cfRule>
    <cfRule type="cellIs" dxfId="2652" priority="384" operator="equal">
      <formula>"OK"</formula>
    </cfRule>
    <cfRule type="containsText" dxfId="2651" priority="385" operator="containsText" text="Unsure">
      <formula>NOT(ISERROR(SEARCH("Unsure",U336)))</formula>
    </cfRule>
    <cfRule type="containsText" dxfId="2650" priority="386" operator="containsText" text="Can't See">
      <formula>NOT(ISERROR(SEARCH("Can't See",U336)))</formula>
    </cfRule>
    <cfRule type="notContainsText" dxfId="2649" priority="387" operator="notContains" text="OK&amp;N/A">
      <formula>ISERROR(SEARCH("OK&amp;N/A",U336))</formula>
    </cfRule>
  </conditionalFormatting>
  <conditionalFormatting sqref="AD336:AD342">
    <cfRule type="cellIs" dxfId="2648" priority="377" operator="equal">
      <formula>1</formula>
    </cfRule>
    <cfRule type="cellIs" dxfId="2647" priority="378" operator="equal">
      <formula>2</formula>
    </cfRule>
    <cfRule type="cellIs" dxfId="2646" priority="379" operator="equal">
      <formula>3</formula>
    </cfRule>
    <cfRule type="cellIs" dxfId="2645" priority="380" operator="equal">
      <formula>4</formula>
    </cfRule>
    <cfRule type="cellIs" dxfId="2644" priority="381" operator="equal">
      <formula>5</formula>
    </cfRule>
  </conditionalFormatting>
  <conditionalFormatting sqref="A336:A337">
    <cfRule type="containsBlanks" priority="371" stopIfTrue="1">
      <formula>LEN(TRIM(A336))=0</formula>
    </cfRule>
    <cfRule type="containsText" dxfId="2643" priority="372" stopIfTrue="1" operator="containsText" text="fcd">
      <formula>NOT(ISERROR(SEARCH("fcd",A336)))</formula>
    </cfRule>
    <cfRule type="containsText" dxfId="2642" priority="373" stopIfTrue="1" operator="containsText" text="server">
      <formula>NOT(ISERROR(SEARCH("server",A336)))</formula>
    </cfRule>
    <cfRule type="containsText" dxfId="2641" priority="374" stopIfTrue="1" operator="containsText" text="ft">
      <formula>NOT(ISERROR(SEARCH("ft",A336)))</formula>
    </cfRule>
    <cfRule type="containsText" dxfId="2640" priority="375" stopIfTrue="1" operator="containsText" text="lynxx_">
      <formula>NOT(ISERROR(SEARCH("lynxx_",A336)))</formula>
    </cfRule>
    <cfRule type="containsText" dxfId="2639" priority="376" operator="containsText" text="_">
      <formula>NOT(ISERROR(SEARCH("_",A336)))</formula>
    </cfRule>
  </conditionalFormatting>
  <conditionalFormatting sqref="A338:A342">
    <cfRule type="containsBlanks" priority="365" stopIfTrue="1">
      <formula>LEN(TRIM(A338))=0</formula>
    </cfRule>
    <cfRule type="containsText" dxfId="2638" priority="366" stopIfTrue="1" operator="containsText" text="fcd">
      <formula>NOT(ISERROR(SEARCH("fcd",A338)))</formula>
    </cfRule>
    <cfRule type="containsText" dxfId="2637" priority="367" stopIfTrue="1" operator="containsText" text="server">
      <formula>NOT(ISERROR(SEARCH("server",A338)))</formula>
    </cfRule>
    <cfRule type="containsText" dxfId="2636" priority="368" stopIfTrue="1" operator="containsText" text="ft">
      <formula>NOT(ISERROR(SEARCH("ft",A338)))</formula>
    </cfRule>
    <cfRule type="containsText" dxfId="2635" priority="369" stopIfTrue="1" operator="containsText" text="lynxx_">
      <formula>NOT(ISERROR(SEARCH("lynxx_",A338)))</formula>
    </cfRule>
    <cfRule type="containsText" dxfId="2634" priority="370" operator="containsText" text="_">
      <formula>NOT(ISERROR(SEARCH("_",A338)))</formula>
    </cfRule>
  </conditionalFormatting>
  <conditionalFormatting sqref="S338 S340:S369">
    <cfRule type="cellIs" dxfId="2633" priority="364" operator="equal">
      <formula>FALSE</formula>
    </cfRule>
  </conditionalFormatting>
  <conditionalFormatting sqref="J123:M125">
    <cfRule type="colorScale" priority="36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T334:T335 T330:T331 T338:T369">
    <cfRule type="cellIs" dxfId="2632" priority="362" operator="equal">
      <formula>FALSE</formula>
    </cfRule>
  </conditionalFormatting>
  <conditionalFormatting sqref="P329">
    <cfRule type="colorScale" priority="3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32">
    <cfRule type="colorScale" priority="36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36:P337">
    <cfRule type="colorScale" priority="35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98:I198">
    <cfRule type="colorScale" priority="35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Y198:AC198">
    <cfRule type="cellIs" dxfId="2631" priority="347" operator="equal">
      <formula>1</formula>
    </cfRule>
    <cfRule type="cellIs" dxfId="2630" priority="348" operator="equal">
      <formula>2</formula>
    </cfRule>
    <cfRule type="cellIs" dxfId="2629" priority="349" operator="equal">
      <formula>3</formula>
    </cfRule>
    <cfRule type="cellIs" dxfId="2628" priority="350" operator="equal">
      <formula>4</formula>
    </cfRule>
    <cfRule type="cellIs" dxfId="2627" priority="351" operator="equal">
      <formula>5</formula>
    </cfRule>
  </conditionalFormatting>
  <conditionalFormatting sqref="U198:X198">
    <cfRule type="containsBlanks" priority="352" stopIfTrue="1">
      <formula>LEN(TRIM(U198))=0</formula>
    </cfRule>
    <cfRule type="cellIs" dxfId="2626" priority="353" operator="equal">
      <formula>"N/A"</formula>
    </cfRule>
    <cfRule type="cellIs" dxfId="2625" priority="354" operator="equal">
      <formula>"OK"</formula>
    </cfRule>
    <cfRule type="containsText" dxfId="2624" priority="355" operator="containsText" text="Unsure">
      <formula>NOT(ISERROR(SEARCH("Unsure",U198)))</formula>
    </cfRule>
    <cfRule type="containsText" dxfId="2623" priority="356" operator="containsText" text="Can't See">
      <formula>NOT(ISERROR(SEARCH("Can't See",U198)))</formula>
    </cfRule>
    <cfRule type="notContainsText" dxfId="2622" priority="357" operator="notContains" text="OK&amp;N/A">
      <formula>ISERROR(SEARCH("OK&amp;N/A",U198))</formula>
    </cfRule>
  </conditionalFormatting>
  <conditionalFormatting sqref="J198:M198">
    <cfRule type="colorScale" priority="34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199:M199">
    <cfRule type="containsBlanks" priority="340" stopIfTrue="1">
      <formula>LEN(TRIM(J199))=0</formula>
    </cfRule>
    <cfRule type="cellIs" dxfId="2621" priority="341" operator="equal">
      <formula>"N/A"</formula>
    </cfRule>
    <cfRule type="cellIs" dxfId="2620" priority="342" operator="equal">
      <formula>"OK"</formula>
    </cfRule>
    <cfRule type="containsText" dxfId="2619" priority="343" operator="containsText" text="Unsure">
      <formula>NOT(ISERROR(SEARCH("Unsure",J199)))</formula>
    </cfRule>
    <cfRule type="containsText" dxfId="2618" priority="344" operator="containsText" text="Can't See">
      <formula>NOT(ISERROR(SEARCH("Can't See",J199)))</formula>
    </cfRule>
    <cfRule type="notContainsText" dxfId="2617" priority="345" operator="notContains" text="OK&amp;N/A">
      <formula>ISERROR(SEARCH("OK&amp;N/A",J199))</formula>
    </cfRule>
  </conditionalFormatting>
  <conditionalFormatting sqref="Y97:AE97">
    <cfRule type="cellIs" dxfId="2616" priority="335" operator="equal">
      <formula>1</formula>
    </cfRule>
    <cfRule type="cellIs" dxfId="2615" priority="336" operator="equal">
      <formula>2</formula>
    </cfRule>
    <cfRule type="cellIs" dxfId="2614" priority="337" operator="equal">
      <formula>3</formula>
    </cfRule>
    <cfRule type="cellIs" dxfId="2613" priority="338" operator="equal">
      <formula>4</formula>
    </cfRule>
    <cfRule type="cellIs" dxfId="2612" priority="339" operator="equal">
      <formula>5</formula>
    </cfRule>
  </conditionalFormatting>
  <conditionalFormatting sqref="U97:X97">
    <cfRule type="containsBlanks" priority="329" stopIfTrue="1">
      <formula>LEN(TRIM(U97))=0</formula>
    </cfRule>
    <cfRule type="cellIs" dxfId="2611" priority="330" operator="equal">
      <formula>"N/A"</formula>
    </cfRule>
    <cfRule type="cellIs" dxfId="2610" priority="331" operator="equal">
      <formula>"OK"</formula>
    </cfRule>
    <cfRule type="containsText" dxfId="2609" priority="332" operator="containsText" text="Unsure">
      <formula>NOT(ISERROR(SEARCH("Unsure",U97)))</formula>
    </cfRule>
    <cfRule type="containsText" dxfId="2608" priority="333" operator="containsText" text="Can't See">
      <formula>NOT(ISERROR(SEARCH("Can't See",U97)))</formula>
    </cfRule>
    <cfRule type="notContainsText" dxfId="2607" priority="334" operator="notContains" text="OK&amp;N/A">
      <formula>ISERROR(SEARCH("OK&amp;N/A",U97))</formula>
    </cfRule>
  </conditionalFormatting>
  <conditionalFormatting sqref="J97:M97">
    <cfRule type="containsBlanks" priority="323" stopIfTrue="1">
      <formula>LEN(TRIM(J97))=0</formula>
    </cfRule>
    <cfRule type="cellIs" dxfId="2606" priority="324" operator="equal">
      <formula>"N/A"</formula>
    </cfRule>
    <cfRule type="cellIs" dxfId="2605" priority="325" operator="equal">
      <formula>"OK"</formula>
    </cfRule>
    <cfRule type="containsText" dxfId="2604" priority="326" operator="containsText" text="Unsure">
      <formula>NOT(ISERROR(SEARCH("Unsure",J97)))</formula>
    </cfRule>
    <cfRule type="containsText" dxfId="2603" priority="327" operator="containsText" text="Can't See">
      <formula>NOT(ISERROR(SEARCH("Can't See",J97)))</formula>
    </cfRule>
    <cfRule type="notContainsText" dxfId="2602" priority="328" operator="notContains" text="OK&amp;N/A">
      <formula>ISERROR(SEARCH("OK&amp;N/A",J97))</formula>
    </cfRule>
  </conditionalFormatting>
  <conditionalFormatting sqref="B303:I303">
    <cfRule type="colorScale" priority="32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303:I303">
    <cfRule type="colorScale" priority="32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P290 P279 P243 P222 P202 P127 P110 P64 P21 P10 P4 P122 P186 P197 P224 P228 P231 P236 P239 P265 P276 P7">
    <cfRule type="colorScale" priority="318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330:I330">
    <cfRule type="colorScale" priority="32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330:L330 J331:M331">
    <cfRule type="colorScale" priority="31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330:L330 J331:M331">
    <cfRule type="containsBlanks" priority="313" stopIfTrue="1">
      <formula>LEN(TRIM(J330))=0</formula>
    </cfRule>
    <cfRule type="cellIs" dxfId="2601" priority="314" operator="equal">
      <formula>"N/A"</formula>
    </cfRule>
    <cfRule type="cellIs" dxfId="2600" priority="315" operator="equal">
      <formula>"OK"</formula>
    </cfRule>
    <cfRule type="containsText" dxfId="2599" priority="316" operator="containsText" text="Unsure">
      <formula>NOT(ISERROR(SEARCH("Unsure",J330)))</formula>
    </cfRule>
    <cfRule type="containsText" dxfId="2598" priority="317" operator="containsText" text="Can't See">
      <formula>NOT(ISERROR(SEARCH("Can't See",J330)))</formula>
    </cfRule>
    <cfRule type="notContainsText" dxfId="2597" priority="318" operator="notContains" text="OK&amp;N/A">
      <formula>ISERROR(SEARCH("OK&amp;N/A",J330))</formula>
    </cfRule>
  </conditionalFormatting>
  <conditionalFormatting sqref="J303:M303">
    <cfRule type="colorScale" priority="31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303:M303">
    <cfRule type="containsBlanks" priority="306" stopIfTrue="1">
      <formula>LEN(TRIM(J303))=0</formula>
    </cfRule>
    <cfRule type="cellIs" dxfId="2596" priority="307" operator="equal">
      <formula>"N/A"</formula>
    </cfRule>
    <cfRule type="cellIs" dxfId="2595" priority="308" operator="equal">
      <formula>"OK"</formula>
    </cfRule>
    <cfRule type="containsText" dxfId="2594" priority="309" operator="containsText" text="Unsure">
      <formula>NOT(ISERROR(SEARCH("Unsure",J303)))</formula>
    </cfRule>
    <cfRule type="containsText" dxfId="2593" priority="310" operator="containsText" text="Can't See">
      <formula>NOT(ISERROR(SEARCH("Can't See",J303)))</formula>
    </cfRule>
    <cfRule type="notContainsText" dxfId="2592" priority="311" operator="notContains" text="OK&amp;N/A">
      <formula>ISERROR(SEARCH("OK&amp;N/A",J303))</formula>
    </cfRule>
  </conditionalFormatting>
  <conditionalFormatting sqref="J311:M311">
    <cfRule type="containsBlanks" priority="300" stopIfTrue="1">
      <formula>LEN(TRIM(J311))=0</formula>
    </cfRule>
    <cfRule type="cellIs" dxfId="2591" priority="301" operator="equal">
      <formula>"N/A"</formula>
    </cfRule>
    <cfRule type="cellIs" dxfId="2590" priority="302" operator="equal">
      <formula>"OK"</formula>
    </cfRule>
    <cfRule type="containsText" dxfId="2589" priority="303" operator="containsText" text="Unsure">
      <formula>NOT(ISERROR(SEARCH("Unsure",J311)))</formula>
    </cfRule>
    <cfRule type="containsText" dxfId="2588" priority="304" operator="containsText" text="Can't See">
      <formula>NOT(ISERROR(SEARCH("Can't See",J311)))</formula>
    </cfRule>
    <cfRule type="notContainsText" dxfId="2587" priority="305" operator="notContains" text="OK&amp;N/A">
      <formula>ISERROR(SEARCH("OK&amp;N/A",J311))</formula>
    </cfRule>
  </conditionalFormatting>
  <conditionalFormatting sqref="B300:M302">
    <cfRule type="colorScale" priority="29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300:M302">
    <cfRule type="colorScale" priority="29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M334">
    <cfRule type="colorScale" priority="29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M334">
    <cfRule type="containsBlanks" priority="291" stopIfTrue="1">
      <formula>LEN(TRIM(M334))=0</formula>
    </cfRule>
    <cfRule type="cellIs" dxfId="2586" priority="292" operator="equal">
      <formula>"N/A"</formula>
    </cfRule>
    <cfRule type="cellIs" dxfId="2585" priority="293" operator="equal">
      <formula>"OK"</formula>
    </cfRule>
    <cfRule type="containsText" dxfId="2584" priority="294" operator="containsText" text="Unsure">
      <formula>NOT(ISERROR(SEARCH("Unsure",M334)))</formula>
    </cfRule>
    <cfRule type="containsText" dxfId="2583" priority="295" operator="containsText" text="Can't See">
      <formula>NOT(ISERROR(SEARCH("Can't See",M334)))</formula>
    </cfRule>
    <cfRule type="notContainsText" dxfId="2582" priority="296" operator="notContains" text="OK&amp;N/A">
      <formula>ISERROR(SEARCH("OK&amp;N/A",M334))</formula>
    </cfRule>
  </conditionalFormatting>
  <conditionalFormatting sqref="L334">
    <cfRule type="colorScale" priority="29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L334">
    <cfRule type="containsBlanks" priority="284" stopIfTrue="1">
      <formula>LEN(TRIM(L334))=0</formula>
    </cfRule>
    <cfRule type="cellIs" dxfId="2581" priority="285" operator="equal">
      <formula>"N/A"</formula>
    </cfRule>
    <cfRule type="cellIs" dxfId="2580" priority="286" operator="equal">
      <formula>"OK"</formula>
    </cfRule>
    <cfRule type="containsText" dxfId="2579" priority="287" operator="containsText" text="Unsure">
      <formula>NOT(ISERROR(SEARCH("Unsure",L334)))</formula>
    </cfRule>
    <cfRule type="containsText" dxfId="2578" priority="288" operator="containsText" text="Can't See">
      <formula>NOT(ISERROR(SEARCH("Can't See",L334)))</formula>
    </cfRule>
    <cfRule type="notContainsText" dxfId="2577" priority="289" operator="notContains" text="OK&amp;N/A">
      <formula>ISERROR(SEARCH("OK&amp;N/A",L334))</formula>
    </cfRule>
  </conditionalFormatting>
  <conditionalFormatting sqref="K334">
    <cfRule type="colorScale" priority="28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K334">
    <cfRule type="containsBlanks" priority="277" stopIfTrue="1">
      <formula>LEN(TRIM(K334))=0</formula>
    </cfRule>
    <cfRule type="cellIs" dxfId="2576" priority="278" operator="equal">
      <formula>"N/A"</formula>
    </cfRule>
    <cfRule type="cellIs" dxfId="2575" priority="279" operator="equal">
      <formula>"OK"</formula>
    </cfRule>
    <cfRule type="containsText" dxfId="2574" priority="280" operator="containsText" text="Unsure">
      <formula>NOT(ISERROR(SEARCH("Unsure",K334)))</formula>
    </cfRule>
    <cfRule type="containsText" dxfId="2573" priority="281" operator="containsText" text="Can't See">
      <formula>NOT(ISERROR(SEARCH("Can't See",K334)))</formula>
    </cfRule>
    <cfRule type="notContainsText" dxfId="2572" priority="282" operator="notContains" text="OK&amp;N/A">
      <formula>ISERROR(SEARCH("OK&amp;N/A",K334))</formula>
    </cfRule>
  </conditionalFormatting>
  <conditionalFormatting sqref="K335">
    <cfRule type="colorScale" priority="27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K335">
    <cfRule type="containsBlanks" priority="270" stopIfTrue="1">
      <formula>LEN(TRIM(K335))=0</formula>
    </cfRule>
    <cfRule type="cellIs" dxfId="2571" priority="271" operator="equal">
      <formula>"N/A"</formula>
    </cfRule>
    <cfRule type="cellIs" dxfId="2570" priority="272" operator="equal">
      <formula>"OK"</formula>
    </cfRule>
    <cfRule type="containsText" dxfId="2569" priority="273" operator="containsText" text="Unsure">
      <formula>NOT(ISERROR(SEARCH("Unsure",K335)))</formula>
    </cfRule>
    <cfRule type="containsText" dxfId="2568" priority="274" operator="containsText" text="Can't See">
      <formula>NOT(ISERROR(SEARCH("Can't See",K335)))</formula>
    </cfRule>
    <cfRule type="notContainsText" dxfId="2567" priority="275" operator="notContains" text="OK&amp;N/A">
      <formula>ISERROR(SEARCH("OK&amp;N/A",K335))</formula>
    </cfRule>
  </conditionalFormatting>
  <conditionalFormatting sqref="J334:J335">
    <cfRule type="colorScale" priority="26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334:J335">
    <cfRule type="containsBlanks" priority="263" stopIfTrue="1">
      <formula>LEN(TRIM(J334))=0</formula>
    </cfRule>
    <cfRule type="cellIs" dxfId="2566" priority="264" operator="equal">
      <formula>"N/A"</formula>
    </cfRule>
    <cfRule type="cellIs" dxfId="2565" priority="265" operator="equal">
      <formula>"OK"</formula>
    </cfRule>
    <cfRule type="containsText" dxfId="2564" priority="266" operator="containsText" text="Unsure">
      <formula>NOT(ISERROR(SEARCH("Unsure",J334)))</formula>
    </cfRule>
    <cfRule type="containsText" dxfId="2563" priority="267" operator="containsText" text="Can't See">
      <formula>NOT(ISERROR(SEARCH("Can't See",J334)))</formula>
    </cfRule>
    <cfRule type="notContainsText" dxfId="2562" priority="268" operator="notContains" text="OK&amp;N/A">
      <formula>ISERROR(SEARCH("OK&amp;N/A",J334))</formula>
    </cfRule>
  </conditionalFormatting>
  <conditionalFormatting sqref="J333">
    <cfRule type="colorScale" priority="26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333">
    <cfRule type="containsBlanks" priority="256" stopIfTrue="1">
      <formula>LEN(TRIM(J333))=0</formula>
    </cfRule>
    <cfRule type="cellIs" dxfId="2561" priority="257" operator="equal">
      <formula>"N/A"</formula>
    </cfRule>
    <cfRule type="cellIs" dxfId="2560" priority="258" operator="equal">
      <formula>"OK"</formula>
    </cfRule>
    <cfRule type="containsText" dxfId="2559" priority="259" operator="containsText" text="Unsure">
      <formula>NOT(ISERROR(SEARCH("Unsure",J333)))</formula>
    </cfRule>
    <cfRule type="containsText" dxfId="2558" priority="260" operator="containsText" text="Can't See">
      <formula>NOT(ISERROR(SEARCH("Can't See",J333)))</formula>
    </cfRule>
    <cfRule type="notContainsText" dxfId="2557" priority="261" operator="notContains" text="OK&amp;N/A">
      <formula>ISERROR(SEARCH("OK&amp;N/A",J333))</formula>
    </cfRule>
  </conditionalFormatting>
  <conditionalFormatting sqref="K333">
    <cfRule type="colorScale" priority="25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K333">
    <cfRule type="containsBlanks" priority="249" stopIfTrue="1">
      <formula>LEN(TRIM(K333))=0</formula>
    </cfRule>
    <cfRule type="cellIs" dxfId="2556" priority="250" operator="equal">
      <formula>"N/A"</formula>
    </cfRule>
    <cfRule type="cellIs" dxfId="2555" priority="251" operator="equal">
      <formula>"OK"</formula>
    </cfRule>
    <cfRule type="containsText" dxfId="2554" priority="252" operator="containsText" text="Unsure">
      <formula>NOT(ISERROR(SEARCH("Unsure",K333)))</formula>
    </cfRule>
    <cfRule type="containsText" dxfId="2553" priority="253" operator="containsText" text="Can't See">
      <formula>NOT(ISERROR(SEARCH("Can't See",K333)))</formula>
    </cfRule>
    <cfRule type="notContainsText" dxfId="2552" priority="254" operator="notContains" text="OK&amp;N/A">
      <formula>ISERROR(SEARCH("OK&amp;N/A",K333))</formula>
    </cfRule>
  </conditionalFormatting>
  <conditionalFormatting sqref="L333">
    <cfRule type="colorScale" priority="24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L333">
    <cfRule type="containsBlanks" priority="242" stopIfTrue="1">
      <formula>LEN(TRIM(L333))=0</formula>
    </cfRule>
    <cfRule type="cellIs" dxfId="2551" priority="243" operator="equal">
      <formula>"N/A"</formula>
    </cfRule>
    <cfRule type="cellIs" dxfId="2550" priority="244" operator="equal">
      <formula>"OK"</formula>
    </cfRule>
    <cfRule type="containsText" dxfId="2549" priority="245" operator="containsText" text="Unsure">
      <formula>NOT(ISERROR(SEARCH("Unsure",L333)))</formula>
    </cfRule>
    <cfRule type="containsText" dxfId="2548" priority="246" operator="containsText" text="Can't See">
      <formula>NOT(ISERROR(SEARCH("Can't See",L333)))</formula>
    </cfRule>
    <cfRule type="notContainsText" dxfId="2547" priority="247" operator="notContains" text="OK&amp;N/A">
      <formula>ISERROR(SEARCH("OK&amp;N/A",L333))</formula>
    </cfRule>
  </conditionalFormatting>
  <conditionalFormatting sqref="J237">
    <cfRule type="colorScale" priority="24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K237">
    <cfRule type="colorScale" priority="24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L237">
    <cfRule type="colorScale" priority="23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M237">
    <cfRule type="colorScale" priority="23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330:K330">
    <cfRule type="colorScale" priority="23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330:K330">
    <cfRule type="containsBlanks" priority="231" stopIfTrue="1">
      <formula>LEN(TRIM(J330))=0</formula>
    </cfRule>
    <cfRule type="cellIs" dxfId="2546" priority="232" operator="equal">
      <formula>"N/A"</formula>
    </cfRule>
    <cfRule type="cellIs" dxfId="2545" priority="233" operator="equal">
      <formula>"OK"</formula>
    </cfRule>
    <cfRule type="containsText" dxfId="2544" priority="234" operator="containsText" text="Unsure">
      <formula>NOT(ISERROR(SEARCH("Unsure",J330)))</formula>
    </cfRule>
    <cfRule type="containsText" dxfId="2543" priority="235" operator="containsText" text="Can't See">
      <formula>NOT(ISERROR(SEARCH("Can't See",J330)))</formula>
    </cfRule>
    <cfRule type="notContainsText" dxfId="2542" priority="236" operator="notContains" text="OK&amp;N/A">
      <formula>ISERROR(SEARCH("OK&amp;N/A",J330))</formula>
    </cfRule>
  </conditionalFormatting>
  <conditionalFormatting sqref="M333">
    <cfRule type="colorScale" priority="23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M335">
    <cfRule type="colorScale" priority="22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L335">
    <cfRule type="colorScale" priority="22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338:M352">
    <cfRule type="colorScale" priority="22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338:M352">
    <cfRule type="containsBlanks" priority="221" stopIfTrue="1">
      <formula>LEN(TRIM(J338))=0</formula>
    </cfRule>
    <cfRule type="cellIs" dxfId="2541" priority="222" operator="equal">
      <formula>"N/A"</formula>
    </cfRule>
    <cfRule type="cellIs" dxfId="2540" priority="223" operator="equal">
      <formula>"OK"</formula>
    </cfRule>
    <cfRule type="containsText" dxfId="2539" priority="224" operator="containsText" text="Unsure">
      <formula>NOT(ISERROR(SEARCH("Unsure",J338)))</formula>
    </cfRule>
    <cfRule type="containsText" dxfId="2538" priority="225" operator="containsText" text="Can't See">
      <formula>NOT(ISERROR(SEARCH("Can't See",J338)))</formula>
    </cfRule>
    <cfRule type="notContainsText" dxfId="2537" priority="226" operator="notContains" text="OK&amp;N/A">
      <formula>ISERROR(SEARCH("OK&amp;N/A",J338))</formula>
    </cfRule>
  </conditionalFormatting>
  <conditionalFormatting sqref="J353:M367">
    <cfRule type="colorScale" priority="22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353:M367">
    <cfRule type="containsBlanks" priority="214" stopIfTrue="1">
      <formula>LEN(TRIM(J353))=0</formula>
    </cfRule>
    <cfRule type="cellIs" dxfId="2536" priority="215" operator="equal">
      <formula>"N/A"</formula>
    </cfRule>
    <cfRule type="cellIs" dxfId="2535" priority="216" operator="equal">
      <formula>"OK"</formula>
    </cfRule>
    <cfRule type="containsText" dxfId="2534" priority="217" operator="containsText" text="Unsure">
      <formula>NOT(ISERROR(SEARCH("Unsure",J353)))</formula>
    </cfRule>
    <cfRule type="containsText" dxfId="2533" priority="218" operator="containsText" text="Can't See">
      <formula>NOT(ISERROR(SEARCH("Can't See",J353)))</formula>
    </cfRule>
    <cfRule type="notContainsText" dxfId="2532" priority="219" operator="notContains" text="OK&amp;N/A">
      <formula>ISERROR(SEARCH("OK&amp;N/A",J353))</formula>
    </cfRule>
  </conditionalFormatting>
  <conditionalFormatting sqref="J368:M369">
    <cfRule type="colorScale" priority="21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368:M369">
    <cfRule type="containsBlanks" priority="207" stopIfTrue="1">
      <formula>LEN(TRIM(J368))=0</formula>
    </cfRule>
    <cfRule type="cellIs" dxfId="2531" priority="208" operator="equal">
      <formula>"N/A"</formula>
    </cfRule>
    <cfRule type="cellIs" dxfId="2530" priority="209" operator="equal">
      <formula>"OK"</formula>
    </cfRule>
    <cfRule type="containsText" dxfId="2529" priority="210" operator="containsText" text="Unsure">
      <formula>NOT(ISERROR(SEARCH("Unsure",J368)))</formula>
    </cfRule>
    <cfRule type="containsText" dxfId="2528" priority="211" operator="containsText" text="Can't See">
      <formula>NOT(ISERROR(SEARCH("Can't See",J368)))</formula>
    </cfRule>
    <cfRule type="notContainsText" dxfId="2527" priority="212" operator="notContains" text="OK&amp;N/A">
      <formula>ISERROR(SEARCH("OK&amp;N/A",J368))</formula>
    </cfRule>
  </conditionalFormatting>
  <conditionalFormatting sqref="S339">
    <cfRule type="cellIs" dxfId="2526" priority="206" operator="equal">
      <formula>FALSE</formula>
    </cfRule>
  </conditionalFormatting>
  <conditionalFormatting sqref="B338:I369">
    <cfRule type="colorScale" priority="20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M330">
    <cfRule type="colorScale" priority="20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M330">
    <cfRule type="containsBlanks" priority="198" stopIfTrue="1">
      <formula>LEN(TRIM(M330))=0</formula>
    </cfRule>
    <cfRule type="cellIs" dxfId="2525" priority="199" operator="equal">
      <formula>"N/A"</formula>
    </cfRule>
    <cfRule type="cellIs" dxfId="2524" priority="200" operator="equal">
      <formula>"OK"</formula>
    </cfRule>
    <cfRule type="containsText" dxfId="2523" priority="201" operator="containsText" text="Unsure">
      <formula>NOT(ISERROR(SEARCH("Unsure",M330)))</formula>
    </cfRule>
    <cfRule type="containsText" dxfId="2522" priority="202" operator="containsText" text="Can't See">
      <formula>NOT(ISERROR(SEARCH("Can't See",M330)))</formula>
    </cfRule>
    <cfRule type="notContainsText" dxfId="2521" priority="203" operator="notContains" text="OK&amp;N/A">
      <formula>ISERROR(SEARCH("OK&amp;N/A",M330))</formula>
    </cfRule>
  </conditionalFormatting>
  <conditionalFormatting sqref="B372:E372">
    <cfRule type="colorScale" priority="19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372:I372">
    <cfRule type="colorScale" priority="19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S371">
    <cfRule type="cellIs" dxfId="2520" priority="195" operator="equal">
      <formula>FALSE</formula>
    </cfRule>
  </conditionalFormatting>
  <conditionalFormatting sqref="S372">
    <cfRule type="cellIs" dxfId="2519" priority="194" operator="equal">
      <formula>FALSE</formula>
    </cfRule>
  </conditionalFormatting>
  <conditionalFormatting sqref="T371:T372">
    <cfRule type="cellIs" dxfId="2518" priority="193" operator="equal">
      <formula>FALSE</formula>
    </cfRule>
  </conditionalFormatting>
  <conditionalFormatting sqref="P370">
    <cfRule type="colorScale" priority="19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371:I371">
    <cfRule type="colorScale" priority="19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375:E375">
    <cfRule type="colorScale" priority="19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375:I375">
    <cfRule type="colorScale" priority="18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S374">
    <cfRule type="cellIs" dxfId="2517" priority="188" operator="equal">
      <formula>FALSE</formula>
    </cfRule>
  </conditionalFormatting>
  <conditionalFormatting sqref="S375">
    <cfRule type="cellIs" dxfId="2516" priority="187" operator="equal">
      <formula>FALSE</formula>
    </cfRule>
  </conditionalFormatting>
  <conditionalFormatting sqref="T374:T375">
    <cfRule type="cellIs" dxfId="2515" priority="186" operator="equal">
      <formula>FALSE</formula>
    </cfRule>
  </conditionalFormatting>
  <conditionalFormatting sqref="P373">
    <cfRule type="colorScale" priority="18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374:H374">
    <cfRule type="colorScale" priority="18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375:M375">
    <cfRule type="colorScale" priority="18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375:M375">
    <cfRule type="containsBlanks" priority="177" stopIfTrue="1">
      <formula>LEN(TRIM(J375))=0</formula>
    </cfRule>
    <cfRule type="cellIs" dxfId="2514" priority="178" operator="equal">
      <formula>"N/A"</formula>
    </cfRule>
    <cfRule type="cellIs" dxfId="2513" priority="179" operator="equal">
      <formula>"OK"</formula>
    </cfRule>
    <cfRule type="containsText" dxfId="2512" priority="180" operator="containsText" text="Unsure">
      <formula>NOT(ISERROR(SEARCH("Unsure",J375)))</formula>
    </cfRule>
    <cfRule type="containsText" dxfId="2511" priority="181" operator="containsText" text="Can't See">
      <formula>NOT(ISERROR(SEARCH("Can't See",J375)))</formula>
    </cfRule>
    <cfRule type="notContainsText" dxfId="2510" priority="182" operator="notContains" text="OK&amp;N/A">
      <formula>ISERROR(SEARCH("OK&amp;N/A",J375))</formula>
    </cfRule>
  </conditionalFormatting>
  <conditionalFormatting sqref="B378:E378">
    <cfRule type="colorScale" priority="17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378:I378">
    <cfRule type="colorScale" priority="17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S377">
    <cfRule type="cellIs" dxfId="2509" priority="174" operator="equal">
      <formula>FALSE</formula>
    </cfRule>
  </conditionalFormatting>
  <conditionalFormatting sqref="S378">
    <cfRule type="cellIs" dxfId="2508" priority="173" operator="equal">
      <formula>FALSE</formula>
    </cfRule>
  </conditionalFormatting>
  <conditionalFormatting sqref="T377:T378">
    <cfRule type="cellIs" dxfId="2507" priority="172" operator="equal">
      <formula>FALSE</formula>
    </cfRule>
  </conditionalFormatting>
  <conditionalFormatting sqref="P376">
    <cfRule type="colorScale" priority="1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377:I377">
    <cfRule type="colorScale" priority="17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S380">
    <cfRule type="cellIs" dxfId="2506" priority="169" operator="equal">
      <formula>FALSE</formula>
    </cfRule>
  </conditionalFormatting>
  <conditionalFormatting sqref="T380">
    <cfRule type="cellIs" dxfId="2505" priority="168" operator="equal">
      <formula>FALSE</formula>
    </cfRule>
  </conditionalFormatting>
  <conditionalFormatting sqref="B380:K380">
    <cfRule type="colorScale" priority="16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383:E383">
    <cfRule type="colorScale" priority="16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383:I383">
    <cfRule type="colorScale" priority="16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S382">
    <cfRule type="cellIs" dxfId="2504" priority="164" operator="equal">
      <formula>FALSE</formula>
    </cfRule>
  </conditionalFormatting>
  <conditionalFormatting sqref="S383">
    <cfRule type="cellIs" dxfId="2503" priority="163" operator="equal">
      <formula>FALSE</formula>
    </cfRule>
  </conditionalFormatting>
  <conditionalFormatting sqref="T382:T383">
    <cfRule type="cellIs" dxfId="2502" priority="162" operator="equal">
      <formula>FALSE</formula>
    </cfRule>
  </conditionalFormatting>
  <conditionalFormatting sqref="P381">
    <cfRule type="colorScale" priority="1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382:H382">
    <cfRule type="colorScale" priority="16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383:M383">
    <cfRule type="colorScale" priority="15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383:M383">
    <cfRule type="containsBlanks" priority="153" stopIfTrue="1">
      <formula>LEN(TRIM(J383))=0</formula>
    </cfRule>
    <cfRule type="cellIs" dxfId="2501" priority="154" operator="equal">
      <formula>"N/A"</formula>
    </cfRule>
    <cfRule type="cellIs" dxfId="2500" priority="155" operator="equal">
      <formula>"OK"</formula>
    </cfRule>
    <cfRule type="containsText" dxfId="2499" priority="156" operator="containsText" text="Unsure">
      <formula>NOT(ISERROR(SEARCH("Unsure",J383)))</formula>
    </cfRule>
    <cfRule type="containsText" dxfId="2498" priority="157" operator="containsText" text="Can't See">
      <formula>NOT(ISERROR(SEARCH("Can't See",J383)))</formula>
    </cfRule>
    <cfRule type="notContainsText" dxfId="2497" priority="158" operator="notContains" text="OK&amp;N/A">
      <formula>ISERROR(SEARCH("OK&amp;N/A",J383))</formula>
    </cfRule>
  </conditionalFormatting>
  <conditionalFormatting sqref="M381">
    <cfRule type="colorScale" priority="15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M380">
    <cfRule type="colorScale" priority="15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L380">
    <cfRule type="colorScale" priority="15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377:M378">
    <cfRule type="colorScale" priority="14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I374:M374">
    <cfRule type="colorScale" priority="14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P379">
    <cfRule type="colorScale" priority="1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382">
    <cfRule type="colorScale" priority="14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M382">
    <cfRule type="colorScale" priority="14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M382">
    <cfRule type="containsBlanks" priority="139" stopIfTrue="1">
      <formula>LEN(TRIM(M382))=0</formula>
    </cfRule>
    <cfRule type="cellIs" dxfId="2496" priority="140" operator="equal">
      <formula>"N/A"</formula>
    </cfRule>
    <cfRule type="cellIs" dxfId="2495" priority="141" operator="equal">
      <formula>"OK"</formula>
    </cfRule>
    <cfRule type="containsText" dxfId="2494" priority="142" operator="containsText" text="Unsure">
      <formula>NOT(ISERROR(SEARCH("Unsure",M382)))</formula>
    </cfRule>
    <cfRule type="containsText" dxfId="2493" priority="143" operator="containsText" text="Can't See">
      <formula>NOT(ISERROR(SEARCH("Can't See",M382)))</formula>
    </cfRule>
    <cfRule type="notContainsText" dxfId="2492" priority="144" operator="notContains" text="OK&amp;N/A">
      <formula>ISERROR(SEARCH("OK&amp;N/A",M382))</formula>
    </cfRule>
  </conditionalFormatting>
  <conditionalFormatting sqref="L382">
    <cfRule type="colorScale" priority="13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L382">
    <cfRule type="containsBlanks" priority="132" stopIfTrue="1">
      <formula>LEN(TRIM(L382))=0</formula>
    </cfRule>
    <cfRule type="cellIs" dxfId="2491" priority="133" operator="equal">
      <formula>"N/A"</formula>
    </cfRule>
    <cfRule type="cellIs" dxfId="2490" priority="134" operator="equal">
      <formula>"OK"</formula>
    </cfRule>
    <cfRule type="containsText" dxfId="2489" priority="135" operator="containsText" text="Unsure">
      <formula>NOT(ISERROR(SEARCH("Unsure",L382)))</formula>
    </cfRule>
    <cfRule type="containsText" dxfId="2488" priority="136" operator="containsText" text="Can't See">
      <formula>NOT(ISERROR(SEARCH("Can't See",L382)))</formula>
    </cfRule>
    <cfRule type="notContainsText" dxfId="2487" priority="137" operator="notContains" text="OK&amp;N/A">
      <formula>ISERROR(SEARCH("OK&amp;N/A",L382))</formula>
    </cfRule>
  </conditionalFormatting>
  <conditionalFormatting sqref="K382">
    <cfRule type="colorScale" priority="13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K382">
    <cfRule type="containsBlanks" priority="125" stopIfTrue="1">
      <formula>LEN(TRIM(K382))=0</formula>
    </cfRule>
    <cfRule type="cellIs" dxfId="2486" priority="126" operator="equal">
      <formula>"N/A"</formula>
    </cfRule>
    <cfRule type="cellIs" dxfId="2485" priority="127" operator="equal">
      <formula>"OK"</formula>
    </cfRule>
    <cfRule type="containsText" dxfId="2484" priority="128" operator="containsText" text="Unsure">
      <formula>NOT(ISERROR(SEARCH("Unsure",K382)))</formula>
    </cfRule>
    <cfRule type="containsText" dxfId="2483" priority="129" operator="containsText" text="Can't See">
      <formula>NOT(ISERROR(SEARCH("Can't See",K382)))</formula>
    </cfRule>
    <cfRule type="notContainsText" dxfId="2482" priority="130" operator="notContains" text="OK&amp;N/A">
      <formula>ISERROR(SEARCH("OK&amp;N/A",K382))</formula>
    </cfRule>
  </conditionalFormatting>
  <conditionalFormatting sqref="J382">
    <cfRule type="colorScale" priority="12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382">
    <cfRule type="containsBlanks" priority="118" stopIfTrue="1">
      <formula>LEN(TRIM(J382))=0</formula>
    </cfRule>
    <cfRule type="cellIs" dxfId="2481" priority="119" operator="equal">
      <formula>"N/A"</formula>
    </cfRule>
    <cfRule type="cellIs" dxfId="2480" priority="120" operator="equal">
      <formula>"OK"</formula>
    </cfRule>
    <cfRule type="containsText" dxfId="2479" priority="121" operator="containsText" text="Unsure">
      <formula>NOT(ISERROR(SEARCH("Unsure",J382)))</formula>
    </cfRule>
    <cfRule type="containsText" dxfId="2478" priority="122" operator="containsText" text="Can't See">
      <formula>NOT(ISERROR(SEARCH("Can't See",J382)))</formula>
    </cfRule>
    <cfRule type="notContainsText" dxfId="2477" priority="123" operator="notContains" text="OK&amp;N/A">
      <formula>ISERROR(SEARCH("OK&amp;N/A",J382))</formula>
    </cfRule>
  </conditionalFormatting>
  <conditionalFormatting sqref="I313:I327">
    <cfRule type="colorScale" priority="11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I313:I327">
    <cfRule type="containsBlanks" priority="111" stopIfTrue="1">
      <formula>LEN(TRIM(I313))=0</formula>
    </cfRule>
    <cfRule type="cellIs" dxfId="2476" priority="112" operator="equal">
      <formula>"N/A"</formula>
    </cfRule>
    <cfRule type="cellIs" dxfId="2475" priority="113" operator="equal">
      <formula>"OK"</formula>
    </cfRule>
    <cfRule type="containsText" dxfId="2474" priority="114" operator="containsText" text="Unsure">
      <formula>NOT(ISERROR(SEARCH("Unsure",I313)))</formula>
    </cfRule>
    <cfRule type="containsText" dxfId="2473" priority="115" operator="containsText" text="Can't See">
      <formula>NOT(ISERROR(SEARCH("Can't See",I313)))</formula>
    </cfRule>
    <cfRule type="notContainsText" dxfId="2472" priority="116" operator="notContains" text="OK&amp;N/A">
      <formula>ISERROR(SEARCH("OK&amp;N/A",I313))</formula>
    </cfRule>
  </conditionalFormatting>
  <conditionalFormatting sqref="M371">
    <cfRule type="colorScale" priority="11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M371">
    <cfRule type="containsBlanks" priority="104" stopIfTrue="1">
      <formula>LEN(TRIM(M371))=0</formula>
    </cfRule>
    <cfRule type="cellIs" dxfId="2471" priority="105" operator="equal">
      <formula>"N/A"</formula>
    </cfRule>
    <cfRule type="cellIs" dxfId="2470" priority="106" operator="equal">
      <formula>"OK"</formula>
    </cfRule>
    <cfRule type="containsText" dxfId="2469" priority="107" operator="containsText" text="Unsure">
      <formula>NOT(ISERROR(SEARCH("Unsure",M371)))</formula>
    </cfRule>
    <cfRule type="containsText" dxfId="2468" priority="108" operator="containsText" text="Can't See">
      <formula>NOT(ISERROR(SEARCH("Can't See",M371)))</formula>
    </cfRule>
    <cfRule type="notContainsText" dxfId="2467" priority="109" operator="notContains" text="OK&amp;N/A">
      <formula>ISERROR(SEARCH("OK&amp;N/A",M371))</formula>
    </cfRule>
  </conditionalFormatting>
  <conditionalFormatting sqref="L371">
    <cfRule type="colorScale" priority="10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L371">
    <cfRule type="containsBlanks" priority="97" stopIfTrue="1">
      <formula>LEN(TRIM(L371))=0</formula>
    </cfRule>
    <cfRule type="cellIs" dxfId="2466" priority="98" operator="equal">
      <formula>"N/A"</formula>
    </cfRule>
    <cfRule type="cellIs" dxfId="2465" priority="99" operator="equal">
      <formula>"OK"</formula>
    </cfRule>
    <cfRule type="containsText" dxfId="2464" priority="100" operator="containsText" text="Unsure">
      <formula>NOT(ISERROR(SEARCH("Unsure",L371)))</formula>
    </cfRule>
    <cfRule type="containsText" dxfId="2463" priority="101" operator="containsText" text="Can't See">
      <formula>NOT(ISERROR(SEARCH("Can't See",L371)))</formula>
    </cfRule>
    <cfRule type="notContainsText" dxfId="2462" priority="102" operator="notContains" text="OK&amp;N/A">
      <formula>ISERROR(SEARCH("OK&amp;N/A",L371))</formula>
    </cfRule>
  </conditionalFormatting>
  <conditionalFormatting sqref="K371">
    <cfRule type="colorScale" priority="9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K371">
    <cfRule type="containsBlanks" priority="90" stopIfTrue="1">
      <formula>LEN(TRIM(K371))=0</formula>
    </cfRule>
    <cfRule type="cellIs" dxfId="2461" priority="91" operator="equal">
      <formula>"N/A"</formula>
    </cfRule>
    <cfRule type="cellIs" dxfId="2460" priority="92" operator="equal">
      <formula>"OK"</formula>
    </cfRule>
    <cfRule type="containsText" dxfId="2459" priority="93" operator="containsText" text="Unsure">
      <formula>NOT(ISERROR(SEARCH("Unsure",K371)))</formula>
    </cfRule>
    <cfRule type="containsText" dxfId="2458" priority="94" operator="containsText" text="Can't See">
      <formula>NOT(ISERROR(SEARCH("Can't See",K371)))</formula>
    </cfRule>
    <cfRule type="notContainsText" dxfId="2457" priority="95" operator="notContains" text="OK&amp;N/A">
      <formula>ISERROR(SEARCH("OK&amp;N/A",K371))</formula>
    </cfRule>
  </conditionalFormatting>
  <conditionalFormatting sqref="J371">
    <cfRule type="colorScale" priority="8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371">
    <cfRule type="containsBlanks" priority="83" stopIfTrue="1">
      <formula>LEN(TRIM(J371))=0</formula>
    </cfRule>
    <cfRule type="cellIs" dxfId="2456" priority="84" operator="equal">
      <formula>"N/A"</formula>
    </cfRule>
    <cfRule type="cellIs" dxfId="2455" priority="85" operator="equal">
      <formula>"OK"</formula>
    </cfRule>
    <cfRule type="containsText" dxfId="2454" priority="86" operator="containsText" text="Unsure">
      <formula>NOT(ISERROR(SEARCH("Unsure",J371)))</formula>
    </cfRule>
    <cfRule type="containsText" dxfId="2453" priority="87" operator="containsText" text="Can't See">
      <formula>NOT(ISERROR(SEARCH("Can't See",J371)))</formula>
    </cfRule>
    <cfRule type="notContainsText" dxfId="2452" priority="88" operator="notContains" text="OK&amp;N/A">
      <formula>ISERROR(SEARCH("OK&amp;N/A",J371))</formula>
    </cfRule>
  </conditionalFormatting>
  <conditionalFormatting sqref="J372">
    <cfRule type="colorScale" priority="8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372">
    <cfRule type="containsBlanks" priority="76" stopIfTrue="1">
      <formula>LEN(TRIM(J372))=0</formula>
    </cfRule>
    <cfRule type="cellIs" dxfId="2451" priority="77" operator="equal">
      <formula>"N/A"</formula>
    </cfRule>
    <cfRule type="cellIs" dxfId="2450" priority="78" operator="equal">
      <formula>"OK"</formula>
    </cfRule>
    <cfRule type="containsText" dxfId="2449" priority="79" operator="containsText" text="Unsure">
      <formula>NOT(ISERROR(SEARCH("Unsure",J372)))</formula>
    </cfRule>
    <cfRule type="containsText" dxfId="2448" priority="80" operator="containsText" text="Can't See">
      <formula>NOT(ISERROR(SEARCH("Can't See",J372)))</formula>
    </cfRule>
    <cfRule type="notContainsText" dxfId="2447" priority="81" operator="notContains" text="OK&amp;N/A">
      <formula>ISERROR(SEARCH("OK&amp;N/A",J372))</formula>
    </cfRule>
  </conditionalFormatting>
  <conditionalFormatting sqref="K372">
    <cfRule type="colorScale" priority="7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K372">
    <cfRule type="containsBlanks" priority="69" stopIfTrue="1">
      <formula>LEN(TRIM(K372))=0</formula>
    </cfRule>
    <cfRule type="cellIs" dxfId="2446" priority="70" operator="equal">
      <formula>"N/A"</formula>
    </cfRule>
    <cfRule type="cellIs" dxfId="2445" priority="71" operator="equal">
      <formula>"OK"</formula>
    </cfRule>
    <cfRule type="containsText" dxfId="2444" priority="72" operator="containsText" text="Unsure">
      <formula>NOT(ISERROR(SEARCH("Unsure",K372)))</formula>
    </cfRule>
    <cfRule type="containsText" dxfId="2443" priority="73" operator="containsText" text="Can't See">
      <formula>NOT(ISERROR(SEARCH("Can't See",K372)))</formula>
    </cfRule>
    <cfRule type="notContainsText" dxfId="2442" priority="74" operator="notContains" text="OK&amp;N/A">
      <formula>ISERROR(SEARCH("OK&amp;N/A",K372))</formula>
    </cfRule>
  </conditionalFormatting>
  <conditionalFormatting sqref="L372">
    <cfRule type="colorScale" priority="6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L372">
    <cfRule type="containsBlanks" priority="62" stopIfTrue="1">
      <formula>LEN(TRIM(L372))=0</formula>
    </cfRule>
    <cfRule type="cellIs" dxfId="2441" priority="63" operator="equal">
      <formula>"N/A"</formula>
    </cfRule>
    <cfRule type="cellIs" dxfId="2440" priority="64" operator="equal">
      <formula>"OK"</formula>
    </cfRule>
    <cfRule type="containsText" dxfId="2439" priority="65" operator="containsText" text="Unsure">
      <formula>NOT(ISERROR(SEARCH("Unsure",L372)))</formula>
    </cfRule>
    <cfRule type="containsText" dxfId="2438" priority="66" operator="containsText" text="Can't See">
      <formula>NOT(ISERROR(SEARCH("Can't See",L372)))</formula>
    </cfRule>
    <cfRule type="notContainsText" dxfId="2437" priority="67" operator="notContains" text="OK&amp;N/A">
      <formula>ISERROR(SEARCH("OK&amp;N/A",L372))</formula>
    </cfRule>
  </conditionalFormatting>
  <conditionalFormatting sqref="M372">
    <cfRule type="colorScale" priority="6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M372">
    <cfRule type="containsBlanks" priority="55" stopIfTrue="1">
      <formula>LEN(TRIM(M372))=0</formula>
    </cfRule>
    <cfRule type="cellIs" dxfId="2436" priority="56" operator="equal">
      <formula>"N/A"</formula>
    </cfRule>
    <cfRule type="cellIs" dxfId="2435" priority="57" operator="equal">
      <formula>"OK"</formula>
    </cfRule>
    <cfRule type="containsText" dxfId="2434" priority="58" operator="containsText" text="Unsure">
      <formula>NOT(ISERROR(SEARCH("Unsure",M372)))</formula>
    </cfRule>
    <cfRule type="containsText" dxfId="2433" priority="59" operator="containsText" text="Can't See">
      <formula>NOT(ISERROR(SEARCH("Can't See",M372)))</formula>
    </cfRule>
    <cfRule type="notContainsText" dxfId="2432" priority="60" operator="notContains" text="OK&amp;N/A">
      <formula>ISERROR(SEARCH("OK&amp;N/A",M372))</formula>
    </cfRule>
  </conditionalFormatting>
  <conditionalFormatting sqref="M310">
    <cfRule type="containsBlanks" priority="49" stopIfTrue="1">
      <formula>LEN(TRIM(M310))=0</formula>
    </cfRule>
    <cfRule type="cellIs" dxfId="2431" priority="50" operator="equal">
      <formula>"N/A"</formula>
    </cfRule>
    <cfRule type="cellIs" dxfId="2430" priority="51" operator="equal">
      <formula>"OK"</formula>
    </cfRule>
    <cfRule type="containsText" dxfId="2429" priority="52" operator="containsText" text="Unsure">
      <formula>NOT(ISERROR(SEARCH("Unsure",M310)))</formula>
    </cfRule>
    <cfRule type="containsText" dxfId="2428" priority="53" operator="containsText" text="Can't See">
      <formula>NOT(ISERROR(SEARCH("Can't See",M310)))</formula>
    </cfRule>
    <cfRule type="notContainsText" dxfId="2427" priority="54" operator="notContains" text="OK&amp;N/A">
      <formula>ISERROR(SEARCH("OK&amp;N/A",M310))</formula>
    </cfRule>
  </conditionalFormatting>
  <conditionalFormatting sqref="J308:L310">
    <cfRule type="containsBlanks" priority="43" stopIfTrue="1">
      <formula>LEN(TRIM(J308))=0</formula>
    </cfRule>
    <cfRule type="cellIs" dxfId="2426" priority="44" operator="equal">
      <formula>"N/A"</formula>
    </cfRule>
    <cfRule type="cellIs" dxfId="2425" priority="45" operator="equal">
      <formula>"OK"</formula>
    </cfRule>
    <cfRule type="containsText" dxfId="2424" priority="46" operator="containsText" text="Unsure">
      <formula>NOT(ISERROR(SEARCH("Unsure",J308)))</formula>
    </cfRule>
    <cfRule type="containsText" dxfId="2423" priority="47" operator="containsText" text="Can't See">
      <formula>NOT(ISERROR(SEARCH("Can't See",J308)))</formula>
    </cfRule>
    <cfRule type="notContainsText" dxfId="2422" priority="48" operator="notContains" text="OK&amp;N/A">
      <formula>ISERROR(SEARCH("OK&amp;N/A",J308))</formula>
    </cfRule>
  </conditionalFormatting>
  <conditionalFormatting sqref="M308:M309">
    <cfRule type="containsBlanks" priority="37" stopIfTrue="1">
      <formula>LEN(TRIM(M308))=0</formula>
    </cfRule>
    <cfRule type="cellIs" dxfId="2421" priority="38" operator="equal">
      <formula>"N/A"</formula>
    </cfRule>
    <cfRule type="cellIs" dxfId="2420" priority="39" operator="equal">
      <formula>"OK"</formula>
    </cfRule>
    <cfRule type="containsText" dxfId="2419" priority="40" operator="containsText" text="Unsure">
      <formula>NOT(ISERROR(SEARCH("Unsure",M308)))</formula>
    </cfRule>
    <cfRule type="containsText" dxfId="2418" priority="41" operator="containsText" text="Can't See">
      <formula>NOT(ISERROR(SEARCH("Can't See",M308)))</formula>
    </cfRule>
    <cfRule type="notContainsText" dxfId="2417" priority="42" operator="notContains" text="OK&amp;N/A">
      <formula>ISERROR(SEARCH("OK&amp;N/A",M308))</formula>
    </cfRule>
  </conditionalFormatting>
  <conditionalFormatting sqref="J305:M305">
    <cfRule type="containsBlanks" priority="31" stopIfTrue="1">
      <formula>LEN(TRIM(J305))=0</formula>
    </cfRule>
    <cfRule type="cellIs" dxfId="2416" priority="32" operator="equal">
      <formula>"N/A"</formula>
    </cfRule>
    <cfRule type="cellIs" dxfId="2415" priority="33" operator="equal">
      <formula>"OK"</formula>
    </cfRule>
    <cfRule type="containsText" dxfId="2414" priority="34" operator="containsText" text="Unsure">
      <formula>NOT(ISERROR(SEARCH("Unsure",J305)))</formula>
    </cfRule>
    <cfRule type="containsText" dxfId="2413" priority="35" operator="containsText" text="Can't See">
      <formula>NOT(ISERROR(SEARCH("Can't See",J305)))</formula>
    </cfRule>
    <cfRule type="notContainsText" dxfId="2412" priority="36" operator="notContains" text="OK&amp;N/A">
      <formula>ISERROR(SEARCH("OK&amp;N/A",J305))</formula>
    </cfRule>
  </conditionalFormatting>
  <conditionalFormatting sqref="J313:J327">
    <cfRule type="containsBlanks" priority="25" stopIfTrue="1">
      <formula>LEN(TRIM(J313))=0</formula>
    </cfRule>
    <cfRule type="cellIs" dxfId="2411" priority="26" operator="equal">
      <formula>"N/A"</formula>
    </cfRule>
    <cfRule type="cellIs" dxfId="2410" priority="27" operator="equal">
      <formula>"OK"</formula>
    </cfRule>
    <cfRule type="containsText" dxfId="2409" priority="28" operator="containsText" text="Unsure">
      <formula>NOT(ISERROR(SEARCH("Unsure",J313)))</formula>
    </cfRule>
    <cfRule type="containsText" dxfId="2408" priority="29" operator="containsText" text="Can't See">
      <formula>NOT(ISERROR(SEARCH("Can't See",J313)))</formula>
    </cfRule>
    <cfRule type="notContainsText" dxfId="2407" priority="30" operator="notContains" text="OK&amp;N/A">
      <formula>ISERROR(SEARCH("OK&amp;N/A",J313))</formula>
    </cfRule>
  </conditionalFormatting>
  <conditionalFormatting sqref="K313:K327">
    <cfRule type="containsBlanks" priority="19" stopIfTrue="1">
      <formula>LEN(TRIM(K313))=0</formula>
    </cfRule>
    <cfRule type="cellIs" dxfId="2406" priority="20" operator="equal">
      <formula>"N/A"</formula>
    </cfRule>
    <cfRule type="cellIs" dxfId="2405" priority="21" operator="equal">
      <formula>"OK"</formula>
    </cfRule>
    <cfRule type="containsText" dxfId="2404" priority="22" operator="containsText" text="Unsure">
      <formula>NOT(ISERROR(SEARCH("Unsure",K313)))</formula>
    </cfRule>
    <cfRule type="containsText" dxfId="2403" priority="23" operator="containsText" text="Can't See">
      <formula>NOT(ISERROR(SEARCH("Can't See",K313)))</formula>
    </cfRule>
    <cfRule type="notContainsText" dxfId="2402" priority="24" operator="notContains" text="OK&amp;N/A">
      <formula>ISERROR(SEARCH("OK&amp;N/A",K313))</formula>
    </cfRule>
  </conditionalFormatting>
  <conditionalFormatting sqref="L313:L326">
    <cfRule type="containsBlanks" priority="13" stopIfTrue="1">
      <formula>LEN(TRIM(L313))=0</formula>
    </cfRule>
    <cfRule type="cellIs" dxfId="2401" priority="14" operator="equal">
      <formula>"N/A"</formula>
    </cfRule>
    <cfRule type="cellIs" dxfId="2400" priority="15" operator="equal">
      <formula>"OK"</formula>
    </cfRule>
    <cfRule type="containsText" dxfId="2399" priority="16" operator="containsText" text="Unsure">
      <formula>NOT(ISERROR(SEARCH("Unsure",L313)))</formula>
    </cfRule>
    <cfRule type="containsText" dxfId="2398" priority="17" operator="containsText" text="Can't See">
      <formula>NOT(ISERROR(SEARCH("Can't See",L313)))</formula>
    </cfRule>
    <cfRule type="notContainsText" dxfId="2397" priority="18" operator="notContains" text="OK&amp;N/A">
      <formula>ISERROR(SEARCH("OK&amp;N/A",L313))</formula>
    </cfRule>
  </conditionalFormatting>
  <conditionalFormatting sqref="M313:M327">
    <cfRule type="containsBlanks" priority="7" stopIfTrue="1">
      <formula>LEN(TRIM(M313))=0</formula>
    </cfRule>
    <cfRule type="cellIs" dxfId="2396" priority="8" operator="equal">
      <formula>"N/A"</formula>
    </cfRule>
    <cfRule type="cellIs" dxfId="2395" priority="9" operator="equal">
      <formula>"OK"</formula>
    </cfRule>
    <cfRule type="containsText" dxfId="2394" priority="10" operator="containsText" text="Unsure">
      <formula>NOT(ISERROR(SEARCH("Unsure",M313)))</formula>
    </cfRule>
    <cfRule type="containsText" dxfId="2393" priority="11" operator="containsText" text="Can't See">
      <formula>NOT(ISERROR(SEARCH("Can't See",M313)))</formula>
    </cfRule>
    <cfRule type="notContainsText" dxfId="2392" priority="12" operator="notContains" text="OK&amp;N/A">
      <formula>ISERROR(SEARCH("OK&amp;N/A",M313))</formula>
    </cfRule>
  </conditionalFormatting>
  <conditionalFormatting sqref="L327">
    <cfRule type="containsBlanks" priority="1" stopIfTrue="1">
      <formula>LEN(TRIM(L327))=0</formula>
    </cfRule>
    <cfRule type="cellIs" dxfId="2391" priority="2" operator="equal">
      <formula>"N/A"</formula>
    </cfRule>
    <cfRule type="cellIs" dxfId="2390" priority="3" operator="equal">
      <formula>"OK"</formula>
    </cfRule>
    <cfRule type="containsText" dxfId="2389" priority="4" operator="containsText" text="Unsure">
      <formula>NOT(ISERROR(SEARCH("Unsure",L327)))</formula>
    </cfRule>
    <cfRule type="containsText" dxfId="2388" priority="5" operator="containsText" text="Can't See">
      <formula>NOT(ISERROR(SEARCH("Can't See",L327)))</formula>
    </cfRule>
    <cfRule type="notContainsText" dxfId="2387" priority="6" operator="notContains" text="OK&amp;N/A">
      <formula>ISERROR(SEARCH("OK&amp;N/A",L327))</formula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404D5C-AEA3-48CD-A82F-D24F3EEF60B5}">
  <dimension ref="A1:AQ398"/>
  <sheetViews>
    <sheetView tabSelected="1" workbookViewId="0">
      <selection activeCell="I6" sqref="I6"/>
    </sheetView>
  </sheetViews>
  <sheetFormatPr defaultColWidth="9.453125" defaultRowHeight="14.5" x14ac:dyDescent="0.35"/>
  <cols>
    <col min="1" max="1" width="41.1796875" style="26" customWidth="1"/>
    <col min="2" max="2" width="6.54296875" style="26" customWidth="1"/>
    <col min="3" max="3" width="6.1796875" style="26" customWidth="1"/>
    <col min="4" max="4" width="6.54296875" style="26" customWidth="1"/>
    <col min="5" max="5" width="6.453125" style="26" customWidth="1"/>
    <col min="6" max="6" width="6.54296875" style="26" customWidth="1"/>
    <col min="7" max="7" width="7.453125" style="26" customWidth="1"/>
    <col min="8" max="8" width="6.54296875" style="26" customWidth="1"/>
    <col min="9" max="9" width="7" style="26" customWidth="1"/>
    <col min="10" max="10" width="6.81640625" style="26" customWidth="1"/>
    <col min="11" max="13" width="6.54296875" style="26" customWidth="1"/>
    <col min="14" max="14" width="40.453125" style="33" customWidth="1"/>
    <col min="15" max="15" width="11.81640625" style="26" customWidth="1"/>
    <col min="16" max="16" width="43.1796875" style="35" bestFit="1" customWidth="1"/>
    <col min="17" max="17" width="8.54296875" style="31" customWidth="1"/>
    <col min="18" max="18" width="7.54296875" style="31" customWidth="1"/>
    <col min="19" max="19" width="10.81640625" style="26" customWidth="1"/>
    <col min="20" max="20" width="12.453125" style="26" bestFit="1" customWidth="1"/>
    <col min="21" max="21" width="14.54296875" style="26" customWidth="1"/>
    <col min="22" max="22" width="13.54296875" style="26" customWidth="1"/>
    <col min="23" max="23" width="19.81640625" style="26" bestFit="1" customWidth="1"/>
    <col min="24" max="24" width="13.54296875" style="26" customWidth="1"/>
    <col min="25" max="26" width="4.453125" style="26" customWidth="1"/>
    <col min="27" max="27" width="4.54296875" style="26" customWidth="1"/>
    <col min="28" max="28" width="4.453125" style="26" customWidth="1"/>
    <col min="29" max="29" width="4.54296875" style="26" customWidth="1"/>
    <col min="30" max="30" width="24.453125" style="26" customWidth="1"/>
    <col min="31" max="31" width="21.1796875" style="26" customWidth="1"/>
    <col min="32" max="32" width="84.453125" style="26" customWidth="1"/>
    <col min="33" max="33" width="67.453125" style="26" customWidth="1"/>
    <col min="34" max="34" width="4.453125" style="26" customWidth="1"/>
    <col min="35" max="35" width="16.453125" style="26" customWidth="1"/>
    <col min="36" max="36" width="9.453125" style="26"/>
    <col min="37" max="37" width="10.453125" style="26" customWidth="1"/>
    <col min="38" max="38" width="19.54296875" style="26" customWidth="1"/>
    <col min="39" max="39" width="23.54296875" style="26" customWidth="1"/>
    <col min="40" max="40" width="52.453125" style="26" customWidth="1"/>
    <col min="41" max="41" width="14.54296875" style="26" customWidth="1"/>
    <col min="42" max="42" width="19.453125" style="26" customWidth="1"/>
    <col min="43" max="16384" width="9.453125" style="26"/>
  </cols>
  <sheetData>
    <row r="1" spans="1:43" ht="20.5" customHeight="1" x14ac:dyDescent="0.5">
      <c r="A1" s="1" t="s">
        <v>0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3" t="s">
        <v>1</v>
      </c>
      <c r="O1" s="4">
        <f>SUMIF(S5:S340,TRUE,Q5:Q340)/SUM(Q5:Q340)</f>
        <v>0.5</v>
      </c>
      <c r="P1" s="5"/>
      <c r="Q1" s="2">
        <v>85</v>
      </c>
      <c r="R1" s="2">
        <v>95</v>
      </c>
      <c r="S1" s="2">
        <v>95</v>
      </c>
      <c r="T1" s="2"/>
      <c r="U1" s="2"/>
      <c r="V1" s="105">
        <v>42766.45703125</v>
      </c>
      <c r="W1" s="105"/>
      <c r="X1" s="105"/>
      <c r="Y1" s="6">
        <v>1</v>
      </c>
      <c r="Z1" s="6">
        <v>2</v>
      </c>
      <c r="AA1" s="6">
        <v>3</v>
      </c>
      <c r="AB1" s="6">
        <v>4</v>
      </c>
      <c r="AC1" s="6">
        <v>5</v>
      </c>
      <c r="AD1" s="7"/>
      <c r="AE1" s="7"/>
      <c r="AF1" s="8"/>
      <c r="AG1" s="8"/>
      <c r="AH1" s="8"/>
      <c r="AI1" s="8"/>
      <c r="AJ1" s="8"/>
      <c r="AK1" s="8"/>
      <c r="AL1" s="8"/>
      <c r="AM1" s="8"/>
      <c r="AN1" s="8"/>
      <c r="AO1" s="8"/>
      <c r="AP1" s="8"/>
      <c r="AQ1" s="8"/>
    </row>
    <row r="2" spans="1:43" ht="18.5" x14ac:dyDescent="0.45">
      <c r="A2" s="9"/>
      <c r="B2" s="9"/>
      <c r="C2" s="9"/>
      <c r="D2" s="9" t="s">
        <v>2</v>
      </c>
      <c r="E2" s="9"/>
      <c r="F2" s="9"/>
      <c r="G2" s="9"/>
      <c r="H2" s="9" t="s">
        <v>3</v>
      </c>
      <c r="I2" s="9"/>
      <c r="J2" s="9"/>
      <c r="K2" s="9"/>
      <c r="L2" s="9" t="s">
        <v>4</v>
      </c>
      <c r="M2" s="9"/>
      <c r="N2" s="10"/>
      <c r="O2" s="9"/>
      <c r="P2" s="11"/>
      <c r="Q2" s="12" t="s">
        <v>5</v>
      </c>
      <c r="R2" s="13"/>
      <c r="S2" s="14"/>
      <c r="T2" s="14"/>
      <c r="U2" s="9"/>
      <c r="V2" s="15"/>
      <c r="W2" s="15"/>
      <c r="X2" s="15"/>
      <c r="Y2" s="7"/>
      <c r="Z2" s="7"/>
      <c r="AA2" s="7"/>
      <c r="AB2" s="7"/>
      <c r="AC2" s="7"/>
      <c r="AD2" s="7"/>
      <c r="AE2" s="1"/>
      <c r="AF2" s="8"/>
      <c r="AG2" s="8"/>
      <c r="AH2" s="8"/>
      <c r="AI2" s="8"/>
      <c r="AJ2" s="8"/>
      <c r="AK2" s="8"/>
      <c r="AL2" s="8"/>
      <c r="AM2" s="8"/>
      <c r="AN2" s="8"/>
      <c r="AO2" s="8"/>
      <c r="AP2" s="8"/>
      <c r="AQ2" s="8"/>
    </row>
    <row r="3" spans="1:43" x14ac:dyDescent="0.35">
      <c r="A3" s="16" t="s">
        <v>6</v>
      </c>
      <c r="B3" s="17" t="s">
        <v>7</v>
      </c>
      <c r="C3" s="17" t="s">
        <v>8</v>
      </c>
      <c r="D3" s="17" t="s">
        <v>9</v>
      </c>
      <c r="E3" s="17" t="s">
        <v>10</v>
      </c>
      <c r="F3" s="17" t="s">
        <v>7</v>
      </c>
      <c r="G3" s="17" t="s">
        <v>8</v>
      </c>
      <c r="H3" s="17" t="s">
        <v>9</v>
      </c>
      <c r="I3" s="17" t="s">
        <v>10</v>
      </c>
      <c r="J3" s="17" t="s">
        <v>7</v>
      </c>
      <c r="K3" s="17" t="s">
        <v>8</v>
      </c>
      <c r="L3" s="17" t="s">
        <v>9</v>
      </c>
      <c r="M3" s="17" t="s">
        <v>10</v>
      </c>
      <c r="N3" s="17" t="s">
        <v>11</v>
      </c>
      <c r="O3" s="16" t="s">
        <v>12</v>
      </c>
      <c r="P3" s="18" t="s">
        <v>13</v>
      </c>
      <c r="Q3" s="19" t="s">
        <v>14</v>
      </c>
      <c r="R3" s="19" t="s">
        <v>15</v>
      </c>
      <c r="S3" s="17" t="s">
        <v>16</v>
      </c>
      <c r="T3" s="17" t="s">
        <v>17</v>
      </c>
      <c r="U3" s="16" t="s">
        <v>18</v>
      </c>
      <c r="V3" s="16" t="s">
        <v>19</v>
      </c>
      <c r="W3" s="16" t="s">
        <v>20</v>
      </c>
      <c r="X3" s="16" t="s">
        <v>21</v>
      </c>
      <c r="Y3" s="106" t="s">
        <v>22</v>
      </c>
      <c r="Z3" s="107"/>
      <c r="AA3" s="107"/>
      <c r="AB3" s="107"/>
      <c r="AC3" s="107"/>
      <c r="AD3" s="16" t="s">
        <v>23</v>
      </c>
      <c r="AE3" s="16" t="s">
        <v>24</v>
      </c>
      <c r="AF3" s="16" t="s">
        <v>25</v>
      </c>
      <c r="AG3" s="16" t="s">
        <v>26</v>
      </c>
      <c r="AH3" s="16" t="s">
        <v>27</v>
      </c>
      <c r="AI3" s="16" t="s">
        <v>28</v>
      </c>
      <c r="AJ3" s="16" t="s">
        <v>29</v>
      </c>
      <c r="AK3" s="16" t="s">
        <v>30</v>
      </c>
      <c r="AL3" s="16" t="s">
        <v>31</v>
      </c>
      <c r="AM3" s="16" t="s">
        <v>32</v>
      </c>
      <c r="AN3" s="16" t="s">
        <v>33</v>
      </c>
      <c r="AO3" s="16" t="s">
        <v>34</v>
      </c>
      <c r="AP3" s="16" t="s">
        <v>35</v>
      </c>
      <c r="AQ3" s="16" t="s">
        <v>36</v>
      </c>
    </row>
    <row r="4" spans="1:43" s="43" customFormat="1" ht="15.5" x14ac:dyDescent="0.35">
      <c r="A4" s="20" t="s">
        <v>37</v>
      </c>
      <c r="B4" s="21"/>
      <c r="C4" s="21"/>
      <c r="D4" s="21"/>
      <c r="E4" s="22"/>
      <c r="F4" s="21"/>
      <c r="G4" s="21"/>
      <c r="H4" s="21"/>
      <c r="I4" s="21"/>
      <c r="J4" s="21"/>
      <c r="K4" s="21"/>
      <c r="L4" s="21"/>
      <c r="M4" s="21"/>
      <c r="N4" s="23" t="s">
        <v>38</v>
      </c>
      <c r="O4" s="21"/>
      <c r="P4" s="24">
        <f ca="1">SUMIF(S5:S6,TRUE, Q5)/SUM(Q5:Q6)</f>
        <v>0</v>
      </c>
      <c r="Q4" s="21"/>
      <c r="R4" s="21"/>
      <c r="S4" s="21"/>
      <c r="T4" s="21"/>
      <c r="U4" s="21"/>
      <c r="V4" s="21"/>
      <c r="W4" s="21"/>
      <c r="X4" s="21"/>
      <c r="Y4" s="108"/>
      <c r="Z4" s="109"/>
      <c r="AA4" s="109"/>
      <c r="AB4" s="109"/>
      <c r="AC4" s="110"/>
      <c r="AD4" s="25"/>
      <c r="AE4" s="25"/>
      <c r="AF4" s="108"/>
      <c r="AG4" s="110"/>
      <c r="AH4" s="108" t="s">
        <v>38</v>
      </c>
      <c r="AI4" s="111"/>
      <c r="AJ4" s="111"/>
      <c r="AK4" s="111"/>
      <c r="AL4" s="111"/>
      <c r="AM4" s="111"/>
      <c r="AN4" s="111"/>
      <c r="AO4" s="111"/>
      <c r="AP4" s="111"/>
      <c r="AQ4" s="112"/>
    </row>
    <row r="5" spans="1:43" x14ac:dyDescent="0.35">
      <c r="A5" s="26" t="s">
        <v>39</v>
      </c>
      <c r="B5" s="27">
        <v>45.977954864501953</v>
      </c>
      <c r="C5" s="27">
        <v>92.512351989746094</v>
      </c>
      <c r="D5" s="27">
        <v>93.585075378417969</v>
      </c>
      <c r="E5" s="27">
        <v>95.553932189941406</v>
      </c>
      <c r="F5" s="27">
        <v>88.956405639648438</v>
      </c>
      <c r="G5" s="27">
        <v>74.450042724609375</v>
      </c>
      <c r="H5" s="27">
        <v>85.676834106445313</v>
      </c>
      <c r="I5" s="27">
        <v>85.623970031738281</v>
      </c>
      <c r="J5" s="27">
        <v>55.114799499511719</v>
      </c>
      <c r="K5" s="27">
        <v>99.989891052246094</v>
      </c>
      <c r="L5" s="27">
        <v>99.999809265136719</v>
      </c>
      <c r="M5" s="27">
        <v>99.99884033203125</v>
      </c>
      <c r="N5" s="28" t="s">
        <v>40</v>
      </c>
      <c r="O5" s="29"/>
      <c r="P5" s="30"/>
      <c r="Q5" s="31">
        <v>1</v>
      </c>
      <c r="R5" s="31" t="s">
        <v>41</v>
      </c>
      <c r="S5" s="26" t="b">
        <f>NOT(OR((E5&lt;=$Q$1),(I5&lt;=$R$1),(M5&lt;=$S$1)))</f>
        <v>0</v>
      </c>
      <c r="T5" s="26" t="b">
        <f>NOT(OR((C5&lt;=$Q$1),(G5&lt;=$R$1),(K5&lt;=$S$1)))</f>
        <v>0</v>
      </c>
      <c r="U5" s="32" t="s">
        <v>42</v>
      </c>
      <c r="V5" s="32" t="s">
        <v>42</v>
      </c>
      <c r="W5" s="32" t="s">
        <v>42</v>
      </c>
      <c r="X5" s="32" t="s">
        <v>42</v>
      </c>
      <c r="Y5" s="85">
        <v>4</v>
      </c>
      <c r="Z5" s="85"/>
      <c r="AA5" s="85"/>
      <c r="AB5" s="85"/>
      <c r="AC5" s="85"/>
      <c r="AD5" s="26" t="s">
        <v>43</v>
      </c>
      <c r="AE5" s="33" t="s">
        <v>7</v>
      </c>
      <c r="AF5" s="26" t="s">
        <v>44</v>
      </c>
      <c r="AL5" s="26" t="s">
        <v>45</v>
      </c>
      <c r="AN5" s="26" t="s">
        <v>46</v>
      </c>
      <c r="AP5" s="26" t="s">
        <v>47</v>
      </c>
    </row>
    <row r="6" spans="1:43" x14ac:dyDescent="0.35">
      <c r="A6" s="26" t="s">
        <v>48</v>
      </c>
      <c r="B6" s="27">
        <v>68.561309814453125</v>
      </c>
      <c r="C6" s="27">
        <v>90.085533142089844</v>
      </c>
      <c r="D6" s="27">
        <v>91.670722961425781</v>
      </c>
      <c r="E6" s="27">
        <v>92.866897583007813</v>
      </c>
      <c r="F6" s="27">
        <v>98.914070129394531</v>
      </c>
      <c r="G6" s="27">
        <v>99.999961853027344</v>
      </c>
      <c r="H6" s="27">
        <v>99.999809265136719</v>
      </c>
      <c r="I6" s="27">
        <v>99.99884033203125</v>
      </c>
      <c r="J6" s="32" t="s">
        <v>49</v>
      </c>
      <c r="K6" s="32" t="s">
        <v>49</v>
      </c>
      <c r="L6" s="32" t="s">
        <v>49</v>
      </c>
      <c r="M6" s="32" t="s">
        <v>49</v>
      </c>
      <c r="N6" s="34"/>
      <c r="S6" s="31"/>
      <c r="T6" s="31"/>
      <c r="U6" s="32" t="s">
        <v>49</v>
      </c>
      <c r="V6" s="32" t="s">
        <v>49</v>
      </c>
      <c r="W6" s="32" t="s">
        <v>49</v>
      </c>
      <c r="X6" s="32" t="s">
        <v>49</v>
      </c>
      <c r="Y6" s="86"/>
      <c r="Z6" s="86"/>
      <c r="AA6" s="86"/>
      <c r="AB6" s="86"/>
      <c r="AC6" s="86"/>
    </row>
    <row r="7" spans="1:43" x14ac:dyDescent="0.35">
      <c r="B7" s="36"/>
      <c r="C7" s="36"/>
      <c r="D7" s="36"/>
      <c r="E7" s="36"/>
      <c r="F7" s="36"/>
      <c r="G7" s="36"/>
      <c r="H7" s="36"/>
      <c r="I7" s="36"/>
      <c r="J7" s="36"/>
      <c r="K7" s="36"/>
      <c r="L7" s="36"/>
      <c r="M7" s="36"/>
      <c r="N7" s="37" t="s">
        <v>50</v>
      </c>
      <c r="O7" s="36"/>
      <c r="P7" s="24">
        <f ca="1">SUMIF(S8:S9,TRUE, Q8)/SUM(Q8:Q9)</f>
        <v>1</v>
      </c>
      <c r="Q7" s="36"/>
      <c r="R7" s="36"/>
      <c r="S7" s="36"/>
      <c r="T7" s="36"/>
      <c r="U7" s="36"/>
      <c r="V7" s="36"/>
      <c r="W7" s="36"/>
      <c r="X7" s="36"/>
      <c r="Y7" s="87"/>
      <c r="Z7" s="87"/>
      <c r="AA7" s="87"/>
      <c r="AB7" s="87"/>
      <c r="AC7" s="87"/>
      <c r="AD7" s="38"/>
      <c r="AE7" s="38"/>
      <c r="AF7" s="87"/>
      <c r="AG7" s="87"/>
      <c r="AH7" s="87" t="s">
        <v>50</v>
      </c>
      <c r="AI7" s="88"/>
      <c r="AJ7" s="88"/>
      <c r="AK7" s="88"/>
      <c r="AL7" s="88"/>
      <c r="AM7" s="88"/>
      <c r="AN7" s="88"/>
      <c r="AO7" s="88"/>
      <c r="AP7" s="88"/>
      <c r="AQ7" s="88"/>
    </row>
    <row r="8" spans="1:43" x14ac:dyDescent="0.35">
      <c r="A8" s="26" t="s">
        <v>51</v>
      </c>
      <c r="B8" s="27">
        <v>90.126190185546875</v>
      </c>
      <c r="C8" s="27">
        <v>92.932388305664063</v>
      </c>
      <c r="D8" s="27">
        <v>92.529243469238281</v>
      </c>
      <c r="E8" s="27">
        <v>95.833045959472656</v>
      </c>
      <c r="F8" s="27">
        <v>99.706062316894531</v>
      </c>
      <c r="G8" s="27">
        <v>99.989151000976563</v>
      </c>
      <c r="H8" s="27">
        <v>99.999809265136719</v>
      </c>
      <c r="I8" s="27">
        <v>99.99884033203125</v>
      </c>
      <c r="J8" s="27">
        <v>96.951507568359375</v>
      </c>
      <c r="K8" s="27">
        <v>69.428054809570313</v>
      </c>
      <c r="L8" s="27">
        <v>99.999809265136719</v>
      </c>
      <c r="M8" s="27">
        <v>99.99884033203125</v>
      </c>
      <c r="Q8" s="31">
        <v>1</v>
      </c>
      <c r="R8" s="39" t="s">
        <v>41</v>
      </c>
      <c r="S8" s="26" t="b">
        <f>NOT(OR((D8&lt;=$Q$1),(H8&lt;=$R$1),(L8&lt;=$S$1)))</f>
        <v>1</v>
      </c>
      <c r="T8" s="26" t="b">
        <f>NOT(OR((C8&lt;=$Q$1),(G8&lt;=$R$1),(K8&lt;=$S$1)))</f>
        <v>0</v>
      </c>
      <c r="U8" s="32" t="s">
        <v>42</v>
      </c>
      <c r="V8" s="32" t="s">
        <v>42</v>
      </c>
      <c r="W8" s="32" t="s">
        <v>42</v>
      </c>
      <c r="X8" s="32" t="s">
        <v>49</v>
      </c>
      <c r="Y8" s="85">
        <v>4</v>
      </c>
      <c r="Z8" s="85"/>
      <c r="AA8" s="85"/>
      <c r="AB8" s="85"/>
      <c r="AC8" s="85"/>
      <c r="AI8" s="31">
        <v>42795</v>
      </c>
      <c r="AM8" s="26" t="s">
        <v>52</v>
      </c>
      <c r="AP8" s="26" t="s">
        <v>53</v>
      </c>
    </row>
    <row r="9" spans="1:43" x14ac:dyDescent="0.35">
      <c r="A9" s="26" t="s">
        <v>54</v>
      </c>
      <c r="B9" s="27">
        <v>90.290412902832031</v>
      </c>
      <c r="C9" s="27">
        <v>90.128990173339844</v>
      </c>
      <c r="D9" s="27">
        <v>89.916664123535156</v>
      </c>
      <c r="E9" s="27">
        <v>94.262733459472656</v>
      </c>
      <c r="F9" s="27">
        <v>100</v>
      </c>
      <c r="G9" s="27">
        <v>99.999961853027344</v>
      </c>
      <c r="H9" s="27">
        <v>99.999809265136719</v>
      </c>
      <c r="I9" s="27">
        <v>99.99884033203125</v>
      </c>
      <c r="J9" s="32" t="s">
        <v>49</v>
      </c>
      <c r="K9" s="32" t="s">
        <v>49</v>
      </c>
      <c r="L9" s="32" t="s">
        <v>49</v>
      </c>
      <c r="M9" s="32" t="s">
        <v>49</v>
      </c>
      <c r="S9" s="31"/>
      <c r="T9" s="31"/>
      <c r="U9" s="31"/>
      <c r="V9" s="31"/>
      <c r="W9" s="31"/>
      <c r="X9" s="31"/>
      <c r="Y9" s="86"/>
      <c r="Z9" s="86"/>
      <c r="AA9" s="86"/>
      <c r="AB9" s="86"/>
      <c r="AC9" s="86"/>
    </row>
    <row r="10" spans="1:43" x14ac:dyDescent="0.35">
      <c r="A10" s="36"/>
      <c r="B10" s="36"/>
      <c r="C10" s="36"/>
      <c r="D10" s="36"/>
      <c r="E10" s="36"/>
      <c r="F10" s="36"/>
      <c r="G10" s="36"/>
      <c r="H10" s="36"/>
      <c r="I10" s="36"/>
      <c r="J10" s="36"/>
      <c r="K10" s="36"/>
      <c r="L10" s="36"/>
      <c r="M10" s="36"/>
      <c r="N10" s="37" t="s">
        <v>55</v>
      </c>
      <c r="O10" s="36" t="str">
        <f>SUM(Q11:Q20) &amp;" Sensors"</f>
        <v>6 Sensors</v>
      </c>
      <c r="P10" s="24">
        <f>SUMIF(S11:S18,TRUE, Q11:Q18)/SUM(Q11:Q18)</f>
        <v>0</v>
      </c>
      <c r="Q10" s="36"/>
      <c r="R10" s="36"/>
      <c r="S10" s="36"/>
      <c r="T10" s="36"/>
      <c r="U10" s="36"/>
      <c r="V10" s="36"/>
      <c r="W10" s="36"/>
      <c r="X10" s="36"/>
      <c r="Y10" s="87"/>
      <c r="Z10" s="87"/>
      <c r="AA10" s="87"/>
      <c r="AB10" s="87"/>
      <c r="AC10" s="87"/>
      <c r="AD10" s="38"/>
      <c r="AE10" s="38"/>
      <c r="AF10" s="38"/>
      <c r="AG10" s="38"/>
      <c r="AH10" s="87" t="s">
        <v>55</v>
      </c>
      <c r="AI10" s="88"/>
      <c r="AJ10" s="88"/>
      <c r="AK10" s="88"/>
      <c r="AL10" s="88"/>
      <c r="AM10" s="88"/>
      <c r="AN10" s="88"/>
      <c r="AO10" s="88"/>
      <c r="AP10" s="88"/>
      <c r="AQ10" s="88"/>
    </row>
    <row r="11" spans="1:43" x14ac:dyDescent="0.35">
      <c r="A11" s="26" t="s">
        <v>56</v>
      </c>
      <c r="B11" s="27">
        <v>86.566329956054688</v>
      </c>
      <c r="C11" s="27">
        <v>91.985794067382813</v>
      </c>
      <c r="D11" s="27">
        <v>78.254615783691406</v>
      </c>
      <c r="E11" s="27">
        <v>96.247566223144531</v>
      </c>
      <c r="F11" s="27">
        <v>99.398078918457031</v>
      </c>
      <c r="G11" s="27">
        <v>99.988914489746094</v>
      </c>
      <c r="H11" s="27">
        <v>99.999771118164063</v>
      </c>
      <c r="I11" s="27">
        <v>99.99884033203125</v>
      </c>
      <c r="J11" s="27">
        <v>98.843696594238281</v>
      </c>
      <c r="K11" s="27">
        <v>99.894546508789063</v>
      </c>
      <c r="L11" s="27">
        <v>99.6116943359375</v>
      </c>
      <c r="M11" s="27">
        <v>98.915748596191406</v>
      </c>
      <c r="N11" s="35" t="s">
        <v>40</v>
      </c>
      <c r="Q11" s="31">
        <v>1</v>
      </c>
      <c r="R11" s="26" t="s">
        <v>41</v>
      </c>
      <c r="S11" s="26" t="b">
        <f>NOT(OR((D11&lt;=$Q$1),(H11&lt;=$R$1),(L11&lt;=$S$1)))</f>
        <v>0</v>
      </c>
      <c r="T11" s="26" t="b">
        <f>NOT(OR((C11&lt;=$Q$1),(G11&lt;=$R$1),(K11&lt;=$S$1)))</f>
        <v>1</v>
      </c>
      <c r="U11" s="32" t="s">
        <v>42</v>
      </c>
      <c r="V11" s="32" t="s">
        <v>42</v>
      </c>
      <c r="W11" s="32" t="s">
        <v>42</v>
      </c>
      <c r="X11" s="32" t="s">
        <v>57</v>
      </c>
      <c r="Y11" s="85">
        <v>5</v>
      </c>
      <c r="Z11" s="85"/>
      <c r="AA11" s="85"/>
      <c r="AB11" s="85"/>
      <c r="AC11" s="85"/>
      <c r="AD11" s="26" t="s">
        <v>43</v>
      </c>
      <c r="AE11" s="33"/>
      <c r="AH11" s="33" t="s">
        <v>58</v>
      </c>
      <c r="AI11" s="31">
        <v>0</v>
      </c>
      <c r="AJ11" s="31">
        <v>0</v>
      </c>
      <c r="AK11" s="31">
        <v>0</v>
      </c>
      <c r="AL11" s="26" t="s">
        <v>59</v>
      </c>
      <c r="AM11" s="31">
        <v>0</v>
      </c>
      <c r="AN11" s="31">
        <v>0</v>
      </c>
      <c r="AO11" s="31">
        <v>0</v>
      </c>
      <c r="AP11" s="31">
        <v>0</v>
      </c>
      <c r="AQ11" s="31">
        <v>0</v>
      </c>
    </row>
    <row r="12" spans="1:43" x14ac:dyDescent="0.35">
      <c r="A12" s="26" t="s">
        <v>60</v>
      </c>
      <c r="B12" s="27">
        <v>86.530975341796875</v>
      </c>
      <c r="C12" s="27">
        <v>91.977249145507813</v>
      </c>
      <c r="D12" s="27">
        <v>78.415733337402344</v>
      </c>
      <c r="E12" s="27">
        <v>96.2464599609375</v>
      </c>
      <c r="F12" s="27">
        <v>97.7496337890625</v>
      </c>
      <c r="G12" s="27">
        <v>92.185501098632813</v>
      </c>
      <c r="H12" s="27">
        <v>95.100135803222656</v>
      </c>
      <c r="I12" s="27">
        <v>99.99884033203125</v>
      </c>
      <c r="J12" s="27">
        <v>98.819770812988281</v>
      </c>
      <c r="K12" s="27">
        <v>99.883842468261719</v>
      </c>
      <c r="L12" s="27">
        <v>99.696174621582031</v>
      </c>
      <c r="M12" s="27">
        <v>99.132369995117188</v>
      </c>
      <c r="N12" s="34"/>
      <c r="Q12" s="31">
        <v>1</v>
      </c>
      <c r="R12" s="26" t="s">
        <v>41</v>
      </c>
      <c r="S12" s="26" t="b">
        <f t="shared" ref="S12:S17" si="0">NOT(OR((D12&lt;=$Q$1),(H12&lt;=$R$1),(L12&lt;=$S$1)))</f>
        <v>0</v>
      </c>
      <c r="T12" s="26" t="b">
        <f>NOT(OR((C12&lt;=$Q$1),(G12&lt;=$R$1),(K12&lt;=$S$1)))</f>
        <v>0</v>
      </c>
      <c r="U12" s="32" t="s">
        <v>42</v>
      </c>
      <c r="V12" s="32" t="s">
        <v>42</v>
      </c>
      <c r="W12" s="32" t="s">
        <v>42</v>
      </c>
      <c r="X12" s="32" t="s">
        <v>57</v>
      </c>
      <c r="Y12" s="85">
        <v>5</v>
      </c>
      <c r="Z12" s="85"/>
      <c r="AA12" s="85"/>
      <c r="AB12" s="85"/>
      <c r="AC12" s="85"/>
      <c r="AD12" s="26" t="s">
        <v>43</v>
      </c>
      <c r="AE12" s="33"/>
    </row>
    <row r="13" spans="1:43" x14ac:dyDescent="0.35">
      <c r="A13" s="26" t="s">
        <v>61</v>
      </c>
      <c r="B13" s="27">
        <v>86.021873474121094</v>
      </c>
      <c r="C13" s="27">
        <v>91.963020324707031</v>
      </c>
      <c r="D13" s="27">
        <v>78.299568176269531</v>
      </c>
      <c r="E13" s="27">
        <v>96.249641418457031</v>
      </c>
      <c r="F13" s="27">
        <v>99.377960205078125</v>
      </c>
      <c r="G13" s="27">
        <v>99.989601135253906</v>
      </c>
      <c r="H13" s="27">
        <v>99.999771118164063</v>
      </c>
      <c r="I13" s="27">
        <v>99.99884033203125</v>
      </c>
      <c r="J13" s="27">
        <v>98.822410583496094</v>
      </c>
      <c r="K13" s="27">
        <v>99.910369873046875</v>
      </c>
      <c r="L13" s="27">
        <v>99.772430419921875</v>
      </c>
      <c r="M13" s="27">
        <v>99.782112121582031</v>
      </c>
      <c r="Q13" s="31">
        <v>1</v>
      </c>
      <c r="R13" s="26" t="s">
        <v>41</v>
      </c>
      <c r="S13" s="26" t="b">
        <f t="shared" si="0"/>
        <v>0</v>
      </c>
      <c r="T13" s="26" t="b">
        <f t="shared" ref="T13:T18" si="1">NOT(OR((C13&lt;=$Q$1),(G13&lt;=$R$1),(K13&lt;=$S$1)))</f>
        <v>1</v>
      </c>
      <c r="U13" s="32" t="s">
        <v>42</v>
      </c>
      <c r="V13" s="32" t="s">
        <v>42</v>
      </c>
      <c r="W13" s="32" t="s">
        <v>42</v>
      </c>
      <c r="X13" s="32" t="s">
        <v>42</v>
      </c>
      <c r="Y13" s="85">
        <v>5</v>
      </c>
      <c r="Z13" s="85"/>
      <c r="AA13" s="85"/>
      <c r="AB13" s="85"/>
      <c r="AC13" s="85"/>
      <c r="AD13" s="26" t="s">
        <v>43</v>
      </c>
      <c r="AE13" s="33"/>
    </row>
    <row r="14" spans="1:43" x14ac:dyDescent="0.35">
      <c r="A14" s="26" t="s">
        <v>62</v>
      </c>
      <c r="B14" s="27">
        <v>86.550811767578125</v>
      </c>
      <c r="C14" s="27">
        <v>91.973213195800781</v>
      </c>
      <c r="D14" s="27">
        <v>78.463714599609375</v>
      </c>
      <c r="E14" s="27">
        <v>96.103492736816406</v>
      </c>
      <c r="F14" s="27">
        <v>99.458297729492188</v>
      </c>
      <c r="G14" s="27">
        <v>99.9913330078125</v>
      </c>
      <c r="H14" s="27">
        <v>99.999771118164063</v>
      </c>
      <c r="I14" s="27">
        <v>99.99884033203125</v>
      </c>
      <c r="J14" s="27">
        <v>98.686965942382813</v>
      </c>
      <c r="K14" s="27">
        <v>99.855880737304688</v>
      </c>
      <c r="L14" s="27">
        <v>99.513542175292969</v>
      </c>
      <c r="M14" s="27">
        <v>98.987953186035156</v>
      </c>
      <c r="Q14" s="31">
        <v>1</v>
      </c>
      <c r="R14" s="26" t="s">
        <v>41</v>
      </c>
      <c r="S14" s="26" t="b">
        <f t="shared" si="0"/>
        <v>0</v>
      </c>
      <c r="T14" s="26" t="b">
        <f t="shared" si="1"/>
        <v>1</v>
      </c>
      <c r="U14" s="32" t="s">
        <v>42</v>
      </c>
      <c r="V14" s="32" t="s">
        <v>42</v>
      </c>
      <c r="W14" s="32" t="s">
        <v>42</v>
      </c>
      <c r="X14" s="32" t="s">
        <v>42</v>
      </c>
      <c r="Y14" s="85">
        <v>5</v>
      </c>
      <c r="Z14" s="85"/>
      <c r="AA14" s="85"/>
      <c r="AB14" s="85"/>
      <c r="AC14" s="85"/>
      <c r="AD14" s="26" t="s">
        <v>43</v>
      </c>
      <c r="AE14" s="33"/>
    </row>
    <row r="15" spans="1:43" x14ac:dyDescent="0.35">
      <c r="A15" s="26" t="s">
        <v>63</v>
      </c>
      <c r="B15" s="27">
        <v>86.533363342285156</v>
      </c>
      <c r="C15" s="27">
        <v>92.008018493652344</v>
      </c>
      <c r="D15" s="27">
        <v>78.416908264160156</v>
      </c>
      <c r="E15" s="27">
        <v>96.238853454589844</v>
      </c>
      <c r="F15" s="27">
        <v>78.594703674316406</v>
      </c>
      <c r="G15" s="27">
        <v>99.984619140625</v>
      </c>
      <c r="H15" s="27">
        <v>99.999771118164063</v>
      </c>
      <c r="I15" s="27">
        <v>99.99884033203125</v>
      </c>
      <c r="J15" s="27">
        <v>98.9754638671875</v>
      </c>
      <c r="K15" s="27">
        <v>99.881301879882813</v>
      </c>
      <c r="L15" s="27">
        <v>99.542961120605469</v>
      </c>
      <c r="M15" s="27">
        <v>98.843757629394531</v>
      </c>
      <c r="Q15" s="31">
        <v>1</v>
      </c>
      <c r="R15" s="26" t="s">
        <v>41</v>
      </c>
      <c r="S15" s="26" t="b">
        <f t="shared" si="0"/>
        <v>0</v>
      </c>
      <c r="T15" s="26" t="b">
        <f t="shared" si="1"/>
        <v>1</v>
      </c>
      <c r="U15" s="32" t="s">
        <v>42</v>
      </c>
      <c r="V15" s="32" t="s">
        <v>42</v>
      </c>
      <c r="W15" s="32" t="s">
        <v>42</v>
      </c>
      <c r="X15" s="32" t="s">
        <v>42</v>
      </c>
      <c r="Y15" s="85">
        <v>5</v>
      </c>
      <c r="Z15" s="85"/>
      <c r="AA15" s="85"/>
      <c r="AB15" s="85"/>
      <c r="AC15" s="85"/>
      <c r="AD15" s="26" t="s">
        <v>43</v>
      </c>
      <c r="AE15" s="33"/>
    </row>
    <row r="16" spans="1:43" x14ac:dyDescent="0.35">
      <c r="A16" s="26" t="s">
        <v>64</v>
      </c>
      <c r="B16" s="27">
        <v>86.005805969238281</v>
      </c>
      <c r="C16" s="27">
        <v>91.971397399902344</v>
      </c>
      <c r="D16" s="27">
        <v>78.560150146484375</v>
      </c>
      <c r="E16" s="27">
        <v>96.245101928710938</v>
      </c>
      <c r="F16" s="27">
        <v>89.724784851074219</v>
      </c>
      <c r="G16" s="27">
        <v>12.793184280395508</v>
      </c>
      <c r="H16" s="27">
        <v>71.641693115234375</v>
      </c>
      <c r="I16" s="27">
        <v>99.99884033203125</v>
      </c>
      <c r="J16" s="27">
        <v>98.691322326660156</v>
      </c>
      <c r="K16" s="27">
        <v>99.888145446777344</v>
      </c>
      <c r="L16" s="27">
        <v>99.572441101074219</v>
      </c>
      <c r="M16" s="27">
        <v>99.060150146484375</v>
      </c>
      <c r="O16" s="26" t="s">
        <v>65</v>
      </c>
      <c r="P16" s="35" t="s">
        <v>66</v>
      </c>
      <c r="Q16" s="31">
        <v>1</v>
      </c>
      <c r="R16" s="26" t="s">
        <v>41</v>
      </c>
      <c r="S16" s="26" t="b">
        <f t="shared" si="0"/>
        <v>0</v>
      </c>
      <c r="T16" s="26" t="b">
        <f t="shared" si="1"/>
        <v>0</v>
      </c>
      <c r="U16" s="32" t="s">
        <v>42</v>
      </c>
      <c r="V16" s="32" t="s">
        <v>42</v>
      </c>
      <c r="W16" s="32" t="s">
        <v>42</v>
      </c>
      <c r="X16" s="32" t="s">
        <v>42</v>
      </c>
      <c r="Y16" s="85">
        <v>5</v>
      </c>
      <c r="Z16" s="85"/>
      <c r="AA16" s="85"/>
      <c r="AB16" s="85"/>
      <c r="AC16" s="85"/>
      <c r="AD16" s="26" t="s">
        <v>43</v>
      </c>
      <c r="AE16" s="33"/>
    </row>
    <row r="17" spans="1:43" x14ac:dyDescent="0.35">
      <c r="A17" s="26" t="s">
        <v>67</v>
      </c>
      <c r="B17" s="27">
        <v>82.815788269042969</v>
      </c>
      <c r="C17" s="27">
        <v>91.902236938476563</v>
      </c>
      <c r="D17" s="27">
        <v>77.7852783203125</v>
      </c>
      <c r="E17" s="27">
        <v>96.248359680175781</v>
      </c>
      <c r="F17" s="27">
        <v>26.37684440612793</v>
      </c>
      <c r="G17" s="27">
        <v>12.193359375</v>
      </c>
      <c r="H17" s="27">
        <v>68.282684326171875</v>
      </c>
      <c r="I17" s="27">
        <v>89.163795471191406</v>
      </c>
      <c r="J17" s="27">
        <v>97.642539978027344</v>
      </c>
      <c r="K17" s="27">
        <v>99.466354370117188</v>
      </c>
      <c r="L17" s="27">
        <v>97.069534301757813</v>
      </c>
      <c r="M17" s="27">
        <v>98.773719787597656</v>
      </c>
      <c r="N17" s="33" t="s">
        <v>68</v>
      </c>
      <c r="O17" s="26" t="s">
        <v>69</v>
      </c>
      <c r="P17" s="35" t="s">
        <v>70</v>
      </c>
      <c r="Q17" s="31">
        <v>0</v>
      </c>
      <c r="R17" s="26" t="s">
        <v>41</v>
      </c>
      <c r="S17" s="26" t="b">
        <f t="shared" si="0"/>
        <v>0</v>
      </c>
      <c r="T17" s="26" t="b">
        <f t="shared" si="1"/>
        <v>0</v>
      </c>
      <c r="U17" s="32" t="s">
        <v>42</v>
      </c>
      <c r="V17" s="32" t="s">
        <v>42</v>
      </c>
      <c r="W17" s="32" t="s">
        <v>42</v>
      </c>
      <c r="X17" s="32" t="s">
        <v>42</v>
      </c>
      <c r="Y17" s="85">
        <v>3</v>
      </c>
      <c r="Z17" s="85"/>
      <c r="AA17" s="85"/>
      <c r="AB17" s="85"/>
      <c r="AC17" s="85"/>
      <c r="AD17" s="26" t="s">
        <v>43</v>
      </c>
      <c r="AE17" s="33"/>
    </row>
    <row r="18" spans="1:43" x14ac:dyDescent="0.35">
      <c r="A18" s="26" t="s">
        <v>71</v>
      </c>
      <c r="B18" s="27">
        <v>82.875770568847656</v>
      </c>
      <c r="C18" s="27">
        <v>92.071678161621094</v>
      </c>
      <c r="D18" s="27">
        <v>78.648101806640625</v>
      </c>
      <c r="E18" s="27">
        <v>96.245491027832031</v>
      </c>
      <c r="F18" s="27">
        <v>16.274961471557617</v>
      </c>
      <c r="G18" s="27">
        <v>3.2005953788757324</v>
      </c>
      <c r="H18" s="27">
        <v>17.923299789428711</v>
      </c>
      <c r="I18" s="27">
        <v>22.49193000793457</v>
      </c>
      <c r="J18" s="27">
        <v>97.748741149902344</v>
      </c>
      <c r="K18" s="27">
        <v>99.979301452636719</v>
      </c>
      <c r="L18" s="27">
        <v>99.970916748046875</v>
      </c>
      <c r="M18" s="27">
        <v>99.926765441894531</v>
      </c>
      <c r="N18" s="33" t="s">
        <v>68</v>
      </c>
      <c r="O18" s="26" t="s">
        <v>72</v>
      </c>
      <c r="P18" s="35" t="s">
        <v>70</v>
      </c>
      <c r="Q18" s="31">
        <v>0</v>
      </c>
      <c r="R18" s="26" t="s">
        <v>41</v>
      </c>
      <c r="S18" s="26" t="b">
        <f>NOT(OR((D18&lt;=$Q$1),(H18&lt;=$R$1),(L18&lt;=$S$1)))</f>
        <v>0</v>
      </c>
      <c r="T18" s="26" t="b">
        <f t="shared" si="1"/>
        <v>0</v>
      </c>
      <c r="U18" s="32" t="s">
        <v>42</v>
      </c>
      <c r="V18" s="32" t="s">
        <v>42</v>
      </c>
      <c r="W18" s="40" t="s">
        <v>20</v>
      </c>
      <c r="X18" s="32" t="s">
        <v>42</v>
      </c>
      <c r="Y18" s="85">
        <v>3</v>
      </c>
      <c r="Z18" s="85"/>
      <c r="AA18" s="85"/>
      <c r="AB18" s="85"/>
      <c r="AC18" s="85"/>
      <c r="AD18" s="26" t="s">
        <v>43</v>
      </c>
      <c r="AE18" s="33"/>
    </row>
    <row r="19" spans="1:43" x14ac:dyDescent="0.35">
      <c r="A19" s="26" t="s">
        <v>73</v>
      </c>
      <c r="B19" s="27">
        <v>84.116798400878906</v>
      </c>
      <c r="C19" s="27">
        <v>91.623481750488281</v>
      </c>
      <c r="D19" s="27">
        <v>77.921875</v>
      </c>
      <c r="E19" s="27">
        <v>96.240737915039063</v>
      </c>
      <c r="F19" s="27">
        <v>93.140754699707031</v>
      </c>
      <c r="G19" s="27">
        <v>99.999961853027344</v>
      </c>
      <c r="H19" s="27">
        <v>99.999771118164063</v>
      </c>
      <c r="I19" s="27">
        <v>99.99884033203125</v>
      </c>
      <c r="J19" s="32" t="s">
        <v>49</v>
      </c>
      <c r="K19" s="32" t="s">
        <v>49</v>
      </c>
      <c r="L19" s="32" t="s">
        <v>49</v>
      </c>
      <c r="M19" s="32" t="s">
        <v>49</v>
      </c>
      <c r="R19" s="26"/>
      <c r="U19" s="32"/>
      <c r="V19" s="32"/>
      <c r="W19" s="32"/>
      <c r="X19" s="32"/>
      <c r="Y19" s="86"/>
      <c r="Z19" s="86"/>
      <c r="AA19" s="86"/>
      <c r="AB19" s="86"/>
      <c r="AC19" s="86"/>
      <c r="AE19" s="33"/>
    </row>
    <row r="20" spans="1:43" x14ac:dyDescent="0.35">
      <c r="A20" s="26" t="s">
        <v>74</v>
      </c>
      <c r="B20" s="27">
        <v>86.164260864257813</v>
      </c>
      <c r="C20" s="27">
        <v>91.625755310058594</v>
      </c>
      <c r="D20" s="27">
        <v>78.012725830078125</v>
      </c>
      <c r="E20" s="27">
        <v>96.167823791503906</v>
      </c>
      <c r="F20" s="27">
        <v>99.591453552246094</v>
      </c>
      <c r="G20" s="27">
        <v>99.999961853027344</v>
      </c>
      <c r="H20" s="27">
        <v>99.999771118164063</v>
      </c>
      <c r="I20" s="27">
        <v>99.99884033203125</v>
      </c>
      <c r="J20" s="32" t="s">
        <v>49</v>
      </c>
      <c r="K20" s="32" t="s">
        <v>49</v>
      </c>
      <c r="L20" s="32" t="s">
        <v>49</v>
      </c>
      <c r="M20" s="32" t="s">
        <v>49</v>
      </c>
      <c r="R20" s="26"/>
      <c r="U20" s="32"/>
      <c r="V20" s="32"/>
      <c r="W20" s="32"/>
      <c r="X20" s="32"/>
      <c r="Y20" s="86"/>
      <c r="Z20" s="86"/>
      <c r="AA20" s="86"/>
      <c r="AB20" s="86"/>
      <c r="AC20" s="86"/>
      <c r="AE20" s="33"/>
    </row>
    <row r="21" spans="1:43" x14ac:dyDescent="0.35">
      <c r="A21" s="36" t="s">
        <v>75</v>
      </c>
      <c r="B21" s="36"/>
      <c r="C21" s="36"/>
      <c r="D21" s="36"/>
      <c r="E21" s="36"/>
      <c r="F21" s="36"/>
      <c r="G21" s="36"/>
      <c r="H21" s="36"/>
      <c r="I21" s="36"/>
      <c r="J21" s="36"/>
      <c r="K21" s="36"/>
      <c r="L21" s="36"/>
      <c r="M21" s="36"/>
      <c r="N21" s="38" t="s">
        <v>75</v>
      </c>
      <c r="O21" s="36" t="str">
        <f>SUM(Q22:Q63) &amp;" Sensors"</f>
        <v>39 Sensors</v>
      </c>
      <c r="P21" s="24">
        <f>SUMIF(S22:S63,TRUE, Q22:Q63)/SUM(Q22:Q63)</f>
        <v>0</v>
      </c>
      <c r="Q21" s="36"/>
      <c r="R21" s="36"/>
      <c r="S21" s="36"/>
      <c r="T21" s="36"/>
      <c r="U21" s="36"/>
      <c r="V21" s="36"/>
      <c r="W21" s="36"/>
      <c r="X21" s="36"/>
      <c r="Y21" s="87"/>
      <c r="Z21" s="87"/>
      <c r="AA21" s="87"/>
      <c r="AB21" s="87"/>
      <c r="AC21" s="87"/>
      <c r="AD21" s="38"/>
      <c r="AE21" s="38"/>
      <c r="AF21" s="38"/>
      <c r="AG21" s="36"/>
      <c r="AH21" s="36"/>
      <c r="AI21" s="36"/>
      <c r="AJ21" s="87" t="s">
        <v>75</v>
      </c>
      <c r="AK21" s="88"/>
      <c r="AL21" s="88"/>
      <c r="AM21" s="88"/>
      <c r="AN21" s="88"/>
      <c r="AO21" s="88"/>
      <c r="AP21" s="88"/>
      <c r="AQ21" s="88"/>
    </row>
    <row r="22" spans="1:43" x14ac:dyDescent="0.35">
      <c r="A22" s="26" t="s">
        <v>76</v>
      </c>
      <c r="B22" s="27">
        <v>90.362251281738281</v>
      </c>
      <c r="C22" s="27">
        <v>92.155715942382813</v>
      </c>
      <c r="D22" s="27">
        <v>78.5870361328125</v>
      </c>
      <c r="E22" s="27">
        <v>96.367942810058594</v>
      </c>
      <c r="F22" s="27">
        <v>97.7100830078125</v>
      </c>
      <c r="G22" s="27">
        <v>99.999961853027344</v>
      </c>
      <c r="H22" s="27">
        <v>99.999771118164063</v>
      </c>
      <c r="I22" s="27">
        <v>99.99884033203125</v>
      </c>
      <c r="J22" s="27">
        <v>90.769180297851563</v>
      </c>
      <c r="K22" s="27">
        <v>99.368675231933594</v>
      </c>
      <c r="L22" s="27">
        <v>99.334465026855469</v>
      </c>
      <c r="M22" s="27">
        <v>99.422264099121094</v>
      </c>
      <c r="N22" s="33" t="s">
        <v>40</v>
      </c>
      <c r="Q22" s="31">
        <v>1</v>
      </c>
      <c r="R22" s="26" t="s">
        <v>41</v>
      </c>
      <c r="S22" s="26" t="b">
        <f t="shared" ref="S22:S60" si="2">NOT(OR((D22&lt;=$Q$1),(H22&lt;=$R$1),(L22&lt;=$S$1)))</f>
        <v>0</v>
      </c>
      <c r="T22" s="26" t="b">
        <f>NOT(OR((C22&lt;=$Q$1),(G22&lt;=$R$1),(K22&lt;=$S$1)))</f>
        <v>1</v>
      </c>
      <c r="U22" s="32" t="s">
        <v>49</v>
      </c>
      <c r="V22" s="32" t="s">
        <v>49</v>
      </c>
      <c r="W22" s="32" t="s">
        <v>49</v>
      </c>
      <c r="X22" s="32" t="s">
        <v>42</v>
      </c>
      <c r="Y22" s="85">
        <v>5</v>
      </c>
      <c r="Z22" s="85"/>
      <c r="AA22" s="85"/>
      <c r="AB22" s="85"/>
      <c r="AC22" s="85"/>
      <c r="AE22" s="33"/>
      <c r="AH22" s="33" t="s">
        <v>58</v>
      </c>
      <c r="AI22" s="31">
        <v>42767</v>
      </c>
      <c r="AL22" s="26" t="s">
        <v>59</v>
      </c>
    </row>
    <row r="23" spans="1:43" x14ac:dyDescent="0.35">
      <c r="A23" s="26" t="s">
        <v>77</v>
      </c>
      <c r="B23" s="27">
        <v>90.336433410644531</v>
      </c>
      <c r="C23" s="27">
        <v>92.182601928710938</v>
      </c>
      <c r="D23" s="27">
        <v>78.761016845703125</v>
      </c>
      <c r="E23" s="27">
        <v>96.233467102050781</v>
      </c>
      <c r="F23" s="27">
        <v>93.135963439941406</v>
      </c>
      <c r="G23" s="27">
        <v>98.779067993164063</v>
      </c>
      <c r="H23" s="27">
        <v>99.999771118164063</v>
      </c>
      <c r="I23" s="27">
        <v>99.99884033203125</v>
      </c>
      <c r="J23" s="27">
        <v>94.35028076171875</v>
      </c>
      <c r="K23" s="27">
        <v>99.8297119140625</v>
      </c>
      <c r="L23" s="27">
        <v>99.891387939453125</v>
      </c>
      <c r="M23" s="27">
        <v>99.99884033203125</v>
      </c>
      <c r="Q23" s="31">
        <v>1</v>
      </c>
      <c r="R23" s="26" t="s">
        <v>41</v>
      </c>
      <c r="S23" s="26" t="b">
        <f t="shared" si="2"/>
        <v>0</v>
      </c>
      <c r="T23" s="26" t="b">
        <f t="shared" ref="T23:T60" si="3">NOT(OR((C23&lt;=$Q$1),(G23&lt;=$R$1),(K23&lt;=$S$1)))</f>
        <v>1</v>
      </c>
      <c r="U23" s="32" t="s">
        <v>42</v>
      </c>
      <c r="V23" s="32" t="s">
        <v>42</v>
      </c>
      <c r="W23" s="32" t="s">
        <v>42</v>
      </c>
      <c r="X23" s="32" t="s">
        <v>42</v>
      </c>
      <c r="Y23" s="85">
        <v>5</v>
      </c>
      <c r="Z23" s="85"/>
      <c r="AA23" s="85"/>
      <c r="AB23" s="85"/>
      <c r="AC23" s="85"/>
      <c r="AE23" s="33"/>
    </row>
    <row r="24" spans="1:43" x14ac:dyDescent="0.35">
      <c r="A24" s="26" t="s">
        <v>78</v>
      </c>
      <c r="B24" s="27">
        <v>90.061286926269531</v>
      </c>
      <c r="C24" s="27">
        <v>92.0489501953125</v>
      </c>
      <c r="D24" s="27">
        <v>78.393531799316406</v>
      </c>
      <c r="E24" s="27">
        <v>96.373725891113281</v>
      </c>
      <c r="F24" s="27">
        <v>94.207603454589844</v>
      </c>
      <c r="G24" s="27">
        <v>98.797088623046875</v>
      </c>
      <c r="H24" s="27">
        <v>99.005393981933594</v>
      </c>
      <c r="I24" s="27">
        <v>99.421463012695313</v>
      </c>
      <c r="J24" s="27">
        <v>63.871353149414063</v>
      </c>
      <c r="K24" s="27">
        <v>99.948982238769531</v>
      </c>
      <c r="L24" s="27">
        <v>99.999771118164063</v>
      </c>
      <c r="M24" s="27">
        <v>99.99884033203125</v>
      </c>
      <c r="Q24" s="31">
        <v>1</v>
      </c>
      <c r="R24" s="26" t="s">
        <v>41</v>
      </c>
      <c r="S24" s="26" t="b">
        <f t="shared" si="2"/>
        <v>0</v>
      </c>
      <c r="T24" s="26" t="b">
        <f t="shared" si="3"/>
        <v>1</v>
      </c>
      <c r="U24" s="32" t="s">
        <v>42</v>
      </c>
      <c r="V24" s="32" t="s">
        <v>42</v>
      </c>
      <c r="W24" s="32" t="s">
        <v>42</v>
      </c>
      <c r="X24" s="32" t="s">
        <v>42</v>
      </c>
      <c r="Y24" s="85">
        <v>5</v>
      </c>
      <c r="Z24" s="85"/>
      <c r="AA24" s="85"/>
      <c r="AB24" s="85"/>
      <c r="AC24" s="85"/>
      <c r="AE24" s="33"/>
    </row>
    <row r="25" spans="1:43" x14ac:dyDescent="0.35">
      <c r="A25" s="26" t="s">
        <v>79</v>
      </c>
      <c r="B25" s="27">
        <v>90.01324462890625</v>
      </c>
      <c r="C25" s="27">
        <v>92.125877380371094</v>
      </c>
      <c r="D25" s="27">
        <v>78.4998779296875</v>
      </c>
      <c r="E25" s="27">
        <v>96.381378173828125</v>
      </c>
      <c r="F25" s="27">
        <v>91.555816650390625</v>
      </c>
      <c r="G25" s="27">
        <v>98.355644226074219</v>
      </c>
      <c r="H25" s="27">
        <v>96.882003784179688</v>
      </c>
      <c r="I25" s="27">
        <v>99.99884033203125</v>
      </c>
      <c r="J25" s="27">
        <v>89.904006958007813</v>
      </c>
      <c r="K25" s="27">
        <v>99.873123168945313</v>
      </c>
      <c r="L25" s="27">
        <v>99.956306457519531</v>
      </c>
      <c r="M25" s="27">
        <v>99.926765441894531</v>
      </c>
      <c r="Q25" s="31">
        <v>1</v>
      </c>
      <c r="R25" s="26" t="s">
        <v>41</v>
      </c>
      <c r="S25" s="26" t="b">
        <f t="shared" si="2"/>
        <v>0</v>
      </c>
      <c r="T25" s="26" t="b">
        <f t="shared" si="3"/>
        <v>1</v>
      </c>
      <c r="U25" s="32" t="s">
        <v>57</v>
      </c>
      <c r="V25" s="32" t="s">
        <v>42</v>
      </c>
      <c r="W25" s="32" t="s">
        <v>42</v>
      </c>
      <c r="X25" s="32" t="s">
        <v>42</v>
      </c>
      <c r="Y25" s="85">
        <v>5</v>
      </c>
      <c r="Z25" s="85"/>
      <c r="AA25" s="85"/>
      <c r="AB25" s="85"/>
      <c r="AC25" s="85"/>
      <c r="AE25" s="33"/>
    </row>
    <row r="26" spans="1:43" x14ac:dyDescent="0.35">
      <c r="A26" s="26" t="s">
        <v>80</v>
      </c>
      <c r="B26" s="27">
        <v>89.891571044921875</v>
      </c>
      <c r="C26" s="27">
        <v>92.217918395996094</v>
      </c>
      <c r="D26" s="27">
        <v>78.7734375</v>
      </c>
      <c r="E26" s="27">
        <v>96.365516662597656</v>
      </c>
      <c r="F26" s="27">
        <v>48.792339324951172</v>
      </c>
      <c r="G26" s="27">
        <v>26.945358276367188</v>
      </c>
      <c r="H26" s="27">
        <v>45.766033172607422</v>
      </c>
      <c r="I26" s="27">
        <v>92.301994323730469</v>
      </c>
      <c r="J26" s="27">
        <v>72.678947448730469</v>
      </c>
      <c r="K26" s="27">
        <v>99.987030029296875</v>
      </c>
      <c r="L26" s="27">
        <v>99.999771118164063</v>
      </c>
      <c r="M26" s="27">
        <v>99.99884033203125</v>
      </c>
      <c r="N26" s="33" t="s">
        <v>81</v>
      </c>
      <c r="O26" s="26" t="s">
        <v>82</v>
      </c>
      <c r="P26" s="33"/>
      <c r="Q26" s="31">
        <v>1</v>
      </c>
      <c r="R26" s="39" t="s">
        <v>83</v>
      </c>
      <c r="S26" s="26" t="b">
        <f t="shared" si="2"/>
        <v>0</v>
      </c>
      <c r="T26" s="26" t="b">
        <f t="shared" si="3"/>
        <v>0</v>
      </c>
      <c r="U26" s="32" t="s">
        <v>42</v>
      </c>
      <c r="V26" s="32" t="s">
        <v>19</v>
      </c>
      <c r="W26" s="32" t="s">
        <v>42</v>
      </c>
      <c r="X26" s="32" t="s">
        <v>42</v>
      </c>
      <c r="Y26" s="85">
        <v>5</v>
      </c>
      <c r="Z26" s="85"/>
      <c r="AA26" s="85"/>
      <c r="AB26" s="85"/>
      <c r="AC26" s="85"/>
      <c r="AE26" s="33"/>
    </row>
    <row r="27" spans="1:43" x14ac:dyDescent="0.35">
      <c r="A27" s="26" t="s">
        <v>84</v>
      </c>
      <c r="B27" s="27">
        <v>90.113792419433594</v>
      </c>
      <c r="C27" s="27">
        <v>92.160995483398438</v>
      </c>
      <c r="D27" s="27">
        <v>78.734115600585938</v>
      </c>
      <c r="E27" s="27">
        <v>96.375587463378906</v>
      </c>
      <c r="F27" s="27">
        <v>96.284355163574219</v>
      </c>
      <c r="G27" s="27">
        <v>99.407760620117188</v>
      </c>
      <c r="H27" s="27">
        <v>99.989913940429688</v>
      </c>
      <c r="I27" s="27">
        <v>99.99884033203125</v>
      </c>
      <c r="J27" s="27">
        <v>67.088081359863281</v>
      </c>
      <c r="K27" s="27">
        <v>0.25391939282417297</v>
      </c>
      <c r="L27" s="27">
        <v>0</v>
      </c>
      <c r="M27" s="27">
        <v>0</v>
      </c>
      <c r="N27" s="33" t="s">
        <v>85</v>
      </c>
      <c r="P27" s="35" t="s">
        <v>86</v>
      </c>
      <c r="Q27" s="31">
        <v>1</v>
      </c>
      <c r="R27" s="26" t="s">
        <v>41</v>
      </c>
      <c r="S27" s="26" t="b">
        <f t="shared" si="2"/>
        <v>0</v>
      </c>
      <c r="T27" s="26" t="b">
        <f t="shared" si="3"/>
        <v>0</v>
      </c>
      <c r="U27" s="32" t="s">
        <v>42</v>
      </c>
      <c r="V27" s="32" t="s">
        <v>42</v>
      </c>
      <c r="W27" s="32" t="s">
        <v>42</v>
      </c>
      <c r="X27" s="32" t="s">
        <v>42</v>
      </c>
      <c r="Y27" s="104">
        <v>5</v>
      </c>
      <c r="Z27" s="104"/>
      <c r="AA27" s="104"/>
      <c r="AB27" s="104"/>
      <c r="AC27" s="104"/>
      <c r="AE27" s="33"/>
    </row>
    <row r="28" spans="1:43" x14ac:dyDescent="0.35">
      <c r="A28" s="26" t="s">
        <v>87</v>
      </c>
      <c r="B28" s="27">
        <v>90.218971252441406</v>
      </c>
      <c r="C28" s="27">
        <v>92.505058288574219</v>
      </c>
      <c r="D28" s="27">
        <v>78.951454162597656</v>
      </c>
      <c r="E28" s="27">
        <v>96.239898681640625</v>
      </c>
      <c r="F28" s="27">
        <v>90.890983581542969</v>
      </c>
      <c r="G28" s="27">
        <v>93.859580993652344</v>
      </c>
      <c r="H28" s="27">
        <v>94.626266479492188</v>
      </c>
      <c r="I28" s="27">
        <v>96.79620361328125</v>
      </c>
      <c r="J28" s="27">
        <v>91.958724975585938</v>
      </c>
      <c r="K28" s="27">
        <v>99.873451232910156</v>
      </c>
      <c r="L28" s="27">
        <v>99.898185729980469</v>
      </c>
      <c r="M28" s="27">
        <v>99.99884033203125</v>
      </c>
      <c r="Q28" s="31">
        <v>1</v>
      </c>
      <c r="R28" s="26" t="s">
        <v>41</v>
      </c>
      <c r="S28" s="26" t="b">
        <f t="shared" si="2"/>
        <v>0</v>
      </c>
      <c r="T28" s="26" t="b">
        <f t="shared" si="3"/>
        <v>0</v>
      </c>
      <c r="U28" s="32" t="s">
        <v>42</v>
      </c>
      <c r="V28" s="32" t="s">
        <v>42</v>
      </c>
      <c r="W28" s="32" t="s">
        <v>42</v>
      </c>
      <c r="X28" s="32" t="s">
        <v>42</v>
      </c>
      <c r="Y28" s="85">
        <v>5</v>
      </c>
      <c r="Z28" s="85"/>
      <c r="AA28" s="85"/>
      <c r="AB28" s="85"/>
      <c r="AC28" s="85"/>
      <c r="AE28" s="33"/>
    </row>
    <row r="29" spans="1:43" x14ac:dyDescent="0.35">
      <c r="A29" s="26" t="s">
        <v>88</v>
      </c>
      <c r="B29" s="27">
        <v>84.602027893066406</v>
      </c>
      <c r="C29" s="27">
        <v>87.02117919921875</v>
      </c>
      <c r="D29" s="27">
        <v>77.422653198242188</v>
      </c>
      <c r="E29" s="27">
        <v>95.857978820800781</v>
      </c>
      <c r="F29" s="27">
        <v>97.580429077148438</v>
      </c>
      <c r="G29" s="27">
        <v>99.296852111816406</v>
      </c>
      <c r="H29" s="27">
        <v>96.930229187011719</v>
      </c>
      <c r="I29" s="27">
        <v>97.825286865234375</v>
      </c>
      <c r="J29" s="27">
        <v>94.912086486816406</v>
      </c>
      <c r="K29" s="27">
        <v>88.020423889160156</v>
      </c>
      <c r="L29" s="27">
        <v>95.4166259765625</v>
      </c>
      <c r="M29" s="27">
        <v>99.99884033203125</v>
      </c>
      <c r="Q29" s="31">
        <v>1</v>
      </c>
      <c r="R29" s="26" t="s">
        <v>41</v>
      </c>
      <c r="S29" s="26" t="b">
        <f t="shared" si="2"/>
        <v>0</v>
      </c>
      <c r="T29" s="26" t="b">
        <f t="shared" si="3"/>
        <v>0</v>
      </c>
      <c r="U29" s="32" t="s">
        <v>42</v>
      </c>
      <c r="V29" s="32" t="s">
        <v>42</v>
      </c>
      <c r="W29" s="32" t="s">
        <v>42</v>
      </c>
      <c r="X29" s="32" t="s">
        <v>42</v>
      </c>
      <c r="Y29" s="85">
        <v>5</v>
      </c>
      <c r="Z29" s="85"/>
      <c r="AA29" s="85"/>
      <c r="AB29" s="85"/>
      <c r="AC29" s="85"/>
      <c r="AE29" s="33"/>
    </row>
    <row r="30" spans="1:43" x14ac:dyDescent="0.35">
      <c r="A30" s="26" t="s">
        <v>89</v>
      </c>
      <c r="B30" s="27">
        <v>89.570114135742188</v>
      </c>
      <c r="C30" s="27">
        <v>92.475418090820313</v>
      </c>
      <c r="D30" s="27">
        <v>78.755317687988281</v>
      </c>
      <c r="E30" s="27">
        <v>96.097747802734375</v>
      </c>
      <c r="F30" s="27">
        <v>94.020645141601563</v>
      </c>
      <c r="G30" s="27">
        <v>98.435279846191406</v>
      </c>
      <c r="H30" s="27">
        <v>99.417510986328125</v>
      </c>
      <c r="I30" s="27">
        <v>99.99884033203125</v>
      </c>
      <c r="J30" s="27">
        <v>92.672409057617188</v>
      </c>
      <c r="K30" s="27">
        <v>99.807754516601563</v>
      </c>
      <c r="L30" s="27">
        <v>99.855300903320313</v>
      </c>
      <c r="M30" s="27">
        <v>99.99884033203125</v>
      </c>
      <c r="Q30" s="31">
        <v>1</v>
      </c>
      <c r="R30" s="26" t="s">
        <v>41</v>
      </c>
      <c r="S30" s="26" t="b">
        <f t="shared" si="2"/>
        <v>0</v>
      </c>
      <c r="T30" s="26" t="b">
        <f t="shared" si="3"/>
        <v>1</v>
      </c>
      <c r="U30" s="32" t="s">
        <v>42</v>
      </c>
      <c r="V30" s="32" t="s">
        <v>42</v>
      </c>
      <c r="W30" s="32" t="s">
        <v>42</v>
      </c>
      <c r="X30" s="32" t="s">
        <v>42</v>
      </c>
      <c r="Y30" s="85">
        <v>5</v>
      </c>
      <c r="Z30" s="85"/>
      <c r="AA30" s="85"/>
      <c r="AB30" s="85"/>
      <c r="AC30" s="85"/>
      <c r="AE30" s="33"/>
    </row>
    <row r="31" spans="1:43" x14ac:dyDescent="0.35">
      <c r="A31" s="26" t="s">
        <v>90</v>
      </c>
      <c r="B31" s="27">
        <v>90.069564819335938</v>
      </c>
      <c r="C31" s="27">
        <v>92.248382568359375</v>
      </c>
      <c r="D31" s="27">
        <v>78.850074768066406</v>
      </c>
      <c r="E31" s="27">
        <v>96.384124755859375</v>
      </c>
      <c r="F31" s="27">
        <v>96.870559692382813</v>
      </c>
      <c r="G31" s="27">
        <v>99.011383056640625</v>
      </c>
      <c r="H31" s="27">
        <v>98.76495361328125</v>
      </c>
      <c r="I31" s="27">
        <v>99.99884033203125</v>
      </c>
      <c r="J31" s="27">
        <v>94.842079162597656</v>
      </c>
      <c r="K31" s="27">
        <v>99.843849182128906</v>
      </c>
      <c r="L31" s="27">
        <v>99.920364379882813</v>
      </c>
      <c r="M31" s="27">
        <v>99.962814331054688</v>
      </c>
      <c r="Q31" s="31">
        <v>1</v>
      </c>
      <c r="R31" s="26" t="s">
        <v>41</v>
      </c>
      <c r="S31" s="26" t="b">
        <f t="shared" si="2"/>
        <v>0</v>
      </c>
      <c r="T31" s="26" t="b">
        <f t="shared" si="3"/>
        <v>1</v>
      </c>
      <c r="U31" s="32" t="s">
        <v>42</v>
      </c>
      <c r="V31" s="32" t="s">
        <v>42</v>
      </c>
      <c r="W31" s="32" t="s">
        <v>42</v>
      </c>
      <c r="X31" s="32" t="s">
        <v>42</v>
      </c>
      <c r="Y31" s="85">
        <v>5</v>
      </c>
      <c r="Z31" s="85"/>
      <c r="AA31" s="85"/>
      <c r="AB31" s="85"/>
      <c r="AC31" s="85"/>
      <c r="AE31" s="33"/>
    </row>
    <row r="32" spans="1:43" x14ac:dyDescent="0.35">
      <c r="A32" s="26" t="s">
        <v>91</v>
      </c>
      <c r="B32" s="27">
        <v>89.330757141113281</v>
      </c>
      <c r="C32" s="27">
        <v>92.156959533691406</v>
      </c>
      <c r="D32" s="27">
        <v>78.623397827148438</v>
      </c>
      <c r="E32" s="27">
        <v>96.241104125976563</v>
      </c>
      <c r="F32" s="27">
        <v>97.8787841796875</v>
      </c>
      <c r="G32" s="27">
        <v>99.992149353027344</v>
      </c>
      <c r="H32" s="27">
        <v>99.999771118164063</v>
      </c>
      <c r="I32" s="27">
        <v>99.99884033203125</v>
      </c>
      <c r="J32" s="27">
        <v>79.713233947753906</v>
      </c>
      <c r="K32" s="27">
        <v>86.323432922363281</v>
      </c>
      <c r="L32" s="27">
        <v>99.090141296386719</v>
      </c>
      <c r="M32" s="27">
        <v>99.061561584472656</v>
      </c>
      <c r="Q32" s="31">
        <v>1</v>
      </c>
      <c r="R32" s="39" t="s">
        <v>83</v>
      </c>
      <c r="S32" s="26" t="b">
        <f t="shared" si="2"/>
        <v>0</v>
      </c>
      <c r="T32" s="26" t="b">
        <f t="shared" si="3"/>
        <v>0</v>
      </c>
      <c r="U32" s="32" t="s">
        <v>42</v>
      </c>
      <c r="V32" s="32" t="s">
        <v>42</v>
      </c>
      <c r="W32" s="32" t="s">
        <v>42</v>
      </c>
      <c r="X32" s="32" t="s">
        <v>42</v>
      </c>
      <c r="Y32" s="85">
        <v>5</v>
      </c>
      <c r="Z32" s="85"/>
      <c r="AA32" s="85"/>
      <c r="AB32" s="85"/>
      <c r="AC32" s="85"/>
    </row>
    <row r="33" spans="1:31" x14ac:dyDescent="0.35">
      <c r="A33" s="26" t="s">
        <v>92</v>
      </c>
      <c r="B33" s="27">
        <v>90.35675048828125</v>
      </c>
      <c r="C33" s="27">
        <v>92.488258361816406</v>
      </c>
      <c r="D33" s="27">
        <v>78.714057922363281</v>
      </c>
      <c r="E33" s="27">
        <v>96.379325866699219</v>
      </c>
      <c r="F33" s="27">
        <v>97.905509948730469</v>
      </c>
      <c r="G33" s="27">
        <v>99.999961853027344</v>
      </c>
      <c r="H33" s="27">
        <v>99.999771118164063</v>
      </c>
      <c r="I33" s="27">
        <v>99.99884033203125</v>
      </c>
      <c r="J33" s="27">
        <v>90.544517517089844</v>
      </c>
      <c r="K33" s="27">
        <v>94.008255004882813</v>
      </c>
      <c r="L33" s="27">
        <v>99.306076049804688</v>
      </c>
      <c r="M33" s="27">
        <v>99.565635681152344</v>
      </c>
      <c r="Q33" s="31">
        <v>1</v>
      </c>
      <c r="R33" s="39" t="s">
        <v>83</v>
      </c>
      <c r="S33" s="26" t="b">
        <f t="shared" si="2"/>
        <v>0</v>
      </c>
      <c r="T33" s="26" t="b">
        <f t="shared" si="3"/>
        <v>0</v>
      </c>
      <c r="U33" s="32" t="s">
        <v>49</v>
      </c>
      <c r="V33" s="32" t="s">
        <v>49</v>
      </c>
      <c r="W33" s="32" t="s">
        <v>49</v>
      </c>
      <c r="X33" s="32" t="s">
        <v>42</v>
      </c>
      <c r="Y33" s="85">
        <v>5</v>
      </c>
      <c r="Z33" s="85"/>
      <c r="AA33" s="85"/>
      <c r="AB33" s="85"/>
      <c r="AC33" s="85"/>
    </row>
    <row r="34" spans="1:31" x14ac:dyDescent="0.35">
      <c r="A34" s="26" t="s">
        <v>93</v>
      </c>
      <c r="B34" s="27">
        <v>90.339019775390625</v>
      </c>
      <c r="C34" s="27">
        <v>92.235679626464844</v>
      </c>
      <c r="D34" s="27">
        <v>78.902618408203125</v>
      </c>
      <c r="E34" s="27">
        <v>96.243217468261719</v>
      </c>
      <c r="F34" s="27">
        <v>98.352096557617188</v>
      </c>
      <c r="G34" s="27">
        <v>99.931007385253906</v>
      </c>
      <c r="H34" s="27">
        <v>99.880706787109375</v>
      </c>
      <c r="I34" s="27">
        <v>99.854522705078125</v>
      </c>
      <c r="J34" s="27">
        <v>78.889724731445313</v>
      </c>
      <c r="K34" s="27">
        <v>65.3271484375</v>
      </c>
      <c r="L34" s="27">
        <v>99.695465087890625</v>
      </c>
      <c r="M34" s="27">
        <v>99.926765441894531</v>
      </c>
      <c r="N34" s="33" t="s">
        <v>94</v>
      </c>
      <c r="O34" s="26" t="s">
        <v>95</v>
      </c>
      <c r="Q34" s="31">
        <v>1</v>
      </c>
      <c r="R34" s="39" t="s">
        <v>83</v>
      </c>
      <c r="S34" s="26" t="b">
        <f t="shared" si="2"/>
        <v>0</v>
      </c>
      <c r="T34" s="26" t="b">
        <f t="shared" si="3"/>
        <v>0</v>
      </c>
      <c r="U34" s="31">
        <v>0</v>
      </c>
      <c r="V34" s="31">
        <v>0</v>
      </c>
      <c r="W34" s="31">
        <v>0</v>
      </c>
      <c r="X34" s="31">
        <v>0</v>
      </c>
    </row>
    <row r="35" spans="1:31" x14ac:dyDescent="0.35">
      <c r="A35" s="26" t="s">
        <v>96</v>
      </c>
      <c r="B35" s="27">
        <v>88.792526245117188</v>
      </c>
      <c r="C35" s="27">
        <v>91.855583190917969</v>
      </c>
      <c r="D35" s="27">
        <v>78.793266296386719</v>
      </c>
      <c r="E35" s="27">
        <v>96.388145446777344</v>
      </c>
      <c r="F35" s="27">
        <v>98.271415710449219</v>
      </c>
      <c r="G35" s="27">
        <v>99.999626159667969</v>
      </c>
      <c r="H35" s="27">
        <v>99.999771118164063</v>
      </c>
      <c r="I35" s="27">
        <v>99.99884033203125</v>
      </c>
      <c r="J35" s="27">
        <v>97.996131896972656</v>
      </c>
      <c r="K35" s="27">
        <v>99.999961853027344</v>
      </c>
      <c r="L35" s="27">
        <v>99.999771118164063</v>
      </c>
      <c r="M35" s="27">
        <v>99.99884033203125</v>
      </c>
      <c r="Q35" s="31">
        <v>1</v>
      </c>
      <c r="R35" s="39" t="s">
        <v>83</v>
      </c>
      <c r="S35" s="26" t="b">
        <f t="shared" si="2"/>
        <v>0</v>
      </c>
      <c r="T35" s="26" t="b">
        <f t="shared" si="3"/>
        <v>1</v>
      </c>
      <c r="U35" s="32" t="s">
        <v>42</v>
      </c>
      <c r="V35" s="32" t="s">
        <v>42</v>
      </c>
      <c r="W35" s="32" t="s">
        <v>42</v>
      </c>
      <c r="X35" s="32" t="s">
        <v>42</v>
      </c>
      <c r="Y35" s="85">
        <v>5</v>
      </c>
      <c r="Z35" s="85"/>
      <c r="AA35" s="85"/>
      <c r="AB35" s="85"/>
      <c r="AC35" s="85"/>
      <c r="AE35" s="33" t="s">
        <v>7</v>
      </c>
    </row>
    <row r="36" spans="1:31" x14ac:dyDescent="0.35">
      <c r="A36" s="26" t="s">
        <v>97</v>
      </c>
      <c r="B36" s="27">
        <v>89.386856079101563</v>
      </c>
      <c r="C36" s="27">
        <v>91.8592529296875</v>
      </c>
      <c r="D36" s="27">
        <v>78.767784118652344</v>
      </c>
      <c r="E36" s="27">
        <v>96.526252746582031</v>
      </c>
      <c r="F36" s="27">
        <v>97.777381896972656</v>
      </c>
      <c r="G36" s="27">
        <v>99.999488830566406</v>
      </c>
      <c r="H36" s="27">
        <v>99.999771118164063</v>
      </c>
      <c r="I36" s="27">
        <v>99.99884033203125</v>
      </c>
      <c r="J36" s="27">
        <v>98.946578979492188</v>
      </c>
      <c r="K36" s="27">
        <v>99.999961853027344</v>
      </c>
      <c r="L36" s="27">
        <v>99.999771118164063</v>
      </c>
      <c r="M36" s="27">
        <v>99.99884033203125</v>
      </c>
      <c r="Q36" s="31">
        <v>1</v>
      </c>
      <c r="R36" s="39" t="s">
        <v>83</v>
      </c>
      <c r="S36" s="26" t="b">
        <f t="shared" si="2"/>
        <v>0</v>
      </c>
      <c r="T36" s="26" t="b">
        <f t="shared" si="3"/>
        <v>1</v>
      </c>
      <c r="U36" s="32" t="s">
        <v>42</v>
      </c>
      <c r="V36" s="32" t="s">
        <v>42</v>
      </c>
      <c r="W36" s="32" t="s">
        <v>42</v>
      </c>
      <c r="X36" s="32" t="s">
        <v>42</v>
      </c>
      <c r="Y36" s="85">
        <v>5</v>
      </c>
      <c r="Z36" s="85"/>
      <c r="AA36" s="85"/>
      <c r="AB36" s="85"/>
      <c r="AC36" s="85"/>
      <c r="AE36" s="33" t="s">
        <v>7</v>
      </c>
    </row>
    <row r="37" spans="1:31" x14ac:dyDescent="0.35">
      <c r="A37" s="26" t="s">
        <v>98</v>
      </c>
      <c r="B37" s="27">
        <v>88.733497619628906</v>
      </c>
      <c r="C37" s="27">
        <v>91.907020568847656</v>
      </c>
      <c r="D37" s="27">
        <v>78.999191284179688</v>
      </c>
      <c r="E37" s="27">
        <v>96.384544372558594</v>
      </c>
      <c r="F37" s="27">
        <v>98.453582763671875</v>
      </c>
      <c r="G37" s="27">
        <v>99.999481201171875</v>
      </c>
      <c r="H37" s="27">
        <v>99.999771118164063</v>
      </c>
      <c r="I37" s="27">
        <v>99.99884033203125</v>
      </c>
      <c r="J37" s="27">
        <v>98.915847778320313</v>
      </c>
      <c r="K37" s="27">
        <v>99.999961853027344</v>
      </c>
      <c r="L37" s="27">
        <v>99.999771118164063</v>
      </c>
      <c r="M37" s="27">
        <v>99.99884033203125</v>
      </c>
      <c r="Q37" s="31">
        <v>1</v>
      </c>
      <c r="R37" s="39" t="s">
        <v>83</v>
      </c>
      <c r="S37" s="26" t="b">
        <f t="shared" si="2"/>
        <v>0</v>
      </c>
      <c r="T37" s="26" t="b">
        <f t="shared" si="3"/>
        <v>1</v>
      </c>
      <c r="U37" s="32" t="s">
        <v>42</v>
      </c>
      <c r="V37" s="32" t="s">
        <v>42</v>
      </c>
      <c r="W37" s="32" t="s">
        <v>42</v>
      </c>
      <c r="X37" s="32" t="s">
        <v>42</v>
      </c>
      <c r="Y37" s="85">
        <v>5</v>
      </c>
      <c r="Z37" s="85"/>
      <c r="AA37" s="85"/>
      <c r="AB37" s="85"/>
      <c r="AC37" s="85"/>
      <c r="AE37" s="33" t="s">
        <v>7</v>
      </c>
    </row>
    <row r="38" spans="1:31" x14ac:dyDescent="0.35">
      <c r="A38" s="26" t="s">
        <v>99</v>
      </c>
      <c r="B38" s="27">
        <v>88.821479797363281</v>
      </c>
      <c r="C38" s="27">
        <v>91.902366638183594</v>
      </c>
      <c r="D38" s="27">
        <v>79.000007629394531</v>
      </c>
      <c r="E38" s="27">
        <v>96.385978698730469</v>
      </c>
      <c r="F38" s="27">
        <v>99.171783447265625</v>
      </c>
      <c r="G38" s="27">
        <v>99.998634338378906</v>
      </c>
      <c r="H38" s="27">
        <v>99.999771118164063</v>
      </c>
      <c r="I38" s="27">
        <v>99.99884033203125</v>
      </c>
      <c r="J38" s="27">
        <v>98.44488525390625</v>
      </c>
      <c r="K38" s="27">
        <v>99.999961853027344</v>
      </c>
      <c r="L38" s="27">
        <v>99.999771118164063</v>
      </c>
      <c r="M38" s="27">
        <v>99.99884033203125</v>
      </c>
      <c r="Q38" s="31">
        <v>1</v>
      </c>
      <c r="R38" s="39" t="s">
        <v>83</v>
      </c>
      <c r="S38" s="26" t="b">
        <f t="shared" si="2"/>
        <v>0</v>
      </c>
      <c r="T38" s="26" t="b">
        <f t="shared" si="3"/>
        <v>1</v>
      </c>
      <c r="U38" s="32" t="s">
        <v>42</v>
      </c>
      <c r="V38" s="32" t="s">
        <v>42</v>
      </c>
      <c r="W38" s="32" t="s">
        <v>42</v>
      </c>
      <c r="X38" s="32" t="s">
        <v>42</v>
      </c>
      <c r="Y38" s="85">
        <v>5</v>
      </c>
      <c r="Z38" s="85"/>
      <c r="AA38" s="85"/>
      <c r="AB38" s="85"/>
      <c r="AC38" s="85"/>
      <c r="AE38" s="33" t="s">
        <v>7</v>
      </c>
    </row>
    <row r="39" spans="1:31" x14ac:dyDescent="0.35">
      <c r="A39" s="26" t="s">
        <v>100</v>
      </c>
      <c r="B39" s="27">
        <v>89.3251953125</v>
      </c>
      <c r="C39" s="27">
        <v>91.917160034179688</v>
      </c>
      <c r="D39" s="27">
        <v>79.071441650390625</v>
      </c>
      <c r="E39" s="27">
        <v>96.527664184570313</v>
      </c>
      <c r="F39" s="27">
        <v>98.128288269042969</v>
      </c>
      <c r="G39" s="27">
        <v>99.9844970703125</v>
      </c>
      <c r="H39" s="27">
        <v>99.999771118164063</v>
      </c>
      <c r="I39" s="27">
        <v>99.99884033203125</v>
      </c>
      <c r="J39" s="27">
        <v>98.823463439941406</v>
      </c>
      <c r="K39" s="27">
        <v>99.999961853027344</v>
      </c>
      <c r="L39" s="27">
        <v>99.999771118164063</v>
      </c>
      <c r="M39" s="27">
        <v>99.99884033203125</v>
      </c>
      <c r="Q39" s="31">
        <v>1</v>
      </c>
      <c r="R39" s="39" t="s">
        <v>83</v>
      </c>
      <c r="S39" s="26" t="b">
        <f t="shared" si="2"/>
        <v>0</v>
      </c>
      <c r="T39" s="26" t="b">
        <f t="shared" si="3"/>
        <v>1</v>
      </c>
      <c r="U39" s="32" t="s">
        <v>42</v>
      </c>
      <c r="V39" s="32" t="s">
        <v>42</v>
      </c>
      <c r="W39" s="32" t="s">
        <v>42</v>
      </c>
      <c r="X39" s="32" t="s">
        <v>42</v>
      </c>
      <c r="Y39" s="85">
        <v>5</v>
      </c>
      <c r="Z39" s="85"/>
      <c r="AA39" s="85"/>
      <c r="AB39" s="85"/>
      <c r="AC39" s="85"/>
      <c r="AE39" s="33" t="s">
        <v>7</v>
      </c>
    </row>
    <row r="40" spans="1:31" x14ac:dyDescent="0.35">
      <c r="A40" s="26" t="s">
        <v>101</v>
      </c>
      <c r="B40" s="27">
        <v>89.430580139160156</v>
      </c>
      <c r="C40" s="27">
        <v>91.316856384277344</v>
      </c>
      <c r="D40" s="27">
        <v>78.861091613769531</v>
      </c>
      <c r="E40" s="27">
        <v>96.525108337402344</v>
      </c>
      <c r="F40" s="27">
        <v>99.471748352050781</v>
      </c>
      <c r="G40" s="27">
        <v>99.999107360839844</v>
      </c>
      <c r="H40" s="27">
        <v>99.999771118164063</v>
      </c>
      <c r="I40" s="27">
        <v>99.99884033203125</v>
      </c>
      <c r="J40" s="27">
        <v>98.753662109375</v>
      </c>
      <c r="K40" s="27">
        <v>99.509353637695313</v>
      </c>
      <c r="L40" s="27">
        <v>99.999771118164063</v>
      </c>
      <c r="M40" s="27">
        <v>99.99884033203125</v>
      </c>
      <c r="Q40" s="31">
        <v>1</v>
      </c>
      <c r="R40" s="39" t="s">
        <v>83</v>
      </c>
      <c r="S40" s="26" t="b">
        <f t="shared" si="2"/>
        <v>0</v>
      </c>
      <c r="T40" s="26" t="b">
        <f t="shared" si="3"/>
        <v>1</v>
      </c>
      <c r="U40" s="32" t="s">
        <v>42</v>
      </c>
      <c r="V40" s="32" t="s">
        <v>42</v>
      </c>
      <c r="W40" s="32" t="s">
        <v>42</v>
      </c>
      <c r="X40" s="32" t="s">
        <v>42</v>
      </c>
      <c r="Y40" s="85">
        <v>5</v>
      </c>
      <c r="Z40" s="85"/>
      <c r="AA40" s="85"/>
      <c r="AB40" s="85"/>
      <c r="AC40" s="85"/>
      <c r="AE40" s="33" t="s">
        <v>7</v>
      </c>
    </row>
    <row r="41" spans="1:31" x14ac:dyDescent="0.35">
      <c r="A41" s="26" t="s">
        <v>102</v>
      </c>
      <c r="B41" s="27">
        <v>89.363151550292969</v>
      </c>
      <c r="C41" s="27">
        <v>91.710395812988281</v>
      </c>
      <c r="D41" s="27">
        <v>78.490798950195313</v>
      </c>
      <c r="E41" s="27">
        <v>96.3887939453125</v>
      </c>
      <c r="F41" s="27">
        <v>97.901451110839844</v>
      </c>
      <c r="G41" s="27">
        <v>99.964088439941406</v>
      </c>
      <c r="H41" s="27">
        <v>99.955680847167969</v>
      </c>
      <c r="I41" s="27">
        <v>99.99884033203125</v>
      </c>
      <c r="J41" s="27">
        <v>99.998481750488281</v>
      </c>
      <c r="K41" s="27">
        <v>99.999961853027344</v>
      </c>
      <c r="L41" s="27">
        <v>99.999771118164063</v>
      </c>
      <c r="M41" s="27">
        <v>99.99884033203125</v>
      </c>
      <c r="Q41" s="31">
        <v>1</v>
      </c>
      <c r="R41" s="39" t="s">
        <v>83</v>
      </c>
      <c r="S41" s="26" t="b">
        <f t="shared" si="2"/>
        <v>0</v>
      </c>
      <c r="T41" s="26" t="b">
        <f t="shared" si="3"/>
        <v>1</v>
      </c>
      <c r="U41" s="32" t="s">
        <v>42</v>
      </c>
      <c r="V41" s="32" t="s">
        <v>42</v>
      </c>
      <c r="W41" s="32" t="s">
        <v>42</v>
      </c>
      <c r="X41" s="32" t="s">
        <v>42</v>
      </c>
      <c r="Y41" s="85">
        <v>5</v>
      </c>
      <c r="Z41" s="85"/>
      <c r="AA41" s="85"/>
      <c r="AB41" s="85"/>
      <c r="AC41" s="85"/>
      <c r="AE41" s="33"/>
    </row>
    <row r="42" spans="1:31" x14ac:dyDescent="0.35">
      <c r="A42" s="26" t="s">
        <v>103</v>
      </c>
      <c r="B42" s="27">
        <v>89.359466552734375</v>
      </c>
      <c r="C42" s="27">
        <v>91.758338928222656</v>
      </c>
      <c r="D42" s="27">
        <v>78.65142822265625</v>
      </c>
      <c r="E42" s="27">
        <v>96.383460998535156</v>
      </c>
      <c r="F42" s="27">
        <v>97.976470947265625</v>
      </c>
      <c r="G42" s="27">
        <v>99.97283935546875</v>
      </c>
      <c r="H42" s="27">
        <v>99.995223999023438</v>
      </c>
      <c r="I42" s="27">
        <v>99.99884033203125</v>
      </c>
      <c r="J42" s="27">
        <v>99.992637634277344</v>
      </c>
      <c r="K42" s="27">
        <v>99.999961853027344</v>
      </c>
      <c r="L42" s="27">
        <v>99.999771118164063</v>
      </c>
      <c r="M42" s="27">
        <v>99.99884033203125</v>
      </c>
      <c r="Q42" s="31">
        <v>1</v>
      </c>
      <c r="R42" s="39" t="s">
        <v>83</v>
      </c>
      <c r="S42" s="26" t="b">
        <f t="shared" si="2"/>
        <v>0</v>
      </c>
      <c r="T42" s="26" t="b">
        <f t="shared" si="3"/>
        <v>1</v>
      </c>
      <c r="U42" s="32" t="s">
        <v>42</v>
      </c>
      <c r="V42" s="32" t="s">
        <v>42</v>
      </c>
      <c r="W42" s="32" t="s">
        <v>42</v>
      </c>
      <c r="X42" s="32" t="s">
        <v>42</v>
      </c>
      <c r="Y42" s="85">
        <v>5</v>
      </c>
      <c r="Z42" s="85"/>
      <c r="AA42" s="85"/>
      <c r="AB42" s="85"/>
      <c r="AC42" s="85"/>
      <c r="AE42" s="33"/>
    </row>
    <row r="43" spans="1:31" x14ac:dyDescent="0.35">
      <c r="A43" s="26" t="s">
        <v>104</v>
      </c>
      <c r="B43" s="27">
        <v>89.398307800292969</v>
      </c>
      <c r="C43" s="27">
        <v>91.720314025878906</v>
      </c>
      <c r="D43" s="27">
        <v>78.535011291503906</v>
      </c>
      <c r="E43" s="27">
        <v>96.106498718261719</v>
      </c>
      <c r="F43" s="27">
        <v>97.936912536621094</v>
      </c>
      <c r="G43" s="27">
        <v>99.967025756835938</v>
      </c>
      <c r="H43" s="27">
        <v>99.971763610839844</v>
      </c>
      <c r="I43" s="27">
        <v>99.99884033203125</v>
      </c>
      <c r="J43" s="27">
        <v>99.992713928222656</v>
      </c>
      <c r="K43" s="27">
        <v>99.999961853027344</v>
      </c>
      <c r="L43" s="27">
        <v>99.999771118164063</v>
      </c>
      <c r="M43" s="27">
        <v>99.99884033203125</v>
      </c>
      <c r="Q43" s="31">
        <v>1</v>
      </c>
      <c r="R43" s="39" t="s">
        <v>83</v>
      </c>
      <c r="S43" s="26" t="b">
        <f t="shared" si="2"/>
        <v>0</v>
      </c>
      <c r="T43" s="26" t="b">
        <f t="shared" si="3"/>
        <v>1</v>
      </c>
      <c r="U43" s="32" t="s">
        <v>42</v>
      </c>
      <c r="V43" s="32" t="s">
        <v>42</v>
      </c>
      <c r="W43" s="32" t="s">
        <v>42</v>
      </c>
      <c r="X43" s="32" t="s">
        <v>42</v>
      </c>
      <c r="Y43" s="85">
        <v>5</v>
      </c>
      <c r="Z43" s="85"/>
      <c r="AA43" s="85"/>
      <c r="AB43" s="85"/>
      <c r="AC43" s="85"/>
      <c r="AE43" s="33"/>
    </row>
    <row r="44" spans="1:31" x14ac:dyDescent="0.35">
      <c r="A44" s="26" t="s">
        <v>105</v>
      </c>
      <c r="B44" s="27">
        <v>89.347259521484375</v>
      </c>
      <c r="C44" s="27">
        <v>91.792121887207031</v>
      </c>
      <c r="D44" s="27">
        <v>78.790077209472656</v>
      </c>
      <c r="E44" s="27">
        <v>96.244438171386719</v>
      </c>
      <c r="F44" s="27">
        <v>97.886283874511719</v>
      </c>
      <c r="G44" s="27">
        <v>99.967239379882813</v>
      </c>
      <c r="H44" s="27">
        <v>99.974845886230469</v>
      </c>
      <c r="I44" s="27">
        <v>99.99884033203125</v>
      </c>
      <c r="J44" s="27">
        <v>99.99261474609375</v>
      </c>
      <c r="K44" s="27">
        <v>99.999961853027344</v>
      </c>
      <c r="L44" s="27">
        <v>99.999771118164063</v>
      </c>
      <c r="M44" s="27">
        <v>99.99884033203125</v>
      </c>
      <c r="Q44" s="31">
        <v>1</v>
      </c>
      <c r="R44" s="39" t="s">
        <v>83</v>
      </c>
      <c r="S44" s="26" t="b">
        <f t="shared" si="2"/>
        <v>0</v>
      </c>
      <c r="T44" s="26" t="b">
        <f t="shared" si="3"/>
        <v>1</v>
      </c>
      <c r="U44" s="32" t="s">
        <v>42</v>
      </c>
      <c r="V44" s="32" t="s">
        <v>42</v>
      </c>
      <c r="W44" s="32" t="s">
        <v>42</v>
      </c>
      <c r="X44" s="32" t="s">
        <v>42</v>
      </c>
      <c r="Y44" s="85">
        <v>5</v>
      </c>
      <c r="Z44" s="85"/>
      <c r="AA44" s="85"/>
      <c r="AB44" s="85"/>
      <c r="AC44" s="85"/>
      <c r="AE44" s="33"/>
    </row>
    <row r="45" spans="1:31" x14ac:dyDescent="0.35">
      <c r="A45" s="26" t="s">
        <v>106</v>
      </c>
      <c r="B45" s="27">
        <v>89.266563415527344</v>
      </c>
      <c r="C45" s="27">
        <v>91.754310607910156</v>
      </c>
      <c r="D45" s="27">
        <v>78.605964660644531</v>
      </c>
      <c r="E45" s="27">
        <v>96.383987426757813</v>
      </c>
      <c r="F45" s="27">
        <v>97.370948791503906</v>
      </c>
      <c r="G45" s="27">
        <v>99.964469909667969</v>
      </c>
      <c r="H45" s="27">
        <v>99.972442626953125</v>
      </c>
      <c r="I45" s="27">
        <v>99.99884033203125</v>
      </c>
      <c r="J45" s="27">
        <v>99.992691040039063</v>
      </c>
      <c r="K45" s="27">
        <v>99.999961853027344</v>
      </c>
      <c r="L45" s="27">
        <v>99.999771118164063</v>
      </c>
      <c r="M45" s="27">
        <v>99.99884033203125</v>
      </c>
      <c r="Q45" s="31">
        <v>1</v>
      </c>
      <c r="R45" s="39" t="s">
        <v>83</v>
      </c>
      <c r="S45" s="26" t="b">
        <f t="shared" si="2"/>
        <v>0</v>
      </c>
      <c r="T45" s="26" t="b">
        <f t="shared" si="3"/>
        <v>1</v>
      </c>
      <c r="U45" s="32" t="s">
        <v>49</v>
      </c>
      <c r="V45" s="32" t="s">
        <v>42</v>
      </c>
      <c r="W45" s="32" t="s">
        <v>42</v>
      </c>
      <c r="X45" s="32" t="s">
        <v>42</v>
      </c>
      <c r="Y45" s="85">
        <v>5</v>
      </c>
      <c r="Z45" s="85"/>
      <c r="AA45" s="85"/>
      <c r="AB45" s="85"/>
      <c r="AC45" s="85"/>
      <c r="AE45" s="33"/>
    </row>
    <row r="46" spans="1:31" x14ac:dyDescent="0.35">
      <c r="A46" s="26" t="s">
        <v>107</v>
      </c>
      <c r="B46" s="27">
        <v>89.231246948242188</v>
      </c>
      <c r="C46" s="27">
        <v>91.740104675292969</v>
      </c>
      <c r="D46" s="27">
        <v>78.722122192382813</v>
      </c>
      <c r="E46" s="27">
        <v>96.3841552734375</v>
      </c>
      <c r="F46" s="27">
        <v>97.562088012695313</v>
      </c>
      <c r="G46" s="27">
        <v>99.963417053222656</v>
      </c>
      <c r="H46" s="27">
        <v>99.967864990234375</v>
      </c>
      <c r="I46" s="27">
        <v>99.99884033203125</v>
      </c>
      <c r="J46" s="27">
        <v>99.992706298828125</v>
      </c>
      <c r="K46" s="27">
        <v>99.999961853027344</v>
      </c>
      <c r="L46" s="27">
        <v>99.999771118164063</v>
      </c>
      <c r="M46" s="27">
        <v>99.99884033203125</v>
      </c>
      <c r="Q46" s="31">
        <v>1</v>
      </c>
      <c r="R46" s="39" t="s">
        <v>83</v>
      </c>
      <c r="S46" s="26" t="b">
        <f t="shared" si="2"/>
        <v>0</v>
      </c>
      <c r="T46" s="26" t="b">
        <f t="shared" si="3"/>
        <v>1</v>
      </c>
      <c r="U46" s="32" t="s">
        <v>42</v>
      </c>
      <c r="V46" s="32" t="s">
        <v>42</v>
      </c>
      <c r="W46" s="32" t="s">
        <v>42</v>
      </c>
      <c r="X46" s="32" t="s">
        <v>42</v>
      </c>
      <c r="Y46" s="85">
        <v>5</v>
      </c>
      <c r="Z46" s="85"/>
      <c r="AA46" s="85"/>
      <c r="AB46" s="85"/>
      <c r="AC46" s="85"/>
      <c r="AE46" s="33"/>
    </row>
    <row r="47" spans="1:31" x14ac:dyDescent="0.35">
      <c r="A47" s="26" t="s">
        <v>108</v>
      </c>
      <c r="B47" s="27">
        <v>81.330215454101563</v>
      </c>
      <c r="C47" s="27">
        <v>57.182964324951172</v>
      </c>
      <c r="D47" s="27">
        <v>57.812400817871094</v>
      </c>
      <c r="E47" s="27">
        <v>96.38690185546875</v>
      </c>
      <c r="F47" s="27">
        <v>99.378204345703125</v>
      </c>
      <c r="G47" s="27">
        <v>99.980384826660156</v>
      </c>
      <c r="H47" s="27">
        <v>99.998634338378906</v>
      </c>
      <c r="I47" s="27">
        <v>99.99884033203125</v>
      </c>
      <c r="J47" s="27">
        <v>90.290550231933594</v>
      </c>
      <c r="K47" s="27">
        <v>61.727031707763672</v>
      </c>
      <c r="L47" s="27">
        <v>71.956619262695313</v>
      </c>
      <c r="M47" s="27">
        <v>99.99884033203125</v>
      </c>
      <c r="Q47" s="31">
        <v>1</v>
      </c>
      <c r="R47" s="39" t="s">
        <v>83</v>
      </c>
      <c r="S47" s="26" t="b">
        <f t="shared" si="2"/>
        <v>0</v>
      </c>
      <c r="T47" s="26" t="b">
        <f t="shared" si="3"/>
        <v>0</v>
      </c>
      <c r="U47" s="32" t="s">
        <v>42</v>
      </c>
      <c r="V47" s="40" t="s">
        <v>19</v>
      </c>
      <c r="W47" s="32" t="s">
        <v>42</v>
      </c>
      <c r="X47" s="32" t="s">
        <v>42</v>
      </c>
      <c r="Y47" s="85">
        <v>5</v>
      </c>
      <c r="Z47" s="85"/>
      <c r="AA47" s="85"/>
      <c r="AB47" s="85"/>
      <c r="AC47" s="85"/>
      <c r="AE47" s="33"/>
    </row>
    <row r="48" spans="1:31" x14ac:dyDescent="0.35">
      <c r="A48" s="26" t="s">
        <v>109</v>
      </c>
      <c r="B48" s="27">
        <v>89.447868347167969</v>
      </c>
      <c r="C48" s="27">
        <v>91.799713134765625</v>
      </c>
      <c r="D48" s="27">
        <v>78.724998474121094</v>
      </c>
      <c r="E48" s="27">
        <v>96.387977600097656</v>
      </c>
      <c r="F48" s="27">
        <v>94.2510986328125</v>
      </c>
      <c r="G48" s="27">
        <v>99.989967346191406</v>
      </c>
      <c r="H48" s="27">
        <v>99.981895446777344</v>
      </c>
      <c r="I48" s="27">
        <v>99.99884033203125</v>
      </c>
      <c r="J48" s="27">
        <v>99.998481750488281</v>
      </c>
      <c r="K48" s="27">
        <v>99.999961853027344</v>
      </c>
      <c r="L48" s="27">
        <v>99.999771118164063</v>
      </c>
      <c r="M48" s="27">
        <v>99.99884033203125</v>
      </c>
      <c r="Q48" s="31">
        <v>1</v>
      </c>
      <c r="R48" s="39" t="s">
        <v>83</v>
      </c>
      <c r="S48" s="26" t="b">
        <f t="shared" si="2"/>
        <v>0</v>
      </c>
      <c r="T48" s="26" t="b">
        <f t="shared" si="3"/>
        <v>1</v>
      </c>
      <c r="U48" s="32" t="s">
        <v>42</v>
      </c>
      <c r="V48" s="32" t="s">
        <v>42</v>
      </c>
      <c r="W48" s="32" t="s">
        <v>42</v>
      </c>
      <c r="X48" s="32" t="s">
        <v>42</v>
      </c>
      <c r="Y48" s="85">
        <v>5</v>
      </c>
      <c r="Z48" s="85"/>
      <c r="AA48" s="85"/>
      <c r="AB48" s="85"/>
      <c r="AC48" s="85"/>
      <c r="AE48" s="33"/>
    </row>
    <row r="49" spans="1:43" x14ac:dyDescent="0.35">
      <c r="A49" s="26" t="s">
        <v>110</v>
      </c>
      <c r="B49" s="27">
        <v>89.399528503417969</v>
      </c>
      <c r="C49" s="27">
        <v>91.850875854492188</v>
      </c>
      <c r="D49" s="27">
        <v>78.860733032226563</v>
      </c>
      <c r="E49" s="27">
        <v>96.388320922851563</v>
      </c>
      <c r="F49" s="27">
        <v>97.993362426757813</v>
      </c>
      <c r="G49" s="27">
        <v>99.997756958007813</v>
      </c>
      <c r="H49" s="27">
        <v>99.999771118164063</v>
      </c>
      <c r="I49" s="27">
        <v>99.99884033203125</v>
      </c>
      <c r="J49" s="27">
        <v>99.991966247558594</v>
      </c>
      <c r="K49" s="27">
        <v>99.999961853027344</v>
      </c>
      <c r="L49" s="27">
        <v>99.999771118164063</v>
      </c>
      <c r="M49" s="27">
        <v>99.99884033203125</v>
      </c>
      <c r="Q49" s="31">
        <v>1</v>
      </c>
      <c r="R49" s="39" t="s">
        <v>83</v>
      </c>
      <c r="S49" s="26" t="b">
        <f t="shared" si="2"/>
        <v>0</v>
      </c>
      <c r="T49" s="26" t="b">
        <f t="shared" si="3"/>
        <v>1</v>
      </c>
      <c r="U49" s="32" t="s">
        <v>42</v>
      </c>
      <c r="V49" s="40" t="s">
        <v>19</v>
      </c>
      <c r="W49" s="32" t="s">
        <v>42</v>
      </c>
      <c r="X49" s="32" t="s">
        <v>42</v>
      </c>
      <c r="Y49" s="85">
        <v>5</v>
      </c>
      <c r="Z49" s="85"/>
      <c r="AA49" s="85"/>
      <c r="AB49" s="85"/>
      <c r="AC49" s="85"/>
      <c r="AE49" s="33"/>
    </row>
    <row r="50" spans="1:43" x14ac:dyDescent="0.35">
      <c r="A50" s="26" t="s">
        <v>111</v>
      </c>
      <c r="B50" s="27">
        <v>89.256645202636719</v>
      </c>
      <c r="C50" s="27">
        <v>91.876091003417969</v>
      </c>
      <c r="D50" s="27">
        <v>78.956809997558594</v>
      </c>
      <c r="E50" s="27">
        <v>96.388381958007813</v>
      </c>
      <c r="F50" s="27">
        <v>99.380912780761719</v>
      </c>
      <c r="G50" s="27">
        <v>99.967658996582031</v>
      </c>
      <c r="H50" s="27">
        <v>99.971061706542969</v>
      </c>
      <c r="I50" s="27">
        <v>99.99884033203125</v>
      </c>
      <c r="J50" s="27">
        <v>99.991737365722656</v>
      </c>
      <c r="K50" s="27">
        <v>99.999961853027344</v>
      </c>
      <c r="L50" s="27">
        <v>99.999771118164063</v>
      </c>
      <c r="M50" s="27">
        <v>99.99884033203125</v>
      </c>
      <c r="Q50" s="31">
        <v>1</v>
      </c>
      <c r="R50" s="39" t="s">
        <v>83</v>
      </c>
      <c r="S50" s="26" t="b">
        <f t="shared" si="2"/>
        <v>0</v>
      </c>
      <c r="T50" s="26" t="b">
        <f t="shared" si="3"/>
        <v>1</v>
      </c>
      <c r="U50" s="32" t="s">
        <v>42</v>
      </c>
      <c r="V50" s="32" t="s">
        <v>42</v>
      </c>
      <c r="W50" s="32" t="s">
        <v>42</v>
      </c>
      <c r="X50" s="32" t="s">
        <v>42</v>
      </c>
      <c r="Y50" s="85">
        <v>5</v>
      </c>
      <c r="Z50" s="85"/>
      <c r="AA50" s="85"/>
      <c r="AB50" s="85"/>
      <c r="AC50" s="85"/>
    </row>
    <row r="51" spans="1:43" x14ac:dyDescent="0.35">
      <c r="A51" s="26" t="s">
        <v>112</v>
      </c>
      <c r="B51" s="27">
        <v>90.752716064453125</v>
      </c>
      <c r="C51" s="27">
        <v>91.725051879882813</v>
      </c>
      <c r="D51" s="27">
        <v>78.606338500976563</v>
      </c>
      <c r="E51" s="27">
        <v>96.24932861328125</v>
      </c>
      <c r="F51" s="27">
        <v>99.622825622558594</v>
      </c>
      <c r="G51" s="27">
        <v>99.997306823730469</v>
      </c>
      <c r="H51" s="27">
        <v>99.996749877929688</v>
      </c>
      <c r="I51" s="27">
        <v>99.99884033203125</v>
      </c>
      <c r="J51" s="27">
        <v>99.76556396484375</v>
      </c>
      <c r="K51" s="27">
        <v>99.999961853027344</v>
      </c>
      <c r="L51" s="27">
        <v>99.999771118164063</v>
      </c>
      <c r="M51" s="27">
        <v>99.99884033203125</v>
      </c>
      <c r="Q51" s="31">
        <v>1</v>
      </c>
      <c r="R51" s="39"/>
      <c r="S51" s="26" t="b">
        <f t="shared" si="2"/>
        <v>0</v>
      </c>
      <c r="T51" s="26" t="b">
        <f t="shared" si="3"/>
        <v>1</v>
      </c>
      <c r="U51" s="32"/>
      <c r="V51" s="32"/>
      <c r="W51" s="32"/>
      <c r="X51" s="32"/>
      <c r="Y51" s="31"/>
      <c r="Z51" s="31"/>
      <c r="AA51" s="31"/>
      <c r="AB51" s="31"/>
      <c r="AC51" s="31"/>
    </row>
    <row r="52" spans="1:43" x14ac:dyDescent="0.35">
      <c r="A52" s="26" t="s">
        <v>113</v>
      </c>
      <c r="B52" s="27">
        <v>90.803573608398438</v>
      </c>
      <c r="C52" s="27">
        <v>91.72564697265625</v>
      </c>
      <c r="D52" s="27">
        <v>78.491127014160156</v>
      </c>
      <c r="E52" s="27">
        <v>96.387046813964844</v>
      </c>
      <c r="F52" s="27">
        <v>99.621597290039063</v>
      </c>
      <c r="G52" s="27">
        <v>99.996788024902344</v>
      </c>
      <c r="H52" s="27">
        <v>99.999771118164063</v>
      </c>
      <c r="I52" s="27">
        <v>99.99884033203125</v>
      </c>
      <c r="J52" s="27">
        <v>99.765533447265625</v>
      </c>
      <c r="K52" s="27">
        <v>99.999961853027344</v>
      </c>
      <c r="L52" s="27">
        <v>99.999771118164063</v>
      </c>
      <c r="M52" s="27">
        <v>99.99884033203125</v>
      </c>
      <c r="Q52" s="31">
        <v>1</v>
      </c>
      <c r="R52" s="39"/>
      <c r="S52" s="26" t="b">
        <f t="shared" si="2"/>
        <v>0</v>
      </c>
      <c r="T52" s="26" t="b">
        <f t="shared" si="3"/>
        <v>1</v>
      </c>
      <c r="U52" s="32"/>
      <c r="V52" s="32"/>
      <c r="W52" s="32"/>
      <c r="X52" s="32"/>
      <c r="Y52" s="31"/>
      <c r="Z52" s="31"/>
      <c r="AA52" s="31"/>
      <c r="AB52" s="31"/>
      <c r="AC52" s="31"/>
    </row>
    <row r="53" spans="1:43" x14ac:dyDescent="0.35">
      <c r="A53" s="26" t="s">
        <v>114</v>
      </c>
      <c r="B53" s="27">
        <v>90.824554443359375</v>
      </c>
      <c r="C53" s="27">
        <v>91.748977661132813</v>
      </c>
      <c r="D53" s="27">
        <v>78.582649230957031</v>
      </c>
      <c r="E53" s="27">
        <v>96.249588012695313</v>
      </c>
      <c r="F53" s="27">
        <v>99.620262145996094</v>
      </c>
      <c r="G53" s="27">
        <v>99.996528625488281</v>
      </c>
      <c r="H53" s="27">
        <v>99.999771118164063</v>
      </c>
      <c r="I53" s="27">
        <v>99.99884033203125</v>
      </c>
      <c r="J53" s="27">
        <v>99.765518188476563</v>
      </c>
      <c r="K53" s="27">
        <v>99.999961853027344</v>
      </c>
      <c r="L53" s="27">
        <v>99.999771118164063</v>
      </c>
      <c r="M53" s="27">
        <v>99.99884033203125</v>
      </c>
      <c r="Q53" s="31">
        <v>1</v>
      </c>
      <c r="R53" s="39"/>
      <c r="S53" s="26" t="b">
        <f t="shared" si="2"/>
        <v>0</v>
      </c>
      <c r="T53" s="26" t="b">
        <f t="shared" si="3"/>
        <v>1</v>
      </c>
      <c r="U53" s="32"/>
      <c r="V53" s="32"/>
      <c r="W53" s="32"/>
      <c r="X53" s="32"/>
      <c r="Y53" s="31"/>
      <c r="Z53" s="31"/>
      <c r="AA53" s="31"/>
      <c r="AB53" s="31"/>
      <c r="AC53" s="31"/>
    </row>
    <row r="54" spans="1:43" x14ac:dyDescent="0.35">
      <c r="A54" s="26" t="s">
        <v>115</v>
      </c>
      <c r="B54" s="27">
        <v>90.842842102050781</v>
      </c>
      <c r="C54" s="27">
        <v>91.739517211914063</v>
      </c>
      <c r="D54" s="27">
        <v>78.675827026367188</v>
      </c>
      <c r="E54" s="27">
        <v>96.245674133300781</v>
      </c>
      <c r="F54" s="27">
        <v>99.624282836914063</v>
      </c>
      <c r="G54" s="27">
        <v>99.997077941894531</v>
      </c>
      <c r="H54" s="27">
        <v>99.999771118164063</v>
      </c>
      <c r="I54" s="27">
        <v>99.99884033203125</v>
      </c>
      <c r="J54" s="27">
        <v>99.765487670898438</v>
      </c>
      <c r="K54" s="27">
        <v>99.999961853027344</v>
      </c>
      <c r="L54" s="27">
        <v>99.999771118164063</v>
      </c>
      <c r="M54" s="27">
        <v>99.99884033203125</v>
      </c>
      <c r="Q54" s="31">
        <v>1</v>
      </c>
      <c r="R54" s="39"/>
      <c r="S54" s="26" t="b">
        <f t="shared" si="2"/>
        <v>0</v>
      </c>
      <c r="T54" s="26" t="b">
        <f t="shared" si="3"/>
        <v>1</v>
      </c>
      <c r="U54" s="32"/>
      <c r="V54" s="32"/>
      <c r="W54" s="32"/>
      <c r="X54" s="32"/>
      <c r="Y54" s="31"/>
      <c r="Z54" s="31"/>
      <c r="AA54" s="31"/>
      <c r="AB54" s="31"/>
      <c r="AC54" s="31"/>
    </row>
    <row r="55" spans="1:43" x14ac:dyDescent="0.35">
      <c r="A55" s="26" t="s">
        <v>116</v>
      </c>
      <c r="B55" s="27">
        <v>90.900466918945313</v>
      </c>
      <c r="C55" s="27">
        <v>91.759368896484375</v>
      </c>
      <c r="D55" s="27">
        <v>78.630279541015625</v>
      </c>
      <c r="E55" s="27">
        <v>96.246200561523438</v>
      </c>
      <c r="F55" s="27">
        <v>99.620048522949219</v>
      </c>
      <c r="G55" s="27">
        <v>99.994941711425781</v>
      </c>
      <c r="H55" s="27">
        <v>99.999771118164063</v>
      </c>
      <c r="I55" s="27">
        <v>99.99884033203125</v>
      </c>
      <c r="J55" s="27">
        <v>99.765480041503906</v>
      </c>
      <c r="K55" s="27">
        <v>99.999961853027344</v>
      </c>
      <c r="L55" s="27">
        <v>99.999771118164063</v>
      </c>
      <c r="M55" s="27">
        <v>99.99884033203125</v>
      </c>
      <c r="Q55" s="31">
        <v>1</v>
      </c>
      <c r="R55" s="39"/>
      <c r="S55" s="26" t="b">
        <f t="shared" si="2"/>
        <v>0</v>
      </c>
      <c r="T55" s="26" t="b">
        <f t="shared" si="3"/>
        <v>1</v>
      </c>
      <c r="U55" s="32"/>
      <c r="V55" s="32"/>
      <c r="W55" s="32"/>
      <c r="X55" s="32"/>
      <c r="Y55" s="31"/>
      <c r="Z55" s="31"/>
      <c r="AA55" s="31"/>
      <c r="AB55" s="31"/>
      <c r="AC55" s="31"/>
    </row>
    <row r="56" spans="1:43" x14ac:dyDescent="0.35">
      <c r="A56" s="26" t="s">
        <v>117</v>
      </c>
      <c r="B56" s="27">
        <v>90.965652465820313</v>
      </c>
      <c r="C56" s="27">
        <v>91.750968933105469</v>
      </c>
      <c r="D56" s="27">
        <v>78.585594177246094</v>
      </c>
      <c r="E56" s="27">
        <v>96.249130249023438</v>
      </c>
      <c r="F56" s="27">
        <v>99.681320190429688</v>
      </c>
      <c r="G56" s="27">
        <v>99.998237609863281</v>
      </c>
      <c r="H56" s="27">
        <v>99.999771118164063</v>
      </c>
      <c r="I56" s="27">
        <v>99.99884033203125</v>
      </c>
      <c r="J56" s="27">
        <v>99.765457153320313</v>
      </c>
      <c r="K56" s="27">
        <v>99.999961853027344</v>
      </c>
      <c r="L56" s="27">
        <v>99.999771118164063</v>
      </c>
      <c r="M56" s="27">
        <v>99.99884033203125</v>
      </c>
      <c r="Q56" s="31">
        <v>1</v>
      </c>
      <c r="R56" s="39"/>
      <c r="S56" s="26" t="b">
        <f t="shared" si="2"/>
        <v>0</v>
      </c>
      <c r="T56" s="26" t="b">
        <f t="shared" si="3"/>
        <v>1</v>
      </c>
      <c r="U56" s="32"/>
      <c r="V56" s="32"/>
      <c r="W56" s="32"/>
      <c r="X56" s="32"/>
      <c r="Y56" s="31"/>
      <c r="Z56" s="31"/>
      <c r="AA56" s="31"/>
      <c r="AB56" s="31"/>
      <c r="AC56" s="31"/>
    </row>
    <row r="57" spans="1:43" x14ac:dyDescent="0.35">
      <c r="A57" s="26" t="s">
        <v>118</v>
      </c>
      <c r="B57" s="27">
        <v>90.934684753417969</v>
      </c>
      <c r="C57" s="27">
        <v>91.751693725585938</v>
      </c>
      <c r="D57" s="27">
        <v>78.470497131347656</v>
      </c>
      <c r="E57" s="27">
        <v>96.248573303222656</v>
      </c>
      <c r="F57" s="27">
        <v>99.682640075683594</v>
      </c>
      <c r="G57" s="27">
        <v>99.999923706054688</v>
      </c>
      <c r="H57" s="27">
        <v>99.999771118164063</v>
      </c>
      <c r="I57" s="27">
        <v>99.99884033203125</v>
      </c>
      <c r="J57" s="27">
        <v>99.765243530273438</v>
      </c>
      <c r="K57" s="27">
        <v>99.999961853027344</v>
      </c>
      <c r="L57" s="27">
        <v>99.999771118164063</v>
      </c>
      <c r="M57" s="27">
        <v>99.99884033203125</v>
      </c>
      <c r="Q57" s="31">
        <v>1</v>
      </c>
      <c r="R57" s="39"/>
      <c r="S57" s="26" t="b">
        <f t="shared" si="2"/>
        <v>0</v>
      </c>
      <c r="T57" s="26" t="b">
        <f t="shared" si="3"/>
        <v>1</v>
      </c>
      <c r="U57" s="32"/>
      <c r="V57" s="32"/>
      <c r="W57" s="32"/>
      <c r="X57" s="32"/>
      <c r="Y57" s="31"/>
      <c r="Z57" s="31"/>
      <c r="AA57" s="31"/>
      <c r="AB57" s="31"/>
      <c r="AC57" s="31"/>
    </row>
    <row r="58" spans="1:43" x14ac:dyDescent="0.35">
      <c r="A58" s="26" t="s">
        <v>119</v>
      </c>
      <c r="B58" s="27">
        <v>90.955307006835938</v>
      </c>
      <c r="C58" s="27">
        <v>91.760536193847656</v>
      </c>
      <c r="D58" s="27">
        <v>78.584632873535156</v>
      </c>
      <c r="E58" s="27">
        <v>96.2471923828125</v>
      </c>
      <c r="F58" s="27">
        <v>98.216621398925781</v>
      </c>
      <c r="G58" s="27">
        <v>99.965255737304688</v>
      </c>
      <c r="H58" s="27">
        <v>99.9515380859375</v>
      </c>
      <c r="I58" s="27">
        <v>99.99884033203125</v>
      </c>
      <c r="J58" s="27">
        <v>99.765213012695313</v>
      </c>
      <c r="K58" s="27">
        <v>99.999961853027344</v>
      </c>
      <c r="L58" s="27">
        <v>99.999771118164063</v>
      </c>
      <c r="M58" s="27">
        <v>99.99884033203125</v>
      </c>
      <c r="Q58" s="31">
        <v>1</v>
      </c>
      <c r="R58" s="39"/>
      <c r="S58" s="26" t="b">
        <f t="shared" si="2"/>
        <v>0</v>
      </c>
      <c r="T58" s="26" t="b">
        <f t="shared" si="3"/>
        <v>1</v>
      </c>
      <c r="U58" s="32"/>
      <c r="V58" s="32"/>
      <c r="W58" s="32"/>
      <c r="X58" s="32"/>
      <c r="Y58" s="31"/>
      <c r="Z58" s="31"/>
      <c r="AA58" s="31"/>
      <c r="AB58" s="31"/>
      <c r="AC58" s="31"/>
    </row>
    <row r="59" spans="1:43" x14ac:dyDescent="0.35">
      <c r="A59" s="26" t="s">
        <v>120</v>
      </c>
      <c r="B59" s="27">
        <v>91.032928466796875</v>
      </c>
      <c r="C59" s="27">
        <v>91.797813415527344</v>
      </c>
      <c r="D59" s="27">
        <v>78.747032165527344</v>
      </c>
      <c r="E59" s="27">
        <v>96.247787475585938</v>
      </c>
      <c r="F59" s="27">
        <v>98.707786560058594</v>
      </c>
      <c r="G59" s="27">
        <v>92.285491943359375</v>
      </c>
      <c r="H59" s="27">
        <v>99.999771118164063</v>
      </c>
      <c r="I59" s="27">
        <v>99.99884033203125</v>
      </c>
      <c r="J59" s="27">
        <v>99.76519775390625</v>
      </c>
      <c r="K59" s="27">
        <v>99.999961853027344</v>
      </c>
      <c r="L59" s="27">
        <v>99.999771118164063</v>
      </c>
      <c r="M59" s="27">
        <v>99.99884033203125</v>
      </c>
      <c r="Q59" s="31">
        <v>1</v>
      </c>
      <c r="R59" s="39"/>
      <c r="S59" s="26" t="b">
        <f t="shared" si="2"/>
        <v>0</v>
      </c>
      <c r="T59" s="26" t="b">
        <f t="shared" si="3"/>
        <v>0</v>
      </c>
      <c r="U59" s="32"/>
      <c r="V59" s="32"/>
      <c r="W59" s="32"/>
      <c r="X59" s="32"/>
      <c r="Y59" s="31"/>
      <c r="Z59" s="31"/>
      <c r="AA59" s="31"/>
      <c r="AB59" s="31"/>
      <c r="AC59" s="31"/>
    </row>
    <row r="60" spans="1:43" x14ac:dyDescent="0.35">
      <c r="A60" s="26" t="s">
        <v>121</v>
      </c>
      <c r="B60" s="27">
        <v>91.05413818359375</v>
      </c>
      <c r="C60" s="27">
        <v>91.779830932617188</v>
      </c>
      <c r="D60" s="27">
        <v>78.515472412109375</v>
      </c>
      <c r="E60" s="27">
        <v>96.110588073730469</v>
      </c>
      <c r="F60" s="27">
        <v>99.629280090332031</v>
      </c>
      <c r="G60" s="27">
        <v>99.995262145996094</v>
      </c>
      <c r="H60" s="27">
        <v>99.999771118164063</v>
      </c>
      <c r="I60" s="27">
        <v>99.99884033203125</v>
      </c>
      <c r="J60" s="27">
        <v>99.765159606933594</v>
      </c>
      <c r="K60" s="27">
        <v>99.999961853027344</v>
      </c>
      <c r="L60" s="27">
        <v>99.999771118164063</v>
      </c>
      <c r="M60" s="27">
        <v>99.99884033203125</v>
      </c>
      <c r="Q60" s="31">
        <v>1</v>
      </c>
      <c r="R60" s="39"/>
      <c r="S60" s="26" t="b">
        <f t="shared" si="2"/>
        <v>0</v>
      </c>
      <c r="T60" s="26" t="b">
        <f t="shared" si="3"/>
        <v>1</v>
      </c>
      <c r="U60" s="32"/>
      <c r="V60" s="32"/>
      <c r="W60" s="32"/>
      <c r="X60" s="32"/>
      <c r="Y60" s="31"/>
      <c r="Z60" s="31"/>
      <c r="AA60" s="31"/>
      <c r="AB60" s="31"/>
      <c r="AC60" s="31"/>
    </row>
    <row r="61" spans="1:43" x14ac:dyDescent="0.35">
      <c r="A61" s="26" t="s">
        <v>122</v>
      </c>
      <c r="B61" s="27">
        <v>88.541069030761719</v>
      </c>
      <c r="C61" s="27">
        <v>91.572235107421875</v>
      </c>
      <c r="D61" s="27">
        <v>78.302085876464844</v>
      </c>
      <c r="E61" s="27">
        <v>96.509262084960938</v>
      </c>
      <c r="F61" s="27">
        <v>99.340782165527344</v>
      </c>
      <c r="G61" s="27">
        <v>99.999961853027344</v>
      </c>
      <c r="H61" s="27">
        <v>99.999771118164063</v>
      </c>
      <c r="I61" s="27">
        <v>99.99884033203125</v>
      </c>
      <c r="J61" s="32" t="s">
        <v>49</v>
      </c>
      <c r="K61" s="32" t="s">
        <v>49</v>
      </c>
      <c r="L61" s="32" t="s">
        <v>49</v>
      </c>
      <c r="M61" s="32" t="s">
        <v>49</v>
      </c>
      <c r="Q61" s="26"/>
      <c r="R61" s="26"/>
      <c r="U61" s="32" t="s">
        <v>49</v>
      </c>
      <c r="V61" s="32" t="s">
        <v>49</v>
      </c>
      <c r="W61" s="32" t="s">
        <v>49</v>
      </c>
      <c r="X61" s="32" t="s">
        <v>49</v>
      </c>
      <c r="Y61" s="86"/>
      <c r="Z61" s="86"/>
      <c r="AA61" s="86"/>
      <c r="AB61" s="86"/>
      <c r="AC61" s="86"/>
      <c r="AE61" s="33"/>
    </row>
    <row r="62" spans="1:43" x14ac:dyDescent="0.35">
      <c r="A62" s="26" t="s">
        <v>123</v>
      </c>
      <c r="B62" s="27">
        <v>89.347213745117188</v>
      </c>
      <c r="C62" s="27">
        <v>91.990066528320313</v>
      </c>
      <c r="D62" s="27">
        <v>78.301887512207031</v>
      </c>
      <c r="E62" s="27">
        <v>96.325233459472656</v>
      </c>
      <c r="F62" s="27">
        <v>100</v>
      </c>
      <c r="G62" s="27">
        <v>99.999961853027344</v>
      </c>
      <c r="H62" s="27">
        <v>99.999771118164063</v>
      </c>
      <c r="I62" s="27">
        <v>99.99884033203125</v>
      </c>
      <c r="J62" s="32" t="s">
        <v>49</v>
      </c>
      <c r="K62" s="32" t="s">
        <v>49</v>
      </c>
      <c r="L62" s="32" t="s">
        <v>49</v>
      </c>
      <c r="M62" s="32" t="s">
        <v>49</v>
      </c>
      <c r="Q62" s="26"/>
      <c r="R62" s="26"/>
      <c r="U62" s="32" t="s">
        <v>49</v>
      </c>
      <c r="V62" s="32" t="s">
        <v>49</v>
      </c>
      <c r="W62" s="32" t="s">
        <v>49</v>
      </c>
      <c r="X62" s="32" t="s">
        <v>49</v>
      </c>
      <c r="AE62" s="33"/>
    </row>
    <row r="63" spans="1:43" x14ac:dyDescent="0.35">
      <c r="A63" s="26" t="s">
        <v>124</v>
      </c>
      <c r="B63" s="27">
        <v>89.579963684082031</v>
      </c>
      <c r="C63" s="27">
        <v>91.841552734375</v>
      </c>
      <c r="D63" s="27">
        <v>78.138504028320313</v>
      </c>
      <c r="E63" s="27">
        <v>96.528938293457031</v>
      </c>
      <c r="F63" s="27">
        <v>98.200782775878906</v>
      </c>
      <c r="G63" s="27">
        <v>99.999961853027344</v>
      </c>
      <c r="H63" s="27">
        <v>99.999771118164063</v>
      </c>
      <c r="I63" s="27">
        <v>99.99884033203125</v>
      </c>
      <c r="J63" s="32" t="s">
        <v>49</v>
      </c>
      <c r="K63" s="32" t="s">
        <v>49</v>
      </c>
      <c r="L63" s="32" t="s">
        <v>49</v>
      </c>
      <c r="M63" s="32" t="s">
        <v>49</v>
      </c>
      <c r="Q63" s="26"/>
      <c r="R63" s="26"/>
      <c r="U63" s="32" t="s">
        <v>49</v>
      </c>
      <c r="V63" s="32" t="s">
        <v>49</v>
      </c>
      <c r="W63" s="32" t="s">
        <v>49</v>
      </c>
      <c r="X63" s="32" t="s">
        <v>49</v>
      </c>
      <c r="AE63" s="33"/>
    </row>
    <row r="64" spans="1:43" x14ac:dyDescent="0.35">
      <c r="A64" s="36"/>
      <c r="B64" s="36"/>
      <c r="C64" s="36"/>
      <c r="D64" s="36"/>
      <c r="E64" s="36"/>
      <c r="F64" s="36"/>
      <c r="G64" s="36"/>
      <c r="H64" s="36"/>
      <c r="I64" s="36"/>
      <c r="J64" s="36"/>
      <c r="K64" s="36"/>
      <c r="L64" s="36"/>
      <c r="M64" s="36"/>
      <c r="N64" s="38" t="s">
        <v>125</v>
      </c>
      <c r="O64" s="36" t="str">
        <f>SUM(Q65:Q81) &amp;" Sensors"</f>
        <v>16 Sensors</v>
      </c>
      <c r="P64" s="24">
        <f>SUMIF(S65:S81,TRUE, Q65:Q81)/SUM(Q65:Q81)</f>
        <v>0.1875</v>
      </c>
      <c r="Q64" s="36"/>
      <c r="R64" s="36"/>
      <c r="S64" s="36"/>
      <c r="T64" s="36"/>
      <c r="U64" s="36"/>
      <c r="V64" s="36"/>
      <c r="W64" s="36"/>
      <c r="X64" s="36"/>
      <c r="Y64" s="87"/>
      <c r="Z64" s="87"/>
      <c r="AA64" s="87"/>
      <c r="AB64" s="87"/>
      <c r="AC64" s="87"/>
      <c r="AD64" s="38"/>
      <c r="AE64" s="38"/>
      <c r="AF64" s="87"/>
      <c r="AG64" s="87"/>
      <c r="AH64" s="87" t="s">
        <v>126</v>
      </c>
      <c r="AI64" s="88"/>
      <c r="AJ64" s="88"/>
      <c r="AK64" s="88"/>
      <c r="AL64" s="88"/>
      <c r="AM64" s="88"/>
      <c r="AN64" s="88"/>
      <c r="AO64" s="88"/>
      <c r="AP64" s="88"/>
      <c r="AQ64" s="88"/>
    </row>
    <row r="65" spans="1:42" x14ac:dyDescent="0.35">
      <c r="A65" s="26" t="s">
        <v>127</v>
      </c>
      <c r="B65" s="27">
        <v>90.702262878417969</v>
      </c>
      <c r="C65" s="27">
        <v>92.409912109375</v>
      </c>
      <c r="D65" s="27">
        <v>93.698348999023438</v>
      </c>
      <c r="E65" s="27">
        <v>95.277389526367188</v>
      </c>
      <c r="F65" s="27">
        <v>94.401298522949219</v>
      </c>
      <c r="G65" s="27">
        <v>79.224578857421875</v>
      </c>
      <c r="H65" s="27">
        <v>99.999809265136719</v>
      </c>
      <c r="I65" s="27">
        <v>99.99884033203125</v>
      </c>
      <c r="J65" s="27">
        <v>98.743064880371094</v>
      </c>
      <c r="K65" s="27">
        <v>95.098220825195313</v>
      </c>
      <c r="L65" s="27">
        <v>93.303924560546875</v>
      </c>
      <c r="M65" s="27">
        <v>99.99884033203125</v>
      </c>
      <c r="P65" s="35" t="s">
        <v>128</v>
      </c>
      <c r="Q65" s="31">
        <v>1</v>
      </c>
      <c r="R65" s="39" t="s">
        <v>83</v>
      </c>
      <c r="S65" s="26" t="b">
        <f t="shared" ref="S65:S80" si="4">NOT(OR((D65&lt;=$Q$1),(H65&lt;=$R$1),(L65&lt;=$S$1)))</f>
        <v>0</v>
      </c>
      <c r="T65" s="26" t="b">
        <f t="shared" ref="T65:T80" si="5">NOT(OR((C65&lt;=$Q$1),(G65&lt;=$R$1),(K65&lt;=$S$1)))</f>
        <v>0</v>
      </c>
      <c r="U65" s="32" t="s">
        <v>42</v>
      </c>
      <c r="V65" s="32" t="s">
        <v>42</v>
      </c>
      <c r="W65" s="40" t="s">
        <v>20</v>
      </c>
      <c r="X65" s="41" t="s">
        <v>129</v>
      </c>
      <c r="Y65" s="85">
        <v>4</v>
      </c>
      <c r="Z65" s="85"/>
      <c r="AA65" s="85"/>
      <c r="AB65" s="85"/>
      <c r="AC65" s="85"/>
      <c r="AE65" s="33" t="s">
        <v>7</v>
      </c>
      <c r="AL65" s="26" t="s">
        <v>130</v>
      </c>
      <c r="AN65" s="26" t="s">
        <v>131</v>
      </c>
      <c r="AO65" s="31">
        <v>42767</v>
      </c>
      <c r="AP65" s="26" t="s">
        <v>47</v>
      </c>
    </row>
    <row r="66" spans="1:42" x14ac:dyDescent="0.35">
      <c r="A66" s="26" t="s">
        <v>132</v>
      </c>
      <c r="B66" s="27">
        <v>90.427162170410156</v>
      </c>
      <c r="C66" s="27">
        <v>92.407257080078125</v>
      </c>
      <c r="D66" s="27">
        <v>93.466651916503906</v>
      </c>
      <c r="E66" s="27">
        <v>95.138702392578125</v>
      </c>
      <c r="F66" s="27">
        <v>84.909660339355469</v>
      </c>
      <c r="G66" s="27">
        <v>82.472221374511719</v>
      </c>
      <c r="H66" s="27">
        <v>99.999809265136719</v>
      </c>
      <c r="I66" s="27">
        <v>99.99884033203125</v>
      </c>
      <c r="J66" s="27">
        <v>97.738998413085938</v>
      </c>
      <c r="K66" s="27">
        <v>91.375289916992188</v>
      </c>
      <c r="L66" s="27">
        <v>87.131568908691406</v>
      </c>
      <c r="M66" s="27">
        <v>99.99884033203125</v>
      </c>
      <c r="Q66" s="31">
        <v>1</v>
      </c>
      <c r="R66" s="39" t="s">
        <v>83</v>
      </c>
      <c r="S66" s="26" t="b">
        <f t="shared" si="4"/>
        <v>0</v>
      </c>
      <c r="T66" s="26" t="b">
        <f t="shared" si="5"/>
        <v>0</v>
      </c>
      <c r="U66" s="32" t="s">
        <v>42</v>
      </c>
      <c r="V66" s="32" t="s">
        <v>42</v>
      </c>
      <c r="W66" s="40" t="s">
        <v>20</v>
      </c>
      <c r="X66" s="41" t="s">
        <v>129</v>
      </c>
      <c r="Y66" s="85">
        <v>4</v>
      </c>
      <c r="Z66" s="85"/>
      <c r="AA66" s="85"/>
      <c r="AB66" s="85"/>
      <c r="AC66" s="85"/>
      <c r="AE66" s="33" t="s">
        <v>7</v>
      </c>
    </row>
    <row r="67" spans="1:42" x14ac:dyDescent="0.35">
      <c r="A67" s="26" t="s">
        <v>133</v>
      </c>
      <c r="B67" s="27">
        <v>91.378387451171875</v>
      </c>
      <c r="C67" s="27">
        <v>92.412399291992188</v>
      </c>
      <c r="D67" s="27">
        <v>93.513816833496094</v>
      </c>
      <c r="E67" s="27">
        <v>95.27606201171875</v>
      </c>
      <c r="F67" s="27">
        <v>95.994132995605469</v>
      </c>
      <c r="G67" s="27">
        <v>83.379913330078125</v>
      </c>
      <c r="H67" s="27">
        <v>99.999809265136719</v>
      </c>
      <c r="I67" s="27">
        <v>99.99884033203125</v>
      </c>
      <c r="J67" s="27">
        <v>98.513023376464844</v>
      </c>
      <c r="K67" s="27">
        <v>91.365211486816406</v>
      </c>
      <c r="L67" s="27">
        <v>87.070686340332031</v>
      </c>
      <c r="M67" s="27">
        <v>99.99884033203125</v>
      </c>
      <c r="Q67" s="31">
        <v>1</v>
      </c>
      <c r="R67" s="39" t="s">
        <v>83</v>
      </c>
      <c r="S67" s="26" t="b">
        <f t="shared" si="4"/>
        <v>0</v>
      </c>
      <c r="T67" s="26" t="b">
        <f t="shared" si="5"/>
        <v>0</v>
      </c>
      <c r="U67" s="32" t="s">
        <v>42</v>
      </c>
      <c r="V67" s="32" t="s">
        <v>42</v>
      </c>
      <c r="W67" s="32" t="s">
        <v>42</v>
      </c>
      <c r="X67" s="41" t="s">
        <v>129</v>
      </c>
      <c r="Y67" s="85">
        <v>4</v>
      </c>
      <c r="Z67" s="85"/>
      <c r="AA67" s="85"/>
      <c r="AB67" s="85"/>
      <c r="AC67" s="85"/>
      <c r="AE67" s="33" t="s">
        <v>7</v>
      </c>
    </row>
    <row r="68" spans="1:42" x14ac:dyDescent="0.35">
      <c r="A68" s="26" t="s">
        <v>134</v>
      </c>
      <c r="B68" s="27">
        <v>91.512565612792969</v>
      </c>
      <c r="C68" s="27">
        <v>92.456260681152344</v>
      </c>
      <c r="D68" s="27">
        <v>93.512893676757813</v>
      </c>
      <c r="E68" s="27">
        <v>95.277442932128906</v>
      </c>
      <c r="F68" s="27">
        <v>95.588920593261719</v>
      </c>
      <c r="G68" s="27">
        <v>88.224952697753906</v>
      </c>
      <c r="H68" s="27">
        <v>99.999809265136719</v>
      </c>
      <c r="I68" s="27">
        <v>99.99884033203125</v>
      </c>
      <c r="J68" s="27">
        <v>98.469886779785156</v>
      </c>
      <c r="K68" s="27">
        <v>91.229194641113281</v>
      </c>
      <c r="L68" s="27">
        <v>86.425445556640625</v>
      </c>
      <c r="M68" s="27">
        <v>99.99884033203125</v>
      </c>
      <c r="Q68" s="31">
        <v>1</v>
      </c>
      <c r="R68" s="39" t="s">
        <v>83</v>
      </c>
      <c r="S68" s="26" t="b">
        <f t="shared" si="4"/>
        <v>0</v>
      </c>
      <c r="T68" s="26" t="b">
        <f t="shared" si="5"/>
        <v>0</v>
      </c>
      <c r="U68" s="40" t="s">
        <v>135</v>
      </c>
      <c r="V68" s="32" t="s">
        <v>42</v>
      </c>
      <c r="W68" s="32" t="s">
        <v>42</v>
      </c>
      <c r="X68" s="41" t="s">
        <v>129</v>
      </c>
      <c r="Y68" s="85">
        <v>3</v>
      </c>
      <c r="Z68" s="85"/>
      <c r="AA68" s="85"/>
      <c r="AB68" s="85"/>
      <c r="AC68" s="85"/>
      <c r="AE68" s="33" t="s">
        <v>7</v>
      </c>
    </row>
    <row r="69" spans="1:42" x14ac:dyDescent="0.35">
      <c r="A69" s="26" t="s">
        <v>136</v>
      </c>
      <c r="B69" s="27">
        <v>91.414299011230469</v>
      </c>
      <c r="C69" s="27">
        <v>92.447654724121094</v>
      </c>
      <c r="D69" s="27">
        <v>93.372673034667969</v>
      </c>
      <c r="E69" s="27">
        <v>95.272018432617188</v>
      </c>
      <c r="F69" s="27">
        <v>99.9549560546875</v>
      </c>
      <c r="G69" s="27">
        <v>99.989395141601563</v>
      </c>
      <c r="H69" s="27">
        <v>99.999809265136719</v>
      </c>
      <c r="I69" s="27">
        <v>99.99884033203125</v>
      </c>
      <c r="J69" s="27">
        <v>98.975303649902344</v>
      </c>
      <c r="K69" s="27">
        <v>91.721229553222656</v>
      </c>
      <c r="L69" s="27">
        <v>88.779304504394531</v>
      </c>
      <c r="M69" s="27">
        <v>99.99884033203125</v>
      </c>
      <c r="Q69" s="31">
        <v>1</v>
      </c>
      <c r="R69" s="39" t="s">
        <v>83</v>
      </c>
      <c r="S69" s="26" t="b">
        <f t="shared" si="4"/>
        <v>0</v>
      </c>
      <c r="T69" s="26" t="b">
        <f t="shared" si="5"/>
        <v>0</v>
      </c>
      <c r="U69" s="32" t="s">
        <v>42</v>
      </c>
      <c r="V69" s="32" t="s">
        <v>42</v>
      </c>
      <c r="W69" s="32" t="s">
        <v>42</v>
      </c>
      <c r="X69" s="41" t="s">
        <v>129</v>
      </c>
      <c r="Y69" s="85">
        <v>4</v>
      </c>
      <c r="Z69" s="85"/>
      <c r="AA69" s="85"/>
      <c r="AB69" s="85"/>
      <c r="AC69" s="85"/>
      <c r="AE69" s="33" t="s">
        <v>7</v>
      </c>
    </row>
    <row r="70" spans="1:42" x14ac:dyDescent="0.35">
      <c r="A70" s="26" t="s">
        <v>137</v>
      </c>
      <c r="B70" s="27">
        <v>91.489372253417969</v>
      </c>
      <c r="C70" s="27">
        <v>92.463340759277344</v>
      </c>
      <c r="D70" s="27">
        <v>93.422271728515625</v>
      </c>
      <c r="E70" s="27">
        <v>95.275566101074219</v>
      </c>
      <c r="F70" s="27">
        <v>99.950637817382813</v>
      </c>
      <c r="G70" s="27">
        <v>99.991729736328125</v>
      </c>
      <c r="H70" s="27">
        <v>99.999809265136719</v>
      </c>
      <c r="I70" s="27">
        <v>99.99884033203125</v>
      </c>
      <c r="J70" s="27">
        <v>99.177650451660156</v>
      </c>
      <c r="K70" s="27">
        <v>92.565956115722656</v>
      </c>
      <c r="L70" s="27">
        <v>92.886444091796875</v>
      </c>
      <c r="M70" s="27">
        <v>99.99884033203125</v>
      </c>
      <c r="Q70" s="31">
        <v>1</v>
      </c>
      <c r="R70" s="39" t="s">
        <v>83</v>
      </c>
      <c r="S70" s="26" t="b">
        <f t="shared" si="4"/>
        <v>0</v>
      </c>
      <c r="T70" s="26" t="b">
        <f>NOT(OR((C70&lt;=$Q$1),(G70&lt;=$R$1),(K70&lt;=$S$1)))</f>
        <v>0</v>
      </c>
      <c r="U70" s="32" t="s">
        <v>42</v>
      </c>
      <c r="V70" s="32" t="s">
        <v>42</v>
      </c>
      <c r="W70" s="32" t="s">
        <v>42</v>
      </c>
      <c r="X70" s="41" t="s">
        <v>129</v>
      </c>
      <c r="Y70" s="85">
        <v>3</v>
      </c>
      <c r="Z70" s="85"/>
      <c r="AA70" s="85"/>
      <c r="AB70" s="85"/>
      <c r="AC70" s="85"/>
      <c r="AE70" s="33" t="s">
        <v>7</v>
      </c>
    </row>
    <row r="71" spans="1:42" x14ac:dyDescent="0.35">
      <c r="A71" s="26" t="s">
        <v>138</v>
      </c>
      <c r="B71" s="27">
        <v>91.577835083007813</v>
      </c>
      <c r="C71" s="27">
        <v>91.905097961425781</v>
      </c>
      <c r="D71" s="27">
        <v>91.092178344726563</v>
      </c>
      <c r="E71" s="27">
        <v>95.276863098144531</v>
      </c>
      <c r="F71" s="27">
        <v>95.926094055175781</v>
      </c>
      <c r="G71" s="27">
        <v>82.738677978515625</v>
      </c>
      <c r="H71" s="27">
        <v>99.999809265136719</v>
      </c>
      <c r="I71" s="27">
        <v>99.99884033203125</v>
      </c>
      <c r="J71" s="27">
        <v>99.36126708984375</v>
      </c>
      <c r="K71" s="27">
        <v>99.949722290039063</v>
      </c>
      <c r="L71" s="27">
        <v>99.999809265136719</v>
      </c>
      <c r="M71" s="27">
        <v>99.99884033203125</v>
      </c>
      <c r="Q71" s="31">
        <v>1</v>
      </c>
      <c r="R71" s="39" t="s">
        <v>83</v>
      </c>
      <c r="S71" s="26" t="b">
        <f t="shared" si="4"/>
        <v>1</v>
      </c>
      <c r="T71" s="26" t="b">
        <f t="shared" si="5"/>
        <v>0</v>
      </c>
      <c r="U71" s="32" t="s">
        <v>42</v>
      </c>
      <c r="V71" s="32" t="s">
        <v>42</v>
      </c>
      <c r="W71" s="32" t="s">
        <v>42</v>
      </c>
      <c r="X71" s="41" t="s">
        <v>129</v>
      </c>
      <c r="Y71" s="85">
        <v>4</v>
      </c>
      <c r="Z71" s="85"/>
      <c r="AA71" s="85"/>
      <c r="AB71" s="85"/>
      <c r="AC71" s="85"/>
      <c r="AE71" s="33" t="s">
        <v>7</v>
      </c>
    </row>
    <row r="72" spans="1:42" x14ac:dyDescent="0.35">
      <c r="A72" s="26" t="s">
        <v>139</v>
      </c>
      <c r="B72" s="27">
        <v>86.57366943359375</v>
      </c>
      <c r="C72" s="27">
        <v>42.318470001220703</v>
      </c>
      <c r="D72" s="27">
        <v>93.328712463378906</v>
      </c>
      <c r="E72" s="27">
        <v>95.274436950683594</v>
      </c>
      <c r="F72" s="27">
        <v>63.938701629638672</v>
      </c>
      <c r="G72" s="27">
        <v>99.988006591796875</v>
      </c>
      <c r="H72" s="27">
        <v>99.999809265136719</v>
      </c>
      <c r="I72" s="27">
        <v>99.99884033203125</v>
      </c>
      <c r="J72" s="27">
        <v>99.951095581054688</v>
      </c>
      <c r="K72" s="27">
        <v>99.79150390625</v>
      </c>
      <c r="L72" s="27">
        <v>99.599227905273438</v>
      </c>
      <c r="M72" s="27">
        <v>99.99884033203125</v>
      </c>
      <c r="Q72" s="31">
        <v>1</v>
      </c>
      <c r="R72" s="39" t="s">
        <v>83</v>
      </c>
      <c r="S72" s="26" t="b">
        <f t="shared" si="4"/>
        <v>1</v>
      </c>
      <c r="T72" s="26" t="b">
        <f t="shared" si="5"/>
        <v>0</v>
      </c>
      <c r="U72" s="32" t="s">
        <v>42</v>
      </c>
      <c r="V72" s="32" t="s">
        <v>42</v>
      </c>
      <c r="W72" s="32" t="s">
        <v>42</v>
      </c>
      <c r="X72" s="41" t="s">
        <v>129</v>
      </c>
      <c r="Y72" s="85">
        <v>4</v>
      </c>
      <c r="Z72" s="85"/>
      <c r="AA72" s="85"/>
      <c r="AB72" s="85"/>
      <c r="AC72" s="85"/>
      <c r="AE72" s="33" t="s">
        <v>7</v>
      </c>
    </row>
    <row r="73" spans="1:42" x14ac:dyDescent="0.35">
      <c r="A73" s="26" t="s">
        <v>140</v>
      </c>
      <c r="B73" s="27">
        <v>91.643180847167969</v>
      </c>
      <c r="C73" s="27">
        <v>92.431243896484375</v>
      </c>
      <c r="D73" s="27">
        <v>93.443634033203125</v>
      </c>
      <c r="E73" s="27">
        <v>95.416580200195313</v>
      </c>
      <c r="F73" s="27">
        <v>95.957069396972656</v>
      </c>
      <c r="G73" s="27">
        <v>81.445503234863281</v>
      </c>
      <c r="H73" s="27">
        <v>99.999809265136719</v>
      </c>
      <c r="I73" s="27">
        <v>99.99884033203125</v>
      </c>
      <c r="J73" s="27">
        <v>98.410919189453125</v>
      </c>
      <c r="K73" s="27">
        <v>91.249931335449219</v>
      </c>
      <c r="L73" s="27">
        <v>86.513542175292969</v>
      </c>
      <c r="M73" s="27">
        <v>99.99884033203125</v>
      </c>
      <c r="Q73" s="31">
        <v>1</v>
      </c>
      <c r="R73" s="39" t="s">
        <v>83</v>
      </c>
      <c r="S73" s="26" t="b">
        <f t="shared" si="4"/>
        <v>0</v>
      </c>
      <c r="T73" s="26" t="b">
        <f t="shared" si="5"/>
        <v>0</v>
      </c>
      <c r="U73" s="32" t="s">
        <v>42</v>
      </c>
      <c r="V73" s="32" t="s">
        <v>42</v>
      </c>
      <c r="W73" s="32" t="s">
        <v>42</v>
      </c>
      <c r="X73" s="41" t="s">
        <v>129</v>
      </c>
      <c r="Y73" s="85">
        <v>4</v>
      </c>
      <c r="Z73" s="85"/>
      <c r="AA73" s="85"/>
      <c r="AB73" s="85"/>
      <c r="AC73" s="85"/>
      <c r="AE73" s="33" t="s">
        <v>7</v>
      </c>
    </row>
    <row r="74" spans="1:42" x14ac:dyDescent="0.35">
      <c r="A74" s="26" t="s">
        <v>141</v>
      </c>
      <c r="B74" s="27">
        <v>91.548500061035156</v>
      </c>
      <c r="C74" s="27">
        <v>92.468147277832031</v>
      </c>
      <c r="D74" s="27">
        <v>93.419715881347656</v>
      </c>
      <c r="E74" s="27">
        <v>95.412544250488281</v>
      </c>
      <c r="F74" s="27">
        <v>96.828109741210938</v>
      </c>
      <c r="G74" s="27">
        <v>79.665817260742188</v>
      </c>
      <c r="H74" s="27">
        <v>99.999809265136719</v>
      </c>
      <c r="I74" s="27">
        <v>99.99884033203125</v>
      </c>
      <c r="J74" s="27">
        <v>98.445831298828125</v>
      </c>
      <c r="K74" s="27">
        <v>91.389236450195313</v>
      </c>
      <c r="L74" s="27">
        <v>87.198959350585938</v>
      </c>
      <c r="M74" s="27">
        <v>99.99884033203125</v>
      </c>
      <c r="Q74" s="31">
        <v>1</v>
      </c>
      <c r="R74" s="39" t="s">
        <v>83</v>
      </c>
      <c r="S74" s="26" t="b">
        <f t="shared" si="4"/>
        <v>0</v>
      </c>
      <c r="T74" s="26" t="b">
        <f t="shared" si="5"/>
        <v>0</v>
      </c>
      <c r="U74" s="32" t="s">
        <v>42</v>
      </c>
      <c r="V74" s="32" t="s">
        <v>42</v>
      </c>
      <c r="W74" s="32" t="s">
        <v>42</v>
      </c>
      <c r="X74" s="41" t="s">
        <v>129</v>
      </c>
      <c r="Y74" s="85">
        <v>4</v>
      </c>
      <c r="Z74" s="85"/>
      <c r="AA74" s="85"/>
      <c r="AB74" s="85"/>
      <c r="AC74" s="85"/>
      <c r="AE74" s="33" t="s">
        <v>7</v>
      </c>
    </row>
    <row r="75" spans="1:42" x14ac:dyDescent="0.35">
      <c r="A75" s="26" t="s">
        <v>142</v>
      </c>
      <c r="B75" s="27">
        <v>91.649818420410156</v>
      </c>
      <c r="C75" s="27">
        <v>92.4639892578125</v>
      </c>
      <c r="D75" s="27">
        <v>93.443168640136719</v>
      </c>
      <c r="E75" s="27">
        <v>95.274032592773438</v>
      </c>
      <c r="F75" s="27">
        <v>96.804634094238281</v>
      </c>
      <c r="G75" s="27">
        <v>83.256240844726563</v>
      </c>
      <c r="H75" s="27">
        <v>99.999809265136719</v>
      </c>
      <c r="I75" s="27">
        <v>99.99884033203125</v>
      </c>
      <c r="J75" s="27">
        <v>98.473854064941406</v>
      </c>
      <c r="K75" s="27">
        <v>91.390411376953125</v>
      </c>
      <c r="L75" s="27">
        <v>87.198066711425781</v>
      </c>
      <c r="M75" s="27">
        <v>99.99884033203125</v>
      </c>
      <c r="Q75" s="31">
        <v>1</v>
      </c>
      <c r="R75" s="39" t="s">
        <v>83</v>
      </c>
      <c r="S75" s="26" t="b">
        <f t="shared" si="4"/>
        <v>0</v>
      </c>
      <c r="T75" s="26" t="b">
        <f t="shared" si="5"/>
        <v>0</v>
      </c>
      <c r="U75" s="32" t="s">
        <v>42</v>
      </c>
      <c r="V75" s="32" t="s">
        <v>42</v>
      </c>
      <c r="W75" s="32" t="s">
        <v>42</v>
      </c>
      <c r="X75" s="41" t="s">
        <v>129</v>
      </c>
      <c r="Y75" s="85">
        <v>4</v>
      </c>
      <c r="Z75" s="85"/>
      <c r="AA75" s="85"/>
      <c r="AB75" s="85"/>
      <c r="AC75" s="85"/>
      <c r="AE75" s="33" t="s">
        <v>7</v>
      </c>
    </row>
    <row r="76" spans="1:42" x14ac:dyDescent="0.35">
      <c r="A76" s="26" t="s">
        <v>143</v>
      </c>
      <c r="B76" s="27">
        <v>91.457107543945313</v>
      </c>
      <c r="C76" s="27">
        <v>92.496925354003906</v>
      </c>
      <c r="D76" s="27">
        <v>93.467353820800781</v>
      </c>
      <c r="E76" s="27">
        <v>95.414131164550781</v>
      </c>
      <c r="F76" s="27">
        <v>96.508193969726563</v>
      </c>
      <c r="G76" s="27">
        <v>77.277259826660156</v>
      </c>
      <c r="H76" s="27">
        <v>99.999809265136719</v>
      </c>
      <c r="I76" s="27">
        <v>99.99884033203125</v>
      </c>
      <c r="J76" s="27">
        <v>98.862693786621094</v>
      </c>
      <c r="K76" s="27">
        <v>95.448646545410156</v>
      </c>
      <c r="L76" s="27">
        <v>94.070930480957031</v>
      </c>
      <c r="M76" s="27">
        <v>99.99884033203125</v>
      </c>
      <c r="Q76" s="31">
        <v>1</v>
      </c>
      <c r="R76" s="39" t="s">
        <v>83</v>
      </c>
      <c r="S76" s="26" t="b">
        <f t="shared" si="4"/>
        <v>0</v>
      </c>
      <c r="T76" s="26" t="b">
        <f t="shared" si="5"/>
        <v>0</v>
      </c>
      <c r="U76" s="32" t="s">
        <v>42</v>
      </c>
      <c r="V76" s="32" t="s">
        <v>42</v>
      </c>
      <c r="W76" s="32" t="s">
        <v>42</v>
      </c>
      <c r="X76" s="41" t="s">
        <v>129</v>
      </c>
      <c r="Y76" s="85">
        <v>4</v>
      </c>
      <c r="Z76" s="85"/>
      <c r="AA76" s="85"/>
      <c r="AB76" s="85"/>
      <c r="AC76" s="85"/>
      <c r="AE76" s="33" t="s">
        <v>7</v>
      </c>
    </row>
    <row r="77" spans="1:42" x14ac:dyDescent="0.35">
      <c r="A77" s="26" t="s">
        <v>144</v>
      </c>
      <c r="B77" s="27">
        <v>91.48291015625</v>
      </c>
      <c r="C77" s="27">
        <v>92.510368347167969</v>
      </c>
      <c r="D77" s="27">
        <v>93.455604553222656</v>
      </c>
      <c r="E77" s="27">
        <v>95.400161743164063</v>
      </c>
      <c r="F77" s="27">
        <v>76.341804504394531</v>
      </c>
      <c r="G77" s="27">
        <v>0</v>
      </c>
      <c r="H77" s="27">
        <v>0</v>
      </c>
      <c r="I77" s="27">
        <v>0</v>
      </c>
      <c r="J77" s="27">
        <v>99.892822265625</v>
      </c>
      <c r="K77" s="27">
        <v>99.999961853027344</v>
      </c>
      <c r="L77" s="27">
        <v>99.999809265136719</v>
      </c>
      <c r="M77" s="27">
        <v>99.99884033203125</v>
      </c>
      <c r="N77" s="33" t="s">
        <v>145</v>
      </c>
      <c r="O77" s="26" t="s">
        <v>146</v>
      </c>
      <c r="P77" s="35" t="s">
        <v>147</v>
      </c>
      <c r="Q77" s="31">
        <v>1</v>
      </c>
      <c r="R77" s="39" t="s">
        <v>83</v>
      </c>
      <c r="S77" s="26" t="b">
        <f t="shared" si="4"/>
        <v>0</v>
      </c>
      <c r="T77" s="26" t="b">
        <f t="shared" si="5"/>
        <v>0</v>
      </c>
      <c r="U77" s="32" t="s">
        <v>42</v>
      </c>
      <c r="V77" s="32" t="s">
        <v>42</v>
      </c>
      <c r="W77" s="40" t="s">
        <v>20</v>
      </c>
      <c r="X77" s="41" t="s">
        <v>129</v>
      </c>
      <c r="Y77" s="85">
        <v>4</v>
      </c>
      <c r="Z77" s="85"/>
      <c r="AA77" s="85"/>
      <c r="AB77" s="85"/>
      <c r="AC77" s="85"/>
      <c r="AE77" s="33" t="s">
        <v>7</v>
      </c>
    </row>
    <row r="78" spans="1:42" x14ac:dyDescent="0.35">
      <c r="A78" s="26" t="s">
        <v>148</v>
      </c>
      <c r="B78" s="27">
        <v>91.568405151367188</v>
      </c>
      <c r="C78" s="27">
        <v>92.486740112304688</v>
      </c>
      <c r="D78" s="27">
        <v>93.511764526367188</v>
      </c>
      <c r="E78" s="27">
        <v>95.411506652832031</v>
      </c>
      <c r="F78" s="27">
        <v>97.548988342285156</v>
      </c>
      <c r="G78" s="27">
        <v>89.875755310058594</v>
      </c>
      <c r="H78" s="27">
        <v>99.999809265136719</v>
      </c>
      <c r="I78" s="27">
        <v>99.99884033203125</v>
      </c>
      <c r="J78" s="27">
        <v>99.354812622070313</v>
      </c>
      <c r="K78" s="27">
        <v>92.515151977539063</v>
      </c>
      <c r="L78" s="27">
        <v>92.634307861328125</v>
      </c>
      <c r="M78" s="27">
        <v>99.99884033203125</v>
      </c>
      <c r="Q78" s="31">
        <v>1</v>
      </c>
      <c r="R78" s="39" t="s">
        <v>83</v>
      </c>
      <c r="S78" s="26" t="b">
        <f t="shared" si="4"/>
        <v>0</v>
      </c>
      <c r="T78" s="26" t="b">
        <f t="shared" si="5"/>
        <v>0</v>
      </c>
      <c r="U78" s="32" t="s">
        <v>42</v>
      </c>
      <c r="V78" s="32" t="s">
        <v>42</v>
      </c>
      <c r="W78" s="32" t="s">
        <v>42</v>
      </c>
      <c r="X78" s="41" t="s">
        <v>129</v>
      </c>
      <c r="Y78" s="85">
        <v>4</v>
      </c>
      <c r="Z78" s="85"/>
      <c r="AA78" s="85"/>
      <c r="AB78" s="85"/>
      <c r="AC78" s="85"/>
      <c r="AE78" s="33" t="s">
        <v>7</v>
      </c>
    </row>
    <row r="79" spans="1:42" x14ac:dyDescent="0.35">
      <c r="A79" s="26" t="s">
        <v>149</v>
      </c>
      <c r="B79" s="27">
        <v>91.569526672363281</v>
      </c>
      <c r="C79" s="27">
        <v>92.587020874023438</v>
      </c>
      <c r="D79" s="27">
        <v>93.512016296386719</v>
      </c>
      <c r="E79" s="27">
        <v>95.411865234375</v>
      </c>
      <c r="F79" s="27">
        <v>96.801933288574219</v>
      </c>
      <c r="G79" s="27">
        <v>82.962890625</v>
      </c>
      <c r="H79" s="27">
        <v>99.999809265136719</v>
      </c>
      <c r="I79" s="27">
        <v>99.99884033203125</v>
      </c>
      <c r="J79" s="27">
        <v>98.713333129882813</v>
      </c>
      <c r="K79" s="27">
        <v>91.408203125</v>
      </c>
      <c r="L79" s="27">
        <v>87.284049987792969</v>
      </c>
      <c r="M79" s="27">
        <v>99.99884033203125</v>
      </c>
      <c r="Q79" s="31">
        <v>1</v>
      </c>
      <c r="R79" s="39" t="s">
        <v>83</v>
      </c>
      <c r="S79" s="26" t="b">
        <f t="shared" si="4"/>
        <v>0</v>
      </c>
      <c r="T79" s="26" t="b">
        <f t="shared" si="5"/>
        <v>0</v>
      </c>
      <c r="U79" s="32" t="s">
        <v>42</v>
      </c>
      <c r="V79" s="32" t="s">
        <v>150</v>
      </c>
      <c r="W79" s="32" t="s">
        <v>42</v>
      </c>
      <c r="X79" s="41" t="s">
        <v>129</v>
      </c>
      <c r="Y79" s="85">
        <v>4</v>
      </c>
      <c r="Z79" s="85"/>
      <c r="AA79" s="85"/>
      <c r="AB79" s="85"/>
      <c r="AC79" s="85"/>
      <c r="AE79" s="33" t="s">
        <v>7</v>
      </c>
    </row>
    <row r="80" spans="1:42" x14ac:dyDescent="0.35">
      <c r="A80" s="26" t="s">
        <v>151</v>
      </c>
      <c r="B80" s="27">
        <v>88.827812194824219</v>
      </c>
      <c r="C80" s="27">
        <v>92.55810546875</v>
      </c>
      <c r="D80" s="27">
        <v>93.583549499511719</v>
      </c>
      <c r="E80" s="27">
        <v>95.55389404296875</v>
      </c>
      <c r="F80" s="27">
        <v>90.184364318847656</v>
      </c>
      <c r="G80" s="27">
        <v>88.608642578125</v>
      </c>
      <c r="H80" s="27">
        <v>99.999809265136719</v>
      </c>
      <c r="I80" s="27">
        <v>99.99884033203125</v>
      </c>
      <c r="J80" s="27">
        <v>99.374313354492188</v>
      </c>
      <c r="K80" s="27">
        <v>99.999961853027344</v>
      </c>
      <c r="L80" s="27">
        <v>99.999809265136719</v>
      </c>
      <c r="M80" s="27">
        <v>99.99884033203125</v>
      </c>
      <c r="Q80" s="31">
        <v>1</v>
      </c>
      <c r="R80" s="39" t="s">
        <v>83</v>
      </c>
      <c r="S80" s="26" t="b">
        <f t="shared" si="4"/>
        <v>1</v>
      </c>
      <c r="T80" s="26" t="b">
        <f t="shared" si="5"/>
        <v>0</v>
      </c>
      <c r="U80" s="32" t="s">
        <v>42</v>
      </c>
      <c r="V80" s="32" t="s">
        <v>42</v>
      </c>
      <c r="W80" s="32" t="s">
        <v>42</v>
      </c>
      <c r="X80" s="41" t="s">
        <v>129</v>
      </c>
      <c r="Y80" s="85">
        <v>4</v>
      </c>
      <c r="Z80" s="85"/>
      <c r="AA80" s="85"/>
      <c r="AB80" s="85"/>
      <c r="AC80" s="85"/>
      <c r="AE80" s="33" t="s">
        <v>7</v>
      </c>
    </row>
    <row r="81" spans="1:31" x14ac:dyDescent="0.35">
      <c r="A81" s="26" t="s">
        <v>152</v>
      </c>
      <c r="B81" s="27">
        <v>88.261634826660156</v>
      </c>
      <c r="C81" s="27">
        <v>89.377716064453125</v>
      </c>
      <c r="D81" s="27">
        <v>91.20794677734375</v>
      </c>
      <c r="E81" s="27">
        <v>93.009262084960938</v>
      </c>
      <c r="F81" s="27">
        <v>99.615715026855469</v>
      </c>
      <c r="G81" s="27">
        <v>99.999961853027344</v>
      </c>
      <c r="H81" s="27">
        <v>99.999809265136719</v>
      </c>
      <c r="I81" s="27">
        <v>99.99884033203125</v>
      </c>
      <c r="J81" s="32" t="s">
        <v>49</v>
      </c>
      <c r="K81" s="32" t="s">
        <v>49</v>
      </c>
      <c r="L81" s="32" t="s">
        <v>49</v>
      </c>
      <c r="M81" s="36"/>
      <c r="Q81" s="26"/>
      <c r="R81" s="26"/>
      <c r="U81" s="32" t="s">
        <v>49</v>
      </c>
      <c r="V81" s="32" t="s">
        <v>49</v>
      </c>
      <c r="W81" s="32" t="s">
        <v>49</v>
      </c>
      <c r="X81" s="32" t="s">
        <v>49</v>
      </c>
      <c r="Y81" s="86"/>
      <c r="Z81" s="86"/>
      <c r="AA81" s="86"/>
      <c r="AB81" s="86"/>
      <c r="AC81" s="86"/>
      <c r="AE81" s="33"/>
    </row>
    <row r="82" spans="1:31" x14ac:dyDescent="0.35">
      <c r="A82" s="36"/>
      <c r="B82" s="36"/>
      <c r="C82" s="36"/>
      <c r="D82" s="36"/>
      <c r="E82" s="36"/>
      <c r="F82" s="36"/>
      <c r="G82" s="36"/>
      <c r="H82" s="36"/>
      <c r="I82" s="36"/>
      <c r="J82" s="36"/>
      <c r="K82" s="36"/>
      <c r="L82" s="36"/>
      <c r="M82" s="36"/>
      <c r="N82" s="38" t="s">
        <v>153</v>
      </c>
      <c r="O82" s="36"/>
      <c r="P82" s="24">
        <f>SUMIF(S83:S96,TRUE, Q83:Q96)/SUM(Q83:Q96)</f>
        <v>1</v>
      </c>
      <c r="Q82" s="36"/>
      <c r="R82" s="36"/>
      <c r="S82" s="36"/>
      <c r="U82" s="32"/>
      <c r="V82" s="32"/>
      <c r="W82" s="32"/>
      <c r="X82" s="32"/>
      <c r="AE82" s="33"/>
    </row>
    <row r="83" spans="1:31" x14ac:dyDescent="0.35">
      <c r="A83" s="42" t="s">
        <v>154</v>
      </c>
      <c r="B83" s="27">
        <v>90.817283630371094</v>
      </c>
      <c r="C83" s="27">
        <v>90.19525146484375</v>
      </c>
      <c r="D83" s="27">
        <v>89.7442626953125</v>
      </c>
      <c r="E83" s="27">
        <v>90.97149658203125</v>
      </c>
      <c r="F83" s="27">
        <v>98.203010559082031</v>
      </c>
      <c r="G83" s="27">
        <v>99.796920776367188</v>
      </c>
      <c r="H83" s="27">
        <v>99.967742919921875</v>
      </c>
      <c r="I83" s="27">
        <v>99.99884033203125</v>
      </c>
      <c r="J83" s="27">
        <v>100</v>
      </c>
      <c r="K83" s="27">
        <v>99.999961853027344</v>
      </c>
      <c r="L83" s="27">
        <v>99.999809265136719</v>
      </c>
      <c r="M83" s="27">
        <v>99.99884033203125</v>
      </c>
      <c r="Q83" s="31">
        <v>1</v>
      </c>
      <c r="R83" s="26" t="s">
        <v>155</v>
      </c>
      <c r="S83" s="26" t="b">
        <f t="shared" ref="S83:S96" si="6">NOT(OR((D83&lt;=$Q$1),(H83&lt;=$R$1),(L83&lt;=$S$1)))</f>
        <v>1</v>
      </c>
      <c r="T83" s="26" t="b">
        <f t="shared" ref="T83:T96" si="7">NOT(OR((C83&lt;=$Q$1),(G83&lt;=$R$1),(K83&lt;=$S$1)))</f>
        <v>1</v>
      </c>
      <c r="U83" s="32" t="s">
        <v>42</v>
      </c>
      <c r="V83" s="32" t="s">
        <v>42</v>
      </c>
      <c r="W83" s="32" t="s">
        <v>42</v>
      </c>
      <c r="X83" s="41" t="s">
        <v>129</v>
      </c>
      <c r="Y83" s="85">
        <v>4</v>
      </c>
      <c r="Z83" s="85"/>
      <c r="AA83" s="85"/>
      <c r="AB83" s="85"/>
      <c r="AC83" s="85"/>
      <c r="AE83" s="33" t="s">
        <v>7</v>
      </c>
    </row>
    <row r="84" spans="1:31" x14ac:dyDescent="0.35">
      <c r="A84" s="42" t="s">
        <v>156</v>
      </c>
      <c r="B84" s="27">
        <v>91.817802429199219</v>
      </c>
      <c r="C84" s="27">
        <v>90.368057250976563</v>
      </c>
      <c r="D84" s="27">
        <v>89.721534729003906</v>
      </c>
      <c r="E84" s="27">
        <v>91.110702514648438</v>
      </c>
      <c r="F84" s="27">
        <v>95.376182556152344</v>
      </c>
      <c r="G84" s="27">
        <v>99.794273376464844</v>
      </c>
      <c r="H84" s="27">
        <v>99.967292785644531</v>
      </c>
      <c r="I84" s="27">
        <v>99.99884033203125</v>
      </c>
      <c r="J84" s="27">
        <v>99.396858215332031</v>
      </c>
      <c r="K84" s="27">
        <v>99.999961853027344</v>
      </c>
      <c r="L84" s="27">
        <v>99.999809265136719</v>
      </c>
      <c r="M84" s="27">
        <v>99.99884033203125</v>
      </c>
      <c r="Q84" s="31">
        <v>1</v>
      </c>
      <c r="R84" s="26" t="s">
        <v>155</v>
      </c>
      <c r="S84" s="26" t="b">
        <f t="shared" si="6"/>
        <v>1</v>
      </c>
      <c r="T84" s="26" t="b">
        <f t="shared" si="7"/>
        <v>1</v>
      </c>
      <c r="U84" s="32" t="s">
        <v>42</v>
      </c>
      <c r="V84" s="32" t="s">
        <v>42</v>
      </c>
      <c r="W84" s="32" t="s">
        <v>42</v>
      </c>
      <c r="X84" s="41" t="s">
        <v>129</v>
      </c>
      <c r="Y84" s="85">
        <v>4</v>
      </c>
      <c r="Z84" s="85"/>
      <c r="AA84" s="85"/>
      <c r="AB84" s="85"/>
      <c r="AC84" s="85"/>
      <c r="AE84" s="33" t="s">
        <v>7</v>
      </c>
    </row>
    <row r="85" spans="1:31" x14ac:dyDescent="0.35">
      <c r="A85" s="42" t="s">
        <v>157</v>
      </c>
      <c r="B85" s="27">
        <v>91.837242126464844</v>
      </c>
      <c r="C85" s="27">
        <v>90.391830444335938</v>
      </c>
      <c r="D85" s="27">
        <v>89.767532348632813</v>
      </c>
      <c r="E85" s="27">
        <v>90.972145080566406</v>
      </c>
      <c r="F85" s="27">
        <v>95.374061584472656</v>
      </c>
      <c r="G85" s="27">
        <v>99.798049926757813</v>
      </c>
      <c r="H85" s="27">
        <v>99.964530944824219</v>
      </c>
      <c r="I85" s="27">
        <v>99.99884033203125</v>
      </c>
      <c r="J85" s="27">
        <v>99.39666748046875</v>
      </c>
      <c r="K85" s="27">
        <v>99.999961853027344</v>
      </c>
      <c r="L85" s="27">
        <v>99.999809265136719</v>
      </c>
      <c r="M85" s="27">
        <v>99.99884033203125</v>
      </c>
      <c r="Q85" s="31">
        <v>1</v>
      </c>
      <c r="R85" s="26" t="s">
        <v>155</v>
      </c>
      <c r="S85" s="26" t="b">
        <f t="shared" si="6"/>
        <v>1</v>
      </c>
      <c r="T85" s="26" t="b">
        <f t="shared" si="7"/>
        <v>1</v>
      </c>
      <c r="U85" s="32" t="s">
        <v>42</v>
      </c>
      <c r="V85" s="32" t="s">
        <v>42</v>
      </c>
      <c r="W85" s="32" t="s">
        <v>42</v>
      </c>
      <c r="X85" s="41" t="s">
        <v>129</v>
      </c>
      <c r="Y85" s="85">
        <v>4</v>
      </c>
      <c r="Z85" s="85"/>
      <c r="AA85" s="85"/>
      <c r="AB85" s="85"/>
      <c r="AC85" s="85"/>
      <c r="AE85" s="33" t="s">
        <v>7</v>
      </c>
    </row>
    <row r="86" spans="1:31" x14ac:dyDescent="0.35">
      <c r="A86" s="42" t="s">
        <v>158</v>
      </c>
      <c r="B86" s="27">
        <v>91.854766845703125</v>
      </c>
      <c r="C86" s="27">
        <v>90.396697998046875</v>
      </c>
      <c r="D86" s="27">
        <v>89.767562866210938</v>
      </c>
      <c r="E86" s="27">
        <v>91.110298156738281</v>
      </c>
      <c r="F86" s="27">
        <v>95.377487182617188</v>
      </c>
      <c r="G86" s="27">
        <v>99.796401977539063</v>
      </c>
      <c r="H86" s="27">
        <v>99.964485168457031</v>
      </c>
      <c r="I86" s="27">
        <v>99.99884033203125</v>
      </c>
      <c r="J86" s="27">
        <v>99.396713256835938</v>
      </c>
      <c r="K86" s="27">
        <v>99.999961853027344</v>
      </c>
      <c r="L86" s="27">
        <v>99.999809265136719</v>
      </c>
      <c r="M86" s="27">
        <v>99.99884033203125</v>
      </c>
      <c r="Q86" s="31">
        <v>1</v>
      </c>
      <c r="R86" s="26" t="s">
        <v>155</v>
      </c>
      <c r="S86" s="26" t="b">
        <f t="shared" si="6"/>
        <v>1</v>
      </c>
      <c r="T86" s="26" t="b">
        <f t="shared" si="7"/>
        <v>1</v>
      </c>
      <c r="U86" s="32" t="s">
        <v>42</v>
      </c>
      <c r="V86" s="32" t="s">
        <v>42</v>
      </c>
      <c r="W86" s="40" t="s">
        <v>20</v>
      </c>
      <c r="X86" s="41" t="s">
        <v>129</v>
      </c>
      <c r="Y86" s="85">
        <v>4</v>
      </c>
      <c r="Z86" s="85"/>
      <c r="AA86" s="85"/>
      <c r="AB86" s="85"/>
      <c r="AC86" s="85"/>
      <c r="AE86" s="33" t="s">
        <v>7</v>
      </c>
    </row>
    <row r="87" spans="1:31" x14ac:dyDescent="0.35">
      <c r="A87" s="42" t="s">
        <v>159</v>
      </c>
      <c r="B87" s="27">
        <v>91.863563537597656</v>
      </c>
      <c r="C87" s="27">
        <v>90.444633483886719</v>
      </c>
      <c r="D87" s="27">
        <v>89.790794372558594</v>
      </c>
      <c r="E87" s="27">
        <v>91.110626220703125</v>
      </c>
      <c r="F87" s="27">
        <v>95.377769470214844</v>
      </c>
      <c r="G87" s="27">
        <v>99.796913146972656</v>
      </c>
      <c r="H87" s="27">
        <v>99.964515686035156</v>
      </c>
      <c r="I87" s="27">
        <v>99.99884033203125</v>
      </c>
      <c r="J87" s="27">
        <v>99.396934509277344</v>
      </c>
      <c r="K87" s="27">
        <v>99.999961853027344</v>
      </c>
      <c r="L87" s="27">
        <v>99.999809265136719</v>
      </c>
      <c r="M87" s="27">
        <v>99.99884033203125</v>
      </c>
      <c r="Q87" s="31">
        <v>1</v>
      </c>
      <c r="R87" s="26" t="s">
        <v>155</v>
      </c>
      <c r="S87" s="26" t="b">
        <f t="shared" si="6"/>
        <v>1</v>
      </c>
      <c r="T87" s="26" t="b">
        <f t="shared" si="7"/>
        <v>1</v>
      </c>
      <c r="U87" s="32" t="s">
        <v>42</v>
      </c>
      <c r="V87" s="32" t="s">
        <v>42</v>
      </c>
      <c r="W87" s="32" t="s">
        <v>42</v>
      </c>
      <c r="X87" s="41" t="s">
        <v>129</v>
      </c>
      <c r="Y87" s="85">
        <v>4</v>
      </c>
      <c r="Z87" s="85"/>
      <c r="AA87" s="85"/>
      <c r="AB87" s="85"/>
      <c r="AC87" s="85"/>
      <c r="AE87" s="33" t="s">
        <v>7</v>
      </c>
    </row>
    <row r="88" spans="1:31" x14ac:dyDescent="0.35">
      <c r="A88" s="42" t="s">
        <v>160</v>
      </c>
      <c r="B88" s="27">
        <v>91.875274658203125</v>
      </c>
      <c r="C88" s="27">
        <v>90.4542236328125</v>
      </c>
      <c r="D88" s="27">
        <v>89.790802001953125</v>
      </c>
      <c r="E88" s="27">
        <v>91.110740661621094</v>
      </c>
      <c r="F88" s="27">
        <v>93.234062194824219</v>
      </c>
      <c r="G88" s="27">
        <v>99.796394348144531</v>
      </c>
      <c r="H88" s="27">
        <v>99.967559814453125</v>
      </c>
      <c r="I88" s="27">
        <v>99.99884033203125</v>
      </c>
      <c r="J88" s="27">
        <v>99.396995544433594</v>
      </c>
      <c r="K88" s="27">
        <v>99.999961853027344</v>
      </c>
      <c r="L88" s="27">
        <v>99.999809265136719</v>
      </c>
      <c r="M88" s="27">
        <v>99.99884033203125</v>
      </c>
      <c r="Q88" s="31">
        <v>1</v>
      </c>
      <c r="R88" s="26" t="s">
        <v>155</v>
      </c>
      <c r="S88" s="26" t="b">
        <f t="shared" si="6"/>
        <v>1</v>
      </c>
      <c r="T88" s="26" t="b">
        <f t="shared" si="7"/>
        <v>1</v>
      </c>
      <c r="U88" s="32" t="s">
        <v>42</v>
      </c>
      <c r="V88" s="32" t="s">
        <v>150</v>
      </c>
      <c r="W88" s="32" t="s">
        <v>42</v>
      </c>
      <c r="X88" s="41" t="s">
        <v>129</v>
      </c>
      <c r="Y88" s="85">
        <v>4</v>
      </c>
      <c r="Z88" s="85"/>
      <c r="AA88" s="85"/>
      <c r="AB88" s="85"/>
      <c r="AC88" s="85"/>
      <c r="AE88" s="33" t="s">
        <v>7</v>
      </c>
    </row>
    <row r="89" spans="1:31" x14ac:dyDescent="0.35">
      <c r="A89" s="42" t="s">
        <v>161</v>
      </c>
      <c r="B89" s="27">
        <v>91.858428955078125</v>
      </c>
      <c r="C89" s="27">
        <v>90.478431701660156</v>
      </c>
      <c r="D89" s="27">
        <v>89.767822265625</v>
      </c>
      <c r="E89" s="27">
        <v>91.110633850097656</v>
      </c>
      <c r="F89" s="27">
        <v>95.377601623535156</v>
      </c>
      <c r="G89" s="27">
        <v>99.796714782714844</v>
      </c>
      <c r="H89" s="27">
        <v>99.964431762695313</v>
      </c>
      <c r="I89" s="27">
        <v>99.99884033203125</v>
      </c>
      <c r="J89" s="27">
        <v>99.397270202636719</v>
      </c>
      <c r="K89" s="27">
        <v>99.999961853027344</v>
      </c>
      <c r="L89" s="27">
        <v>99.999809265136719</v>
      </c>
      <c r="M89" s="27">
        <v>99.99884033203125</v>
      </c>
      <c r="Q89" s="31">
        <v>1</v>
      </c>
      <c r="R89" s="26" t="s">
        <v>155</v>
      </c>
      <c r="S89" s="26" t="b">
        <f t="shared" si="6"/>
        <v>1</v>
      </c>
      <c r="T89" s="26" t="b">
        <f t="shared" si="7"/>
        <v>1</v>
      </c>
      <c r="U89" s="32" t="s">
        <v>42</v>
      </c>
      <c r="V89" s="32" t="s">
        <v>42</v>
      </c>
      <c r="W89" s="32" t="s">
        <v>42</v>
      </c>
      <c r="X89" s="41" t="s">
        <v>129</v>
      </c>
      <c r="Y89" s="85">
        <v>4</v>
      </c>
      <c r="Z89" s="85"/>
      <c r="AA89" s="85"/>
      <c r="AB89" s="85"/>
      <c r="AC89" s="85"/>
      <c r="AE89" s="33" t="s">
        <v>7</v>
      </c>
    </row>
    <row r="90" spans="1:31" x14ac:dyDescent="0.35">
      <c r="A90" s="42" t="s">
        <v>162</v>
      </c>
      <c r="B90" s="27">
        <v>91.867271423339844</v>
      </c>
      <c r="C90" s="27">
        <v>90.502143859863281</v>
      </c>
      <c r="D90" s="27">
        <v>89.883209228515625</v>
      </c>
      <c r="E90" s="27">
        <v>91.249671936035156</v>
      </c>
      <c r="F90" s="27">
        <v>95.376167297363281</v>
      </c>
      <c r="G90" s="27">
        <v>99.798011779785156</v>
      </c>
      <c r="H90" s="27">
        <v>99.964561462402344</v>
      </c>
      <c r="I90" s="27">
        <v>99.99884033203125</v>
      </c>
      <c r="J90" s="27">
        <v>99.3968505859375</v>
      </c>
      <c r="K90" s="27">
        <v>99.999961853027344</v>
      </c>
      <c r="L90" s="27">
        <v>99.999809265136719</v>
      </c>
      <c r="M90" s="27">
        <v>99.99884033203125</v>
      </c>
      <c r="Q90" s="31">
        <v>1</v>
      </c>
      <c r="R90" s="26" t="s">
        <v>155</v>
      </c>
      <c r="S90" s="26" t="b">
        <f t="shared" si="6"/>
        <v>1</v>
      </c>
      <c r="T90" s="26" t="b">
        <f t="shared" si="7"/>
        <v>1</v>
      </c>
      <c r="U90" s="32"/>
      <c r="V90" s="32"/>
      <c r="W90" s="32"/>
      <c r="X90" s="41"/>
      <c r="AE90" s="33"/>
    </row>
    <row r="91" spans="1:31" x14ac:dyDescent="0.35">
      <c r="A91" s="42" t="s">
        <v>163</v>
      </c>
      <c r="B91" s="27">
        <v>91.8687744140625</v>
      </c>
      <c r="C91" s="27">
        <v>90.497306823730469</v>
      </c>
      <c r="D91" s="27">
        <v>89.860282897949219</v>
      </c>
      <c r="E91" s="27">
        <v>91.110092163085938</v>
      </c>
      <c r="F91" s="27">
        <v>95.377182006835938</v>
      </c>
      <c r="G91" s="27">
        <v>99.7982177734375</v>
      </c>
      <c r="H91" s="27">
        <v>99.967567443847656</v>
      </c>
      <c r="I91" s="27">
        <v>99.99884033203125</v>
      </c>
      <c r="J91" s="27">
        <v>99.397285461425781</v>
      </c>
      <c r="K91" s="27">
        <v>99.999961853027344</v>
      </c>
      <c r="L91" s="27">
        <v>99.999809265136719</v>
      </c>
      <c r="M91" s="27">
        <v>99.99884033203125</v>
      </c>
      <c r="Q91" s="31">
        <v>1</v>
      </c>
      <c r="R91" s="26" t="s">
        <v>155</v>
      </c>
      <c r="S91" s="26" t="b">
        <f t="shared" si="6"/>
        <v>1</v>
      </c>
      <c r="T91" s="26" t="b">
        <f t="shared" si="7"/>
        <v>1</v>
      </c>
      <c r="U91" s="32" t="s">
        <v>42</v>
      </c>
      <c r="V91" s="32" t="s">
        <v>42</v>
      </c>
      <c r="W91" s="32" t="s">
        <v>42</v>
      </c>
      <c r="X91" s="41" t="s">
        <v>129</v>
      </c>
      <c r="Y91" s="85">
        <v>4</v>
      </c>
      <c r="Z91" s="85"/>
      <c r="AA91" s="85"/>
      <c r="AB91" s="85"/>
      <c r="AC91" s="85"/>
      <c r="AE91" s="33" t="s">
        <v>7</v>
      </c>
    </row>
    <row r="92" spans="1:31" x14ac:dyDescent="0.35">
      <c r="A92" s="42" t="s">
        <v>164</v>
      </c>
      <c r="B92" s="27">
        <v>91.051704406738281</v>
      </c>
      <c r="C92" s="27">
        <v>90.507080078125</v>
      </c>
      <c r="D92" s="27">
        <v>89.883636474609375</v>
      </c>
      <c r="E92" s="27">
        <v>90.971649169921875</v>
      </c>
      <c r="F92" s="27">
        <v>95.353523254394531</v>
      </c>
      <c r="G92" s="27">
        <v>99.796928405761719</v>
      </c>
      <c r="H92" s="27">
        <v>99.964530944824219</v>
      </c>
      <c r="I92" s="27">
        <v>99.99884033203125</v>
      </c>
      <c r="J92" s="27">
        <v>100</v>
      </c>
      <c r="K92" s="27">
        <v>99.999961853027344</v>
      </c>
      <c r="L92" s="27">
        <v>99.999809265136719</v>
      </c>
      <c r="M92" s="27">
        <v>99.99884033203125</v>
      </c>
      <c r="Q92" s="31">
        <v>1</v>
      </c>
      <c r="R92" s="26" t="s">
        <v>155</v>
      </c>
      <c r="S92" s="26" t="b">
        <f t="shared" si="6"/>
        <v>1</v>
      </c>
      <c r="T92" s="26" t="b">
        <f t="shared" si="7"/>
        <v>1</v>
      </c>
      <c r="U92" s="32"/>
      <c r="V92" s="32"/>
      <c r="W92" s="32"/>
      <c r="X92" s="41"/>
      <c r="AE92" s="33"/>
    </row>
    <row r="93" spans="1:31" x14ac:dyDescent="0.35">
      <c r="A93" s="42" t="s">
        <v>165</v>
      </c>
      <c r="B93" s="27">
        <v>91.894363403320313</v>
      </c>
      <c r="C93" s="27">
        <v>90.516433715820313</v>
      </c>
      <c r="D93" s="27">
        <v>89.883247375488281</v>
      </c>
      <c r="E93" s="27">
        <v>91.110527038574219</v>
      </c>
      <c r="F93" s="27">
        <v>95.37823486328125</v>
      </c>
      <c r="G93" s="27">
        <v>99.797584533691406</v>
      </c>
      <c r="H93" s="27">
        <v>99.964088439941406</v>
      </c>
      <c r="I93" s="27">
        <v>99.99884033203125</v>
      </c>
      <c r="J93" s="27">
        <v>99.397026062011719</v>
      </c>
      <c r="K93" s="27">
        <v>99.999961853027344</v>
      </c>
      <c r="L93" s="27">
        <v>99.999809265136719</v>
      </c>
      <c r="M93" s="27">
        <v>99.99884033203125</v>
      </c>
      <c r="Q93" s="31">
        <v>1</v>
      </c>
      <c r="R93" s="26" t="s">
        <v>155</v>
      </c>
      <c r="S93" s="26" t="b">
        <f t="shared" si="6"/>
        <v>1</v>
      </c>
      <c r="T93" s="26" t="b">
        <f t="shared" si="7"/>
        <v>1</v>
      </c>
      <c r="U93" s="32"/>
      <c r="V93" s="32"/>
      <c r="W93" s="32"/>
      <c r="X93" s="41"/>
      <c r="AE93" s="33"/>
    </row>
    <row r="94" spans="1:31" x14ac:dyDescent="0.35">
      <c r="A94" s="42" t="s">
        <v>166</v>
      </c>
      <c r="B94" s="27">
        <v>91.897010803222656</v>
      </c>
      <c r="C94" s="27">
        <v>90.5211181640625</v>
      </c>
      <c r="D94" s="27">
        <v>89.836906433105469</v>
      </c>
      <c r="E94" s="27">
        <v>91.109733581542969</v>
      </c>
      <c r="F94" s="27">
        <v>95.374519348144531</v>
      </c>
      <c r="G94" s="27">
        <v>99.79693603515625</v>
      </c>
      <c r="H94" s="27">
        <v>99.964370727539063</v>
      </c>
      <c r="I94" s="27">
        <v>99.99884033203125</v>
      </c>
      <c r="J94" s="27">
        <v>100</v>
      </c>
      <c r="K94" s="27">
        <v>99.999961853027344</v>
      </c>
      <c r="L94" s="27">
        <v>99.999809265136719</v>
      </c>
      <c r="M94" s="27">
        <v>99.99884033203125</v>
      </c>
      <c r="Q94" s="31">
        <v>1</v>
      </c>
      <c r="R94" s="26" t="s">
        <v>155</v>
      </c>
      <c r="S94" s="26" t="b">
        <f t="shared" si="6"/>
        <v>1</v>
      </c>
      <c r="T94" s="26" t="b">
        <f t="shared" si="7"/>
        <v>1</v>
      </c>
      <c r="U94" s="32"/>
      <c r="V94" s="32"/>
      <c r="W94" s="32"/>
      <c r="X94" s="41"/>
      <c r="AE94" s="33"/>
    </row>
    <row r="95" spans="1:31" x14ac:dyDescent="0.35">
      <c r="A95" s="42" t="s">
        <v>167</v>
      </c>
      <c r="B95" s="27">
        <v>85.386550903320313</v>
      </c>
      <c r="C95" s="27">
        <v>90.17913818359375</v>
      </c>
      <c r="D95" s="27">
        <v>89.713714599609375</v>
      </c>
      <c r="E95" s="27">
        <v>90.964019775390625</v>
      </c>
      <c r="F95" s="27">
        <v>99.992935180664063</v>
      </c>
      <c r="G95" s="27">
        <v>99.993202209472656</v>
      </c>
      <c r="H95" s="27">
        <v>99.999809265136719</v>
      </c>
      <c r="I95" s="27">
        <v>99.99884033203125</v>
      </c>
      <c r="J95" s="27">
        <v>95.692802429199219</v>
      </c>
      <c r="K95" s="27">
        <v>99.998641967773438</v>
      </c>
      <c r="L95" s="27">
        <v>99.999809265136719</v>
      </c>
      <c r="M95" s="27">
        <v>99.99884033203125</v>
      </c>
      <c r="Q95" s="31">
        <v>1</v>
      </c>
      <c r="R95" s="26" t="s">
        <v>155</v>
      </c>
      <c r="S95" s="26" t="b">
        <f t="shared" si="6"/>
        <v>1</v>
      </c>
      <c r="T95" s="26" t="b">
        <f t="shared" si="7"/>
        <v>1</v>
      </c>
      <c r="U95" s="32"/>
      <c r="V95" s="32"/>
      <c r="W95" s="32"/>
      <c r="X95" s="41"/>
      <c r="AE95" s="33"/>
    </row>
    <row r="96" spans="1:31" x14ac:dyDescent="0.35">
      <c r="A96" s="42" t="s">
        <v>168</v>
      </c>
      <c r="B96" s="27">
        <v>88.005668640136719</v>
      </c>
      <c r="C96" s="27">
        <v>86.849220275878906</v>
      </c>
      <c r="D96" s="27">
        <v>87.94268798828125</v>
      </c>
      <c r="E96" s="27">
        <v>90.972129821777344</v>
      </c>
      <c r="F96" s="27">
        <v>99.992752075195313</v>
      </c>
      <c r="G96" s="27">
        <v>99.993545532226563</v>
      </c>
      <c r="H96" s="27">
        <v>99.999809265136719</v>
      </c>
      <c r="I96" s="27">
        <v>99.99884033203125</v>
      </c>
      <c r="J96" s="27">
        <v>95.693130493164063</v>
      </c>
      <c r="K96" s="27">
        <v>99.998641967773438</v>
      </c>
      <c r="L96" s="27">
        <v>99.993453979492188</v>
      </c>
      <c r="M96" s="27">
        <v>99.99884033203125</v>
      </c>
      <c r="Q96" s="31">
        <v>1</v>
      </c>
      <c r="R96" s="26" t="s">
        <v>155</v>
      </c>
      <c r="S96" s="26" t="b">
        <f t="shared" si="6"/>
        <v>1</v>
      </c>
      <c r="T96" s="26" t="b">
        <f t="shared" si="7"/>
        <v>1</v>
      </c>
      <c r="U96" s="32"/>
      <c r="V96" s="32"/>
      <c r="W96" s="32"/>
      <c r="X96" s="41"/>
      <c r="AE96" s="33"/>
    </row>
    <row r="97" spans="1:43" x14ac:dyDescent="0.35">
      <c r="A97" s="42" t="s">
        <v>169</v>
      </c>
      <c r="B97" s="27">
        <v>91.24078369140625</v>
      </c>
      <c r="C97" s="27">
        <v>90.085884094238281</v>
      </c>
      <c r="D97" s="27">
        <v>89.233024597167969</v>
      </c>
      <c r="E97" s="27">
        <v>90.974540710449219</v>
      </c>
      <c r="F97" s="27">
        <v>100</v>
      </c>
      <c r="G97" s="27">
        <v>99.999961853027344</v>
      </c>
      <c r="H97" s="27">
        <v>99.999809265136719</v>
      </c>
      <c r="I97" s="27">
        <v>99.99884033203125</v>
      </c>
      <c r="J97" s="32" t="s">
        <v>49</v>
      </c>
      <c r="K97" s="32" t="s">
        <v>49</v>
      </c>
      <c r="L97" s="32" t="s">
        <v>49</v>
      </c>
      <c r="M97" s="32" t="s">
        <v>49</v>
      </c>
      <c r="R97" s="26"/>
      <c r="U97" s="32" t="s">
        <v>49</v>
      </c>
      <c r="V97" s="32" t="s">
        <v>49</v>
      </c>
      <c r="W97" s="32" t="s">
        <v>49</v>
      </c>
      <c r="X97" s="32" t="s">
        <v>49</v>
      </c>
      <c r="Y97" s="86"/>
      <c r="Z97" s="86"/>
      <c r="AA97" s="86"/>
      <c r="AB97" s="86"/>
      <c r="AC97" s="86"/>
      <c r="AE97" s="33"/>
    </row>
    <row r="98" spans="1:43" x14ac:dyDescent="0.35">
      <c r="A98" s="42"/>
      <c r="B98" s="27"/>
      <c r="C98" s="27"/>
      <c r="D98" s="27"/>
      <c r="E98" s="27"/>
      <c r="F98" s="27"/>
      <c r="G98" s="27"/>
      <c r="H98" s="27"/>
      <c r="I98" s="27"/>
      <c r="J98" s="32"/>
      <c r="K98" s="32"/>
      <c r="L98" s="32"/>
      <c r="M98" s="32"/>
      <c r="R98" s="26"/>
      <c r="U98" s="32"/>
      <c r="V98" s="32"/>
      <c r="W98" s="32"/>
      <c r="X98" s="32"/>
      <c r="AE98" s="33"/>
    </row>
    <row r="99" spans="1:43" x14ac:dyDescent="0.35">
      <c r="A99" s="36"/>
      <c r="B99" s="36"/>
      <c r="C99" s="36"/>
      <c r="D99" s="36"/>
      <c r="E99" s="36"/>
      <c r="F99" s="36"/>
      <c r="G99" s="36"/>
      <c r="H99" s="36"/>
      <c r="I99" s="36"/>
      <c r="J99" s="36"/>
      <c r="K99" s="36"/>
      <c r="L99" s="36"/>
      <c r="M99" s="36"/>
      <c r="N99" s="38" t="s">
        <v>170</v>
      </c>
      <c r="O99" s="36" t="str">
        <f>SUM(Q100:Q109) &amp;" Sensors"</f>
        <v>9 Sensors</v>
      </c>
      <c r="P99" s="24">
        <f>SUMIF(S100:S109,TRUE, Q100:Q109)/SUM(Q100:Q109)</f>
        <v>1</v>
      </c>
      <c r="Q99" s="36"/>
      <c r="R99" s="36"/>
      <c r="S99" s="36"/>
      <c r="T99" s="36"/>
      <c r="U99" s="36"/>
      <c r="V99" s="36"/>
      <c r="W99" s="36"/>
      <c r="X99" s="36"/>
      <c r="Y99" s="87"/>
      <c r="Z99" s="87"/>
      <c r="AA99" s="87"/>
      <c r="AB99" s="87"/>
      <c r="AC99" s="87"/>
      <c r="AD99" s="38"/>
      <c r="AE99" s="38"/>
      <c r="AF99" s="87"/>
      <c r="AG99" s="87"/>
      <c r="AH99" s="87" t="s">
        <v>170</v>
      </c>
      <c r="AI99" s="88"/>
      <c r="AJ99" s="88"/>
      <c r="AK99" s="88"/>
      <c r="AL99" s="88"/>
      <c r="AM99" s="88"/>
      <c r="AN99" s="88"/>
      <c r="AO99" s="88"/>
      <c r="AP99" s="88"/>
      <c r="AQ99" s="88"/>
    </row>
    <row r="100" spans="1:43" x14ac:dyDescent="0.35">
      <c r="A100" s="44" t="s">
        <v>171</v>
      </c>
      <c r="B100" s="27">
        <v>91.829261779785156</v>
      </c>
      <c r="C100" s="27">
        <v>94.129074096679688</v>
      </c>
      <c r="D100" s="27">
        <v>93.155387878417969</v>
      </c>
      <c r="E100" s="27">
        <v>95.137939453125</v>
      </c>
      <c r="F100" s="27">
        <v>99.26116943359375</v>
      </c>
      <c r="G100" s="27">
        <v>99.923736572265625</v>
      </c>
      <c r="H100" s="27">
        <v>99.994651794433594</v>
      </c>
      <c r="I100" s="27">
        <v>99.99884033203125</v>
      </c>
      <c r="J100" s="27">
        <v>99.994697570800781</v>
      </c>
      <c r="K100" s="27">
        <v>99.934555053710938</v>
      </c>
      <c r="L100" s="27">
        <v>99.683700561523438</v>
      </c>
      <c r="M100" s="27">
        <v>99.99884033203125</v>
      </c>
      <c r="O100" s="44"/>
      <c r="P100" s="44"/>
      <c r="Q100" s="31">
        <v>1</v>
      </c>
      <c r="R100" s="26" t="s">
        <v>155</v>
      </c>
      <c r="S100" s="26" t="b">
        <f t="shared" ref="S100:S108" si="8">NOT(OR((D100&lt;=$Q$1),(H100&lt;=$R$1),(L100&lt;=$S$1)))</f>
        <v>1</v>
      </c>
      <c r="T100" s="26" t="b">
        <f t="shared" ref="T100:T108" si="9">NOT(OR((C100&lt;=$Q$1),(G100&lt;=$R$1),(K100&lt;=$S$1)))</f>
        <v>1</v>
      </c>
      <c r="U100" s="32" t="s">
        <v>42</v>
      </c>
      <c r="V100" s="32" t="s">
        <v>42</v>
      </c>
      <c r="W100" s="32" t="s">
        <v>42</v>
      </c>
      <c r="X100" s="32"/>
      <c r="AD100"/>
      <c r="AE100" s="33"/>
      <c r="AF100"/>
      <c r="AG100"/>
      <c r="AH100"/>
      <c r="AI100"/>
      <c r="AJ100"/>
      <c r="AK100"/>
      <c r="AL100"/>
      <c r="AM100"/>
      <c r="AN100"/>
      <c r="AO100"/>
      <c r="AP100"/>
      <c r="AQ100"/>
    </row>
    <row r="101" spans="1:43" x14ac:dyDescent="0.35">
      <c r="A101" s="44" t="s">
        <v>172</v>
      </c>
      <c r="B101" s="27">
        <v>93.122947692871094</v>
      </c>
      <c r="C101" s="27">
        <v>94.343597412109375</v>
      </c>
      <c r="D101" s="27">
        <v>93.270050048828125</v>
      </c>
      <c r="E101" s="27">
        <v>95.274589538574219</v>
      </c>
      <c r="F101" s="27">
        <v>99.266288757324219</v>
      </c>
      <c r="G101" s="27">
        <v>99.9207763671875</v>
      </c>
      <c r="H101" s="27">
        <v>99.994941711425781</v>
      </c>
      <c r="I101" s="27">
        <v>99.99884033203125</v>
      </c>
      <c r="J101" s="27">
        <v>99.994728088378906</v>
      </c>
      <c r="K101" s="27">
        <v>99.934562683105469</v>
      </c>
      <c r="L101" s="27">
        <v>99.683723449707031</v>
      </c>
      <c r="M101" s="27">
        <v>99.99884033203125</v>
      </c>
      <c r="N101" s="44"/>
      <c r="O101" s="44"/>
      <c r="P101" s="44"/>
      <c r="Q101" s="31">
        <v>1</v>
      </c>
      <c r="R101" s="26" t="s">
        <v>155</v>
      </c>
      <c r="S101" s="26" t="b">
        <f t="shared" si="8"/>
        <v>1</v>
      </c>
      <c r="T101" s="26" t="b">
        <f t="shared" si="9"/>
        <v>1</v>
      </c>
      <c r="U101" s="32" t="s">
        <v>42</v>
      </c>
      <c r="V101" s="32" t="s">
        <v>42</v>
      </c>
      <c r="W101" s="32" t="s">
        <v>42</v>
      </c>
      <c r="X101" s="32"/>
      <c r="AD101"/>
      <c r="AE101" s="33"/>
      <c r="AF101"/>
      <c r="AG101"/>
      <c r="AH101"/>
      <c r="AI101"/>
      <c r="AJ101"/>
      <c r="AK101"/>
      <c r="AL101"/>
      <c r="AM101"/>
      <c r="AN101"/>
      <c r="AO101"/>
      <c r="AP101"/>
      <c r="AQ101"/>
    </row>
    <row r="102" spans="1:43" x14ac:dyDescent="0.35">
      <c r="A102" s="44" t="s">
        <v>173</v>
      </c>
      <c r="B102" s="27">
        <v>93.1768798828125</v>
      </c>
      <c r="C102" s="27">
        <v>94.352668762207031</v>
      </c>
      <c r="D102" s="27">
        <v>93.292648315429688</v>
      </c>
      <c r="E102" s="27">
        <v>95.13616943359375</v>
      </c>
      <c r="F102" s="27">
        <v>99.267097473144531</v>
      </c>
      <c r="G102" s="27">
        <v>99.921455383300781</v>
      </c>
      <c r="H102" s="27">
        <v>99.999809265136719</v>
      </c>
      <c r="I102" s="27">
        <v>99.99884033203125</v>
      </c>
      <c r="J102" s="27">
        <v>99.974601745605469</v>
      </c>
      <c r="K102" s="27">
        <v>99.695625305175781</v>
      </c>
      <c r="L102" s="27">
        <v>98.528861999511719</v>
      </c>
      <c r="M102" s="27">
        <v>99.99884033203125</v>
      </c>
      <c r="N102" s="44"/>
      <c r="O102" s="44"/>
      <c r="P102" s="44"/>
      <c r="Q102" s="31">
        <v>1</v>
      </c>
      <c r="R102" s="26" t="s">
        <v>155</v>
      </c>
      <c r="S102" s="26" t="b">
        <f t="shared" si="8"/>
        <v>1</v>
      </c>
      <c r="T102" s="26" t="b">
        <f t="shared" si="9"/>
        <v>1</v>
      </c>
      <c r="U102" s="32" t="s">
        <v>42</v>
      </c>
      <c r="V102" s="32" t="s">
        <v>42</v>
      </c>
      <c r="W102" s="32" t="s">
        <v>42</v>
      </c>
      <c r="X102" s="32"/>
      <c r="AD102"/>
      <c r="AE102" s="33"/>
      <c r="AF102"/>
      <c r="AG102"/>
      <c r="AH102"/>
      <c r="AI102"/>
      <c r="AJ102"/>
      <c r="AK102"/>
      <c r="AL102"/>
      <c r="AM102"/>
      <c r="AN102"/>
      <c r="AO102"/>
      <c r="AP102"/>
      <c r="AQ102"/>
    </row>
    <row r="103" spans="1:43" x14ac:dyDescent="0.35">
      <c r="A103" s="44" t="s">
        <v>174</v>
      </c>
      <c r="B103" s="27">
        <v>93.275169372558594</v>
      </c>
      <c r="C103" s="27">
        <v>94.319648742675781</v>
      </c>
      <c r="D103" s="27">
        <v>93.224739074707031</v>
      </c>
      <c r="E103" s="27">
        <v>95.136787414550781</v>
      </c>
      <c r="F103" s="27">
        <v>99.268081665039063</v>
      </c>
      <c r="G103" s="27">
        <v>99.922904968261719</v>
      </c>
      <c r="H103" s="27">
        <v>99.996894836425781</v>
      </c>
      <c r="I103" s="27">
        <v>99.99884033203125</v>
      </c>
      <c r="J103" s="27">
        <v>99.974601745605469</v>
      </c>
      <c r="K103" s="27">
        <v>99.695632934570313</v>
      </c>
      <c r="L103" s="27">
        <v>98.528884887695313</v>
      </c>
      <c r="M103" s="27">
        <v>99.99884033203125</v>
      </c>
      <c r="N103" s="44"/>
      <c r="O103" s="44"/>
      <c r="P103" s="44"/>
      <c r="Q103" s="31">
        <v>1</v>
      </c>
      <c r="R103" s="26" t="s">
        <v>155</v>
      </c>
      <c r="S103" s="26" t="b">
        <f t="shared" si="8"/>
        <v>1</v>
      </c>
      <c r="T103" s="26" t="b">
        <f t="shared" si="9"/>
        <v>1</v>
      </c>
      <c r="U103" s="32" t="s">
        <v>42</v>
      </c>
      <c r="V103" s="32" t="s">
        <v>42</v>
      </c>
      <c r="W103" s="32" t="s">
        <v>42</v>
      </c>
      <c r="X103" s="32"/>
      <c r="AD103"/>
      <c r="AE103" s="33"/>
      <c r="AF103"/>
      <c r="AG103"/>
      <c r="AH103"/>
      <c r="AI103"/>
      <c r="AJ103"/>
      <c r="AK103"/>
      <c r="AL103"/>
      <c r="AM103"/>
      <c r="AN103"/>
      <c r="AO103"/>
      <c r="AP103"/>
      <c r="AQ103"/>
    </row>
    <row r="104" spans="1:43" x14ac:dyDescent="0.35">
      <c r="A104" s="44" t="s">
        <v>175</v>
      </c>
      <c r="B104" s="27">
        <v>93.211151123046875</v>
      </c>
      <c r="C104" s="27">
        <v>94.402069091796875</v>
      </c>
      <c r="D104" s="27">
        <v>93.318450927734375</v>
      </c>
      <c r="E104" s="27">
        <v>95.137336730957031</v>
      </c>
      <c r="F104" s="27">
        <v>98.354087829589844</v>
      </c>
      <c r="G104" s="27">
        <v>99.920845031738281</v>
      </c>
      <c r="H104" s="27">
        <v>99.996131896972656</v>
      </c>
      <c r="I104" s="27">
        <v>99.99884033203125</v>
      </c>
      <c r="J104" s="27">
        <v>99.974601745605469</v>
      </c>
      <c r="K104" s="27">
        <v>99.695632934570313</v>
      </c>
      <c r="L104" s="27">
        <v>98.528877258300781</v>
      </c>
      <c r="M104" s="27">
        <v>99.99884033203125</v>
      </c>
      <c r="N104" s="44"/>
      <c r="O104" s="44"/>
      <c r="Q104" s="31">
        <v>1</v>
      </c>
      <c r="R104" s="26" t="s">
        <v>155</v>
      </c>
      <c r="S104" s="26" t="b">
        <f t="shared" si="8"/>
        <v>1</v>
      </c>
      <c r="T104" s="26" t="b">
        <f t="shared" si="9"/>
        <v>1</v>
      </c>
      <c r="U104" s="32" t="s">
        <v>42</v>
      </c>
      <c r="V104" s="32" t="s">
        <v>42</v>
      </c>
      <c r="W104" s="32" t="s">
        <v>42</v>
      </c>
      <c r="X104" s="32"/>
      <c r="AD104"/>
      <c r="AE104" s="33"/>
      <c r="AF104"/>
      <c r="AG104"/>
      <c r="AH104"/>
      <c r="AI104"/>
      <c r="AJ104"/>
      <c r="AK104"/>
      <c r="AL104"/>
      <c r="AM104"/>
      <c r="AN104"/>
      <c r="AO104"/>
      <c r="AP104"/>
      <c r="AQ104"/>
    </row>
    <row r="105" spans="1:43" x14ac:dyDescent="0.35">
      <c r="A105" s="44" t="s">
        <v>176</v>
      </c>
      <c r="B105" s="27">
        <v>93.424285888671875</v>
      </c>
      <c r="C105" s="27">
        <v>94.386405944824219</v>
      </c>
      <c r="D105" s="27">
        <v>93.293472290039063</v>
      </c>
      <c r="E105" s="27">
        <v>95.274543762207031</v>
      </c>
      <c r="F105" s="27">
        <v>98.362052917480469</v>
      </c>
      <c r="G105" s="27">
        <v>99.920326232910156</v>
      </c>
      <c r="H105" s="27">
        <v>99.999809265136719</v>
      </c>
      <c r="I105" s="27">
        <v>99.99884033203125</v>
      </c>
      <c r="J105" s="27">
        <v>99.974563598632813</v>
      </c>
      <c r="K105" s="27">
        <v>99.695167541503906</v>
      </c>
      <c r="L105" s="27">
        <v>98.526657104492188</v>
      </c>
      <c r="M105" s="27">
        <v>99.99884033203125</v>
      </c>
      <c r="N105" s="44"/>
      <c r="O105" s="44"/>
      <c r="P105" s="44"/>
      <c r="Q105" s="31">
        <v>1</v>
      </c>
      <c r="R105" s="26" t="s">
        <v>155</v>
      </c>
      <c r="S105" s="26" t="b">
        <f t="shared" si="8"/>
        <v>1</v>
      </c>
      <c r="T105" s="26" t="b">
        <f t="shared" si="9"/>
        <v>1</v>
      </c>
      <c r="U105" s="32" t="s">
        <v>42</v>
      </c>
      <c r="V105" s="32" t="s">
        <v>42</v>
      </c>
      <c r="W105" s="32" t="s">
        <v>42</v>
      </c>
      <c r="X105" s="32"/>
      <c r="AD105"/>
      <c r="AE105" s="33"/>
      <c r="AF105"/>
      <c r="AG105"/>
      <c r="AH105"/>
      <c r="AI105"/>
      <c r="AJ105"/>
      <c r="AK105"/>
      <c r="AL105"/>
      <c r="AM105"/>
      <c r="AN105"/>
      <c r="AO105"/>
      <c r="AP105"/>
      <c r="AQ105"/>
    </row>
    <row r="106" spans="1:43" x14ac:dyDescent="0.35">
      <c r="A106" s="44" t="s">
        <v>177</v>
      </c>
      <c r="B106" s="27">
        <v>92.994926452636719</v>
      </c>
      <c r="C106" s="27">
        <v>94.411758422851563</v>
      </c>
      <c r="D106" s="27">
        <v>93.341987609863281</v>
      </c>
      <c r="E106" s="27">
        <v>95.277557373046875</v>
      </c>
      <c r="F106" s="27">
        <v>96.840042114257813</v>
      </c>
      <c r="G106" s="27">
        <v>95.959945678710938</v>
      </c>
      <c r="H106" s="27">
        <v>99.975448608398438</v>
      </c>
      <c r="I106" s="27">
        <v>99.99884033203125</v>
      </c>
      <c r="J106" s="27">
        <v>99.146347045898438</v>
      </c>
      <c r="K106" s="27">
        <v>99.695625305175781</v>
      </c>
      <c r="L106" s="27">
        <v>98.52886962890625</v>
      </c>
      <c r="M106" s="27">
        <v>99.99884033203125</v>
      </c>
      <c r="N106" s="44"/>
      <c r="O106" s="44"/>
      <c r="P106" s="44"/>
      <c r="Q106" s="31">
        <v>1</v>
      </c>
      <c r="R106" s="26" t="s">
        <v>155</v>
      </c>
      <c r="S106" s="26" t="b">
        <f t="shared" si="8"/>
        <v>1</v>
      </c>
      <c r="T106" s="26" t="b">
        <f t="shared" si="9"/>
        <v>1</v>
      </c>
      <c r="U106" s="32" t="s">
        <v>42</v>
      </c>
      <c r="V106" s="32" t="s">
        <v>42</v>
      </c>
      <c r="W106" s="32" t="s">
        <v>42</v>
      </c>
      <c r="X106" s="32"/>
      <c r="AD106"/>
      <c r="AE106" s="33"/>
      <c r="AF106"/>
      <c r="AG106"/>
      <c r="AH106"/>
      <c r="AI106"/>
      <c r="AJ106"/>
      <c r="AK106"/>
      <c r="AL106"/>
      <c r="AM106"/>
      <c r="AN106"/>
      <c r="AO106"/>
      <c r="AP106"/>
      <c r="AQ106"/>
    </row>
    <row r="107" spans="1:43" x14ac:dyDescent="0.35">
      <c r="A107" s="44" t="s">
        <v>178</v>
      </c>
      <c r="B107" s="27">
        <v>92.589019775390625</v>
      </c>
      <c r="C107" s="27">
        <v>94.425971984863281</v>
      </c>
      <c r="D107" s="27">
        <v>93.341537475585938</v>
      </c>
      <c r="E107" s="27">
        <v>95.277206420898438</v>
      </c>
      <c r="F107" s="27">
        <v>96.839630126953125</v>
      </c>
      <c r="G107" s="27">
        <v>95.96502685546875</v>
      </c>
      <c r="H107" s="27">
        <v>99.973289489746094</v>
      </c>
      <c r="I107" s="27">
        <v>99.99884033203125</v>
      </c>
      <c r="J107" s="27">
        <v>98.834548950195313</v>
      </c>
      <c r="K107" s="27">
        <v>99.695167541503906</v>
      </c>
      <c r="L107" s="27">
        <v>98.526641845703125</v>
      </c>
      <c r="M107" s="27">
        <v>99.99884033203125</v>
      </c>
      <c r="N107" s="45"/>
      <c r="O107" s="44"/>
      <c r="P107" s="44"/>
      <c r="Q107" s="31">
        <v>1</v>
      </c>
      <c r="R107" s="26" t="s">
        <v>155</v>
      </c>
      <c r="S107" s="26" t="b">
        <f t="shared" si="8"/>
        <v>1</v>
      </c>
      <c r="T107" s="26" t="b">
        <f t="shared" si="9"/>
        <v>1</v>
      </c>
      <c r="U107" s="32" t="s">
        <v>42</v>
      </c>
      <c r="V107" s="32" t="s">
        <v>42</v>
      </c>
      <c r="W107" s="32" t="s">
        <v>42</v>
      </c>
      <c r="X107" s="32"/>
      <c r="AD107"/>
      <c r="AE107" s="33"/>
      <c r="AF107"/>
      <c r="AG107"/>
      <c r="AH107"/>
      <c r="AI107"/>
      <c r="AJ107"/>
      <c r="AK107"/>
      <c r="AL107"/>
      <c r="AM107"/>
      <c r="AN107"/>
      <c r="AO107"/>
      <c r="AP107"/>
      <c r="AQ107"/>
    </row>
    <row r="108" spans="1:43" x14ac:dyDescent="0.35">
      <c r="A108" s="44" t="s">
        <v>179</v>
      </c>
      <c r="B108" s="27">
        <v>92.919410705566406</v>
      </c>
      <c r="C108" s="27">
        <v>94.455062866210938</v>
      </c>
      <c r="D108" s="27">
        <v>93.341445922851563</v>
      </c>
      <c r="E108" s="27">
        <v>95.276710510253906</v>
      </c>
      <c r="F108" s="27">
        <v>98.974136352539063</v>
      </c>
      <c r="G108" s="27">
        <v>95.959480285644531</v>
      </c>
      <c r="H108" s="27">
        <v>99.966659545898438</v>
      </c>
      <c r="I108" s="27">
        <v>99.99884033203125</v>
      </c>
      <c r="J108" s="27">
        <v>99.660881042480469</v>
      </c>
      <c r="K108" s="27">
        <v>99.69561767578125</v>
      </c>
      <c r="L108" s="27">
        <v>98.528831481933594</v>
      </c>
      <c r="M108" s="27">
        <v>99.99884033203125</v>
      </c>
      <c r="N108" s="44"/>
      <c r="O108" s="44"/>
      <c r="P108" s="44"/>
      <c r="Q108" s="31">
        <v>1</v>
      </c>
      <c r="R108" s="26" t="s">
        <v>155</v>
      </c>
      <c r="S108" s="26" t="b">
        <f t="shared" si="8"/>
        <v>1</v>
      </c>
      <c r="T108" s="26" t="b">
        <f t="shared" si="9"/>
        <v>1</v>
      </c>
      <c r="U108" s="32" t="s">
        <v>42</v>
      </c>
      <c r="V108" s="32" t="s">
        <v>42</v>
      </c>
      <c r="W108" s="32" t="s">
        <v>42</v>
      </c>
      <c r="X108" s="32"/>
      <c r="AD108"/>
      <c r="AE108" s="33"/>
      <c r="AF108"/>
      <c r="AG108"/>
      <c r="AH108"/>
      <c r="AI108"/>
      <c r="AJ108"/>
      <c r="AK108"/>
      <c r="AL108"/>
      <c r="AM108"/>
      <c r="AN108"/>
      <c r="AO108"/>
      <c r="AP108"/>
      <c r="AQ108"/>
    </row>
    <row r="109" spans="1:43" x14ac:dyDescent="0.35">
      <c r="A109" s="44" t="s">
        <v>180</v>
      </c>
      <c r="B109" s="27">
        <v>92.548988342285156</v>
      </c>
      <c r="C109" s="27">
        <v>93.988822937011719</v>
      </c>
      <c r="D109" s="27">
        <v>92.856674194335938</v>
      </c>
      <c r="E109" s="27">
        <v>94.962959289550781</v>
      </c>
      <c r="F109" s="27">
        <v>94.941398620605469</v>
      </c>
      <c r="G109" s="27">
        <v>85.332839965820313</v>
      </c>
      <c r="H109" s="27">
        <v>83.333175659179688</v>
      </c>
      <c r="I109" s="27">
        <v>99.99884033203125</v>
      </c>
      <c r="J109" s="32"/>
      <c r="K109" s="32"/>
      <c r="L109" s="32"/>
      <c r="M109" s="46"/>
      <c r="N109" s="44" t="s">
        <v>181</v>
      </c>
      <c r="O109" s="44"/>
      <c r="P109" s="44" t="s">
        <v>182</v>
      </c>
      <c r="R109" s="26"/>
      <c r="U109" s="32" t="s">
        <v>42</v>
      </c>
      <c r="V109" s="32" t="s">
        <v>42</v>
      </c>
      <c r="W109" s="32" t="s">
        <v>42</v>
      </c>
      <c r="X109" s="32"/>
      <c r="AD109"/>
      <c r="AE109" s="33"/>
      <c r="AF109"/>
      <c r="AG109"/>
      <c r="AH109"/>
      <c r="AI109"/>
      <c r="AJ109"/>
      <c r="AK109"/>
      <c r="AL109"/>
      <c r="AM109"/>
      <c r="AN109"/>
      <c r="AO109"/>
      <c r="AP109"/>
      <c r="AQ109"/>
    </row>
    <row r="110" spans="1:43" x14ac:dyDescent="0.35">
      <c r="A110" s="36"/>
      <c r="B110" s="36"/>
      <c r="C110" s="36"/>
      <c r="D110" s="36"/>
      <c r="E110" s="36"/>
      <c r="F110" s="36"/>
      <c r="G110" s="36"/>
      <c r="H110" s="36"/>
      <c r="I110" s="36"/>
      <c r="J110" s="36"/>
      <c r="K110" s="36"/>
      <c r="L110" s="36"/>
      <c r="M110" s="36"/>
      <c r="N110" s="38" t="s">
        <v>126</v>
      </c>
      <c r="O110" s="36" t="str">
        <f>SUM(Q111:Q121) &amp;" Sensors"</f>
        <v>8 Sensors</v>
      </c>
      <c r="P110" s="24">
        <f>SUMIF(S111:S121,TRUE, Q111:Q121)/SUM(Q111:Q121)</f>
        <v>0.75</v>
      </c>
      <c r="Q110" s="36"/>
      <c r="R110" s="36"/>
      <c r="S110" s="36"/>
      <c r="T110" s="36"/>
      <c r="U110" s="36"/>
      <c r="V110" s="36"/>
      <c r="W110" s="36"/>
      <c r="X110" s="36"/>
      <c r="Y110" s="87"/>
      <c r="Z110" s="87"/>
      <c r="AA110" s="87"/>
      <c r="AB110" s="87"/>
      <c r="AC110" s="87"/>
      <c r="AD110" s="38"/>
      <c r="AE110" s="38"/>
      <c r="AF110" s="87"/>
      <c r="AG110" s="87"/>
      <c r="AH110" s="87" t="s">
        <v>126</v>
      </c>
      <c r="AI110" s="88"/>
      <c r="AJ110" s="88"/>
      <c r="AK110" s="88"/>
      <c r="AL110" s="88"/>
      <c r="AM110" s="88"/>
      <c r="AN110" s="88"/>
      <c r="AO110" s="88"/>
      <c r="AP110" s="88"/>
      <c r="AQ110" s="88"/>
    </row>
    <row r="111" spans="1:43" x14ac:dyDescent="0.35">
      <c r="A111" s="44" t="s">
        <v>183</v>
      </c>
      <c r="B111" s="27">
        <v>92.054176330566406</v>
      </c>
      <c r="C111" s="27">
        <v>93.790229797363281</v>
      </c>
      <c r="D111" s="27">
        <v>94.510910034179688</v>
      </c>
      <c r="E111" s="27">
        <v>96.665763854980469</v>
      </c>
      <c r="F111" s="27">
        <v>95.393798828125</v>
      </c>
      <c r="G111" s="27">
        <v>98.030784606933594</v>
      </c>
      <c r="H111" s="27">
        <v>98.910064697265625</v>
      </c>
      <c r="I111" s="27">
        <v>93.460456848144531</v>
      </c>
      <c r="J111" s="27">
        <v>100</v>
      </c>
      <c r="K111" s="27">
        <v>99.999961853027344</v>
      </c>
      <c r="L111" s="27">
        <v>99.999809265136719</v>
      </c>
      <c r="M111" s="27">
        <v>99.99884033203125</v>
      </c>
      <c r="Q111" s="31">
        <v>1</v>
      </c>
      <c r="R111" s="26" t="s">
        <v>155</v>
      </c>
      <c r="S111" s="26" t="b">
        <f t="shared" ref="S111:S119" si="10">NOT(OR((D111&lt;=$Q$1),(H111&lt;=$R$1),(L111&lt;=$S$1)))</f>
        <v>1</v>
      </c>
      <c r="T111" s="26" t="b">
        <f t="shared" ref="T111:T119" si="11">NOT(OR((C111&lt;=$Q$1),(G111&lt;=$R$1),(K111&lt;=$S$1)))</f>
        <v>1</v>
      </c>
      <c r="U111" s="32" t="s">
        <v>42</v>
      </c>
      <c r="V111" s="40" t="s">
        <v>184</v>
      </c>
      <c r="W111" s="32" t="s">
        <v>42</v>
      </c>
      <c r="X111" s="32" t="s">
        <v>42</v>
      </c>
      <c r="Y111" s="85">
        <v>5</v>
      </c>
      <c r="Z111" s="85"/>
      <c r="AA111" s="85"/>
      <c r="AB111" s="85"/>
      <c r="AC111" s="85"/>
      <c r="AE111" s="33" t="s">
        <v>7</v>
      </c>
      <c r="AF111" s="26" t="s">
        <v>185</v>
      </c>
      <c r="AI111" s="31">
        <v>42736</v>
      </c>
      <c r="AL111" s="26" t="s">
        <v>186</v>
      </c>
    </row>
    <row r="112" spans="1:43" x14ac:dyDescent="0.35">
      <c r="A112" s="44" t="s">
        <v>187</v>
      </c>
      <c r="B112" s="27">
        <v>92.120590209960938</v>
      </c>
      <c r="C112" s="27">
        <v>93.809593200683594</v>
      </c>
      <c r="D112" s="27">
        <v>94.510757446289063</v>
      </c>
      <c r="E112" s="27">
        <v>96.665946960449219</v>
      </c>
      <c r="F112" s="27">
        <v>88.023475646972656</v>
      </c>
      <c r="G112" s="27">
        <v>98.011917114257813</v>
      </c>
      <c r="H112" s="27">
        <v>98.179466247558594</v>
      </c>
      <c r="I112" s="27">
        <v>89.082382202148438</v>
      </c>
      <c r="J112" s="27">
        <v>100</v>
      </c>
      <c r="K112" s="27">
        <v>99.999961853027344</v>
      </c>
      <c r="L112" s="27">
        <v>99.999809265136719</v>
      </c>
      <c r="M112" s="27">
        <v>99.99884033203125</v>
      </c>
      <c r="Q112" s="31">
        <v>1</v>
      </c>
      <c r="R112" s="26" t="s">
        <v>155</v>
      </c>
      <c r="S112" s="26" t="b">
        <f t="shared" si="10"/>
        <v>1</v>
      </c>
      <c r="T112" s="26" t="b">
        <f t="shared" si="11"/>
        <v>1</v>
      </c>
      <c r="U112" s="47">
        <v>0</v>
      </c>
      <c r="V112" s="32" t="s">
        <v>42</v>
      </c>
      <c r="W112" s="40" t="s">
        <v>20</v>
      </c>
      <c r="X112" s="32" t="s">
        <v>42</v>
      </c>
      <c r="Y112" s="85">
        <v>5</v>
      </c>
      <c r="Z112" s="85"/>
      <c r="AA112" s="85"/>
      <c r="AB112" s="85"/>
      <c r="AC112" s="85"/>
      <c r="AE112" s="33" t="s">
        <v>7</v>
      </c>
    </row>
    <row r="113" spans="1:43" x14ac:dyDescent="0.35">
      <c r="A113" s="44" t="s">
        <v>188</v>
      </c>
      <c r="B113" s="27">
        <v>92.206649780273438</v>
      </c>
      <c r="C113" s="27">
        <v>93.838447570800781</v>
      </c>
      <c r="D113" s="27">
        <v>94.602783203125</v>
      </c>
      <c r="E113" s="27">
        <v>96.665763854980469</v>
      </c>
      <c r="F113" s="27">
        <v>99.861122131347656</v>
      </c>
      <c r="G113" s="27">
        <v>99.118034362792969</v>
      </c>
      <c r="H113" s="27">
        <v>99.999809265136719</v>
      </c>
      <c r="I113" s="27">
        <v>99.99884033203125</v>
      </c>
      <c r="J113" s="27">
        <v>99.179092407226563</v>
      </c>
      <c r="K113" s="27">
        <v>99.989990234375</v>
      </c>
      <c r="L113" s="27">
        <v>99.999809265136719</v>
      </c>
      <c r="M113" s="27">
        <v>99.99884033203125</v>
      </c>
      <c r="Q113" s="31">
        <v>1</v>
      </c>
      <c r="R113" s="26" t="s">
        <v>155</v>
      </c>
      <c r="S113" s="26" t="b">
        <f t="shared" si="10"/>
        <v>1</v>
      </c>
      <c r="T113" s="26" t="b">
        <f t="shared" si="11"/>
        <v>1</v>
      </c>
      <c r="U113" s="47">
        <v>0</v>
      </c>
      <c r="V113" s="40" t="s">
        <v>184</v>
      </c>
      <c r="W113" s="32" t="s">
        <v>42</v>
      </c>
      <c r="X113" s="32" t="s">
        <v>42</v>
      </c>
      <c r="Y113" s="85">
        <v>5</v>
      </c>
      <c r="Z113" s="85"/>
      <c r="AA113" s="85"/>
      <c r="AB113" s="85"/>
      <c r="AC113" s="85"/>
      <c r="AE113" s="33" t="s">
        <v>7</v>
      </c>
    </row>
    <row r="114" spans="1:43" x14ac:dyDescent="0.35">
      <c r="A114" s="44" t="s">
        <v>189</v>
      </c>
      <c r="B114" s="27">
        <v>92.123634338378906</v>
      </c>
      <c r="C114" s="27">
        <v>93.837997436523438</v>
      </c>
      <c r="D114" s="27">
        <v>94.580345153808594</v>
      </c>
      <c r="E114" s="27">
        <v>96.665695190429688</v>
      </c>
      <c r="F114" s="27">
        <v>98.925086975097656</v>
      </c>
      <c r="G114" s="27">
        <v>99.121780395507813</v>
      </c>
      <c r="H114" s="27">
        <v>99.999809265136719</v>
      </c>
      <c r="I114" s="27">
        <v>99.99884033203125</v>
      </c>
      <c r="J114" s="27">
        <v>99.533363342285156</v>
      </c>
      <c r="K114" s="27">
        <v>99.965202331542969</v>
      </c>
      <c r="L114" s="27">
        <v>99.8919677734375</v>
      </c>
      <c r="M114" s="27">
        <v>99.351829528808594</v>
      </c>
      <c r="Q114" s="31">
        <v>1</v>
      </c>
      <c r="R114" s="26" t="s">
        <v>155</v>
      </c>
      <c r="S114" s="26" t="b">
        <f t="shared" si="10"/>
        <v>1</v>
      </c>
      <c r="T114" s="26" t="b">
        <f t="shared" si="11"/>
        <v>1</v>
      </c>
      <c r="U114" s="47">
        <v>0</v>
      </c>
      <c r="V114" s="32" t="s">
        <v>42</v>
      </c>
      <c r="W114" s="32" t="s">
        <v>42</v>
      </c>
      <c r="X114" s="32" t="s">
        <v>42</v>
      </c>
      <c r="Y114" s="85">
        <v>5</v>
      </c>
      <c r="Z114" s="85"/>
      <c r="AA114" s="85"/>
      <c r="AB114" s="85"/>
      <c r="AC114" s="85"/>
      <c r="AE114" s="33" t="s">
        <v>7</v>
      </c>
    </row>
    <row r="115" spans="1:43" x14ac:dyDescent="0.35">
      <c r="A115" s="26" t="s">
        <v>190</v>
      </c>
      <c r="B115" s="27">
        <v>92.152107238769531</v>
      </c>
      <c r="C115" s="27">
        <v>93.881507873535156</v>
      </c>
      <c r="D115" s="27">
        <v>94.534034729003906</v>
      </c>
      <c r="E115" s="27">
        <v>96.526840209960938</v>
      </c>
      <c r="F115" s="27">
        <v>98.486190795898438</v>
      </c>
      <c r="G115" s="27">
        <v>96.326423645019531</v>
      </c>
      <c r="H115" s="27">
        <v>99.941360473632813</v>
      </c>
      <c r="I115" s="27">
        <v>99.99884033203125</v>
      </c>
      <c r="J115" s="27">
        <v>99.810806274414063</v>
      </c>
      <c r="K115" s="27">
        <v>99.999961853027344</v>
      </c>
      <c r="L115" s="27">
        <v>99.999809265136719</v>
      </c>
      <c r="M115" s="27">
        <v>99.99884033203125</v>
      </c>
      <c r="Q115" s="31">
        <v>1</v>
      </c>
      <c r="R115" s="26" t="s">
        <v>155</v>
      </c>
      <c r="S115" s="26" t="b">
        <f t="shared" si="10"/>
        <v>1</v>
      </c>
      <c r="T115" s="26" t="b">
        <f t="shared" si="11"/>
        <v>1</v>
      </c>
      <c r="U115" s="47">
        <v>0</v>
      </c>
      <c r="V115" s="32" t="s">
        <v>42</v>
      </c>
      <c r="W115" s="32" t="s">
        <v>42</v>
      </c>
      <c r="X115" s="32" t="s">
        <v>42</v>
      </c>
      <c r="Y115" s="85">
        <v>4</v>
      </c>
      <c r="Z115" s="85"/>
      <c r="AA115" s="85"/>
      <c r="AB115" s="85"/>
      <c r="AC115" s="85"/>
      <c r="AE115" s="33" t="s">
        <v>7</v>
      </c>
      <c r="AI115" s="31">
        <v>42736</v>
      </c>
    </row>
    <row r="116" spans="1:43" x14ac:dyDescent="0.35">
      <c r="A116" s="44" t="s">
        <v>191</v>
      </c>
      <c r="B116" s="27">
        <v>90.612037658691406</v>
      </c>
      <c r="C116" s="27">
        <v>93.913162231445313</v>
      </c>
      <c r="D116" s="27">
        <v>94.618705749511719</v>
      </c>
      <c r="E116" s="27">
        <v>96.666023254394531</v>
      </c>
      <c r="F116" s="27">
        <v>95.381340026855469</v>
      </c>
      <c r="G116" s="27">
        <v>99.112289428710938</v>
      </c>
      <c r="H116" s="27">
        <v>99.985107421875</v>
      </c>
      <c r="I116" s="27">
        <v>99.99884033203125</v>
      </c>
      <c r="J116" s="27">
        <v>98.015357971191406</v>
      </c>
      <c r="K116" s="27">
        <v>99.899642944335938</v>
      </c>
      <c r="L116" s="27">
        <v>99.951774597167969</v>
      </c>
      <c r="M116" s="27">
        <v>99.99884033203125</v>
      </c>
      <c r="Q116" s="31">
        <v>1</v>
      </c>
      <c r="R116" s="26" t="s">
        <v>155</v>
      </c>
      <c r="S116" s="26" t="b">
        <f t="shared" si="10"/>
        <v>1</v>
      </c>
      <c r="T116" s="26" t="b">
        <f t="shared" si="11"/>
        <v>1</v>
      </c>
      <c r="U116" s="47">
        <v>0</v>
      </c>
      <c r="V116" s="32" t="s">
        <v>42</v>
      </c>
      <c r="W116" s="40" t="s">
        <v>20</v>
      </c>
      <c r="X116" s="32" t="s">
        <v>42</v>
      </c>
      <c r="Y116" s="85">
        <v>4</v>
      </c>
      <c r="Z116" s="85"/>
      <c r="AA116" s="85"/>
      <c r="AB116" s="85"/>
      <c r="AC116" s="85"/>
      <c r="AE116" s="33" t="s">
        <v>7</v>
      </c>
    </row>
    <row r="117" spans="1:43" x14ac:dyDescent="0.35">
      <c r="A117" s="44" t="s">
        <v>192</v>
      </c>
      <c r="B117" s="27">
        <v>79.808326721191406</v>
      </c>
      <c r="C117" s="27">
        <v>87.072944641113281</v>
      </c>
      <c r="D117" s="27">
        <v>62.150218963623047</v>
      </c>
      <c r="E117" s="27">
        <v>96.659347534179688</v>
      </c>
      <c r="F117" s="27">
        <v>96.901313781738281</v>
      </c>
      <c r="G117" s="27">
        <v>98.455284118652344</v>
      </c>
      <c r="H117" s="27">
        <v>99.999710083007813</v>
      </c>
      <c r="I117" s="27">
        <v>99.99884033203125</v>
      </c>
      <c r="J117" s="27">
        <v>90.207557678222656</v>
      </c>
      <c r="K117" s="27">
        <v>99.999954223632813</v>
      </c>
      <c r="L117" s="27">
        <v>99.999710083007813</v>
      </c>
      <c r="M117" s="27">
        <v>99.99884033203125</v>
      </c>
      <c r="Q117" s="31">
        <v>1</v>
      </c>
      <c r="R117" s="26" t="s">
        <v>155</v>
      </c>
      <c r="S117" s="26" t="b">
        <f t="shared" si="10"/>
        <v>0</v>
      </c>
      <c r="T117" s="26" t="b">
        <f t="shared" si="11"/>
        <v>1</v>
      </c>
      <c r="U117" s="47"/>
      <c r="V117" s="32"/>
      <c r="W117" s="40"/>
      <c r="X117" s="32"/>
      <c r="Y117" s="31"/>
      <c r="Z117" s="31"/>
      <c r="AA117" s="31"/>
      <c r="AB117" s="31"/>
      <c r="AC117" s="31"/>
      <c r="AE117" s="33"/>
    </row>
    <row r="118" spans="1:43" x14ac:dyDescent="0.35">
      <c r="A118" s="44" t="s">
        <v>193</v>
      </c>
      <c r="B118" s="27">
        <v>78.919822692871094</v>
      </c>
      <c r="C118" s="27">
        <v>87.068572998046875</v>
      </c>
      <c r="D118" s="27">
        <v>62.667659759521484</v>
      </c>
      <c r="E118" s="27">
        <v>96.582267761230469</v>
      </c>
      <c r="F118" s="27">
        <v>63.616947174072266</v>
      </c>
      <c r="G118" s="27">
        <v>15.844393730163574</v>
      </c>
      <c r="H118" s="27">
        <v>34.388187408447266</v>
      </c>
      <c r="I118" s="27">
        <v>24.111724853515625</v>
      </c>
      <c r="J118" s="27">
        <v>62.636867523193359</v>
      </c>
      <c r="K118" s="27">
        <v>93.44366455078125</v>
      </c>
      <c r="L118" s="27">
        <v>84.276847839355469</v>
      </c>
      <c r="M118" s="27">
        <v>86.458076477050781</v>
      </c>
      <c r="N118" s="48" t="s">
        <v>194</v>
      </c>
      <c r="O118" s="26" t="s">
        <v>195</v>
      </c>
      <c r="P118" s="35" t="s">
        <v>196</v>
      </c>
      <c r="Q118" s="31">
        <v>0</v>
      </c>
      <c r="R118" s="26" t="s">
        <v>155</v>
      </c>
      <c r="S118" s="26" t="b">
        <f t="shared" si="10"/>
        <v>0</v>
      </c>
      <c r="T118" s="26" t="b">
        <f t="shared" si="11"/>
        <v>0</v>
      </c>
      <c r="U118" s="47"/>
      <c r="V118" s="32"/>
      <c r="W118" s="40"/>
      <c r="X118" s="32"/>
      <c r="Y118" s="31"/>
      <c r="Z118" s="31"/>
      <c r="AA118" s="31"/>
      <c r="AB118" s="31"/>
      <c r="AC118" s="31"/>
      <c r="AE118" s="33"/>
    </row>
    <row r="119" spans="1:43" x14ac:dyDescent="0.35">
      <c r="A119" s="44" t="s">
        <v>197</v>
      </c>
      <c r="B119" s="27">
        <v>79.451484680175781</v>
      </c>
      <c r="C119" s="27">
        <v>79.2222900390625</v>
      </c>
      <c r="D119" s="27">
        <v>63.954109191894531</v>
      </c>
      <c r="E119" s="27">
        <v>95.968513488769531</v>
      </c>
      <c r="F119" s="27">
        <v>96.768867492675781</v>
      </c>
      <c r="G119" s="27">
        <v>98.286094665527344</v>
      </c>
      <c r="H119" s="27">
        <v>99.155235290527344</v>
      </c>
      <c r="I119" s="27">
        <v>99.5194091796875</v>
      </c>
      <c r="J119" s="27">
        <v>90.138725280761719</v>
      </c>
      <c r="K119" s="27">
        <v>99.999954223632813</v>
      </c>
      <c r="L119" s="27">
        <v>99.999710083007813</v>
      </c>
      <c r="M119" s="27">
        <v>99.99884033203125</v>
      </c>
      <c r="Q119" s="31">
        <v>1</v>
      </c>
      <c r="R119" s="26" t="s">
        <v>155</v>
      </c>
      <c r="S119" s="26" t="b">
        <f t="shared" si="10"/>
        <v>0</v>
      </c>
      <c r="T119" s="26" t="b">
        <f t="shared" si="11"/>
        <v>0</v>
      </c>
      <c r="U119" s="47"/>
      <c r="V119" s="32"/>
      <c r="W119" s="40"/>
      <c r="X119" s="32"/>
      <c r="Y119" s="31"/>
      <c r="Z119" s="31"/>
      <c r="AA119" s="31"/>
      <c r="AB119" s="31"/>
      <c r="AC119" s="31"/>
      <c r="AE119" s="33"/>
    </row>
    <row r="120" spans="1:43" x14ac:dyDescent="0.35">
      <c r="A120" s="44" t="s">
        <v>198</v>
      </c>
      <c r="B120" s="27">
        <v>78.363937377929688</v>
      </c>
      <c r="C120" s="27">
        <v>86.128273010253906</v>
      </c>
      <c r="D120" s="27">
        <v>61.554397583007813</v>
      </c>
      <c r="E120" s="27">
        <v>95.254631042480469</v>
      </c>
      <c r="F120" s="27">
        <v>100</v>
      </c>
      <c r="G120" s="27">
        <v>99.999954223632813</v>
      </c>
      <c r="H120" s="27">
        <v>99.999710083007813</v>
      </c>
      <c r="I120" s="27">
        <v>99.99884033203125</v>
      </c>
      <c r="J120" s="32" t="s">
        <v>49</v>
      </c>
      <c r="K120" s="32" t="s">
        <v>49</v>
      </c>
      <c r="L120" s="32" t="s">
        <v>49</v>
      </c>
      <c r="M120" s="32" t="s">
        <v>49</v>
      </c>
      <c r="R120" s="26"/>
      <c r="U120" s="47"/>
      <c r="V120" s="32"/>
      <c r="W120" s="40"/>
      <c r="X120" s="32"/>
      <c r="Y120" s="31"/>
      <c r="Z120" s="31"/>
      <c r="AA120" s="31"/>
      <c r="AB120" s="31"/>
      <c r="AC120" s="31"/>
      <c r="AE120" s="33"/>
    </row>
    <row r="121" spans="1:43" x14ac:dyDescent="0.35">
      <c r="A121" s="44" t="s">
        <v>199</v>
      </c>
      <c r="B121" s="27">
        <v>89.562728881835938</v>
      </c>
      <c r="C121" s="27">
        <v>91.144439697265625</v>
      </c>
      <c r="D121" s="27">
        <v>91.996139526367188</v>
      </c>
      <c r="E121" s="27">
        <v>95.629631042480469</v>
      </c>
      <c r="F121" s="27">
        <v>100</v>
      </c>
      <c r="G121" s="27">
        <v>99.999961853027344</v>
      </c>
      <c r="H121" s="27">
        <v>99.999809265136719</v>
      </c>
      <c r="I121" s="27">
        <v>99.99884033203125</v>
      </c>
      <c r="J121" s="32" t="s">
        <v>49</v>
      </c>
      <c r="K121" s="32" t="s">
        <v>49</v>
      </c>
      <c r="L121" s="32" t="s">
        <v>49</v>
      </c>
      <c r="M121" s="32" t="s">
        <v>49</v>
      </c>
      <c r="P121" s="49"/>
      <c r="R121" s="50"/>
      <c r="S121" s="50"/>
      <c r="T121" s="50"/>
      <c r="U121" s="50"/>
      <c r="V121" s="32" t="s">
        <v>49</v>
      </c>
      <c r="W121" s="32" t="s">
        <v>49</v>
      </c>
      <c r="X121" s="32" t="s">
        <v>49</v>
      </c>
      <c r="Y121" s="86"/>
      <c r="Z121" s="86"/>
      <c r="AA121" s="86"/>
      <c r="AB121" s="86"/>
      <c r="AC121" s="86"/>
    </row>
    <row r="122" spans="1:43" x14ac:dyDescent="0.35">
      <c r="A122" s="36"/>
      <c r="B122" s="36"/>
      <c r="C122" s="36"/>
      <c r="D122" s="36"/>
      <c r="E122" s="36"/>
      <c r="F122" s="36"/>
      <c r="G122" s="36"/>
      <c r="H122" s="36"/>
      <c r="I122" s="36"/>
      <c r="N122" s="38" t="s">
        <v>200</v>
      </c>
      <c r="O122" s="36"/>
      <c r="P122" s="24">
        <f>SUMIF(S123:S124,TRUE, Q123:Q124)/SUM(Q123:Q124)</f>
        <v>1</v>
      </c>
      <c r="Q122" s="36"/>
      <c r="R122" s="36"/>
      <c r="S122" s="36"/>
      <c r="T122" s="36"/>
      <c r="U122" s="36"/>
      <c r="V122" s="36"/>
      <c r="W122" s="36"/>
      <c r="X122" s="36"/>
      <c r="Y122" s="87"/>
      <c r="Z122" s="87"/>
      <c r="AA122" s="87"/>
      <c r="AB122" s="87"/>
      <c r="AC122" s="87"/>
      <c r="AD122" s="38"/>
      <c r="AE122" s="38"/>
      <c r="AF122" s="87"/>
      <c r="AG122" s="87"/>
      <c r="AH122" s="87" t="s">
        <v>126</v>
      </c>
      <c r="AI122" s="88"/>
      <c r="AJ122" s="88"/>
      <c r="AK122" s="88"/>
      <c r="AL122" s="88"/>
      <c r="AM122" s="88"/>
      <c r="AN122" s="88"/>
      <c r="AO122" s="88"/>
      <c r="AP122" s="88"/>
      <c r="AQ122" s="88"/>
    </row>
    <row r="123" spans="1:43" x14ac:dyDescent="0.35">
      <c r="A123" s="26" t="s">
        <v>201</v>
      </c>
      <c r="B123" s="27">
        <v>82.514907836914063</v>
      </c>
      <c r="C123" s="27">
        <v>90.964797973632813</v>
      </c>
      <c r="D123" s="27">
        <v>94.597969055175781</v>
      </c>
      <c r="E123" s="27">
        <v>95.54901123046875</v>
      </c>
      <c r="F123" s="27">
        <v>68.074951171875</v>
      </c>
      <c r="G123" s="27">
        <v>80.947067260742188</v>
      </c>
      <c r="H123" s="27">
        <v>99.980705261230469</v>
      </c>
      <c r="I123" s="27">
        <v>99.99884033203125</v>
      </c>
      <c r="J123" s="27">
        <v>99.060523986816406</v>
      </c>
      <c r="K123" s="27">
        <v>99.999961853027344</v>
      </c>
      <c r="L123" s="27">
        <v>99.999809265136719</v>
      </c>
      <c r="M123" s="27">
        <v>99.99884033203125</v>
      </c>
      <c r="Q123" s="31">
        <v>1</v>
      </c>
      <c r="R123" s="26" t="s">
        <v>155</v>
      </c>
      <c r="S123" s="26" t="b">
        <f>NOT(OR((D123&lt;=$Q$1),(H123&lt;=$R$1),(L123&lt;=$S$1)))</f>
        <v>1</v>
      </c>
      <c r="T123" s="26" t="b">
        <f>NOT(OR((C123&lt;=$Q$1),(G123&lt;=$R$1),(K123&lt;=$S$1)))</f>
        <v>0</v>
      </c>
      <c r="U123" s="32" t="s">
        <v>42</v>
      </c>
      <c r="V123" s="32" t="s">
        <v>42</v>
      </c>
      <c r="W123" s="40" t="s">
        <v>20</v>
      </c>
      <c r="X123" s="32" t="s">
        <v>42</v>
      </c>
      <c r="Y123" s="85">
        <v>5</v>
      </c>
      <c r="Z123" s="85"/>
      <c r="AA123" s="85"/>
      <c r="AB123" s="85"/>
      <c r="AC123" s="85"/>
      <c r="AE123" s="33" t="s">
        <v>7</v>
      </c>
    </row>
    <row r="124" spans="1:43" x14ac:dyDescent="0.35">
      <c r="A124" s="26" t="s">
        <v>202</v>
      </c>
      <c r="B124" s="27">
        <v>84.603874206542969</v>
      </c>
      <c r="C124" s="27">
        <v>90.945686340332031</v>
      </c>
      <c r="D124" s="27">
        <v>94.456245422363281</v>
      </c>
      <c r="E124" s="27">
        <v>95.549171447753906</v>
      </c>
      <c r="F124" s="27">
        <v>89.596450805664063</v>
      </c>
      <c r="G124" s="27">
        <v>80.634910583496094</v>
      </c>
      <c r="H124" s="27">
        <v>99.409164428710938</v>
      </c>
      <c r="I124" s="27">
        <v>99.161720275878906</v>
      </c>
      <c r="J124" s="27">
        <v>90.915908813476563</v>
      </c>
      <c r="K124" s="27">
        <v>99.999961853027344</v>
      </c>
      <c r="L124" s="27">
        <v>99.999809265136719</v>
      </c>
      <c r="M124" s="27">
        <v>99.99884033203125</v>
      </c>
      <c r="Q124" s="31">
        <v>1</v>
      </c>
      <c r="R124" s="26" t="s">
        <v>155</v>
      </c>
      <c r="S124" s="26" t="b">
        <f t="shared" ref="S124:S125" si="12">NOT(OR((D124&lt;=$Q$1),(H124&lt;=$R$1),(L124&lt;=$S$1)))</f>
        <v>1</v>
      </c>
      <c r="T124" s="26" t="b">
        <f>NOT(OR((C124&lt;=$Q$1),(G124&lt;=$R$1),(K124&lt;=$S$1)))</f>
        <v>0</v>
      </c>
      <c r="U124" s="32" t="s">
        <v>42</v>
      </c>
      <c r="V124" s="40" t="s">
        <v>184</v>
      </c>
      <c r="W124" s="32" t="s">
        <v>42</v>
      </c>
      <c r="X124" s="32" t="s">
        <v>42</v>
      </c>
      <c r="Y124" s="85">
        <v>5</v>
      </c>
      <c r="Z124" s="85"/>
      <c r="AA124" s="85"/>
      <c r="AB124" s="85"/>
      <c r="AC124" s="85"/>
      <c r="AE124" s="33" t="s">
        <v>7</v>
      </c>
    </row>
    <row r="125" spans="1:43" x14ac:dyDescent="0.35">
      <c r="A125" s="26" t="s">
        <v>203</v>
      </c>
      <c r="B125" s="27">
        <v>79.244338989257813</v>
      </c>
      <c r="C125" s="27">
        <v>90.949935913085938</v>
      </c>
      <c r="D125" s="27">
        <v>94.629348754882813</v>
      </c>
      <c r="E125" s="27">
        <v>95.394050598144531</v>
      </c>
      <c r="F125" s="27">
        <v>56.739974975585938</v>
      </c>
      <c r="G125" s="27">
        <v>13.058496475219727</v>
      </c>
      <c r="H125" s="27">
        <v>48.028701782226563</v>
      </c>
      <c r="I125" s="27">
        <v>99.99884033203125</v>
      </c>
      <c r="J125" s="27">
        <v>46.003189086914063</v>
      </c>
      <c r="K125" s="27">
        <v>92.278182983398438</v>
      </c>
      <c r="L125" s="27">
        <v>73.369110107421875</v>
      </c>
      <c r="M125" s="27">
        <v>44.775535583496094</v>
      </c>
      <c r="N125" s="33" t="s">
        <v>204</v>
      </c>
      <c r="Q125" s="31">
        <v>0</v>
      </c>
      <c r="R125" s="26" t="s">
        <v>155</v>
      </c>
      <c r="S125" s="26" t="b">
        <f t="shared" si="12"/>
        <v>0</v>
      </c>
      <c r="T125" s="26" t="b">
        <f t="shared" ref="T125" si="13">NOT(OR((C125&lt;=$Q$1),(G125&lt;=$R$1),(K125&lt;=$S$1)))</f>
        <v>0</v>
      </c>
      <c r="U125" s="32" t="s">
        <v>42</v>
      </c>
      <c r="V125" s="32" t="s">
        <v>42</v>
      </c>
      <c r="W125" s="40" t="s">
        <v>20</v>
      </c>
      <c r="X125" s="32" t="s">
        <v>42</v>
      </c>
      <c r="Y125" s="85">
        <v>5</v>
      </c>
      <c r="Z125" s="85"/>
      <c r="AA125" s="85"/>
      <c r="AB125" s="85"/>
      <c r="AC125" s="85"/>
      <c r="AE125" s="33" t="s">
        <v>7</v>
      </c>
    </row>
    <row r="126" spans="1:43" x14ac:dyDescent="0.35">
      <c r="A126" s="26" t="s">
        <v>205</v>
      </c>
      <c r="B126" s="27">
        <v>82.325775146484375</v>
      </c>
      <c r="C126" s="27">
        <v>90.657882690429688</v>
      </c>
      <c r="D126" s="27">
        <v>93.975311279296875</v>
      </c>
      <c r="E126" s="27">
        <v>95.24884033203125</v>
      </c>
      <c r="F126" s="27">
        <v>98.346519470214844</v>
      </c>
      <c r="G126" s="27">
        <v>99.999961853027344</v>
      </c>
      <c r="H126" s="27">
        <v>99.999809265136719</v>
      </c>
      <c r="I126" s="27">
        <v>99.99884033203125</v>
      </c>
      <c r="Q126" s="26" t="s">
        <v>37</v>
      </c>
      <c r="R126" s="26"/>
      <c r="U126" s="32" t="s">
        <v>42</v>
      </c>
      <c r="V126" s="40" t="s">
        <v>184</v>
      </c>
      <c r="W126" s="32" t="s">
        <v>42</v>
      </c>
      <c r="X126" s="32" t="s">
        <v>42</v>
      </c>
      <c r="Y126" s="85">
        <v>5</v>
      </c>
      <c r="Z126" s="85"/>
      <c r="AA126" s="85"/>
      <c r="AB126" s="85"/>
      <c r="AC126" s="85"/>
      <c r="AE126" s="33" t="s">
        <v>7</v>
      </c>
      <c r="AF126" s="26" t="s">
        <v>185</v>
      </c>
      <c r="AI126" s="31">
        <v>42736</v>
      </c>
      <c r="AL126" s="26" t="s">
        <v>186</v>
      </c>
    </row>
    <row r="127" spans="1:43" x14ac:dyDescent="0.35">
      <c r="A127" s="36"/>
      <c r="B127" s="36"/>
      <c r="C127" s="36"/>
      <c r="D127" s="36"/>
      <c r="E127" s="36"/>
      <c r="F127" s="36"/>
      <c r="G127" s="36"/>
      <c r="H127" s="36"/>
      <c r="I127" s="36"/>
      <c r="J127" s="36"/>
      <c r="K127" s="36"/>
      <c r="L127" s="36"/>
      <c r="M127" s="36"/>
      <c r="N127" s="38" t="s">
        <v>206</v>
      </c>
      <c r="O127" s="36" t="str">
        <f>SUM(Q128:Q183) &amp;" Sensors"</f>
        <v>42 Sensors</v>
      </c>
      <c r="P127" s="24">
        <f>SUMIF(S128:S183,TRUE, Q128:Q183)/SUM(Q128:Q183)</f>
        <v>0.7857142857142857</v>
      </c>
      <c r="Q127" s="36"/>
      <c r="R127" s="36"/>
      <c r="S127" s="36"/>
      <c r="T127" s="36"/>
      <c r="U127" s="36"/>
      <c r="V127" s="36"/>
      <c r="W127" s="36"/>
      <c r="X127" s="36"/>
      <c r="Y127" s="87"/>
      <c r="Z127" s="87"/>
      <c r="AA127" s="87"/>
      <c r="AB127" s="87"/>
      <c r="AC127" s="87"/>
      <c r="AD127" s="38"/>
      <c r="AE127" s="38"/>
      <c r="AF127" s="87"/>
      <c r="AG127" s="87"/>
      <c r="AH127" s="87" t="s">
        <v>206</v>
      </c>
      <c r="AI127" s="88"/>
      <c r="AJ127" s="88"/>
      <c r="AK127" s="88"/>
      <c r="AL127" s="88"/>
      <c r="AM127" s="88"/>
      <c r="AN127" s="88"/>
      <c r="AO127" s="88"/>
      <c r="AP127" s="88"/>
      <c r="AQ127" s="88"/>
    </row>
    <row r="128" spans="1:43" x14ac:dyDescent="0.35">
      <c r="A128" s="26" t="s">
        <v>207</v>
      </c>
      <c r="B128" s="27">
        <v>90.716545104980469</v>
      </c>
      <c r="C128" s="27">
        <v>82.07373046875</v>
      </c>
      <c r="D128" s="27">
        <v>93.651145935058594</v>
      </c>
      <c r="E128" s="27">
        <v>95.414573669433594</v>
      </c>
      <c r="F128" s="27">
        <v>96.981376647949219</v>
      </c>
      <c r="G128" s="27">
        <v>99.998802185058594</v>
      </c>
      <c r="H128" s="27">
        <v>99.999809265136719</v>
      </c>
      <c r="I128" s="27">
        <v>99.99884033203125</v>
      </c>
      <c r="J128" s="27">
        <v>92.814994812011719</v>
      </c>
      <c r="K128" s="27">
        <v>99.999954223632813</v>
      </c>
      <c r="L128" s="27">
        <v>99.999809265136719</v>
      </c>
      <c r="M128" s="27">
        <v>99.99884033203125</v>
      </c>
      <c r="Q128" s="31">
        <v>1</v>
      </c>
      <c r="R128" s="39" t="s">
        <v>83</v>
      </c>
      <c r="S128" s="26" t="b">
        <f t="shared" ref="S128:S173" si="14">NOT(OR((D128&lt;=$Q$1),(H128&lt;=$R$1),(L128&lt;=$S$1)))</f>
        <v>1</v>
      </c>
      <c r="T128" s="26" t="b">
        <f t="shared" ref="T128:T173" si="15">NOT(OR((C128&lt;=$Q$1),(G128&lt;=$R$1),(K128&lt;=$S$1)))</f>
        <v>0</v>
      </c>
      <c r="U128" s="32" t="s">
        <v>42</v>
      </c>
      <c r="V128" s="32" t="s">
        <v>42</v>
      </c>
      <c r="W128" s="40" t="s">
        <v>20</v>
      </c>
      <c r="X128" s="41" t="s">
        <v>129</v>
      </c>
      <c r="Y128" s="85">
        <v>4</v>
      </c>
      <c r="Z128" s="85"/>
      <c r="AA128" s="85"/>
      <c r="AB128" s="85"/>
      <c r="AC128" s="85"/>
      <c r="AE128" s="33" t="s">
        <v>7</v>
      </c>
      <c r="AL128" s="26" t="s">
        <v>130</v>
      </c>
      <c r="AN128" s="26" t="s">
        <v>131</v>
      </c>
      <c r="AO128" s="31">
        <v>42767</v>
      </c>
      <c r="AP128" s="26" t="s">
        <v>47</v>
      </c>
    </row>
    <row r="129" spans="1:31" x14ac:dyDescent="0.35">
      <c r="A129" s="26" t="s">
        <v>208</v>
      </c>
      <c r="B129" s="27">
        <v>90.850578308105469</v>
      </c>
      <c r="C129" s="27">
        <v>82.060798645019531</v>
      </c>
      <c r="D129" s="27">
        <v>93.352424621582031</v>
      </c>
      <c r="E129" s="27">
        <v>95.41522216796875</v>
      </c>
      <c r="F129" s="27">
        <v>92.87591552734375</v>
      </c>
      <c r="G129" s="27">
        <v>99.999954223632813</v>
      </c>
      <c r="H129" s="27">
        <v>99.999809265136719</v>
      </c>
      <c r="I129" s="27">
        <v>99.99884033203125</v>
      </c>
      <c r="J129" s="27">
        <v>96.772613525390625</v>
      </c>
      <c r="K129" s="27">
        <v>57.685390472412109</v>
      </c>
      <c r="L129" s="27">
        <v>99.999809265136719</v>
      </c>
      <c r="M129" s="27">
        <v>99.99884033203125</v>
      </c>
      <c r="Q129" s="31">
        <v>1</v>
      </c>
      <c r="R129" s="26" t="s">
        <v>41</v>
      </c>
      <c r="S129" s="26" t="b">
        <f t="shared" si="14"/>
        <v>1</v>
      </c>
      <c r="T129" s="26" t="b">
        <f t="shared" si="15"/>
        <v>0</v>
      </c>
      <c r="U129" s="32"/>
      <c r="V129" s="32"/>
      <c r="W129" s="40"/>
      <c r="X129" s="41"/>
      <c r="AE129" s="33"/>
    </row>
    <row r="130" spans="1:31" x14ac:dyDescent="0.35">
      <c r="A130" s="26" t="s">
        <v>209</v>
      </c>
      <c r="B130" s="27">
        <v>91.031379699707031</v>
      </c>
      <c r="C130" s="27">
        <v>82.073905944824219</v>
      </c>
      <c r="D130" s="27">
        <v>93.258201599121094</v>
      </c>
      <c r="E130" s="27">
        <v>95.416618347167969</v>
      </c>
      <c r="F130" s="27">
        <v>98.426559448242188</v>
      </c>
      <c r="G130" s="27">
        <v>99.999412536621094</v>
      </c>
      <c r="H130" s="27">
        <v>99.999809265136719</v>
      </c>
      <c r="I130" s="27">
        <v>99.99884033203125</v>
      </c>
      <c r="J130" s="27">
        <v>92.896324157714844</v>
      </c>
      <c r="K130" s="27">
        <v>99.999954223632813</v>
      </c>
      <c r="L130" s="27">
        <v>99.999809265136719</v>
      </c>
      <c r="M130" s="27">
        <v>99.99884033203125</v>
      </c>
      <c r="Q130" s="31">
        <v>1</v>
      </c>
      <c r="R130" s="39" t="s">
        <v>83</v>
      </c>
      <c r="S130" s="26" t="b">
        <f t="shared" si="14"/>
        <v>1</v>
      </c>
      <c r="T130" s="26" t="b">
        <f t="shared" si="15"/>
        <v>0</v>
      </c>
      <c r="U130" s="32" t="s">
        <v>42</v>
      </c>
      <c r="V130" s="32" t="s">
        <v>42</v>
      </c>
      <c r="W130" s="40" t="s">
        <v>20</v>
      </c>
      <c r="X130" s="41" t="s">
        <v>129</v>
      </c>
      <c r="Y130" s="85">
        <v>4</v>
      </c>
      <c r="Z130" s="85"/>
      <c r="AA130" s="85"/>
      <c r="AB130" s="85"/>
      <c r="AC130" s="85"/>
      <c r="AE130" s="33" t="s">
        <v>7</v>
      </c>
    </row>
    <row r="131" spans="1:31" x14ac:dyDescent="0.35">
      <c r="A131" s="26" t="s">
        <v>210</v>
      </c>
      <c r="B131" s="27">
        <v>90.979049682617188</v>
      </c>
      <c r="C131" s="27">
        <v>82.035041809082031</v>
      </c>
      <c r="D131" s="27">
        <v>93.443740844726563</v>
      </c>
      <c r="E131" s="27">
        <v>95.414794921875</v>
      </c>
      <c r="F131" s="27">
        <v>95.179580688476563</v>
      </c>
      <c r="G131" s="27">
        <v>99.9993896484375</v>
      </c>
      <c r="H131" s="27">
        <v>99.999809265136719</v>
      </c>
      <c r="I131" s="27">
        <v>99.99884033203125</v>
      </c>
      <c r="J131" s="27">
        <v>96.772789001464844</v>
      </c>
      <c r="K131" s="27">
        <v>57.687644958496094</v>
      </c>
      <c r="L131" s="27">
        <v>99.999809265136719</v>
      </c>
      <c r="M131" s="27">
        <v>99.99884033203125</v>
      </c>
      <c r="Q131" s="31">
        <v>1</v>
      </c>
      <c r="R131" s="26" t="s">
        <v>41</v>
      </c>
      <c r="S131" s="26" t="b">
        <f t="shared" si="14"/>
        <v>1</v>
      </c>
      <c r="T131" s="26" t="b">
        <f t="shared" si="15"/>
        <v>0</v>
      </c>
      <c r="U131" s="32"/>
      <c r="V131" s="32"/>
      <c r="W131" s="40"/>
      <c r="X131" s="41"/>
      <c r="AE131" s="33"/>
    </row>
    <row r="132" spans="1:31" x14ac:dyDescent="0.35">
      <c r="A132" s="26" t="s">
        <v>211</v>
      </c>
      <c r="B132" s="27">
        <v>91.11065673828125</v>
      </c>
      <c r="C132" s="27">
        <v>82.026313781738281</v>
      </c>
      <c r="D132" s="27">
        <v>93.375221252441406</v>
      </c>
      <c r="E132" s="27">
        <v>95.414955139160156</v>
      </c>
      <c r="F132" s="27">
        <v>98.415756225585938</v>
      </c>
      <c r="G132" s="27">
        <v>99.999519348144531</v>
      </c>
      <c r="H132" s="27">
        <v>99.998458862304688</v>
      </c>
      <c r="I132" s="27">
        <v>99.99884033203125</v>
      </c>
      <c r="J132" s="27">
        <v>92.902099609375</v>
      </c>
      <c r="K132" s="27">
        <v>99.999954223632813</v>
      </c>
      <c r="L132" s="27">
        <v>99.999809265136719</v>
      </c>
      <c r="M132" s="27">
        <v>99.99884033203125</v>
      </c>
      <c r="Q132" s="31">
        <v>1</v>
      </c>
      <c r="R132" s="39" t="s">
        <v>83</v>
      </c>
      <c r="S132" s="26" t="b">
        <f t="shared" si="14"/>
        <v>1</v>
      </c>
      <c r="T132" s="26" t="b">
        <f t="shared" si="15"/>
        <v>0</v>
      </c>
      <c r="U132" s="32" t="s">
        <v>42</v>
      </c>
      <c r="V132" s="32" t="s">
        <v>42</v>
      </c>
      <c r="W132" s="32" t="s">
        <v>42</v>
      </c>
      <c r="X132" s="41" t="s">
        <v>129</v>
      </c>
      <c r="Y132" s="85">
        <v>4</v>
      </c>
      <c r="Z132" s="85"/>
      <c r="AA132" s="85"/>
      <c r="AB132" s="85"/>
      <c r="AC132" s="85"/>
      <c r="AE132" s="33" t="s">
        <v>7</v>
      </c>
    </row>
    <row r="133" spans="1:31" x14ac:dyDescent="0.35">
      <c r="A133" s="26" t="s">
        <v>212</v>
      </c>
      <c r="B133" s="27">
        <v>91.049674987792969</v>
      </c>
      <c r="C133" s="27">
        <v>82.064529418945313</v>
      </c>
      <c r="D133" s="27">
        <v>93.351371765136719</v>
      </c>
      <c r="E133" s="27">
        <v>95.415069580078125</v>
      </c>
      <c r="F133" s="27">
        <v>76.766990661621094</v>
      </c>
      <c r="G133" s="27">
        <v>99.998985290527344</v>
      </c>
      <c r="H133" s="27">
        <v>99.996139526367188</v>
      </c>
      <c r="I133" s="27">
        <v>99.99884033203125</v>
      </c>
      <c r="J133" s="27">
        <v>96.799072265625</v>
      </c>
      <c r="K133" s="27">
        <v>99.999954223632813</v>
      </c>
      <c r="L133" s="27">
        <v>99.999809265136719</v>
      </c>
      <c r="M133" s="27">
        <v>99.99884033203125</v>
      </c>
      <c r="Q133" s="31">
        <v>1</v>
      </c>
      <c r="R133" s="39" t="s">
        <v>83</v>
      </c>
      <c r="S133" s="26" t="b">
        <f t="shared" si="14"/>
        <v>1</v>
      </c>
      <c r="T133" s="26" t="b">
        <f t="shared" si="15"/>
        <v>0</v>
      </c>
      <c r="U133" s="40" t="s">
        <v>135</v>
      </c>
      <c r="V133" s="32" t="s">
        <v>42</v>
      </c>
      <c r="W133" s="32" t="s">
        <v>42</v>
      </c>
      <c r="X133" s="41" t="s">
        <v>129</v>
      </c>
      <c r="Y133" s="85">
        <v>3</v>
      </c>
      <c r="Z133" s="85"/>
      <c r="AA133" s="85"/>
      <c r="AB133" s="85"/>
      <c r="AC133" s="85"/>
      <c r="AE133" s="33" t="s">
        <v>7</v>
      </c>
    </row>
    <row r="134" spans="1:31" x14ac:dyDescent="0.35">
      <c r="A134" s="26" t="s">
        <v>213</v>
      </c>
      <c r="B134" s="27">
        <v>91.053817749023438</v>
      </c>
      <c r="C134" s="27">
        <v>82.055213928222656</v>
      </c>
      <c r="D134" s="27">
        <v>93.419578552246094</v>
      </c>
      <c r="E134" s="27">
        <v>95.411323547363281</v>
      </c>
      <c r="F134" s="27">
        <v>96.549781799316406</v>
      </c>
      <c r="G134" s="27">
        <v>99.999343872070313</v>
      </c>
      <c r="H134" s="27">
        <v>99.999809265136719</v>
      </c>
      <c r="I134" s="27">
        <v>99.99884033203125</v>
      </c>
      <c r="J134" s="27">
        <v>89.431816101074219</v>
      </c>
      <c r="K134" s="27">
        <v>85.185150146484375</v>
      </c>
      <c r="L134" s="27">
        <v>99.999809265136719</v>
      </c>
      <c r="M134" s="27">
        <v>99.99884033203125</v>
      </c>
      <c r="Q134" s="31">
        <v>1</v>
      </c>
      <c r="R134" s="39" t="s">
        <v>83</v>
      </c>
      <c r="S134" s="26" t="b">
        <f t="shared" si="14"/>
        <v>1</v>
      </c>
      <c r="T134" s="26" t="b">
        <f t="shared" si="15"/>
        <v>0</v>
      </c>
      <c r="U134" s="32" t="s">
        <v>42</v>
      </c>
      <c r="V134" s="32" t="s">
        <v>42</v>
      </c>
      <c r="W134" s="32" t="s">
        <v>42</v>
      </c>
      <c r="X134" s="41" t="s">
        <v>129</v>
      </c>
      <c r="Y134" s="85">
        <v>4</v>
      </c>
      <c r="Z134" s="85"/>
      <c r="AA134" s="85"/>
      <c r="AB134" s="85"/>
      <c r="AC134" s="85"/>
      <c r="AE134" s="33" t="s">
        <v>7</v>
      </c>
    </row>
    <row r="135" spans="1:31" x14ac:dyDescent="0.35">
      <c r="A135" s="26" t="s">
        <v>214</v>
      </c>
      <c r="B135" s="27">
        <v>91.153701782226563</v>
      </c>
      <c r="C135" s="27">
        <v>82.058982849121094</v>
      </c>
      <c r="D135" s="27">
        <v>93.419403076171875</v>
      </c>
      <c r="E135" s="27">
        <v>95.412185668945313</v>
      </c>
      <c r="F135" s="27">
        <v>98.857124328613281</v>
      </c>
      <c r="G135" s="27">
        <v>99.999053955078125</v>
      </c>
      <c r="H135" s="27">
        <v>99.99652099609375</v>
      </c>
      <c r="I135" s="27">
        <v>99.99884033203125</v>
      </c>
      <c r="J135" s="27">
        <v>89.647621154785156</v>
      </c>
      <c r="K135" s="27">
        <v>99.999954223632813</v>
      </c>
      <c r="L135" s="27">
        <v>99.999809265136719</v>
      </c>
      <c r="M135" s="27">
        <v>99.99884033203125</v>
      </c>
      <c r="Q135" s="31">
        <v>1</v>
      </c>
      <c r="R135" s="39" t="s">
        <v>83</v>
      </c>
      <c r="S135" s="26" t="b">
        <f t="shared" si="14"/>
        <v>1</v>
      </c>
      <c r="T135" s="26" t="b">
        <f t="shared" si="15"/>
        <v>0</v>
      </c>
      <c r="U135" s="32" t="s">
        <v>42</v>
      </c>
      <c r="V135" s="32" t="s">
        <v>42</v>
      </c>
      <c r="W135" s="32" t="s">
        <v>42</v>
      </c>
      <c r="X135" s="41" t="s">
        <v>129</v>
      </c>
      <c r="Y135" s="85">
        <v>3</v>
      </c>
      <c r="Z135" s="85"/>
      <c r="AA135" s="85"/>
      <c r="AB135" s="85"/>
      <c r="AC135" s="85"/>
      <c r="AE135" s="33" t="s">
        <v>7</v>
      </c>
    </row>
    <row r="136" spans="1:31" x14ac:dyDescent="0.35">
      <c r="A136" s="26" t="s">
        <v>215</v>
      </c>
      <c r="B136" s="27">
        <v>91.005104064941406</v>
      </c>
      <c r="C136" s="27">
        <v>82.126419067382813</v>
      </c>
      <c r="D136" s="27">
        <v>93.511650085449219</v>
      </c>
      <c r="E136" s="27">
        <v>95.412261962890625</v>
      </c>
      <c r="F136" s="27">
        <v>98.856643676757813</v>
      </c>
      <c r="G136" s="27">
        <v>99.998947143554688</v>
      </c>
      <c r="H136" s="27">
        <v>99.999809265136719</v>
      </c>
      <c r="I136" s="27">
        <v>99.99884033203125</v>
      </c>
      <c r="J136" s="27">
        <v>90.254180908203125</v>
      </c>
      <c r="K136" s="27">
        <v>99.999954223632813</v>
      </c>
      <c r="L136" s="27">
        <v>99.999809265136719</v>
      </c>
      <c r="M136" s="27">
        <v>99.99884033203125</v>
      </c>
      <c r="Q136" s="31">
        <v>1</v>
      </c>
      <c r="R136" s="39" t="s">
        <v>83</v>
      </c>
      <c r="S136" s="26" t="b">
        <f t="shared" si="14"/>
        <v>1</v>
      </c>
      <c r="T136" s="26" t="b">
        <f t="shared" si="15"/>
        <v>0</v>
      </c>
      <c r="U136" s="32" t="s">
        <v>42</v>
      </c>
      <c r="V136" s="32" t="s">
        <v>42</v>
      </c>
      <c r="W136" s="32" t="s">
        <v>42</v>
      </c>
      <c r="X136" s="41" t="s">
        <v>129</v>
      </c>
      <c r="Y136" s="85">
        <v>4</v>
      </c>
      <c r="Z136" s="85"/>
      <c r="AA136" s="85"/>
      <c r="AB136" s="85"/>
      <c r="AC136" s="85"/>
      <c r="AE136" s="33" t="s">
        <v>7</v>
      </c>
    </row>
    <row r="137" spans="1:31" x14ac:dyDescent="0.35">
      <c r="A137" s="26" t="s">
        <v>216</v>
      </c>
      <c r="B137" s="27">
        <v>91.012901306152344</v>
      </c>
      <c r="C137" s="27">
        <v>82.184738159179688</v>
      </c>
      <c r="D137" s="27">
        <v>93.560745239257813</v>
      </c>
      <c r="E137" s="27">
        <v>95.415275573730469</v>
      </c>
      <c r="F137" s="27">
        <v>98.857795715332031</v>
      </c>
      <c r="G137" s="27">
        <v>99.998977661132813</v>
      </c>
      <c r="H137" s="27">
        <v>99.999809265136719</v>
      </c>
      <c r="I137" s="27">
        <v>99.99884033203125</v>
      </c>
      <c r="J137" s="27">
        <v>93.37542724609375</v>
      </c>
      <c r="K137" s="27">
        <v>99.989158630371094</v>
      </c>
      <c r="L137" s="27">
        <v>99.999809265136719</v>
      </c>
      <c r="M137" s="27">
        <v>99.99884033203125</v>
      </c>
      <c r="Q137" s="31">
        <v>1</v>
      </c>
      <c r="R137" s="39" t="s">
        <v>83</v>
      </c>
      <c r="S137" s="26" t="b">
        <f t="shared" si="14"/>
        <v>1</v>
      </c>
      <c r="T137" s="26" t="b">
        <f t="shared" si="15"/>
        <v>0</v>
      </c>
      <c r="U137" s="32" t="s">
        <v>42</v>
      </c>
      <c r="V137" s="32" t="s">
        <v>42</v>
      </c>
      <c r="W137" s="32" t="s">
        <v>42</v>
      </c>
      <c r="X137" s="41" t="s">
        <v>129</v>
      </c>
      <c r="Y137" s="85">
        <v>4</v>
      </c>
      <c r="Z137" s="85"/>
      <c r="AA137" s="85"/>
      <c r="AB137" s="85"/>
      <c r="AC137" s="85"/>
      <c r="AE137" s="33" t="s">
        <v>7</v>
      </c>
    </row>
    <row r="138" spans="1:31" x14ac:dyDescent="0.35">
      <c r="A138" s="26" t="s">
        <v>217</v>
      </c>
      <c r="B138" s="27">
        <v>91.106124877929688</v>
      </c>
      <c r="C138" s="27">
        <v>82.164558410644531</v>
      </c>
      <c r="D138" s="27">
        <v>93.673820495605469</v>
      </c>
      <c r="E138" s="27">
        <v>95.413406372070313</v>
      </c>
      <c r="F138" s="27">
        <v>96.174545288085938</v>
      </c>
      <c r="G138" s="27">
        <v>99.999954223632813</v>
      </c>
      <c r="H138" s="27">
        <v>99.999809265136719</v>
      </c>
      <c r="I138" s="27">
        <v>99.99884033203125</v>
      </c>
      <c r="J138" s="27">
        <v>92.484893798828125</v>
      </c>
      <c r="K138" s="27">
        <v>99.999954223632813</v>
      </c>
      <c r="L138" s="27">
        <v>99.999809265136719</v>
      </c>
      <c r="M138" s="27">
        <v>99.99884033203125</v>
      </c>
      <c r="Q138" s="31">
        <v>1</v>
      </c>
      <c r="R138" s="39" t="s">
        <v>83</v>
      </c>
      <c r="S138" s="26" t="b">
        <f t="shared" si="14"/>
        <v>1</v>
      </c>
      <c r="T138" s="26" t="b">
        <f t="shared" si="15"/>
        <v>0</v>
      </c>
      <c r="U138" s="32" t="s">
        <v>42</v>
      </c>
      <c r="V138" s="32" t="s">
        <v>42</v>
      </c>
      <c r="W138" s="32" t="s">
        <v>42</v>
      </c>
      <c r="X138" s="41" t="s">
        <v>129</v>
      </c>
      <c r="Y138" s="85">
        <v>4</v>
      </c>
      <c r="Z138" s="85"/>
      <c r="AA138" s="85"/>
      <c r="AB138" s="85"/>
      <c r="AC138" s="85"/>
      <c r="AE138" s="33" t="s">
        <v>7</v>
      </c>
    </row>
    <row r="139" spans="1:31" x14ac:dyDescent="0.35">
      <c r="A139" s="26" t="s">
        <v>218</v>
      </c>
      <c r="B139" s="27">
        <v>91.048202514648438</v>
      </c>
      <c r="C139" s="27">
        <v>82.145599365234375</v>
      </c>
      <c r="D139" s="27">
        <v>93.603759765625</v>
      </c>
      <c r="E139" s="27">
        <v>95.411293029785156</v>
      </c>
      <c r="F139" s="27">
        <v>96.231094360351563</v>
      </c>
      <c r="G139" s="27">
        <v>99.999954223632813</v>
      </c>
      <c r="H139" s="27">
        <v>99.999809265136719</v>
      </c>
      <c r="I139" s="27">
        <v>99.99884033203125</v>
      </c>
      <c r="J139" s="27">
        <v>90.813728332519531</v>
      </c>
      <c r="K139" s="27">
        <v>99.999954223632813</v>
      </c>
      <c r="L139" s="27">
        <v>99.999809265136719</v>
      </c>
      <c r="M139" s="27">
        <v>99.99884033203125</v>
      </c>
      <c r="Q139" s="31">
        <v>1</v>
      </c>
      <c r="R139" s="39" t="s">
        <v>83</v>
      </c>
      <c r="S139" s="26" t="b">
        <f t="shared" si="14"/>
        <v>1</v>
      </c>
      <c r="T139" s="26" t="b">
        <f t="shared" si="15"/>
        <v>0</v>
      </c>
      <c r="U139" s="32" t="s">
        <v>42</v>
      </c>
      <c r="V139" s="32" t="s">
        <v>42</v>
      </c>
      <c r="W139" s="32" t="s">
        <v>42</v>
      </c>
      <c r="X139" s="41" t="s">
        <v>129</v>
      </c>
      <c r="Y139" s="85">
        <v>4</v>
      </c>
      <c r="Z139" s="85"/>
      <c r="AA139" s="85"/>
      <c r="AB139" s="85"/>
      <c r="AC139" s="85"/>
      <c r="AE139" s="33" t="s">
        <v>7</v>
      </c>
    </row>
    <row r="140" spans="1:31" x14ac:dyDescent="0.35">
      <c r="A140" s="26" t="s">
        <v>219</v>
      </c>
      <c r="B140" s="27">
        <v>91.063377380371094</v>
      </c>
      <c r="C140" s="27">
        <v>82.160110473632813</v>
      </c>
      <c r="D140" s="27">
        <v>93.55810546875</v>
      </c>
      <c r="E140" s="27">
        <v>95.411773681640625</v>
      </c>
      <c r="F140" s="27">
        <v>96.5543212890625</v>
      </c>
      <c r="G140" s="27">
        <v>99.999305725097656</v>
      </c>
      <c r="H140" s="27">
        <v>99.999557495117188</v>
      </c>
      <c r="I140" s="27">
        <v>99.99884033203125</v>
      </c>
      <c r="J140" s="27">
        <v>93.335807800292969</v>
      </c>
      <c r="K140" s="27">
        <v>99.999954223632813</v>
      </c>
      <c r="L140" s="27">
        <v>99.999809265136719</v>
      </c>
      <c r="M140" s="27">
        <v>99.99884033203125</v>
      </c>
      <c r="Q140" s="31">
        <v>1</v>
      </c>
      <c r="R140" s="39" t="s">
        <v>83</v>
      </c>
      <c r="S140" s="26" t="b">
        <f t="shared" si="14"/>
        <v>1</v>
      </c>
      <c r="T140" s="26" t="b">
        <f t="shared" si="15"/>
        <v>0</v>
      </c>
      <c r="U140" s="32" t="s">
        <v>42</v>
      </c>
      <c r="V140" s="32" t="s">
        <v>42</v>
      </c>
      <c r="W140" s="32" t="s">
        <v>42</v>
      </c>
      <c r="X140" s="41" t="s">
        <v>129</v>
      </c>
      <c r="Y140" s="85">
        <v>4</v>
      </c>
      <c r="Z140" s="85"/>
      <c r="AA140" s="85"/>
      <c r="AB140" s="85"/>
      <c r="AC140" s="85"/>
      <c r="AE140" s="33" t="s">
        <v>7</v>
      </c>
    </row>
    <row r="141" spans="1:31" x14ac:dyDescent="0.35">
      <c r="A141" s="26" t="s">
        <v>220</v>
      </c>
      <c r="B141" s="27">
        <v>91.138710021972656</v>
      </c>
      <c r="C141" s="27">
        <v>82.174644470214844</v>
      </c>
      <c r="D141" s="27">
        <v>93.514945983886719</v>
      </c>
      <c r="E141" s="27">
        <v>95.416664123535156</v>
      </c>
      <c r="F141" s="27">
        <v>98.874008178710938</v>
      </c>
      <c r="G141" s="27">
        <v>99.99957275390625</v>
      </c>
      <c r="H141" s="27">
        <v>99.999809265136719</v>
      </c>
      <c r="I141" s="27">
        <v>99.99884033203125</v>
      </c>
      <c r="J141" s="27">
        <v>91.234443664550781</v>
      </c>
      <c r="K141" s="27">
        <v>99.999954223632813</v>
      </c>
      <c r="L141" s="27">
        <v>99.999809265136719</v>
      </c>
      <c r="M141" s="27">
        <v>99.99884033203125</v>
      </c>
      <c r="Q141" s="31">
        <v>1</v>
      </c>
      <c r="R141" s="39" t="s">
        <v>83</v>
      </c>
      <c r="S141" s="26" t="b">
        <f t="shared" si="14"/>
        <v>1</v>
      </c>
      <c r="T141" s="26" t="b">
        <f t="shared" si="15"/>
        <v>0</v>
      </c>
      <c r="U141" s="32" t="s">
        <v>42</v>
      </c>
      <c r="V141" s="32" t="s">
        <v>42</v>
      </c>
      <c r="W141" s="32" t="s">
        <v>42</v>
      </c>
      <c r="X141" s="41" t="s">
        <v>129</v>
      </c>
      <c r="Y141" s="85">
        <v>4</v>
      </c>
      <c r="Z141" s="85"/>
      <c r="AA141" s="85"/>
      <c r="AB141" s="85"/>
      <c r="AC141" s="85"/>
      <c r="AE141" s="33" t="s">
        <v>7</v>
      </c>
    </row>
    <row r="142" spans="1:31" x14ac:dyDescent="0.35">
      <c r="A142" s="26" t="s">
        <v>221</v>
      </c>
      <c r="B142" s="27">
        <v>91.13140869140625</v>
      </c>
      <c r="C142" s="27">
        <v>82.107208251953125</v>
      </c>
      <c r="D142" s="27">
        <v>93.535659790039063</v>
      </c>
      <c r="E142" s="27">
        <v>95.413711547851563</v>
      </c>
      <c r="F142" s="27">
        <v>96.994056701660156</v>
      </c>
      <c r="G142" s="27">
        <v>99.999954223632813</v>
      </c>
      <c r="H142" s="27">
        <v>99.999809265136719</v>
      </c>
      <c r="I142" s="27">
        <v>99.99884033203125</v>
      </c>
      <c r="J142" s="27">
        <v>93.056724548339844</v>
      </c>
      <c r="K142" s="27">
        <v>99.999954223632813</v>
      </c>
      <c r="L142" s="27">
        <v>99.999809265136719</v>
      </c>
      <c r="M142" s="27">
        <v>99.99884033203125</v>
      </c>
      <c r="Q142" s="31">
        <v>1</v>
      </c>
      <c r="R142" s="39" t="s">
        <v>83</v>
      </c>
      <c r="S142" s="26" t="b">
        <f t="shared" si="14"/>
        <v>1</v>
      </c>
      <c r="T142" s="26" t="b">
        <f t="shared" si="15"/>
        <v>0</v>
      </c>
      <c r="U142" s="32" t="s">
        <v>42</v>
      </c>
      <c r="V142" s="32" t="s">
        <v>42</v>
      </c>
      <c r="W142" s="40" t="s">
        <v>20</v>
      </c>
      <c r="X142" s="41" t="s">
        <v>129</v>
      </c>
      <c r="Y142" s="85">
        <v>4</v>
      </c>
      <c r="Z142" s="85"/>
      <c r="AA142" s="85"/>
      <c r="AB142" s="85"/>
      <c r="AC142" s="85"/>
      <c r="AE142" s="33" t="s">
        <v>7</v>
      </c>
    </row>
    <row r="143" spans="1:31" x14ac:dyDescent="0.35">
      <c r="A143" s="26" t="s">
        <v>222</v>
      </c>
      <c r="B143" s="27">
        <v>91.047149658203125</v>
      </c>
      <c r="C143" s="27">
        <v>82.097877502441406</v>
      </c>
      <c r="D143" s="27">
        <v>93.512725830078125</v>
      </c>
      <c r="E143" s="27">
        <v>95.412712097167969</v>
      </c>
      <c r="F143" s="27">
        <v>98.274948120117188</v>
      </c>
      <c r="G143" s="27">
        <v>99.999603271484375</v>
      </c>
      <c r="H143" s="27">
        <v>99.999809265136719</v>
      </c>
      <c r="I143" s="27">
        <v>99.99884033203125</v>
      </c>
      <c r="J143" s="27">
        <v>92.008499145507813</v>
      </c>
      <c r="K143" s="27">
        <v>99.999954223632813</v>
      </c>
      <c r="L143" s="27">
        <v>99.999809265136719</v>
      </c>
      <c r="M143" s="27">
        <v>99.99884033203125</v>
      </c>
      <c r="Q143" s="31">
        <v>1</v>
      </c>
      <c r="R143" s="39" t="s">
        <v>83</v>
      </c>
      <c r="S143" s="26" t="b">
        <f t="shared" si="14"/>
        <v>1</v>
      </c>
      <c r="T143" s="26" t="b">
        <f t="shared" si="15"/>
        <v>0</v>
      </c>
      <c r="U143" s="32" t="s">
        <v>42</v>
      </c>
      <c r="V143" s="32" t="s">
        <v>42</v>
      </c>
      <c r="W143" s="32" t="s">
        <v>42</v>
      </c>
      <c r="X143" s="41" t="s">
        <v>129</v>
      </c>
      <c r="Y143" s="85">
        <v>4</v>
      </c>
      <c r="Z143" s="85"/>
      <c r="AA143" s="85"/>
      <c r="AB143" s="85"/>
      <c r="AC143" s="85"/>
      <c r="AE143" s="33" t="s">
        <v>7</v>
      </c>
    </row>
    <row r="144" spans="1:31" x14ac:dyDescent="0.35">
      <c r="A144" s="26" t="s">
        <v>223</v>
      </c>
      <c r="B144" s="27">
        <v>91.057243347167969</v>
      </c>
      <c r="C144" s="27">
        <v>82.144859313964844</v>
      </c>
      <c r="D144" s="27">
        <v>93.511764526367188</v>
      </c>
      <c r="E144" s="27">
        <v>95.411323547363281</v>
      </c>
      <c r="F144" s="27">
        <v>79.129402160644531</v>
      </c>
      <c r="G144" s="27">
        <v>99.999954223632813</v>
      </c>
      <c r="H144" s="27">
        <v>99.999809265136719</v>
      </c>
      <c r="I144" s="27">
        <v>99.99884033203125</v>
      </c>
      <c r="J144" s="27">
        <v>91.87872314453125</v>
      </c>
      <c r="K144" s="27">
        <v>85.185150146484375</v>
      </c>
      <c r="L144" s="27">
        <v>99.999809265136719</v>
      </c>
      <c r="M144" s="27">
        <v>99.99884033203125</v>
      </c>
      <c r="Q144" s="31">
        <v>1</v>
      </c>
      <c r="R144" s="39" t="s">
        <v>83</v>
      </c>
      <c r="S144" s="26" t="b">
        <f t="shared" si="14"/>
        <v>1</v>
      </c>
      <c r="T144" s="26" t="b">
        <f t="shared" si="15"/>
        <v>0</v>
      </c>
      <c r="U144" s="32" t="s">
        <v>42</v>
      </c>
      <c r="V144" s="32" t="s">
        <v>150</v>
      </c>
      <c r="W144" s="32" t="s">
        <v>42</v>
      </c>
      <c r="X144" s="41" t="s">
        <v>129</v>
      </c>
      <c r="Y144" s="85">
        <v>4</v>
      </c>
      <c r="Z144" s="85"/>
      <c r="AA144" s="85"/>
      <c r="AB144" s="85"/>
      <c r="AC144" s="85"/>
      <c r="AE144" s="33" t="s">
        <v>7</v>
      </c>
    </row>
    <row r="145" spans="1:31" x14ac:dyDescent="0.35">
      <c r="A145" s="26" t="s">
        <v>224</v>
      </c>
      <c r="B145" s="27">
        <v>90.959693908691406</v>
      </c>
      <c r="C145" s="27">
        <v>82.160606384277344</v>
      </c>
      <c r="D145" s="27">
        <v>93.514808654785156</v>
      </c>
      <c r="E145" s="27">
        <v>95.413986206054688</v>
      </c>
      <c r="F145" s="27">
        <v>97.246871948242188</v>
      </c>
      <c r="G145" s="27">
        <v>99.998519897460938</v>
      </c>
      <c r="H145" s="27">
        <v>99.999809265136719</v>
      </c>
      <c r="I145" s="27">
        <v>99.99884033203125</v>
      </c>
      <c r="J145" s="27">
        <v>91.087799072265625</v>
      </c>
      <c r="K145" s="27">
        <v>99.999954223632813</v>
      </c>
      <c r="L145" s="27">
        <v>99.999809265136719</v>
      </c>
      <c r="M145" s="27">
        <v>99.99884033203125</v>
      </c>
      <c r="Q145" s="31">
        <v>1</v>
      </c>
      <c r="R145" s="39" t="s">
        <v>83</v>
      </c>
      <c r="S145" s="26" t="b">
        <f t="shared" si="14"/>
        <v>1</v>
      </c>
      <c r="T145" s="26" t="b">
        <f t="shared" si="15"/>
        <v>0</v>
      </c>
      <c r="U145" s="32" t="s">
        <v>42</v>
      </c>
      <c r="V145" s="32" t="s">
        <v>42</v>
      </c>
      <c r="W145" s="32" t="s">
        <v>42</v>
      </c>
      <c r="X145" s="41" t="s">
        <v>129</v>
      </c>
      <c r="Y145" s="85">
        <v>4</v>
      </c>
      <c r="Z145" s="85"/>
      <c r="AA145" s="85"/>
      <c r="AB145" s="85"/>
      <c r="AC145" s="85"/>
      <c r="AE145" s="33" t="s">
        <v>7</v>
      </c>
    </row>
    <row r="146" spans="1:31" x14ac:dyDescent="0.35">
      <c r="A146" s="26" t="s">
        <v>225</v>
      </c>
      <c r="B146" s="27">
        <v>91.171638488769531</v>
      </c>
      <c r="C146" s="27">
        <v>82.065147399902344</v>
      </c>
      <c r="D146" s="27">
        <v>93.444175720214844</v>
      </c>
      <c r="E146" s="27">
        <v>95.4122314453125</v>
      </c>
      <c r="F146" s="27">
        <v>98.427406311035156</v>
      </c>
      <c r="G146" s="27">
        <v>99.99932861328125</v>
      </c>
      <c r="H146" s="27">
        <v>99.999809265136719</v>
      </c>
      <c r="I146" s="27">
        <v>99.99884033203125</v>
      </c>
      <c r="J146" s="27">
        <v>91.371139526367188</v>
      </c>
      <c r="K146" s="27">
        <v>99.999954223632813</v>
      </c>
      <c r="L146" s="27">
        <v>99.999809265136719</v>
      </c>
      <c r="M146" s="27">
        <v>99.99884033203125</v>
      </c>
      <c r="Q146" s="31">
        <v>1</v>
      </c>
      <c r="R146" s="39" t="s">
        <v>83</v>
      </c>
      <c r="S146" s="26" t="b">
        <f t="shared" si="14"/>
        <v>1</v>
      </c>
      <c r="T146" s="26" t="b">
        <f t="shared" si="15"/>
        <v>0</v>
      </c>
      <c r="U146" s="32" t="s">
        <v>42</v>
      </c>
      <c r="V146" s="32" t="s">
        <v>42</v>
      </c>
      <c r="W146" s="32" t="s">
        <v>42</v>
      </c>
      <c r="X146" s="41" t="s">
        <v>129</v>
      </c>
      <c r="Y146" s="85">
        <v>4</v>
      </c>
      <c r="Z146" s="85"/>
      <c r="AA146" s="85"/>
      <c r="AB146" s="85"/>
      <c r="AC146" s="85"/>
      <c r="AE146" s="33" t="s">
        <v>7</v>
      </c>
    </row>
    <row r="147" spans="1:31" x14ac:dyDescent="0.35">
      <c r="A147" s="26" t="s">
        <v>226</v>
      </c>
      <c r="B147" s="27">
        <v>91.14990234375</v>
      </c>
      <c r="C147" s="27">
        <v>82.252349853515625</v>
      </c>
      <c r="D147" s="27">
        <v>93.491714477539063</v>
      </c>
      <c r="E147" s="27">
        <v>95.414886474609375</v>
      </c>
      <c r="F147" s="27">
        <v>98.847198486328125</v>
      </c>
      <c r="G147" s="27">
        <v>99.998275756835938</v>
      </c>
      <c r="H147" s="27">
        <v>99.997810363769531</v>
      </c>
      <c r="I147" s="27">
        <v>99.99884033203125</v>
      </c>
      <c r="J147" s="27">
        <v>91.596214294433594</v>
      </c>
      <c r="K147" s="27">
        <v>99.999954223632813</v>
      </c>
      <c r="L147" s="27">
        <v>99.999809265136719</v>
      </c>
      <c r="M147" s="27">
        <v>99.99884033203125</v>
      </c>
      <c r="Q147" s="31">
        <v>1</v>
      </c>
      <c r="R147" s="39" t="s">
        <v>83</v>
      </c>
      <c r="S147" s="26" t="b">
        <f t="shared" si="14"/>
        <v>1</v>
      </c>
      <c r="T147" s="26" t="b">
        <f t="shared" si="15"/>
        <v>0</v>
      </c>
      <c r="U147" s="32" t="s">
        <v>42</v>
      </c>
      <c r="V147" s="32" t="s">
        <v>42</v>
      </c>
      <c r="W147" s="32" t="s">
        <v>42</v>
      </c>
      <c r="X147" s="41" t="s">
        <v>129</v>
      </c>
      <c r="Y147" s="85">
        <v>4</v>
      </c>
      <c r="Z147" s="85"/>
      <c r="AA147" s="85"/>
      <c r="AB147" s="85"/>
      <c r="AC147" s="85"/>
      <c r="AE147" s="33" t="s">
        <v>7</v>
      </c>
    </row>
    <row r="148" spans="1:31" x14ac:dyDescent="0.35">
      <c r="A148" s="26" t="s">
        <v>227</v>
      </c>
      <c r="B148" s="27">
        <v>91.072746276855469</v>
      </c>
      <c r="C148" s="27">
        <v>82.204116821289063</v>
      </c>
      <c r="D148" s="27">
        <v>93.5374755859375</v>
      </c>
      <c r="E148" s="27">
        <v>95.414566040039063</v>
      </c>
      <c r="F148" s="27">
        <v>96.562690734863281</v>
      </c>
      <c r="G148" s="27">
        <v>99.999763488769531</v>
      </c>
      <c r="H148" s="27">
        <v>99.999809265136719</v>
      </c>
      <c r="I148" s="27">
        <v>99.99884033203125</v>
      </c>
      <c r="J148" s="27">
        <v>93.715522766113281</v>
      </c>
      <c r="K148" s="27">
        <v>99.999954223632813</v>
      </c>
      <c r="L148" s="27">
        <v>99.999809265136719</v>
      </c>
      <c r="M148" s="27">
        <v>99.99884033203125</v>
      </c>
      <c r="Q148" s="31">
        <v>1</v>
      </c>
      <c r="R148" s="39" t="s">
        <v>83</v>
      </c>
      <c r="S148" s="26" t="b">
        <f t="shared" si="14"/>
        <v>1</v>
      </c>
      <c r="T148" s="26" t="b">
        <f t="shared" si="15"/>
        <v>0</v>
      </c>
      <c r="U148" s="32" t="s">
        <v>42</v>
      </c>
      <c r="V148" s="32" t="s">
        <v>42</v>
      </c>
      <c r="W148" s="32" t="s">
        <v>42</v>
      </c>
      <c r="X148" s="41" t="s">
        <v>129</v>
      </c>
      <c r="Y148" s="85">
        <v>4</v>
      </c>
      <c r="Z148" s="85"/>
      <c r="AA148" s="85"/>
      <c r="AB148" s="85"/>
      <c r="AC148" s="85"/>
      <c r="AE148" s="33" t="s">
        <v>7</v>
      </c>
    </row>
    <row r="149" spans="1:31" x14ac:dyDescent="0.35">
      <c r="A149" s="26" t="s">
        <v>228</v>
      </c>
      <c r="B149" s="27">
        <v>91.086387634277344</v>
      </c>
      <c r="C149" s="27">
        <v>82.123184204101563</v>
      </c>
      <c r="D149" s="27">
        <v>93.513816833496094</v>
      </c>
      <c r="E149" s="27">
        <v>95.412376403808594</v>
      </c>
      <c r="F149" s="27">
        <v>98.809249877929688</v>
      </c>
      <c r="G149" s="27">
        <v>99.999954223632813</v>
      </c>
      <c r="H149" s="27">
        <v>99.999809265136719</v>
      </c>
      <c r="I149" s="27">
        <v>99.99884033203125</v>
      </c>
      <c r="J149" s="27">
        <v>92.628639221191406</v>
      </c>
      <c r="K149" s="27">
        <v>99.999954223632813</v>
      </c>
      <c r="L149" s="27">
        <v>99.999809265136719</v>
      </c>
      <c r="M149" s="27">
        <v>99.99884033203125</v>
      </c>
      <c r="Q149" s="31">
        <v>1</v>
      </c>
      <c r="R149" s="39" t="s">
        <v>83</v>
      </c>
      <c r="S149" s="26" t="b">
        <f t="shared" si="14"/>
        <v>1</v>
      </c>
      <c r="T149" s="26" t="b">
        <f t="shared" si="15"/>
        <v>0</v>
      </c>
      <c r="U149" s="32" t="s">
        <v>42</v>
      </c>
      <c r="V149" s="32" t="s">
        <v>42</v>
      </c>
      <c r="W149" s="40" t="s">
        <v>20</v>
      </c>
      <c r="X149" s="41" t="s">
        <v>129</v>
      </c>
      <c r="Y149" s="85">
        <v>4</v>
      </c>
      <c r="Z149" s="85"/>
      <c r="AA149" s="85"/>
      <c r="AB149" s="85"/>
      <c r="AC149" s="85"/>
      <c r="AE149" s="33" t="s">
        <v>7</v>
      </c>
    </row>
    <row r="150" spans="1:31" x14ac:dyDescent="0.35">
      <c r="A150" s="26" t="s">
        <v>229</v>
      </c>
      <c r="B150" s="27">
        <v>91.115776062011719</v>
      </c>
      <c r="C150" s="27">
        <v>82.161201477050781</v>
      </c>
      <c r="D150" s="27">
        <v>93.513504028320313</v>
      </c>
      <c r="E150" s="27">
        <v>95.411941528320313</v>
      </c>
      <c r="F150" s="27">
        <v>98.811241149902344</v>
      </c>
      <c r="G150" s="27">
        <v>99.999458312988281</v>
      </c>
      <c r="H150" s="27">
        <v>99.999809265136719</v>
      </c>
      <c r="I150" s="27">
        <v>99.99884033203125</v>
      </c>
      <c r="J150" s="27">
        <v>92.118865966796875</v>
      </c>
      <c r="K150" s="27">
        <v>99.999954223632813</v>
      </c>
      <c r="L150" s="27">
        <v>99.999809265136719</v>
      </c>
      <c r="M150" s="27">
        <v>99.99884033203125</v>
      </c>
      <c r="Q150" s="31">
        <v>1</v>
      </c>
      <c r="R150" s="39" t="s">
        <v>83</v>
      </c>
      <c r="S150" s="26" t="b">
        <f t="shared" si="14"/>
        <v>1</v>
      </c>
      <c r="T150" s="26" t="b">
        <f t="shared" si="15"/>
        <v>0</v>
      </c>
      <c r="U150" s="32" t="s">
        <v>42</v>
      </c>
      <c r="V150" s="32" t="s">
        <v>42</v>
      </c>
      <c r="W150" s="40" t="s">
        <v>20</v>
      </c>
      <c r="X150" s="41" t="s">
        <v>129</v>
      </c>
      <c r="Y150" s="85">
        <v>4</v>
      </c>
      <c r="Z150" s="85"/>
      <c r="AA150" s="85"/>
      <c r="AB150" s="85"/>
      <c r="AC150" s="85"/>
      <c r="AE150" s="33" t="s">
        <v>7</v>
      </c>
    </row>
    <row r="151" spans="1:31" x14ac:dyDescent="0.35">
      <c r="A151" s="26" t="s">
        <v>230</v>
      </c>
      <c r="B151" s="27">
        <v>90.378929138183594</v>
      </c>
      <c r="C151" s="27">
        <v>82.190689086914063</v>
      </c>
      <c r="D151" s="27">
        <v>93.536521911621094</v>
      </c>
      <c r="E151" s="27">
        <v>95.411750793457031</v>
      </c>
      <c r="F151" s="27">
        <v>96.484207153320313</v>
      </c>
      <c r="G151" s="27">
        <v>99.999862670898438</v>
      </c>
      <c r="H151" s="27">
        <v>99.999809265136719</v>
      </c>
      <c r="I151" s="27">
        <v>99.99884033203125</v>
      </c>
      <c r="J151" s="27">
        <v>88.809577941894531</v>
      </c>
      <c r="K151" s="27">
        <v>99.635795593261719</v>
      </c>
      <c r="L151" s="27">
        <v>99.999809265136719</v>
      </c>
      <c r="M151" s="27">
        <v>99.99884033203125</v>
      </c>
      <c r="Q151" s="31">
        <v>1</v>
      </c>
      <c r="R151" s="39" t="s">
        <v>83</v>
      </c>
      <c r="S151" s="26" t="b">
        <f t="shared" si="14"/>
        <v>1</v>
      </c>
      <c r="T151" s="26" t="b">
        <f t="shared" si="15"/>
        <v>0</v>
      </c>
      <c r="U151" s="32" t="s">
        <v>42</v>
      </c>
      <c r="V151" s="32" t="s">
        <v>42</v>
      </c>
      <c r="W151" s="40" t="s">
        <v>20</v>
      </c>
      <c r="X151" s="41" t="s">
        <v>129</v>
      </c>
      <c r="Y151" s="85">
        <v>4</v>
      </c>
      <c r="Z151" s="85"/>
      <c r="AA151" s="85"/>
      <c r="AB151" s="85"/>
      <c r="AC151" s="85"/>
      <c r="AE151" s="33" t="s">
        <v>7</v>
      </c>
    </row>
    <row r="152" spans="1:31" x14ac:dyDescent="0.35">
      <c r="A152" s="26" t="s">
        <v>231</v>
      </c>
      <c r="B152" s="27">
        <v>91.223136901855469</v>
      </c>
      <c r="C152" s="27">
        <v>82.228317260742188</v>
      </c>
      <c r="D152" s="27">
        <v>93.584342956542969</v>
      </c>
      <c r="E152" s="27">
        <v>95.693229675292969</v>
      </c>
      <c r="F152" s="27">
        <v>94.944038391113281</v>
      </c>
      <c r="G152" s="27">
        <v>99.986572265625</v>
      </c>
      <c r="H152" s="27">
        <v>99.942764282226563</v>
      </c>
      <c r="I152" s="27">
        <v>99.656593322753906</v>
      </c>
      <c r="J152" s="27">
        <v>94.612983703613281</v>
      </c>
      <c r="K152" s="27">
        <v>99.981056213378906</v>
      </c>
      <c r="L152" s="27">
        <v>99.963348388671875</v>
      </c>
      <c r="M152" s="27">
        <v>99.852951049804688</v>
      </c>
      <c r="Q152" s="31">
        <v>1</v>
      </c>
      <c r="R152" s="39" t="s">
        <v>83</v>
      </c>
      <c r="S152" s="26" t="b">
        <f t="shared" si="14"/>
        <v>1</v>
      </c>
      <c r="T152" s="26" t="b">
        <f t="shared" si="15"/>
        <v>0</v>
      </c>
      <c r="U152" s="32" t="s">
        <v>42</v>
      </c>
      <c r="V152" s="32" t="s">
        <v>42</v>
      </c>
      <c r="W152" s="32" t="s">
        <v>42</v>
      </c>
      <c r="X152" s="41" t="s">
        <v>129</v>
      </c>
      <c r="Y152" s="85">
        <v>4</v>
      </c>
      <c r="Z152" s="85"/>
      <c r="AA152" s="85"/>
      <c r="AB152" s="85"/>
      <c r="AC152" s="85"/>
      <c r="AE152" s="33" t="s">
        <v>7</v>
      </c>
    </row>
    <row r="153" spans="1:31" x14ac:dyDescent="0.35">
      <c r="A153" s="26" t="s">
        <v>232</v>
      </c>
      <c r="B153" s="27">
        <v>91.116287231445313</v>
      </c>
      <c r="C153" s="27">
        <v>82.207809448242188</v>
      </c>
      <c r="D153" s="27">
        <v>93.583839416503906</v>
      </c>
      <c r="E153" s="27">
        <v>95.69317626953125</v>
      </c>
      <c r="F153" s="27">
        <v>98.817413330078125</v>
      </c>
      <c r="G153" s="27">
        <v>99.987571716308594</v>
      </c>
      <c r="H153" s="27">
        <v>99.945625305175781</v>
      </c>
      <c r="I153" s="27">
        <v>99.673759460449219</v>
      </c>
      <c r="J153" s="27">
        <v>93.179702758789063</v>
      </c>
      <c r="K153" s="27">
        <v>99.999954223632813</v>
      </c>
      <c r="L153" s="27">
        <v>99.999809265136719</v>
      </c>
      <c r="M153" s="27">
        <v>99.99884033203125</v>
      </c>
      <c r="Q153" s="31">
        <v>1</v>
      </c>
      <c r="R153" s="39" t="s">
        <v>83</v>
      </c>
      <c r="S153" s="26" t="b">
        <f t="shared" si="14"/>
        <v>1</v>
      </c>
      <c r="T153" s="26" t="b">
        <f t="shared" si="15"/>
        <v>0</v>
      </c>
      <c r="U153" s="32" t="s">
        <v>42</v>
      </c>
      <c r="V153" s="32" t="s">
        <v>19</v>
      </c>
      <c r="W153" s="32" t="s">
        <v>42</v>
      </c>
      <c r="X153" s="41" t="s">
        <v>129</v>
      </c>
      <c r="Y153" s="85">
        <v>4</v>
      </c>
      <c r="Z153" s="85"/>
      <c r="AA153" s="85"/>
      <c r="AB153" s="85"/>
      <c r="AC153" s="85"/>
      <c r="AE153" s="33" t="s">
        <v>7</v>
      </c>
    </row>
    <row r="154" spans="1:31" x14ac:dyDescent="0.35">
      <c r="A154" s="26" t="s">
        <v>233</v>
      </c>
      <c r="B154" s="27">
        <v>91.062850952148438</v>
      </c>
      <c r="C154" s="27">
        <v>82.217582702636719</v>
      </c>
      <c r="D154" s="27">
        <v>93.583755493164063</v>
      </c>
      <c r="E154" s="27">
        <v>95.410224914550781</v>
      </c>
      <c r="F154" s="27">
        <v>97.54473876953125</v>
      </c>
      <c r="G154" s="27">
        <v>98.457107543945313</v>
      </c>
      <c r="H154" s="27">
        <v>93.056976318359375</v>
      </c>
      <c r="I154" s="27">
        <v>58.342281341552734</v>
      </c>
      <c r="J154" s="27">
        <v>92.948699951171875</v>
      </c>
      <c r="K154" s="27">
        <v>99.999954223632813</v>
      </c>
      <c r="L154" s="27">
        <v>99.999809265136719</v>
      </c>
      <c r="M154" s="27">
        <v>99.99884033203125</v>
      </c>
      <c r="Q154" s="31">
        <v>1</v>
      </c>
      <c r="R154" s="39" t="s">
        <v>83</v>
      </c>
      <c r="S154" s="26" t="b">
        <f t="shared" si="14"/>
        <v>0</v>
      </c>
      <c r="T154" s="26" t="b">
        <f t="shared" si="15"/>
        <v>0</v>
      </c>
      <c r="U154" s="32" t="s">
        <v>42</v>
      </c>
      <c r="V154" s="32" t="s">
        <v>42</v>
      </c>
      <c r="W154" s="32" t="s">
        <v>42</v>
      </c>
      <c r="X154" s="41" t="s">
        <v>129</v>
      </c>
      <c r="Y154" s="85">
        <v>4</v>
      </c>
      <c r="Z154" s="85"/>
      <c r="AA154" s="85"/>
      <c r="AB154" s="85"/>
      <c r="AC154" s="85"/>
      <c r="AE154" s="33" t="s">
        <v>7</v>
      </c>
    </row>
    <row r="155" spans="1:31" x14ac:dyDescent="0.35">
      <c r="A155" s="26" t="s">
        <v>234</v>
      </c>
      <c r="B155" s="27">
        <v>91.22125244140625</v>
      </c>
      <c r="C155" s="27">
        <v>82.266082763671875</v>
      </c>
      <c r="D155" s="27">
        <v>93.584327697753906</v>
      </c>
      <c r="E155" s="27">
        <v>95.693405151367188</v>
      </c>
      <c r="F155" s="27">
        <v>98.511665344238281</v>
      </c>
      <c r="G155" s="27">
        <v>99.985031127929688</v>
      </c>
      <c r="H155" s="27">
        <v>99.93975830078125</v>
      </c>
      <c r="I155" s="27">
        <v>99.654464721679688</v>
      </c>
      <c r="J155" s="27">
        <v>91.993255615234375</v>
      </c>
      <c r="K155" s="27">
        <v>85.185150146484375</v>
      </c>
      <c r="L155" s="27">
        <v>99.999809265136719</v>
      </c>
      <c r="M155" s="27">
        <v>99.99884033203125</v>
      </c>
      <c r="Q155" s="31">
        <v>1</v>
      </c>
      <c r="R155" s="39" t="s">
        <v>83</v>
      </c>
      <c r="S155" s="26" t="b">
        <f t="shared" si="14"/>
        <v>1</v>
      </c>
      <c r="T155" s="26" t="b">
        <f t="shared" si="15"/>
        <v>0</v>
      </c>
      <c r="U155" s="32" t="s">
        <v>42</v>
      </c>
      <c r="V155" s="32" t="s">
        <v>42</v>
      </c>
      <c r="W155" s="32" t="s">
        <v>42</v>
      </c>
      <c r="X155" s="41" t="s">
        <v>129</v>
      </c>
      <c r="Y155" s="85">
        <v>4</v>
      </c>
      <c r="Z155" s="85"/>
      <c r="AA155" s="85"/>
      <c r="AB155" s="85"/>
      <c r="AC155" s="85"/>
      <c r="AE155" s="33" t="s">
        <v>7</v>
      </c>
    </row>
    <row r="156" spans="1:31" x14ac:dyDescent="0.35">
      <c r="A156" s="26" t="s">
        <v>235</v>
      </c>
      <c r="B156" s="27">
        <v>91.161643981933594</v>
      </c>
      <c r="C156" s="27">
        <v>82.227752685546875</v>
      </c>
      <c r="D156" s="27">
        <v>93.607643127441406</v>
      </c>
      <c r="E156" s="27">
        <v>95.688911437988281</v>
      </c>
      <c r="F156" s="27">
        <v>98.813232421875</v>
      </c>
      <c r="G156" s="27">
        <v>99.988868713378906</v>
      </c>
      <c r="H156" s="27">
        <v>99.950904846191406</v>
      </c>
      <c r="I156" s="27">
        <v>99.7054443359375</v>
      </c>
      <c r="J156" s="27">
        <v>88.78466796875</v>
      </c>
      <c r="K156" s="27">
        <v>85.185150146484375</v>
      </c>
      <c r="L156" s="27">
        <v>99.999809265136719</v>
      </c>
      <c r="M156" s="27">
        <v>99.99884033203125</v>
      </c>
      <c r="Q156" s="31">
        <v>1</v>
      </c>
      <c r="R156" s="39" t="s">
        <v>83</v>
      </c>
      <c r="S156" s="26" t="b">
        <f t="shared" si="14"/>
        <v>1</v>
      </c>
      <c r="T156" s="26" t="b">
        <f t="shared" si="15"/>
        <v>0</v>
      </c>
      <c r="U156" s="40" t="s">
        <v>236</v>
      </c>
      <c r="V156" s="32" t="s">
        <v>42</v>
      </c>
      <c r="W156" s="32" t="s">
        <v>42</v>
      </c>
      <c r="X156" s="41" t="s">
        <v>129</v>
      </c>
      <c r="Y156" s="85">
        <v>4</v>
      </c>
      <c r="Z156" s="85"/>
      <c r="AA156" s="85"/>
      <c r="AB156" s="85"/>
      <c r="AC156" s="85"/>
      <c r="AE156" s="33" t="s">
        <v>7</v>
      </c>
    </row>
    <row r="157" spans="1:31" x14ac:dyDescent="0.35">
      <c r="A157" s="26" t="s">
        <v>237</v>
      </c>
      <c r="B157" s="27">
        <v>91.114166259765625</v>
      </c>
      <c r="C157" s="27">
        <v>82.207534790039063</v>
      </c>
      <c r="D157" s="27">
        <v>93.628730773925781</v>
      </c>
      <c r="E157" s="27">
        <v>95.687767028808594</v>
      </c>
      <c r="F157" s="27">
        <v>97.852272033691406</v>
      </c>
      <c r="G157" s="27">
        <v>98.449821472167969</v>
      </c>
      <c r="H157" s="27">
        <v>93.029098510742188</v>
      </c>
      <c r="I157" s="27">
        <v>58.175006866455078</v>
      </c>
      <c r="J157" s="27">
        <v>92.035255432128906</v>
      </c>
      <c r="K157" s="27">
        <v>85.185150146484375</v>
      </c>
      <c r="L157" s="27">
        <v>99.999809265136719</v>
      </c>
      <c r="M157" s="27">
        <v>99.99884033203125</v>
      </c>
      <c r="Q157" s="31">
        <v>1</v>
      </c>
      <c r="R157" s="39" t="s">
        <v>83</v>
      </c>
      <c r="S157" s="26" t="b">
        <f t="shared" si="14"/>
        <v>0</v>
      </c>
      <c r="T157" s="26" t="b">
        <f t="shared" si="15"/>
        <v>0</v>
      </c>
      <c r="U157" s="32" t="s">
        <v>42</v>
      </c>
      <c r="V157" s="32" t="s">
        <v>42</v>
      </c>
      <c r="W157" s="32" t="s">
        <v>42</v>
      </c>
      <c r="X157" s="41" t="s">
        <v>129</v>
      </c>
      <c r="Y157" s="85">
        <v>4</v>
      </c>
      <c r="Z157" s="85"/>
      <c r="AA157" s="85"/>
      <c r="AB157" s="85"/>
      <c r="AC157" s="85"/>
      <c r="AE157" s="33" t="s">
        <v>7</v>
      </c>
    </row>
    <row r="158" spans="1:31" x14ac:dyDescent="0.35">
      <c r="A158" s="26" t="s">
        <v>238</v>
      </c>
      <c r="B158" s="27">
        <v>91.184013366699219</v>
      </c>
      <c r="C158" s="27">
        <v>82.212913513183594</v>
      </c>
      <c r="D158" s="27">
        <v>93.604965209960938</v>
      </c>
      <c r="E158" s="27">
        <v>95.685684204101563</v>
      </c>
      <c r="F158" s="27">
        <v>97.953208923339844</v>
      </c>
      <c r="G158" s="27">
        <v>98.451553344726563</v>
      </c>
      <c r="H158" s="27">
        <v>93.031997680664063</v>
      </c>
      <c r="I158" s="27">
        <v>58.192398071289063</v>
      </c>
      <c r="J158" s="27">
        <v>93.533302307128906</v>
      </c>
      <c r="K158" s="27">
        <v>99.999954223632813</v>
      </c>
      <c r="L158" s="27">
        <v>99.999809265136719</v>
      </c>
      <c r="M158" s="27">
        <v>99.99884033203125</v>
      </c>
      <c r="Q158" s="31">
        <v>1</v>
      </c>
      <c r="R158" s="39" t="s">
        <v>83</v>
      </c>
      <c r="S158" s="26" t="b">
        <f t="shared" si="14"/>
        <v>0</v>
      </c>
      <c r="T158" s="26" t="b">
        <f t="shared" si="15"/>
        <v>0</v>
      </c>
      <c r="U158" s="32" t="s">
        <v>42</v>
      </c>
      <c r="V158" s="32" t="s">
        <v>42</v>
      </c>
      <c r="W158" s="32" t="s">
        <v>42</v>
      </c>
      <c r="X158" s="41" t="s">
        <v>129</v>
      </c>
      <c r="Y158" s="85">
        <v>4</v>
      </c>
      <c r="Z158" s="85"/>
      <c r="AA158" s="85"/>
      <c r="AB158" s="85"/>
      <c r="AC158" s="85"/>
      <c r="AE158" s="33" t="s">
        <v>7</v>
      </c>
    </row>
    <row r="159" spans="1:31" x14ac:dyDescent="0.35">
      <c r="A159" s="26" t="s">
        <v>239</v>
      </c>
      <c r="B159" s="27">
        <v>91.216476440429688</v>
      </c>
      <c r="C159" s="27">
        <v>82.260749816894531</v>
      </c>
      <c r="D159" s="27">
        <v>93.606910705566406</v>
      </c>
      <c r="E159" s="27">
        <v>95.682296752929688</v>
      </c>
      <c r="F159" s="27">
        <v>95.598945617675781</v>
      </c>
      <c r="G159" s="27">
        <v>98.450675964355469</v>
      </c>
      <c r="H159" s="27">
        <v>93.030052185058594</v>
      </c>
      <c r="I159" s="27">
        <v>58.180721282958984</v>
      </c>
      <c r="J159" s="27">
        <v>94.034111022949219</v>
      </c>
      <c r="K159" s="27">
        <v>93.794357299804688</v>
      </c>
      <c r="L159" s="27">
        <v>72.074638366699219</v>
      </c>
      <c r="M159" s="27">
        <v>41.902328491210938</v>
      </c>
      <c r="Q159" s="31">
        <v>1</v>
      </c>
      <c r="R159" s="39" t="s">
        <v>83</v>
      </c>
      <c r="S159" s="26" t="b">
        <f t="shared" si="14"/>
        <v>0</v>
      </c>
      <c r="T159" s="26" t="b">
        <f t="shared" si="15"/>
        <v>0</v>
      </c>
      <c r="U159" s="32" t="s">
        <v>42</v>
      </c>
      <c r="V159" s="32" t="s">
        <v>42</v>
      </c>
      <c r="W159" s="32" t="s">
        <v>42</v>
      </c>
      <c r="X159" s="41" t="s">
        <v>129</v>
      </c>
      <c r="Y159" s="85">
        <v>4</v>
      </c>
      <c r="Z159" s="85"/>
      <c r="AA159" s="85"/>
      <c r="AB159" s="85"/>
      <c r="AC159" s="85"/>
      <c r="AE159" s="33" t="s">
        <v>7</v>
      </c>
    </row>
    <row r="160" spans="1:31" x14ac:dyDescent="0.35">
      <c r="A160" s="26" t="s">
        <v>240</v>
      </c>
      <c r="B160" s="27">
        <v>85.161521911621094</v>
      </c>
      <c r="C160" s="27">
        <v>11.11436939239502</v>
      </c>
      <c r="D160" s="27">
        <v>0</v>
      </c>
      <c r="E160" s="27">
        <v>0</v>
      </c>
      <c r="F160" s="27">
        <v>66.019866943359375</v>
      </c>
      <c r="G160" s="27">
        <v>0</v>
      </c>
      <c r="H160" s="27">
        <v>0</v>
      </c>
      <c r="I160" s="27">
        <v>0</v>
      </c>
      <c r="J160" s="27">
        <v>99.76507568359375</v>
      </c>
      <c r="K160" s="27">
        <v>99.999710083007813</v>
      </c>
      <c r="L160" s="27">
        <v>0</v>
      </c>
      <c r="M160" s="27">
        <v>0</v>
      </c>
      <c r="Q160" s="31">
        <v>0</v>
      </c>
      <c r="R160" s="26" t="s">
        <v>41</v>
      </c>
      <c r="S160" s="26" t="b">
        <f t="shared" si="14"/>
        <v>0</v>
      </c>
      <c r="T160" s="26" t="b">
        <f t="shared" si="15"/>
        <v>0</v>
      </c>
      <c r="U160" s="32" t="s">
        <v>42</v>
      </c>
      <c r="V160" s="32" t="s">
        <v>42</v>
      </c>
      <c r="W160" s="32" t="s">
        <v>42</v>
      </c>
      <c r="X160" s="41" t="s">
        <v>129</v>
      </c>
      <c r="Y160" s="85">
        <v>4</v>
      </c>
      <c r="Z160" s="85"/>
      <c r="AA160" s="85"/>
      <c r="AB160" s="85"/>
      <c r="AC160" s="85"/>
      <c r="AE160" s="33" t="s">
        <v>7</v>
      </c>
    </row>
    <row r="161" spans="1:32" x14ac:dyDescent="0.35">
      <c r="A161" s="26" t="s">
        <v>241</v>
      </c>
      <c r="B161" s="27">
        <v>85.186599731445313</v>
      </c>
      <c r="C161" s="27">
        <v>11.114253044128418</v>
      </c>
      <c r="D161" s="27">
        <v>0</v>
      </c>
      <c r="E161" s="27">
        <v>0</v>
      </c>
      <c r="F161" s="27">
        <v>66.071159362792969</v>
      </c>
      <c r="G161" s="27">
        <v>0</v>
      </c>
      <c r="H161" s="27">
        <v>0</v>
      </c>
      <c r="I161" s="27">
        <v>0</v>
      </c>
      <c r="J161" s="27">
        <v>99.7657470703125</v>
      </c>
      <c r="K161" s="27">
        <v>99.999710083007813</v>
      </c>
      <c r="L161" s="27">
        <v>0</v>
      </c>
      <c r="M161" s="27">
        <v>0</v>
      </c>
      <c r="Q161" s="31">
        <v>0</v>
      </c>
      <c r="R161" s="26" t="s">
        <v>41</v>
      </c>
      <c r="S161" s="26" t="b">
        <f t="shared" si="14"/>
        <v>0</v>
      </c>
      <c r="T161" s="26" t="b">
        <f t="shared" si="15"/>
        <v>0</v>
      </c>
      <c r="U161" s="32" t="s">
        <v>42</v>
      </c>
      <c r="V161" s="32" t="s">
        <v>42</v>
      </c>
      <c r="W161" s="32" t="s">
        <v>42</v>
      </c>
      <c r="X161" s="41" t="s">
        <v>129</v>
      </c>
      <c r="Y161" s="85">
        <v>4</v>
      </c>
      <c r="Z161" s="85"/>
      <c r="AA161" s="85"/>
      <c r="AB161" s="85"/>
      <c r="AC161" s="85"/>
      <c r="AE161" s="33" t="s">
        <v>7</v>
      </c>
    </row>
    <row r="162" spans="1:32" x14ac:dyDescent="0.35">
      <c r="A162" s="26" t="s">
        <v>242</v>
      </c>
      <c r="B162" s="27">
        <v>65.239097595214844</v>
      </c>
      <c r="C162" s="27">
        <v>73.146148681640625</v>
      </c>
      <c r="D162" s="27">
        <v>49.481643676757813</v>
      </c>
      <c r="E162" s="27">
        <v>0</v>
      </c>
      <c r="F162" s="27">
        <v>42.642280578613281</v>
      </c>
      <c r="G162" s="27">
        <v>59.212116241455078</v>
      </c>
      <c r="H162" s="27">
        <v>58.813468933105469</v>
      </c>
      <c r="I162" s="27">
        <v>0</v>
      </c>
      <c r="J162" s="27">
        <v>93.547019958496094</v>
      </c>
      <c r="K162" s="27">
        <v>60.263858795166016</v>
      </c>
      <c r="L162" s="27">
        <v>0</v>
      </c>
      <c r="M162" s="27">
        <v>0</v>
      </c>
      <c r="N162" s="33" t="s">
        <v>243</v>
      </c>
      <c r="O162" s="26" t="s">
        <v>244</v>
      </c>
      <c r="P162" s="35" t="s">
        <v>245</v>
      </c>
      <c r="Q162" s="31">
        <v>0</v>
      </c>
      <c r="R162" s="26" t="s">
        <v>41</v>
      </c>
      <c r="S162" s="26" t="b">
        <f t="shared" si="14"/>
        <v>0</v>
      </c>
      <c r="T162" s="26" t="b">
        <f t="shared" si="15"/>
        <v>0</v>
      </c>
      <c r="U162" s="32"/>
      <c r="V162" s="32"/>
      <c r="W162" s="32" t="s">
        <v>49</v>
      </c>
      <c r="X162" s="41"/>
      <c r="AE162" s="33"/>
    </row>
    <row r="163" spans="1:32" x14ac:dyDescent="0.35">
      <c r="A163" s="26" t="s">
        <v>246</v>
      </c>
      <c r="B163" s="27">
        <v>62.100875854492188</v>
      </c>
      <c r="C163" s="27">
        <v>73.124824523925781</v>
      </c>
      <c r="D163" s="27">
        <v>49.459518432617188</v>
      </c>
      <c r="E163" s="27">
        <v>0</v>
      </c>
      <c r="F163" s="27">
        <v>38.009899139404297</v>
      </c>
      <c r="G163" s="27">
        <v>58.67095947265625</v>
      </c>
      <c r="H163" s="27">
        <v>59.099868774414063</v>
      </c>
      <c r="I163" s="27">
        <v>0</v>
      </c>
      <c r="J163" s="27">
        <v>94.951286315917969</v>
      </c>
      <c r="K163" s="27">
        <v>60.276004791259766</v>
      </c>
      <c r="L163" s="27">
        <v>0</v>
      </c>
      <c r="M163" s="27">
        <v>0</v>
      </c>
      <c r="N163" s="33" t="s">
        <v>247</v>
      </c>
      <c r="O163" s="26" t="s">
        <v>244</v>
      </c>
      <c r="P163" s="35" t="s">
        <v>248</v>
      </c>
      <c r="Q163" s="31">
        <v>0</v>
      </c>
      <c r="R163" s="26" t="s">
        <v>41</v>
      </c>
      <c r="S163" s="26" t="b">
        <f t="shared" si="14"/>
        <v>0</v>
      </c>
      <c r="T163" s="26" t="b">
        <f t="shared" si="15"/>
        <v>0</v>
      </c>
      <c r="U163" s="32"/>
      <c r="V163" s="32"/>
      <c r="W163" s="32" t="s">
        <v>49</v>
      </c>
      <c r="X163" s="41"/>
      <c r="AE163" s="33"/>
    </row>
    <row r="164" spans="1:32" ht="15.5" x14ac:dyDescent="0.35">
      <c r="A164" s="26" t="s">
        <v>249</v>
      </c>
      <c r="B164" s="27">
        <v>30.426151275634766</v>
      </c>
      <c r="C164" s="27">
        <v>0</v>
      </c>
      <c r="D164" s="27">
        <v>0</v>
      </c>
      <c r="E164" s="27">
        <v>0</v>
      </c>
      <c r="F164" s="27">
        <v>99.999992370605469</v>
      </c>
      <c r="G164" s="27">
        <v>0</v>
      </c>
      <c r="H164" s="27">
        <v>0</v>
      </c>
      <c r="I164" s="27">
        <v>0</v>
      </c>
      <c r="J164" s="27">
        <v>76.892143249511719</v>
      </c>
      <c r="K164" s="27">
        <v>0</v>
      </c>
      <c r="L164" s="27">
        <v>0</v>
      </c>
      <c r="M164" s="27">
        <v>0</v>
      </c>
      <c r="N164" s="51"/>
      <c r="O164" s="26" t="s">
        <v>250</v>
      </c>
      <c r="P164" s="35" t="s">
        <v>251</v>
      </c>
      <c r="Q164" s="31">
        <v>0</v>
      </c>
      <c r="R164" s="26" t="s">
        <v>41</v>
      </c>
      <c r="S164" s="26" t="b">
        <f t="shared" si="14"/>
        <v>0</v>
      </c>
      <c r="T164" s="26" t="b">
        <f t="shared" si="15"/>
        <v>0</v>
      </c>
      <c r="U164" s="32"/>
      <c r="V164" s="32"/>
      <c r="W164" s="32" t="s">
        <v>49</v>
      </c>
      <c r="X164" s="41"/>
      <c r="AE164" s="33"/>
    </row>
    <row r="165" spans="1:32" ht="15.5" x14ac:dyDescent="0.35">
      <c r="A165" s="26" t="s">
        <v>252</v>
      </c>
      <c r="B165" s="27">
        <v>29.353113174438477</v>
      </c>
      <c r="C165" s="27">
        <v>0</v>
      </c>
      <c r="D165" s="27">
        <v>0</v>
      </c>
      <c r="E165" s="27">
        <v>0</v>
      </c>
      <c r="F165" s="27">
        <v>99.999992370605469</v>
      </c>
      <c r="G165" s="27">
        <v>0</v>
      </c>
      <c r="H165" s="27">
        <v>0</v>
      </c>
      <c r="I165" s="27">
        <v>0</v>
      </c>
      <c r="J165" s="27">
        <v>99.9981689453125</v>
      </c>
      <c r="K165" s="27">
        <v>0</v>
      </c>
      <c r="L165" s="27">
        <v>0</v>
      </c>
      <c r="M165" s="27">
        <v>0</v>
      </c>
      <c r="N165" s="51"/>
      <c r="O165" s="26" t="s">
        <v>253</v>
      </c>
      <c r="P165" s="35" t="s">
        <v>251</v>
      </c>
      <c r="Q165" s="31">
        <v>0</v>
      </c>
      <c r="R165" s="26" t="s">
        <v>41</v>
      </c>
      <c r="S165" s="26" t="b">
        <f t="shared" si="14"/>
        <v>0</v>
      </c>
      <c r="T165" s="26" t="b">
        <f t="shared" si="15"/>
        <v>0</v>
      </c>
      <c r="U165" s="32"/>
      <c r="V165" s="32"/>
      <c r="W165" s="32" t="s">
        <v>49</v>
      </c>
      <c r="X165" s="41"/>
      <c r="AE165" s="33"/>
    </row>
    <row r="166" spans="1:32" ht="15.5" x14ac:dyDescent="0.35">
      <c r="A166" s="26" t="s">
        <v>254</v>
      </c>
      <c r="B166" s="27">
        <v>45.519821166992188</v>
      </c>
      <c r="C166" s="27">
        <v>93.259864807128906</v>
      </c>
      <c r="D166" s="27">
        <v>93.906974792480469</v>
      </c>
      <c r="E166" s="27">
        <v>95.692962646484375</v>
      </c>
      <c r="F166" s="27">
        <v>99.081771850585938</v>
      </c>
      <c r="G166" s="27">
        <v>99.998374938964844</v>
      </c>
      <c r="H166" s="27">
        <v>99.999809265136719</v>
      </c>
      <c r="I166" s="27">
        <v>99.99884033203125</v>
      </c>
      <c r="J166" s="27">
        <v>76.839019775390625</v>
      </c>
      <c r="K166" s="27">
        <v>0</v>
      </c>
      <c r="L166" s="27">
        <v>0</v>
      </c>
      <c r="M166" s="27">
        <v>0</v>
      </c>
      <c r="N166" s="51"/>
      <c r="Q166" s="31">
        <v>0</v>
      </c>
      <c r="R166" s="39" t="s">
        <v>83</v>
      </c>
      <c r="S166" s="26" t="b">
        <f t="shared" si="14"/>
        <v>0</v>
      </c>
      <c r="T166" s="26" t="b">
        <f t="shared" si="15"/>
        <v>0</v>
      </c>
      <c r="U166" s="32"/>
      <c r="V166" s="32"/>
      <c r="W166" s="32" t="s">
        <v>49</v>
      </c>
      <c r="X166" s="41"/>
      <c r="AE166" s="33"/>
    </row>
    <row r="167" spans="1:32" ht="15.5" x14ac:dyDescent="0.35">
      <c r="A167" s="26" t="s">
        <v>255</v>
      </c>
      <c r="B167" s="27">
        <v>42.484054565429688</v>
      </c>
      <c r="C167" s="27">
        <v>63.353649139404297</v>
      </c>
      <c r="D167" s="27">
        <v>42.250415802001953</v>
      </c>
      <c r="E167" s="27">
        <v>40.709686279296875</v>
      </c>
      <c r="F167" s="27">
        <v>99.956199645996094</v>
      </c>
      <c r="G167" s="27">
        <v>99.999961853027344</v>
      </c>
      <c r="H167" s="27">
        <v>99.999809265136719</v>
      </c>
      <c r="I167" s="27">
        <v>99.99884033203125</v>
      </c>
      <c r="J167" s="27">
        <v>74.149223327636719</v>
      </c>
      <c r="K167" s="27">
        <v>0</v>
      </c>
      <c r="L167" s="27">
        <v>0</v>
      </c>
      <c r="M167" s="27">
        <v>0</v>
      </c>
      <c r="N167" s="51"/>
      <c r="Q167" s="31">
        <v>0</v>
      </c>
      <c r="R167" s="39" t="s">
        <v>83</v>
      </c>
      <c r="S167" s="26" t="b">
        <f t="shared" si="14"/>
        <v>0</v>
      </c>
      <c r="T167" s="26" t="b">
        <f t="shared" si="15"/>
        <v>0</v>
      </c>
      <c r="U167" s="32"/>
      <c r="V167" s="32"/>
      <c r="W167" s="32" t="s">
        <v>49</v>
      </c>
      <c r="X167" s="41"/>
      <c r="AE167" s="33"/>
    </row>
    <row r="168" spans="1:32" x14ac:dyDescent="0.35">
      <c r="A168" s="26" t="s">
        <v>256</v>
      </c>
      <c r="B168" s="27">
        <v>92.711692810058594</v>
      </c>
      <c r="C168" s="27">
        <v>93.0859375</v>
      </c>
      <c r="D168" s="27">
        <v>93.746322631835938</v>
      </c>
      <c r="E168" s="27">
        <v>95.691970825195313</v>
      </c>
      <c r="F168" s="27">
        <v>95.411293029785156</v>
      </c>
      <c r="G168" s="27">
        <v>99.999961853027344</v>
      </c>
      <c r="H168" s="27">
        <v>99.999809265136719</v>
      </c>
      <c r="I168" s="27">
        <v>99.99884033203125</v>
      </c>
      <c r="J168" s="27">
        <v>93.61688232421875</v>
      </c>
      <c r="K168" s="27">
        <v>24.425683975219727</v>
      </c>
      <c r="L168" s="27">
        <v>83.321075439453125</v>
      </c>
      <c r="M168" s="27">
        <v>99.99884033203125</v>
      </c>
      <c r="N168" s="52"/>
      <c r="Q168" s="31">
        <v>1</v>
      </c>
      <c r="R168" s="26" t="s">
        <v>41</v>
      </c>
      <c r="S168" s="26" t="b">
        <f t="shared" si="14"/>
        <v>0</v>
      </c>
      <c r="T168" s="26" t="b">
        <f t="shared" si="15"/>
        <v>0</v>
      </c>
      <c r="U168" s="32" t="s">
        <v>49</v>
      </c>
      <c r="V168" s="32" t="s">
        <v>49</v>
      </c>
      <c r="W168" s="32" t="s">
        <v>49</v>
      </c>
      <c r="X168" s="32" t="s">
        <v>42</v>
      </c>
      <c r="Y168" s="85">
        <v>3</v>
      </c>
      <c r="Z168" s="85"/>
      <c r="AA168" s="85"/>
      <c r="AB168" s="85"/>
      <c r="AC168" s="85"/>
    </row>
    <row r="169" spans="1:32" x14ac:dyDescent="0.35">
      <c r="A169" s="26" t="s">
        <v>257</v>
      </c>
      <c r="B169" s="27">
        <v>92.596244812011719</v>
      </c>
      <c r="C169" s="27">
        <v>93.00909423828125</v>
      </c>
      <c r="D169" s="27">
        <v>93.701301574707031</v>
      </c>
      <c r="E169" s="27">
        <v>95.831787109375</v>
      </c>
      <c r="F169" s="27">
        <v>99.840621948242188</v>
      </c>
      <c r="G169" s="27">
        <v>99.999961853027344</v>
      </c>
      <c r="H169" s="27">
        <v>99.999809265136719</v>
      </c>
      <c r="I169" s="27">
        <v>99.99884033203125</v>
      </c>
      <c r="J169" s="27">
        <v>93.791343688964844</v>
      </c>
      <c r="K169" s="27">
        <v>27.182655334472656</v>
      </c>
      <c r="L169" s="27">
        <v>84.195030212402344</v>
      </c>
      <c r="M169" s="27">
        <v>99.99884033203125</v>
      </c>
      <c r="Q169" s="31">
        <v>1</v>
      </c>
      <c r="R169" s="26" t="s">
        <v>41</v>
      </c>
      <c r="S169" s="26" t="b">
        <f t="shared" si="14"/>
        <v>0</v>
      </c>
      <c r="T169" s="26" t="b">
        <f t="shared" si="15"/>
        <v>0</v>
      </c>
      <c r="U169" s="32" t="s">
        <v>42</v>
      </c>
      <c r="V169" s="32" t="s">
        <v>42</v>
      </c>
      <c r="W169" s="32" t="s">
        <v>49</v>
      </c>
      <c r="X169" s="32" t="s">
        <v>42</v>
      </c>
      <c r="Y169" s="85">
        <v>3</v>
      </c>
      <c r="Z169" s="85"/>
      <c r="AA169" s="85"/>
      <c r="AB169" s="85"/>
      <c r="AC169" s="85"/>
    </row>
    <row r="170" spans="1:32" x14ac:dyDescent="0.35">
      <c r="A170" s="26" t="s">
        <v>258</v>
      </c>
      <c r="B170" s="27">
        <v>92.556777954101563</v>
      </c>
      <c r="C170" s="27">
        <v>93.070991516113281</v>
      </c>
      <c r="D170" s="27">
        <v>93.837532043457031</v>
      </c>
      <c r="E170" s="27">
        <v>95.831092834472656</v>
      </c>
      <c r="F170" s="27">
        <v>92.194145202636719</v>
      </c>
      <c r="G170" s="27">
        <v>99.999580383300781</v>
      </c>
      <c r="H170" s="27">
        <v>99.999809265136719</v>
      </c>
      <c r="I170" s="27">
        <v>99.99884033203125</v>
      </c>
      <c r="J170" s="27">
        <v>94.212432861328125</v>
      </c>
      <c r="K170" s="27">
        <v>30.32823371887207</v>
      </c>
      <c r="L170" s="27">
        <v>85.389129638671875</v>
      </c>
      <c r="M170" s="27">
        <v>99.99884033203125</v>
      </c>
      <c r="Q170" s="31">
        <v>1</v>
      </c>
      <c r="R170" s="26" t="s">
        <v>41</v>
      </c>
      <c r="S170" s="26" t="b">
        <f t="shared" si="14"/>
        <v>0</v>
      </c>
      <c r="T170" s="26" t="b">
        <f t="shared" si="15"/>
        <v>0</v>
      </c>
      <c r="U170" s="32" t="s">
        <v>49</v>
      </c>
      <c r="V170" s="32" t="s">
        <v>49</v>
      </c>
      <c r="W170" s="32" t="s">
        <v>49</v>
      </c>
      <c r="X170" s="32" t="s">
        <v>42</v>
      </c>
      <c r="Y170" s="85">
        <v>3</v>
      </c>
      <c r="Z170" s="85"/>
      <c r="AA170" s="85"/>
      <c r="AB170" s="85"/>
      <c r="AC170" s="85"/>
    </row>
    <row r="171" spans="1:32" x14ac:dyDescent="0.35">
      <c r="A171" s="26" t="s">
        <v>259</v>
      </c>
      <c r="B171" s="27">
        <v>92.579017639160156</v>
      </c>
      <c r="C171" s="27">
        <v>93.047813415527344</v>
      </c>
      <c r="D171" s="27">
        <v>93.793479919433594</v>
      </c>
      <c r="E171" s="27">
        <v>95.692001342773438</v>
      </c>
      <c r="F171" s="27">
        <v>99.999984741210938</v>
      </c>
      <c r="G171" s="27">
        <v>99.999794006347656</v>
      </c>
      <c r="H171" s="27">
        <v>99.999809265136719</v>
      </c>
      <c r="I171" s="27">
        <v>99.99884033203125</v>
      </c>
      <c r="J171" s="27">
        <v>93.787796020507813</v>
      </c>
      <c r="K171" s="27">
        <v>27.388069152832031</v>
      </c>
      <c r="L171" s="27">
        <v>84.328559875488281</v>
      </c>
      <c r="M171" s="27">
        <v>99.99884033203125</v>
      </c>
      <c r="Q171" s="31">
        <v>1</v>
      </c>
      <c r="R171" s="26" t="s">
        <v>41</v>
      </c>
      <c r="S171" s="26" t="b">
        <f t="shared" si="14"/>
        <v>0</v>
      </c>
      <c r="T171" s="26" t="b">
        <f t="shared" si="15"/>
        <v>0</v>
      </c>
      <c r="U171" s="32" t="s">
        <v>49</v>
      </c>
      <c r="V171" s="32" t="s">
        <v>49</v>
      </c>
      <c r="W171" s="32" t="s">
        <v>49</v>
      </c>
      <c r="X171" s="32" t="s">
        <v>42</v>
      </c>
      <c r="Y171" s="85">
        <v>3</v>
      </c>
      <c r="Z171" s="85"/>
      <c r="AA171" s="85"/>
      <c r="AB171" s="85"/>
      <c r="AC171" s="85"/>
      <c r="AF171" s="26" t="s">
        <v>260</v>
      </c>
    </row>
    <row r="172" spans="1:32" x14ac:dyDescent="0.35">
      <c r="A172" s="26" t="s">
        <v>261</v>
      </c>
      <c r="B172" s="27">
        <v>92.626838684082031</v>
      </c>
      <c r="C172" s="27">
        <v>93.143844604492188</v>
      </c>
      <c r="D172" s="27">
        <v>93.767532348632813</v>
      </c>
      <c r="E172" s="27">
        <v>95.689773559570313</v>
      </c>
      <c r="F172" s="27">
        <v>94.371795654296875</v>
      </c>
      <c r="G172" s="27">
        <v>83.492774963378906</v>
      </c>
      <c r="H172" s="27">
        <v>79.706886291503906</v>
      </c>
      <c r="I172" s="27">
        <v>93.839431762695313</v>
      </c>
      <c r="J172" s="27">
        <v>93.667655944824219</v>
      </c>
      <c r="K172" s="27">
        <v>25.764514923095703</v>
      </c>
      <c r="L172" s="27">
        <v>85.302536010742188</v>
      </c>
      <c r="M172" s="27">
        <v>99.99884033203125</v>
      </c>
      <c r="Q172" s="31">
        <v>1</v>
      </c>
      <c r="R172" s="39" t="s">
        <v>83</v>
      </c>
      <c r="S172" s="26" t="b">
        <f>NOT(OR((D172&lt;=$Q$1),(H172&lt;=$R$1),(L172&lt;=$S$1)))</f>
        <v>0</v>
      </c>
      <c r="T172" s="26" t="b">
        <f t="shared" si="15"/>
        <v>0</v>
      </c>
      <c r="U172" s="32" t="s">
        <v>49</v>
      </c>
      <c r="V172" s="32" t="s">
        <v>49</v>
      </c>
      <c r="W172" s="32" t="s">
        <v>49</v>
      </c>
      <c r="X172" s="32" t="s">
        <v>42</v>
      </c>
      <c r="Y172" s="85">
        <v>3</v>
      </c>
      <c r="Z172" s="85"/>
      <c r="AA172" s="85"/>
      <c r="AB172" s="85"/>
      <c r="AC172" s="85"/>
      <c r="AF172" s="26" t="s">
        <v>260</v>
      </c>
    </row>
    <row r="173" spans="1:32" ht="14.25" customHeight="1" x14ac:dyDescent="0.35">
      <c r="A173" s="26" t="s">
        <v>262</v>
      </c>
      <c r="B173" s="27">
        <v>92.622467041015625</v>
      </c>
      <c r="C173" s="27">
        <v>93.104301452636719</v>
      </c>
      <c r="D173" s="27">
        <v>93.784652709960938</v>
      </c>
      <c r="E173" s="27">
        <v>95.825950622558594</v>
      </c>
      <c r="F173" s="27">
        <v>99.709251403808594</v>
      </c>
      <c r="G173" s="27">
        <v>99.999961853027344</v>
      </c>
      <c r="H173" s="27">
        <v>99.999809265136719</v>
      </c>
      <c r="I173" s="27">
        <v>99.99884033203125</v>
      </c>
      <c r="J173" s="27">
        <v>94.918266296386719</v>
      </c>
      <c r="K173" s="27">
        <v>99.673583984375</v>
      </c>
      <c r="L173" s="27">
        <v>99.794059753417969</v>
      </c>
      <c r="M173" s="27">
        <v>99.853591918945313</v>
      </c>
      <c r="Q173" s="31">
        <v>1</v>
      </c>
      <c r="R173" s="39" t="s">
        <v>83</v>
      </c>
      <c r="S173" s="26" t="b">
        <f t="shared" si="14"/>
        <v>1</v>
      </c>
      <c r="T173" s="26" t="b">
        <f t="shared" si="15"/>
        <v>1</v>
      </c>
      <c r="U173" s="32"/>
      <c r="V173" s="32"/>
      <c r="W173" s="32"/>
      <c r="X173" s="32"/>
    </row>
    <row r="174" spans="1:32" x14ac:dyDescent="0.35">
      <c r="A174" s="26" t="s">
        <v>263</v>
      </c>
      <c r="B174" s="27">
        <v>90.065582275390625</v>
      </c>
      <c r="C174" s="27">
        <v>89.895195007324219</v>
      </c>
      <c r="D174" s="27">
        <v>91.524497985839844</v>
      </c>
      <c r="E174" s="27">
        <v>94.951385498046875</v>
      </c>
      <c r="F174" s="27">
        <v>99.962959289550781</v>
      </c>
      <c r="G174" s="27">
        <v>99.999961853027344</v>
      </c>
      <c r="H174" s="27">
        <v>99.999809265136719</v>
      </c>
      <c r="I174" s="27">
        <v>99.99884033203125</v>
      </c>
      <c r="J174" s="32" t="s">
        <v>49</v>
      </c>
      <c r="K174" s="32" t="s">
        <v>49</v>
      </c>
      <c r="L174" s="32" t="s">
        <v>49</v>
      </c>
      <c r="M174" s="32" t="s">
        <v>49</v>
      </c>
      <c r="R174" s="26"/>
      <c r="U174" s="32" t="s">
        <v>49</v>
      </c>
      <c r="V174" s="32" t="s">
        <v>49</v>
      </c>
      <c r="W174" s="32" t="s">
        <v>49</v>
      </c>
      <c r="X174" s="32" t="s">
        <v>49</v>
      </c>
      <c r="Y174" s="86"/>
      <c r="Z174" s="86"/>
      <c r="AA174" s="86"/>
      <c r="AB174" s="86"/>
      <c r="AC174" s="86"/>
    </row>
    <row r="175" spans="1:32" x14ac:dyDescent="0.35">
      <c r="A175" s="26" t="s">
        <v>264</v>
      </c>
      <c r="B175" s="27">
        <v>79.345893859863281</v>
      </c>
      <c r="C175" s="27">
        <v>72.235588073730469</v>
      </c>
      <c r="D175" s="27">
        <v>81.328704833984375</v>
      </c>
      <c r="E175" s="27">
        <v>80.896987915039063</v>
      </c>
      <c r="F175" s="27">
        <v>96.729278564453125</v>
      </c>
      <c r="G175" s="27">
        <v>87.109329223632813</v>
      </c>
      <c r="H175" s="27">
        <v>99.999809265136719</v>
      </c>
      <c r="I175" s="27">
        <v>99.99884033203125</v>
      </c>
      <c r="J175" s="32" t="s">
        <v>49</v>
      </c>
      <c r="K175" s="32" t="s">
        <v>49</v>
      </c>
      <c r="L175" s="32" t="s">
        <v>49</v>
      </c>
      <c r="M175" s="32" t="s">
        <v>49</v>
      </c>
      <c r="R175" s="26"/>
      <c r="U175" s="32" t="s">
        <v>49</v>
      </c>
      <c r="V175" s="32" t="s">
        <v>49</v>
      </c>
      <c r="W175" s="32" t="s">
        <v>49</v>
      </c>
      <c r="X175" s="32" t="s">
        <v>49</v>
      </c>
      <c r="Y175" s="86"/>
      <c r="Z175" s="86"/>
      <c r="AA175" s="86"/>
      <c r="AB175" s="86"/>
      <c r="AC175" s="86"/>
    </row>
    <row r="176" spans="1:32" x14ac:dyDescent="0.35">
      <c r="A176" s="26" t="s">
        <v>265</v>
      </c>
      <c r="B176" s="27">
        <v>92.640892028808594</v>
      </c>
      <c r="C176" s="27">
        <v>95.227493286132813</v>
      </c>
      <c r="D176" s="27">
        <v>94.644676208496094</v>
      </c>
      <c r="E176" s="27">
        <v>95.96759033203125</v>
      </c>
      <c r="F176" s="27">
        <v>95.436248779296875</v>
      </c>
      <c r="G176" s="27">
        <v>99.999961853027344</v>
      </c>
      <c r="H176" s="27">
        <v>99.999809265136719</v>
      </c>
      <c r="I176" s="27">
        <v>99.99884033203125</v>
      </c>
      <c r="J176" s="32" t="s">
        <v>49</v>
      </c>
      <c r="K176" s="32" t="s">
        <v>49</v>
      </c>
      <c r="L176" s="32" t="s">
        <v>49</v>
      </c>
      <c r="M176" s="32" t="s">
        <v>49</v>
      </c>
      <c r="R176" s="26"/>
      <c r="U176" s="32"/>
      <c r="V176" s="32"/>
      <c r="W176" s="32"/>
      <c r="X176" s="32"/>
    </row>
    <row r="177" spans="1:43" ht="12.65" customHeight="1" x14ac:dyDescent="0.35">
      <c r="A177" s="26" t="s">
        <v>266</v>
      </c>
      <c r="B177" s="27">
        <v>54.910556793212891</v>
      </c>
      <c r="C177" s="27">
        <v>90.370132446289063</v>
      </c>
      <c r="D177" s="27">
        <v>91.736305236816406</v>
      </c>
      <c r="E177" s="27">
        <v>94.314811706542969</v>
      </c>
      <c r="F177" s="27">
        <v>92.879600524902344</v>
      </c>
      <c r="G177" s="27">
        <v>91.39324951171875</v>
      </c>
      <c r="H177" s="27">
        <v>99.999809265136719</v>
      </c>
      <c r="I177" s="27">
        <v>99.99884033203125</v>
      </c>
      <c r="J177" s="32" t="s">
        <v>49</v>
      </c>
      <c r="K177" s="32" t="s">
        <v>49</v>
      </c>
      <c r="L177" s="32" t="s">
        <v>49</v>
      </c>
      <c r="M177" s="32" t="s">
        <v>49</v>
      </c>
      <c r="N177" s="51"/>
      <c r="R177" s="26"/>
      <c r="U177" s="32"/>
      <c r="V177" s="32"/>
      <c r="W177" s="32" t="s">
        <v>49</v>
      </c>
      <c r="X177" s="41"/>
      <c r="AE177" s="33"/>
    </row>
    <row r="178" spans="1:43" x14ac:dyDescent="0.35">
      <c r="A178" s="26" t="s">
        <v>267</v>
      </c>
      <c r="B178" s="27">
        <v>92.22589111328125</v>
      </c>
      <c r="C178" s="27">
        <v>95.22747802734375</v>
      </c>
      <c r="D178" s="27">
        <v>95.037368774414063</v>
      </c>
      <c r="E178" s="27">
        <v>95.823707580566406</v>
      </c>
      <c r="F178" s="27">
        <v>89.820426940917969</v>
      </c>
      <c r="G178" s="27">
        <v>99.975105285644531</v>
      </c>
      <c r="H178" s="27">
        <v>99.999809265136719</v>
      </c>
      <c r="I178" s="27">
        <v>99.99884033203125</v>
      </c>
      <c r="J178" s="27">
        <v>100</v>
      </c>
      <c r="K178" s="27">
        <v>99.999961853027344</v>
      </c>
      <c r="L178" s="27">
        <v>99.999809265136719</v>
      </c>
      <c r="M178" s="27">
        <v>99.99884033203125</v>
      </c>
      <c r="Q178" s="31">
        <v>1</v>
      </c>
      <c r="R178" s="26" t="s">
        <v>155</v>
      </c>
      <c r="S178" s="26" t="b">
        <f t="shared" ref="S178:S184" si="16">NOT(OR((D178&lt;=$Q$1),(H178&lt;=$R$1),(L178&lt;=$S$1)))</f>
        <v>1</v>
      </c>
      <c r="T178" s="26" t="b">
        <f t="shared" ref="T178:T184" si="17">NOT(OR((C178&lt;=$Q$1),(G178&lt;=$R$1),(K178&lt;=$S$1)))</f>
        <v>1</v>
      </c>
      <c r="U178" s="32"/>
      <c r="V178" s="32"/>
      <c r="W178" s="32"/>
      <c r="X178" s="41"/>
      <c r="AE178" s="33"/>
    </row>
    <row r="179" spans="1:43" ht="12.65" customHeight="1" x14ac:dyDescent="0.35">
      <c r="A179" s="26" t="s">
        <v>268</v>
      </c>
      <c r="B179" s="27">
        <v>72.55816650390625</v>
      </c>
      <c r="C179" s="27">
        <v>0</v>
      </c>
      <c r="D179" s="27">
        <v>0</v>
      </c>
      <c r="E179" s="27">
        <v>0</v>
      </c>
      <c r="F179" s="27">
        <v>91.240142822265625</v>
      </c>
      <c r="G179" s="27">
        <v>0</v>
      </c>
      <c r="H179" s="27">
        <v>0</v>
      </c>
      <c r="I179" s="27">
        <v>0</v>
      </c>
      <c r="J179" s="27">
        <v>100</v>
      </c>
      <c r="K179" s="27">
        <v>99.999961853027344</v>
      </c>
      <c r="L179" s="27">
        <v>99.999809265136719</v>
      </c>
      <c r="M179" s="27">
        <v>99.99884033203125</v>
      </c>
      <c r="P179" s="35" t="s">
        <v>269</v>
      </c>
      <c r="Q179" s="31">
        <v>0</v>
      </c>
      <c r="R179" s="26" t="s">
        <v>155</v>
      </c>
      <c r="S179" s="26" t="b">
        <f t="shared" si="16"/>
        <v>0</v>
      </c>
      <c r="T179" s="26" t="b">
        <f t="shared" si="17"/>
        <v>0</v>
      </c>
      <c r="U179" s="32"/>
      <c r="V179" s="32"/>
      <c r="W179" s="32"/>
      <c r="X179" s="41"/>
      <c r="AE179" s="33"/>
    </row>
    <row r="180" spans="1:43" ht="12.65" customHeight="1" x14ac:dyDescent="0.35">
      <c r="A180" s="26" t="s">
        <v>270</v>
      </c>
      <c r="B180" s="27">
        <v>92.070114135742188</v>
      </c>
      <c r="C180" s="27">
        <v>95.212638854980469</v>
      </c>
      <c r="D180" s="27">
        <v>94.850929260253906</v>
      </c>
      <c r="E180" s="27">
        <v>95.829620361328125</v>
      </c>
      <c r="F180" s="27">
        <v>89.201026916503906</v>
      </c>
      <c r="G180" s="27">
        <v>99.994453430175781</v>
      </c>
      <c r="H180" s="27">
        <v>99.999809265136719</v>
      </c>
      <c r="I180" s="27">
        <v>99.99884033203125</v>
      </c>
      <c r="J180" s="27">
        <v>100</v>
      </c>
      <c r="K180" s="27">
        <v>99.999961853027344</v>
      </c>
      <c r="L180" s="27">
        <v>99.999809265136719</v>
      </c>
      <c r="M180" s="27">
        <v>99.99884033203125</v>
      </c>
      <c r="Q180" s="31">
        <v>1</v>
      </c>
      <c r="R180" s="26" t="s">
        <v>155</v>
      </c>
      <c r="S180" s="26" t="b">
        <f t="shared" si="16"/>
        <v>1</v>
      </c>
      <c r="T180" s="26" t="b">
        <f t="shared" si="17"/>
        <v>1</v>
      </c>
      <c r="U180" s="32"/>
      <c r="V180" s="32"/>
      <c r="W180" s="32"/>
      <c r="X180" s="41"/>
      <c r="AE180" s="33"/>
    </row>
    <row r="181" spans="1:43" ht="12.65" customHeight="1" x14ac:dyDescent="0.35">
      <c r="A181" s="26" t="s">
        <v>271</v>
      </c>
      <c r="B181" s="27">
        <v>92.532295227050781</v>
      </c>
      <c r="C181" s="27">
        <v>95.213623046875</v>
      </c>
      <c r="D181" s="27">
        <v>94.6417236328125</v>
      </c>
      <c r="E181" s="27">
        <v>95.823699951171875</v>
      </c>
      <c r="F181" s="27">
        <v>97.979415893554688</v>
      </c>
      <c r="G181" s="27">
        <v>99.993980407714844</v>
      </c>
      <c r="H181" s="27">
        <v>99.999809265136719</v>
      </c>
      <c r="I181" s="27">
        <v>99.99884033203125</v>
      </c>
      <c r="J181" s="27">
        <v>100</v>
      </c>
      <c r="K181" s="27">
        <v>99.999961853027344</v>
      </c>
      <c r="L181" s="27">
        <v>99.999809265136719</v>
      </c>
      <c r="M181" s="27">
        <v>99.99884033203125</v>
      </c>
      <c r="Q181" s="31">
        <v>1</v>
      </c>
      <c r="R181" s="26" t="s">
        <v>155</v>
      </c>
      <c r="S181" s="26" t="b">
        <f t="shared" si="16"/>
        <v>1</v>
      </c>
      <c r="T181" s="26" t="b">
        <f t="shared" si="17"/>
        <v>1</v>
      </c>
      <c r="U181" s="32"/>
      <c r="V181" s="32"/>
      <c r="W181" s="32"/>
      <c r="X181" s="41"/>
      <c r="AE181" s="33"/>
    </row>
    <row r="182" spans="1:43" ht="12.65" customHeight="1" x14ac:dyDescent="0.35">
      <c r="A182" s="26" t="s">
        <v>272</v>
      </c>
      <c r="B182" s="27">
        <v>72.77911376953125</v>
      </c>
      <c r="C182" s="27">
        <v>0</v>
      </c>
      <c r="D182" s="27">
        <v>0</v>
      </c>
      <c r="E182" s="27">
        <v>0</v>
      </c>
      <c r="F182" s="27">
        <v>78.112159729003906</v>
      </c>
      <c r="G182" s="27">
        <v>0</v>
      </c>
      <c r="H182" s="27">
        <v>0</v>
      </c>
      <c r="I182" s="27">
        <v>0</v>
      </c>
      <c r="J182" s="27">
        <v>100</v>
      </c>
      <c r="K182" s="27">
        <v>99.999961853027344</v>
      </c>
      <c r="L182" s="27">
        <v>99.999809265136719</v>
      </c>
      <c r="M182" s="27">
        <v>99.99884033203125</v>
      </c>
      <c r="P182" s="35" t="s">
        <v>269</v>
      </c>
      <c r="Q182" s="31">
        <v>0</v>
      </c>
      <c r="R182" s="26" t="s">
        <v>155</v>
      </c>
      <c r="S182" s="26" t="b">
        <f t="shared" si="16"/>
        <v>0</v>
      </c>
      <c r="T182" s="26" t="b">
        <f t="shared" si="17"/>
        <v>0</v>
      </c>
      <c r="U182" s="32"/>
      <c r="V182" s="32"/>
      <c r="W182" s="32"/>
      <c r="X182" s="41"/>
      <c r="AE182" s="33"/>
    </row>
    <row r="183" spans="1:43" ht="12.65" customHeight="1" x14ac:dyDescent="0.35">
      <c r="A183" s="26" t="s">
        <v>273</v>
      </c>
      <c r="B183" s="27">
        <v>92.15277099609375</v>
      </c>
      <c r="C183" s="27">
        <v>95.189903259277344</v>
      </c>
      <c r="D183" s="27">
        <v>94.620231628417969</v>
      </c>
      <c r="E183" s="27">
        <v>95.825950622558594</v>
      </c>
      <c r="F183" s="27">
        <v>88.322906494140625</v>
      </c>
      <c r="G183" s="27">
        <v>99.983863830566406</v>
      </c>
      <c r="H183" s="27">
        <v>99.999809265136719</v>
      </c>
      <c r="I183" s="27">
        <v>99.99884033203125</v>
      </c>
      <c r="J183" s="27">
        <v>100</v>
      </c>
      <c r="K183" s="27">
        <v>99.999961853027344</v>
      </c>
      <c r="L183" s="27">
        <v>99.999809265136719</v>
      </c>
      <c r="M183" s="27">
        <v>99.99884033203125</v>
      </c>
      <c r="Q183" s="31">
        <v>1</v>
      </c>
      <c r="R183" s="26" t="s">
        <v>155</v>
      </c>
      <c r="S183" s="26" t="b">
        <f t="shared" si="16"/>
        <v>1</v>
      </c>
      <c r="T183" s="26" t="b">
        <f t="shared" si="17"/>
        <v>1</v>
      </c>
      <c r="U183" s="32"/>
      <c r="V183" s="32"/>
      <c r="W183" s="32"/>
      <c r="X183" s="41"/>
      <c r="AE183" s="33"/>
    </row>
    <row r="184" spans="1:43" ht="12.65" customHeight="1" x14ac:dyDescent="0.35">
      <c r="A184" s="26" t="s">
        <v>274</v>
      </c>
      <c r="B184" s="27">
        <v>32.943504333496094</v>
      </c>
      <c r="C184" s="27">
        <v>0</v>
      </c>
      <c r="D184" s="27">
        <v>0</v>
      </c>
      <c r="E184" s="27">
        <v>0</v>
      </c>
      <c r="F184" s="27">
        <v>72.24029541015625</v>
      </c>
      <c r="G184" s="27">
        <v>0</v>
      </c>
      <c r="H184" s="27">
        <v>0</v>
      </c>
      <c r="I184" s="27">
        <v>0</v>
      </c>
      <c r="J184" s="27">
        <v>99.999992370605469</v>
      </c>
      <c r="K184" s="27">
        <v>0</v>
      </c>
      <c r="L184" s="27">
        <v>0</v>
      </c>
      <c r="M184" s="27">
        <v>0</v>
      </c>
      <c r="N184" s="33" t="s">
        <v>181</v>
      </c>
      <c r="O184" s="26" t="s">
        <v>275</v>
      </c>
      <c r="Q184" s="31">
        <v>0</v>
      </c>
      <c r="R184" s="26" t="s">
        <v>155</v>
      </c>
      <c r="S184" s="26" t="b">
        <f t="shared" si="16"/>
        <v>0</v>
      </c>
      <c r="T184" s="26" t="b">
        <f t="shared" si="17"/>
        <v>0</v>
      </c>
      <c r="U184" s="32"/>
      <c r="V184" s="32"/>
      <c r="W184" s="32"/>
      <c r="X184" s="41"/>
      <c r="AE184" s="33"/>
    </row>
    <row r="185" spans="1:43" x14ac:dyDescent="0.35">
      <c r="B185" s="27"/>
      <c r="C185" s="27"/>
      <c r="D185" s="27"/>
      <c r="E185" s="27"/>
      <c r="F185" s="27"/>
      <c r="G185" s="27"/>
      <c r="H185" s="27"/>
      <c r="I185" s="27"/>
      <c r="J185" s="32"/>
      <c r="K185" s="32"/>
      <c r="L185" s="32"/>
      <c r="M185" s="32"/>
      <c r="Q185" s="26"/>
      <c r="R185" s="26"/>
      <c r="U185" s="32"/>
      <c r="V185" s="32"/>
      <c r="W185" s="32"/>
      <c r="X185" s="32"/>
    </row>
    <row r="186" spans="1:43" x14ac:dyDescent="0.35">
      <c r="A186" s="36"/>
      <c r="B186" s="36"/>
      <c r="C186" s="36"/>
      <c r="D186" s="36"/>
      <c r="E186" s="36"/>
      <c r="F186" s="36"/>
      <c r="G186" s="36"/>
      <c r="H186" s="36"/>
      <c r="I186" s="36"/>
      <c r="J186" s="36"/>
      <c r="K186" s="36"/>
      <c r="L186" s="36"/>
      <c r="M186" s="36"/>
      <c r="N186" s="38" t="s">
        <v>276</v>
      </c>
      <c r="O186" s="36"/>
      <c r="P186" s="24">
        <f>SUMIF(S187:S189,TRUE, Q187:Q189)/SUM(Q187:Q189)</f>
        <v>0.66666666666666663</v>
      </c>
      <c r="Q186" s="36"/>
      <c r="R186" s="36"/>
      <c r="S186" s="36"/>
      <c r="T186" s="36"/>
      <c r="U186" s="36"/>
      <c r="V186" s="36"/>
      <c r="W186" s="36"/>
      <c r="X186" s="36"/>
      <c r="Y186" s="87"/>
      <c r="Z186" s="87"/>
      <c r="AA186" s="87"/>
      <c r="AB186" s="87"/>
      <c r="AC186" s="87"/>
      <c r="AD186" s="38"/>
      <c r="AE186" s="38"/>
      <c r="AF186" s="87"/>
      <c r="AG186" s="87"/>
      <c r="AH186" s="87" t="s">
        <v>276</v>
      </c>
      <c r="AI186" s="88"/>
      <c r="AJ186" s="88"/>
      <c r="AK186" s="88"/>
      <c r="AL186" s="88"/>
      <c r="AM186" s="88"/>
      <c r="AN186" s="88"/>
      <c r="AO186" s="88"/>
      <c r="AP186" s="88"/>
      <c r="AQ186" s="88"/>
    </row>
    <row r="187" spans="1:43" x14ac:dyDescent="0.35">
      <c r="A187" s="26" t="s">
        <v>277</v>
      </c>
      <c r="B187" s="27">
        <v>90.901222229003906</v>
      </c>
      <c r="C187" s="27">
        <v>92.600898742675781</v>
      </c>
      <c r="D187" s="27">
        <v>94.766616821289063</v>
      </c>
      <c r="E187" s="27">
        <v>95.693695068359375</v>
      </c>
      <c r="F187" s="27">
        <v>99.131004333496094</v>
      </c>
      <c r="G187" s="27">
        <v>98.238395690917969</v>
      </c>
      <c r="H187" s="27">
        <v>92.047660827636719</v>
      </c>
      <c r="I187" s="27">
        <v>91.800308227539063</v>
      </c>
      <c r="J187" s="27">
        <v>98.21002197265625</v>
      </c>
      <c r="K187" s="27">
        <v>99.994949340820313</v>
      </c>
      <c r="L187" s="27">
        <v>99.999809265136719</v>
      </c>
      <c r="M187" s="27">
        <v>99.99884033203125</v>
      </c>
      <c r="Q187" s="31">
        <v>1</v>
      </c>
      <c r="R187" s="26" t="s">
        <v>155</v>
      </c>
      <c r="S187" s="26" t="b">
        <f t="shared" ref="S187:S188" si="18">NOT(OR((D187&lt;=$Q$1),(H187&lt;=$R$1),(L187&lt;=$S$1)))</f>
        <v>0</v>
      </c>
      <c r="T187" s="26" t="b">
        <f t="shared" ref="T187:T188" si="19">NOT(OR((C187&lt;=$Q$1),(G187&lt;=$R$1),(K187&lt;=$S$1)))</f>
        <v>1</v>
      </c>
      <c r="U187" s="32" t="s">
        <v>42</v>
      </c>
      <c r="V187" s="32" t="s">
        <v>42</v>
      </c>
      <c r="W187" s="32" t="s">
        <v>20</v>
      </c>
      <c r="X187" s="32" t="s">
        <v>42</v>
      </c>
      <c r="Y187" s="85">
        <v>5</v>
      </c>
      <c r="Z187" s="85"/>
      <c r="AA187" s="85"/>
      <c r="AB187" s="85"/>
      <c r="AC187" s="85"/>
      <c r="AH187" s="33" t="s">
        <v>58</v>
      </c>
      <c r="AI187" s="31">
        <v>42705</v>
      </c>
    </row>
    <row r="188" spans="1:43" x14ac:dyDescent="0.35">
      <c r="A188" s="26" t="s">
        <v>278</v>
      </c>
      <c r="B188" s="27">
        <v>91.0238037109375</v>
      </c>
      <c r="C188" s="27">
        <v>92.509384155273438</v>
      </c>
      <c r="D188" s="27">
        <v>94.74371337890625</v>
      </c>
      <c r="E188" s="27">
        <v>95.69366455078125</v>
      </c>
      <c r="F188" s="27">
        <v>96.190681457519531</v>
      </c>
      <c r="G188" s="27">
        <v>80.626441955566406</v>
      </c>
      <c r="H188" s="27">
        <v>98.712455749511719</v>
      </c>
      <c r="I188" s="27">
        <v>96.774726867675781</v>
      </c>
      <c r="J188" s="27">
        <v>99.505851745605469</v>
      </c>
      <c r="K188" s="27">
        <v>99.999961853027344</v>
      </c>
      <c r="L188" s="27">
        <v>99.999809265136719</v>
      </c>
      <c r="M188" s="27">
        <v>99.99884033203125</v>
      </c>
      <c r="Q188" s="31">
        <v>1</v>
      </c>
      <c r="R188" s="26" t="s">
        <v>155</v>
      </c>
      <c r="S188" s="26" t="b">
        <f t="shared" si="18"/>
        <v>1</v>
      </c>
      <c r="T188" s="26" t="b">
        <f t="shared" si="19"/>
        <v>0</v>
      </c>
      <c r="U188" s="32" t="s">
        <v>42</v>
      </c>
      <c r="V188" s="32" t="s">
        <v>42</v>
      </c>
      <c r="W188" s="32" t="s">
        <v>20</v>
      </c>
      <c r="X188" s="32" t="s">
        <v>42</v>
      </c>
      <c r="Y188" s="85">
        <v>5</v>
      </c>
      <c r="Z188" s="85"/>
      <c r="AA188" s="85"/>
      <c r="AB188" s="85"/>
      <c r="AC188" s="85"/>
    </row>
    <row r="189" spans="1:43" ht="15" customHeight="1" x14ac:dyDescent="0.35">
      <c r="A189" s="26" t="s">
        <v>279</v>
      </c>
      <c r="B189" s="27">
        <v>91.034286499023438</v>
      </c>
      <c r="C189" s="27">
        <v>92.587776184082031</v>
      </c>
      <c r="D189" s="27">
        <v>94.743301391601563</v>
      </c>
      <c r="E189" s="27">
        <v>95.831802368164063</v>
      </c>
      <c r="F189" s="27">
        <v>90.780372619628906</v>
      </c>
      <c r="G189" s="27">
        <v>96.65936279296875</v>
      </c>
      <c r="H189" s="27">
        <v>97.878448486328125</v>
      </c>
      <c r="I189" s="27">
        <v>95.193756103515625</v>
      </c>
      <c r="J189" s="27">
        <v>98.896148681640625</v>
      </c>
      <c r="K189" s="27">
        <v>99.999961853027344</v>
      </c>
      <c r="L189" s="27">
        <v>99.999809265136719</v>
      </c>
      <c r="M189" s="27">
        <v>99.99884033203125</v>
      </c>
      <c r="Q189" s="31">
        <v>1</v>
      </c>
      <c r="R189" s="26" t="s">
        <v>155</v>
      </c>
      <c r="S189" s="26" t="b">
        <f>NOT(OR((D189&lt;=$Q$1),(H189&lt;=$R$1),(L189&lt;=$S$1)))</f>
        <v>1</v>
      </c>
      <c r="T189" s="26" t="b">
        <f>NOT(OR((C189&lt;=$Q$1),(G189&lt;=$R$1),(K189&lt;=$S$1)))</f>
        <v>1</v>
      </c>
      <c r="U189" s="32" t="s">
        <v>42</v>
      </c>
      <c r="V189" s="32" t="s">
        <v>42</v>
      </c>
      <c r="W189" s="32" t="s">
        <v>20</v>
      </c>
      <c r="X189" s="32" t="s">
        <v>42</v>
      </c>
      <c r="Y189" s="85">
        <v>5</v>
      </c>
      <c r="Z189" s="85"/>
      <c r="AA189" s="85"/>
      <c r="AB189" s="85"/>
      <c r="AC189" s="85"/>
    </row>
    <row r="190" spans="1:43" x14ac:dyDescent="0.35">
      <c r="A190" s="26" t="s">
        <v>280</v>
      </c>
      <c r="B190" s="27">
        <v>86.123405456542969</v>
      </c>
      <c r="C190" s="27">
        <v>93.3387451171875</v>
      </c>
      <c r="D190" s="27">
        <v>94.712303161621094</v>
      </c>
      <c r="E190" s="27">
        <v>95.691993713378906</v>
      </c>
      <c r="F190" s="27">
        <v>99.418098449707031</v>
      </c>
      <c r="G190" s="27">
        <v>99.962203979492188</v>
      </c>
      <c r="H190" s="27">
        <v>99.999809265136719</v>
      </c>
      <c r="I190" s="27">
        <v>99.99884033203125</v>
      </c>
      <c r="J190" s="27">
        <v>0</v>
      </c>
      <c r="K190" s="27">
        <v>0</v>
      </c>
      <c r="L190" s="27">
        <v>0</v>
      </c>
      <c r="M190" s="27">
        <v>0</v>
      </c>
      <c r="N190" s="33" t="s">
        <v>194</v>
      </c>
      <c r="P190" s="35" t="s">
        <v>281</v>
      </c>
      <c r="Q190" s="31">
        <v>0</v>
      </c>
      <c r="R190" s="26" t="s">
        <v>155</v>
      </c>
      <c r="S190" s="26" t="b">
        <f t="shared" ref="S190:S191" si="20">NOT(OR((D190&lt;=$Q$1),(H190&lt;=$R$1),(L190&lt;=$S$1)))</f>
        <v>0</v>
      </c>
      <c r="T190" s="26" t="b">
        <f t="shared" ref="T190:T191" si="21">NOT(OR((C190&lt;=$Q$1),(G190&lt;=$R$1),(K190&lt;=$S$1)))</f>
        <v>0</v>
      </c>
      <c r="U190" s="32" t="s">
        <v>42</v>
      </c>
      <c r="V190" s="32" t="s">
        <v>42</v>
      </c>
      <c r="W190" s="32" t="s">
        <v>20</v>
      </c>
      <c r="X190" s="32" t="s">
        <v>42</v>
      </c>
      <c r="Y190" s="85">
        <v>5</v>
      </c>
      <c r="Z190" s="85"/>
      <c r="AA190" s="85"/>
      <c r="AB190" s="85"/>
      <c r="AC190" s="85"/>
      <c r="AH190" s="33" t="s">
        <v>58</v>
      </c>
      <c r="AI190" s="31">
        <v>42705</v>
      </c>
    </row>
    <row r="191" spans="1:43" x14ac:dyDescent="0.35">
      <c r="A191" s="26" t="s">
        <v>282</v>
      </c>
      <c r="B191" s="27">
        <v>31.851507186889648</v>
      </c>
      <c r="C191" s="27">
        <v>93.416229248046875</v>
      </c>
      <c r="D191" s="27">
        <v>94.735076904296875</v>
      </c>
      <c r="E191" s="27">
        <v>95.686904907226563</v>
      </c>
      <c r="F191" s="27">
        <v>6.3361609354615211E-3</v>
      </c>
      <c r="G191" s="27">
        <v>4.2005721479654312E-3</v>
      </c>
      <c r="H191" s="27">
        <v>2.1634453441947699E-3</v>
      </c>
      <c r="I191" s="27">
        <v>0</v>
      </c>
      <c r="J191" s="27">
        <v>0</v>
      </c>
      <c r="K191" s="27">
        <v>0</v>
      </c>
      <c r="L191" s="27">
        <v>0</v>
      </c>
      <c r="M191" s="27">
        <v>0</v>
      </c>
      <c r="N191" s="33" t="s">
        <v>194</v>
      </c>
      <c r="P191" s="35" t="s">
        <v>269</v>
      </c>
      <c r="Q191" s="31">
        <v>0</v>
      </c>
      <c r="R191" s="26" t="s">
        <v>155</v>
      </c>
      <c r="S191" s="26" t="b">
        <f t="shared" si="20"/>
        <v>0</v>
      </c>
      <c r="T191" s="26" t="b">
        <f t="shared" si="21"/>
        <v>0</v>
      </c>
      <c r="U191" s="32" t="s">
        <v>42</v>
      </c>
      <c r="V191" s="32" t="s">
        <v>42</v>
      </c>
      <c r="W191" s="32" t="s">
        <v>20</v>
      </c>
      <c r="X191" s="32" t="s">
        <v>42</v>
      </c>
      <c r="Y191" s="85">
        <v>5</v>
      </c>
      <c r="Z191" s="85"/>
      <c r="AA191" s="85"/>
      <c r="AB191" s="85"/>
      <c r="AC191" s="85"/>
    </row>
    <row r="192" spans="1:43" ht="15" customHeight="1" x14ac:dyDescent="0.35">
      <c r="A192" s="26" t="s">
        <v>283</v>
      </c>
      <c r="B192" s="27">
        <v>86.843788146972656</v>
      </c>
      <c r="C192" s="27">
        <v>93.200325012207031</v>
      </c>
      <c r="D192" s="27">
        <v>93.8099365234375</v>
      </c>
      <c r="E192" s="27">
        <v>95.689949035644531</v>
      </c>
      <c r="F192" s="27">
        <v>99.039588928222656</v>
      </c>
      <c r="G192" s="27">
        <v>99.962203979492188</v>
      </c>
      <c r="H192" s="27">
        <v>99.999809265136719</v>
      </c>
      <c r="I192" s="27">
        <v>99.99884033203125</v>
      </c>
      <c r="J192" s="27">
        <v>0</v>
      </c>
      <c r="K192" s="27">
        <v>0</v>
      </c>
      <c r="L192" s="27">
        <v>0</v>
      </c>
      <c r="M192" s="27">
        <v>0</v>
      </c>
      <c r="N192" s="33" t="s">
        <v>194</v>
      </c>
      <c r="P192" s="35" t="s">
        <v>281</v>
      </c>
      <c r="Q192" s="31">
        <v>0</v>
      </c>
      <c r="R192" s="26" t="s">
        <v>155</v>
      </c>
      <c r="S192" s="26" t="b">
        <f>NOT(OR((D192&lt;=$Q$1),(H192&lt;=$R$1),(L192&lt;=$S$1)))</f>
        <v>0</v>
      </c>
      <c r="T192" s="26" t="b">
        <f>NOT(OR((C192&lt;=$Q$1),(G192&lt;=$R$1),(K192&lt;=$S$1)))</f>
        <v>0</v>
      </c>
      <c r="U192" s="32" t="s">
        <v>42</v>
      </c>
      <c r="V192" s="32" t="s">
        <v>42</v>
      </c>
      <c r="W192" s="32" t="s">
        <v>20</v>
      </c>
      <c r="X192" s="32" t="s">
        <v>42</v>
      </c>
      <c r="Y192" s="85">
        <v>5</v>
      </c>
      <c r="Z192" s="85"/>
      <c r="AA192" s="85"/>
      <c r="AB192" s="85"/>
      <c r="AC192" s="85"/>
    </row>
    <row r="193" spans="1:43" ht="15" customHeight="1" x14ac:dyDescent="0.35">
      <c r="A193" s="26" t="s">
        <v>284</v>
      </c>
      <c r="B193" s="27">
        <v>31.866178512573242</v>
      </c>
      <c r="C193" s="27">
        <v>93.27423095703125</v>
      </c>
      <c r="D193" s="27">
        <v>93.904617309570313</v>
      </c>
      <c r="E193" s="27">
        <v>95.822273254394531</v>
      </c>
      <c r="F193" s="27">
        <v>5.6980657391250134E-3</v>
      </c>
      <c r="G193" s="27">
        <v>2.6076813228428364E-3</v>
      </c>
      <c r="H193" s="27">
        <v>2.2911704145371914E-3</v>
      </c>
      <c r="I193" s="27">
        <v>0</v>
      </c>
      <c r="J193" s="27">
        <v>0</v>
      </c>
      <c r="K193" s="27">
        <v>0</v>
      </c>
      <c r="L193" s="27">
        <v>0</v>
      </c>
      <c r="M193" s="27">
        <v>0</v>
      </c>
      <c r="N193" s="33" t="s">
        <v>194</v>
      </c>
      <c r="P193" s="35" t="s">
        <v>269</v>
      </c>
      <c r="Q193" s="31">
        <v>0</v>
      </c>
      <c r="R193" s="26" t="s">
        <v>155</v>
      </c>
      <c r="S193" s="26" t="b">
        <f>NOT(OR((D193&lt;=$Q$1),(H193&lt;=$R$1),(L193&lt;=$S$1)))</f>
        <v>0</v>
      </c>
      <c r="T193" s="26" t="b">
        <f>NOT(OR((C193&lt;=$Q$1),(G193&lt;=$R$1),(K193&lt;=$S$1)))</f>
        <v>0</v>
      </c>
      <c r="U193" s="32" t="s">
        <v>42</v>
      </c>
      <c r="V193" s="32" t="s">
        <v>42</v>
      </c>
      <c r="W193" s="32" t="s">
        <v>20</v>
      </c>
      <c r="X193" s="32" t="s">
        <v>42</v>
      </c>
      <c r="Y193" s="85">
        <v>5</v>
      </c>
      <c r="Z193" s="85"/>
      <c r="AA193" s="85"/>
      <c r="AB193" s="85"/>
      <c r="AC193" s="85"/>
    </row>
    <row r="194" spans="1:43" x14ac:dyDescent="0.35">
      <c r="A194" s="26" t="s">
        <v>285</v>
      </c>
      <c r="B194" s="27">
        <v>42.605728149414063</v>
      </c>
      <c r="C194" s="27">
        <v>0</v>
      </c>
      <c r="D194" s="27">
        <v>0</v>
      </c>
      <c r="E194" s="27">
        <v>0</v>
      </c>
      <c r="F194" s="27">
        <v>99.999992370605469</v>
      </c>
      <c r="G194" s="27">
        <v>0</v>
      </c>
      <c r="H194" s="27">
        <v>0</v>
      </c>
      <c r="I194" s="27">
        <v>0</v>
      </c>
      <c r="J194" s="32" t="s">
        <v>49</v>
      </c>
      <c r="K194" s="32" t="s">
        <v>49</v>
      </c>
      <c r="L194" s="32" t="s">
        <v>49</v>
      </c>
      <c r="M194" s="32" t="s">
        <v>49</v>
      </c>
      <c r="N194" s="52" t="s">
        <v>286</v>
      </c>
      <c r="Q194" s="26"/>
      <c r="R194" s="26"/>
      <c r="U194" s="32" t="s">
        <v>49</v>
      </c>
      <c r="V194" s="32" t="s">
        <v>49</v>
      </c>
      <c r="W194" s="32" t="s">
        <v>49</v>
      </c>
      <c r="X194" s="32" t="s">
        <v>49</v>
      </c>
      <c r="Y194" s="86"/>
      <c r="Z194" s="86"/>
      <c r="AA194" s="86"/>
      <c r="AB194" s="86"/>
      <c r="AC194" s="86"/>
    </row>
    <row r="195" spans="1:43" ht="15" customHeight="1" x14ac:dyDescent="0.35">
      <c r="A195" s="26" t="s">
        <v>287</v>
      </c>
      <c r="B195" s="27">
        <v>88.368598937988281</v>
      </c>
      <c r="C195" s="27">
        <v>89.742500305175781</v>
      </c>
      <c r="D195" s="27">
        <v>91.853202819824219</v>
      </c>
      <c r="E195" s="27">
        <v>93.627311706542969</v>
      </c>
      <c r="F195" s="27">
        <v>99.980903625488281</v>
      </c>
      <c r="G195" s="27">
        <v>99.999961853027344</v>
      </c>
      <c r="H195" s="27">
        <v>99.999809265136719</v>
      </c>
      <c r="I195" s="27">
        <v>99.99884033203125</v>
      </c>
      <c r="J195" s="32" t="s">
        <v>49</v>
      </c>
      <c r="K195" s="32" t="s">
        <v>49</v>
      </c>
      <c r="L195" s="32" t="s">
        <v>49</v>
      </c>
      <c r="M195" s="32" t="s">
        <v>49</v>
      </c>
      <c r="Q195" s="26"/>
      <c r="R195" s="26"/>
      <c r="U195" s="32" t="s">
        <v>49</v>
      </c>
      <c r="V195" s="32" t="s">
        <v>49</v>
      </c>
      <c r="W195" s="32" t="s">
        <v>49</v>
      </c>
      <c r="X195" s="32" t="s">
        <v>49</v>
      </c>
      <c r="Y195" s="86"/>
      <c r="Z195" s="86"/>
      <c r="AA195" s="86"/>
      <c r="AB195" s="86"/>
      <c r="AC195" s="86"/>
    </row>
    <row r="196" spans="1:43" x14ac:dyDescent="0.35">
      <c r="J196" s="32"/>
      <c r="K196" s="32"/>
      <c r="L196" s="32"/>
      <c r="M196" s="32"/>
      <c r="Q196" s="26"/>
      <c r="R196" s="26"/>
      <c r="U196" s="32"/>
      <c r="V196" s="32"/>
      <c r="W196" s="32"/>
      <c r="X196" s="32"/>
    </row>
    <row r="197" spans="1:43" s="33" customFormat="1" x14ac:dyDescent="0.35">
      <c r="A197" s="38"/>
      <c r="B197" s="38"/>
      <c r="C197" s="38"/>
      <c r="D197" s="38"/>
      <c r="E197" s="38"/>
      <c r="F197" s="38"/>
      <c r="G197" s="38"/>
      <c r="H197" s="38"/>
      <c r="I197" s="38"/>
      <c r="J197" s="38"/>
      <c r="K197" s="38"/>
      <c r="L197" s="38"/>
      <c r="M197" s="38"/>
      <c r="N197" s="38" t="s">
        <v>288</v>
      </c>
      <c r="O197" s="38"/>
      <c r="P197" s="24">
        <f>SUMIF(S198,TRUE, Q198)/SUM(Q198)</f>
        <v>1</v>
      </c>
      <c r="Q197" s="38"/>
      <c r="R197" s="38"/>
      <c r="S197" s="38"/>
      <c r="T197" s="38"/>
      <c r="U197" s="38"/>
      <c r="V197" s="38"/>
      <c r="W197" s="38"/>
      <c r="X197" s="38"/>
    </row>
    <row r="198" spans="1:43" ht="15.65" customHeight="1" x14ac:dyDescent="0.35">
      <c r="A198" s="26" t="s">
        <v>289</v>
      </c>
      <c r="B198" s="27">
        <v>90.661148071289063</v>
      </c>
      <c r="C198" s="27">
        <v>92.404472351074219</v>
      </c>
      <c r="D198" s="27">
        <v>93.663253784179688</v>
      </c>
      <c r="E198" s="27">
        <v>95.128814697265625</v>
      </c>
      <c r="F198" s="27">
        <v>97.098182678222656</v>
      </c>
      <c r="G198" s="27">
        <v>98.965156555175781</v>
      </c>
      <c r="H198" s="27">
        <v>99.848899841308594</v>
      </c>
      <c r="I198" s="27">
        <v>99.99884033203125</v>
      </c>
      <c r="J198" s="27">
        <v>98.875953674316406</v>
      </c>
      <c r="K198" s="27">
        <v>99.881759643554688</v>
      </c>
      <c r="L198" s="27">
        <v>99.969413757324219</v>
      </c>
      <c r="M198" s="27">
        <v>99.99884033203125</v>
      </c>
      <c r="Q198" s="31">
        <v>1</v>
      </c>
      <c r="R198" s="39" t="s">
        <v>83</v>
      </c>
      <c r="S198" s="26" t="b">
        <f>NOT(OR((D198&lt;=$Q$1),(H198&lt;=$R$1),(L198&lt;=$S$1)))</f>
        <v>1</v>
      </c>
      <c r="T198" s="26" t="b">
        <f t="shared" ref="T198" si="22">NOT(OR((C198&lt;=$Q$1),(G198&lt;=$R$1),(K198&lt;=$S$1)))</f>
        <v>1</v>
      </c>
      <c r="U198" s="32" t="s">
        <v>42</v>
      </c>
      <c r="V198" s="32" t="s">
        <v>42</v>
      </c>
      <c r="W198" s="32" t="s">
        <v>49</v>
      </c>
      <c r="X198" s="32" t="s">
        <v>42</v>
      </c>
      <c r="Y198" s="85">
        <v>5</v>
      </c>
      <c r="Z198" s="85"/>
      <c r="AA198" s="85"/>
      <c r="AB198" s="85"/>
      <c r="AC198" s="85"/>
    </row>
    <row r="199" spans="1:43" ht="15" customHeight="1" x14ac:dyDescent="0.35">
      <c r="A199" t="s">
        <v>290</v>
      </c>
      <c r="B199" s="27">
        <v>86.871627807617188</v>
      </c>
      <c r="C199" s="27">
        <v>89.88525390625</v>
      </c>
      <c r="D199" s="27">
        <v>91.017936706542969</v>
      </c>
      <c r="E199" s="27">
        <v>93.722221374511719</v>
      </c>
      <c r="F199" s="27">
        <v>99.899620056152344</v>
      </c>
      <c r="G199" s="27">
        <v>99.999961853027344</v>
      </c>
      <c r="H199" s="27">
        <v>99.999809265136719</v>
      </c>
      <c r="I199" s="27">
        <v>99.99884033203125</v>
      </c>
      <c r="J199" s="32" t="s">
        <v>49</v>
      </c>
      <c r="K199" s="32" t="s">
        <v>49</v>
      </c>
      <c r="L199" s="32" t="s">
        <v>49</v>
      </c>
      <c r="M199" s="32" t="s">
        <v>49</v>
      </c>
      <c r="Q199" s="26"/>
      <c r="R199" s="26"/>
      <c r="U199" s="32" t="s">
        <v>49</v>
      </c>
      <c r="V199" s="32" t="s">
        <v>49</v>
      </c>
      <c r="W199" s="32" t="s">
        <v>49</v>
      </c>
      <c r="X199" s="32" t="s">
        <v>49</v>
      </c>
      <c r="Y199" s="86"/>
      <c r="Z199" s="86"/>
      <c r="AA199" s="86"/>
      <c r="AB199" s="86"/>
      <c r="AC199" s="86"/>
    </row>
    <row r="200" spans="1:43" ht="14.5" hidden="1" customHeight="1" x14ac:dyDescent="0.35">
      <c r="A200" s="26" t="s">
        <v>290</v>
      </c>
      <c r="B200" s="27">
        <v>86.871627807617188</v>
      </c>
      <c r="C200" s="27">
        <v>89.88525390625</v>
      </c>
      <c r="D200" s="27">
        <v>91.017936706542969</v>
      </c>
      <c r="E200" s="27">
        <v>93.722221374511719</v>
      </c>
      <c r="F200" s="27">
        <v>99.899620056152344</v>
      </c>
      <c r="G200" s="27">
        <v>99.999961853027344</v>
      </c>
      <c r="H200" s="27">
        <v>99.999809265136719</v>
      </c>
      <c r="I200" s="27">
        <v>99.99884033203125</v>
      </c>
      <c r="J200" s="32" t="s">
        <v>49</v>
      </c>
      <c r="K200" s="32" t="s">
        <v>49</v>
      </c>
      <c r="L200" s="32" t="s">
        <v>49</v>
      </c>
      <c r="M200" s="32" t="s">
        <v>49</v>
      </c>
      <c r="Q200" s="26"/>
      <c r="R200" s="26"/>
      <c r="U200" s="32" t="s">
        <v>49</v>
      </c>
      <c r="V200" s="32" t="s">
        <v>49</v>
      </c>
      <c r="W200" s="32" t="s">
        <v>49</v>
      </c>
      <c r="X200" s="32" t="s">
        <v>49</v>
      </c>
      <c r="Y200" s="86" t="s">
        <v>49</v>
      </c>
      <c r="Z200" s="85"/>
      <c r="AA200" s="85"/>
      <c r="AB200" s="85"/>
      <c r="AC200" s="85"/>
    </row>
    <row r="201" spans="1:43" ht="14.5" hidden="1" customHeight="1" x14ac:dyDescent="0.35">
      <c r="J201" s="32"/>
      <c r="K201" s="32"/>
      <c r="L201" s="32"/>
      <c r="M201" s="32"/>
      <c r="Q201" s="26"/>
      <c r="R201" s="26"/>
      <c r="U201" s="32"/>
      <c r="V201" s="32"/>
      <c r="W201" s="32"/>
      <c r="X201" s="32"/>
    </row>
    <row r="202" spans="1:43" x14ac:dyDescent="0.35">
      <c r="A202" s="36"/>
      <c r="B202" s="36"/>
      <c r="C202" s="36"/>
      <c r="D202" s="36"/>
      <c r="E202" s="36"/>
      <c r="F202" s="36"/>
      <c r="G202" s="36"/>
      <c r="H202" s="36"/>
      <c r="I202" s="36"/>
      <c r="J202" s="36"/>
      <c r="K202" s="36"/>
      <c r="L202" s="36"/>
      <c r="M202" s="36"/>
      <c r="N202" s="38" t="s">
        <v>291</v>
      </c>
      <c r="O202" s="36" t="str">
        <f>SUM(Q203:Q211) &amp;" Sensors"</f>
        <v>4 Sensors</v>
      </c>
      <c r="P202" s="24">
        <f>SUMIF(S203:S211,TRUE, Q203:Q211)/SUM(Q203:Q211)</f>
        <v>1</v>
      </c>
      <c r="Q202" s="36"/>
      <c r="R202" s="36"/>
      <c r="S202" s="36"/>
      <c r="T202" s="36"/>
      <c r="U202" s="36"/>
      <c r="V202" s="36"/>
      <c r="W202" s="36"/>
      <c r="X202" s="36"/>
      <c r="Y202" s="87"/>
      <c r="Z202" s="87"/>
      <c r="AA202" s="87"/>
      <c r="AB202" s="87"/>
      <c r="AC202" s="87"/>
      <c r="AD202" s="38"/>
      <c r="AE202" s="38"/>
      <c r="AH202" s="87" t="s">
        <v>291</v>
      </c>
      <c r="AI202" s="88"/>
      <c r="AJ202" s="88"/>
      <c r="AK202" s="88"/>
      <c r="AL202" s="88"/>
      <c r="AM202" s="88"/>
      <c r="AN202" s="88"/>
      <c r="AO202" s="88"/>
      <c r="AP202" s="88"/>
      <c r="AQ202" s="88"/>
    </row>
    <row r="203" spans="1:43" x14ac:dyDescent="0.35">
      <c r="A203" s="26" t="s">
        <v>292</v>
      </c>
      <c r="B203" s="27">
        <v>92.405433654785156</v>
      </c>
      <c r="C203" s="27">
        <v>93.336372375488281</v>
      </c>
      <c r="D203" s="27">
        <v>94.001701354980469</v>
      </c>
      <c r="E203" s="27">
        <v>95.970306396484375</v>
      </c>
      <c r="F203" s="27">
        <v>98.71563720703125</v>
      </c>
      <c r="G203" s="27">
        <v>99.982963562011719</v>
      </c>
      <c r="H203" s="27">
        <v>99.917655944824219</v>
      </c>
      <c r="I203" s="27">
        <v>99.99884033203125</v>
      </c>
      <c r="J203" s="27">
        <v>99.871589660644531</v>
      </c>
      <c r="K203" s="27">
        <v>99.997459411621094</v>
      </c>
      <c r="L203" s="27">
        <v>99.999809265136719</v>
      </c>
      <c r="M203" s="27">
        <v>99.99884033203125</v>
      </c>
      <c r="Q203" s="31">
        <v>1</v>
      </c>
      <c r="R203" s="39" t="s">
        <v>83</v>
      </c>
      <c r="S203" s="26" t="b">
        <f t="shared" ref="S203:S209" si="23">NOT(OR((D203&lt;=$Q$1),(H203&lt;=$R$1),(L203&lt;=$S$1)))</f>
        <v>1</v>
      </c>
      <c r="T203" s="26" t="b">
        <f t="shared" ref="T203:T209" si="24">NOT(OR((C203&lt;=$Q$1),(G203&lt;=$R$1),(K203&lt;=$S$1)))</f>
        <v>1</v>
      </c>
      <c r="U203" s="32" t="s">
        <v>42</v>
      </c>
      <c r="V203" s="32" t="s">
        <v>42</v>
      </c>
      <c r="W203" s="32" t="s">
        <v>42</v>
      </c>
      <c r="X203" s="32" t="s">
        <v>42</v>
      </c>
      <c r="Y203" s="85">
        <v>5</v>
      </c>
      <c r="Z203" s="85"/>
      <c r="AA203" s="85"/>
      <c r="AB203" s="85"/>
      <c r="AC203" s="85"/>
      <c r="AI203" s="31">
        <v>42736</v>
      </c>
    </row>
    <row r="204" spans="1:43" x14ac:dyDescent="0.35">
      <c r="A204" s="26" t="s">
        <v>293</v>
      </c>
      <c r="B204" s="27">
        <v>91.944419860839844</v>
      </c>
      <c r="C204" s="27">
        <v>93.290275573730469</v>
      </c>
      <c r="D204" s="27">
        <v>93.858940124511719</v>
      </c>
      <c r="E204" s="27">
        <v>95.69085693359375</v>
      </c>
      <c r="F204" s="27">
        <v>95.021224975585938</v>
      </c>
      <c r="G204" s="27">
        <v>99.845191955566406</v>
      </c>
      <c r="H204" s="27">
        <v>99.709259033203125</v>
      </c>
      <c r="I204" s="27">
        <v>99.99884033203125</v>
      </c>
      <c r="J204" s="27">
        <v>100</v>
      </c>
      <c r="K204" s="27">
        <v>99.999961853027344</v>
      </c>
      <c r="L204" s="27">
        <v>99.999809265136719</v>
      </c>
      <c r="M204" s="27">
        <v>99.99884033203125</v>
      </c>
      <c r="Q204" s="31">
        <v>1</v>
      </c>
      <c r="R204" s="26" t="s">
        <v>155</v>
      </c>
      <c r="S204" s="26" t="b">
        <f t="shared" si="23"/>
        <v>1</v>
      </c>
      <c r="T204" s="26" t="b">
        <f t="shared" si="24"/>
        <v>1</v>
      </c>
      <c r="U204" s="32" t="s">
        <v>42</v>
      </c>
      <c r="V204" s="32" t="s">
        <v>42</v>
      </c>
      <c r="W204" s="32" t="s">
        <v>42</v>
      </c>
      <c r="X204" s="32" t="s">
        <v>42</v>
      </c>
      <c r="Y204" s="85">
        <v>5</v>
      </c>
      <c r="Z204" s="85"/>
      <c r="AA204" s="85"/>
      <c r="AB204" s="85"/>
      <c r="AC204" s="85"/>
      <c r="AI204" s="31">
        <v>42736</v>
      </c>
    </row>
    <row r="205" spans="1:43" x14ac:dyDescent="0.35">
      <c r="A205" s="26" t="s">
        <v>294</v>
      </c>
      <c r="B205" s="27">
        <v>91.84637451171875</v>
      </c>
      <c r="C205" s="27">
        <v>93.2425537109375</v>
      </c>
      <c r="D205" s="27">
        <v>93.998291015625</v>
      </c>
      <c r="E205" s="27">
        <v>95.689727783203125</v>
      </c>
      <c r="F205" s="27">
        <v>99.913002014160156</v>
      </c>
      <c r="G205" s="27">
        <v>99.849189758300781</v>
      </c>
      <c r="H205" s="27">
        <v>99.719856262207031</v>
      </c>
      <c r="I205" s="27">
        <v>99.99884033203125</v>
      </c>
      <c r="J205" s="27">
        <v>100</v>
      </c>
      <c r="K205" s="27">
        <v>99.999961853027344</v>
      </c>
      <c r="L205" s="27">
        <v>99.999809265136719</v>
      </c>
      <c r="M205" s="27">
        <v>99.99884033203125</v>
      </c>
      <c r="Q205" s="31">
        <v>1</v>
      </c>
      <c r="R205" s="26" t="s">
        <v>155</v>
      </c>
      <c r="S205" s="26" t="b">
        <f t="shared" si="23"/>
        <v>1</v>
      </c>
      <c r="T205" s="26" t="b">
        <f t="shared" si="24"/>
        <v>1</v>
      </c>
      <c r="U205" s="32" t="s">
        <v>42</v>
      </c>
      <c r="V205" s="32" t="s">
        <v>42</v>
      </c>
      <c r="W205" s="32" t="s">
        <v>42</v>
      </c>
      <c r="X205" s="32" t="s">
        <v>42</v>
      </c>
      <c r="Y205" s="85">
        <v>5</v>
      </c>
      <c r="Z205" s="85"/>
      <c r="AA205" s="85"/>
      <c r="AB205" s="85"/>
      <c r="AC205" s="85"/>
      <c r="AI205" s="31">
        <v>42736</v>
      </c>
    </row>
    <row r="206" spans="1:43" x14ac:dyDescent="0.35">
      <c r="A206" s="26" t="s">
        <v>295</v>
      </c>
      <c r="B206" s="27">
        <v>91.915901184082031</v>
      </c>
      <c r="C206" s="27">
        <v>93.334304809570313</v>
      </c>
      <c r="D206" s="27">
        <v>93.976097106933594</v>
      </c>
      <c r="E206" s="27">
        <v>95.689582824707031</v>
      </c>
      <c r="F206" s="27">
        <v>99.91375732421875</v>
      </c>
      <c r="G206" s="27">
        <v>99.844940185546875</v>
      </c>
      <c r="H206" s="27">
        <v>99.715499877929688</v>
      </c>
      <c r="I206" s="27">
        <v>99.99884033203125</v>
      </c>
      <c r="J206" s="27">
        <v>100</v>
      </c>
      <c r="K206" s="27">
        <v>99.999961853027344</v>
      </c>
      <c r="L206" s="27">
        <v>99.999809265136719</v>
      </c>
      <c r="M206" s="27">
        <v>99.99884033203125</v>
      </c>
      <c r="Q206" s="31">
        <v>1</v>
      </c>
      <c r="R206" s="26" t="s">
        <v>155</v>
      </c>
      <c r="S206" s="26" t="b">
        <f t="shared" si="23"/>
        <v>1</v>
      </c>
      <c r="T206" s="26" t="b">
        <f t="shared" si="24"/>
        <v>1</v>
      </c>
      <c r="U206" s="32" t="s">
        <v>42</v>
      </c>
      <c r="V206" s="32" t="s">
        <v>42</v>
      </c>
      <c r="W206" s="32" t="s">
        <v>42</v>
      </c>
      <c r="X206" s="32" t="s">
        <v>42</v>
      </c>
      <c r="Y206" s="85">
        <v>5</v>
      </c>
      <c r="Z206" s="85"/>
      <c r="AA206" s="85"/>
      <c r="AB206" s="85"/>
      <c r="AC206" s="85"/>
      <c r="AI206" s="31">
        <v>42736</v>
      </c>
    </row>
    <row r="207" spans="1:43" x14ac:dyDescent="0.35">
      <c r="A207" s="26" t="s">
        <v>296</v>
      </c>
      <c r="B207" s="27">
        <v>25.749795913696289</v>
      </c>
      <c r="C207" s="27">
        <v>45.661300659179688</v>
      </c>
      <c r="D207" s="27">
        <v>72.425491333007813</v>
      </c>
      <c r="E207" s="27">
        <v>95.679519653320313</v>
      </c>
      <c r="F207" s="27">
        <v>97.679573059082031</v>
      </c>
      <c r="G207" s="27">
        <v>99.935462951660156</v>
      </c>
      <c r="H207" s="27">
        <v>99.963844299316406</v>
      </c>
      <c r="I207" s="27">
        <v>99.955841064453125</v>
      </c>
      <c r="J207" s="27">
        <v>28.87994384765625</v>
      </c>
      <c r="K207" s="27">
        <v>48.121295928955078</v>
      </c>
      <c r="L207" s="27">
        <v>77.663040161132813</v>
      </c>
      <c r="M207" s="27">
        <v>99.99884033203125</v>
      </c>
      <c r="Q207" s="31">
        <v>0</v>
      </c>
      <c r="R207" s="26" t="s">
        <v>41</v>
      </c>
      <c r="S207" s="26" t="b">
        <f t="shared" si="23"/>
        <v>0</v>
      </c>
      <c r="T207" s="26" t="b">
        <f t="shared" si="24"/>
        <v>0</v>
      </c>
      <c r="U207" s="32"/>
      <c r="V207" s="32"/>
      <c r="W207" s="32" t="s">
        <v>49</v>
      </c>
      <c r="X207" s="41"/>
      <c r="AE207" s="33"/>
    </row>
    <row r="208" spans="1:43" x14ac:dyDescent="0.35">
      <c r="A208" s="26" t="s">
        <v>297</v>
      </c>
      <c r="B208" s="27">
        <v>24.204624176025391</v>
      </c>
      <c r="C208" s="27">
        <v>45.679824829101563</v>
      </c>
      <c r="D208" s="27">
        <v>72.46942138671875</v>
      </c>
      <c r="E208" s="27">
        <v>95.6817626953125</v>
      </c>
      <c r="F208" s="27">
        <v>94.640899658203125</v>
      </c>
      <c r="G208" s="27">
        <v>99.997413635253906</v>
      </c>
      <c r="H208" s="27">
        <v>99.999809265136719</v>
      </c>
      <c r="I208" s="27">
        <v>99.99884033203125</v>
      </c>
      <c r="J208" s="27">
        <v>27.262048721313477</v>
      </c>
      <c r="K208" s="27">
        <v>48.120304107666016</v>
      </c>
      <c r="L208" s="27">
        <v>77.66033935546875</v>
      </c>
      <c r="M208" s="27">
        <v>99.99884033203125</v>
      </c>
      <c r="Q208" s="31">
        <v>0</v>
      </c>
      <c r="R208" s="26" t="s">
        <v>41</v>
      </c>
      <c r="S208" s="26" t="b">
        <f t="shared" si="23"/>
        <v>0</v>
      </c>
      <c r="T208" s="26" t="b">
        <f t="shared" si="24"/>
        <v>0</v>
      </c>
      <c r="U208" s="32"/>
      <c r="V208" s="32"/>
      <c r="W208" s="32" t="s">
        <v>49</v>
      </c>
      <c r="X208" s="41"/>
      <c r="AE208" s="33"/>
    </row>
    <row r="209" spans="1:43" x14ac:dyDescent="0.35">
      <c r="A209" s="26" t="s">
        <v>298</v>
      </c>
      <c r="B209" s="27">
        <v>19.725677490234375</v>
      </c>
      <c r="C209" s="27">
        <v>45.659278869628906</v>
      </c>
      <c r="D209" s="27">
        <v>72.436058044433594</v>
      </c>
      <c r="E209" s="27">
        <v>95.93585205078125</v>
      </c>
      <c r="F209" s="27">
        <v>98.692955017089844</v>
      </c>
      <c r="G209" s="27">
        <v>99.999931335449219</v>
      </c>
      <c r="H209" s="27">
        <v>99.999809265136719</v>
      </c>
      <c r="I209" s="27">
        <v>99.99884033203125</v>
      </c>
      <c r="J209" s="27">
        <v>22.470237731933594</v>
      </c>
      <c r="K209" s="27">
        <v>48.122524261474609</v>
      </c>
      <c r="L209" s="27">
        <v>77.682601928710938</v>
      </c>
      <c r="M209" s="27">
        <v>99.99884033203125</v>
      </c>
      <c r="Q209" s="31">
        <v>0</v>
      </c>
      <c r="R209" s="26" t="s">
        <v>41</v>
      </c>
      <c r="S209" s="26" t="b">
        <f t="shared" si="23"/>
        <v>0</v>
      </c>
      <c r="T209" s="26" t="b">
        <f t="shared" si="24"/>
        <v>0</v>
      </c>
      <c r="U209" s="32"/>
      <c r="V209" s="32"/>
      <c r="W209" s="32" t="s">
        <v>49</v>
      </c>
      <c r="X209" s="41"/>
      <c r="AE209" s="33"/>
    </row>
    <row r="210" spans="1:43" x14ac:dyDescent="0.35">
      <c r="A210" s="26" t="s">
        <v>299</v>
      </c>
      <c r="B210" s="27">
        <v>90.3360595703125</v>
      </c>
      <c r="C210" s="27">
        <v>90.510856628417969</v>
      </c>
      <c r="D210" s="27">
        <v>91.407020568847656</v>
      </c>
      <c r="E210" s="27">
        <v>91.849540710449219</v>
      </c>
      <c r="F210" s="27">
        <v>100</v>
      </c>
      <c r="G210" s="27">
        <v>99.999961853027344</v>
      </c>
      <c r="H210" s="27">
        <v>99.999809265136719</v>
      </c>
      <c r="I210" s="27">
        <v>99.99884033203125</v>
      </c>
      <c r="J210" s="32" t="s">
        <v>49</v>
      </c>
      <c r="K210" s="32" t="s">
        <v>49</v>
      </c>
      <c r="L210" s="32" t="s">
        <v>49</v>
      </c>
      <c r="M210" s="32" t="s">
        <v>49</v>
      </c>
      <c r="Q210" s="26"/>
      <c r="R210" s="26"/>
      <c r="U210" s="32" t="s">
        <v>49</v>
      </c>
      <c r="V210" s="32" t="s">
        <v>49</v>
      </c>
      <c r="W210" s="32" t="s">
        <v>49</v>
      </c>
      <c r="X210" s="32" t="s">
        <v>49</v>
      </c>
      <c r="Y210" s="86"/>
      <c r="Z210" s="86"/>
      <c r="AA210" s="86"/>
      <c r="AB210" s="86"/>
      <c r="AC210" s="86"/>
    </row>
    <row r="211" spans="1:43" x14ac:dyDescent="0.35">
      <c r="A211" s="26" t="s">
        <v>300</v>
      </c>
      <c r="B211" s="27">
        <v>92.19879150390625</v>
      </c>
      <c r="C211" s="27">
        <v>93.39471435546875</v>
      </c>
      <c r="D211" s="27">
        <v>93.95794677734375</v>
      </c>
      <c r="E211" s="27">
        <v>95.694442749023438</v>
      </c>
      <c r="F211" s="27">
        <v>99.11181640625</v>
      </c>
      <c r="G211" s="27">
        <v>92.569160461425781</v>
      </c>
      <c r="H211" s="27">
        <v>64.084335327148438</v>
      </c>
      <c r="I211" s="27">
        <v>0</v>
      </c>
      <c r="J211" s="32" t="s">
        <v>49</v>
      </c>
      <c r="K211" s="32" t="s">
        <v>49</v>
      </c>
      <c r="L211" s="32" t="s">
        <v>49</v>
      </c>
      <c r="M211" s="32" t="s">
        <v>49</v>
      </c>
      <c r="Q211" s="26"/>
      <c r="R211" s="26"/>
      <c r="U211" s="32" t="s">
        <v>49</v>
      </c>
      <c r="V211" s="32" t="s">
        <v>49</v>
      </c>
      <c r="W211" s="32" t="s">
        <v>49</v>
      </c>
      <c r="X211" s="32" t="s">
        <v>49</v>
      </c>
      <c r="Y211" s="86"/>
      <c r="Z211" s="86"/>
      <c r="AA211" s="86"/>
      <c r="AB211" s="86"/>
      <c r="AC211" s="86"/>
    </row>
    <row r="212" spans="1:43" x14ac:dyDescent="0.35">
      <c r="A212" s="36"/>
      <c r="B212" s="36"/>
      <c r="C212" s="36"/>
      <c r="D212" s="36"/>
      <c r="E212" s="36"/>
      <c r="F212" s="36"/>
      <c r="G212" s="36"/>
      <c r="H212" s="36"/>
      <c r="I212" s="36"/>
      <c r="J212" s="36"/>
      <c r="K212" s="36"/>
      <c r="L212" s="36"/>
      <c r="M212" s="36"/>
      <c r="N212" s="38" t="s">
        <v>301</v>
      </c>
      <c r="O212" s="36" t="str">
        <f>SUM(Q213:Q221) &amp;" Sensors"</f>
        <v>8 Sensors</v>
      </c>
      <c r="P212" s="24">
        <f>SUMIF(S213:S221,TRUE, Q213:Q221)/SUM(Q213:Q221)</f>
        <v>1</v>
      </c>
      <c r="Q212" s="36"/>
      <c r="R212" s="36"/>
      <c r="S212" s="36"/>
      <c r="T212" s="36"/>
      <c r="U212" s="36"/>
      <c r="V212" s="36"/>
      <c r="W212" s="36"/>
      <c r="X212" s="36"/>
      <c r="Y212" s="87"/>
      <c r="Z212" s="87"/>
      <c r="AA212" s="87"/>
      <c r="AB212" s="87"/>
      <c r="AC212" s="87"/>
      <c r="AD212" s="38"/>
      <c r="AE212" s="38"/>
      <c r="AH212" s="87" t="s">
        <v>291</v>
      </c>
      <c r="AI212" s="88"/>
      <c r="AJ212" s="88"/>
      <c r="AK212" s="88"/>
      <c r="AL212" s="88"/>
      <c r="AM212" s="88"/>
      <c r="AN212" s="88"/>
      <c r="AO212" s="88"/>
      <c r="AP212" s="88"/>
      <c r="AQ212" s="88"/>
    </row>
    <row r="213" spans="1:43" x14ac:dyDescent="0.35">
      <c r="A213" s="44" t="s">
        <v>302</v>
      </c>
      <c r="B213" s="27">
        <v>92.196006774902344</v>
      </c>
      <c r="C213" s="27">
        <v>94.40399169921875</v>
      </c>
      <c r="D213" s="27">
        <v>94.026092529296875</v>
      </c>
      <c r="E213" s="27">
        <v>95.554206848144531</v>
      </c>
      <c r="F213" s="27">
        <v>95.512748718261719</v>
      </c>
      <c r="G213" s="27">
        <v>99.977584838867188</v>
      </c>
      <c r="H213" s="27">
        <v>99.990020751953125</v>
      </c>
      <c r="I213" s="27">
        <v>99.99884033203125</v>
      </c>
      <c r="J213" s="27">
        <v>100</v>
      </c>
      <c r="K213" s="27">
        <v>99.999961853027344</v>
      </c>
      <c r="L213" s="27">
        <v>99.999809265136719</v>
      </c>
      <c r="M213" s="27">
        <v>99.99884033203125</v>
      </c>
      <c r="Q213" s="31">
        <v>1</v>
      </c>
      <c r="R213" s="39" t="s">
        <v>83</v>
      </c>
      <c r="S213" s="26" t="b">
        <f t="shared" ref="S213:S220" si="25">NOT(OR((D213&lt;=$Q$1),(H213&lt;=$R$1),(L213&lt;=$S$1)))</f>
        <v>1</v>
      </c>
      <c r="T213" s="26" t="b">
        <f t="shared" ref="T213:T220" si="26">NOT(OR((C213&lt;=$Q$1),(G213&lt;=$R$1),(K213&lt;=$S$1)))</f>
        <v>1</v>
      </c>
      <c r="U213" s="32" t="s">
        <v>42</v>
      </c>
      <c r="V213" s="32" t="s">
        <v>42</v>
      </c>
      <c r="W213" s="32" t="s">
        <v>42</v>
      </c>
      <c r="X213" s="32" t="s">
        <v>42</v>
      </c>
      <c r="Y213" s="85">
        <v>5</v>
      </c>
      <c r="Z213" s="85"/>
      <c r="AA213" s="85"/>
      <c r="AB213" s="85"/>
      <c r="AC213" s="85"/>
    </row>
    <row r="214" spans="1:43" x14ac:dyDescent="0.35">
      <c r="A214" s="44" t="s">
        <v>303</v>
      </c>
      <c r="B214" s="27">
        <v>93.155372619628906</v>
      </c>
      <c r="C214" s="27">
        <v>94.710609436035156</v>
      </c>
      <c r="D214" s="27">
        <v>94.119598388671875</v>
      </c>
      <c r="E214" s="27">
        <v>95.555122375488281</v>
      </c>
      <c r="F214" s="27">
        <v>95.553619384765625</v>
      </c>
      <c r="G214" s="27">
        <v>99.977005004882813</v>
      </c>
      <c r="H214" s="27">
        <v>99.990005493164063</v>
      </c>
      <c r="I214" s="27">
        <v>99.99884033203125</v>
      </c>
      <c r="J214" s="27">
        <v>100</v>
      </c>
      <c r="K214" s="27">
        <v>99.999961853027344</v>
      </c>
      <c r="L214" s="27">
        <v>99.999809265136719</v>
      </c>
      <c r="M214" s="27">
        <v>99.99884033203125</v>
      </c>
      <c r="Q214" s="31">
        <v>1</v>
      </c>
      <c r="R214" s="26" t="s">
        <v>155</v>
      </c>
      <c r="S214" s="26" t="b">
        <f t="shared" si="25"/>
        <v>1</v>
      </c>
      <c r="T214" s="26" t="b">
        <f t="shared" si="26"/>
        <v>1</v>
      </c>
      <c r="U214" s="32" t="s">
        <v>42</v>
      </c>
      <c r="V214" s="32" t="s">
        <v>42</v>
      </c>
      <c r="W214" s="32" t="s">
        <v>42</v>
      </c>
      <c r="X214" s="32" t="s">
        <v>42</v>
      </c>
      <c r="Y214" s="85">
        <v>5</v>
      </c>
      <c r="Z214" s="85"/>
      <c r="AA214" s="85"/>
      <c r="AB214" s="85"/>
      <c r="AC214" s="85"/>
    </row>
    <row r="215" spans="1:43" x14ac:dyDescent="0.35">
      <c r="A215" s="44" t="s">
        <v>304</v>
      </c>
      <c r="B215" s="27">
        <v>93.242866516113281</v>
      </c>
      <c r="C215" s="27">
        <v>94.7008056640625</v>
      </c>
      <c r="D215" s="27">
        <v>94.09588623046875</v>
      </c>
      <c r="E215" s="27">
        <v>95.554977416992188</v>
      </c>
      <c r="F215" s="27">
        <v>95.567184448242188</v>
      </c>
      <c r="G215" s="27">
        <v>99.978805541992188</v>
      </c>
      <c r="H215" s="27">
        <v>99.999809265136719</v>
      </c>
      <c r="I215" s="27">
        <v>99.99884033203125</v>
      </c>
      <c r="J215" s="27">
        <v>100</v>
      </c>
      <c r="K215" s="27">
        <v>99.999961853027344</v>
      </c>
      <c r="L215" s="27">
        <v>99.999809265136719</v>
      </c>
      <c r="M215" s="27">
        <v>99.99884033203125</v>
      </c>
      <c r="Q215" s="31">
        <v>1</v>
      </c>
      <c r="R215" s="26" t="s">
        <v>155</v>
      </c>
      <c r="S215" s="26" t="b">
        <f t="shared" si="25"/>
        <v>1</v>
      </c>
      <c r="T215" s="26" t="b">
        <f t="shared" si="26"/>
        <v>1</v>
      </c>
      <c r="U215" s="32" t="s">
        <v>42</v>
      </c>
      <c r="V215" s="32" t="s">
        <v>42</v>
      </c>
      <c r="W215" s="32" t="s">
        <v>42</v>
      </c>
      <c r="X215" s="32" t="s">
        <v>42</v>
      </c>
      <c r="Y215" s="85">
        <v>5</v>
      </c>
      <c r="Z215" s="85"/>
      <c r="AA215" s="85"/>
      <c r="AB215" s="85"/>
      <c r="AC215" s="85"/>
    </row>
    <row r="216" spans="1:43" x14ac:dyDescent="0.35">
      <c r="A216" s="44" t="s">
        <v>305</v>
      </c>
      <c r="B216" s="27">
        <v>93.190345764160156</v>
      </c>
      <c r="C216" s="27">
        <v>94.710762023925781</v>
      </c>
      <c r="D216" s="27">
        <v>94.119590759277344</v>
      </c>
      <c r="E216" s="27">
        <v>95.555381774902344</v>
      </c>
      <c r="F216" s="27">
        <v>95.53741455078125</v>
      </c>
      <c r="G216" s="27">
        <v>99.977302551269531</v>
      </c>
      <c r="H216" s="27">
        <v>99.990150451660156</v>
      </c>
      <c r="I216" s="27">
        <v>99.940879821777344</v>
      </c>
      <c r="J216" s="27">
        <v>100</v>
      </c>
      <c r="K216" s="27">
        <v>99.999961853027344</v>
      </c>
      <c r="L216" s="27">
        <v>99.999809265136719</v>
      </c>
      <c r="M216" s="27">
        <v>99.99884033203125</v>
      </c>
      <c r="Q216" s="31">
        <v>1</v>
      </c>
      <c r="R216" s="26" t="s">
        <v>155</v>
      </c>
      <c r="S216" s="26" t="b">
        <f t="shared" si="25"/>
        <v>1</v>
      </c>
      <c r="T216" s="26" t="b">
        <f t="shared" si="26"/>
        <v>1</v>
      </c>
      <c r="U216" s="32" t="s">
        <v>42</v>
      </c>
      <c r="V216" s="32" t="s">
        <v>42</v>
      </c>
      <c r="W216" s="32" t="s">
        <v>42</v>
      </c>
      <c r="X216" s="32" t="s">
        <v>42</v>
      </c>
      <c r="Y216" s="85">
        <v>5</v>
      </c>
      <c r="Z216" s="85"/>
      <c r="AA216" s="85"/>
      <c r="AB216" s="85"/>
      <c r="AC216" s="85"/>
    </row>
    <row r="217" spans="1:43" x14ac:dyDescent="0.35">
      <c r="A217" s="44" t="s">
        <v>306</v>
      </c>
      <c r="B217" s="27">
        <v>93.528717041015625</v>
      </c>
      <c r="C217" s="27">
        <v>94.748786926269531</v>
      </c>
      <c r="D217" s="27">
        <v>94.165672302246094</v>
      </c>
      <c r="E217" s="27">
        <v>95.555068969726563</v>
      </c>
      <c r="F217" s="27">
        <v>95.385154724121094</v>
      </c>
      <c r="G217" s="27">
        <v>99.974639892578125</v>
      </c>
      <c r="H217" s="27">
        <v>99.972488403320313</v>
      </c>
      <c r="I217" s="27">
        <v>99.99884033203125</v>
      </c>
      <c r="J217" s="27">
        <v>100</v>
      </c>
      <c r="K217" s="27">
        <v>99.999961853027344</v>
      </c>
      <c r="L217" s="27">
        <v>99.999809265136719</v>
      </c>
      <c r="M217" s="27">
        <v>99.99884033203125</v>
      </c>
      <c r="Q217" s="31">
        <v>1</v>
      </c>
      <c r="R217" s="26" t="s">
        <v>41</v>
      </c>
      <c r="S217" s="26" t="b">
        <f t="shared" si="25"/>
        <v>1</v>
      </c>
      <c r="T217" s="26" t="b">
        <f t="shared" si="26"/>
        <v>1</v>
      </c>
      <c r="U217" s="32" t="s">
        <v>42</v>
      </c>
      <c r="V217" s="32" t="s">
        <v>42</v>
      </c>
      <c r="W217" s="32" t="s">
        <v>42</v>
      </c>
      <c r="X217" s="32" t="s">
        <v>42</v>
      </c>
      <c r="Y217" s="85">
        <v>5</v>
      </c>
      <c r="Z217" s="85"/>
      <c r="AA217" s="85"/>
      <c r="AB217" s="85"/>
      <c r="AC217" s="85"/>
    </row>
    <row r="218" spans="1:43" x14ac:dyDescent="0.35">
      <c r="A218" s="44" t="s">
        <v>307</v>
      </c>
      <c r="B218" s="27">
        <v>93.247673034667969</v>
      </c>
      <c r="C218" s="27">
        <v>94.748619079589844</v>
      </c>
      <c r="D218" s="27">
        <v>94.118972778320313</v>
      </c>
      <c r="E218" s="27">
        <v>95.554328918457031</v>
      </c>
      <c r="F218" s="27">
        <v>95.567367553710938</v>
      </c>
      <c r="G218" s="27">
        <v>99.971519470214844</v>
      </c>
      <c r="H218" s="27">
        <v>99.96478271484375</v>
      </c>
      <c r="I218" s="27">
        <v>99.99884033203125</v>
      </c>
      <c r="J218" s="27">
        <v>100</v>
      </c>
      <c r="K218" s="27">
        <v>99.999961853027344</v>
      </c>
      <c r="L218" s="27">
        <v>99.999809265136719</v>
      </c>
      <c r="M218" s="27">
        <v>99.99884033203125</v>
      </c>
      <c r="Q218" s="31">
        <v>1</v>
      </c>
      <c r="R218" s="26" t="s">
        <v>41</v>
      </c>
      <c r="S218" s="26" t="b">
        <f t="shared" si="25"/>
        <v>1</v>
      </c>
      <c r="T218" s="26" t="b">
        <f t="shared" si="26"/>
        <v>1</v>
      </c>
      <c r="U218" s="32" t="s">
        <v>42</v>
      </c>
      <c r="V218" s="32" t="s">
        <v>42</v>
      </c>
      <c r="W218" s="32" t="s">
        <v>42</v>
      </c>
      <c r="X218" s="32" t="s">
        <v>42</v>
      </c>
      <c r="Y218" s="85">
        <v>5</v>
      </c>
      <c r="Z218" s="85"/>
      <c r="AA218" s="85"/>
      <c r="AB218" s="85"/>
      <c r="AC218" s="85"/>
    </row>
    <row r="219" spans="1:43" x14ac:dyDescent="0.35">
      <c r="A219" s="44" t="s">
        <v>308</v>
      </c>
      <c r="B219" s="27">
        <v>93.273048400878906</v>
      </c>
      <c r="C219" s="27">
        <v>94.764381408691406</v>
      </c>
      <c r="D219" s="27">
        <v>94.142822265625</v>
      </c>
      <c r="E219" s="27">
        <v>95.555404663085938</v>
      </c>
      <c r="F219" s="27">
        <v>95.530731201171875</v>
      </c>
      <c r="G219" s="27">
        <v>99.974449157714844</v>
      </c>
      <c r="H219" s="27">
        <v>99.989883422851563</v>
      </c>
      <c r="I219" s="27">
        <v>99.939315795898438</v>
      </c>
      <c r="J219" s="27">
        <v>100</v>
      </c>
      <c r="K219" s="27">
        <v>99.999961853027344</v>
      </c>
      <c r="L219" s="27">
        <v>99.999809265136719</v>
      </c>
      <c r="M219" s="27">
        <v>99.99884033203125</v>
      </c>
      <c r="Q219" s="31">
        <v>1</v>
      </c>
      <c r="R219" s="26" t="s">
        <v>41</v>
      </c>
      <c r="S219" s="26" t="b">
        <f t="shared" si="25"/>
        <v>1</v>
      </c>
      <c r="T219" s="26" t="b">
        <f t="shared" si="26"/>
        <v>1</v>
      </c>
      <c r="U219" s="32" t="s">
        <v>42</v>
      </c>
      <c r="V219" s="32" t="s">
        <v>42</v>
      </c>
      <c r="W219" s="32" t="s">
        <v>42</v>
      </c>
      <c r="X219" s="32" t="s">
        <v>42</v>
      </c>
      <c r="Y219" s="85">
        <v>5</v>
      </c>
      <c r="Z219" s="85"/>
      <c r="AA219" s="85"/>
      <c r="AB219" s="85"/>
      <c r="AC219" s="85"/>
    </row>
    <row r="220" spans="1:43" x14ac:dyDescent="0.35">
      <c r="A220" s="44" t="s">
        <v>309</v>
      </c>
      <c r="B220" s="27">
        <v>93.298248291015625</v>
      </c>
      <c r="C220" s="27">
        <v>94.773605346679688</v>
      </c>
      <c r="D220" s="27">
        <v>94.165237426757813</v>
      </c>
      <c r="E220" s="27">
        <v>95.554458618164063</v>
      </c>
      <c r="F220" s="27">
        <v>95.510490417480469</v>
      </c>
      <c r="G220" s="27">
        <v>99.968780517578125</v>
      </c>
      <c r="H220" s="27">
        <v>99.94927978515625</v>
      </c>
      <c r="I220" s="27">
        <v>99.941963195800781</v>
      </c>
      <c r="J220" s="27">
        <v>100</v>
      </c>
      <c r="K220" s="27">
        <v>99.999961853027344</v>
      </c>
      <c r="L220" s="27">
        <v>99.999809265136719</v>
      </c>
      <c r="M220" s="27">
        <v>99.99884033203125</v>
      </c>
      <c r="Q220" s="31">
        <v>1</v>
      </c>
      <c r="R220" s="26" t="s">
        <v>41</v>
      </c>
      <c r="S220" s="26" t="b">
        <f t="shared" si="25"/>
        <v>1</v>
      </c>
      <c r="T220" s="26" t="b">
        <f t="shared" si="26"/>
        <v>1</v>
      </c>
      <c r="U220" s="32" t="s">
        <v>42</v>
      </c>
      <c r="V220" s="32" t="s">
        <v>42</v>
      </c>
      <c r="W220" s="32" t="s">
        <v>42</v>
      </c>
      <c r="X220" s="32" t="s">
        <v>42</v>
      </c>
      <c r="Y220" s="85">
        <v>5</v>
      </c>
      <c r="Z220" s="85"/>
      <c r="AA220" s="85"/>
      <c r="AB220" s="85"/>
      <c r="AC220" s="85"/>
    </row>
    <row r="221" spans="1:43" x14ac:dyDescent="0.35">
      <c r="A221" t="s">
        <v>310</v>
      </c>
      <c r="B221" s="27">
        <v>83.215827941894531</v>
      </c>
      <c r="C221" s="27">
        <v>94.412559509277344</v>
      </c>
      <c r="D221" s="27">
        <v>93.9591064453125</v>
      </c>
      <c r="E221" s="27">
        <v>95.432868957519531</v>
      </c>
      <c r="F221" s="27">
        <v>95.65667724609375</v>
      </c>
      <c r="G221" s="27">
        <v>94.221015930175781</v>
      </c>
      <c r="H221" s="27">
        <v>72.068283081054688</v>
      </c>
      <c r="I221" s="27">
        <v>99.99884033203125</v>
      </c>
      <c r="J221" s="32"/>
      <c r="K221" s="32"/>
      <c r="L221" s="32"/>
      <c r="M221" s="32"/>
      <c r="Q221" s="26"/>
      <c r="R221" s="26"/>
      <c r="U221" s="32" t="s">
        <v>49</v>
      </c>
      <c r="V221" s="32" t="s">
        <v>49</v>
      </c>
      <c r="W221" s="32" t="s">
        <v>49</v>
      </c>
      <c r="X221" s="32" t="s">
        <v>49</v>
      </c>
      <c r="Y221" s="86"/>
      <c r="Z221" s="86"/>
      <c r="AA221" s="86"/>
      <c r="AB221" s="86"/>
      <c r="AC221" s="86"/>
    </row>
    <row r="222" spans="1:43" x14ac:dyDescent="0.35">
      <c r="A222" s="36"/>
      <c r="B222" s="36"/>
      <c r="C222" s="36"/>
      <c r="D222" s="36"/>
      <c r="E222" s="36"/>
      <c r="F222" s="36"/>
      <c r="G222" s="36"/>
      <c r="H222" s="36"/>
      <c r="I222" s="36"/>
      <c r="J222" s="36"/>
      <c r="K222" s="36"/>
      <c r="L222" s="36"/>
      <c r="M222" s="36"/>
      <c r="N222" s="38" t="s">
        <v>311</v>
      </c>
      <c r="O222" s="36"/>
      <c r="P222" s="53"/>
      <c r="Q222" s="36"/>
      <c r="R222" s="36"/>
      <c r="S222" s="36"/>
      <c r="T222" s="36"/>
      <c r="U222" s="36"/>
      <c r="V222" s="36"/>
      <c r="W222" s="36"/>
      <c r="X222" s="36"/>
      <c r="Y222" s="96"/>
      <c r="Z222" s="97"/>
      <c r="AA222" s="97"/>
      <c r="AB222" s="97"/>
      <c r="AC222" s="98"/>
      <c r="AD222" s="38"/>
      <c r="AE222" s="38"/>
      <c r="AF222" s="96"/>
      <c r="AG222" s="98"/>
      <c r="AH222" s="96"/>
      <c r="AI222" s="97"/>
      <c r="AJ222" s="97"/>
      <c r="AK222" s="97"/>
      <c r="AL222" s="97"/>
      <c r="AM222" s="97"/>
      <c r="AN222" s="97"/>
      <c r="AO222" s="97"/>
      <c r="AP222" s="97"/>
      <c r="AQ222" s="98"/>
    </row>
    <row r="223" spans="1:43" x14ac:dyDescent="0.35">
      <c r="A223" s="26" t="s">
        <v>312</v>
      </c>
      <c r="B223" s="27">
        <v>89.76226806640625</v>
      </c>
      <c r="C223" s="27">
        <v>92.030769348144531</v>
      </c>
      <c r="D223" s="27">
        <v>93.259262084960938</v>
      </c>
      <c r="E223" s="27">
        <v>95.774307250976563</v>
      </c>
      <c r="F223" s="27">
        <v>100</v>
      </c>
      <c r="G223" s="27">
        <v>99.999961853027344</v>
      </c>
      <c r="H223" s="27">
        <v>99.999809265136719</v>
      </c>
      <c r="I223" s="27">
        <v>99.99884033203125</v>
      </c>
      <c r="J223" s="32" t="s">
        <v>49</v>
      </c>
      <c r="K223" s="32" t="s">
        <v>49</v>
      </c>
      <c r="L223" s="32" t="s">
        <v>49</v>
      </c>
      <c r="M223" s="32" t="s">
        <v>49</v>
      </c>
      <c r="Q223" s="26"/>
      <c r="R223" s="26"/>
      <c r="U223" s="32" t="s">
        <v>49</v>
      </c>
      <c r="V223" s="32" t="s">
        <v>49</v>
      </c>
      <c r="W223" s="32" t="s">
        <v>49</v>
      </c>
      <c r="X223" s="32" t="s">
        <v>49</v>
      </c>
      <c r="Y223" s="101" t="s">
        <v>49</v>
      </c>
      <c r="Z223" s="102"/>
      <c r="AA223" s="102"/>
      <c r="AB223" s="102"/>
      <c r="AC223" s="103"/>
      <c r="AD223" s="33"/>
      <c r="AE223" s="33"/>
    </row>
    <row r="224" spans="1:43" x14ac:dyDescent="0.35">
      <c r="A224" s="36"/>
      <c r="B224" s="36"/>
      <c r="C224" s="36"/>
      <c r="D224" s="36"/>
      <c r="E224" s="36"/>
      <c r="F224" s="36"/>
      <c r="G224" s="36"/>
      <c r="H224" s="36"/>
      <c r="I224" s="36"/>
      <c r="J224" s="36"/>
      <c r="K224" s="36"/>
      <c r="L224" s="36"/>
      <c r="M224" s="36"/>
      <c r="N224" s="38" t="s">
        <v>313</v>
      </c>
      <c r="O224" s="36"/>
      <c r="P224" s="24">
        <f>SUMIF(S225,TRUE, Q225)/SUM(Q225)</f>
        <v>0</v>
      </c>
      <c r="Q224" s="36"/>
      <c r="R224" s="36"/>
      <c r="S224" s="36"/>
      <c r="T224" s="36"/>
      <c r="U224" s="36"/>
      <c r="V224" s="36"/>
      <c r="W224" s="36"/>
      <c r="X224" s="36"/>
      <c r="Y224" s="96"/>
      <c r="Z224" s="97"/>
      <c r="AA224" s="97"/>
      <c r="AB224" s="97"/>
      <c r="AC224" s="98"/>
      <c r="AD224" s="38"/>
      <c r="AE224" s="38"/>
      <c r="AF224" s="96"/>
      <c r="AG224" s="98"/>
      <c r="AH224" s="96" t="s">
        <v>313</v>
      </c>
      <c r="AI224" s="99"/>
      <c r="AJ224" s="99"/>
      <c r="AK224" s="99"/>
      <c r="AL224" s="99"/>
      <c r="AM224" s="99"/>
      <c r="AN224" s="99"/>
      <c r="AO224" s="99"/>
      <c r="AP224" s="99"/>
      <c r="AQ224" s="100"/>
    </row>
    <row r="225" spans="1:43" x14ac:dyDescent="0.35">
      <c r="A225" t="s">
        <v>314</v>
      </c>
      <c r="B225" s="27">
        <v>95.878204345703125</v>
      </c>
      <c r="C225" s="27">
        <v>92.326377868652344</v>
      </c>
      <c r="D225" s="27">
        <v>78.770370483398438</v>
      </c>
      <c r="E225" s="27">
        <v>96.786628723144531</v>
      </c>
      <c r="F225" s="27">
        <v>99.304145812988281</v>
      </c>
      <c r="G225" s="27">
        <v>99.999961853027344</v>
      </c>
      <c r="H225" s="27">
        <v>99.999771118164063</v>
      </c>
      <c r="I225" s="27">
        <v>99.99884033203125</v>
      </c>
      <c r="J225" s="27">
        <v>99.996856689453125</v>
      </c>
      <c r="K225" s="27">
        <v>99.988899230957031</v>
      </c>
      <c r="L225" s="27">
        <v>99.999771118164063</v>
      </c>
      <c r="M225" s="27">
        <v>99.99884033203125</v>
      </c>
      <c r="N225" s="33" t="s">
        <v>40</v>
      </c>
      <c r="Q225" s="31">
        <v>1</v>
      </c>
      <c r="R225" s="26" t="s">
        <v>41</v>
      </c>
      <c r="S225" s="26" t="b">
        <f>NOT(OR((D225&lt;=$Q$1),(H225&lt;=$R$1),(L225&lt;=$S$1)))</f>
        <v>0</v>
      </c>
      <c r="T225" s="26" t="b">
        <f t="shared" ref="T225" si="27">NOT(OR((C225&lt;=$Q$1),(G225&lt;=$R$1),(K225&lt;=$S$1)))</f>
        <v>1</v>
      </c>
      <c r="U225" s="32" t="s">
        <v>42</v>
      </c>
      <c r="V225" s="32" t="s">
        <v>42</v>
      </c>
      <c r="W225" s="32" t="s">
        <v>42</v>
      </c>
      <c r="X225" s="32" t="s">
        <v>42</v>
      </c>
      <c r="Y225" s="89">
        <v>5</v>
      </c>
      <c r="Z225" s="90"/>
      <c r="AA225" s="90"/>
      <c r="AB225" s="90"/>
      <c r="AC225" s="91"/>
      <c r="AI225" s="31">
        <v>42826</v>
      </c>
    </row>
    <row r="226" spans="1:43" x14ac:dyDescent="0.35">
      <c r="A226" t="s">
        <v>315</v>
      </c>
      <c r="B226" s="27">
        <v>95.605354309082031</v>
      </c>
      <c r="C226" s="27">
        <v>92.047370910644531</v>
      </c>
      <c r="D226" s="27">
        <v>77.974151611328125</v>
      </c>
      <c r="E226" s="27">
        <v>96.640045166015625</v>
      </c>
      <c r="F226" s="27">
        <v>100</v>
      </c>
      <c r="G226" s="27">
        <v>99.999961853027344</v>
      </c>
      <c r="H226" s="27">
        <v>99.999771118164063</v>
      </c>
      <c r="I226" s="27">
        <v>99.99884033203125</v>
      </c>
      <c r="J226" s="32" t="s">
        <v>49</v>
      </c>
      <c r="K226" s="32" t="s">
        <v>49</v>
      </c>
      <c r="L226" s="32" t="s">
        <v>49</v>
      </c>
      <c r="M226" s="32" t="s">
        <v>49</v>
      </c>
      <c r="Q226" s="26"/>
      <c r="R226" s="26"/>
      <c r="U226" s="32" t="s">
        <v>49</v>
      </c>
      <c r="V226" s="32" t="s">
        <v>49</v>
      </c>
      <c r="W226" s="32" t="s">
        <v>49</v>
      </c>
      <c r="X226" s="32" t="s">
        <v>49</v>
      </c>
      <c r="Y226" s="93"/>
      <c r="Z226" s="94"/>
      <c r="AA226" s="94"/>
      <c r="AB226" s="94"/>
      <c r="AC226" s="95"/>
    </row>
    <row r="227" spans="1:43" x14ac:dyDescent="0.35">
      <c r="A227" s="36"/>
      <c r="B227" s="36"/>
      <c r="C227" s="36"/>
      <c r="D227" s="36"/>
      <c r="E227" s="36"/>
      <c r="F227" s="36"/>
      <c r="G227" s="36"/>
      <c r="H227" s="36"/>
      <c r="I227" s="36"/>
      <c r="J227" s="36"/>
      <c r="K227" s="36"/>
      <c r="L227" s="36"/>
      <c r="M227" s="36"/>
      <c r="N227" s="38"/>
      <c r="O227" s="36"/>
      <c r="P227" s="53"/>
      <c r="Q227" s="36"/>
      <c r="R227" s="36"/>
      <c r="S227" s="36"/>
      <c r="T227" s="36"/>
      <c r="U227" s="36"/>
      <c r="V227" s="36"/>
      <c r="W227" s="36"/>
      <c r="X227" s="36"/>
      <c r="Y227" s="96"/>
      <c r="Z227" s="97"/>
      <c r="AA227" s="97"/>
      <c r="AB227" s="97"/>
      <c r="AC227" s="98"/>
      <c r="AD227" s="38"/>
      <c r="AE227" s="38"/>
      <c r="AF227" s="96"/>
      <c r="AG227" s="98"/>
      <c r="AH227" s="96" t="s">
        <v>316</v>
      </c>
      <c r="AI227" s="99"/>
      <c r="AJ227" s="99"/>
      <c r="AK227" s="99"/>
      <c r="AL227" s="99"/>
      <c r="AM227" s="99"/>
      <c r="AN227" s="99"/>
      <c r="AO227" s="99"/>
      <c r="AP227" s="99"/>
      <c r="AQ227" s="100"/>
    </row>
    <row r="228" spans="1:43" x14ac:dyDescent="0.35">
      <c r="A228" s="36"/>
      <c r="B228" s="36"/>
      <c r="C228" s="36"/>
      <c r="D228" s="36"/>
      <c r="E228" s="36"/>
      <c r="F228" s="36"/>
      <c r="G228" s="36"/>
      <c r="H228" s="36"/>
      <c r="I228" s="36"/>
      <c r="J228" s="36"/>
      <c r="K228" s="36"/>
      <c r="L228" s="36"/>
      <c r="M228" s="36"/>
      <c r="N228" s="38" t="s">
        <v>317</v>
      </c>
      <c r="O228" s="36"/>
      <c r="P228" s="24" t="e">
        <f>SUMIF(S229,TRUE, Q229)/SUM(Q229)</f>
        <v>#DIV/0!</v>
      </c>
      <c r="Q228" s="36"/>
      <c r="R228" s="36"/>
      <c r="S228" s="36"/>
      <c r="T228" s="36"/>
      <c r="U228" s="36"/>
      <c r="V228" s="36"/>
      <c r="W228" s="36"/>
      <c r="X228" s="36"/>
      <c r="Y228" s="96"/>
      <c r="Z228" s="97"/>
      <c r="AA228" s="97"/>
      <c r="AB228" s="97"/>
      <c r="AC228" s="98"/>
      <c r="AD228" s="38"/>
      <c r="AE228" s="38"/>
      <c r="AF228" s="96"/>
      <c r="AG228" s="98"/>
      <c r="AH228" s="96" t="s">
        <v>317</v>
      </c>
      <c r="AI228" s="99"/>
      <c r="AJ228" s="99"/>
      <c r="AK228" s="99"/>
      <c r="AL228" s="99"/>
      <c r="AM228" s="99"/>
      <c r="AN228" s="99"/>
      <c r="AO228" s="99"/>
      <c r="AP228" s="99"/>
      <c r="AQ228" s="100"/>
    </row>
    <row r="229" spans="1:43" x14ac:dyDescent="0.35">
      <c r="A229" s="26" t="s">
        <v>318</v>
      </c>
      <c r="B229" s="27">
        <v>90.768753051757813</v>
      </c>
      <c r="C229" s="27">
        <v>91.896186828613281</v>
      </c>
      <c r="D229" s="27">
        <v>78.095138549804688</v>
      </c>
      <c r="E229" s="27">
        <v>95.967460632324219</v>
      </c>
      <c r="F229" s="27">
        <v>99.993247985839844</v>
      </c>
      <c r="G229" s="27">
        <v>99.996513366699219</v>
      </c>
      <c r="H229" s="27">
        <v>99.999771118164063</v>
      </c>
      <c r="I229" s="27">
        <v>99.99884033203125</v>
      </c>
      <c r="J229" s="27">
        <v>77.947723388671875</v>
      </c>
      <c r="K229" s="27">
        <v>4.1391577571630478E-2</v>
      </c>
      <c r="L229" s="27">
        <v>0</v>
      </c>
      <c r="M229" s="27">
        <v>0</v>
      </c>
      <c r="N229" s="33" t="s">
        <v>319</v>
      </c>
      <c r="O229" s="26" t="s">
        <v>320</v>
      </c>
      <c r="P229" s="35" t="s">
        <v>321</v>
      </c>
      <c r="Q229" s="31">
        <v>0</v>
      </c>
      <c r="R229" s="26" t="s">
        <v>41</v>
      </c>
      <c r="S229" s="26" t="b">
        <f>NOT(OR((D229&lt;=$Q$1),(H229&lt;=$R$1),(L229&lt;=$S$1)))</f>
        <v>0</v>
      </c>
      <c r="T229" s="26" t="b">
        <f t="shared" ref="T229" si="28">NOT(OR((C229&lt;=$Q$1),(G229&lt;=$R$1),(K229&lt;=$S$1)))</f>
        <v>0</v>
      </c>
      <c r="U229" s="32" t="s">
        <v>42</v>
      </c>
      <c r="V229" s="32" t="s">
        <v>42</v>
      </c>
      <c r="W229" s="32" t="s">
        <v>42</v>
      </c>
      <c r="X229" s="32" t="s">
        <v>42</v>
      </c>
      <c r="Y229" s="89">
        <v>3</v>
      </c>
      <c r="Z229" s="90"/>
      <c r="AA229" s="90"/>
      <c r="AB229" s="90"/>
      <c r="AC229" s="91"/>
      <c r="AI229" s="31">
        <v>42767</v>
      </c>
    </row>
    <row r="230" spans="1:43" x14ac:dyDescent="0.35">
      <c r="A230" s="26" t="s">
        <v>322</v>
      </c>
      <c r="B230" s="27">
        <v>94.858428955078125</v>
      </c>
      <c r="C230" s="27">
        <v>91.516525268554688</v>
      </c>
      <c r="D230" s="27">
        <v>77.638504028320313</v>
      </c>
      <c r="E230" s="27">
        <v>96.042823791503906</v>
      </c>
      <c r="F230" s="27">
        <v>100</v>
      </c>
      <c r="G230" s="27">
        <v>99.999961853027344</v>
      </c>
      <c r="H230" s="27">
        <v>99.999771118164063</v>
      </c>
      <c r="I230" s="27">
        <v>99.99884033203125</v>
      </c>
      <c r="J230" s="32" t="s">
        <v>49</v>
      </c>
      <c r="K230" s="32" t="s">
        <v>49</v>
      </c>
      <c r="L230" s="32" t="s">
        <v>49</v>
      </c>
      <c r="M230" s="32" t="s">
        <v>49</v>
      </c>
      <c r="Q230" s="26"/>
      <c r="R230" s="26"/>
      <c r="U230" s="32" t="s">
        <v>49</v>
      </c>
      <c r="V230" s="32" t="s">
        <v>49</v>
      </c>
      <c r="W230" s="32" t="s">
        <v>49</v>
      </c>
      <c r="X230" s="32" t="s">
        <v>49</v>
      </c>
      <c r="Y230" s="92">
        <v>3</v>
      </c>
      <c r="Z230" s="92"/>
      <c r="AA230" s="92"/>
      <c r="AB230" s="92"/>
      <c r="AC230" s="92"/>
      <c r="AD230" s="54"/>
      <c r="AE230" s="54"/>
    </row>
    <row r="231" spans="1:43" x14ac:dyDescent="0.35">
      <c r="B231" s="36"/>
      <c r="C231" s="36"/>
      <c r="D231" s="36"/>
      <c r="E231" s="36"/>
      <c r="F231" s="36"/>
      <c r="G231" s="36"/>
      <c r="H231" s="36"/>
      <c r="I231" s="36"/>
      <c r="J231" s="36"/>
      <c r="K231" s="36"/>
      <c r="L231" s="36"/>
      <c r="M231" s="36"/>
      <c r="N231" s="38" t="s">
        <v>323</v>
      </c>
      <c r="O231" s="36"/>
      <c r="P231" s="24">
        <f>SUMIF(S232:S233,TRUE, Q232:Q233)/SUM(Q232:Q233)</f>
        <v>0</v>
      </c>
      <c r="Q231" s="36"/>
      <c r="R231" s="36"/>
      <c r="S231" s="36"/>
      <c r="T231" s="36"/>
      <c r="U231" s="36"/>
      <c r="V231" s="36"/>
      <c r="W231" s="36"/>
      <c r="X231" s="36"/>
      <c r="Y231" s="87"/>
      <c r="Z231" s="87"/>
      <c r="AA231" s="87"/>
      <c r="AB231" s="87"/>
      <c r="AC231" s="87"/>
      <c r="AD231" s="38"/>
      <c r="AE231" s="38"/>
      <c r="AF231" s="87"/>
      <c r="AG231" s="87"/>
      <c r="AH231" s="87" t="s">
        <v>323</v>
      </c>
      <c r="AI231" s="88"/>
      <c r="AJ231" s="88"/>
      <c r="AK231" s="88"/>
      <c r="AL231" s="88"/>
      <c r="AM231" s="88"/>
      <c r="AN231" s="88"/>
      <c r="AO231" s="88"/>
      <c r="AP231" s="88"/>
      <c r="AQ231" s="88"/>
    </row>
    <row r="232" spans="1:43" x14ac:dyDescent="0.35">
      <c r="A232" t="s">
        <v>324</v>
      </c>
      <c r="B232" s="27">
        <v>81.537239074707031</v>
      </c>
      <c r="C232" s="27">
        <v>90.727630615234375</v>
      </c>
      <c r="D232" s="27">
        <v>71.262741088867188</v>
      </c>
      <c r="E232" s="27">
        <v>69.017555236816406</v>
      </c>
      <c r="F232" s="27">
        <v>92.763267517089844</v>
      </c>
      <c r="G232" s="27">
        <v>99.999961853027344</v>
      </c>
      <c r="H232" s="27">
        <v>99.999771118164063</v>
      </c>
      <c r="I232" s="27">
        <v>99.99884033203125</v>
      </c>
      <c r="J232" s="27">
        <v>89.992889404296875</v>
      </c>
      <c r="K232" s="27">
        <v>99.999961853027344</v>
      </c>
      <c r="L232" s="27">
        <v>99.999771118164063</v>
      </c>
      <c r="M232" s="27">
        <v>99.99884033203125</v>
      </c>
      <c r="N232" s="33" t="s">
        <v>40</v>
      </c>
      <c r="Q232" s="31">
        <v>1</v>
      </c>
      <c r="R232" s="26" t="s">
        <v>41</v>
      </c>
      <c r="S232" s="26" t="b">
        <f t="shared" ref="S232:S234" si="29">NOT(OR((D232&lt;=$Q$1),(H232&lt;=$R$1),(L232&lt;=$S$1)))</f>
        <v>0</v>
      </c>
      <c r="T232" s="26" t="b">
        <f t="shared" ref="T232:T234" si="30">NOT(OR((C232&lt;=$Q$1),(G232&lt;=$R$1),(K232&lt;=$S$1)))</f>
        <v>1</v>
      </c>
      <c r="U232" s="32" t="s">
        <v>42</v>
      </c>
      <c r="V232" s="32" t="s">
        <v>325</v>
      </c>
      <c r="W232" s="32" t="s">
        <v>42</v>
      </c>
      <c r="X232" s="32" t="s">
        <v>42</v>
      </c>
      <c r="Y232" s="85">
        <v>5</v>
      </c>
      <c r="Z232" s="85"/>
      <c r="AA232" s="85"/>
      <c r="AB232" s="85"/>
      <c r="AC232" s="85"/>
      <c r="AI232" s="31">
        <v>42705</v>
      </c>
      <c r="AL232" s="26" t="s">
        <v>326</v>
      </c>
      <c r="AN232" s="26" t="s">
        <v>327</v>
      </c>
    </row>
    <row r="233" spans="1:43" x14ac:dyDescent="0.35">
      <c r="A233" s="44" t="s">
        <v>328</v>
      </c>
      <c r="B233" s="27">
        <v>74.618606567382813</v>
      </c>
      <c r="C233" s="27">
        <v>73.531120300292969</v>
      </c>
      <c r="D233" s="27">
        <v>53.367671966552734</v>
      </c>
      <c r="E233" s="27">
        <v>62.273052215576172</v>
      </c>
      <c r="F233" s="27">
        <v>99.333000183105469</v>
      </c>
      <c r="G233" s="27">
        <v>99.999961853027344</v>
      </c>
      <c r="H233" s="27">
        <v>99.999771118164063</v>
      </c>
      <c r="I233" s="27">
        <v>99.99884033203125</v>
      </c>
      <c r="J233" s="27">
        <v>90.880943298339844</v>
      </c>
      <c r="K233" s="27">
        <v>99.999961853027344</v>
      </c>
      <c r="L233" s="27">
        <v>99.999771118164063</v>
      </c>
      <c r="M233" s="27">
        <v>99.99884033203125</v>
      </c>
      <c r="Q233" s="31">
        <v>1</v>
      </c>
      <c r="R233" s="26" t="s">
        <v>41</v>
      </c>
      <c r="S233" s="26" t="b">
        <f t="shared" si="29"/>
        <v>0</v>
      </c>
      <c r="T233" s="26" t="b">
        <f t="shared" si="30"/>
        <v>0</v>
      </c>
      <c r="U233" s="32" t="s">
        <v>42</v>
      </c>
      <c r="V233" s="32" t="s">
        <v>325</v>
      </c>
      <c r="W233" s="32" t="s">
        <v>42</v>
      </c>
      <c r="X233" s="32" t="s">
        <v>42</v>
      </c>
      <c r="Y233" s="85">
        <v>5</v>
      </c>
      <c r="Z233" s="85"/>
      <c r="AA233" s="85"/>
      <c r="AB233" s="85"/>
      <c r="AC233" s="85"/>
      <c r="AN233" s="26" t="s">
        <v>329</v>
      </c>
      <c r="AP233" s="26" t="s">
        <v>330</v>
      </c>
    </row>
    <row r="234" spans="1:43" x14ac:dyDescent="0.35">
      <c r="A234" s="44" t="s">
        <v>331</v>
      </c>
      <c r="B234" s="27">
        <v>77.149467468261719</v>
      </c>
      <c r="C234" s="27">
        <v>92.301788330078125</v>
      </c>
      <c r="D234" s="27">
        <v>78.995529174804688</v>
      </c>
      <c r="E234" s="27">
        <v>96.527183532714844</v>
      </c>
      <c r="F234" s="27">
        <v>68.471397399902344</v>
      </c>
      <c r="G234" s="27">
        <v>96.740753173828125</v>
      </c>
      <c r="H234" s="27">
        <v>97.258880615234375</v>
      </c>
      <c r="I234" s="27">
        <v>96.913093566894531</v>
      </c>
      <c r="J234" s="27">
        <v>62.836681365966797</v>
      </c>
      <c r="K234" s="27">
        <v>71.912086486816406</v>
      </c>
      <c r="L234" s="27">
        <v>99.999771118164063</v>
      </c>
      <c r="M234" s="27">
        <v>99.99884033203125</v>
      </c>
      <c r="N234" s="35"/>
      <c r="Q234" s="31">
        <v>0</v>
      </c>
      <c r="R234" s="26" t="s">
        <v>41</v>
      </c>
      <c r="S234" s="26" t="b">
        <f t="shared" si="29"/>
        <v>0</v>
      </c>
      <c r="T234" s="26" t="b">
        <f t="shared" si="30"/>
        <v>0</v>
      </c>
      <c r="U234" s="32" t="s">
        <v>42</v>
      </c>
      <c r="V234" s="32" t="s">
        <v>325</v>
      </c>
      <c r="W234" s="32" t="s">
        <v>42</v>
      </c>
      <c r="X234" s="32" t="s">
        <v>42</v>
      </c>
      <c r="Y234" s="85">
        <v>5</v>
      </c>
      <c r="Z234" s="85"/>
      <c r="AA234" s="85"/>
      <c r="AB234" s="85"/>
      <c r="AC234" s="85"/>
    </row>
    <row r="235" spans="1:43" ht="16.5" customHeight="1" x14ac:dyDescent="0.35">
      <c r="A235" t="s">
        <v>332</v>
      </c>
      <c r="B235" s="27">
        <v>89.064308166503906</v>
      </c>
      <c r="C235" s="27">
        <v>91.871566772460938</v>
      </c>
      <c r="D235" s="27">
        <v>78.304206848144531</v>
      </c>
      <c r="E235" s="27">
        <v>96.459487915039063</v>
      </c>
      <c r="F235" s="27">
        <v>98.880943298339844</v>
      </c>
      <c r="G235" s="27">
        <v>99.999961853027344</v>
      </c>
      <c r="H235" s="27">
        <v>99.999771118164063</v>
      </c>
      <c r="I235" s="27">
        <v>99.99884033203125</v>
      </c>
      <c r="J235" s="32" t="s">
        <v>49</v>
      </c>
      <c r="K235" s="32" t="s">
        <v>49</v>
      </c>
      <c r="L235" s="32" t="s">
        <v>49</v>
      </c>
      <c r="M235" s="32" t="s">
        <v>49</v>
      </c>
      <c r="Q235" s="26"/>
      <c r="R235" s="26"/>
      <c r="U235" s="32" t="s">
        <v>49</v>
      </c>
      <c r="V235" s="32" t="s">
        <v>49</v>
      </c>
      <c r="W235" s="32" t="s">
        <v>49</v>
      </c>
      <c r="X235" s="32" t="s">
        <v>49</v>
      </c>
      <c r="Y235" s="86"/>
      <c r="Z235" s="86"/>
      <c r="AA235" s="86"/>
      <c r="AB235" s="86"/>
      <c r="AC235" s="86"/>
    </row>
    <row r="236" spans="1:43" x14ac:dyDescent="0.35">
      <c r="A236" s="36"/>
      <c r="B236" s="36"/>
      <c r="C236" s="36"/>
      <c r="D236" s="36"/>
      <c r="E236" s="36"/>
      <c r="F236" s="36"/>
      <c r="G236" s="36"/>
      <c r="H236" s="36"/>
      <c r="I236" s="36"/>
      <c r="J236" s="36"/>
      <c r="K236" s="36"/>
      <c r="L236" s="36"/>
      <c r="M236" s="36"/>
      <c r="N236" s="38" t="s">
        <v>333</v>
      </c>
      <c r="O236" s="36"/>
      <c r="P236" s="24" t="e">
        <f>SUMIF(S237,TRUE, Q237)/SUM(Q237)</f>
        <v>#DIV/0!</v>
      </c>
      <c r="Q236" s="36"/>
      <c r="R236" s="36"/>
      <c r="S236" s="36"/>
      <c r="T236" s="36"/>
      <c r="U236" s="36"/>
      <c r="V236" s="36"/>
      <c r="W236" s="36"/>
      <c r="X236" s="36"/>
      <c r="Y236" s="87"/>
      <c r="Z236" s="87"/>
      <c r="AA236" s="87"/>
      <c r="AB236" s="87"/>
      <c r="AC236" s="87"/>
      <c r="AD236" s="38"/>
      <c r="AE236" s="38"/>
      <c r="AF236" s="87"/>
      <c r="AG236" s="87"/>
      <c r="AH236" s="87" t="s">
        <v>333</v>
      </c>
      <c r="AI236" s="88"/>
      <c r="AJ236" s="88"/>
      <c r="AK236" s="88"/>
      <c r="AL236" s="88"/>
      <c r="AM236" s="88"/>
      <c r="AN236" s="88"/>
      <c r="AO236" s="88"/>
      <c r="AP236" s="88"/>
      <c r="AQ236" s="88"/>
    </row>
    <row r="237" spans="1:43" x14ac:dyDescent="0.35">
      <c r="A237" s="26" t="s">
        <v>334</v>
      </c>
      <c r="B237" s="27">
        <v>16.322662353515625</v>
      </c>
      <c r="C237" s="27">
        <v>0</v>
      </c>
      <c r="D237" s="27">
        <v>0</v>
      </c>
      <c r="E237" s="27">
        <v>0</v>
      </c>
      <c r="F237" s="27">
        <v>96.071990966796875</v>
      </c>
      <c r="G237" s="27">
        <v>0</v>
      </c>
      <c r="H237" s="27">
        <v>0</v>
      </c>
      <c r="I237" s="27">
        <v>0</v>
      </c>
      <c r="J237" s="27">
        <v>99.999977111816406</v>
      </c>
      <c r="K237" s="27">
        <v>0</v>
      </c>
      <c r="L237" s="27">
        <v>0</v>
      </c>
      <c r="M237" s="27">
        <v>0</v>
      </c>
      <c r="Q237" s="31">
        <v>0</v>
      </c>
      <c r="R237" s="26" t="s">
        <v>41</v>
      </c>
      <c r="S237" s="26" t="b">
        <f>NOT(OR((D237&lt;=$Q$1),(H237&lt;=$R$1),(L237&lt;=$S$1)))</f>
        <v>0</v>
      </c>
      <c r="T237" s="26" t="b">
        <f t="shared" ref="T237" si="31">NOT(OR((C237&lt;=$Q$1),(G237&lt;=$R$1),(K237&lt;=$S$1)))</f>
        <v>0</v>
      </c>
      <c r="U237" s="32" t="s">
        <v>42</v>
      </c>
      <c r="V237" s="32" t="s">
        <v>42</v>
      </c>
      <c r="W237" s="32" t="s">
        <v>42</v>
      </c>
      <c r="X237" s="32" t="s">
        <v>42</v>
      </c>
      <c r="Y237" s="85">
        <v>5</v>
      </c>
      <c r="Z237" s="85"/>
      <c r="AA237" s="85"/>
      <c r="AB237" s="85"/>
      <c r="AC237" s="85"/>
      <c r="AI237" s="31">
        <v>42705</v>
      </c>
    </row>
    <row r="238" spans="1:43" x14ac:dyDescent="0.35">
      <c r="A238" s="26" t="s">
        <v>335</v>
      </c>
      <c r="B238" s="27">
        <v>16.266502380371094</v>
      </c>
      <c r="C238" s="27">
        <v>0</v>
      </c>
      <c r="D238" s="27">
        <v>0</v>
      </c>
      <c r="E238" s="27">
        <v>0</v>
      </c>
      <c r="F238" s="27">
        <v>99.999977111816406</v>
      </c>
      <c r="G238" s="27">
        <v>0</v>
      </c>
      <c r="H238" s="27">
        <v>0</v>
      </c>
      <c r="I238" s="27">
        <v>0</v>
      </c>
      <c r="J238" s="32" t="s">
        <v>49</v>
      </c>
      <c r="K238" s="32" t="s">
        <v>49</v>
      </c>
      <c r="L238" s="32" t="s">
        <v>49</v>
      </c>
      <c r="M238" s="32" t="s">
        <v>49</v>
      </c>
      <c r="Q238" s="26"/>
      <c r="R238" s="26"/>
      <c r="U238" s="32" t="s">
        <v>49</v>
      </c>
      <c r="V238" s="32" t="s">
        <v>49</v>
      </c>
      <c r="W238" s="32" t="s">
        <v>49</v>
      </c>
      <c r="X238" s="32" t="s">
        <v>49</v>
      </c>
      <c r="Y238" s="86" t="s">
        <v>49</v>
      </c>
      <c r="Z238" s="85"/>
      <c r="AA238" s="85"/>
      <c r="AB238" s="85"/>
      <c r="AC238" s="85"/>
      <c r="AN238" s="26" t="s">
        <v>336</v>
      </c>
      <c r="AO238" s="31">
        <v>42705</v>
      </c>
      <c r="AP238" s="26" t="s">
        <v>337</v>
      </c>
    </row>
    <row r="239" spans="1:43" x14ac:dyDescent="0.35">
      <c r="A239" s="36"/>
      <c r="B239" s="36"/>
      <c r="C239" s="36"/>
      <c r="D239" s="36"/>
      <c r="E239" s="36"/>
      <c r="F239" s="36"/>
      <c r="G239" s="36"/>
      <c r="H239" s="36"/>
      <c r="I239" s="36"/>
      <c r="J239" s="36"/>
      <c r="K239" s="36"/>
      <c r="L239" s="36"/>
      <c r="M239" s="36"/>
      <c r="N239" s="38" t="s">
        <v>338</v>
      </c>
      <c r="O239" s="36"/>
      <c r="P239" s="24">
        <f>SUMIF(S240:S241,TRUE, Q240:Q241)/SUM(Q240:Q241)</f>
        <v>0</v>
      </c>
      <c r="Q239" s="36"/>
      <c r="R239" s="36"/>
      <c r="S239" s="36"/>
      <c r="T239" s="36"/>
      <c r="U239" s="36"/>
      <c r="V239" s="36"/>
      <c r="W239" s="36"/>
      <c r="X239" s="36"/>
      <c r="Y239" s="87"/>
      <c r="Z239" s="87"/>
      <c r="AA239" s="87"/>
      <c r="AB239" s="87"/>
      <c r="AC239" s="87"/>
      <c r="AD239" s="38"/>
      <c r="AE239" s="38"/>
      <c r="AF239" s="87"/>
      <c r="AG239" s="87"/>
      <c r="AH239" s="87" t="s">
        <v>338</v>
      </c>
      <c r="AI239" s="88"/>
      <c r="AJ239" s="88"/>
      <c r="AK239" s="88"/>
      <c r="AL239" s="88"/>
      <c r="AM239" s="88"/>
      <c r="AN239" s="88"/>
      <c r="AO239" s="88"/>
      <c r="AP239" s="88"/>
      <c r="AQ239" s="88"/>
    </row>
    <row r="240" spans="1:43" x14ac:dyDescent="0.35">
      <c r="A240" s="26" t="s">
        <v>339</v>
      </c>
      <c r="B240" s="27">
        <v>71.285652160644531</v>
      </c>
      <c r="C240" s="27">
        <v>0</v>
      </c>
      <c r="D240" s="27">
        <v>0</v>
      </c>
      <c r="E240" s="27">
        <v>0</v>
      </c>
      <c r="F240" s="27">
        <v>97.992385864257813</v>
      </c>
      <c r="G240" s="27">
        <v>0</v>
      </c>
      <c r="H240" s="27">
        <v>0</v>
      </c>
      <c r="I240" s="27">
        <v>0</v>
      </c>
      <c r="J240" s="27">
        <v>78.098312377929688</v>
      </c>
      <c r="K240" s="27">
        <v>69.846488952636719</v>
      </c>
      <c r="L240" s="27">
        <v>99.12017822265625</v>
      </c>
      <c r="M240" s="27">
        <v>95.600921630859375</v>
      </c>
      <c r="N240" s="33" t="s">
        <v>340</v>
      </c>
      <c r="O240" s="26" t="s">
        <v>37</v>
      </c>
      <c r="Q240" s="31">
        <v>0</v>
      </c>
      <c r="R240" s="26" t="s">
        <v>155</v>
      </c>
      <c r="S240" s="26" t="b">
        <f>NOT(OR((D240&lt;=$Q$1),(H240&lt;=$R$1),(L240&lt;=$S$1)))</f>
        <v>0</v>
      </c>
      <c r="T240" s="26" t="b">
        <f t="shared" ref="T240:T241" si="32">NOT(OR((C240&lt;=$Q$1),(G240&lt;=$R$1),(K240&lt;=$S$1)))</f>
        <v>0</v>
      </c>
      <c r="U240" s="32" t="s">
        <v>49</v>
      </c>
      <c r="V240" s="32" t="s">
        <v>49</v>
      </c>
      <c r="W240" s="32" t="s">
        <v>49</v>
      </c>
      <c r="X240" s="32" t="s">
        <v>42</v>
      </c>
      <c r="Y240" s="85">
        <v>5</v>
      </c>
      <c r="Z240" s="85"/>
      <c r="AA240" s="85"/>
      <c r="AB240" s="85"/>
      <c r="AC240" s="85"/>
      <c r="AI240" s="31">
        <v>42705</v>
      </c>
    </row>
    <row r="241" spans="1:43" x14ac:dyDescent="0.35">
      <c r="A241" s="26" t="s">
        <v>341</v>
      </c>
      <c r="B241" s="27">
        <v>25.18342399597168</v>
      </c>
      <c r="C241" s="27">
        <v>92.052459716796875</v>
      </c>
      <c r="D241" s="27">
        <v>78.462127685546875</v>
      </c>
      <c r="E241" s="27">
        <v>96.244674682617188</v>
      </c>
      <c r="F241" s="27">
        <v>99.98956298828125</v>
      </c>
      <c r="G241" s="27">
        <v>99.984390258789063</v>
      </c>
      <c r="H241" s="27">
        <v>99.960838317871094</v>
      </c>
      <c r="I241" s="27">
        <v>99.99884033203125</v>
      </c>
      <c r="J241" s="27">
        <v>78.100738525390625</v>
      </c>
      <c r="K241" s="27">
        <v>69.855300903320313</v>
      </c>
      <c r="L241" s="27">
        <v>99.147789001464844</v>
      </c>
      <c r="M241" s="27">
        <v>95.738967895507813</v>
      </c>
      <c r="N241" s="33" t="s">
        <v>40</v>
      </c>
      <c r="Q241" s="31">
        <v>1</v>
      </c>
      <c r="R241" s="26" t="s">
        <v>155</v>
      </c>
      <c r="S241" s="26" t="b">
        <f t="shared" ref="S241" si="33">NOT(OR((D241&lt;=$Q$1),(H241&lt;=$R$1),(L241&lt;=$S$1)))</f>
        <v>0</v>
      </c>
      <c r="T241" s="26" t="b">
        <f t="shared" si="32"/>
        <v>0</v>
      </c>
      <c r="U241" s="32" t="s">
        <v>49</v>
      </c>
      <c r="V241" s="32" t="s">
        <v>49</v>
      </c>
      <c r="W241" s="32" t="s">
        <v>49</v>
      </c>
      <c r="X241" s="32" t="s">
        <v>42</v>
      </c>
      <c r="Y241" s="85">
        <v>5</v>
      </c>
      <c r="Z241" s="85"/>
      <c r="AA241" s="85"/>
      <c r="AB241" s="85"/>
      <c r="AC241" s="85"/>
      <c r="AI241" s="31">
        <v>42705</v>
      </c>
    </row>
    <row r="242" spans="1:43" x14ac:dyDescent="0.35">
      <c r="A242" s="26" t="s">
        <v>342</v>
      </c>
      <c r="B242" s="27">
        <v>94.532112121582031</v>
      </c>
      <c r="C242" s="27">
        <v>91.334571838378906</v>
      </c>
      <c r="D242" s="27">
        <v>77.532020568847656</v>
      </c>
      <c r="E242" s="27">
        <v>96.118057250976563</v>
      </c>
      <c r="F242" s="27">
        <v>100</v>
      </c>
      <c r="G242" s="27">
        <v>99.999961853027344</v>
      </c>
      <c r="H242" s="27">
        <v>99.999771118164063</v>
      </c>
      <c r="I242" s="27">
        <v>99.99884033203125</v>
      </c>
      <c r="J242" s="32" t="s">
        <v>49</v>
      </c>
      <c r="K242" s="32" t="s">
        <v>49</v>
      </c>
      <c r="L242" s="32" t="s">
        <v>49</v>
      </c>
      <c r="M242" s="32" t="s">
        <v>49</v>
      </c>
      <c r="Q242" s="26"/>
      <c r="R242" s="26"/>
      <c r="U242" s="32" t="s">
        <v>49</v>
      </c>
      <c r="V242" s="32" t="s">
        <v>49</v>
      </c>
      <c r="W242" s="32" t="s">
        <v>49</v>
      </c>
      <c r="X242" s="32" t="s">
        <v>49</v>
      </c>
      <c r="Y242" s="86" t="s">
        <v>49</v>
      </c>
      <c r="Z242" s="85"/>
      <c r="AA242" s="85"/>
      <c r="AB242" s="85"/>
      <c r="AC242" s="85"/>
    </row>
    <row r="243" spans="1:43" x14ac:dyDescent="0.35">
      <c r="A243" s="36"/>
      <c r="B243" s="36"/>
      <c r="C243" s="36"/>
      <c r="D243" s="36"/>
      <c r="E243" s="36"/>
      <c r="F243" s="36"/>
      <c r="G243" s="36"/>
      <c r="H243" s="36"/>
      <c r="I243" s="36"/>
      <c r="J243" s="36"/>
      <c r="K243" s="36"/>
      <c r="L243" s="36"/>
      <c r="M243" s="36"/>
      <c r="N243" s="38" t="s">
        <v>343</v>
      </c>
      <c r="O243" s="36" t="str">
        <f>SUM(Q244:Q262)&amp;" Sensors"</f>
        <v>15 Sensors</v>
      </c>
      <c r="P243" s="53">
        <f>SUMIF(S244:S262,TRUE, Q244:Q262)/SUM(Q244:Q262)</f>
        <v>0</v>
      </c>
      <c r="Q243" s="36"/>
      <c r="R243" s="36"/>
      <c r="S243" s="36"/>
      <c r="T243" s="36"/>
      <c r="U243" s="36"/>
      <c r="V243" s="36"/>
      <c r="W243" s="36"/>
      <c r="X243" s="36"/>
      <c r="Y243" s="87"/>
      <c r="Z243" s="87"/>
      <c r="AA243" s="87"/>
      <c r="AB243" s="87"/>
      <c r="AC243" s="87"/>
      <c r="AD243" s="38"/>
      <c r="AE243" s="38"/>
      <c r="AF243" s="87"/>
      <c r="AG243" s="87"/>
      <c r="AH243" s="87" t="s">
        <v>344</v>
      </c>
      <c r="AI243" s="88"/>
      <c r="AJ243" s="88"/>
      <c r="AK243" s="88"/>
      <c r="AL243" s="88"/>
      <c r="AM243" s="88"/>
      <c r="AN243" s="88"/>
      <c r="AO243" s="88"/>
      <c r="AP243" s="88"/>
      <c r="AQ243" s="88"/>
    </row>
    <row r="244" spans="1:43" x14ac:dyDescent="0.35">
      <c r="A244" s="26" t="s">
        <v>345</v>
      </c>
      <c r="B244" s="27">
        <v>84.502578735351563</v>
      </c>
      <c r="C244" s="27">
        <v>91.93963623046875</v>
      </c>
      <c r="D244" s="27">
        <v>78.253929138183594</v>
      </c>
      <c r="E244" s="27">
        <v>96.106582641601563</v>
      </c>
      <c r="F244" s="27">
        <v>99.226150512695313</v>
      </c>
      <c r="G244" s="27">
        <v>99.208000183105469</v>
      </c>
      <c r="H244" s="27">
        <v>97.541351318359375</v>
      </c>
      <c r="I244" s="27">
        <v>99.99884033203125</v>
      </c>
      <c r="J244" s="27">
        <v>97.55242919921875</v>
      </c>
      <c r="K244" s="27">
        <v>99.999961853027344</v>
      </c>
      <c r="L244" s="27">
        <v>99.999771118164063</v>
      </c>
      <c r="M244" s="27">
        <v>99.99884033203125</v>
      </c>
      <c r="N244" s="33" t="s">
        <v>40</v>
      </c>
      <c r="Q244" s="31">
        <v>1</v>
      </c>
      <c r="R244" s="26" t="s">
        <v>41</v>
      </c>
      <c r="S244" s="26" t="b">
        <f t="shared" ref="S244:S259" si="34">NOT(OR((D244&lt;=$Q$1),(H244&lt;=$R$1),(L244&lt;=$S$1)))</f>
        <v>0</v>
      </c>
      <c r="T244" s="26" t="b">
        <f t="shared" ref="T244:T259" si="35">NOT(OR((C244&lt;=$Q$1),(G244&lt;=$R$1),(K244&lt;=$S$1)))</f>
        <v>1</v>
      </c>
      <c r="U244" s="32" t="s">
        <v>42</v>
      </c>
      <c r="V244" s="32" t="s">
        <v>42</v>
      </c>
      <c r="W244" s="32" t="s">
        <v>42</v>
      </c>
      <c r="X244" s="32" t="s">
        <v>42</v>
      </c>
      <c r="Y244" s="85">
        <v>5</v>
      </c>
      <c r="Z244" s="85"/>
      <c r="AA244" s="85"/>
      <c r="AB244" s="85"/>
      <c r="AC244" s="85"/>
    </row>
    <row r="245" spans="1:43" x14ac:dyDescent="0.35">
      <c r="A245" s="26" t="s">
        <v>346</v>
      </c>
      <c r="B245" s="27">
        <v>0</v>
      </c>
      <c r="C245" s="27">
        <v>0</v>
      </c>
      <c r="D245" s="27">
        <v>0</v>
      </c>
      <c r="E245" s="27">
        <v>0</v>
      </c>
      <c r="F245" s="27">
        <v>0</v>
      </c>
      <c r="G245" s="27">
        <v>0</v>
      </c>
      <c r="H245" s="27">
        <v>0</v>
      </c>
      <c r="I245" s="27">
        <v>0</v>
      </c>
      <c r="J245" s="27">
        <v>99.999992370605469</v>
      </c>
      <c r="K245" s="27">
        <v>99.999954223632813</v>
      </c>
      <c r="L245" s="27">
        <v>99.999771118164063</v>
      </c>
      <c r="M245" s="27">
        <v>99.99884033203125</v>
      </c>
      <c r="N245" s="33" t="s">
        <v>347</v>
      </c>
      <c r="Q245" s="31">
        <v>0</v>
      </c>
      <c r="R245" s="26" t="s">
        <v>41</v>
      </c>
      <c r="S245" s="26" t="b">
        <f t="shared" si="34"/>
        <v>0</v>
      </c>
      <c r="T245" s="26" t="b">
        <f t="shared" si="35"/>
        <v>0</v>
      </c>
      <c r="U245" s="32" t="s">
        <v>49</v>
      </c>
      <c r="V245" s="32" t="s">
        <v>49</v>
      </c>
      <c r="W245" s="32" t="s">
        <v>49</v>
      </c>
      <c r="X245" s="32" t="s">
        <v>42</v>
      </c>
      <c r="Y245" s="85">
        <v>5</v>
      </c>
      <c r="Z245" s="85"/>
      <c r="AA245" s="85"/>
      <c r="AB245" s="85"/>
      <c r="AC245" s="85"/>
    </row>
    <row r="246" spans="1:43" x14ac:dyDescent="0.35">
      <c r="A246" s="26" t="s">
        <v>348</v>
      </c>
      <c r="B246" s="27">
        <v>84.512825012207031</v>
      </c>
      <c r="C246" s="27">
        <v>91.99652099609375</v>
      </c>
      <c r="D246" s="27">
        <v>78.545265197753906</v>
      </c>
      <c r="E246" s="27">
        <v>95.958869934082031</v>
      </c>
      <c r="F246" s="27">
        <v>60.643756866455078</v>
      </c>
      <c r="G246" s="27">
        <v>24.045595169067383</v>
      </c>
      <c r="H246" s="27">
        <v>0</v>
      </c>
      <c r="I246" s="27">
        <v>0</v>
      </c>
      <c r="J246" s="27">
        <v>98.6605224609375</v>
      </c>
      <c r="K246" s="27">
        <v>99.999961853027344</v>
      </c>
      <c r="L246" s="27">
        <v>99.999771118164063</v>
      </c>
      <c r="M246" s="27">
        <v>99.99884033203125</v>
      </c>
      <c r="Q246" s="31">
        <v>1</v>
      </c>
      <c r="R246" s="26" t="s">
        <v>41</v>
      </c>
      <c r="S246" s="26" t="b">
        <f t="shared" si="34"/>
        <v>0</v>
      </c>
      <c r="T246" s="26" t="b">
        <f t="shared" si="35"/>
        <v>0</v>
      </c>
      <c r="U246" s="32" t="s">
        <v>42</v>
      </c>
      <c r="V246" s="32" t="s">
        <v>42</v>
      </c>
      <c r="W246" s="32" t="s">
        <v>42</v>
      </c>
      <c r="X246" s="32" t="s">
        <v>42</v>
      </c>
      <c r="Y246" s="85">
        <v>5</v>
      </c>
      <c r="Z246" s="85"/>
      <c r="AA246" s="85"/>
      <c r="AB246" s="85"/>
      <c r="AC246" s="85"/>
    </row>
    <row r="247" spans="1:43" ht="15" customHeight="1" x14ac:dyDescent="0.35">
      <c r="A247" s="26" t="s">
        <v>349</v>
      </c>
      <c r="B247" s="27">
        <v>84.524642944335938</v>
      </c>
      <c r="C247" s="27">
        <v>92.001518249511719</v>
      </c>
      <c r="D247" s="27">
        <v>78.46844482421875</v>
      </c>
      <c r="E247" s="27">
        <v>95.970588684082031</v>
      </c>
      <c r="F247" s="27">
        <v>99.527900695800781</v>
      </c>
      <c r="G247" s="27">
        <v>99.608406066894531</v>
      </c>
      <c r="H247" s="27">
        <v>98.771369934082031</v>
      </c>
      <c r="I247" s="27">
        <v>99.99884033203125</v>
      </c>
      <c r="J247" s="27">
        <v>97.060752868652344</v>
      </c>
      <c r="K247" s="27">
        <v>99.999961853027344</v>
      </c>
      <c r="L247" s="27">
        <v>99.999771118164063</v>
      </c>
      <c r="M247" s="27">
        <v>99.99884033203125</v>
      </c>
      <c r="Q247" s="31">
        <v>1</v>
      </c>
      <c r="R247" s="26" t="s">
        <v>41</v>
      </c>
      <c r="S247" s="26" t="b">
        <f t="shared" si="34"/>
        <v>0</v>
      </c>
      <c r="T247" s="26" t="b">
        <f t="shared" si="35"/>
        <v>1</v>
      </c>
      <c r="U247" s="32" t="s">
        <v>42</v>
      </c>
      <c r="V247" s="32" t="s">
        <v>42</v>
      </c>
      <c r="W247" s="32" t="s">
        <v>42</v>
      </c>
      <c r="X247" s="32" t="s">
        <v>42</v>
      </c>
      <c r="Y247" s="85">
        <v>5</v>
      </c>
      <c r="Z247" s="85"/>
      <c r="AA247" s="85"/>
      <c r="AB247" s="85"/>
      <c r="AC247" s="85"/>
    </row>
    <row r="248" spans="1:43" ht="15" customHeight="1" x14ac:dyDescent="0.35">
      <c r="A248" s="26" t="s">
        <v>350</v>
      </c>
      <c r="B248" s="27">
        <v>84.524360656738281</v>
      </c>
      <c r="C248" s="27">
        <v>91.977821350097656</v>
      </c>
      <c r="D248" s="27">
        <v>78.414718627929688</v>
      </c>
      <c r="E248" s="27">
        <v>95.967910766601563</v>
      </c>
      <c r="F248" s="27">
        <v>99.944580078125</v>
      </c>
      <c r="G248" s="27">
        <v>99.99822998046875</v>
      </c>
      <c r="H248" s="27">
        <v>99.999771118164063</v>
      </c>
      <c r="I248" s="27">
        <v>99.99884033203125</v>
      </c>
      <c r="J248" s="27">
        <v>89.679000854492188</v>
      </c>
      <c r="K248" s="27">
        <v>99.999961853027344</v>
      </c>
      <c r="L248" s="27">
        <v>99.999771118164063</v>
      </c>
      <c r="M248" s="27">
        <v>99.99884033203125</v>
      </c>
      <c r="Q248" s="31">
        <v>1</v>
      </c>
      <c r="R248" s="26" t="s">
        <v>41</v>
      </c>
      <c r="S248" s="26" t="b">
        <f t="shared" si="34"/>
        <v>0</v>
      </c>
      <c r="T248" s="26" t="b">
        <f t="shared" si="35"/>
        <v>1</v>
      </c>
      <c r="U248" s="32" t="s">
        <v>42</v>
      </c>
      <c r="V248" s="32" t="s">
        <v>42</v>
      </c>
      <c r="W248" s="32" t="s">
        <v>42</v>
      </c>
      <c r="X248" s="32" t="s">
        <v>42</v>
      </c>
      <c r="Y248" s="85">
        <v>5</v>
      </c>
      <c r="Z248" s="85"/>
      <c r="AA248" s="85"/>
      <c r="AB248" s="85"/>
      <c r="AC248" s="85"/>
    </row>
    <row r="249" spans="1:43" ht="15" customHeight="1" x14ac:dyDescent="0.35">
      <c r="A249" s="26" t="s">
        <v>351</v>
      </c>
      <c r="B249" s="27">
        <v>87.476348876953125</v>
      </c>
      <c r="C249" s="27">
        <v>91.781158447265625</v>
      </c>
      <c r="D249" s="27">
        <v>77.414390563964844</v>
      </c>
      <c r="E249" s="27">
        <v>96.106536865234375</v>
      </c>
      <c r="F249" s="27">
        <v>99.578109741210938</v>
      </c>
      <c r="G249" s="27">
        <v>99.9742431640625</v>
      </c>
      <c r="H249" s="27">
        <v>99.958770751953125</v>
      </c>
      <c r="I249" s="27">
        <v>99.960281372070313</v>
      </c>
      <c r="J249" s="27">
        <v>98.863380432128906</v>
      </c>
      <c r="K249" s="27">
        <v>99.493850708007813</v>
      </c>
      <c r="L249" s="27">
        <v>98.927330017089844</v>
      </c>
      <c r="M249" s="27">
        <v>99.48565673828125</v>
      </c>
      <c r="Q249" s="31">
        <v>1</v>
      </c>
      <c r="R249" s="26" t="s">
        <v>41</v>
      </c>
      <c r="S249" s="26" t="b">
        <f t="shared" si="34"/>
        <v>0</v>
      </c>
      <c r="T249" s="26" t="b">
        <f t="shared" si="35"/>
        <v>1</v>
      </c>
      <c r="U249" s="32" t="s">
        <v>42</v>
      </c>
      <c r="V249" s="32" t="s">
        <v>42</v>
      </c>
      <c r="W249" s="32" t="s">
        <v>42</v>
      </c>
      <c r="X249" s="32" t="s">
        <v>42</v>
      </c>
      <c r="Y249" s="85">
        <v>5</v>
      </c>
      <c r="Z249" s="85"/>
      <c r="AA249" s="85"/>
      <c r="AB249" s="85"/>
      <c r="AC249" s="85"/>
    </row>
    <row r="250" spans="1:43" ht="15" customHeight="1" x14ac:dyDescent="0.35">
      <c r="A250" s="26" t="s">
        <v>352</v>
      </c>
      <c r="B250" s="27">
        <v>88.880607604980469</v>
      </c>
      <c r="C250" s="27">
        <v>91.86993408203125</v>
      </c>
      <c r="D250" s="27">
        <v>77.84698486328125</v>
      </c>
      <c r="E250" s="27">
        <v>95.967941284179688</v>
      </c>
      <c r="F250" s="27">
        <v>99.2801513671875</v>
      </c>
      <c r="G250" s="27">
        <v>99.084991455078125</v>
      </c>
      <c r="H250" s="27">
        <v>99.246116638183594</v>
      </c>
      <c r="I250" s="27">
        <v>99.6754150390625</v>
      </c>
      <c r="J250" s="27">
        <v>98.816856384277344</v>
      </c>
      <c r="K250" s="27">
        <v>99.555557250976563</v>
      </c>
      <c r="L250" s="27">
        <v>99.554244995117188</v>
      </c>
      <c r="M250" s="27">
        <v>99.557022094726563</v>
      </c>
      <c r="Q250" s="31">
        <v>1</v>
      </c>
      <c r="R250" s="26" t="s">
        <v>41</v>
      </c>
      <c r="S250" s="26" t="b">
        <f t="shared" si="34"/>
        <v>0</v>
      </c>
      <c r="T250" s="26" t="b">
        <f t="shared" si="35"/>
        <v>1</v>
      </c>
      <c r="U250" s="32" t="s">
        <v>42</v>
      </c>
      <c r="V250" s="32" t="s">
        <v>42</v>
      </c>
      <c r="W250" s="32" t="s">
        <v>42</v>
      </c>
      <c r="X250" s="32" t="s">
        <v>42</v>
      </c>
      <c r="Y250" s="85">
        <v>5</v>
      </c>
      <c r="Z250" s="85"/>
      <c r="AA250" s="85"/>
      <c r="AB250" s="85"/>
      <c r="AC250" s="85"/>
    </row>
    <row r="251" spans="1:43" x14ac:dyDescent="0.35">
      <c r="A251" s="26" t="s">
        <v>353</v>
      </c>
      <c r="B251" s="27">
        <v>89.113456726074219</v>
      </c>
      <c r="C251" s="27">
        <v>91.344573974609375</v>
      </c>
      <c r="D251" s="27">
        <v>78.439186096191406</v>
      </c>
      <c r="E251" s="27">
        <v>96.523475646972656</v>
      </c>
      <c r="F251" s="27">
        <v>99.426849365234375</v>
      </c>
      <c r="G251" s="27">
        <v>99.648628234863281</v>
      </c>
      <c r="H251" s="27">
        <v>99.668182373046875</v>
      </c>
      <c r="I251" s="27">
        <v>99.99884033203125</v>
      </c>
      <c r="J251" s="27">
        <v>96.880989074707031</v>
      </c>
      <c r="K251" s="27">
        <v>99.999961853027344</v>
      </c>
      <c r="L251" s="27">
        <v>99.999771118164063</v>
      </c>
      <c r="M251" s="27">
        <v>99.99884033203125</v>
      </c>
      <c r="Q251" s="31">
        <v>1</v>
      </c>
      <c r="R251" s="26" t="s">
        <v>41</v>
      </c>
      <c r="S251" s="26" t="b">
        <f t="shared" si="34"/>
        <v>0</v>
      </c>
      <c r="T251" s="26" t="b">
        <f t="shared" si="35"/>
        <v>1</v>
      </c>
      <c r="U251" s="32" t="s">
        <v>42</v>
      </c>
      <c r="V251" s="32" t="s">
        <v>42</v>
      </c>
      <c r="W251" s="32" t="s">
        <v>42</v>
      </c>
      <c r="X251" s="32" t="s">
        <v>42</v>
      </c>
      <c r="Y251" s="85">
        <v>5</v>
      </c>
      <c r="Z251" s="85"/>
      <c r="AA251" s="85"/>
      <c r="AB251" s="85"/>
      <c r="AC251" s="85"/>
    </row>
    <row r="252" spans="1:43" x14ac:dyDescent="0.35">
      <c r="A252" s="26" t="s">
        <v>354</v>
      </c>
      <c r="B252" s="27">
        <v>89.118278503417969</v>
      </c>
      <c r="C252" s="27">
        <v>91.416801452636719</v>
      </c>
      <c r="D252" s="27">
        <v>78.741355895996094</v>
      </c>
      <c r="E252" s="27">
        <v>96.385307312011719</v>
      </c>
      <c r="F252" s="27">
        <v>99.718528747558594</v>
      </c>
      <c r="G252" s="27">
        <v>99.993560791015625</v>
      </c>
      <c r="H252" s="27">
        <v>99.988121032714844</v>
      </c>
      <c r="I252" s="27">
        <v>99.99884033203125</v>
      </c>
      <c r="J252" s="27">
        <v>96.882331848144531</v>
      </c>
      <c r="K252" s="27">
        <v>99.999961853027344</v>
      </c>
      <c r="L252" s="27">
        <v>99.999771118164063</v>
      </c>
      <c r="M252" s="27">
        <v>99.99884033203125</v>
      </c>
      <c r="Q252" s="31">
        <v>1</v>
      </c>
      <c r="R252" s="26" t="s">
        <v>41</v>
      </c>
      <c r="S252" s="26" t="b">
        <f t="shared" si="34"/>
        <v>0</v>
      </c>
      <c r="T252" s="26" t="b">
        <f t="shared" si="35"/>
        <v>1</v>
      </c>
      <c r="U252" s="32" t="s">
        <v>42</v>
      </c>
      <c r="V252" s="32" t="s">
        <v>42</v>
      </c>
      <c r="W252" s="32" t="s">
        <v>42</v>
      </c>
      <c r="X252" s="32" t="s">
        <v>42</v>
      </c>
      <c r="Y252" s="85">
        <v>5</v>
      </c>
      <c r="Z252" s="85"/>
      <c r="AA252" s="85"/>
      <c r="AB252" s="85"/>
      <c r="AC252" s="85"/>
    </row>
    <row r="253" spans="1:43" x14ac:dyDescent="0.35">
      <c r="A253" s="26" t="s">
        <v>355</v>
      </c>
      <c r="B253" s="27">
        <v>89.117835998535156</v>
      </c>
      <c r="C253" s="27">
        <v>91.335906982421875</v>
      </c>
      <c r="D253" s="27">
        <v>78.37017822265625</v>
      </c>
      <c r="E253" s="27">
        <v>96.525306701660156</v>
      </c>
      <c r="F253" s="27">
        <v>89.541885375976563</v>
      </c>
      <c r="G253" s="27">
        <v>99.984733581542969</v>
      </c>
      <c r="H253" s="27">
        <v>99.999771118164063</v>
      </c>
      <c r="I253" s="27">
        <v>99.99884033203125</v>
      </c>
      <c r="J253" s="27">
        <v>96.88226318359375</v>
      </c>
      <c r="K253" s="27">
        <v>99.999961853027344</v>
      </c>
      <c r="L253" s="27">
        <v>99.999771118164063</v>
      </c>
      <c r="M253" s="27">
        <v>99.99884033203125</v>
      </c>
      <c r="Q253" s="31">
        <v>1</v>
      </c>
      <c r="R253" s="26" t="s">
        <v>41</v>
      </c>
      <c r="S253" s="26" t="b">
        <f t="shared" si="34"/>
        <v>0</v>
      </c>
      <c r="T253" s="26" t="b">
        <f t="shared" si="35"/>
        <v>1</v>
      </c>
      <c r="U253" s="32" t="s">
        <v>42</v>
      </c>
      <c r="V253" s="32" t="s">
        <v>42</v>
      </c>
      <c r="W253" s="32" t="s">
        <v>42</v>
      </c>
      <c r="X253" s="32" t="s">
        <v>42</v>
      </c>
      <c r="Y253" s="85">
        <v>5</v>
      </c>
      <c r="Z253" s="85"/>
      <c r="AA253" s="85"/>
      <c r="AB253" s="85"/>
      <c r="AC253" s="85"/>
    </row>
    <row r="254" spans="1:43" x14ac:dyDescent="0.35">
      <c r="A254" s="26" t="s">
        <v>356</v>
      </c>
      <c r="B254" s="27">
        <v>89.120216369628906</v>
      </c>
      <c r="C254" s="27">
        <v>91.388717651367188</v>
      </c>
      <c r="D254" s="27">
        <v>78.509750366210938</v>
      </c>
      <c r="E254" s="27">
        <v>96.524139404296875</v>
      </c>
      <c r="F254" s="27">
        <v>99.265785217285156</v>
      </c>
      <c r="G254" s="27">
        <v>99.321197509765625</v>
      </c>
      <c r="H254" s="27">
        <v>98.803924560546875</v>
      </c>
      <c r="I254" s="27">
        <v>99.99884033203125</v>
      </c>
      <c r="J254" s="27">
        <v>96.882308959960938</v>
      </c>
      <c r="K254" s="27">
        <v>99.999961853027344</v>
      </c>
      <c r="L254" s="27">
        <v>99.999771118164063</v>
      </c>
      <c r="M254" s="27">
        <v>99.99884033203125</v>
      </c>
      <c r="Q254" s="31">
        <v>1</v>
      </c>
      <c r="R254" s="26" t="s">
        <v>41</v>
      </c>
      <c r="S254" s="26" t="b">
        <f>NOT(OR((D254&lt;=$Q$1),(H254&lt;=$R$1),(L254&lt;=$S$1)))</f>
        <v>0</v>
      </c>
      <c r="T254" s="26" t="b">
        <f>NOT(OR((C254&lt;=$Q$1),(G254&lt;=$R$1),(K254&lt;=$S$1)))</f>
        <v>1</v>
      </c>
      <c r="U254" s="32" t="s">
        <v>42</v>
      </c>
      <c r="V254" s="32" t="s">
        <v>42</v>
      </c>
      <c r="W254" s="32" t="s">
        <v>42</v>
      </c>
      <c r="X254" s="32" t="s">
        <v>42</v>
      </c>
      <c r="Y254" s="85">
        <v>5</v>
      </c>
      <c r="Z254" s="85"/>
      <c r="AA254" s="85"/>
      <c r="AB254" s="85"/>
      <c r="AC254" s="85"/>
    </row>
    <row r="255" spans="1:43" x14ac:dyDescent="0.35">
      <c r="A255" s="26" t="s">
        <v>357</v>
      </c>
      <c r="B255" s="27">
        <v>72.014190673828125</v>
      </c>
      <c r="C255" s="27">
        <v>91.960334777832031</v>
      </c>
      <c r="D255" s="27">
        <v>78.258827209472656</v>
      </c>
      <c r="E255" s="27">
        <v>96.110298156738281</v>
      </c>
      <c r="F255" s="27">
        <v>96.813652038574219</v>
      </c>
      <c r="G255" s="27">
        <v>99.999961853027344</v>
      </c>
      <c r="H255" s="27">
        <v>99.999771118164063</v>
      </c>
      <c r="I255" s="27">
        <v>99.99884033203125</v>
      </c>
      <c r="J255" s="27">
        <v>75.079383850097656</v>
      </c>
      <c r="K255" s="27">
        <v>99.999961853027344</v>
      </c>
      <c r="L255" s="27">
        <v>99.999771118164063</v>
      </c>
      <c r="M255" s="27">
        <v>99.99884033203125</v>
      </c>
      <c r="N255" s="35"/>
      <c r="Q255" s="31">
        <v>1</v>
      </c>
      <c r="R255" s="26" t="s">
        <v>41</v>
      </c>
      <c r="S255" s="26" t="b">
        <f t="shared" si="34"/>
        <v>0</v>
      </c>
      <c r="T255" s="26" t="b">
        <f t="shared" si="35"/>
        <v>1</v>
      </c>
      <c r="U255" s="32" t="s">
        <v>42</v>
      </c>
      <c r="V255" s="32" t="s">
        <v>42</v>
      </c>
      <c r="W255" s="32" t="s">
        <v>42</v>
      </c>
      <c r="X255" s="32" t="s">
        <v>42</v>
      </c>
      <c r="Y255" s="85">
        <v>5</v>
      </c>
      <c r="Z255" s="85"/>
      <c r="AA255" s="85"/>
      <c r="AB255" s="85"/>
      <c r="AC255" s="85"/>
    </row>
    <row r="256" spans="1:43" x14ac:dyDescent="0.35">
      <c r="A256" s="26" t="s">
        <v>358</v>
      </c>
      <c r="B256" s="27">
        <v>71.240554809570313</v>
      </c>
      <c r="C256" s="27">
        <v>75.673828125</v>
      </c>
      <c r="D256" s="27">
        <v>63.164863586425781</v>
      </c>
      <c r="E256" s="27">
        <v>95.968070983886719</v>
      </c>
      <c r="F256" s="27">
        <v>99.963432312011719</v>
      </c>
      <c r="G256" s="27">
        <v>99.999961853027344</v>
      </c>
      <c r="H256" s="27">
        <v>99.999771118164063</v>
      </c>
      <c r="I256" s="27">
        <v>99.99884033203125</v>
      </c>
      <c r="J256" s="27">
        <v>74.875251770019531</v>
      </c>
      <c r="K256" s="27">
        <v>99.999961853027344</v>
      </c>
      <c r="L256" s="27">
        <v>99.999771118164063</v>
      </c>
      <c r="M256" s="27">
        <v>99.99884033203125</v>
      </c>
      <c r="N256" s="35"/>
      <c r="Q256" s="31">
        <v>1</v>
      </c>
      <c r="R256" s="26" t="s">
        <v>41</v>
      </c>
      <c r="S256" s="26" t="b">
        <f t="shared" si="34"/>
        <v>0</v>
      </c>
      <c r="T256" s="26" t="b">
        <f t="shared" si="35"/>
        <v>0</v>
      </c>
      <c r="U256" s="32" t="s">
        <v>42</v>
      </c>
      <c r="V256" s="32" t="s">
        <v>42</v>
      </c>
      <c r="W256" s="32" t="s">
        <v>42</v>
      </c>
      <c r="X256" s="32" t="s">
        <v>42</v>
      </c>
      <c r="Y256" s="85">
        <v>5</v>
      </c>
      <c r="Z256" s="85"/>
      <c r="AA256" s="85"/>
      <c r="AB256" s="85"/>
      <c r="AC256" s="85"/>
    </row>
    <row r="257" spans="1:29" x14ac:dyDescent="0.35">
      <c r="A257" s="26" t="s">
        <v>359</v>
      </c>
      <c r="B257" s="27">
        <v>64.661453247070313</v>
      </c>
      <c r="C257" s="27">
        <v>73.554412841796875</v>
      </c>
      <c r="D257" s="27">
        <v>22.993808746337891</v>
      </c>
      <c r="E257" s="27">
        <v>0</v>
      </c>
      <c r="F257" s="27">
        <v>99.840103149414063</v>
      </c>
      <c r="G257" s="27">
        <v>99.999954223632813</v>
      </c>
      <c r="H257" s="27">
        <v>99.999610900878906</v>
      </c>
      <c r="I257" s="27">
        <v>0</v>
      </c>
      <c r="J257" s="27">
        <v>72.264572143554688</v>
      </c>
      <c r="K257" s="27">
        <v>99.999961853027344</v>
      </c>
      <c r="L257" s="27">
        <v>99.999771118164063</v>
      </c>
      <c r="M257" s="27">
        <v>99.99884033203125</v>
      </c>
      <c r="N257" s="35"/>
      <c r="Q257" s="31">
        <v>1</v>
      </c>
      <c r="R257" s="26" t="s">
        <v>41</v>
      </c>
      <c r="S257" s="26" t="b">
        <f t="shared" si="34"/>
        <v>0</v>
      </c>
      <c r="T257" s="26" t="b">
        <f t="shared" si="35"/>
        <v>0</v>
      </c>
      <c r="U257" s="32" t="s">
        <v>42</v>
      </c>
      <c r="V257" s="32" t="s">
        <v>42</v>
      </c>
      <c r="W257" s="32" t="s">
        <v>42</v>
      </c>
      <c r="X257" s="32" t="s">
        <v>42</v>
      </c>
      <c r="Y257" s="85">
        <v>5</v>
      </c>
      <c r="Z257" s="85"/>
      <c r="AA257" s="85"/>
      <c r="AB257" s="85"/>
      <c r="AC257" s="85"/>
    </row>
    <row r="258" spans="1:29" x14ac:dyDescent="0.35">
      <c r="A258" s="26" t="s">
        <v>360</v>
      </c>
      <c r="B258" s="27">
        <v>72.439773559570313</v>
      </c>
      <c r="C258" s="27">
        <v>91.993568420410156</v>
      </c>
      <c r="D258" s="27">
        <v>78.514183044433594</v>
      </c>
      <c r="E258" s="27">
        <v>95.972183227539063</v>
      </c>
      <c r="F258" s="27">
        <v>99.999992370605469</v>
      </c>
      <c r="G258" s="27">
        <v>99.999961853027344</v>
      </c>
      <c r="H258" s="27">
        <v>99.999771118164063</v>
      </c>
      <c r="I258" s="27">
        <v>99.99884033203125</v>
      </c>
      <c r="J258" s="27">
        <v>74.869850158691406</v>
      </c>
      <c r="K258" s="27">
        <v>99.999961853027344</v>
      </c>
      <c r="L258" s="27">
        <v>99.999771118164063</v>
      </c>
      <c r="M258" s="27">
        <v>99.99884033203125</v>
      </c>
      <c r="N258" s="35"/>
      <c r="Q258" s="31">
        <v>1</v>
      </c>
      <c r="R258" s="26" t="s">
        <v>41</v>
      </c>
      <c r="S258" s="26" t="b">
        <f t="shared" si="34"/>
        <v>0</v>
      </c>
      <c r="T258" s="26" t="b">
        <f t="shared" si="35"/>
        <v>1</v>
      </c>
      <c r="U258" s="32" t="s">
        <v>42</v>
      </c>
      <c r="V258" s="32" t="s">
        <v>42</v>
      </c>
      <c r="W258" s="32" t="s">
        <v>42</v>
      </c>
      <c r="X258" s="32" t="s">
        <v>42</v>
      </c>
      <c r="Y258" s="85">
        <v>5</v>
      </c>
      <c r="Z258" s="85"/>
      <c r="AA258" s="85"/>
      <c r="AB258" s="85"/>
      <c r="AC258" s="85"/>
    </row>
    <row r="259" spans="1:29" x14ac:dyDescent="0.35">
      <c r="A259" s="26" t="s">
        <v>361</v>
      </c>
      <c r="B259" s="27">
        <v>63.906269073486328</v>
      </c>
      <c r="C259" s="27">
        <v>91.97314453125</v>
      </c>
      <c r="D259" s="27">
        <v>78.418624877929688</v>
      </c>
      <c r="E259" s="27">
        <v>96.105194091796875</v>
      </c>
      <c r="F259" s="27">
        <v>97.991989135742188</v>
      </c>
      <c r="G259" s="27">
        <v>99.961181640625</v>
      </c>
      <c r="H259" s="27">
        <v>99.782608032226563</v>
      </c>
      <c r="I259" s="27">
        <v>99.99884033203125</v>
      </c>
      <c r="J259" s="27">
        <v>68.868896484375</v>
      </c>
      <c r="K259" s="27">
        <v>99.999961853027344</v>
      </c>
      <c r="L259" s="27">
        <v>99.999771118164063</v>
      </c>
      <c r="M259" s="27">
        <v>99.99884033203125</v>
      </c>
      <c r="N259" s="35"/>
      <c r="Q259" s="31">
        <v>1</v>
      </c>
      <c r="R259" s="26" t="s">
        <v>41</v>
      </c>
      <c r="S259" s="26" t="b">
        <f t="shared" si="34"/>
        <v>0</v>
      </c>
      <c r="T259" s="26" t="b">
        <f t="shared" si="35"/>
        <v>1</v>
      </c>
      <c r="U259" s="32" t="s">
        <v>42</v>
      </c>
      <c r="V259" s="32" t="s">
        <v>42</v>
      </c>
      <c r="W259" s="32" t="s">
        <v>42</v>
      </c>
      <c r="X259" s="32" t="s">
        <v>42</v>
      </c>
      <c r="Y259" s="85">
        <v>5</v>
      </c>
      <c r="Z259" s="85"/>
      <c r="AA259" s="85"/>
      <c r="AB259" s="85"/>
      <c r="AC259" s="85"/>
    </row>
    <row r="260" spans="1:29" x14ac:dyDescent="0.35">
      <c r="A260" s="26" t="s">
        <v>362</v>
      </c>
      <c r="B260" s="27">
        <v>89.690574645996094</v>
      </c>
      <c r="C260" s="27">
        <v>91.90936279296875</v>
      </c>
      <c r="D260" s="27">
        <v>78.544944763183594</v>
      </c>
      <c r="E260" s="27">
        <v>96.366897583007813</v>
      </c>
      <c r="F260" s="27">
        <v>99.025932312011719</v>
      </c>
      <c r="G260" s="27">
        <v>99.999961853027344</v>
      </c>
      <c r="H260" s="27">
        <v>99.999771118164063</v>
      </c>
      <c r="I260" s="27">
        <v>99.99884033203125</v>
      </c>
      <c r="J260" s="32" t="s">
        <v>49</v>
      </c>
      <c r="K260" s="32" t="s">
        <v>49</v>
      </c>
      <c r="L260" s="32" t="s">
        <v>49</v>
      </c>
      <c r="M260" s="32" t="s">
        <v>49</v>
      </c>
      <c r="Q260" s="26"/>
      <c r="R260" s="26"/>
      <c r="U260" s="32" t="s">
        <v>49</v>
      </c>
      <c r="V260" s="32" t="s">
        <v>49</v>
      </c>
      <c r="W260" s="32" t="s">
        <v>49</v>
      </c>
      <c r="X260" s="32" t="s">
        <v>49</v>
      </c>
      <c r="Y260" s="86"/>
      <c r="Z260" s="86"/>
      <c r="AA260" s="86"/>
      <c r="AB260" s="86"/>
      <c r="AC260" s="86"/>
    </row>
    <row r="261" spans="1:29" x14ac:dyDescent="0.35">
      <c r="A261" s="26" t="s">
        <v>363</v>
      </c>
      <c r="B261" s="27">
        <v>84.893356323242188</v>
      </c>
      <c r="C261" s="27">
        <v>91.509735107421875</v>
      </c>
      <c r="D261" s="27">
        <v>77.585067749023438</v>
      </c>
      <c r="E261" s="27">
        <v>95.81365966796875</v>
      </c>
      <c r="F261" s="27">
        <v>89.808944702148438</v>
      </c>
      <c r="G261" s="27">
        <v>99.999961853027344</v>
      </c>
      <c r="H261" s="27">
        <v>99.999771118164063</v>
      </c>
      <c r="I261" s="27">
        <v>99.99884033203125</v>
      </c>
      <c r="J261" s="32" t="s">
        <v>49</v>
      </c>
      <c r="K261" s="32" t="s">
        <v>49</v>
      </c>
      <c r="L261" s="32" t="s">
        <v>49</v>
      </c>
      <c r="M261" s="32" t="s">
        <v>49</v>
      </c>
      <c r="Q261" s="26"/>
      <c r="R261" s="26"/>
      <c r="U261" s="32" t="s">
        <v>49</v>
      </c>
      <c r="V261" s="32" t="s">
        <v>49</v>
      </c>
      <c r="W261" s="32" t="s">
        <v>49</v>
      </c>
      <c r="X261" s="32" t="s">
        <v>49</v>
      </c>
      <c r="Y261" s="86"/>
      <c r="Z261" s="86"/>
      <c r="AA261" s="86"/>
      <c r="AB261" s="86"/>
      <c r="AC261" s="86"/>
    </row>
    <row r="262" spans="1:29" x14ac:dyDescent="0.35">
      <c r="A262" s="26" t="s">
        <v>364</v>
      </c>
      <c r="B262" s="27">
        <v>88.950775146484375</v>
      </c>
      <c r="C262" s="27">
        <v>90.887092590332031</v>
      </c>
      <c r="D262" s="27">
        <v>77.671485900878906</v>
      </c>
      <c r="E262" s="27">
        <v>96.584487915039063</v>
      </c>
      <c r="F262" s="27">
        <v>99.877357482910156</v>
      </c>
      <c r="G262" s="27">
        <v>98.558929443359375</v>
      </c>
      <c r="H262" s="27">
        <v>99.999771118164063</v>
      </c>
      <c r="I262" s="27">
        <v>99.99884033203125</v>
      </c>
      <c r="J262" s="32" t="s">
        <v>49</v>
      </c>
      <c r="K262" s="32" t="s">
        <v>49</v>
      </c>
      <c r="L262" s="32" t="s">
        <v>49</v>
      </c>
      <c r="M262" s="32" t="s">
        <v>49</v>
      </c>
      <c r="Q262" s="26"/>
      <c r="R262" s="26"/>
      <c r="U262" s="32" t="s">
        <v>49</v>
      </c>
      <c r="V262" s="32" t="s">
        <v>49</v>
      </c>
      <c r="W262" s="32" t="s">
        <v>49</v>
      </c>
      <c r="X262" s="32" t="s">
        <v>49</v>
      </c>
    </row>
    <row r="263" spans="1:29" x14ac:dyDescent="0.35">
      <c r="A263" s="26" t="s">
        <v>365</v>
      </c>
      <c r="B263" s="27">
        <v>87.4881591796875</v>
      </c>
      <c r="C263" s="27">
        <v>90.8564453125</v>
      </c>
      <c r="D263" s="27">
        <v>77.122299194335938</v>
      </c>
      <c r="E263" s="27">
        <v>95.521987915039063</v>
      </c>
      <c r="F263" s="27">
        <v>99.080406188964844</v>
      </c>
      <c r="G263" s="27">
        <v>99.999961853027344</v>
      </c>
      <c r="H263" s="27">
        <v>99.999771118164063</v>
      </c>
      <c r="I263" s="27">
        <v>99.99884033203125</v>
      </c>
      <c r="J263" s="32" t="s">
        <v>49</v>
      </c>
      <c r="K263" s="32" t="s">
        <v>49</v>
      </c>
      <c r="L263" s="32" t="s">
        <v>49</v>
      </c>
      <c r="M263" s="32" t="s">
        <v>49</v>
      </c>
      <c r="Q263" s="26"/>
      <c r="R263" s="26"/>
      <c r="U263" s="32"/>
      <c r="V263" s="32"/>
      <c r="W263" s="32"/>
      <c r="X263" s="32"/>
    </row>
    <row r="264" spans="1:29" x14ac:dyDescent="0.35">
      <c r="A264" t="s">
        <v>366</v>
      </c>
      <c r="B264" s="27">
        <v>79.111190795898438</v>
      </c>
      <c r="C264" s="27">
        <v>91.598381042480469</v>
      </c>
      <c r="D264" s="27">
        <v>77.734375</v>
      </c>
      <c r="E264" s="27">
        <v>96.056709289550781</v>
      </c>
      <c r="F264" s="27">
        <v>93.88494873046875</v>
      </c>
      <c r="G264" s="27">
        <v>99.999961853027344</v>
      </c>
      <c r="H264" s="27">
        <v>99.999771118164063</v>
      </c>
      <c r="I264" s="27">
        <v>99.99884033203125</v>
      </c>
      <c r="J264" s="32" t="s">
        <v>49</v>
      </c>
      <c r="K264" s="32" t="s">
        <v>49</v>
      </c>
      <c r="L264" s="32" t="s">
        <v>49</v>
      </c>
      <c r="M264" s="32" t="s">
        <v>49</v>
      </c>
      <c r="Q264" s="26"/>
      <c r="R264" s="26"/>
      <c r="U264" s="32" t="s">
        <v>49</v>
      </c>
      <c r="V264" s="32" t="s">
        <v>49</v>
      </c>
      <c r="W264" s="32" t="s">
        <v>49</v>
      </c>
      <c r="X264" s="32" t="s">
        <v>49</v>
      </c>
      <c r="Y264" s="86"/>
      <c r="Z264" s="86"/>
      <c r="AA264" s="86"/>
      <c r="AB264" s="86"/>
      <c r="AC264" s="86"/>
    </row>
    <row r="265" spans="1:29" x14ac:dyDescent="0.35">
      <c r="A265" s="36"/>
      <c r="B265" s="36"/>
      <c r="C265" s="36"/>
      <c r="D265" s="36"/>
      <c r="E265" s="36"/>
      <c r="F265" s="36"/>
      <c r="G265" s="36"/>
      <c r="H265" s="36"/>
      <c r="I265" s="36"/>
      <c r="J265" s="36"/>
      <c r="K265" s="36"/>
      <c r="L265" s="36"/>
      <c r="M265" s="36"/>
      <c r="N265" s="38" t="s">
        <v>367</v>
      </c>
      <c r="O265" s="36"/>
      <c r="P265" s="24">
        <f>SUMIF(S266:S267,TRUE, Q266:Q267)/SUM(Q266)</f>
        <v>0</v>
      </c>
      <c r="Q265" s="36"/>
      <c r="R265" s="36"/>
      <c r="S265" s="36"/>
      <c r="T265" s="36"/>
      <c r="U265" s="36"/>
      <c r="V265" s="36"/>
      <c r="W265" s="36"/>
      <c r="X265" s="36"/>
    </row>
    <row r="266" spans="1:29" x14ac:dyDescent="0.35">
      <c r="A266" s="26" t="s">
        <v>368</v>
      </c>
      <c r="B266" s="27">
        <v>78.492584228515625</v>
      </c>
      <c r="C266" s="27">
        <v>0</v>
      </c>
      <c r="D266" s="27">
        <v>0</v>
      </c>
      <c r="E266" s="27">
        <v>0</v>
      </c>
      <c r="F266" s="27">
        <v>95.078330993652344</v>
      </c>
      <c r="G266" s="27">
        <v>0</v>
      </c>
      <c r="H266" s="27">
        <v>0</v>
      </c>
      <c r="I266" s="27">
        <v>0</v>
      </c>
      <c r="J266" s="27">
        <v>99.999992370605469</v>
      </c>
      <c r="K266" s="27">
        <v>0</v>
      </c>
      <c r="L266" s="27">
        <v>0</v>
      </c>
      <c r="M266" s="27">
        <v>0</v>
      </c>
      <c r="N266" s="33" t="s">
        <v>369</v>
      </c>
      <c r="O266" s="26" t="s">
        <v>370</v>
      </c>
      <c r="P266" s="35" t="s">
        <v>371</v>
      </c>
      <c r="Q266" s="31">
        <v>1</v>
      </c>
      <c r="R266" s="26" t="s">
        <v>155</v>
      </c>
      <c r="S266" s="26" t="b">
        <f>NOT(OR((D266&lt;=$Q$1),(H266&lt;=$R$1),(L266&lt;=$S$1)))</f>
        <v>0</v>
      </c>
      <c r="T266" s="26" t="b">
        <f t="shared" ref="T266:T267" si="36">NOT(OR((C266&lt;=$Q$1),(G266&lt;=$R$1),(K266&lt;=$S$1)))</f>
        <v>0</v>
      </c>
      <c r="U266" s="32" t="s">
        <v>42</v>
      </c>
      <c r="V266" s="32" t="s">
        <v>42</v>
      </c>
      <c r="W266" s="32" t="s">
        <v>372</v>
      </c>
      <c r="X266" s="32" t="s">
        <v>42</v>
      </c>
      <c r="Y266" s="85">
        <v>5</v>
      </c>
      <c r="Z266" s="85"/>
      <c r="AA266" s="85"/>
      <c r="AB266" s="85"/>
      <c r="AC266" s="85"/>
    </row>
    <row r="267" spans="1:29" x14ac:dyDescent="0.35">
      <c r="A267" s="26" t="s">
        <v>373</v>
      </c>
      <c r="B267" s="27">
        <v>78.255325317382813</v>
      </c>
      <c r="C267" s="27">
        <v>0</v>
      </c>
      <c r="D267" s="27">
        <v>0</v>
      </c>
      <c r="E267" s="27">
        <v>0</v>
      </c>
      <c r="F267" s="27">
        <v>99.999992370605469</v>
      </c>
      <c r="G267" s="27">
        <v>0</v>
      </c>
      <c r="H267" s="27">
        <v>0</v>
      </c>
      <c r="I267" s="27">
        <v>0</v>
      </c>
      <c r="J267" s="32" t="s">
        <v>49</v>
      </c>
      <c r="K267" s="32" t="s">
        <v>49</v>
      </c>
      <c r="L267" s="32" t="s">
        <v>49</v>
      </c>
      <c r="M267" s="32" t="s">
        <v>49</v>
      </c>
      <c r="R267" s="26"/>
      <c r="S267" s="26" t="b">
        <f>NOT(OR((D267&lt;=$Q$1),(H267&lt;=$R$1),(L267&lt;=$S$1)))</f>
        <v>0</v>
      </c>
      <c r="T267" s="26" t="b">
        <f t="shared" si="36"/>
        <v>0</v>
      </c>
      <c r="U267" s="32" t="s">
        <v>49</v>
      </c>
      <c r="V267" s="32" t="s">
        <v>49</v>
      </c>
      <c r="W267" s="32" t="s">
        <v>49</v>
      </c>
      <c r="X267" s="32" t="s">
        <v>49</v>
      </c>
      <c r="Y267" s="86"/>
      <c r="Z267" s="86"/>
      <c r="AA267" s="86"/>
      <c r="AB267" s="86"/>
      <c r="AC267" s="86"/>
    </row>
    <row r="268" spans="1:29" x14ac:dyDescent="0.35">
      <c r="A268" s="36" t="s">
        <v>374</v>
      </c>
      <c r="B268" s="36"/>
      <c r="C268" s="36"/>
      <c r="D268" s="36"/>
      <c r="E268" s="36"/>
      <c r="F268" s="36"/>
      <c r="G268" s="36"/>
      <c r="H268" s="36"/>
      <c r="I268" s="36"/>
      <c r="J268" s="36"/>
      <c r="K268" s="36"/>
      <c r="L268" s="36"/>
      <c r="M268" s="36"/>
      <c r="N268" s="38" t="s">
        <v>374</v>
      </c>
      <c r="O268" s="36" t="str">
        <f>SUM(Q269:Q276) &amp;" Sensors"</f>
        <v>0 Sensors</v>
      </c>
      <c r="P268" s="24" t="e">
        <f>SUMIF(S269:S275,TRUE, Q269:Q275)/SUM(Q269:Q275)</f>
        <v>#DIV/0!</v>
      </c>
      <c r="Q268" s="36"/>
      <c r="R268" s="36"/>
      <c r="S268" s="36"/>
      <c r="T268" s="36"/>
      <c r="U268" s="36"/>
      <c r="V268" s="36"/>
      <c r="W268" s="36"/>
      <c r="X268" s="36"/>
    </row>
    <row r="269" spans="1:29" ht="15" customHeight="1" x14ac:dyDescent="0.35">
      <c r="A269" s="26" t="s">
        <v>375</v>
      </c>
      <c r="B269" s="27">
        <v>65.365409851074219</v>
      </c>
      <c r="C269" s="27">
        <v>0</v>
      </c>
      <c r="D269" s="27">
        <v>0</v>
      </c>
      <c r="E269" s="27">
        <v>0</v>
      </c>
      <c r="F269" s="27">
        <v>1.1024395227432251</v>
      </c>
      <c r="G269" s="27">
        <v>0</v>
      </c>
      <c r="H269" s="27">
        <v>0</v>
      </c>
      <c r="I269" s="27">
        <v>0</v>
      </c>
      <c r="J269" s="27">
        <v>99.991233825683594</v>
      </c>
      <c r="K269" s="27">
        <v>0</v>
      </c>
      <c r="L269" s="27">
        <v>0</v>
      </c>
      <c r="M269" s="27">
        <v>0</v>
      </c>
      <c r="N269" s="33" t="s">
        <v>376</v>
      </c>
      <c r="Q269" s="31">
        <v>0</v>
      </c>
      <c r="R269" s="39" t="s">
        <v>83</v>
      </c>
      <c r="S269" s="26" t="b">
        <f t="shared" ref="S269:S273" si="37">NOT(OR((D269&lt;=$Q$1),(H269&lt;=$R$1),(L269&lt;=$S$1)))</f>
        <v>0</v>
      </c>
      <c r="T269" s="26" t="b">
        <f t="shared" ref="T269:T273" si="38">NOT(OR((C269&lt;=$Q$1),(G269&lt;=$R$1),(K269&lt;=$S$1)))</f>
        <v>0</v>
      </c>
      <c r="U269" s="32" t="s">
        <v>42</v>
      </c>
      <c r="V269" s="32" t="s">
        <v>42</v>
      </c>
      <c r="W269" s="32" t="s">
        <v>42</v>
      </c>
      <c r="X269" s="32" t="s">
        <v>42</v>
      </c>
      <c r="Y269" s="85">
        <v>5</v>
      </c>
      <c r="Z269" s="85"/>
      <c r="AA269" s="85"/>
      <c r="AB269" s="85"/>
      <c r="AC269" s="85"/>
    </row>
    <row r="270" spans="1:29" ht="15" customHeight="1" x14ac:dyDescent="0.35">
      <c r="A270" s="26" t="s">
        <v>377</v>
      </c>
      <c r="B270" s="27">
        <v>65.347984313964844</v>
      </c>
      <c r="C270" s="27">
        <v>0</v>
      </c>
      <c r="D270" s="27">
        <v>0</v>
      </c>
      <c r="E270" s="27">
        <v>0</v>
      </c>
      <c r="F270" s="27">
        <v>62.761314392089844</v>
      </c>
      <c r="G270" s="27">
        <v>0</v>
      </c>
      <c r="H270" s="27">
        <v>0</v>
      </c>
      <c r="I270" s="27">
        <v>0</v>
      </c>
      <c r="J270" s="27">
        <v>99.976348876953125</v>
      </c>
      <c r="K270" s="27">
        <v>0</v>
      </c>
      <c r="L270" s="27">
        <v>0</v>
      </c>
      <c r="M270" s="27">
        <v>0</v>
      </c>
      <c r="Q270" s="31">
        <v>0</v>
      </c>
      <c r="R270" s="39" t="s">
        <v>83</v>
      </c>
      <c r="S270" s="26" t="b">
        <f t="shared" si="37"/>
        <v>0</v>
      </c>
      <c r="T270" s="26" t="b">
        <f t="shared" si="38"/>
        <v>0</v>
      </c>
      <c r="U270" s="32" t="s">
        <v>49</v>
      </c>
      <c r="V270" s="32" t="s">
        <v>49</v>
      </c>
      <c r="W270" s="32" t="s">
        <v>49</v>
      </c>
      <c r="X270" s="32" t="s">
        <v>42</v>
      </c>
      <c r="Y270" s="85">
        <v>5</v>
      </c>
      <c r="Z270" s="85"/>
      <c r="AA270" s="85"/>
      <c r="AB270" s="85"/>
      <c r="AC270" s="85"/>
    </row>
    <row r="271" spans="1:29" ht="15" customHeight="1" x14ac:dyDescent="0.35">
      <c r="A271" s="26" t="s">
        <v>378</v>
      </c>
      <c r="B271" s="27">
        <v>60.466041564941406</v>
      </c>
      <c r="C271" s="27">
        <v>0</v>
      </c>
      <c r="D271" s="27">
        <v>0</v>
      </c>
      <c r="E271" s="27">
        <v>0</v>
      </c>
      <c r="F271" s="27">
        <v>57.170166015625</v>
      </c>
      <c r="G271" s="27">
        <v>0</v>
      </c>
      <c r="H271" s="27">
        <v>0</v>
      </c>
      <c r="I271" s="27">
        <v>0</v>
      </c>
      <c r="J271" s="27">
        <v>0</v>
      </c>
      <c r="K271" s="27">
        <v>0</v>
      </c>
      <c r="L271" s="27">
        <v>0</v>
      </c>
      <c r="M271" s="27">
        <v>0</v>
      </c>
      <c r="N271" s="33" t="s">
        <v>379</v>
      </c>
      <c r="Q271" s="31">
        <v>0</v>
      </c>
      <c r="R271" s="26" t="s">
        <v>155</v>
      </c>
      <c r="S271" s="26" t="b">
        <f t="shared" si="37"/>
        <v>0</v>
      </c>
      <c r="T271" s="26" t="b">
        <f t="shared" si="38"/>
        <v>0</v>
      </c>
      <c r="U271" s="32" t="s">
        <v>49</v>
      </c>
      <c r="V271" s="32" t="s">
        <v>49</v>
      </c>
      <c r="W271" s="32" t="s">
        <v>49</v>
      </c>
      <c r="X271" s="32" t="s">
        <v>42</v>
      </c>
      <c r="Y271" s="85">
        <v>5</v>
      </c>
      <c r="Z271" s="85"/>
      <c r="AA271" s="85"/>
      <c r="AB271" s="85"/>
      <c r="AC271" s="85"/>
    </row>
    <row r="272" spans="1:29" ht="15" customHeight="1" x14ac:dyDescent="0.35">
      <c r="A272" s="26" t="s">
        <v>380</v>
      </c>
      <c r="B272" s="27">
        <v>49.278667449951172</v>
      </c>
      <c r="C272" s="27">
        <v>0</v>
      </c>
      <c r="D272" s="27">
        <v>0</v>
      </c>
      <c r="E272" s="27">
        <v>0</v>
      </c>
      <c r="F272" s="27">
        <v>0</v>
      </c>
      <c r="G272" s="27">
        <v>0</v>
      </c>
      <c r="H272" s="27">
        <v>0</v>
      </c>
      <c r="I272" s="27">
        <v>0</v>
      </c>
      <c r="J272" s="27">
        <v>94.315589904785156</v>
      </c>
      <c r="K272" s="27">
        <v>0</v>
      </c>
      <c r="L272" s="27">
        <v>0</v>
      </c>
      <c r="M272" s="27">
        <v>0</v>
      </c>
      <c r="N272" s="33" t="s">
        <v>381</v>
      </c>
      <c r="Q272" s="31">
        <v>0</v>
      </c>
      <c r="R272" s="26" t="s">
        <v>155</v>
      </c>
      <c r="S272" s="26" t="b">
        <f t="shared" si="37"/>
        <v>0</v>
      </c>
      <c r="T272" s="26" t="b">
        <f t="shared" si="38"/>
        <v>0</v>
      </c>
      <c r="U272" s="32" t="s">
        <v>49</v>
      </c>
      <c r="V272" s="32" t="s">
        <v>49</v>
      </c>
      <c r="W272" s="32" t="s">
        <v>49</v>
      </c>
      <c r="X272" s="32" t="s">
        <v>42</v>
      </c>
      <c r="Y272" s="85">
        <v>5</v>
      </c>
      <c r="Z272" s="85"/>
      <c r="AA272" s="85"/>
      <c r="AB272" s="85"/>
      <c r="AC272" s="85"/>
    </row>
    <row r="273" spans="1:29" ht="15" customHeight="1" x14ac:dyDescent="0.35">
      <c r="A273" s="26" t="s">
        <v>382</v>
      </c>
      <c r="B273" s="27">
        <v>53.878288269042969</v>
      </c>
      <c r="C273" s="27">
        <v>0</v>
      </c>
      <c r="D273" s="27">
        <v>0</v>
      </c>
      <c r="E273" s="27">
        <v>0</v>
      </c>
      <c r="F273" s="27">
        <v>67.904296875</v>
      </c>
      <c r="G273" s="27">
        <v>0</v>
      </c>
      <c r="H273" s="27">
        <v>0</v>
      </c>
      <c r="I273" s="27">
        <v>0</v>
      </c>
      <c r="J273" s="27">
        <v>96.557167053222656</v>
      </c>
      <c r="K273" s="27">
        <v>0</v>
      </c>
      <c r="L273" s="27">
        <v>0</v>
      </c>
      <c r="M273" s="27">
        <v>0</v>
      </c>
      <c r="N273" s="33" t="s">
        <v>383</v>
      </c>
      <c r="P273" s="55"/>
      <c r="Q273" s="31">
        <v>0</v>
      </c>
      <c r="R273" s="26" t="s">
        <v>155</v>
      </c>
      <c r="S273" s="26" t="b">
        <f t="shared" si="37"/>
        <v>0</v>
      </c>
      <c r="T273" s="26" t="b">
        <f t="shared" si="38"/>
        <v>0</v>
      </c>
      <c r="U273" s="32" t="s">
        <v>49</v>
      </c>
      <c r="V273" s="32" t="s">
        <v>49</v>
      </c>
      <c r="W273" s="32" t="s">
        <v>49</v>
      </c>
      <c r="X273" s="32" t="s">
        <v>42</v>
      </c>
      <c r="Y273" s="85">
        <v>5</v>
      </c>
      <c r="Z273" s="85"/>
      <c r="AA273" s="85"/>
      <c r="AB273" s="85"/>
      <c r="AC273" s="85"/>
    </row>
    <row r="274" spans="1:29" x14ac:dyDescent="0.35">
      <c r="A274" s="26" t="s">
        <v>384</v>
      </c>
      <c r="B274" s="27">
        <v>65.384109497070313</v>
      </c>
      <c r="C274" s="27">
        <v>0</v>
      </c>
      <c r="D274" s="27">
        <v>0</v>
      </c>
      <c r="E274" s="27">
        <v>0</v>
      </c>
      <c r="F274" s="27">
        <v>99.999992370605469</v>
      </c>
      <c r="G274" s="27">
        <v>0</v>
      </c>
      <c r="H274" s="27">
        <v>0</v>
      </c>
      <c r="I274" s="27">
        <v>0</v>
      </c>
      <c r="J274" s="32" t="s">
        <v>49</v>
      </c>
      <c r="K274" s="32" t="s">
        <v>49</v>
      </c>
      <c r="L274" s="32" t="s">
        <v>49</v>
      </c>
      <c r="M274" s="32" t="s">
        <v>49</v>
      </c>
      <c r="Q274" s="26"/>
      <c r="R274" s="26"/>
      <c r="U274" s="32" t="s">
        <v>49</v>
      </c>
      <c r="V274" s="32" t="s">
        <v>49</v>
      </c>
      <c r="W274" s="32" t="s">
        <v>49</v>
      </c>
      <c r="X274" s="32" t="s">
        <v>49</v>
      </c>
      <c r="Y274" s="86"/>
      <c r="Z274" s="86"/>
      <c r="AA274" s="86"/>
      <c r="AB274" s="86"/>
      <c r="AC274" s="86"/>
    </row>
    <row r="275" spans="1:29" x14ac:dyDescent="0.35">
      <c r="A275" s="26" t="s">
        <v>385</v>
      </c>
      <c r="B275" s="27">
        <v>60.480384826660156</v>
      </c>
      <c r="C275" s="27">
        <v>0</v>
      </c>
      <c r="D275" s="27">
        <v>0</v>
      </c>
      <c r="E275" s="27">
        <v>0</v>
      </c>
      <c r="F275" s="27">
        <v>86.295417785644531</v>
      </c>
      <c r="G275" s="27">
        <v>0</v>
      </c>
      <c r="H275" s="27">
        <v>0</v>
      </c>
      <c r="I275" s="27">
        <v>0</v>
      </c>
      <c r="J275" s="32" t="s">
        <v>49</v>
      </c>
      <c r="K275" s="32" t="s">
        <v>49</v>
      </c>
      <c r="L275" s="32" t="s">
        <v>49</v>
      </c>
      <c r="M275" s="32" t="s">
        <v>49</v>
      </c>
      <c r="Q275" s="26"/>
      <c r="R275" s="26"/>
      <c r="U275" s="32" t="s">
        <v>49</v>
      </c>
      <c r="V275" s="32" t="s">
        <v>49</v>
      </c>
      <c r="W275" s="32" t="s">
        <v>49</v>
      </c>
      <c r="X275" s="32" t="s">
        <v>49</v>
      </c>
      <c r="Y275" s="86"/>
      <c r="Z275" s="86"/>
      <c r="AA275" s="86"/>
      <c r="AB275" s="86"/>
      <c r="AC275" s="86"/>
    </row>
    <row r="276" spans="1:29" x14ac:dyDescent="0.35">
      <c r="A276" s="36"/>
      <c r="B276" s="36"/>
      <c r="C276" s="36"/>
      <c r="D276" s="36"/>
      <c r="E276" s="36"/>
      <c r="F276" s="36"/>
      <c r="G276" s="36"/>
      <c r="H276" s="36"/>
      <c r="I276" s="36"/>
      <c r="J276" s="36"/>
      <c r="K276" s="36"/>
      <c r="L276" s="36"/>
      <c r="M276" s="36"/>
      <c r="N276" s="38" t="s">
        <v>386</v>
      </c>
      <c r="O276" s="36"/>
      <c r="P276" s="24">
        <f>SUMIF(S277:S278,TRUE, Q277:Q278)/SUM(Q277)</f>
        <v>0</v>
      </c>
      <c r="Q276" s="36"/>
      <c r="R276" s="36"/>
      <c r="S276" s="36"/>
      <c r="T276" s="36"/>
      <c r="U276" s="36"/>
      <c r="V276" s="36"/>
      <c r="W276" s="36"/>
      <c r="X276" s="36"/>
    </row>
    <row r="277" spans="1:29" x14ac:dyDescent="0.35">
      <c r="A277" s="26" t="s">
        <v>387</v>
      </c>
      <c r="B277" s="27">
        <v>82.994560241699219</v>
      </c>
      <c r="C277" s="27">
        <v>90.250289916992188</v>
      </c>
      <c r="D277" s="27">
        <v>77.540779113769531</v>
      </c>
      <c r="E277" s="27">
        <v>95.483238220214844</v>
      </c>
      <c r="F277" s="27">
        <v>98.310020446777344</v>
      </c>
      <c r="G277" s="27">
        <v>99.967277526855469</v>
      </c>
      <c r="H277" s="27">
        <v>99.999771118164063</v>
      </c>
      <c r="I277" s="27">
        <v>99.99884033203125</v>
      </c>
      <c r="J277" s="27">
        <v>99.810073852539063</v>
      </c>
      <c r="K277" s="27">
        <v>99.984306335449219</v>
      </c>
      <c r="L277" s="27">
        <v>99.985160827636719</v>
      </c>
      <c r="M277" s="27">
        <v>99.99884033203125</v>
      </c>
      <c r="N277" s="33" t="s">
        <v>40</v>
      </c>
      <c r="Q277" s="31">
        <v>1</v>
      </c>
      <c r="R277" s="39" t="s">
        <v>83</v>
      </c>
      <c r="S277" s="26" t="b">
        <f>NOT(OR((D277&lt;=$Q$1),(H277&lt;=$R$1),(L277&lt;=$S$1)))</f>
        <v>0</v>
      </c>
      <c r="T277" s="26" t="b">
        <f t="shared" ref="T277" si="39">NOT(OR((C277&lt;=$Q$1),(G277&lt;=$R$1),(K277&lt;=$S$1)))</f>
        <v>1</v>
      </c>
      <c r="U277" s="32"/>
      <c r="V277" s="32"/>
      <c r="W277" s="32"/>
      <c r="X277" s="32"/>
    </row>
    <row r="278" spans="1:29" x14ac:dyDescent="0.35">
      <c r="A278" s="26" t="s">
        <v>388</v>
      </c>
      <c r="B278" s="27">
        <v>82.989471435546875</v>
      </c>
      <c r="C278" s="27">
        <v>90.250755310058594</v>
      </c>
      <c r="D278" s="27">
        <v>77.811149597167969</v>
      </c>
      <c r="E278" s="27">
        <v>95.483795166015625</v>
      </c>
      <c r="F278" s="27">
        <v>100</v>
      </c>
      <c r="G278" s="27">
        <v>99.999961853027344</v>
      </c>
      <c r="H278" s="27">
        <v>99.999771118164063</v>
      </c>
      <c r="I278" s="27">
        <v>99.99884033203125</v>
      </c>
      <c r="J278" s="32" t="s">
        <v>49</v>
      </c>
      <c r="K278" s="32" t="s">
        <v>49</v>
      </c>
      <c r="L278" s="32" t="s">
        <v>49</v>
      </c>
      <c r="M278" s="32" t="s">
        <v>49</v>
      </c>
      <c r="Q278" s="26"/>
      <c r="R278" s="26"/>
      <c r="U278" s="32"/>
      <c r="V278" s="32"/>
      <c r="W278" s="32"/>
      <c r="X278" s="32"/>
    </row>
    <row r="279" spans="1:29" x14ac:dyDescent="0.35">
      <c r="A279" s="36"/>
      <c r="B279" s="36"/>
      <c r="C279" s="36"/>
      <c r="D279" s="36"/>
      <c r="E279" s="36"/>
      <c r="F279" s="36"/>
      <c r="G279" s="36"/>
      <c r="H279" s="36"/>
      <c r="I279" s="36"/>
      <c r="J279" s="36"/>
      <c r="K279" s="36"/>
      <c r="L279" s="36"/>
      <c r="M279" s="36"/>
      <c r="N279" s="38" t="s">
        <v>389</v>
      </c>
      <c r="O279" s="36" t="str">
        <f>SUM(Q280:Q289) &amp;" Sensors"</f>
        <v>9 Sensors</v>
      </c>
      <c r="P279" s="24">
        <f>SUMIF(S280:S289,TRUE, Q280:Q289)/SUM(Q280:Q289)</f>
        <v>1</v>
      </c>
      <c r="Q279" s="36"/>
      <c r="R279" s="36"/>
      <c r="S279" s="36"/>
      <c r="T279" s="36"/>
      <c r="U279" s="36"/>
      <c r="V279" s="36"/>
      <c r="W279" s="36"/>
      <c r="X279" s="36"/>
    </row>
    <row r="280" spans="1:29" ht="15" customHeight="1" x14ac:dyDescent="0.35">
      <c r="A280" s="44" t="s">
        <v>390</v>
      </c>
      <c r="B280" s="27">
        <v>95.664505004882813</v>
      </c>
      <c r="C280" s="27">
        <v>95.605499267578125</v>
      </c>
      <c r="D280" s="27">
        <v>94.155418395996094</v>
      </c>
      <c r="E280" s="27">
        <v>96.802253723144531</v>
      </c>
      <c r="F280" s="27">
        <v>99.318977355957031</v>
      </c>
      <c r="G280" s="27">
        <v>99.940032958984375</v>
      </c>
      <c r="H280" s="27">
        <v>99.718162536621094</v>
      </c>
      <c r="I280" s="27">
        <v>99.99884033203125</v>
      </c>
      <c r="J280" s="27">
        <v>99.999725341796875</v>
      </c>
      <c r="K280" s="27">
        <v>99.999961853027344</v>
      </c>
      <c r="L280" s="27">
        <v>99.999809265136719</v>
      </c>
      <c r="M280" s="27">
        <v>99.99884033203125</v>
      </c>
      <c r="Q280" s="31">
        <v>1</v>
      </c>
      <c r="R280" s="39" t="s">
        <v>83</v>
      </c>
      <c r="S280" s="26" t="b">
        <f t="shared" ref="S280:S288" si="40">NOT(OR((D280&lt;=$Q$1),(H280&lt;=$R$1),(L280&lt;=$S$1)))</f>
        <v>1</v>
      </c>
      <c r="T280" s="26" t="b">
        <f t="shared" ref="T280:T288" si="41">NOT(OR((C280&lt;=$Q$1),(G280&lt;=$R$1),(K280&lt;=$S$1)))</f>
        <v>1</v>
      </c>
      <c r="U280" s="32" t="s">
        <v>42</v>
      </c>
      <c r="V280" s="32" t="s">
        <v>42</v>
      </c>
      <c r="W280" s="32" t="s">
        <v>42</v>
      </c>
      <c r="X280" s="32" t="s">
        <v>42</v>
      </c>
      <c r="Y280" s="85">
        <v>5</v>
      </c>
      <c r="Z280" s="85"/>
      <c r="AA280" s="85"/>
      <c r="AB280" s="85"/>
      <c r="AC280" s="85"/>
    </row>
    <row r="281" spans="1:29" ht="15" customHeight="1" x14ac:dyDescent="0.35">
      <c r="A281" s="44" t="s">
        <v>391</v>
      </c>
      <c r="B281" s="27">
        <v>95.658363342285156</v>
      </c>
      <c r="C281" s="27">
        <v>95.628318786621094</v>
      </c>
      <c r="D281" s="27">
        <v>94.157257080078125</v>
      </c>
      <c r="E281" s="27">
        <v>96.80462646484375</v>
      </c>
      <c r="F281" s="27">
        <v>99.116508483886719</v>
      </c>
      <c r="G281" s="27">
        <v>99.813858032226563</v>
      </c>
      <c r="H281" s="27">
        <v>99.970062255859375</v>
      </c>
      <c r="I281" s="27">
        <v>99.99884033203125</v>
      </c>
      <c r="J281" s="27">
        <v>99.999046325683594</v>
      </c>
      <c r="K281" s="27">
        <v>99.999961853027344</v>
      </c>
      <c r="L281" s="27">
        <v>99.999809265136719</v>
      </c>
      <c r="M281" s="27">
        <v>99.99884033203125</v>
      </c>
      <c r="Q281" s="31">
        <v>1</v>
      </c>
      <c r="R281" s="39" t="s">
        <v>83</v>
      </c>
      <c r="S281" s="26" t="b">
        <f t="shared" si="40"/>
        <v>1</v>
      </c>
      <c r="T281" s="26" t="b">
        <f t="shared" si="41"/>
        <v>1</v>
      </c>
      <c r="U281" s="32" t="s">
        <v>42</v>
      </c>
      <c r="V281" s="32" t="s">
        <v>42</v>
      </c>
      <c r="W281" s="32" t="s">
        <v>42</v>
      </c>
      <c r="X281" s="32" t="s">
        <v>42</v>
      </c>
      <c r="Y281" s="85">
        <v>5</v>
      </c>
      <c r="Z281" s="85"/>
      <c r="AA281" s="85"/>
      <c r="AB281" s="85"/>
      <c r="AC281" s="85"/>
    </row>
    <row r="282" spans="1:29" ht="15" customHeight="1" x14ac:dyDescent="0.35">
      <c r="A282" s="44" t="s">
        <v>392</v>
      </c>
      <c r="B282" s="27">
        <v>95.670547485351563</v>
      </c>
      <c r="C282" s="27">
        <v>95.631721496582031</v>
      </c>
      <c r="D282" s="27">
        <v>94.13641357421875</v>
      </c>
      <c r="E282" s="27">
        <v>96.796897888183594</v>
      </c>
      <c r="F282" s="27">
        <v>99.803131103515625</v>
      </c>
      <c r="G282" s="27">
        <v>99.948684692382813</v>
      </c>
      <c r="H282" s="27">
        <v>99.80450439453125</v>
      </c>
      <c r="I282" s="27">
        <v>99.99884033203125</v>
      </c>
      <c r="J282" s="27">
        <v>100</v>
      </c>
      <c r="K282" s="27">
        <v>99.999961853027344</v>
      </c>
      <c r="L282" s="27">
        <v>99.999809265136719</v>
      </c>
      <c r="M282" s="27">
        <v>99.99884033203125</v>
      </c>
      <c r="Q282" s="31">
        <v>1</v>
      </c>
      <c r="R282" s="39" t="s">
        <v>83</v>
      </c>
      <c r="S282" s="26" t="b">
        <f t="shared" si="40"/>
        <v>1</v>
      </c>
      <c r="T282" s="26" t="b">
        <f t="shared" si="41"/>
        <v>1</v>
      </c>
      <c r="U282" s="32" t="s">
        <v>42</v>
      </c>
      <c r="V282" s="32" t="s">
        <v>42</v>
      </c>
      <c r="W282" s="32" t="s">
        <v>42</v>
      </c>
      <c r="X282" s="32" t="s">
        <v>42</v>
      </c>
      <c r="Y282" s="85">
        <v>5</v>
      </c>
      <c r="Z282" s="85"/>
      <c r="AA282" s="85"/>
      <c r="AB282" s="85"/>
      <c r="AC282" s="85"/>
    </row>
    <row r="283" spans="1:29" ht="15" customHeight="1" x14ac:dyDescent="0.35">
      <c r="A283" s="44" t="s">
        <v>393</v>
      </c>
      <c r="B283" s="27">
        <v>95.681121826171875</v>
      </c>
      <c r="C283" s="27">
        <v>95.640800476074219</v>
      </c>
      <c r="D283" s="27">
        <v>94.113319396972656</v>
      </c>
      <c r="E283" s="27">
        <v>96.798355102539063</v>
      </c>
      <c r="F283" s="27">
        <v>99.366226196289063</v>
      </c>
      <c r="G283" s="27">
        <v>97.772262573242188</v>
      </c>
      <c r="H283" s="27">
        <v>99.482963562011719</v>
      </c>
      <c r="I283" s="27">
        <v>99.99884033203125</v>
      </c>
      <c r="J283" s="27">
        <v>100</v>
      </c>
      <c r="K283" s="27">
        <v>99.999961853027344</v>
      </c>
      <c r="L283" s="27">
        <v>99.999809265136719</v>
      </c>
      <c r="M283" s="27">
        <v>99.99884033203125</v>
      </c>
      <c r="Q283" s="31">
        <v>1</v>
      </c>
      <c r="R283" s="39" t="s">
        <v>83</v>
      </c>
      <c r="S283" s="26" t="b">
        <f t="shared" si="40"/>
        <v>1</v>
      </c>
      <c r="T283" s="26" t="b">
        <f t="shared" si="41"/>
        <v>1</v>
      </c>
      <c r="U283" s="32" t="s">
        <v>42</v>
      </c>
      <c r="V283" s="32" t="s">
        <v>42</v>
      </c>
      <c r="W283" s="32" t="s">
        <v>42</v>
      </c>
      <c r="X283" s="32" t="s">
        <v>42</v>
      </c>
      <c r="Y283" s="85">
        <v>5</v>
      </c>
      <c r="Z283" s="85"/>
      <c r="AA283" s="85"/>
      <c r="AB283" s="85"/>
      <c r="AC283" s="85"/>
    </row>
    <row r="284" spans="1:29" ht="15" customHeight="1" x14ac:dyDescent="0.35">
      <c r="A284" s="44" t="s">
        <v>394</v>
      </c>
      <c r="B284" s="27">
        <v>95.685829162597656</v>
      </c>
      <c r="C284" s="27">
        <v>95.655517578125</v>
      </c>
      <c r="D284" s="27">
        <v>94.185272216796875</v>
      </c>
      <c r="E284" s="27">
        <v>96.665046691894531</v>
      </c>
      <c r="F284" s="27">
        <v>99.519523620605469</v>
      </c>
      <c r="G284" s="27">
        <v>99.943695068359375</v>
      </c>
      <c r="H284" s="27">
        <v>99.998207092285156</v>
      </c>
      <c r="I284" s="27">
        <v>99.99884033203125</v>
      </c>
      <c r="J284" s="27">
        <v>99.998313903808594</v>
      </c>
      <c r="K284" s="27">
        <v>99.999961853027344</v>
      </c>
      <c r="L284" s="27">
        <v>99.999809265136719</v>
      </c>
      <c r="M284" s="27">
        <v>99.99884033203125</v>
      </c>
      <c r="Q284" s="31">
        <v>1</v>
      </c>
      <c r="R284" s="39" t="s">
        <v>83</v>
      </c>
      <c r="S284" s="26" t="b">
        <f t="shared" si="40"/>
        <v>1</v>
      </c>
      <c r="T284" s="26" t="b">
        <f t="shared" si="41"/>
        <v>1</v>
      </c>
      <c r="U284" s="32" t="s">
        <v>42</v>
      </c>
      <c r="V284" s="32" t="s">
        <v>42</v>
      </c>
      <c r="W284" s="32" t="s">
        <v>42</v>
      </c>
      <c r="X284" s="32" t="s">
        <v>42</v>
      </c>
      <c r="Y284" s="85">
        <v>5</v>
      </c>
      <c r="Z284" s="85"/>
      <c r="AA284" s="85"/>
      <c r="AB284" s="85"/>
      <c r="AC284" s="85"/>
    </row>
    <row r="285" spans="1:29" ht="15" customHeight="1" x14ac:dyDescent="0.35">
      <c r="A285" s="44" t="s">
        <v>395</v>
      </c>
      <c r="B285" s="27">
        <v>95.683380126953125</v>
      </c>
      <c r="C285" s="27">
        <v>95.670181274414063</v>
      </c>
      <c r="D285" s="27">
        <v>94.184486389160156</v>
      </c>
      <c r="E285" s="27">
        <v>96.800849914550781</v>
      </c>
      <c r="F285" s="27">
        <v>99.950340270996094</v>
      </c>
      <c r="G285" s="27">
        <v>99.781349182128906</v>
      </c>
      <c r="H285" s="27">
        <v>99.999809265136719</v>
      </c>
      <c r="I285" s="27">
        <v>99.99884033203125</v>
      </c>
      <c r="J285" s="27">
        <v>100</v>
      </c>
      <c r="K285" s="27">
        <v>99.999961853027344</v>
      </c>
      <c r="L285" s="27">
        <v>99.999809265136719</v>
      </c>
      <c r="M285" s="27">
        <v>99.99884033203125</v>
      </c>
      <c r="Q285" s="31">
        <v>1</v>
      </c>
      <c r="R285" s="39" t="s">
        <v>83</v>
      </c>
      <c r="S285" s="26" t="b">
        <f t="shared" si="40"/>
        <v>1</v>
      </c>
      <c r="T285" s="26" t="b">
        <f t="shared" si="41"/>
        <v>1</v>
      </c>
      <c r="U285" s="32" t="s">
        <v>42</v>
      </c>
      <c r="V285" s="32" t="s">
        <v>42</v>
      </c>
      <c r="W285" s="32" t="s">
        <v>42</v>
      </c>
      <c r="X285" s="32" t="s">
        <v>42</v>
      </c>
      <c r="Y285" s="85">
        <v>5</v>
      </c>
      <c r="Z285" s="85"/>
      <c r="AA285" s="85"/>
      <c r="AB285" s="85"/>
      <c r="AC285" s="85"/>
    </row>
    <row r="286" spans="1:29" ht="15" customHeight="1" x14ac:dyDescent="0.35">
      <c r="A286" s="44" t="s">
        <v>396</v>
      </c>
      <c r="B286" s="27">
        <v>95.683319091796875</v>
      </c>
      <c r="C286" s="27">
        <v>95.642623901367188</v>
      </c>
      <c r="D286" s="27">
        <v>94.114631652832031</v>
      </c>
      <c r="E286" s="27">
        <v>96.79974365234375</v>
      </c>
      <c r="F286" s="27">
        <v>94.980667114257813</v>
      </c>
      <c r="G286" s="27">
        <v>99.008171081542969</v>
      </c>
      <c r="H286" s="27">
        <v>99.996604919433594</v>
      </c>
      <c r="I286" s="27">
        <v>99.99884033203125</v>
      </c>
      <c r="J286" s="27">
        <v>100</v>
      </c>
      <c r="K286" s="27">
        <v>99.999961853027344</v>
      </c>
      <c r="L286" s="27">
        <v>99.999809265136719</v>
      </c>
      <c r="M286" s="27">
        <v>99.99884033203125</v>
      </c>
      <c r="Q286" s="31">
        <v>1</v>
      </c>
      <c r="R286" s="39" t="s">
        <v>83</v>
      </c>
      <c r="S286" s="26" t="b">
        <f t="shared" si="40"/>
        <v>1</v>
      </c>
      <c r="T286" s="26" t="b">
        <f t="shared" si="41"/>
        <v>1</v>
      </c>
      <c r="U286" s="32" t="s">
        <v>42</v>
      </c>
      <c r="V286" s="32" t="s">
        <v>42</v>
      </c>
      <c r="W286" s="32" t="s">
        <v>42</v>
      </c>
      <c r="X286" s="32" t="s">
        <v>42</v>
      </c>
      <c r="Y286" s="85">
        <v>5</v>
      </c>
      <c r="Z286" s="85"/>
      <c r="AA286" s="85"/>
      <c r="AB286" s="85"/>
      <c r="AC286" s="85"/>
    </row>
    <row r="287" spans="1:29" ht="15" customHeight="1" x14ac:dyDescent="0.35">
      <c r="A287" s="44" t="s">
        <v>397</v>
      </c>
      <c r="B287" s="27">
        <v>95.554573059082031</v>
      </c>
      <c r="C287" s="27">
        <v>95.647132873535156</v>
      </c>
      <c r="D287" s="27">
        <v>94.206802368164063</v>
      </c>
      <c r="E287" s="27">
        <v>96.802116394042969</v>
      </c>
      <c r="F287" s="27">
        <v>99.673263549804688</v>
      </c>
      <c r="G287" s="27">
        <v>99.926162719726563</v>
      </c>
      <c r="H287" s="27">
        <v>99.996604919433594</v>
      </c>
      <c r="I287" s="27">
        <v>99.99884033203125</v>
      </c>
      <c r="J287" s="27">
        <v>99.999778747558594</v>
      </c>
      <c r="K287" s="27">
        <v>99.999961853027344</v>
      </c>
      <c r="L287" s="27">
        <v>99.999809265136719</v>
      </c>
      <c r="M287" s="27">
        <v>99.99884033203125</v>
      </c>
      <c r="Q287" s="31">
        <v>1</v>
      </c>
      <c r="R287" s="39" t="s">
        <v>83</v>
      </c>
      <c r="S287" s="26" t="b">
        <f t="shared" si="40"/>
        <v>1</v>
      </c>
      <c r="T287" s="26" t="b">
        <f t="shared" si="41"/>
        <v>1</v>
      </c>
      <c r="U287" s="32" t="s">
        <v>42</v>
      </c>
      <c r="V287" s="32" t="s">
        <v>42</v>
      </c>
      <c r="W287" s="32" t="s">
        <v>42</v>
      </c>
      <c r="X287" s="32" t="s">
        <v>42</v>
      </c>
      <c r="Y287" s="85">
        <v>5</v>
      </c>
      <c r="Z287" s="85"/>
      <c r="AA287" s="85"/>
      <c r="AB287" s="85"/>
      <c r="AC287" s="85"/>
    </row>
    <row r="288" spans="1:29" x14ac:dyDescent="0.35">
      <c r="A288" s="44" t="s">
        <v>398</v>
      </c>
      <c r="B288" s="27">
        <v>94.742881774902344</v>
      </c>
      <c r="C288" s="27">
        <v>95.562881469726563</v>
      </c>
      <c r="D288" s="27">
        <v>94.140548706054688</v>
      </c>
      <c r="E288" s="27">
        <v>96.663536071777344</v>
      </c>
      <c r="F288" s="27">
        <v>99.127708435058594</v>
      </c>
      <c r="G288" s="27">
        <v>99.999725341796875</v>
      </c>
      <c r="H288" s="27">
        <v>99.999809265136719</v>
      </c>
      <c r="I288" s="27">
        <v>99.99884033203125</v>
      </c>
      <c r="J288" s="27">
        <v>99.789695739746094</v>
      </c>
      <c r="K288" s="27">
        <v>99.999961853027344</v>
      </c>
      <c r="L288" s="27">
        <v>99.999809265136719</v>
      </c>
      <c r="M288" s="27">
        <v>99.99884033203125</v>
      </c>
      <c r="Q288" s="31">
        <v>1</v>
      </c>
      <c r="R288" s="39" t="s">
        <v>83</v>
      </c>
      <c r="S288" s="26" t="b">
        <f t="shared" si="40"/>
        <v>1</v>
      </c>
      <c r="T288" s="26" t="b">
        <f t="shared" si="41"/>
        <v>1</v>
      </c>
      <c r="U288" s="32" t="s">
        <v>42</v>
      </c>
      <c r="V288" s="32" t="s">
        <v>42</v>
      </c>
      <c r="W288" s="32" t="s">
        <v>42</v>
      </c>
      <c r="X288" s="32" t="s">
        <v>42</v>
      </c>
      <c r="Y288" s="85">
        <v>5</v>
      </c>
      <c r="Z288" s="85"/>
      <c r="AA288" s="85"/>
      <c r="AB288" s="85"/>
      <c r="AC288" s="85"/>
    </row>
    <row r="289" spans="1:29" x14ac:dyDescent="0.35">
      <c r="A289" t="s">
        <v>399</v>
      </c>
      <c r="B289" s="27">
        <v>95.165184020996094</v>
      </c>
      <c r="C289" s="27">
        <v>94.954544067382813</v>
      </c>
      <c r="D289" s="27">
        <v>93.402587890625</v>
      </c>
      <c r="E289" s="27">
        <v>96.328704833984375</v>
      </c>
      <c r="F289" s="27">
        <v>98.612953186035156</v>
      </c>
      <c r="G289" s="27">
        <v>99.987136840820313</v>
      </c>
      <c r="H289" s="27">
        <v>99.999809265136719</v>
      </c>
      <c r="I289" s="27">
        <v>99.99884033203125</v>
      </c>
      <c r="J289" s="32" t="s">
        <v>49</v>
      </c>
      <c r="K289" s="32" t="s">
        <v>49</v>
      </c>
      <c r="L289" s="32" t="s">
        <v>49</v>
      </c>
      <c r="M289" s="32" t="s">
        <v>49</v>
      </c>
      <c r="Q289" s="26"/>
      <c r="R289" s="26"/>
      <c r="U289" s="32" t="s">
        <v>49</v>
      </c>
      <c r="V289" s="32" t="s">
        <v>49</v>
      </c>
      <c r="W289" s="32" t="s">
        <v>49</v>
      </c>
      <c r="X289" s="32" t="s">
        <v>49</v>
      </c>
      <c r="Y289" s="86"/>
      <c r="Z289" s="86"/>
      <c r="AA289" s="86"/>
      <c r="AB289" s="86"/>
      <c r="AC289" s="86"/>
    </row>
    <row r="290" spans="1:29" x14ac:dyDescent="0.35">
      <c r="A290" s="36"/>
      <c r="B290" s="36"/>
      <c r="C290" s="36"/>
      <c r="D290" s="36"/>
      <c r="E290" s="36"/>
      <c r="F290" s="36"/>
      <c r="G290" s="36"/>
      <c r="H290" s="36"/>
      <c r="I290" s="36"/>
      <c r="J290" s="36"/>
      <c r="K290" s="36"/>
      <c r="L290" s="36"/>
      <c r="M290" s="36"/>
      <c r="N290" s="38" t="s">
        <v>400</v>
      </c>
      <c r="O290" s="36" t="str">
        <f>SUM(Q291:Q303) &amp;" Sensors"</f>
        <v>7 Sensors</v>
      </c>
      <c r="P290" s="24">
        <f>SUMIF(S291:S303,TRUE, Q291:Q303)/SUM(Q291:Q303)</f>
        <v>0.2857142857142857</v>
      </c>
      <c r="Q290" s="36"/>
      <c r="R290" s="36"/>
      <c r="S290" s="36"/>
      <c r="T290" s="36"/>
      <c r="U290" s="36"/>
      <c r="V290" s="36"/>
      <c r="W290" s="36"/>
      <c r="X290" s="36"/>
    </row>
    <row r="291" spans="1:29" ht="15" customHeight="1" x14ac:dyDescent="0.35">
      <c r="A291" s="44" t="s">
        <v>401</v>
      </c>
      <c r="B291" s="27">
        <v>93.049781799316406</v>
      </c>
      <c r="C291" s="27">
        <v>87.928627014160156</v>
      </c>
      <c r="D291" s="27">
        <v>84.1876220703125</v>
      </c>
      <c r="E291" s="27">
        <v>96.507568359375</v>
      </c>
      <c r="F291" s="27">
        <v>89.673515319824219</v>
      </c>
      <c r="G291" s="27">
        <v>99.928916931152344</v>
      </c>
      <c r="H291" s="27">
        <v>99.999809265136719</v>
      </c>
      <c r="I291" s="27">
        <v>99.99884033203125</v>
      </c>
      <c r="J291" s="27">
        <v>86.558357238769531</v>
      </c>
      <c r="K291" s="27">
        <v>65.531593322753906</v>
      </c>
      <c r="L291" s="27">
        <v>91.675071716308594</v>
      </c>
      <c r="M291" s="27">
        <v>78.580673217773438</v>
      </c>
      <c r="Q291" s="31">
        <v>1</v>
      </c>
      <c r="R291" s="26" t="s">
        <v>155</v>
      </c>
      <c r="S291" s="26" t="b">
        <f t="shared" ref="S291:S302" si="42">NOT(OR((D291&lt;=$Q$1),(H291&lt;=$R$1),(L291&lt;=$S$1)))</f>
        <v>0</v>
      </c>
      <c r="T291" s="26" t="b">
        <f t="shared" ref="T291:T302" si="43">NOT(OR((C291&lt;=$Q$1),(G291&lt;=$R$1),(K291&lt;=$S$1)))</f>
        <v>0</v>
      </c>
      <c r="U291" s="32" t="s">
        <v>42</v>
      </c>
      <c r="V291" s="32" t="s">
        <v>42</v>
      </c>
      <c r="W291" s="32" t="s">
        <v>42</v>
      </c>
      <c r="X291" s="32" t="s">
        <v>42</v>
      </c>
      <c r="Y291" s="85">
        <v>5</v>
      </c>
      <c r="Z291" s="85"/>
      <c r="AA291" s="85"/>
      <c r="AB291" s="85"/>
      <c r="AC291" s="85"/>
    </row>
    <row r="292" spans="1:29" ht="15" customHeight="1" x14ac:dyDescent="0.35">
      <c r="A292" s="44" t="s">
        <v>402</v>
      </c>
      <c r="B292" s="27">
        <v>92.021347045898438</v>
      </c>
      <c r="C292" s="27">
        <v>86.9256591796875</v>
      </c>
      <c r="D292" s="27">
        <v>83.729537963867188</v>
      </c>
      <c r="E292" s="27">
        <v>95.066085815429688</v>
      </c>
      <c r="F292" s="27">
        <v>62.189029693603516</v>
      </c>
      <c r="G292" s="27">
        <v>0</v>
      </c>
      <c r="H292" s="27">
        <v>0</v>
      </c>
      <c r="I292" s="27">
        <v>0</v>
      </c>
      <c r="J292" s="27">
        <v>89.43182373046875</v>
      </c>
      <c r="K292" s="27">
        <v>87.464317321777344</v>
      </c>
      <c r="L292" s="27">
        <v>91.645133972167969</v>
      </c>
      <c r="M292" s="27">
        <v>78.298446655273438</v>
      </c>
      <c r="N292" s="33" t="s">
        <v>403</v>
      </c>
      <c r="O292" s="26" t="s">
        <v>404</v>
      </c>
      <c r="P292" s="35" t="s">
        <v>405</v>
      </c>
      <c r="Q292" s="31">
        <v>0</v>
      </c>
      <c r="R292" s="26" t="s">
        <v>155</v>
      </c>
      <c r="S292" s="26" t="b">
        <f t="shared" si="42"/>
        <v>0</v>
      </c>
      <c r="T292" s="26" t="b">
        <f t="shared" si="43"/>
        <v>0</v>
      </c>
      <c r="U292" s="32" t="s">
        <v>42</v>
      </c>
      <c r="V292" s="32" t="s">
        <v>42</v>
      </c>
      <c r="W292" s="32" t="s">
        <v>42</v>
      </c>
      <c r="X292" s="32" t="s">
        <v>42</v>
      </c>
      <c r="Y292" s="85">
        <v>5</v>
      </c>
      <c r="Z292" s="85"/>
      <c r="AA292" s="85"/>
      <c r="AB292" s="85"/>
      <c r="AC292" s="85"/>
    </row>
    <row r="293" spans="1:29" ht="15" customHeight="1" x14ac:dyDescent="0.35">
      <c r="A293" s="44" t="s">
        <v>406</v>
      </c>
      <c r="B293" s="27">
        <v>92.962791442871094</v>
      </c>
      <c r="C293" s="27">
        <v>88.023063659667969</v>
      </c>
      <c r="D293" s="27">
        <v>84.413314819335938</v>
      </c>
      <c r="E293" s="27">
        <v>96.507606506347656</v>
      </c>
      <c r="F293" s="27">
        <v>88.100921630859375</v>
      </c>
      <c r="G293" s="27">
        <v>99.825935363769531</v>
      </c>
      <c r="H293" s="27">
        <v>99.275398254394531</v>
      </c>
      <c r="I293" s="27">
        <v>99.475868225097656</v>
      </c>
      <c r="J293" s="27">
        <v>85.764068603515625</v>
      </c>
      <c r="K293" s="27">
        <v>52.399646759033203</v>
      </c>
      <c r="L293" s="27">
        <v>91.686279296875</v>
      </c>
      <c r="M293" s="27">
        <v>78.5452880859375</v>
      </c>
      <c r="P293" s="56"/>
      <c r="Q293" s="31">
        <v>1</v>
      </c>
      <c r="R293" s="26" t="s">
        <v>155</v>
      </c>
      <c r="S293" s="26" t="b">
        <f t="shared" si="42"/>
        <v>0</v>
      </c>
      <c r="T293" s="26" t="b">
        <f t="shared" si="43"/>
        <v>0</v>
      </c>
      <c r="U293" s="32" t="s">
        <v>42</v>
      </c>
      <c r="V293" s="32" t="s">
        <v>42</v>
      </c>
      <c r="W293" s="32" t="s">
        <v>42</v>
      </c>
      <c r="X293" s="32" t="s">
        <v>42</v>
      </c>
      <c r="Y293" s="85">
        <v>5</v>
      </c>
      <c r="Z293" s="85"/>
      <c r="AA293" s="85"/>
      <c r="AB293" s="85"/>
      <c r="AC293" s="85"/>
    </row>
    <row r="294" spans="1:29" ht="15" customHeight="1" x14ac:dyDescent="0.35">
      <c r="A294" s="44" t="s">
        <v>407</v>
      </c>
      <c r="B294" s="27">
        <v>93.044044494628906</v>
      </c>
      <c r="C294" s="27">
        <v>87.996841430664063</v>
      </c>
      <c r="D294" s="27">
        <v>84.349494934082031</v>
      </c>
      <c r="E294" s="27">
        <v>96.507514953613281</v>
      </c>
      <c r="F294" s="27">
        <v>96.639671325683594</v>
      </c>
      <c r="G294" s="27">
        <v>99.999961853027344</v>
      </c>
      <c r="H294" s="27">
        <v>99.999809265136719</v>
      </c>
      <c r="I294" s="27">
        <v>99.99884033203125</v>
      </c>
      <c r="J294" s="27">
        <v>86.698783874511719</v>
      </c>
      <c r="K294" s="27">
        <v>54.311031341552734</v>
      </c>
      <c r="L294" s="27">
        <v>91.622169494628906</v>
      </c>
      <c r="M294" s="27">
        <v>78.263320922851563</v>
      </c>
      <c r="Q294" s="31">
        <v>1</v>
      </c>
      <c r="R294" s="26" t="s">
        <v>155</v>
      </c>
      <c r="S294" s="26" t="b">
        <f t="shared" si="42"/>
        <v>0</v>
      </c>
      <c r="T294" s="26" t="b">
        <f t="shared" si="43"/>
        <v>0</v>
      </c>
      <c r="U294" s="32" t="s">
        <v>42</v>
      </c>
      <c r="V294" s="32" t="s">
        <v>42</v>
      </c>
      <c r="W294" s="32" t="s">
        <v>42</v>
      </c>
      <c r="X294" s="32" t="s">
        <v>42</v>
      </c>
      <c r="Y294" s="85">
        <v>5</v>
      </c>
      <c r="Z294" s="85"/>
      <c r="AA294" s="85"/>
      <c r="AB294" s="85"/>
      <c r="AC294" s="85"/>
    </row>
    <row r="295" spans="1:29" ht="15" customHeight="1" x14ac:dyDescent="0.35">
      <c r="A295" s="44" t="s">
        <v>408</v>
      </c>
      <c r="B295" s="27">
        <v>93.055679321289063</v>
      </c>
      <c r="C295" s="27">
        <v>88.0947265625</v>
      </c>
      <c r="D295" s="27">
        <v>84.586563110351563</v>
      </c>
      <c r="E295" s="27">
        <v>96.527626037597656</v>
      </c>
      <c r="F295" s="27">
        <v>96.632392883300781</v>
      </c>
      <c r="G295" s="27">
        <v>99.947219848632813</v>
      </c>
      <c r="H295" s="27">
        <v>99.98529052734375</v>
      </c>
      <c r="I295" s="27">
        <v>99.99884033203125</v>
      </c>
      <c r="J295" s="27">
        <v>85.800025939941406</v>
      </c>
      <c r="K295" s="27">
        <v>81.275779724121094</v>
      </c>
      <c r="L295" s="27">
        <v>91.622573852539063</v>
      </c>
      <c r="M295" s="27">
        <v>78.2657470703125</v>
      </c>
      <c r="Q295" s="31">
        <v>1</v>
      </c>
      <c r="R295" s="26" t="s">
        <v>155</v>
      </c>
      <c r="S295" s="26" t="b">
        <f t="shared" si="42"/>
        <v>0</v>
      </c>
      <c r="T295" s="26" t="b">
        <f t="shared" si="43"/>
        <v>0</v>
      </c>
      <c r="U295" s="32" t="s">
        <v>42</v>
      </c>
      <c r="V295" s="32" t="s">
        <v>42</v>
      </c>
      <c r="W295" s="32" t="s">
        <v>42</v>
      </c>
      <c r="X295" s="32" t="s">
        <v>42</v>
      </c>
      <c r="Y295" s="85">
        <v>5</v>
      </c>
      <c r="Z295" s="85"/>
      <c r="AA295" s="85"/>
      <c r="AB295" s="85"/>
      <c r="AC295" s="85"/>
    </row>
    <row r="296" spans="1:29" ht="15" customHeight="1" x14ac:dyDescent="0.35">
      <c r="A296" s="44" t="s">
        <v>409</v>
      </c>
      <c r="B296" s="27">
        <v>93.028511047363281</v>
      </c>
      <c r="C296" s="27">
        <v>88.018547058105469</v>
      </c>
      <c r="D296" s="27">
        <v>84.291824340820313</v>
      </c>
      <c r="E296" s="27">
        <v>96.50714111328125</v>
      </c>
      <c r="F296" s="27">
        <v>94.4189453125</v>
      </c>
      <c r="G296" s="27">
        <v>99.49102783203125</v>
      </c>
      <c r="H296" s="27">
        <v>99.025039672851563</v>
      </c>
      <c r="I296" s="27">
        <v>99.411872863769531</v>
      </c>
      <c r="J296" s="27">
        <v>83.16424560546875</v>
      </c>
      <c r="K296" s="27">
        <v>50.487457275390625</v>
      </c>
      <c r="L296" s="27">
        <v>91.622566223144531</v>
      </c>
      <c r="M296" s="27">
        <v>78.265693664550781</v>
      </c>
      <c r="Q296" s="31">
        <v>0</v>
      </c>
      <c r="R296" s="26" t="s">
        <v>155</v>
      </c>
      <c r="S296" s="26" t="b">
        <f t="shared" si="42"/>
        <v>0</v>
      </c>
      <c r="T296" s="26" t="b">
        <f t="shared" si="43"/>
        <v>0</v>
      </c>
      <c r="U296" s="32" t="s">
        <v>42</v>
      </c>
      <c r="V296" s="32" t="s">
        <v>42</v>
      </c>
      <c r="W296" s="32" t="s">
        <v>42</v>
      </c>
      <c r="X296" s="32" t="s">
        <v>42</v>
      </c>
      <c r="Y296" s="85">
        <v>5</v>
      </c>
      <c r="Z296" s="85"/>
      <c r="AA296" s="85"/>
      <c r="AB296" s="85"/>
      <c r="AC296" s="85"/>
    </row>
    <row r="297" spans="1:29" ht="15" customHeight="1" x14ac:dyDescent="0.35">
      <c r="A297" s="44" t="s">
        <v>410</v>
      </c>
      <c r="B297" s="27">
        <v>93.000289916992188</v>
      </c>
      <c r="C297" s="27">
        <v>95.163055419921875</v>
      </c>
      <c r="D297" s="27">
        <v>94.982933044433594</v>
      </c>
      <c r="E297" s="27">
        <v>95.825874328613281</v>
      </c>
      <c r="F297" s="27">
        <v>73.790046691894531</v>
      </c>
      <c r="G297" s="27">
        <v>99.911163330078125</v>
      </c>
      <c r="H297" s="27">
        <v>99.982383728027344</v>
      </c>
      <c r="I297" s="27">
        <v>99.99884033203125</v>
      </c>
      <c r="J297" s="27">
        <v>83.451560974121094</v>
      </c>
      <c r="K297" s="27">
        <v>96.766654968261719</v>
      </c>
      <c r="L297" s="27">
        <v>99.57470703125</v>
      </c>
      <c r="M297" s="27">
        <v>99.890106201171875</v>
      </c>
      <c r="P297" s="55"/>
      <c r="Q297" s="31">
        <v>1</v>
      </c>
      <c r="R297" s="26" t="s">
        <v>155</v>
      </c>
      <c r="S297" s="26" t="b">
        <f t="shared" si="42"/>
        <v>1</v>
      </c>
      <c r="T297" s="26" t="b">
        <f t="shared" si="43"/>
        <v>1</v>
      </c>
      <c r="U297" s="32" t="s">
        <v>42</v>
      </c>
      <c r="V297" s="32" t="s">
        <v>42</v>
      </c>
      <c r="W297" s="32" t="s">
        <v>42</v>
      </c>
      <c r="X297" s="32" t="s">
        <v>42</v>
      </c>
      <c r="Y297" s="31">
        <v>5</v>
      </c>
    </row>
    <row r="298" spans="1:29" ht="15" customHeight="1" x14ac:dyDescent="0.35">
      <c r="A298" s="44" t="s">
        <v>411</v>
      </c>
      <c r="B298" s="27">
        <v>92.993766784667969</v>
      </c>
      <c r="C298" s="27">
        <v>95.090591430664063</v>
      </c>
      <c r="D298" s="27">
        <v>95.031333923339844</v>
      </c>
      <c r="E298" s="27">
        <v>95.823951721191406</v>
      </c>
      <c r="F298" s="27">
        <v>93.935173034667969</v>
      </c>
      <c r="G298" s="27">
        <v>99.978065490722656</v>
      </c>
      <c r="H298" s="27">
        <v>99.999832153320313</v>
      </c>
      <c r="I298" s="27">
        <v>99.99884033203125</v>
      </c>
      <c r="J298" s="27">
        <v>79.811027526855469</v>
      </c>
      <c r="K298" s="27">
        <v>95.191215515136719</v>
      </c>
      <c r="L298" s="27">
        <v>98.243431091308594</v>
      </c>
      <c r="M298" s="27">
        <v>97.68756103515625</v>
      </c>
      <c r="Q298" s="31">
        <v>1</v>
      </c>
      <c r="R298" s="26" t="s">
        <v>155</v>
      </c>
      <c r="S298" s="26" t="b">
        <f t="shared" si="42"/>
        <v>1</v>
      </c>
      <c r="T298" s="26" t="b">
        <f t="shared" si="43"/>
        <v>1</v>
      </c>
      <c r="U298" s="32" t="s">
        <v>42</v>
      </c>
      <c r="V298" s="32" t="s">
        <v>42</v>
      </c>
      <c r="W298" s="32" t="s">
        <v>42</v>
      </c>
      <c r="X298" s="32" t="s">
        <v>42</v>
      </c>
      <c r="Y298" s="85">
        <v>5</v>
      </c>
      <c r="Z298" s="85"/>
      <c r="AA298" s="85"/>
      <c r="AB298" s="85"/>
      <c r="AC298" s="85"/>
    </row>
    <row r="299" spans="1:29" ht="15" customHeight="1" x14ac:dyDescent="0.35">
      <c r="A299" s="44" t="s">
        <v>412</v>
      </c>
      <c r="B299" s="27">
        <v>92.991416931152344</v>
      </c>
      <c r="C299" s="27">
        <v>95.102378845214844</v>
      </c>
      <c r="D299" s="27">
        <v>94.883560180664063</v>
      </c>
      <c r="E299" s="27">
        <v>95.821945190429688</v>
      </c>
      <c r="F299" s="27">
        <v>80.029792785644531</v>
      </c>
      <c r="G299" s="27">
        <v>94.843063354492188</v>
      </c>
      <c r="H299" s="27">
        <v>92.341026306152344</v>
      </c>
      <c r="I299" s="27">
        <v>98.753013610839844</v>
      </c>
      <c r="J299" s="27">
        <v>87.63543701171875</v>
      </c>
      <c r="K299" s="27">
        <v>96.831497192382813</v>
      </c>
      <c r="L299" s="27">
        <v>99.542068481445313</v>
      </c>
      <c r="M299" s="27">
        <v>99.709922790527344</v>
      </c>
      <c r="P299" s="55"/>
      <c r="Q299" s="31">
        <v>1</v>
      </c>
      <c r="R299" s="26" t="s">
        <v>155</v>
      </c>
      <c r="S299" s="26" t="b">
        <f t="shared" si="42"/>
        <v>0</v>
      </c>
      <c r="T299" s="26" t="b">
        <f t="shared" si="43"/>
        <v>0</v>
      </c>
      <c r="U299" s="32" t="s">
        <v>42</v>
      </c>
      <c r="V299" s="32" t="s">
        <v>42</v>
      </c>
      <c r="W299" s="32" t="s">
        <v>42</v>
      </c>
      <c r="X299" s="32" t="s">
        <v>42</v>
      </c>
      <c r="Y299" s="85">
        <v>5</v>
      </c>
      <c r="Z299" s="85"/>
      <c r="AA299" s="85"/>
      <c r="AB299" s="85"/>
      <c r="AC299" s="85"/>
    </row>
    <row r="300" spans="1:29" ht="15" customHeight="1" x14ac:dyDescent="0.35">
      <c r="A300" s="44" t="s">
        <v>413</v>
      </c>
      <c r="B300" s="27">
        <v>92.992134094238281</v>
      </c>
      <c r="C300" s="27">
        <v>95.185157775878906</v>
      </c>
      <c r="D300" s="27">
        <v>95.029182434082031</v>
      </c>
      <c r="E300" s="27">
        <v>95.823143005371094</v>
      </c>
      <c r="F300" s="27">
        <v>73.815818786621094</v>
      </c>
      <c r="G300" s="27">
        <v>1.7528735101222992E-2</v>
      </c>
      <c r="H300" s="27">
        <v>2.0761853083968163E-2</v>
      </c>
      <c r="I300" s="27">
        <v>3.6270301789045334E-2</v>
      </c>
      <c r="J300" s="27">
        <v>82.381118774414063</v>
      </c>
      <c r="K300" s="27">
        <v>97.549583435058594</v>
      </c>
      <c r="L300" s="27">
        <v>99.999832153320313</v>
      </c>
      <c r="M300" s="27">
        <v>99.99884033203125</v>
      </c>
      <c r="N300" s="33" t="s">
        <v>414</v>
      </c>
      <c r="P300" s="35" t="s">
        <v>415</v>
      </c>
      <c r="Q300" s="31">
        <v>0</v>
      </c>
      <c r="R300" s="26" t="s">
        <v>155</v>
      </c>
      <c r="S300" s="26" t="b">
        <f t="shared" si="42"/>
        <v>0</v>
      </c>
      <c r="T300" s="26" t="b">
        <f t="shared" si="43"/>
        <v>0</v>
      </c>
      <c r="U300" s="32" t="s">
        <v>42</v>
      </c>
      <c r="V300" s="32" t="s">
        <v>42</v>
      </c>
      <c r="W300" s="32" t="s">
        <v>42</v>
      </c>
      <c r="X300" s="32" t="s">
        <v>42</v>
      </c>
      <c r="Y300" s="31">
        <v>5</v>
      </c>
    </row>
    <row r="301" spans="1:29" ht="15" customHeight="1" x14ac:dyDescent="0.35">
      <c r="A301" s="44" t="s">
        <v>416</v>
      </c>
      <c r="B301" s="27">
        <v>93.288864135742188</v>
      </c>
      <c r="C301" s="27">
        <v>94.2271728515625</v>
      </c>
      <c r="D301" s="27">
        <v>93.777336120605469</v>
      </c>
      <c r="E301" s="27">
        <v>91.104530334472656</v>
      </c>
      <c r="F301" s="27">
        <v>34.143417358398438</v>
      </c>
      <c r="G301" s="27">
        <v>8.6863994598388672E-2</v>
      </c>
      <c r="H301" s="27">
        <v>6.4373105764389038E-2</v>
      </c>
      <c r="I301" s="27">
        <v>0.11452136188745499</v>
      </c>
      <c r="J301" s="27">
        <v>87.376220703125</v>
      </c>
      <c r="K301" s="27">
        <v>82.749359130859375</v>
      </c>
      <c r="L301" s="27">
        <v>98.529342651367188</v>
      </c>
      <c r="M301" s="27">
        <v>94.434074401855469</v>
      </c>
      <c r="N301" s="33" t="s">
        <v>417</v>
      </c>
      <c r="O301" s="26" t="s">
        <v>418</v>
      </c>
      <c r="P301" s="55" t="s">
        <v>419</v>
      </c>
      <c r="Q301" s="31">
        <v>0</v>
      </c>
      <c r="R301" s="26" t="s">
        <v>155</v>
      </c>
      <c r="S301" s="26" t="b">
        <f t="shared" si="42"/>
        <v>0</v>
      </c>
      <c r="T301" s="26" t="b">
        <f t="shared" si="43"/>
        <v>0</v>
      </c>
      <c r="U301" s="32"/>
      <c r="V301" s="32"/>
      <c r="W301" s="32"/>
      <c r="X301" s="32"/>
      <c r="Y301" s="31"/>
    </row>
    <row r="302" spans="1:29" ht="15" customHeight="1" x14ac:dyDescent="0.35">
      <c r="A302" s="44" t="s">
        <v>420</v>
      </c>
      <c r="B302" s="27">
        <v>93.354026794433594</v>
      </c>
      <c r="C302" s="27">
        <v>94.187545776367188</v>
      </c>
      <c r="D302" s="27">
        <v>93.715255737304688</v>
      </c>
      <c r="E302" s="27">
        <v>91.055030822753906</v>
      </c>
      <c r="F302" s="27">
        <v>83.555458068847656</v>
      </c>
      <c r="G302" s="27">
        <v>6.1813212931156158E-2</v>
      </c>
      <c r="H302" s="27">
        <v>4.078688845038414E-2</v>
      </c>
      <c r="I302" s="27">
        <v>5.0914887338876724E-2</v>
      </c>
      <c r="J302" s="27">
        <v>87.46038818359375</v>
      </c>
      <c r="K302" s="27">
        <v>82.748519897460938</v>
      </c>
      <c r="L302" s="27">
        <v>98.526908874511719</v>
      </c>
      <c r="M302" s="27">
        <v>94.434043884277344</v>
      </c>
      <c r="N302" s="33" t="s">
        <v>417</v>
      </c>
      <c r="Q302" s="31">
        <v>0</v>
      </c>
      <c r="R302" s="26" t="s">
        <v>155</v>
      </c>
      <c r="S302" s="26" t="b">
        <f t="shared" si="42"/>
        <v>0</v>
      </c>
      <c r="T302" s="26" t="b">
        <f t="shared" si="43"/>
        <v>0</v>
      </c>
      <c r="U302" s="32"/>
      <c r="V302" s="32"/>
      <c r="W302" s="32"/>
      <c r="X302" s="32"/>
      <c r="Y302" s="31"/>
    </row>
    <row r="303" spans="1:29" x14ac:dyDescent="0.35">
      <c r="A303" s="44" t="s">
        <v>421</v>
      </c>
      <c r="B303" s="27">
        <v>92.444869995117188</v>
      </c>
      <c r="C303" s="27">
        <v>87.314178466796875</v>
      </c>
      <c r="D303" s="27">
        <v>83.543212890625</v>
      </c>
      <c r="E303" s="27">
        <v>95.671295166015625</v>
      </c>
      <c r="F303" s="27">
        <v>99.990325927734375</v>
      </c>
      <c r="G303" s="27">
        <v>99.999961853027344</v>
      </c>
      <c r="H303" s="27">
        <v>99.999809265136719</v>
      </c>
      <c r="I303" s="27">
        <v>99.99884033203125</v>
      </c>
      <c r="J303" s="32" t="s">
        <v>49</v>
      </c>
      <c r="K303" s="32" t="s">
        <v>49</v>
      </c>
      <c r="L303" s="32" t="s">
        <v>49</v>
      </c>
      <c r="M303" s="32" t="s">
        <v>49</v>
      </c>
      <c r="R303" s="26"/>
      <c r="U303" s="32" t="s">
        <v>49</v>
      </c>
      <c r="V303" s="32" t="s">
        <v>49</v>
      </c>
      <c r="W303" s="32" t="s">
        <v>49</v>
      </c>
      <c r="X303" s="32" t="s">
        <v>49</v>
      </c>
      <c r="Y303" s="86"/>
      <c r="Z303" s="86"/>
      <c r="AA303" s="86"/>
      <c r="AB303" s="86"/>
      <c r="AC303" s="86"/>
    </row>
    <row r="304" spans="1:29" x14ac:dyDescent="0.35">
      <c r="A304" s="36"/>
      <c r="B304" s="36"/>
      <c r="C304" s="36"/>
      <c r="D304" s="36"/>
      <c r="E304" s="36"/>
      <c r="F304" s="36"/>
      <c r="G304" s="36"/>
      <c r="H304" s="36"/>
      <c r="I304" s="36"/>
      <c r="J304" s="36"/>
      <c r="K304" s="36"/>
      <c r="L304" s="36"/>
      <c r="M304" s="36"/>
      <c r="N304" s="38" t="s">
        <v>422</v>
      </c>
      <c r="O304" s="36"/>
      <c r="P304" s="24" t="e">
        <f>SUMIF(S305:S309,TRUE, Q305:Q309)/SUM(Q305:Q309)</f>
        <v>#DIV/0!</v>
      </c>
      <c r="Q304" s="36"/>
      <c r="R304" s="36"/>
      <c r="S304" s="36"/>
      <c r="T304" s="36"/>
      <c r="U304" s="36"/>
      <c r="V304" s="36"/>
      <c r="W304" s="36"/>
      <c r="X304" s="36"/>
    </row>
    <row r="305" spans="1:29" x14ac:dyDescent="0.35">
      <c r="A305" t="s">
        <v>423</v>
      </c>
      <c r="B305" s="27">
        <v>50.691764831542969</v>
      </c>
      <c r="C305" s="27">
        <v>29.560623168945313</v>
      </c>
      <c r="D305" s="27">
        <v>67.987129211425781</v>
      </c>
      <c r="E305" s="27">
        <v>96.943435668945313</v>
      </c>
      <c r="F305" s="27">
        <v>99.999855041503906</v>
      </c>
      <c r="G305" s="27">
        <v>99.999908447265625</v>
      </c>
      <c r="H305" s="27">
        <v>99.999771118164063</v>
      </c>
      <c r="I305" s="27">
        <v>99.99884033203125</v>
      </c>
      <c r="J305" s="27">
        <v>9.1117334365844727</v>
      </c>
      <c r="K305" s="27">
        <v>0</v>
      </c>
      <c r="L305" s="27">
        <v>0</v>
      </c>
      <c r="M305" s="27">
        <v>0</v>
      </c>
      <c r="N305" s="33" t="s">
        <v>369</v>
      </c>
      <c r="O305" s="26" t="s">
        <v>424</v>
      </c>
      <c r="P305" s="35" t="s">
        <v>425</v>
      </c>
      <c r="Q305" s="31">
        <v>0</v>
      </c>
      <c r="R305" s="26" t="s">
        <v>41</v>
      </c>
      <c r="S305" s="26" t="b">
        <f t="shared" ref="S305" si="44">NOT(OR((D305&lt;=$Q$1),(H305&lt;=$R$1),(L305&lt;=$S$1)))</f>
        <v>0</v>
      </c>
      <c r="T305" s="26" t="b">
        <f t="shared" ref="T305" si="45">NOT(OR((C305&lt;=$Q$1),(G305&lt;=$R$1),(K305&lt;=$S$1)))</f>
        <v>0</v>
      </c>
      <c r="U305" s="32" t="s">
        <v>42</v>
      </c>
      <c r="V305" s="32" t="s">
        <v>42</v>
      </c>
      <c r="W305" s="32" t="s">
        <v>42</v>
      </c>
      <c r="X305" s="32" t="s">
        <v>42</v>
      </c>
      <c r="Y305" s="31">
        <v>5</v>
      </c>
      <c r="Z305" s="31"/>
      <c r="AA305" s="31"/>
      <c r="AB305" s="31"/>
      <c r="AC305" s="31"/>
    </row>
    <row r="306" spans="1:29" x14ac:dyDescent="0.35">
      <c r="A306" s="44" t="s">
        <v>426</v>
      </c>
      <c r="B306" s="27">
        <v>42.261608123779297</v>
      </c>
      <c r="C306" s="27">
        <v>23.270952224731445</v>
      </c>
      <c r="D306" s="27">
        <v>54.005207061767578</v>
      </c>
      <c r="E306" s="27">
        <v>65.652778625488281</v>
      </c>
      <c r="F306" s="27">
        <v>95.620964050292969</v>
      </c>
      <c r="G306" s="27">
        <v>99.999908447265625</v>
      </c>
      <c r="H306" s="27">
        <v>99.999771118164063</v>
      </c>
      <c r="I306" s="27">
        <v>99.99884033203125</v>
      </c>
      <c r="J306" s="32" t="s">
        <v>49</v>
      </c>
      <c r="K306" s="32" t="s">
        <v>49</v>
      </c>
      <c r="L306" s="32" t="s">
        <v>49</v>
      </c>
      <c r="M306" s="32" t="s">
        <v>49</v>
      </c>
      <c r="R306" s="26"/>
      <c r="U306" s="32" t="s">
        <v>49</v>
      </c>
      <c r="V306" s="32" t="s">
        <v>49</v>
      </c>
      <c r="W306" s="32" t="s">
        <v>49</v>
      </c>
      <c r="X306" s="32" t="s">
        <v>49</v>
      </c>
      <c r="Y306" s="86"/>
      <c r="Z306" s="86"/>
      <c r="AA306" s="86"/>
      <c r="AB306" s="86"/>
      <c r="AC306" s="86"/>
    </row>
    <row r="307" spans="1:29" x14ac:dyDescent="0.35">
      <c r="A307" s="36"/>
      <c r="B307" s="36"/>
      <c r="C307" s="36"/>
      <c r="D307" s="36"/>
      <c r="E307" s="36"/>
      <c r="F307" s="36"/>
      <c r="G307" s="36"/>
      <c r="H307" s="36"/>
      <c r="I307" s="36"/>
      <c r="J307" s="36"/>
      <c r="K307" s="36"/>
      <c r="L307" s="36"/>
      <c r="M307" s="36"/>
      <c r="N307" s="38" t="s">
        <v>427</v>
      </c>
      <c r="O307" s="36"/>
      <c r="P307" s="24" t="e">
        <f>SUMIF(S308:S310,TRUE, Q308:Q310)/SUM(Q308:Q310)</f>
        <v>#DIV/0!</v>
      </c>
      <c r="Q307" s="36"/>
      <c r="R307" s="36"/>
      <c r="S307" s="36"/>
      <c r="T307" s="36"/>
      <c r="U307" s="36"/>
      <c r="V307" s="36"/>
      <c r="W307" s="36"/>
      <c r="X307" s="36"/>
    </row>
    <row r="308" spans="1:29" x14ac:dyDescent="0.35">
      <c r="A308" s="44" t="s">
        <v>428</v>
      </c>
      <c r="B308" s="27">
        <v>35.501998901367188</v>
      </c>
      <c r="C308" s="27">
        <v>0</v>
      </c>
      <c r="D308" s="27">
        <v>0</v>
      </c>
      <c r="E308" s="27">
        <v>0</v>
      </c>
      <c r="F308" s="27">
        <v>99.974250793457031</v>
      </c>
      <c r="G308" s="27">
        <v>0</v>
      </c>
      <c r="H308" s="27">
        <v>0</v>
      </c>
      <c r="I308" s="27">
        <v>0</v>
      </c>
      <c r="J308" s="27">
        <v>0</v>
      </c>
      <c r="K308" s="27">
        <v>0</v>
      </c>
      <c r="L308" s="27">
        <v>0</v>
      </c>
      <c r="M308" s="27">
        <v>0</v>
      </c>
      <c r="N308" s="33" t="s">
        <v>429</v>
      </c>
      <c r="O308" s="26" t="s">
        <v>430</v>
      </c>
      <c r="P308" s="35" t="s">
        <v>431</v>
      </c>
      <c r="Q308" s="31">
        <v>0</v>
      </c>
      <c r="R308" s="26" t="s">
        <v>41</v>
      </c>
      <c r="S308" s="26" t="b">
        <f t="shared" ref="S308:S310" si="46">NOT(OR((D308&lt;=$Q$1),(H308&lt;=$R$1),(L308&lt;=$S$1)))</f>
        <v>0</v>
      </c>
      <c r="T308" s="26" t="b">
        <f t="shared" ref="T308:T310" si="47">NOT(OR((C308&lt;=$Q$1),(G308&lt;=$R$1),(K308&lt;=$S$1)))</f>
        <v>0</v>
      </c>
      <c r="U308" s="32" t="s">
        <v>42</v>
      </c>
      <c r="V308" s="32" t="s">
        <v>42</v>
      </c>
      <c r="W308" s="32" t="s">
        <v>42</v>
      </c>
      <c r="X308" s="32" t="s">
        <v>42</v>
      </c>
      <c r="Y308" s="85">
        <v>5</v>
      </c>
      <c r="Z308" s="85"/>
      <c r="AA308" s="85"/>
      <c r="AB308" s="85"/>
      <c r="AC308" s="85"/>
    </row>
    <row r="309" spans="1:29" x14ac:dyDescent="0.35">
      <c r="A309" s="44" t="s">
        <v>432</v>
      </c>
      <c r="B309" s="27">
        <v>35.883342742919922</v>
      </c>
      <c r="C309" s="27">
        <v>0</v>
      </c>
      <c r="D309" s="27">
        <v>0</v>
      </c>
      <c r="E309" s="27">
        <v>0</v>
      </c>
      <c r="F309" s="27">
        <v>99.999992370605469</v>
      </c>
      <c r="G309" s="27">
        <v>0</v>
      </c>
      <c r="H309" s="27">
        <v>0</v>
      </c>
      <c r="I309" s="27">
        <v>0</v>
      </c>
      <c r="J309" s="27">
        <v>0</v>
      </c>
      <c r="K309" s="27">
        <v>0</v>
      </c>
      <c r="L309" s="27">
        <v>0</v>
      </c>
      <c r="M309" s="27">
        <v>0</v>
      </c>
      <c r="Q309" s="31">
        <v>0</v>
      </c>
      <c r="R309" s="26" t="s">
        <v>41</v>
      </c>
      <c r="S309" s="26" t="b">
        <f t="shared" si="46"/>
        <v>0</v>
      </c>
      <c r="T309" s="26" t="b">
        <f t="shared" si="47"/>
        <v>0</v>
      </c>
      <c r="U309" s="32" t="s">
        <v>42</v>
      </c>
      <c r="V309" s="32" t="s">
        <v>42</v>
      </c>
      <c r="W309" s="32" t="s">
        <v>42</v>
      </c>
      <c r="X309" s="32" t="s">
        <v>42</v>
      </c>
      <c r="Y309" s="85">
        <v>5</v>
      </c>
      <c r="Z309" s="85"/>
      <c r="AA309" s="85"/>
      <c r="AB309" s="85"/>
      <c r="AC309" s="85"/>
    </row>
    <row r="310" spans="1:29" x14ac:dyDescent="0.35">
      <c r="A310" s="44" t="s">
        <v>433</v>
      </c>
      <c r="B310" s="27">
        <v>37.515132904052734</v>
      </c>
      <c r="C310" s="27">
        <v>0</v>
      </c>
      <c r="D310" s="27">
        <v>0</v>
      </c>
      <c r="E310" s="27">
        <v>0</v>
      </c>
      <c r="F310" s="27">
        <v>99.998970031738281</v>
      </c>
      <c r="G310" s="27">
        <v>0</v>
      </c>
      <c r="H310" s="27">
        <v>0</v>
      </c>
      <c r="I310" s="27">
        <v>0</v>
      </c>
      <c r="J310" s="27">
        <v>0</v>
      </c>
      <c r="K310" s="27">
        <v>0</v>
      </c>
      <c r="L310" s="27">
        <v>0</v>
      </c>
      <c r="M310" s="27">
        <v>0</v>
      </c>
      <c r="Q310" s="31">
        <v>0</v>
      </c>
      <c r="R310" s="26" t="s">
        <v>41</v>
      </c>
      <c r="S310" s="26" t="b">
        <f t="shared" si="46"/>
        <v>0</v>
      </c>
      <c r="T310" s="26" t="b">
        <f t="shared" si="47"/>
        <v>0</v>
      </c>
      <c r="U310" s="32"/>
      <c r="V310" s="32"/>
      <c r="W310" s="32"/>
      <c r="X310" s="32"/>
      <c r="Y310" s="31"/>
      <c r="Z310" s="31"/>
      <c r="AA310" s="31"/>
      <c r="AB310" s="31"/>
      <c r="AC310" s="31"/>
    </row>
    <row r="311" spans="1:29" x14ac:dyDescent="0.35">
      <c r="A311" s="44" t="s">
        <v>434</v>
      </c>
      <c r="B311" s="27">
        <v>9.4551639556884766</v>
      </c>
      <c r="C311" s="27">
        <v>0</v>
      </c>
      <c r="D311" s="27">
        <v>0</v>
      </c>
      <c r="E311" s="27">
        <v>0</v>
      </c>
      <c r="F311" s="27">
        <v>99.999969482421875</v>
      </c>
      <c r="G311" s="27">
        <v>0</v>
      </c>
      <c r="H311" s="27">
        <v>0</v>
      </c>
      <c r="I311" s="27">
        <v>0</v>
      </c>
      <c r="J311" s="32" t="s">
        <v>49</v>
      </c>
      <c r="K311" s="32" t="s">
        <v>49</v>
      </c>
      <c r="L311" s="32" t="s">
        <v>49</v>
      </c>
      <c r="M311" s="32" t="s">
        <v>49</v>
      </c>
      <c r="R311" s="26"/>
      <c r="U311" s="32" t="s">
        <v>49</v>
      </c>
      <c r="V311" s="32" t="s">
        <v>49</v>
      </c>
      <c r="W311" s="32" t="s">
        <v>49</v>
      </c>
      <c r="X311" s="32" t="s">
        <v>49</v>
      </c>
      <c r="Y311" s="86"/>
      <c r="Z311" s="86"/>
      <c r="AA311" s="86"/>
      <c r="AB311" s="86"/>
      <c r="AC311" s="86"/>
    </row>
    <row r="312" spans="1:29" x14ac:dyDescent="0.35">
      <c r="A312" s="36"/>
      <c r="B312" s="36"/>
      <c r="C312" s="36"/>
      <c r="D312" s="36"/>
      <c r="E312" s="36"/>
      <c r="F312" s="36"/>
      <c r="G312" s="36"/>
      <c r="H312" s="36"/>
      <c r="I312" s="36"/>
      <c r="J312" s="36"/>
      <c r="K312" s="36"/>
      <c r="L312" s="36"/>
      <c r="M312" s="36"/>
      <c r="N312" s="38" t="s">
        <v>435</v>
      </c>
      <c r="O312" s="36" t="str">
        <f>SUM(Q313:Q321) &amp;" Sensors"</f>
        <v>0 Sensors</v>
      </c>
      <c r="P312" s="24" t="e">
        <f>SUMIF(S313:S321,TRUE, Q313:Q321)/SUM(Q313:Q321)</f>
        <v>#DIV/0!</v>
      </c>
      <c r="Q312" s="36"/>
      <c r="R312" s="36"/>
      <c r="S312" s="36"/>
      <c r="T312" s="36"/>
      <c r="U312" s="36"/>
      <c r="V312" s="36"/>
      <c r="W312" s="36"/>
      <c r="X312" s="36"/>
    </row>
    <row r="313" spans="1:29" ht="15" customHeight="1" x14ac:dyDescent="0.35">
      <c r="A313" s="44" t="s">
        <v>436</v>
      </c>
      <c r="B313" s="27">
        <v>79.271682739257813</v>
      </c>
      <c r="C313" s="27">
        <v>86.1827392578125</v>
      </c>
      <c r="D313" s="27">
        <v>81.133193969726563</v>
      </c>
      <c r="E313" s="27">
        <v>97.443557739257813</v>
      </c>
      <c r="F313" s="27">
        <v>92.032073974609375</v>
      </c>
      <c r="G313" s="27">
        <v>55.364131927490234</v>
      </c>
      <c r="H313" s="27">
        <v>0</v>
      </c>
      <c r="I313" s="27">
        <v>0</v>
      </c>
      <c r="J313" s="27">
        <v>0</v>
      </c>
      <c r="K313" s="27">
        <v>0</v>
      </c>
      <c r="L313" s="27">
        <v>0</v>
      </c>
      <c r="M313" s="27">
        <v>0</v>
      </c>
      <c r="N313" s="33" t="s">
        <v>437</v>
      </c>
      <c r="P313" s="35" t="s">
        <v>438</v>
      </c>
      <c r="Q313" s="31">
        <v>0</v>
      </c>
      <c r="R313" s="26" t="s">
        <v>41</v>
      </c>
      <c r="S313" s="26" t="b">
        <f t="shared" ref="S313:S327" si="48">NOT(OR((D313&lt;=$Q$1),(H313&lt;=$R$1),(L313&lt;=$S$1)))</f>
        <v>0</v>
      </c>
      <c r="T313" s="26" t="b">
        <f t="shared" ref="T313:T327" si="49">NOT(OR((C313&lt;=$Q$1),(G313&lt;=$R$1),(K313&lt;=$S$1)))</f>
        <v>0</v>
      </c>
      <c r="U313" s="32" t="s">
        <v>42</v>
      </c>
      <c r="V313" s="32" t="s">
        <v>42</v>
      </c>
      <c r="W313" s="32" t="s">
        <v>42</v>
      </c>
      <c r="X313" s="32" t="s">
        <v>42</v>
      </c>
      <c r="Y313" s="85">
        <v>5</v>
      </c>
      <c r="Z313" s="85"/>
      <c r="AA313" s="85"/>
      <c r="AB313" s="85"/>
      <c r="AC313" s="85"/>
    </row>
    <row r="314" spans="1:29" ht="15" customHeight="1" x14ac:dyDescent="0.35">
      <c r="A314" s="44" t="s">
        <v>439</v>
      </c>
      <c r="B314" s="27">
        <v>77.049285888671875</v>
      </c>
      <c r="C314" s="27">
        <v>85.517120361328125</v>
      </c>
      <c r="D314" s="27">
        <v>81.133216857910156</v>
      </c>
      <c r="E314" s="27">
        <v>97.443595886230469</v>
      </c>
      <c r="F314" s="27">
        <v>91.8856201171875</v>
      </c>
      <c r="G314" s="27">
        <v>55.979469299316406</v>
      </c>
      <c r="H314" s="27">
        <v>0</v>
      </c>
      <c r="I314" s="27">
        <v>0</v>
      </c>
      <c r="J314" s="27">
        <v>0</v>
      </c>
      <c r="K314" s="27">
        <v>0</v>
      </c>
      <c r="L314" s="27">
        <v>0</v>
      </c>
      <c r="M314" s="27">
        <v>0</v>
      </c>
      <c r="Q314" s="31">
        <v>0</v>
      </c>
      <c r="R314" s="26" t="s">
        <v>41</v>
      </c>
      <c r="S314" s="26" t="b">
        <f t="shared" si="48"/>
        <v>0</v>
      </c>
      <c r="T314" s="26" t="b">
        <f t="shared" si="49"/>
        <v>0</v>
      </c>
      <c r="U314" s="32" t="s">
        <v>42</v>
      </c>
      <c r="V314" s="32" t="s">
        <v>42</v>
      </c>
      <c r="W314" s="32" t="s">
        <v>42</v>
      </c>
      <c r="X314" s="32" t="s">
        <v>42</v>
      </c>
      <c r="Y314" s="85">
        <v>5</v>
      </c>
      <c r="Z314" s="85"/>
      <c r="AA314" s="85"/>
      <c r="AB314" s="85"/>
      <c r="AC314" s="85"/>
    </row>
    <row r="315" spans="1:29" ht="15" customHeight="1" x14ac:dyDescent="0.35">
      <c r="A315" s="44" t="s">
        <v>440</v>
      </c>
      <c r="B315" s="27">
        <v>77.261573791503906</v>
      </c>
      <c r="C315" s="27">
        <v>86.335075378417969</v>
      </c>
      <c r="D315" s="27">
        <v>81.133186340332031</v>
      </c>
      <c r="E315" s="27">
        <v>97.443550109863281</v>
      </c>
      <c r="F315" s="27">
        <v>92.120475769042969</v>
      </c>
      <c r="G315" s="27">
        <v>55.147323608398438</v>
      </c>
      <c r="H315" s="27">
        <v>0</v>
      </c>
      <c r="I315" s="27">
        <v>0</v>
      </c>
      <c r="J315" s="27">
        <v>0</v>
      </c>
      <c r="K315" s="27">
        <v>0</v>
      </c>
      <c r="L315" s="27">
        <v>0</v>
      </c>
      <c r="M315" s="27">
        <v>0</v>
      </c>
      <c r="Q315" s="31">
        <v>0</v>
      </c>
      <c r="R315" s="26" t="s">
        <v>41</v>
      </c>
      <c r="S315" s="26" t="b">
        <f t="shared" si="48"/>
        <v>0</v>
      </c>
      <c r="T315" s="26" t="b">
        <f t="shared" si="49"/>
        <v>0</v>
      </c>
      <c r="U315" s="32" t="s">
        <v>42</v>
      </c>
      <c r="V315" s="32" t="s">
        <v>42</v>
      </c>
      <c r="W315" s="32" t="s">
        <v>42</v>
      </c>
      <c r="X315" s="32" t="s">
        <v>42</v>
      </c>
      <c r="Y315" s="85">
        <v>5</v>
      </c>
      <c r="Z315" s="85"/>
      <c r="AA315" s="85"/>
      <c r="AB315" s="85"/>
      <c r="AC315" s="85"/>
    </row>
    <row r="316" spans="1:29" ht="15" customHeight="1" x14ac:dyDescent="0.35">
      <c r="A316" s="44" t="s">
        <v>441</v>
      </c>
      <c r="B316" s="27">
        <v>79.161903381347656</v>
      </c>
      <c r="C316" s="27">
        <v>86.327415466308594</v>
      </c>
      <c r="D316" s="27">
        <v>81.133201599121094</v>
      </c>
      <c r="E316" s="27">
        <v>97.443572998046875</v>
      </c>
      <c r="F316" s="27">
        <v>91.625015258789063</v>
      </c>
      <c r="G316" s="27">
        <v>54.787818908691406</v>
      </c>
      <c r="H316" s="27">
        <v>0</v>
      </c>
      <c r="I316" s="27">
        <v>0</v>
      </c>
      <c r="J316" s="27">
        <v>0</v>
      </c>
      <c r="K316" s="27">
        <v>0</v>
      </c>
      <c r="L316" s="27">
        <v>0</v>
      </c>
      <c r="M316" s="27">
        <v>0</v>
      </c>
      <c r="Q316" s="31">
        <v>0</v>
      </c>
      <c r="R316" s="26" t="s">
        <v>41</v>
      </c>
      <c r="S316" s="26" t="b">
        <f t="shared" si="48"/>
        <v>0</v>
      </c>
      <c r="T316" s="26" t="b">
        <f t="shared" si="49"/>
        <v>0</v>
      </c>
      <c r="U316" s="32" t="s">
        <v>42</v>
      </c>
      <c r="V316" s="32" t="s">
        <v>42</v>
      </c>
      <c r="W316" s="32" t="s">
        <v>42</v>
      </c>
      <c r="X316" s="32" t="s">
        <v>42</v>
      </c>
      <c r="Y316" s="85">
        <v>5</v>
      </c>
      <c r="Z316" s="85"/>
      <c r="AA316" s="85"/>
      <c r="AB316" s="85"/>
      <c r="AC316" s="85"/>
    </row>
    <row r="317" spans="1:29" ht="15" customHeight="1" x14ac:dyDescent="0.35">
      <c r="A317" s="44" t="s">
        <v>442</v>
      </c>
      <c r="B317" s="27">
        <v>77.0946044921875</v>
      </c>
      <c r="C317" s="27">
        <v>85.496635437011719</v>
      </c>
      <c r="D317" s="27">
        <v>81.133232116699219</v>
      </c>
      <c r="E317" s="27">
        <v>97.443618774414063</v>
      </c>
      <c r="F317" s="27">
        <v>91.2811279296875</v>
      </c>
      <c r="G317" s="27">
        <v>56.055641174316406</v>
      </c>
      <c r="H317" s="27">
        <v>0</v>
      </c>
      <c r="I317" s="27">
        <v>0</v>
      </c>
      <c r="J317" s="27">
        <v>0</v>
      </c>
      <c r="K317" s="27">
        <v>0</v>
      </c>
      <c r="L317" s="27">
        <v>0</v>
      </c>
      <c r="M317" s="27">
        <v>0</v>
      </c>
      <c r="Q317" s="31">
        <v>0</v>
      </c>
      <c r="R317" s="26" t="s">
        <v>41</v>
      </c>
      <c r="S317" s="26" t="b">
        <f t="shared" si="48"/>
        <v>0</v>
      </c>
      <c r="T317" s="26" t="b">
        <f t="shared" si="49"/>
        <v>0</v>
      </c>
      <c r="U317" s="32" t="s">
        <v>42</v>
      </c>
      <c r="V317" s="32" t="s">
        <v>42</v>
      </c>
      <c r="W317" s="32" t="s">
        <v>42</v>
      </c>
      <c r="X317" s="32" t="s">
        <v>42</v>
      </c>
      <c r="Y317" s="85">
        <v>5</v>
      </c>
      <c r="Z317" s="85"/>
      <c r="AA317" s="85"/>
      <c r="AB317" s="85"/>
      <c r="AC317" s="85"/>
    </row>
    <row r="318" spans="1:29" ht="15" customHeight="1" x14ac:dyDescent="0.35">
      <c r="A318" s="44" t="s">
        <v>443</v>
      </c>
      <c r="B318" s="27">
        <v>76.315841674804688</v>
      </c>
      <c r="C318" s="27">
        <v>86.290596008300781</v>
      </c>
      <c r="D318" s="27">
        <v>81.14459228515625</v>
      </c>
      <c r="E318" s="27">
        <v>97.477226257324219</v>
      </c>
      <c r="F318" s="27">
        <v>91.603347778320313</v>
      </c>
      <c r="G318" s="27">
        <v>54.968303680419922</v>
      </c>
      <c r="H318" s="27">
        <v>0</v>
      </c>
      <c r="I318" s="27">
        <v>0</v>
      </c>
      <c r="J318" s="27">
        <v>0</v>
      </c>
      <c r="K318" s="27">
        <v>0</v>
      </c>
      <c r="L318" s="27">
        <v>0</v>
      </c>
      <c r="M318" s="27">
        <v>0</v>
      </c>
      <c r="Q318" s="31">
        <v>0</v>
      </c>
      <c r="R318" s="26" t="s">
        <v>41</v>
      </c>
      <c r="S318" s="26" t="b">
        <f t="shared" si="48"/>
        <v>0</v>
      </c>
      <c r="T318" s="26" t="b">
        <f t="shared" si="49"/>
        <v>0</v>
      </c>
      <c r="U318" s="32" t="s">
        <v>42</v>
      </c>
      <c r="V318" s="32" t="s">
        <v>42</v>
      </c>
      <c r="W318" s="32" t="s">
        <v>42</v>
      </c>
      <c r="X318" s="32" t="s">
        <v>42</v>
      </c>
      <c r="Y318" s="85">
        <v>5</v>
      </c>
      <c r="Z318" s="85"/>
      <c r="AA318" s="85"/>
      <c r="AB318" s="85"/>
      <c r="AC318" s="85"/>
    </row>
    <row r="319" spans="1:29" ht="15" customHeight="1" x14ac:dyDescent="0.35">
      <c r="A319" s="44" t="s">
        <v>444</v>
      </c>
      <c r="B319" s="27">
        <v>77.028564453125</v>
      </c>
      <c r="C319" s="27">
        <v>86.159049987792969</v>
      </c>
      <c r="D319" s="27">
        <v>81.144615173339844</v>
      </c>
      <c r="E319" s="27">
        <v>97.477256774902344</v>
      </c>
      <c r="F319" s="27">
        <v>91.96240234375</v>
      </c>
      <c r="G319" s="27">
        <v>55.714763641357422</v>
      </c>
      <c r="H319" s="27">
        <v>0</v>
      </c>
      <c r="I319" s="27">
        <v>0</v>
      </c>
      <c r="J319" s="27">
        <v>0</v>
      </c>
      <c r="K319" s="27">
        <v>0</v>
      </c>
      <c r="L319" s="27">
        <v>0</v>
      </c>
      <c r="M319" s="27">
        <v>0</v>
      </c>
      <c r="Q319" s="31">
        <v>0</v>
      </c>
      <c r="R319" s="26" t="s">
        <v>41</v>
      </c>
      <c r="S319" s="26" t="b">
        <f t="shared" si="48"/>
        <v>0</v>
      </c>
      <c r="T319" s="26" t="b">
        <f t="shared" si="49"/>
        <v>0</v>
      </c>
      <c r="U319" s="32" t="s">
        <v>42</v>
      </c>
      <c r="V319" s="32" t="s">
        <v>42</v>
      </c>
      <c r="W319" s="32" t="s">
        <v>42</v>
      </c>
      <c r="X319" s="32" t="s">
        <v>42</v>
      </c>
      <c r="Y319" s="85">
        <v>5</v>
      </c>
      <c r="Z319" s="85"/>
      <c r="AA319" s="85"/>
      <c r="AB319" s="85"/>
      <c r="AC319" s="85"/>
    </row>
    <row r="320" spans="1:29" ht="15" customHeight="1" x14ac:dyDescent="0.35">
      <c r="A320" s="44" t="s">
        <v>445</v>
      </c>
      <c r="B320" s="27">
        <v>77.158309936523438</v>
      </c>
      <c r="C320" s="27">
        <v>86.386795043945313</v>
      </c>
      <c r="D320" s="27">
        <v>81.144599914550781</v>
      </c>
      <c r="E320" s="27">
        <v>97.47723388671875</v>
      </c>
      <c r="F320" s="27">
        <v>92.069778442382813</v>
      </c>
      <c r="G320" s="27">
        <v>55.915031433105469</v>
      </c>
      <c r="H320" s="27">
        <v>0</v>
      </c>
      <c r="I320" s="27">
        <v>0</v>
      </c>
      <c r="J320" s="27">
        <v>0</v>
      </c>
      <c r="K320" s="27">
        <v>0</v>
      </c>
      <c r="L320" s="27">
        <v>0</v>
      </c>
      <c r="M320" s="27">
        <v>0</v>
      </c>
      <c r="Q320" s="31">
        <v>0</v>
      </c>
      <c r="R320" s="26" t="s">
        <v>41</v>
      </c>
      <c r="S320" s="26" t="b">
        <f t="shared" si="48"/>
        <v>0</v>
      </c>
      <c r="T320" s="26" t="b">
        <f t="shared" si="49"/>
        <v>0</v>
      </c>
      <c r="U320" s="32" t="s">
        <v>42</v>
      </c>
      <c r="V320" s="32" t="s">
        <v>42</v>
      </c>
      <c r="W320" s="32" t="s">
        <v>42</v>
      </c>
      <c r="X320" s="32" t="s">
        <v>42</v>
      </c>
      <c r="Y320" s="85">
        <v>5</v>
      </c>
      <c r="Z320" s="85"/>
      <c r="AA320" s="85"/>
      <c r="AB320" s="85"/>
      <c r="AC320" s="85"/>
    </row>
    <row r="321" spans="1:43" ht="15" customHeight="1" x14ac:dyDescent="0.35">
      <c r="A321" s="44" t="s">
        <v>446</v>
      </c>
      <c r="B321" s="27">
        <v>79.399627685546875</v>
      </c>
      <c r="C321" s="27">
        <v>86.366279602050781</v>
      </c>
      <c r="D321" s="27">
        <v>81.15045166015625</v>
      </c>
      <c r="E321" s="27">
        <v>97.477287292480469</v>
      </c>
      <c r="F321" s="27">
        <v>91.415481567382813</v>
      </c>
      <c r="G321" s="27">
        <v>55.519771575927734</v>
      </c>
      <c r="H321" s="27">
        <v>0</v>
      </c>
      <c r="I321" s="27">
        <v>0</v>
      </c>
      <c r="J321" s="27">
        <v>0</v>
      </c>
      <c r="K321" s="27">
        <v>0</v>
      </c>
      <c r="L321" s="27">
        <v>0</v>
      </c>
      <c r="M321" s="27">
        <v>0</v>
      </c>
      <c r="Q321" s="31">
        <v>0</v>
      </c>
      <c r="R321" s="26" t="s">
        <v>41</v>
      </c>
      <c r="S321" s="26" t="b">
        <f t="shared" si="48"/>
        <v>0</v>
      </c>
      <c r="T321" s="26" t="b">
        <f t="shared" si="49"/>
        <v>0</v>
      </c>
      <c r="U321" s="32" t="s">
        <v>42</v>
      </c>
      <c r="V321" s="32" t="s">
        <v>42</v>
      </c>
      <c r="W321" s="32" t="s">
        <v>42</v>
      </c>
      <c r="X321" s="32" t="s">
        <v>42</v>
      </c>
      <c r="Y321" s="85">
        <v>5</v>
      </c>
      <c r="Z321" s="85"/>
      <c r="AA321" s="85"/>
      <c r="AB321" s="85"/>
      <c r="AC321" s="85"/>
    </row>
    <row r="322" spans="1:43" ht="15" customHeight="1" x14ac:dyDescent="0.35">
      <c r="A322" s="44" t="s">
        <v>447</v>
      </c>
      <c r="B322" s="27">
        <v>77.089332580566406</v>
      </c>
      <c r="C322" s="27">
        <v>85.6751708984375</v>
      </c>
      <c r="D322" s="27">
        <v>81.150421142578125</v>
      </c>
      <c r="E322" s="27">
        <v>97.477256774902344</v>
      </c>
      <c r="F322" s="27">
        <v>91.84814453125</v>
      </c>
      <c r="G322" s="27">
        <v>55.894943237304688</v>
      </c>
      <c r="H322" s="27">
        <v>0</v>
      </c>
      <c r="I322" s="27">
        <v>0</v>
      </c>
      <c r="J322" s="27">
        <v>0</v>
      </c>
      <c r="K322" s="27">
        <v>0</v>
      </c>
      <c r="L322" s="27">
        <v>0</v>
      </c>
      <c r="M322" s="27">
        <v>0</v>
      </c>
      <c r="Q322" s="31">
        <v>0</v>
      </c>
      <c r="R322" s="26" t="s">
        <v>41</v>
      </c>
      <c r="S322" s="26" t="b">
        <f t="shared" si="48"/>
        <v>0</v>
      </c>
      <c r="T322" s="26" t="b">
        <f t="shared" si="49"/>
        <v>0</v>
      </c>
      <c r="U322" s="32" t="s">
        <v>42</v>
      </c>
      <c r="V322" s="32" t="s">
        <v>42</v>
      </c>
      <c r="W322" s="32" t="s">
        <v>42</v>
      </c>
      <c r="X322" s="32" t="s">
        <v>42</v>
      </c>
      <c r="Y322" s="85">
        <v>5</v>
      </c>
      <c r="Z322" s="85"/>
      <c r="AA322" s="85"/>
      <c r="AB322" s="85"/>
      <c r="AC322" s="85"/>
    </row>
    <row r="323" spans="1:43" ht="15" customHeight="1" x14ac:dyDescent="0.35">
      <c r="A323" s="44" t="s">
        <v>448</v>
      </c>
      <c r="B323" s="27">
        <v>77.039169311523438</v>
      </c>
      <c r="C323" s="27">
        <v>86.249526977539063</v>
      </c>
      <c r="D323" s="27">
        <v>81.156234741210938</v>
      </c>
      <c r="E323" s="27">
        <v>97.477272033691406</v>
      </c>
      <c r="F323" s="27">
        <v>92.098297119140625</v>
      </c>
      <c r="G323" s="27">
        <v>55.577995300292969</v>
      </c>
      <c r="H323" s="27">
        <v>0</v>
      </c>
      <c r="I323" s="27">
        <v>0</v>
      </c>
      <c r="J323" s="27">
        <v>0</v>
      </c>
      <c r="K323" s="27">
        <v>0</v>
      </c>
      <c r="L323" s="27">
        <v>0</v>
      </c>
      <c r="M323" s="27">
        <v>0</v>
      </c>
      <c r="Q323" s="31">
        <v>0</v>
      </c>
      <c r="R323" s="26" t="s">
        <v>41</v>
      </c>
      <c r="S323" s="26" t="b">
        <f t="shared" si="48"/>
        <v>0</v>
      </c>
      <c r="T323" s="26" t="b">
        <f t="shared" si="49"/>
        <v>0</v>
      </c>
      <c r="U323" s="32" t="s">
        <v>42</v>
      </c>
      <c r="V323" s="32" t="s">
        <v>42</v>
      </c>
      <c r="W323" s="32" t="s">
        <v>42</v>
      </c>
      <c r="X323" s="32" t="s">
        <v>42</v>
      </c>
      <c r="Y323" s="85">
        <v>5</v>
      </c>
      <c r="Z323" s="85"/>
      <c r="AA323" s="85"/>
      <c r="AB323" s="85"/>
      <c r="AC323" s="85"/>
    </row>
    <row r="324" spans="1:43" ht="15" customHeight="1" x14ac:dyDescent="0.35">
      <c r="A324" s="44" t="s">
        <v>449</v>
      </c>
      <c r="B324" s="27">
        <v>77.150505065917969</v>
      </c>
      <c r="C324" s="27">
        <v>85.310379028320313</v>
      </c>
      <c r="D324" s="27">
        <v>81.156242370605469</v>
      </c>
      <c r="E324" s="27">
        <v>97.477279663085938</v>
      </c>
      <c r="F324" s="27">
        <v>91.594329833984375</v>
      </c>
      <c r="G324" s="27">
        <v>56.045932769775391</v>
      </c>
      <c r="H324" s="27">
        <v>0</v>
      </c>
      <c r="I324" s="27">
        <v>0</v>
      </c>
      <c r="J324" s="27">
        <v>0</v>
      </c>
      <c r="K324" s="27">
        <v>0</v>
      </c>
      <c r="L324" s="27">
        <v>0</v>
      </c>
      <c r="M324" s="27">
        <v>0</v>
      </c>
      <c r="Q324" s="31">
        <v>0</v>
      </c>
      <c r="R324" s="26" t="s">
        <v>41</v>
      </c>
      <c r="S324" s="26" t="b">
        <f t="shared" si="48"/>
        <v>0</v>
      </c>
      <c r="T324" s="26" t="b">
        <f t="shared" si="49"/>
        <v>0</v>
      </c>
      <c r="U324" s="32" t="s">
        <v>42</v>
      </c>
      <c r="V324" s="32" t="s">
        <v>42</v>
      </c>
      <c r="W324" s="32" t="s">
        <v>42</v>
      </c>
      <c r="X324" s="32" t="s">
        <v>42</v>
      </c>
      <c r="Y324" s="85">
        <v>5</v>
      </c>
      <c r="Z324" s="85"/>
      <c r="AA324" s="85"/>
      <c r="AB324" s="85"/>
      <c r="AC324" s="85"/>
    </row>
    <row r="325" spans="1:43" ht="15" customHeight="1" x14ac:dyDescent="0.35">
      <c r="A325" s="44" t="s">
        <v>450</v>
      </c>
      <c r="B325" s="27">
        <v>77.086151123046875</v>
      </c>
      <c r="C325" s="27">
        <v>85.165847778320313</v>
      </c>
      <c r="D325" s="27">
        <v>81.161849975585938</v>
      </c>
      <c r="E325" s="27">
        <v>97.477272033691406</v>
      </c>
      <c r="F325" s="27">
        <v>91.809501647949219</v>
      </c>
      <c r="G325" s="27">
        <v>56.594181060791016</v>
      </c>
      <c r="H325" s="27">
        <v>0</v>
      </c>
      <c r="I325" s="27">
        <v>0</v>
      </c>
      <c r="J325" s="27">
        <v>0</v>
      </c>
      <c r="K325" s="27">
        <v>0</v>
      </c>
      <c r="L325" s="27">
        <v>0</v>
      </c>
      <c r="M325" s="27">
        <v>0</v>
      </c>
      <c r="Q325" s="31">
        <v>0</v>
      </c>
      <c r="R325" s="26" t="s">
        <v>41</v>
      </c>
      <c r="S325" s="26" t="b">
        <f t="shared" si="48"/>
        <v>0</v>
      </c>
      <c r="T325" s="26" t="b">
        <f t="shared" si="49"/>
        <v>0</v>
      </c>
      <c r="U325" s="32" t="s">
        <v>42</v>
      </c>
      <c r="V325" s="32" t="s">
        <v>42</v>
      </c>
      <c r="W325" s="32" t="s">
        <v>42</v>
      </c>
      <c r="X325" s="32" t="s">
        <v>42</v>
      </c>
      <c r="Y325" s="85">
        <v>5</v>
      </c>
      <c r="Z325" s="85"/>
      <c r="AA325" s="85"/>
      <c r="AB325" s="85"/>
      <c r="AC325" s="85"/>
    </row>
    <row r="326" spans="1:43" ht="15" customHeight="1" x14ac:dyDescent="0.35">
      <c r="A326" s="44" t="s">
        <v>451</v>
      </c>
      <c r="B326" s="27">
        <v>79.205345153808594</v>
      </c>
      <c r="C326" s="27">
        <v>85.080520629882813</v>
      </c>
      <c r="D326" s="27">
        <v>81.161865234375</v>
      </c>
      <c r="E326" s="27">
        <v>97.477287292480469</v>
      </c>
      <c r="F326" s="27">
        <v>91.767196655273438</v>
      </c>
      <c r="G326" s="27">
        <v>55.678787231445313</v>
      </c>
      <c r="H326" s="27">
        <v>0</v>
      </c>
      <c r="I326" s="27">
        <v>0</v>
      </c>
      <c r="J326" s="27">
        <v>0</v>
      </c>
      <c r="K326" s="27">
        <v>0</v>
      </c>
      <c r="L326" s="27">
        <v>0</v>
      </c>
      <c r="M326" s="27">
        <v>0</v>
      </c>
      <c r="Q326" s="31">
        <v>0</v>
      </c>
      <c r="R326" s="26" t="s">
        <v>41</v>
      </c>
      <c r="S326" s="26" t="b">
        <f t="shared" si="48"/>
        <v>0</v>
      </c>
      <c r="T326" s="26" t="b">
        <f t="shared" si="49"/>
        <v>0</v>
      </c>
      <c r="U326" s="32" t="s">
        <v>42</v>
      </c>
      <c r="V326" s="32" t="s">
        <v>42</v>
      </c>
      <c r="W326" s="32" t="s">
        <v>42</v>
      </c>
      <c r="X326" s="32" t="s">
        <v>42</v>
      </c>
      <c r="Y326" s="85">
        <v>5</v>
      </c>
      <c r="Z326" s="85"/>
      <c r="AA326" s="85"/>
      <c r="AB326" s="85"/>
      <c r="AC326" s="85"/>
    </row>
    <row r="327" spans="1:43" ht="15" customHeight="1" x14ac:dyDescent="0.35">
      <c r="A327" s="44" t="s">
        <v>452</v>
      </c>
      <c r="B327" s="27">
        <v>74.813919067382813</v>
      </c>
      <c r="C327" s="27">
        <v>38.142494201660156</v>
      </c>
      <c r="D327" s="27">
        <v>81.161865234375</v>
      </c>
      <c r="E327" s="27">
        <v>97.477287292480469</v>
      </c>
      <c r="F327" s="27">
        <v>88.672050476074219</v>
      </c>
      <c r="G327" s="27">
        <v>0</v>
      </c>
      <c r="H327" s="27">
        <v>0</v>
      </c>
      <c r="I327" s="27">
        <v>0</v>
      </c>
      <c r="J327" s="27">
        <v>0</v>
      </c>
      <c r="K327" s="27">
        <v>0</v>
      </c>
      <c r="L327" s="27">
        <v>0</v>
      </c>
      <c r="M327" s="27">
        <v>0</v>
      </c>
      <c r="Q327" s="31">
        <v>0</v>
      </c>
      <c r="R327" s="26" t="s">
        <v>41</v>
      </c>
      <c r="S327" s="26" t="b">
        <f t="shared" si="48"/>
        <v>0</v>
      </c>
      <c r="T327" s="26" t="b">
        <f t="shared" si="49"/>
        <v>0</v>
      </c>
      <c r="U327" s="32" t="s">
        <v>42</v>
      </c>
      <c r="V327" s="32" t="s">
        <v>42</v>
      </c>
      <c r="W327" s="32" t="s">
        <v>42</v>
      </c>
      <c r="X327" s="32" t="s">
        <v>42</v>
      </c>
      <c r="Y327" s="85">
        <v>5</v>
      </c>
      <c r="Z327" s="85"/>
      <c r="AA327" s="85"/>
      <c r="AB327" s="85"/>
      <c r="AC327" s="85"/>
    </row>
    <row r="328" spans="1:43" x14ac:dyDescent="0.35">
      <c r="A328" s="44"/>
      <c r="B328" s="32"/>
      <c r="C328" s="32"/>
      <c r="D328" s="32"/>
      <c r="E328" s="32"/>
      <c r="F328" s="32"/>
      <c r="G328" s="32"/>
      <c r="H328" s="32"/>
      <c r="I328" s="32"/>
      <c r="J328" s="32"/>
      <c r="K328" s="32"/>
      <c r="L328" s="32"/>
      <c r="M328" s="32"/>
      <c r="R328" s="26"/>
      <c r="U328" s="32"/>
      <c r="V328" s="32"/>
      <c r="W328" s="32"/>
      <c r="X328" s="32"/>
    </row>
    <row r="329" spans="1:43" x14ac:dyDescent="0.35">
      <c r="A329" s="57" t="s">
        <v>453</v>
      </c>
      <c r="B329" s="58" t="s">
        <v>453</v>
      </c>
      <c r="C329" s="58" t="s">
        <v>453</v>
      </c>
      <c r="D329" s="58" t="s">
        <v>453</v>
      </c>
      <c r="E329" s="58" t="s">
        <v>453</v>
      </c>
      <c r="F329" s="58" t="s">
        <v>453</v>
      </c>
      <c r="G329" s="58" t="s">
        <v>453</v>
      </c>
      <c r="H329" s="58" t="s">
        <v>453</v>
      </c>
      <c r="I329" s="58" t="s">
        <v>453</v>
      </c>
      <c r="J329" s="58" t="s">
        <v>453</v>
      </c>
      <c r="K329" s="58" t="s">
        <v>453</v>
      </c>
      <c r="L329" s="58" t="s">
        <v>453</v>
      </c>
      <c r="M329" s="58" t="s">
        <v>453</v>
      </c>
      <c r="N329" s="59" t="s">
        <v>454</v>
      </c>
      <c r="O329" s="58" t="s">
        <v>453</v>
      </c>
      <c r="P329" s="24" t="e">
        <f>SUMIF(S330:S331,TRUE, Q330:Q331)/SUM(Q330:Q331)</f>
        <v>#DIV/0!</v>
      </c>
      <c r="Q329" s="58" t="s">
        <v>453</v>
      </c>
      <c r="R329" s="58" t="s">
        <v>453</v>
      </c>
      <c r="S329" s="58" t="s">
        <v>453</v>
      </c>
      <c r="T329" s="60" t="s">
        <v>453</v>
      </c>
      <c r="U329" s="58" t="s">
        <v>453</v>
      </c>
      <c r="V329" s="58" t="s">
        <v>453</v>
      </c>
      <c r="W329" s="58" t="s">
        <v>453</v>
      </c>
      <c r="X329" s="58" t="s">
        <v>453</v>
      </c>
      <c r="Y329" s="61" t="s">
        <v>453</v>
      </c>
      <c r="Z329" s="61" t="s">
        <v>453</v>
      </c>
      <c r="AA329" s="61" t="s">
        <v>453</v>
      </c>
      <c r="AB329" s="61" t="s">
        <v>453</v>
      </c>
      <c r="AC329" s="61" t="s">
        <v>453</v>
      </c>
      <c r="AD329" s="61" t="s">
        <v>453</v>
      </c>
      <c r="AE329" s="61" t="s">
        <v>453</v>
      </c>
      <c r="AF329" s="61" t="s">
        <v>453</v>
      </c>
      <c r="AG329" s="61" t="s">
        <v>453</v>
      </c>
      <c r="AH329" s="61" t="s">
        <v>453</v>
      </c>
      <c r="AI329" s="61" t="s">
        <v>453</v>
      </c>
      <c r="AJ329" s="61" t="s">
        <v>453</v>
      </c>
      <c r="AK329" s="61" t="s">
        <v>453</v>
      </c>
      <c r="AL329" s="61" t="s">
        <v>453</v>
      </c>
      <c r="AM329" s="61" t="s">
        <v>453</v>
      </c>
      <c r="AN329" s="61" t="s">
        <v>453</v>
      </c>
      <c r="AO329" s="61" t="s">
        <v>453</v>
      </c>
      <c r="AP329" s="61" t="s">
        <v>453</v>
      </c>
      <c r="AQ329" s="61" t="s">
        <v>453</v>
      </c>
    </row>
    <row r="330" spans="1:43" ht="17.25" customHeight="1" x14ac:dyDescent="0.35">
      <c r="A330" s="62" t="s">
        <v>455</v>
      </c>
      <c r="B330" s="27">
        <v>57.099681854248047</v>
      </c>
      <c r="C330" s="27">
        <v>77.022651672363281</v>
      </c>
      <c r="D330" s="27">
        <v>42.628364562988281</v>
      </c>
      <c r="E330" s="27">
        <v>96.665206909179688</v>
      </c>
      <c r="F330" s="27">
        <v>99.997962951660156</v>
      </c>
      <c r="G330" s="27">
        <v>99.999954223632813</v>
      </c>
      <c r="H330" s="27">
        <v>99.999610900878906</v>
      </c>
      <c r="I330" s="27">
        <v>99.99884033203125</v>
      </c>
      <c r="J330" s="27">
        <v>67.032135009765625</v>
      </c>
      <c r="K330" s="27">
        <v>12.499994277954102</v>
      </c>
      <c r="L330" s="27">
        <v>99.999610900878906</v>
      </c>
      <c r="M330" s="27">
        <v>99.99884033203125</v>
      </c>
      <c r="N330" s="35"/>
      <c r="O330" s="63" t="s">
        <v>453</v>
      </c>
      <c r="P330" s="63" t="s">
        <v>453</v>
      </c>
      <c r="Q330" s="64">
        <v>0</v>
      </c>
      <c r="R330" s="63" t="s">
        <v>41</v>
      </c>
      <c r="S330" s="26" t="b">
        <f t="shared" ref="S330:S331" si="50">NOT(OR((D330&lt;=$Q$1),(H330&lt;=$R$1),(L330&lt;=$S$1)))</f>
        <v>0</v>
      </c>
      <c r="T330" s="26" t="b">
        <f>NOT(OR((C330&lt;=$Q$1),(G330&lt;=$R$1),(K330&lt;=$S$1)))</f>
        <v>0</v>
      </c>
      <c r="U330" s="65" t="s">
        <v>42</v>
      </c>
      <c r="V330" s="65" t="s">
        <v>42</v>
      </c>
      <c r="W330" s="66" t="s">
        <v>49</v>
      </c>
      <c r="X330" s="65" t="s">
        <v>42</v>
      </c>
      <c r="Y330" s="82">
        <v>5</v>
      </c>
      <c r="Z330" s="83"/>
      <c r="AA330" s="83"/>
      <c r="AB330" s="83"/>
      <c r="AC330" s="84"/>
      <c r="AD330" s="63" t="s">
        <v>453</v>
      </c>
      <c r="AE330" s="63" t="s">
        <v>453</v>
      </c>
      <c r="AF330" s="63" t="s">
        <v>453</v>
      </c>
      <c r="AG330" s="63" t="s">
        <v>453</v>
      </c>
      <c r="AH330" s="63" t="s">
        <v>453</v>
      </c>
      <c r="AI330" s="63" t="s">
        <v>453</v>
      </c>
      <c r="AJ330" s="63" t="s">
        <v>453</v>
      </c>
      <c r="AK330" s="63" t="s">
        <v>453</v>
      </c>
      <c r="AL330" s="63" t="s">
        <v>453</v>
      </c>
      <c r="AM330" s="63" t="s">
        <v>453</v>
      </c>
      <c r="AN330" s="63" t="s">
        <v>453</v>
      </c>
      <c r="AO330" s="63" t="s">
        <v>453</v>
      </c>
      <c r="AP330" s="63" t="s">
        <v>453</v>
      </c>
      <c r="AQ330" s="63" t="s">
        <v>453</v>
      </c>
    </row>
    <row r="331" spans="1:43" ht="14.5" customHeight="1" x14ac:dyDescent="0.35">
      <c r="A331" s="62" t="s">
        <v>456</v>
      </c>
      <c r="B331" s="27">
        <v>70.849838256835938</v>
      </c>
      <c r="C331" s="27">
        <v>24.780750274658203</v>
      </c>
      <c r="D331" s="27">
        <v>0</v>
      </c>
      <c r="E331" s="27">
        <v>0</v>
      </c>
      <c r="F331" s="27">
        <v>99.997039794921875</v>
      </c>
      <c r="G331" s="27">
        <v>99.999870300292969</v>
      </c>
      <c r="H331" s="27">
        <v>0</v>
      </c>
      <c r="I331" s="27">
        <v>0</v>
      </c>
      <c r="J331" s="32" t="s">
        <v>49</v>
      </c>
      <c r="K331" s="32" t="s">
        <v>49</v>
      </c>
      <c r="L331" s="32" t="s">
        <v>49</v>
      </c>
      <c r="M331" s="32" t="s">
        <v>49</v>
      </c>
      <c r="N331" s="35" t="s">
        <v>457</v>
      </c>
      <c r="O331" s="63" t="s">
        <v>453</v>
      </c>
      <c r="P331" s="63"/>
      <c r="Q331" s="64">
        <v>0</v>
      </c>
      <c r="R331" s="63" t="s">
        <v>41</v>
      </c>
      <c r="S331" s="26" t="b">
        <f t="shared" si="50"/>
        <v>0</v>
      </c>
      <c r="T331" s="26" t="b">
        <f>NOT(OR((C331&lt;=$Q$1),(G331&lt;=$R$1),(K331&lt;=$S$1)))</f>
        <v>0</v>
      </c>
      <c r="U331" s="65" t="s">
        <v>42</v>
      </c>
      <c r="V331" s="65" t="s">
        <v>42</v>
      </c>
      <c r="W331" s="66" t="s">
        <v>49</v>
      </c>
      <c r="X331" s="65" t="s">
        <v>42</v>
      </c>
      <c r="Y331" s="82">
        <v>5</v>
      </c>
      <c r="Z331" s="83"/>
      <c r="AA331" s="83"/>
      <c r="AB331" s="83"/>
      <c r="AC331" s="84"/>
      <c r="AD331" s="63" t="s">
        <v>453</v>
      </c>
      <c r="AE331" s="63" t="s">
        <v>453</v>
      </c>
      <c r="AF331" s="63" t="s">
        <v>453</v>
      </c>
      <c r="AG331" s="63" t="s">
        <v>453</v>
      </c>
      <c r="AH331" s="63" t="s">
        <v>453</v>
      </c>
      <c r="AI331" s="63" t="s">
        <v>453</v>
      </c>
      <c r="AJ331" s="63" t="s">
        <v>453</v>
      </c>
      <c r="AK331" s="63" t="s">
        <v>453</v>
      </c>
      <c r="AL331" s="63" t="s">
        <v>453</v>
      </c>
      <c r="AM331" s="63" t="s">
        <v>453</v>
      </c>
      <c r="AN331" s="63" t="s">
        <v>453</v>
      </c>
      <c r="AO331" s="63" t="s">
        <v>453</v>
      </c>
      <c r="AP331" s="63" t="s">
        <v>453</v>
      </c>
      <c r="AQ331" s="63" t="s">
        <v>453</v>
      </c>
    </row>
    <row r="332" spans="1:43" x14ac:dyDescent="0.35">
      <c r="A332" s="70" t="s">
        <v>453</v>
      </c>
      <c r="B332" s="58" t="s">
        <v>453</v>
      </c>
      <c r="C332" s="58" t="s">
        <v>453</v>
      </c>
      <c r="D332" s="58" t="s">
        <v>453</v>
      </c>
      <c r="E332" s="58" t="s">
        <v>453</v>
      </c>
      <c r="F332" s="58" t="s">
        <v>453</v>
      </c>
      <c r="G332" s="58" t="s">
        <v>453</v>
      </c>
      <c r="H332" s="58" t="s">
        <v>453</v>
      </c>
      <c r="I332" s="58" t="s">
        <v>453</v>
      </c>
      <c r="J332" s="58" t="s">
        <v>453</v>
      </c>
      <c r="K332" s="58" t="s">
        <v>453</v>
      </c>
      <c r="L332" s="58" t="s">
        <v>453</v>
      </c>
      <c r="M332" s="58" t="s">
        <v>453</v>
      </c>
      <c r="N332" s="71" t="s">
        <v>458</v>
      </c>
      <c r="O332" s="72" t="s">
        <v>453</v>
      </c>
      <c r="P332" s="24" t="e">
        <f>SUMIF(S333:S335,TRUE, Q333:Q335)/SUM(Q333:Q335)</f>
        <v>#DIV/0!</v>
      </c>
      <c r="Q332" s="72" t="s">
        <v>453</v>
      </c>
      <c r="R332" s="72" t="s">
        <v>453</v>
      </c>
      <c r="S332" s="72" t="s">
        <v>453</v>
      </c>
      <c r="T332" s="60" t="s">
        <v>453</v>
      </c>
      <c r="U332" s="72" t="s">
        <v>453</v>
      </c>
      <c r="V332" s="72" t="s">
        <v>453</v>
      </c>
      <c r="W332" s="72" t="s">
        <v>453</v>
      </c>
      <c r="X332" s="72" t="s">
        <v>453</v>
      </c>
      <c r="Y332" s="63" t="s">
        <v>453</v>
      </c>
      <c r="Z332" s="63" t="s">
        <v>453</v>
      </c>
      <c r="AA332" s="63" t="s">
        <v>453</v>
      </c>
      <c r="AB332" s="63" t="s">
        <v>453</v>
      </c>
      <c r="AC332" s="63" t="s">
        <v>453</v>
      </c>
      <c r="AD332" s="63" t="s">
        <v>453</v>
      </c>
      <c r="AE332" s="63" t="s">
        <v>453</v>
      </c>
      <c r="AF332" s="63" t="s">
        <v>453</v>
      </c>
      <c r="AG332" s="63" t="s">
        <v>453</v>
      </c>
      <c r="AH332" s="63" t="s">
        <v>453</v>
      </c>
      <c r="AI332" s="63" t="s">
        <v>453</v>
      </c>
      <c r="AJ332" s="63" t="s">
        <v>453</v>
      </c>
      <c r="AK332" s="63" t="s">
        <v>453</v>
      </c>
      <c r="AL332" s="63" t="s">
        <v>453</v>
      </c>
      <c r="AM332" s="63" t="s">
        <v>453</v>
      </c>
      <c r="AN332" s="63" t="s">
        <v>453</v>
      </c>
      <c r="AO332" s="63" t="s">
        <v>453</v>
      </c>
      <c r="AP332" s="63" t="s">
        <v>453</v>
      </c>
      <c r="AQ332" s="63" t="s">
        <v>453</v>
      </c>
    </row>
    <row r="333" spans="1:43" ht="14.5" customHeight="1" x14ac:dyDescent="0.35">
      <c r="A333" s="62" t="s">
        <v>459</v>
      </c>
      <c r="B333" s="27">
        <v>93.907218933105469</v>
      </c>
      <c r="C333" s="27">
        <v>96.013473510742188</v>
      </c>
      <c r="D333" s="27">
        <v>95.45556640625</v>
      </c>
      <c r="E333" s="27">
        <v>96.939659118652344</v>
      </c>
      <c r="F333" s="27">
        <v>76.264091491699219</v>
      </c>
      <c r="G333" s="27">
        <v>69.993499755859375</v>
      </c>
      <c r="H333" s="27">
        <v>76.1090087890625</v>
      </c>
      <c r="I333" s="27">
        <v>67.505615234375</v>
      </c>
      <c r="J333" s="27">
        <v>86.968147277832031</v>
      </c>
      <c r="K333" s="27">
        <v>88.788467407226563</v>
      </c>
      <c r="L333" s="27">
        <v>82.274986267089844</v>
      </c>
      <c r="M333" s="27">
        <v>92.392181396484375</v>
      </c>
      <c r="N333" s="35" t="s">
        <v>194</v>
      </c>
      <c r="O333" s="63" t="s">
        <v>453</v>
      </c>
      <c r="P333" s="63" t="s">
        <v>453</v>
      </c>
      <c r="Q333" s="64">
        <v>0</v>
      </c>
      <c r="R333" s="63" t="s">
        <v>41</v>
      </c>
      <c r="S333" s="26" t="b">
        <f t="shared" ref="S333:S335" si="51">NOT(OR((D333&lt;=$Q$1),(H333&lt;=$R$1),(L333&lt;=$S$1)))</f>
        <v>0</v>
      </c>
      <c r="U333" s="65" t="s">
        <v>42</v>
      </c>
      <c r="V333" s="65" t="s">
        <v>42</v>
      </c>
      <c r="W333" s="66" t="s">
        <v>49</v>
      </c>
      <c r="X333" s="65" t="s">
        <v>42</v>
      </c>
      <c r="Y333" s="82">
        <v>5</v>
      </c>
      <c r="Z333" s="83"/>
      <c r="AA333" s="83"/>
      <c r="AB333" s="83"/>
      <c r="AC333" s="84"/>
      <c r="AD333" s="63" t="s">
        <v>453</v>
      </c>
      <c r="AE333" s="63" t="s">
        <v>453</v>
      </c>
      <c r="AF333" s="63" t="s">
        <v>453</v>
      </c>
      <c r="AG333" s="63" t="s">
        <v>453</v>
      </c>
      <c r="AH333" s="63" t="s">
        <v>453</v>
      </c>
      <c r="AI333" s="63" t="s">
        <v>453</v>
      </c>
      <c r="AJ333" s="63" t="s">
        <v>453</v>
      </c>
      <c r="AK333" s="63" t="s">
        <v>453</v>
      </c>
      <c r="AL333" s="63" t="s">
        <v>453</v>
      </c>
      <c r="AM333" s="63" t="s">
        <v>453</v>
      </c>
      <c r="AN333" s="63" t="s">
        <v>453</v>
      </c>
      <c r="AO333" s="63" t="s">
        <v>453</v>
      </c>
      <c r="AP333" s="63" t="s">
        <v>453</v>
      </c>
      <c r="AQ333" s="63" t="s">
        <v>453</v>
      </c>
    </row>
    <row r="334" spans="1:43" ht="14.5" customHeight="1" x14ac:dyDescent="0.35">
      <c r="A334" s="62" t="s">
        <v>460</v>
      </c>
      <c r="B334" s="27">
        <v>0</v>
      </c>
      <c r="C334" s="27">
        <v>0</v>
      </c>
      <c r="D334" s="27">
        <v>0</v>
      </c>
      <c r="E334" s="27">
        <v>0</v>
      </c>
      <c r="F334" s="27">
        <v>0</v>
      </c>
      <c r="G334" s="27">
        <v>0</v>
      </c>
      <c r="H334" s="27">
        <v>0</v>
      </c>
      <c r="I334" s="27">
        <v>0</v>
      </c>
      <c r="J334" s="27">
        <v>15.651196479797363</v>
      </c>
      <c r="K334" s="27">
        <v>2.882796049118042</v>
      </c>
      <c r="L334" s="27">
        <v>3.2915129661560059</v>
      </c>
      <c r="M334" s="27">
        <v>5.8147211074829102</v>
      </c>
      <c r="N334" s="35" t="s">
        <v>194</v>
      </c>
      <c r="O334" s="63"/>
      <c r="P334" s="63"/>
      <c r="Q334" s="64">
        <v>0</v>
      </c>
      <c r="R334" s="63" t="s">
        <v>41</v>
      </c>
      <c r="S334" s="26" t="b">
        <f t="shared" si="51"/>
        <v>0</v>
      </c>
      <c r="T334" s="26" t="b">
        <f>NOT(OR((C334&lt;=$Q$1),(G334&lt;=$R$1),(K334&lt;=$S$1)))</f>
        <v>0</v>
      </c>
      <c r="U334" s="65"/>
      <c r="V334" s="65"/>
      <c r="W334" s="66"/>
      <c r="X334" s="65"/>
      <c r="Y334" s="67"/>
      <c r="Z334" s="68"/>
      <c r="AA334" s="68"/>
      <c r="AB334" s="68"/>
      <c r="AC334" s="69"/>
      <c r="AD334" s="63"/>
      <c r="AE334" s="63"/>
      <c r="AF334" s="63"/>
      <c r="AG334" s="63"/>
      <c r="AH334" s="63"/>
      <c r="AI334" s="63"/>
      <c r="AJ334" s="63"/>
      <c r="AK334" s="63"/>
      <c r="AL334" s="63"/>
      <c r="AM334" s="63"/>
      <c r="AN334" s="63"/>
      <c r="AO334" s="63"/>
      <c r="AP334" s="63"/>
      <c r="AQ334" s="63"/>
    </row>
    <row r="335" spans="1:43" ht="14.5" customHeight="1" x14ac:dyDescent="0.35">
      <c r="A335" s="62" t="s">
        <v>461</v>
      </c>
      <c r="B335" s="27">
        <v>0</v>
      </c>
      <c r="C335" s="27">
        <v>0</v>
      </c>
      <c r="D335" s="27">
        <v>0</v>
      </c>
      <c r="E335" s="27">
        <v>0</v>
      </c>
      <c r="F335" s="27">
        <v>0</v>
      </c>
      <c r="G335" s="27">
        <v>0</v>
      </c>
      <c r="H335" s="27">
        <v>0</v>
      </c>
      <c r="I335" s="27">
        <v>0</v>
      </c>
      <c r="J335" s="27">
        <v>32.137111663818359</v>
      </c>
      <c r="K335" s="27">
        <v>8.376495361328125</v>
      </c>
      <c r="L335" s="27">
        <v>40.486331939697266</v>
      </c>
      <c r="M335" s="27">
        <v>99.99884033203125</v>
      </c>
      <c r="N335" s="35" t="s">
        <v>194</v>
      </c>
      <c r="O335" s="63"/>
      <c r="P335" s="63"/>
      <c r="Q335" s="64">
        <v>0</v>
      </c>
      <c r="R335" s="63" t="s">
        <v>41</v>
      </c>
      <c r="S335" s="26" t="b">
        <f t="shared" si="51"/>
        <v>0</v>
      </c>
      <c r="T335" s="26" t="b">
        <f>NOT(OR((C335&lt;=$Q$1),(G335&lt;=$R$1),(K335&lt;=$S$1)))</f>
        <v>0</v>
      </c>
      <c r="U335" s="65"/>
      <c r="V335" s="65"/>
      <c r="W335" s="66"/>
      <c r="X335" s="65"/>
      <c r="Y335" s="67"/>
      <c r="Z335" s="68"/>
      <c r="AA335" s="68"/>
      <c r="AB335" s="68"/>
      <c r="AC335" s="69"/>
      <c r="AD335" s="63"/>
      <c r="AE335" s="63"/>
      <c r="AF335" s="63"/>
      <c r="AG335" s="63"/>
      <c r="AH335" s="63"/>
      <c r="AI335" s="63"/>
      <c r="AJ335" s="63"/>
      <c r="AK335" s="63"/>
      <c r="AL335" s="63"/>
      <c r="AM335" s="63"/>
      <c r="AN335" s="63"/>
      <c r="AO335" s="63"/>
      <c r="AP335" s="63"/>
      <c r="AQ335" s="63"/>
    </row>
    <row r="336" spans="1:43" x14ac:dyDescent="0.35">
      <c r="A336" s="36"/>
      <c r="B336" s="36"/>
      <c r="C336" s="36"/>
      <c r="D336" s="36"/>
      <c r="E336" s="36"/>
      <c r="F336" s="36"/>
      <c r="G336" s="36"/>
      <c r="H336" s="36"/>
      <c r="I336" s="36"/>
      <c r="J336" s="36"/>
      <c r="K336" s="36"/>
      <c r="L336" s="36"/>
      <c r="M336" s="36"/>
      <c r="N336" s="38" t="s">
        <v>462</v>
      </c>
      <c r="O336" s="36"/>
      <c r="P336" s="24">
        <f>SUMIF(S338:S340,TRUE, Q338:Q340)/SUM(Q338:Q340)</f>
        <v>1</v>
      </c>
      <c r="Q336" s="36"/>
      <c r="R336" s="36"/>
      <c r="S336" s="36"/>
      <c r="T336" s="36"/>
      <c r="U336" s="36"/>
      <c r="V336" s="36"/>
      <c r="W336" s="36"/>
      <c r="X336" s="36"/>
      <c r="Y336" s="36"/>
      <c r="Z336" s="36"/>
      <c r="AA336" s="36"/>
      <c r="AB336" s="36"/>
      <c r="AC336" s="36"/>
    </row>
    <row r="337" spans="1:29" x14ac:dyDescent="0.35">
      <c r="A337" s="36"/>
      <c r="B337" s="73"/>
      <c r="C337" s="36"/>
      <c r="D337" s="36"/>
      <c r="E337" s="36"/>
      <c r="F337" s="36"/>
      <c r="G337" s="36"/>
      <c r="H337" s="36"/>
      <c r="I337" s="36"/>
      <c r="J337" s="36"/>
      <c r="K337" s="36"/>
      <c r="L337" s="36"/>
      <c r="M337" s="36"/>
      <c r="N337" s="38"/>
      <c r="O337" s="36"/>
      <c r="P337" s="24"/>
      <c r="Q337" s="74"/>
      <c r="R337" s="74"/>
      <c r="S337" s="36"/>
      <c r="T337" s="36"/>
      <c r="U337" s="36"/>
      <c r="V337" s="36"/>
      <c r="W337" s="36"/>
      <c r="X337" s="36"/>
      <c r="Y337" s="75"/>
      <c r="Z337" s="76"/>
      <c r="AA337" s="76"/>
      <c r="AB337" s="76"/>
      <c r="AC337" s="73"/>
    </row>
    <row r="338" spans="1:29" x14ac:dyDescent="0.35">
      <c r="A338" s="44" t="s">
        <v>463</v>
      </c>
      <c r="B338" s="27">
        <v>91.664405822753906</v>
      </c>
      <c r="C338" s="27">
        <v>91.664405822753906</v>
      </c>
      <c r="D338" s="27">
        <v>91.664405822753906</v>
      </c>
      <c r="E338" s="27">
        <v>91.663772583007813</v>
      </c>
      <c r="F338" s="27">
        <v>99.999610900878906</v>
      </c>
      <c r="G338" s="27">
        <v>99.999610900878906</v>
      </c>
      <c r="H338" s="27">
        <v>99.999610900878906</v>
      </c>
      <c r="I338" s="27">
        <v>99.99884033203125</v>
      </c>
      <c r="J338" s="32" t="s">
        <v>49</v>
      </c>
      <c r="K338" s="32" t="s">
        <v>49</v>
      </c>
      <c r="L338" s="32" t="s">
        <v>49</v>
      </c>
      <c r="M338" s="32" t="s">
        <v>49</v>
      </c>
      <c r="N338" s="35"/>
      <c r="O338" s="35"/>
      <c r="Q338" s="64">
        <v>1</v>
      </c>
      <c r="R338" s="63" t="s">
        <v>41</v>
      </c>
      <c r="S338" s="26" t="b">
        <f>NOT(OR((D338&lt;=$Q$1),(H338&lt;=$R$1),(L338&lt;=$S$1)))</f>
        <v>1</v>
      </c>
      <c r="T338" s="26" t="b">
        <f>NOT(OR((C338&lt;=$Q$1),(G338&lt;=$R$1),(K338&lt;=$S$1)))</f>
        <v>1</v>
      </c>
      <c r="U338" s="65"/>
      <c r="V338" s="65"/>
      <c r="W338" s="66"/>
      <c r="X338" s="65"/>
      <c r="Y338" s="82"/>
      <c r="Z338" s="83"/>
      <c r="AA338" s="83"/>
      <c r="AB338" s="83"/>
      <c r="AC338" s="84"/>
    </row>
    <row r="339" spans="1:29" x14ac:dyDescent="0.35">
      <c r="A339" s="44" t="s">
        <v>464</v>
      </c>
      <c r="B339" s="27">
        <v>91.666450500488281</v>
      </c>
      <c r="C339" s="27">
        <v>91.666450500488281</v>
      </c>
      <c r="D339" s="27">
        <v>91.666450500488281</v>
      </c>
      <c r="E339" s="27">
        <v>91.666328430175781</v>
      </c>
      <c r="F339" s="27">
        <v>99.999610900878906</v>
      </c>
      <c r="G339" s="27">
        <v>99.999610900878906</v>
      </c>
      <c r="H339" s="27">
        <v>99.999610900878906</v>
      </c>
      <c r="I339" s="27">
        <v>99.99884033203125</v>
      </c>
      <c r="J339" s="32" t="s">
        <v>49</v>
      </c>
      <c r="K339" s="32" t="s">
        <v>49</v>
      </c>
      <c r="L339" s="32" t="s">
        <v>49</v>
      </c>
      <c r="M339" s="32" t="s">
        <v>49</v>
      </c>
      <c r="N339" s="35"/>
      <c r="O339" s="35"/>
      <c r="Q339" s="64">
        <v>1</v>
      </c>
      <c r="R339" s="63" t="s">
        <v>41</v>
      </c>
      <c r="S339" s="26" t="b">
        <f>NOT(OR((B339&lt;=$Q$1),(F339&lt;=$R$1),(J339&lt;=$S$1)))</f>
        <v>1</v>
      </c>
      <c r="T339" s="26" t="b">
        <f>NOT(OR((C339&lt;=$Q$1),(G339&lt;=$R$1),(K339&lt;=$S$1)))</f>
        <v>1</v>
      </c>
      <c r="U339" s="65"/>
      <c r="V339" s="65"/>
      <c r="W339" s="66"/>
      <c r="X339" s="65"/>
      <c r="Y339" s="67"/>
      <c r="Z339" s="68"/>
      <c r="AA339" s="68"/>
      <c r="AB339" s="68"/>
      <c r="AC339" s="69"/>
    </row>
    <row r="340" spans="1:29" x14ac:dyDescent="0.35">
      <c r="A340" s="44" t="s">
        <v>465</v>
      </c>
      <c r="B340" s="27">
        <v>91.666244506835938</v>
      </c>
      <c r="C340" s="27">
        <v>91.666244506835938</v>
      </c>
      <c r="D340" s="27">
        <v>91.666244506835938</v>
      </c>
      <c r="E340" s="27">
        <v>91.666191101074219</v>
      </c>
      <c r="F340" s="27">
        <v>99.999610900878906</v>
      </c>
      <c r="G340" s="27">
        <v>99.999610900878906</v>
      </c>
      <c r="H340" s="27">
        <v>99.999610900878906</v>
      </c>
      <c r="I340" s="27">
        <v>99.99884033203125</v>
      </c>
      <c r="J340" s="32" t="s">
        <v>49</v>
      </c>
      <c r="K340" s="32" t="s">
        <v>49</v>
      </c>
      <c r="L340" s="32" t="s">
        <v>49</v>
      </c>
      <c r="M340" s="32" t="s">
        <v>49</v>
      </c>
      <c r="N340" s="35"/>
      <c r="O340" s="35"/>
      <c r="Q340" s="64">
        <v>1</v>
      </c>
      <c r="R340" s="63" t="s">
        <v>41</v>
      </c>
      <c r="S340" s="26" t="b">
        <f>NOT(OR((D340&lt;=$Q$1),(H340&lt;=$R$1),(L340&lt;=$S$1)))</f>
        <v>1</v>
      </c>
      <c r="T340" s="26" t="b">
        <f>NOT(OR((C340&lt;=$Q$1),(G340&lt;=$R$1),(K340&lt;=$S$1)))</f>
        <v>1</v>
      </c>
      <c r="U340" s="65"/>
      <c r="V340" s="65"/>
      <c r="W340" s="66"/>
      <c r="X340" s="65"/>
      <c r="Y340" s="67"/>
      <c r="Z340" s="68"/>
      <c r="AA340" s="68"/>
      <c r="AB340" s="68"/>
      <c r="AC340" s="69"/>
    </row>
    <row r="341" spans="1:29" x14ac:dyDescent="0.35">
      <c r="A341" s="44" t="s">
        <v>466</v>
      </c>
      <c r="B341" s="27">
        <v>91.665679931640625</v>
      </c>
      <c r="C341" s="27">
        <v>91.665679931640625</v>
      </c>
      <c r="D341" s="27">
        <v>91.665679931640625</v>
      </c>
      <c r="E341" s="27">
        <v>91.666183471679688</v>
      </c>
      <c r="F341" s="27">
        <v>99.999610900878906</v>
      </c>
      <c r="G341" s="27">
        <v>99.999610900878906</v>
      </c>
      <c r="H341" s="27">
        <v>99.999610900878906</v>
      </c>
      <c r="I341" s="27">
        <v>99.99884033203125</v>
      </c>
      <c r="J341" s="32" t="s">
        <v>49</v>
      </c>
      <c r="K341" s="32" t="s">
        <v>49</v>
      </c>
      <c r="L341" s="32" t="s">
        <v>49</v>
      </c>
      <c r="M341" s="32" t="s">
        <v>49</v>
      </c>
      <c r="N341" s="35"/>
      <c r="O341" s="35"/>
      <c r="Q341" s="64">
        <v>1</v>
      </c>
      <c r="R341" s="63" t="s">
        <v>41</v>
      </c>
      <c r="S341" s="26" t="b">
        <f t="shared" ref="S341:S369" si="52">NOT(OR((D341&lt;=$Q$1),(H341&lt;=$R$1),(L341&lt;=$S$1)))</f>
        <v>1</v>
      </c>
      <c r="T341" s="26" t="b">
        <f t="shared" ref="T341:T369" si="53">NOT(OR((C341&lt;=$Q$1),(G341&lt;=$R$1),(K341&lt;=$S$1)))</f>
        <v>1</v>
      </c>
      <c r="U341" s="65"/>
      <c r="V341" s="65"/>
      <c r="W341" s="66"/>
      <c r="X341" s="65"/>
      <c r="Y341" s="67"/>
      <c r="Z341" s="68"/>
      <c r="AA341" s="68"/>
      <c r="AB341" s="68"/>
      <c r="AC341" s="69"/>
    </row>
    <row r="342" spans="1:29" x14ac:dyDescent="0.35">
      <c r="A342" s="44" t="s">
        <v>467</v>
      </c>
      <c r="B342" s="27">
        <v>91.665718078613281</v>
      </c>
      <c r="C342" s="27">
        <v>91.665718078613281</v>
      </c>
      <c r="D342" s="27">
        <v>91.665718078613281</v>
      </c>
      <c r="E342" s="27">
        <v>91.666275024414063</v>
      </c>
      <c r="F342" s="27">
        <v>99.999610900878906</v>
      </c>
      <c r="G342" s="27">
        <v>99.999610900878906</v>
      </c>
      <c r="H342" s="27">
        <v>99.999610900878906</v>
      </c>
      <c r="I342" s="27">
        <v>99.99884033203125</v>
      </c>
      <c r="J342" s="32" t="s">
        <v>49</v>
      </c>
      <c r="K342" s="32" t="s">
        <v>49</v>
      </c>
      <c r="L342" s="32" t="s">
        <v>49</v>
      </c>
      <c r="M342" s="32" t="s">
        <v>49</v>
      </c>
      <c r="N342" s="35"/>
      <c r="O342" s="35"/>
      <c r="Q342" s="64">
        <v>1</v>
      </c>
      <c r="R342" s="63" t="s">
        <v>41</v>
      </c>
      <c r="S342" s="26" t="b">
        <f t="shared" si="52"/>
        <v>1</v>
      </c>
      <c r="T342" s="26" t="b">
        <f t="shared" si="53"/>
        <v>1</v>
      </c>
      <c r="U342" s="65"/>
      <c r="V342" s="65"/>
      <c r="W342" s="66"/>
      <c r="X342" s="65"/>
      <c r="Y342" s="67"/>
      <c r="Z342" s="68"/>
      <c r="AA342" s="68"/>
      <c r="AB342" s="68"/>
      <c r="AC342" s="69"/>
    </row>
    <row r="343" spans="1:29" x14ac:dyDescent="0.35">
      <c r="A343" s="44" t="s">
        <v>468</v>
      </c>
      <c r="B343" s="27">
        <v>91.665763854980469</v>
      </c>
      <c r="C343" s="27">
        <v>91.665763854980469</v>
      </c>
      <c r="D343" s="27">
        <v>91.665763854980469</v>
      </c>
      <c r="E343" s="27">
        <v>91.666374206542969</v>
      </c>
      <c r="F343" s="27">
        <v>99.999610900878906</v>
      </c>
      <c r="G343" s="27">
        <v>99.999610900878906</v>
      </c>
      <c r="H343" s="27">
        <v>99.999610900878906</v>
      </c>
      <c r="I343" s="27">
        <v>99.99884033203125</v>
      </c>
      <c r="J343" s="32" t="s">
        <v>49</v>
      </c>
      <c r="K343" s="32" t="s">
        <v>49</v>
      </c>
      <c r="L343" s="32" t="s">
        <v>49</v>
      </c>
      <c r="M343" s="32" t="s">
        <v>49</v>
      </c>
      <c r="P343" s="26"/>
      <c r="Q343" s="64">
        <v>1</v>
      </c>
      <c r="R343" s="63" t="s">
        <v>41</v>
      </c>
      <c r="S343" s="26" t="b">
        <f t="shared" si="52"/>
        <v>1</v>
      </c>
      <c r="T343" s="26" t="b">
        <f t="shared" si="53"/>
        <v>1</v>
      </c>
    </row>
    <row r="344" spans="1:29" x14ac:dyDescent="0.35">
      <c r="A344" s="44" t="s">
        <v>469</v>
      </c>
      <c r="B344" s="27">
        <v>91.66571044921875</v>
      </c>
      <c r="C344" s="27">
        <v>91.66571044921875</v>
      </c>
      <c r="D344" s="27">
        <v>91.66571044921875</v>
      </c>
      <c r="E344" s="27">
        <v>91.666252136230469</v>
      </c>
      <c r="F344" s="27">
        <v>99.999610900878906</v>
      </c>
      <c r="G344" s="27">
        <v>99.999610900878906</v>
      </c>
      <c r="H344" s="27">
        <v>99.999610900878906</v>
      </c>
      <c r="I344" s="27">
        <v>99.99884033203125</v>
      </c>
      <c r="J344" s="32" t="s">
        <v>49</v>
      </c>
      <c r="K344" s="32" t="s">
        <v>49</v>
      </c>
      <c r="L344" s="32" t="s">
        <v>49</v>
      </c>
      <c r="M344" s="32" t="s">
        <v>49</v>
      </c>
      <c r="P344" s="26"/>
      <c r="Q344" s="64">
        <v>1</v>
      </c>
      <c r="R344" s="63" t="s">
        <v>41</v>
      </c>
      <c r="S344" s="26" t="b">
        <f t="shared" si="52"/>
        <v>1</v>
      </c>
      <c r="T344" s="26" t="b">
        <f t="shared" si="53"/>
        <v>1</v>
      </c>
    </row>
    <row r="345" spans="1:29" x14ac:dyDescent="0.35">
      <c r="A345" s="44" t="s">
        <v>470</v>
      </c>
      <c r="B345" s="27">
        <v>91.665733337402344</v>
      </c>
      <c r="C345" s="27">
        <v>91.665733337402344</v>
      </c>
      <c r="D345" s="27">
        <v>91.665733337402344</v>
      </c>
      <c r="E345" s="27">
        <v>91.666275024414063</v>
      </c>
      <c r="F345" s="27">
        <v>99.999610900878906</v>
      </c>
      <c r="G345" s="27">
        <v>99.999610900878906</v>
      </c>
      <c r="H345" s="27">
        <v>99.999610900878906</v>
      </c>
      <c r="I345" s="27">
        <v>99.99884033203125</v>
      </c>
      <c r="J345" s="32" t="s">
        <v>49</v>
      </c>
      <c r="K345" s="32" t="s">
        <v>49</v>
      </c>
      <c r="L345" s="32" t="s">
        <v>49</v>
      </c>
      <c r="M345" s="32" t="s">
        <v>49</v>
      </c>
      <c r="Q345" s="64">
        <v>1</v>
      </c>
      <c r="R345" s="63" t="s">
        <v>41</v>
      </c>
      <c r="S345" s="26" t="b">
        <f t="shared" si="52"/>
        <v>1</v>
      </c>
      <c r="T345" s="26" t="b">
        <f t="shared" si="53"/>
        <v>1</v>
      </c>
    </row>
    <row r="346" spans="1:29" x14ac:dyDescent="0.35">
      <c r="A346" s="44" t="s">
        <v>471</v>
      </c>
      <c r="B346" s="27">
        <v>91.666404724121094</v>
      </c>
      <c r="C346" s="27">
        <v>91.666404724121094</v>
      </c>
      <c r="D346" s="27">
        <v>91.666404724121094</v>
      </c>
      <c r="E346" s="27">
        <v>91.666099548339844</v>
      </c>
      <c r="F346" s="27">
        <v>99.999610900878906</v>
      </c>
      <c r="G346" s="27">
        <v>99.999610900878906</v>
      </c>
      <c r="H346" s="27">
        <v>99.999610900878906</v>
      </c>
      <c r="I346" s="27">
        <v>99.99884033203125</v>
      </c>
      <c r="J346" s="32" t="s">
        <v>49</v>
      </c>
      <c r="K346" s="32" t="s">
        <v>49</v>
      </c>
      <c r="L346" s="32" t="s">
        <v>49</v>
      </c>
      <c r="M346" s="32" t="s">
        <v>49</v>
      </c>
      <c r="Q346" s="64">
        <v>1</v>
      </c>
      <c r="R346" s="63" t="s">
        <v>41</v>
      </c>
      <c r="S346" s="26" t="b">
        <f t="shared" si="52"/>
        <v>1</v>
      </c>
      <c r="T346" s="26" t="b">
        <f t="shared" si="53"/>
        <v>1</v>
      </c>
    </row>
    <row r="347" spans="1:29" x14ac:dyDescent="0.35">
      <c r="A347" s="44" t="s">
        <v>472</v>
      </c>
      <c r="B347" s="27">
        <v>91.665809631347656</v>
      </c>
      <c r="C347" s="27">
        <v>91.665809631347656</v>
      </c>
      <c r="D347" s="27">
        <v>91.665809631347656</v>
      </c>
      <c r="E347" s="27">
        <v>91.666587829589844</v>
      </c>
      <c r="F347" s="27">
        <v>99.999610900878906</v>
      </c>
      <c r="G347" s="27">
        <v>99.999610900878906</v>
      </c>
      <c r="H347" s="27">
        <v>99.999610900878906</v>
      </c>
      <c r="I347" s="27">
        <v>99.99884033203125</v>
      </c>
      <c r="J347" s="32" t="s">
        <v>49</v>
      </c>
      <c r="K347" s="32" t="s">
        <v>49</v>
      </c>
      <c r="L347" s="32" t="s">
        <v>49</v>
      </c>
      <c r="M347" s="32" t="s">
        <v>49</v>
      </c>
      <c r="P347" s="26"/>
      <c r="Q347" s="64">
        <v>1</v>
      </c>
      <c r="R347" s="63" t="s">
        <v>41</v>
      </c>
      <c r="S347" s="26" t="b">
        <f t="shared" si="52"/>
        <v>1</v>
      </c>
      <c r="T347" s="26" t="b">
        <f t="shared" si="53"/>
        <v>1</v>
      </c>
    </row>
    <row r="348" spans="1:29" x14ac:dyDescent="0.35">
      <c r="A348" s="44" t="s">
        <v>473</v>
      </c>
      <c r="B348" s="27">
        <v>91.66656494140625</v>
      </c>
      <c r="C348" s="27">
        <v>91.66656494140625</v>
      </c>
      <c r="D348" s="27">
        <v>91.66656494140625</v>
      </c>
      <c r="E348" s="27">
        <v>91.666587829589844</v>
      </c>
      <c r="F348" s="27">
        <v>99.999610900878906</v>
      </c>
      <c r="G348" s="27">
        <v>99.999610900878906</v>
      </c>
      <c r="H348" s="27">
        <v>99.999610900878906</v>
      </c>
      <c r="I348" s="27">
        <v>99.99884033203125</v>
      </c>
      <c r="J348" s="32" t="s">
        <v>49</v>
      </c>
      <c r="K348" s="32" t="s">
        <v>49</v>
      </c>
      <c r="L348" s="32" t="s">
        <v>49</v>
      </c>
      <c r="M348" s="32" t="s">
        <v>49</v>
      </c>
      <c r="Q348" s="64">
        <v>1</v>
      </c>
      <c r="R348" s="63" t="s">
        <v>41</v>
      </c>
      <c r="S348" s="26" t="b">
        <f t="shared" si="52"/>
        <v>1</v>
      </c>
      <c r="T348" s="26" t="b">
        <f t="shared" si="53"/>
        <v>1</v>
      </c>
    </row>
    <row r="349" spans="1:29" x14ac:dyDescent="0.35">
      <c r="A349" s="44" t="s">
        <v>474</v>
      </c>
      <c r="B349" s="27">
        <v>91.666427612304688</v>
      </c>
      <c r="C349" s="27">
        <v>91.666427612304688</v>
      </c>
      <c r="D349" s="27">
        <v>91.666427612304688</v>
      </c>
      <c r="E349" s="27">
        <v>91.666259765625</v>
      </c>
      <c r="F349" s="27">
        <v>99.999610900878906</v>
      </c>
      <c r="G349" s="27">
        <v>99.999610900878906</v>
      </c>
      <c r="H349" s="27">
        <v>99.999610900878906</v>
      </c>
      <c r="I349" s="27">
        <v>99.99884033203125</v>
      </c>
      <c r="J349" s="32" t="s">
        <v>49</v>
      </c>
      <c r="K349" s="32" t="s">
        <v>49</v>
      </c>
      <c r="L349" s="32" t="s">
        <v>49</v>
      </c>
      <c r="M349" s="32" t="s">
        <v>49</v>
      </c>
      <c r="Q349" s="64">
        <v>1</v>
      </c>
      <c r="R349" s="63" t="s">
        <v>41</v>
      </c>
      <c r="S349" s="26" t="b">
        <f t="shared" si="52"/>
        <v>1</v>
      </c>
      <c r="T349" s="26" t="b">
        <f t="shared" si="53"/>
        <v>1</v>
      </c>
    </row>
    <row r="350" spans="1:29" x14ac:dyDescent="0.35">
      <c r="A350" s="44" t="s">
        <v>475</v>
      </c>
      <c r="B350" s="27">
        <v>91.6658935546875</v>
      </c>
      <c r="C350" s="27">
        <v>91.6658935546875</v>
      </c>
      <c r="D350" s="27">
        <v>91.6658935546875</v>
      </c>
      <c r="E350" s="27">
        <v>91.66650390625</v>
      </c>
      <c r="F350" s="27">
        <v>99.999610900878906</v>
      </c>
      <c r="G350" s="27">
        <v>99.999610900878906</v>
      </c>
      <c r="H350" s="27">
        <v>99.999610900878906</v>
      </c>
      <c r="I350" s="27">
        <v>99.99884033203125</v>
      </c>
      <c r="J350" s="32" t="s">
        <v>49</v>
      </c>
      <c r="K350" s="32" t="s">
        <v>49</v>
      </c>
      <c r="L350" s="32" t="s">
        <v>49</v>
      </c>
      <c r="M350" s="32" t="s">
        <v>49</v>
      </c>
      <c r="Q350" s="64">
        <v>1</v>
      </c>
      <c r="R350" s="63" t="s">
        <v>41</v>
      </c>
      <c r="S350" s="26" t="b">
        <f t="shared" si="52"/>
        <v>1</v>
      </c>
      <c r="T350" s="26" t="b">
        <f t="shared" si="53"/>
        <v>1</v>
      </c>
    </row>
    <row r="351" spans="1:29" x14ac:dyDescent="0.35">
      <c r="A351" s="44" t="s">
        <v>476</v>
      </c>
      <c r="B351" s="27">
        <v>91.665687561035156</v>
      </c>
      <c r="C351" s="27">
        <v>91.665687561035156</v>
      </c>
      <c r="D351" s="27">
        <v>91.665687561035156</v>
      </c>
      <c r="E351" s="27">
        <v>91.666282653808594</v>
      </c>
      <c r="F351" s="27">
        <v>99.999610900878906</v>
      </c>
      <c r="G351" s="27">
        <v>99.999610900878906</v>
      </c>
      <c r="H351" s="27">
        <v>99.999610900878906</v>
      </c>
      <c r="I351" s="27">
        <v>99.99884033203125</v>
      </c>
      <c r="J351" s="32" t="s">
        <v>49</v>
      </c>
      <c r="K351" s="32" t="s">
        <v>49</v>
      </c>
      <c r="L351" s="32" t="s">
        <v>49</v>
      </c>
      <c r="M351" s="32" t="s">
        <v>49</v>
      </c>
      <c r="Q351" s="64">
        <v>1</v>
      </c>
      <c r="R351" s="63" t="s">
        <v>41</v>
      </c>
      <c r="S351" s="26" t="b">
        <f t="shared" si="52"/>
        <v>1</v>
      </c>
      <c r="T351" s="26" t="b">
        <f t="shared" si="53"/>
        <v>1</v>
      </c>
    </row>
    <row r="352" spans="1:29" x14ac:dyDescent="0.35">
      <c r="A352" s="44" t="s">
        <v>477</v>
      </c>
      <c r="B352" s="27">
        <v>91.666046142578125</v>
      </c>
      <c r="C352" s="27">
        <v>91.666046142578125</v>
      </c>
      <c r="D352" s="27">
        <v>91.666046142578125</v>
      </c>
      <c r="E352" s="27">
        <v>91.666275024414063</v>
      </c>
      <c r="F352" s="27">
        <v>99.999610900878906</v>
      </c>
      <c r="G352" s="27">
        <v>99.999610900878906</v>
      </c>
      <c r="H352" s="27">
        <v>99.999610900878906</v>
      </c>
      <c r="I352" s="27">
        <v>99.99884033203125</v>
      </c>
      <c r="J352" s="32" t="s">
        <v>49</v>
      </c>
      <c r="K352" s="32" t="s">
        <v>49</v>
      </c>
      <c r="L352" s="32" t="s">
        <v>49</v>
      </c>
      <c r="M352" s="32" t="s">
        <v>49</v>
      </c>
      <c r="Q352" s="64">
        <v>1</v>
      </c>
      <c r="R352" s="63" t="s">
        <v>41</v>
      </c>
      <c r="S352" s="26" t="b">
        <f t="shared" si="52"/>
        <v>1</v>
      </c>
      <c r="T352" s="26" t="b">
        <f t="shared" si="53"/>
        <v>1</v>
      </c>
    </row>
    <row r="353" spans="1:20" x14ac:dyDescent="0.35">
      <c r="A353" s="44" t="s">
        <v>478</v>
      </c>
      <c r="B353" s="27">
        <v>91.665664672851563</v>
      </c>
      <c r="C353" s="27">
        <v>91.665664672851563</v>
      </c>
      <c r="D353" s="27">
        <v>91.665664672851563</v>
      </c>
      <c r="E353" s="27">
        <v>91.66632080078125</v>
      </c>
      <c r="F353" s="27">
        <v>99.999610900878906</v>
      </c>
      <c r="G353" s="27">
        <v>99.999610900878906</v>
      </c>
      <c r="H353" s="27">
        <v>99.999610900878906</v>
      </c>
      <c r="I353" s="27">
        <v>99.99884033203125</v>
      </c>
      <c r="J353" s="32" t="s">
        <v>49</v>
      </c>
      <c r="K353" s="32" t="s">
        <v>49</v>
      </c>
      <c r="L353" s="32" t="s">
        <v>49</v>
      </c>
      <c r="M353" s="32" t="s">
        <v>49</v>
      </c>
      <c r="Q353" s="64">
        <v>1</v>
      </c>
      <c r="R353" s="63" t="s">
        <v>41</v>
      </c>
      <c r="S353" s="26" t="b">
        <f t="shared" si="52"/>
        <v>1</v>
      </c>
      <c r="T353" s="26" t="b">
        <f t="shared" si="53"/>
        <v>1</v>
      </c>
    </row>
    <row r="354" spans="1:20" x14ac:dyDescent="0.35">
      <c r="A354" s="44" t="s">
        <v>479</v>
      </c>
      <c r="B354" s="27">
        <v>91.666465759277344</v>
      </c>
      <c r="C354" s="27">
        <v>91.666465759277344</v>
      </c>
      <c r="D354" s="27">
        <v>91.666465759277344</v>
      </c>
      <c r="E354" s="27">
        <v>91.666595458984375</v>
      </c>
      <c r="F354" s="27">
        <v>99.999610900878906</v>
      </c>
      <c r="G354" s="27">
        <v>99.999610900878906</v>
      </c>
      <c r="H354" s="27">
        <v>99.999610900878906</v>
      </c>
      <c r="I354" s="27">
        <v>99.99884033203125</v>
      </c>
      <c r="J354" s="32" t="s">
        <v>49</v>
      </c>
      <c r="K354" s="32" t="s">
        <v>49</v>
      </c>
      <c r="L354" s="32" t="s">
        <v>49</v>
      </c>
      <c r="M354" s="32" t="s">
        <v>49</v>
      </c>
      <c r="Q354" s="64">
        <v>1</v>
      </c>
      <c r="R354" s="63" t="s">
        <v>41</v>
      </c>
      <c r="S354" s="26" t="b">
        <f t="shared" si="52"/>
        <v>1</v>
      </c>
      <c r="T354" s="26" t="b">
        <f t="shared" si="53"/>
        <v>1</v>
      </c>
    </row>
    <row r="355" spans="1:20" x14ac:dyDescent="0.35">
      <c r="A355" s="44" t="s">
        <v>480</v>
      </c>
      <c r="B355" s="27">
        <v>91.666397094726563</v>
      </c>
      <c r="C355" s="27">
        <v>91.666397094726563</v>
      </c>
      <c r="D355" s="27">
        <v>91.666397094726563</v>
      </c>
      <c r="E355" s="27">
        <v>91.666099548339844</v>
      </c>
      <c r="F355" s="27">
        <v>99.999610900878906</v>
      </c>
      <c r="G355" s="27">
        <v>99.999610900878906</v>
      </c>
      <c r="H355" s="27">
        <v>99.999610900878906</v>
      </c>
      <c r="I355" s="27">
        <v>99.99884033203125</v>
      </c>
      <c r="J355" s="32" t="s">
        <v>49</v>
      </c>
      <c r="K355" s="32" t="s">
        <v>49</v>
      </c>
      <c r="L355" s="32" t="s">
        <v>49</v>
      </c>
      <c r="M355" s="32" t="s">
        <v>49</v>
      </c>
      <c r="Q355" s="64">
        <v>1</v>
      </c>
      <c r="R355" s="63" t="s">
        <v>41</v>
      </c>
      <c r="S355" s="26" t="b">
        <f t="shared" si="52"/>
        <v>1</v>
      </c>
      <c r="T355" s="26" t="b">
        <f t="shared" si="53"/>
        <v>1</v>
      </c>
    </row>
    <row r="356" spans="1:20" x14ac:dyDescent="0.35">
      <c r="A356" s="44" t="s">
        <v>481</v>
      </c>
      <c r="B356" s="27">
        <v>91.666419982910156</v>
      </c>
      <c r="C356" s="27">
        <v>91.666419982910156</v>
      </c>
      <c r="D356" s="27">
        <v>91.666419982910156</v>
      </c>
      <c r="E356" s="27">
        <v>91.666481018066406</v>
      </c>
      <c r="F356" s="27">
        <v>99.999610900878906</v>
      </c>
      <c r="G356" s="27">
        <v>99.999610900878906</v>
      </c>
      <c r="H356" s="27">
        <v>99.999610900878906</v>
      </c>
      <c r="I356" s="27">
        <v>99.99884033203125</v>
      </c>
      <c r="J356" s="32" t="s">
        <v>49</v>
      </c>
      <c r="K356" s="32" t="s">
        <v>49</v>
      </c>
      <c r="L356" s="32" t="s">
        <v>49</v>
      </c>
      <c r="M356" s="32" t="s">
        <v>49</v>
      </c>
      <c r="Q356" s="64">
        <v>1</v>
      </c>
      <c r="R356" s="63" t="s">
        <v>41</v>
      </c>
      <c r="S356" s="26" t="b">
        <f t="shared" si="52"/>
        <v>1</v>
      </c>
      <c r="T356" s="26" t="b">
        <f t="shared" si="53"/>
        <v>1</v>
      </c>
    </row>
    <row r="357" spans="1:20" x14ac:dyDescent="0.35">
      <c r="A357" s="44" t="s">
        <v>482</v>
      </c>
      <c r="B357" s="27">
        <v>91.666534423828125</v>
      </c>
      <c r="C357" s="27">
        <v>91.666534423828125</v>
      </c>
      <c r="D357" s="27">
        <v>91.666534423828125</v>
      </c>
      <c r="E357" s="27">
        <v>91.666641235351563</v>
      </c>
      <c r="F357" s="27">
        <v>99.999610900878906</v>
      </c>
      <c r="G357" s="27">
        <v>99.999610900878906</v>
      </c>
      <c r="H357" s="27">
        <v>99.999610900878906</v>
      </c>
      <c r="I357" s="27">
        <v>99.99884033203125</v>
      </c>
      <c r="J357" s="32" t="s">
        <v>49</v>
      </c>
      <c r="K357" s="32" t="s">
        <v>49</v>
      </c>
      <c r="L357" s="32" t="s">
        <v>49</v>
      </c>
      <c r="M357" s="32" t="s">
        <v>49</v>
      </c>
      <c r="Q357" s="64">
        <v>1</v>
      </c>
      <c r="R357" s="63" t="s">
        <v>41</v>
      </c>
      <c r="S357" s="26" t="b">
        <f t="shared" si="52"/>
        <v>1</v>
      </c>
      <c r="T357" s="26" t="b">
        <f t="shared" si="53"/>
        <v>1</v>
      </c>
    </row>
    <row r="358" spans="1:20" x14ac:dyDescent="0.35">
      <c r="A358" s="44" t="s">
        <v>483</v>
      </c>
      <c r="B358" s="27">
        <v>91.665702819824219</v>
      </c>
      <c r="C358" s="27">
        <v>91.665702819824219</v>
      </c>
      <c r="D358" s="27">
        <v>91.665702819824219</v>
      </c>
      <c r="E358" s="27">
        <v>91.666435241699219</v>
      </c>
      <c r="F358" s="27">
        <v>99.999610900878906</v>
      </c>
      <c r="G358" s="27">
        <v>99.999610900878906</v>
      </c>
      <c r="H358" s="27">
        <v>99.999610900878906</v>
      </c>
      <c r="I358" s="27">
        <v>99.99884033203125</v>
      </c>
      <c r="J358" s="32" t="s">
        <v>49</v>
      </c>
      <c r="K358" s="32" t="s">
        <v>49</v>
      </c>
      <c r="L358" s="32" t="s">
        <v>49</v>
      </c>
      <c r="M358" s="32" t="s">
        <v>49</v>
      </c>
      <c r="Q358" s="64">
        <v>1</v>
      </c>
      <c r="R358" s="63" t="s">
        <v>41</v>
      </c>
      <c r="S358" s="26" t="b">
        <f t="shared" si="52"/>
        <v>1</v>
      </c>
      <c r="T358" s="26" t="b">
        <f t="shared" si="53"/>
        <v>1</v>
      </c>
    </row>
    <row r="359" spans="1:20" x14ac:dyDescent="0.35">
      <c r="A359" s="44" t="s">
        <v>484</v>
      </c>
      <c r="B359" s="27">
        <v>91.6658935546875</v>
      </c>
      <c r="C359" s="27">
        <v>91.6658935546875</v>
      </c>
      <c r="D359" s="27">
        <v>91.6658935546875</v>
      </c>
      <c r="E359" s="27">
        <v>91.66656494140625</v>
      </c>
      <c r="F359" s="27">
        <v>99.999610900878906</v>
      </c>
      <c r="G359" s="27">
        <v>99.999610900878906</v>
      </c>
      <c r="H359" s="27">
        <v>99.999610900878906</v>
      </c>
      <c r="I359" s="27">
        <v>99.99884033203125</v>
      </c>
      <c r="J359" s="32" t="s">
        <v>49</v>
      </c>
      <c r="K359" s="32" t="s">
        <v>49</v>
      </c>
      <c r="L359" s="32" t="s">
        <v>49</v>
      </c>
      <c r="M359" s="32" t="s">
        <v>49</v>
      </c>
      <c r="Q359" s="64">
        <v>1</v>
      </c>
      <c r="R359" s="63" t="s">
        <v>41</v>
      </c>
      <c r="S359" s="26" t="b">
        <f t="shared" si="52"/>
        <v>1</v>
      </c>
      <c r="T359" s="26" t="b">
        <f t="shared" si="53"/>
        <v>1</v>
      </c>
    </row>
    <row r="360" spans="1:20" x14ac:dyDescent="0.35">
      <c r="A360" s="44" t="s">
        <v>485</v>
      </c>
      <c r="B360" s="27">
        <v>91.665725708007813</v>
      </c>
      <c r="C360" s="27">
        <v>91.665725708007813</v>
      </c>
      <c r="D360" s="27">
        <v>91.665725708007813</v>
      </c>
      <c r="E360" s="27">
        <v>91.666259765625</v>
      </c>
      <c r="F360" s="27">
        <v>99.999610900878906</v>
      </c>
      <c r="G360" s="27">
        <v>99.999610900878906</v>
      </c>
      <c r="H360" s="27">
        <v>99.999610900878906</v>
      </c>
      <c r="I360" s="27">
        <v>99.99884033203125</v>
      </c>
      <c r="J360" s="32" t="s">
        <v>49</v>
      </c>
      <c r="K360" s="32" t="s">
        <v>49</v>
      </c>
      <c r="L360" s="32" t="s">
        <v>49</v>
      </c>
      <c r="M360" s="32" t="s">
        <v>49</v>
      </c>
      <c r="Q360" s="64">
        <v>1</v>
      </c>
      <c r="R360" s="63" t="s">
        <v>41</v>
      </c>
      <c r="S360" s="26" t="b">
        <f t="shared" si="52"/>
        <v>1</v>
      </c>
      <c r="T360" s="26" t="b">
        <f t="shared" si="53"/>
        <v>1</v>
      </c>
    </row>
    <row r="361" spans="1:20" x14ac:dyDescent="0.35">
      <c r="A361" s="44" t="s">
        <v>486</v>
      </c>
      <c r="B361" s="27">
        <v>91.665840148925781</v>
      </c>
      <c r="C361" s="27">
        <v>91.665840148925781</v>
      </c>
      <c r="D361" s="27">
        <v>91.665840148925781</v>
      </c>
      <c r="E361" s="27">
        <v>91.666587829589844</v>
      </c>
      <c r="F361" s="27">
        <v>99.999610900878906</v>
      </c>
      <c r="G361" s="27">
        <v>99.999610900878906</v>
      </c>
      <c r="H361" s="27">
        <v>99.999610900878906</v>
      </c>
      <c r="I361" s="27">
        <v>99.99884033203125</v>
      </c>
      <c r="J361" s="32" t="s">
        <v>49</v>
      </c>
      <c r="K361" s="32" t="s">
        <v>49</v>
      </c>
      <c r="L361" s="32" t="s">
        <v>49</v>
      </c>
      <c r="M361" s="32" t="s">
        <v>49</v>
      </c>
      <c r="Q361" s="64">
        <v>1</v>
      </c>
      <c r="R361" s="63" t="s">
        <v>41</v>
      </c>
      <c r="S361" s="26" t="b">
        <f t="shared" si="52"/>
        <v>1</v>
      </c>
      <c r="T361" s="26" t="b">
        <f t="shared" si="53"/>
        <v>1</v>
      </c>
    </row>
    <row r="362" spans="1:20" x14ac:dyDescent="0.35">
      <c r="A362" s="44" t="s">
        <v>487</v>
      </c>
      <c r="B362" s="27">
        <v>91.665145874023438</v>
      </c>
      <c r="C362" s="27">
        <v>91.665145874023438</v>
      </c>
      <c r="D362" s="27">
        <v>91.665145874023438</v>
      </c>
      <c r="E362" s="27">
        <v>91.66632080078125</v>
      </c>
      <c r="F362" s="27">
        <v>99.999610900878906</v>
      </c>
      <c r="G362" s="27">
        <v>99.999610900878906</v>
      </c>
      <c r="H362" s="27">
        <v>99.999610900878906</v>
      </c>
      <c r="I362" s="27">
        <v>99.99884033203125</v>
      </c>
      <c r="J362" s="32" t="s">
        <v>49</v>
      </c>
      <c r="K362" s="32" t="s">
        <v>49</v>
      </c>
      <c r="L362" s="32" t="s">
        <v>49</v>
      </c>
      <c r="M362" s="32" t="s">
        <v>49</v>
      </c>
      <c r="Q362" s="64">
        <v>1</v>
      </c>
      <c r="R362" s="63" t="s">
        <v>41</v>
      </c>
      <c r="S362" s="26" t="b">
        <f t="shared" si="52"/>
        <v>1</v>
      </c>
      <c r="T362" s="26" t="b">
        <f t="shared" si="53"/>
        <v>1</v>
      </c>
    </row>
    <row r="363" spans="1:20" x14ac:dyDescent="0.35">
      <c r="A363" s="44" t="s">
        <v>488</v>
      </c>
      <c r="B363" s="27">
        <v>91.666000366210938</v>
      </c>
      <c r="C363" s="27">
        <v>91.666000366210938</v>
      </c>
      <c r="D363" s="27">
        <v>91.666000366210938</v>
      </c>
      <c r="E363" s="27">
        <v>91.666549682617188</v>
      </c>
      <c r="F363" s="27">
        <v>99.999610900878906</v>
      </c>
      <c r="G363" s="27">
        <v>99.999610900878906</v>
      </c>
      <c r="H363" s="27">
        <v>99.999610900878906</v>
      </c>
      <c r="I363" s="27">
        <v>99.99884033203125</v>
      </c>
      <c r="J363" s="32" t="s">
        <v>49</v>
      </c>
      <c r="K363" s="32" t="s">
        <v>49</v>
      </c>
      <c r="L363" s="32" t="s">
        <v>49</v>
      </c>
      <c r="M363" s="32" t="s">
        <v>49</v>
      </c>
      <c r="Q363" s="64">
        <v>1</v>
      </c>
      <c r="R363" s="63" t="s">
        <v>41</v>
      </c>
      <c r="S363" s="26" t="b">
        <f t="shared" si="52"/>
        <v>1</v>
      </c>
      <c r="T363" s="26" t="b">
        <f t="shared" si="53"/>
        <v>1</v>
      </c>
    </row>
    <row r="364" spans="1:20" x14ac:dyDescent="0.35">
      <c r="A364" s="44" t="s">
        <v>489</v>
      </c>
      <c r="B364" s="27">
        <v>91.66595458984375</v>
      </c>
      <c r="C364" s="27">
        <v>91.66595458984375</v>
      </c>
      <c r="D364" s="27">
        <v>91.66595458984375</v>
      </c>
      <c r="E364" s="27">
        <v>91.666275024414063</v>
      </c>
      <c r="F364" s="27">
        <v>99.999610900878906</v>
      </c>
      <c r="G364" s="27">
        <v>99.999610900878906</v>
      </c>
      <c r="H364" s="27">
        <v>99.999610900878906</v>
      </c>
      <c r="I364" s="27">
        <v>99.99884033203125</v>
      </c>
      <c r="J364" s="32" t="s">
        <v>49</v>
      </c>
      <c r="K364" s="32" t="s">
        <v>49</v>
      </c>
      <c r="L364" s="32" t="s">
        <v>49</v>
      </c>
      <c r="M364" s="32" t="s">
        <v>49</v>
      </c>
      <c r="Q364" s="64">
        <v>1</v>
      </c>
      <c r="R364" s="63" t="s">
        <v>41</v>
      </c>
      <c r="S364" s="26" t="b">
        <f t="shared" si="52"/>
        <v>1</v>
      </c>
      <c r="T364" s="26" t="b">
        <f t="shared" si="53"/>
        <v>1</v>
      </c>
    </row>
    <row r="365" spans="1:20" x14ac:dyDescent="0.35">
      <c r="A365" s="44" t="s">
        <v>490</v>
      </c>
      <c r="B365" s="27">
        <v>91.665077209472656</v>
      </c>
      <c r="C365" s="27">
        <v>91.665077209472656</v>
      </c>
      <c r="D365" s="27">
        <v>91.665077209472656</v>
      </c>
      <c r="E365" s="27">
        <v>91.663864135742188</v>
      </c>
      <c r="F365" s="27">
        <v>99.999610900878906</v>
      </c>
      <c r="G365" s="27">
        <v>99.999610900878906</v>
      </c>
      <c r="H365" s="27">
        <v>99.999610900878906</v>
      </c>
      <c r="I365" s="27">
        <v>99.99884033203125</v>
      </c>
      <c r="J365" s="32" t="s">
        <v>49</v>
      </c>
      <c r="K365" s="32" t="s">
        <v>49</v>
      </c>
      <c r="L365" s="32" t="s">
        <v>49</v>
      </c>
      <c r="M365" s="32" t="s">
        <v>49</v>
      </c>
      <c r="Q365" s="64">
        <v>1</v>
      </c>
      <c r="R365" s="63" t="s">
        <v>41</v>
      </c>
      <c r="S365" s="26" t="b">
        <f t="shared" si="52"/>
        <v>1</v>
      </c>
      <c r="T365" s="26" t="b">
        <f t="shared" si="53"/>
        <v>1</v>
      </c>
    </row>
    <row r="366" spans="1:20" x14ac:dyDescent="0.35">
      <c r="A366" s="44" t="s">
        <v>491</v>
      </c>
      <c r="B366" s="27">
        <v>91.666221618652344</v>
      </c>
      <c r="C366" s="27">
        <v>91.666221618652344</v>
      </c>
      <c r="D366" s="27">
        <v>91.666221618652344</v>
      </c>
      <c r="E366" s="27">
        <v>91.66656494140625</v>
      </c>
      <c r="F366" s="27">
        <v>99.999610900878906</v>
      </c>
      <c r="G366" s="27">
        <v>99.999610900878906</v>
      </c>
      <c r="H366" s="27">
        <v>99.999610900878906</v>
      </c>
      <c r="I366" s="27">
        <v>99.99884033203125</v>
      </c>
      <c r="J366" s="32" t="s">
        <v>49</v>
      </c>
      <c r="K366" s="32" t="s">
        <v>49</v>
      </c>
      <c r="L366" s="32" t="s">
        <v>49</v>
      </c>
      <c r="M366" s="32" t="s">
        <v>49</v>
      </c>
      <c r="Q366" s="64">
        <v>1</v>
      </c>
      <c r="R366" s="63" t="s">
        <v>41</v>
      </c>
      <c r="S366" s="26" t="b">
        <f t="shared" si="52"/>
        <v>1</v>
      </c>
      <c r="T366" s="26" t="b">
        <f t="shared" si="53"/>
        <v>1</v>
      </c>
    </row>
    <row r="367" spans="1:20" x14ac:dyDescent="0.35">
      <c r="A367" s="44" t="s">
        <v>492</v>
      </c>
      <c r="B367" s="27">
        <v>91.666213989257813</v>
      </c>
      <c r="C367" s="27">
        <v>91.666213989257813</v>
      </c>
      <c r="D367" s="27">
        <v>91.666213989257813</v>
      </c>
      <c r="E367" s="27">
        <v>91.666587829589844</v>
      </c>
      <c r="F367" s="27">
        <v>99.999610900878906</v>
      </c>
      <c r="G367" s="27">
        <v>99.999610900878906</v>
      </c>
      <c r="H367" s="27">
        <v>99.999610900878906</v>
      </c>
      <c r="I367" s="27">
        <v>99.99884033203125</v>
      </c>
      <c r="J367" s="32" t="s">
        <v>49</v>
      </c>
      <c r="K367" s="32" t="s">
        <v>49</v>
      </c>
      <c r="L367" s="32" t="s">
        <v>49</v>
      </c>
      <c r="M367" s="32" t="s">
        <v>49</v>
      </c>
      <c r="Q367" s="64">
        <v>1</v>
      </c>
      <c r="R367" s="63" t="s">
        <v>41</v>
      </c>
      <c r="S367" s="26" t="b">
        <f t="shared" si="52"/>
        <v>1</v>
      </c>
      <c r="T367" s="26" t="b">
        <f t="shared" si="53"/>
        <v>1</v>
      </c>
    </row>
    <row r="368" spans="1:20" x14ac:dyDescent="0.35">
      <c r="A368" s="44" t="s">
        <v>493</v>
      </c>
      <c r="B368" s="27">
        <v>91.6658935546875</v>
      </c>
      <c r="C368" s="27">
        <v>91.6658935546875</v>
      </c>
      <c r="D368" s="27">
        <v>91.6658935546875</v>
      </c>
      <c r="E368" s="27">
        <v>91.666213989257813</v>
      </c>
      <c r="F368" s="27">
        <v>99.999610900878906</v>
      </c>
      <c r="G368" s="27">
        <v>99.999610900878906</v>
      </c>
      <c r="H368" s="27">
        <v>99.999610900878906</v>
      </c>
      <c r="I368" s="27">
        <v>99.99884033203125</v>
      </c>
      <c r="J368" s="32" t="s">
        <v>49</v>
      </c>
      <c r="K368" s="32" t="s">
        <v>49</v>
      </c>
      <c r="L368" s="32" t="s">
        <v>49</v>
      </c>
      <c r="M368" s="32" t="s">
        <v>49</v>
      </c>
      <c r="Q368" s="64">
        <v>1</v>
      </c>
      <c r="R368" s="63" t="s">
        <v>41</v>
      </c>
      <c r="S368" s="26" t="b">
        <f t="shared" si="52"/>
        <v>1</v>
      </c>
      <c r="T368" s="26" t="b">
        <f t="shared" si="53"/>
        <v>1</v>
      </c>
    </row>
    <row r="369" spans="1:43" x14ac:dyDescent="0.35">
      <c r="A369" s="44" t="s">
        <v>494</v>
      </c>
      <c r="B369" s="27">
        <v>91.666450500488281</v>
      </c>
      <c r="C369" s="27">
        <v>91.666450500488281</v>
      </c>
      <c r="D369" s="27">
        <v>91.666450500488281</v>
      </c>
      <c r="E369" s="27">
        <v>91.666305541992188</v>
      </c>
      <c r="F369" s="27">
        <v>99.999610900878906</v>
      </c>
      <c r="G369" s="27">
        <v>99.999610900878906</v>
      </c>
      <c r="H369" s="27">
        <v>99.999610900878906</v>
      </c>
      <c r="I369" s="27">
        <v>99.99884033203125</v>
      </c>
      <c r="J369" s="32" t="s">
        <v>49</v>
      </c>
      <c r="K369" s="32" t="s">
        <v>49</v>
      </c>
      <c r="L369" s="32" t="s">
        <v>49</v>
      </c>
      <c r="M369" s="32" t="s">
        <v>49</v>
      </c>
      <c r="Q369" s="64">
        <v>1</v>
      </c>
      <c r="R369" s="63" t="s">
        <v>41</v>
      </c>
      <c r="S369" s="26" t="b">
        <f t="shared" si="52"/>
        <v>1</v>
      </c>
      <c r="T369" s="26" t="b">
        <f t="shared" si="53"/>
        <v>1</v>
      </c>
    </row>
    <row r="370" spans="1:43" x14ac:dyDescent="0.35">
      <c r="A370" s="57" t="s">
        <v>453</v>
      </c>
      <c r="B370" s="58" t="s">
        <v>453</v>
      </c>
      <c r="C370" s="58" t="s">
        <v>453</v>
      </c>
      <c r="D370" s="58" t="s">
        <v>453</v>
      </c>
      <c r="E370" s="58" t="s">
        <v>453</v>
      </c>
      <c r="F370" s="58" t="s">
        <v>453</v>
      </c>
      <c r="G370" s="58" t="s">
        <v>453</v>
      </c>
      <c r="H370" s="58" t="s">
        <v>453</v>
      </c>
      <c r="I370" s="58" t="s">
        <v>453</v>
      </c>
      <c r="J370" s="58" t="s">
        <v>453</v>
      </c>
      <c r="K370" s="58" t="s">
        <v>453</v>
      </c>
      <c r="L370" s="58" t="s">
        <v>453</v>
      </c>
      <c r="M370" s="58" t="s">
        <v>453</v>
      </c>
      <c r="N370" s="59" t="s">
        <v>495</v>
      </c>
      <c r="O370" s="58" t="s">
        <v>453</v>
      </c>
      <c r="P370" s="24" t="e">
        <f>SUMIF(S371:S372,TRUE, Q371:Q372)/SUM(Q371:Q372)</f>
        <v>#DIV/0!</v>
      </c>
      <c r="Q370" s="58" t="s">
        <v>453</v>
      </c>
      <c r="R370" s="58" t="s">
        <v>453</v>
      </c>
      <c r="S370" s="58" t="s">
        <v>453</v>
      </c>
      <c r="T370" s="60" t="s">
        <v>453</v>
      </c>
      <c r="U370" s="58" t="s">
        <v>453</v>
      </c>
      <c r="V370" s="58" t="s">
        <v>453</v>
      </c>
      <c r="W370" s="58" t="s">
        <v>453</v>
      </c>
      <c r="X370" s="58" t="s">
        <v>453</v>
      </c>
      <c r="Y370" s="61" t="s">
        <v>453</v>
      </c>
      <c r="Z370" s="61" t="s">
        <v>453</v>
      </c>
      <c r="AA370" s="61" t="s">
        <v>453</v>
      </c>
      <c r="AB370" s="61" t="s">
        <v>453</v>
      </c>
      <c r="AC370" s="61" t="s">
        <v>453</v>
      </c>
      <c r="AD370" s="61" t="s">
        <v>453</v>
      </c>
      <c r="AE370" s="61" t="s">
        <v>453</v>
      </c>
      <c r="AF370" s="61" t="s">
        <v>453</v>
      </c>
      <c r="AG370" s="61" t="s">
        <v>453</v>
      </c>
      <c r="AH370" s="61" t="s">
        <v>453</v>
      </c>
      <c r="AI370" s="61" t="s">
        <v>453</v>
      </c>
      <c r="AJ370" s="61" t="s">
        <v>453</v>
      </c>
      <c r="AK370" s="61" t="s">
        <v>453</v>
      </c>
      <c r="AL370" s="61" t="s">
        <v>453</v>
      </c>
      <c r="AM370" s="61" t="s">
        <v>453</v>
      </c>
      <c r="AN370" s="61" t="s">
        <v>453</v>
      </c>
      <c r="AO370" s="61" t="s">
        <v>453</v>
      </c>
      <c r="AP370" s="61" t="s">
        <v>453</v>
      </c>
      <c r="AQ370" s="61" t="s">
        <v>453</v>
      </c>
    </row>
    <row r="371" spans="1:43" ht="14.5" customHeight="1" x14ac:dyDescent="0.35">
      <c r="A371" s="62" t="s">
        <v>496</v>
      </c>
      <c r="B371" s="27">
        <v>70.258110046386719</v>
      </c>
      <c r="C371" s="27">
        <v>61.663253784179688</v>
      </c>
      <c r="D371" s="27">
        <v>96.529319763183594</v>
      </c>
      <c r="E371" s="27">
        <v>96.989830017089844</v>
      </c>
      <c r="F371" s="27">
        <v>98.075485229492188</v>
      </c>
      <c r="G371" s="27">
        <v>99.982757568359375</v>
      </c>
      <c r="H371" s="27">
        <v>99.942535400390625</v>
      </c>
      <c r="I371" s="27">
        <v>99.99884033203125</v>
      </c>
      <c r="J371" s="27">
        <v>0</v>
      </c>
      <c r="K371" s="27">
        <v>0</v>
      </c>
      <c r="L371" s="27">
        <v>0</v>
      </c>
      <c r="M371" s="27">
        <v>0</v>
      </c>
      <c r="N371" s="35"/>
      <c r="O371" s="63" t="s">
        <v>453</v>
      </c>
      <c r="P371" s="63" t="s">
        <v>497</v>
      </c>
      <c r="Q371" s="64">
        <v>0</v>
      </c>
      <c r="R371" s="63" t="s">
        <v>41</v>
      </c>
      <c r="S371" s="26" t="b">
        <f t="shared" ref="S371:S372" si="54">NOT(OR((D371&lt;=$Q$1),(H371&lt;=$R$1),(L371&lt;=$S$1)))</f>
        <v>0</v>
      </c>
      <c r="T371" s="26" t="b">
        <f>NOT(OR((C371&lt;=$Q$1),(G371&lt;=$R$1),(K371&lt;=$S$1)))</f>
        <v>0</v>
      </c>
      <c r="U371" s="65" t="s">
        <v>42</v>
      </c>
      <c r="V371" s="65" t="s">
        <v>42</v>
      </c>
      <c r="W371" s="66" t="s">
        <v>49</v>
      </c>
      <c r="X371" s="65" t="s">
        <v>42</v>
      </c>
      <c r="Y371" s="82">
        <v>5</v>
      </c>
      <c r="Z371" s="83"/>
      <c r="AA371" s="83"/>
      <c r="AB371" s="83"/>
      <c r="AC371" s="84"/>
      <c r="AD371" s="63" t="s">
        <v>453</v>
      </c>
      <c r="AE371" s="63" t="s">
        <v>453</v>
      </c>
      <c r="AF371" s="63" t="s">
        <v>453</v>
      </c>
      <c r="AG371" s="63" t="s">
        <v>453</v>
      </c>
      <c r="AH371" s="63" t="s">
        <v>453</v>
      </c>
      <c r="AI371" s="63" t="s">
        <v>453</v>
      </c>
      <c r="AJ371" s="63" t="s">
        <v>453</v>
      </c>
      <c r="AK371" s="63" t="s">
        <v>453</v>
      </c>
      <c r="AL371" s="63" t="s">
        <v>453</v>
      </c>
      <c r="AM371" s="63" t="s">
        <v>453</v>
      </c>
      <c r="AN371" s="63" t="s">
        <v>453</v>
      </c>
      <c r="AO371" s="63" t="s">
        <v>453</v>
      </c>
      <c r="AP371" s="63" t="s">
        <v>453</v>
      </c>
      <c r="AQ371" s="63" t="s">
        <v>453</v>
      </c>
    </row>
    <row r="372" spans="1:43" ht="14.5" customHeight="1" x14ac:dyDescent="0.35">
      <c r="A372" s="62" t="s">
        <v>498</v>
      </c>
      <c r="B372" s="27">
        <v>26.557636260986328</v>
      </c>
      <c r="C372" s="27">
        <v>0</v>
      </c>
      <c r="D372" s="27">
        <v>0</v>
      </c>
      <c r="E372" s="27">
        <v>0</v>
      </c>
      <c r="F372" s="27">
        <v>99.961952209472656</v>
      </c>
      <c r="G372" s="27">
        <v>0</v>
      </c>
      <c r="H372" s="27">
        <v>0</v>
      </c>
      <c r="I372" s="27">
        <v>0</v>
      </c>
      <c r="J372" s="27">
        <v>0</v>
      </c>
      <c r="K372" s="27">
        <v>0</v>
      </c>
      <c r="L372" s="27">
        <v>0</v>
      </c>
      <c r="M372" s="27">
        <v>0</v>
      </c>
      <c r="N372" s="35" t="s">
        <v>499</v>
      </c>
      <c r="O372" s="63" t="s">
        <v>453</v>
      </c>
      <c r="P372" s="63"/>
      <c r="Q372" s="64">
        <v>0</v>
      </c>
      <c r="R372" s="63" t="s">
        <v>41</v>
      </c>
      <c r="S372" s="26" t="b">
        <f t="shared" si="54"/>
        <v>0</v>
      </c>
      <c r="T372" s="26" t="b">
        <f>NOT(OR((C372&lt;=$Q$1),(G372&lt;=$R$1),(K372&lt;=$S$1)))</f>
        <v>0</v>
      </c>
      <c r="U372" s="65" t="s">
        <v>42</v>
      </c>
      <c r="V372" s="65" t="s">
        <v>42</v>
      </c>
      <c r="W372" s="66" t="s">
        <v>49</v>
      </c>
      <c r="X372" s="65" t="s">
        <v>42</v>
      </c>
      <c r="Y372" s="82">
        <v>5</v>
      </c>
      <c r="Z372" s="83"/>
      <c r="AA372" s="83"/>
      <c r="AB372" s="83"/>
      <c r="AC372" s="84"/>
      <c r="AD372" s="63" t="s">
        <v>453</v>
      </c>
      <c r="AE372" s="63" t="s">
        <v>453</v>
      </c>
      <c r="AF372" s="63" t="s">
        <v>453</v>
      </c>
      <c r="AG372" s="63" t="s">
        <v>453</v>
      </c>
      <c r="AH372" s="63" t="s">
        <v>453</v>
      </c>
      <c r="AI372" s="63" t="s">
        <v>453</v>
      </c>
      <c r="AJ372" s="63" t="s">
        <v>453</v>
      </c>
      <c r="AK372" s="63" t="s">
        <v>453</v>
      </c>
      <c r="AL372" s="63" t="s">
        <v>453</v>
      </c>
      <c r="AM372" s="63" t="s">
        <v>453</v>
      </c>
      <c r="AN372" s="63" t="s">
        <v>453</v>
      </c>
      <c r="AO372" s="63" t="s">
        <v>453</v>
      </c>
      <c r="AP372" s="63" t="s">
        <v>453</v>
      </c>
      <c r="AQ372" s="63" t="s">
        <v>453</v>
      </c>
    </row>
    <row r="373" spans="1:43" x14ac:dyDescent="0.35">
      <c r="A373" s="57" t="s">
        <v>453</v>
      </c>
      <c r="B373" s="58" t="s">
        <v>453</v>
      </c>
      <c r="C373" s="58" t="s">
        <v>453</v>
      </c>
      <c r="D373" s="58" t="s">
        <v>453</v>
      </c>
      <c r="E373" s="58" t="s">
        <v>453</v>
      </c>
      <c r="F373" s="58" t="s">
        <v>453</v>
      </c>
      <c r="G373" s="58" t="s">
        <v>453</v>
      </c>
      <c r="H373" s="58" t="s">
        <v>453</v>
      </c>
      <c r="I373" s="58" t="s">
        <v>453</v>
      </c>
      <c r="J373" s="58" t="s">
        <v>453</v>
      </c>
      <c r="K373" s="58" t="s">
        <v>453</v>
      </c>
      <c r="L373" s="58" t="s">
        <v>453</v>
      </c>
      <c r="M373" s="58" t="s">
        <v>453</v>
      </c>
      <c r="N373" s="59" t="s">
        <v>500</v>
      </c>
      <c r="O373" s="58" t="s">
        <v>453</v>
      </c>
      <c r="P373" s="24">
        <f>SUMIF(S374,TRUE, Q374)/SUM(Q374)</f>
        <v>0</v>
      </c>
      <c r="Q373" s="58" t="s">
        <v>453</v>
      </c>
      <c r="R373" s="58" t="s">
        <v>453</v>
      </c>
      <c r="S373" s="58" t="s">
        <v>453</v>
      </c>
      <c r="T373" s="60" t="s">
        <v>453</v>
      </c>
      <c r="U373" s="58" t="s">
        <v>453</v>
      </c>
      <c r="V373" s="58" t="s">
        <v>453</v>
      </c>
      <c r="W373" s="58" t="s">
        <v>453</v>
      </c>
      <c r="X373" s="58" t="s">
        <v>453</v>
      </c>
      <c r="Y373" s="61" t="s">
        <v>453</v>
      </c>
      <c r="Z373" s="61" t="s">
        <v>453</v>
      </c>
      <c r="AA373" s="61" t="s">
        <v>453</v>
      </c>
      <c r="AB373" s="61" t="s">
        <v>453</v>
      </c>
      <c r="AC373" s="61" t="s">
        <v>453</v>
      </c>
      <c r="AD373" s="61" t="s">
        <v>453</v>
      </c>
      <c r="AE373" s="61" t="s">
        <v>453</v>
      </c>
      <c r="AF373" s="61" t="s">
        <v>453</v>
      </c>
      <c r="AG373" s="61" t="s">
        <v>453</v>
      </c>
      <c r="AH373" s="61" t="s">
        <v>453</v>
      </c>
      <c r="AI373" s="61" t="s">
        <v>453</v>
      </c>
      <c r="AJ373" s="61" t="s">
        <v>453</v>
      </c>
      <c r="AK373" s="61" t="s">
        <v>453</v>
      </c>
      <c r="AL373" s="61" t="s">
        <v>453</v>
      </c>
      <c r="AM373" s="61" t="s">
        <v>453</v>
      </c>
      <c r="AN373" s="61" t="s">
        <v>453</v>
      </c>
      <c r="AO373" s="61" t="s">
        <v>453</v>
      </c>
      <c r="AP373" s="61" t="s">
        <v>453</v>
      </c>
      <c r="AQ373" s="61" t="s">
        <v>453</v>
      </c>
    </row>
    <row r="374" spans="1:43" ht="14.5" customHeight="1" x14ac:dyDescent="0.35">
      <c r="A374" s="62" t="s">
        <v>501</v>
      </c>
      <c r="B374" s="27">
        <v>73.901618957519531</v>
      </c>
      <c r="C374" s="27">
        <v>69.47125244140625</v>
      </c>
      <c r="D374" s="27">
        <v>78.583892822265625</v>
      </c>
      <c r="E374" s="27">
        <v>96.249038696289063</v>
      </c>
      <c r="F374" s="27">
        <v>98.795204162597656</v>
      </c>
      <c r="G374" s="27">
        <v>99.999946594238281</v>
      </c>
      <c r="H374" s="27">
        <v>99.999771118164063</v>
      </c>
      <c r="I374" s="27">
        <v>99.99884033203125</v>
      </c>
      <c r="J374" s="27">
        <v>90.788040161132813</v>
      </c>
      <c r="K374" s="27">
        <v>93.157051086425781</v>
      </c>
      <c r="L374" s="27">
        <v>99.999771118164063</v>
      </c>
      <c r="M374" s="27">
        <v>99.99884033203125</v>
      </c>
      <c r="N374" s="35"/>
      <c r="O374" s="63" t="s">
        <v>453</v>
      </c>
      <c r="P374" s="63" t="s">
        <v>453</v>
      </c>
      <c r="Q374" s="64">
        <v>1</v>
      </c>
      <c r="R374" s="63" t="s">
        <v>41</v>
      </c>
      <c r="S374" s="26" t="b">
        <f t="shared" ref="S374:S375" si="55">NOT(OR((D374&lt;=$Q$1),(H374&lt;=$R$1),(L374&lt;=$S$1)))</f>
        <v>0</v>
      </c>
      <c r="T374" s="26" t="b">
        <f>NOT(OR((C374&lt;=$Q$1),(G374&lt;=$R$1),(K374&lt;=$S$1)))</f>
        <v>0</v>
      </c>
      <c r="U374" s="65" t="s">
        <v>42</v>
      </c>
      <c r="V374" s="65" t="s">
        <v>42</v>
      </c>
      <c r="W374" s="66" t="s">
        <v>49</v>
      </c>
      <c r="X374" s="65" t="s">
        <v>42</v>
      </c>
      <c r="Y374" s="82">
        <v>5</v>
      </c>
      <c r="Z374" s="83"/>
      <c r="AA374" s="83"/>
      <c r="AB374" s="83"/>
      <c r="AC374" s="84"/>
      <c r="AD374" s="63" t="s">
        <v>453</v>
      </c>
      <c r="AE374" s="63" t="s">
        <v>453</v>
      </c>
      <c r="AF374" s="63" t="s">
        <v>453</v>
      </c>
      <c r="AG374" s="63" t="s">
        <v>453</v>
      </c>
      <c r="AH374" s="63" t="s">
        <v>453</v>
      </c>
      <c r="AI374" s="63" t="s">
        <v>453</v>
      </c>
      <c r="AJ374" s="63" t="s">
        <v>453</v>
      </c>
      <c r="AK374" s="63" t="s">
        <v>453</v>
      </c>
      <c r="AL374" s="63" t="s">
        <v>453</v>
      </c>
      <c r="AM374" s="63" t="s">
        <v>453</v>
      </c>
      <c r="AN374" s="63" t="s">
        <v>453</v>
      </c>
      <c r="AO374" s="63" t="s">
        <v>453</v>
      </c>
      <c r="AP374" s="63" t="s">
        <v>453</v>
      </c>
      <c r="AQ374" s="63" t="s">
        <v>453</v>
      </c>
    </row>
    <row r="375" spans="1:43" ht="14.5" customHeight="1" x14ac:dyDescent="0.35">
      <c r="A375" s="62" t="s">
        <v>502</v>
      </c>
      <c r="B375" s="27">
        <v>79.861785888671875</v>
      </c>
      <c r="C375" s="27">
        <v>69.178558349609375</v>
      </c>
      <c r="D375" s="27">
        <v>77.790512084960938</v>
      </c>
      <c r="E375" s="27">
        <v>96.300926208496094</v>
      </c>
      <c r="F375" s="27">
        <v>89.168663024902344</v>
      </c>
      <c r="G375" s="27">
        <v>99.999946594238281</v>
      </c>
      <c r="H375" s="27">
        <v>99.999771118164063</v>
      </c>
      <c r="I375" s="27">
        <v>99.99884033203125</v>
      </c>
      <c r="J375" s="32" t="s">
        <v>49</v>
      </c>
      <c r="K375" s="32" t="s">
        <v>49</v>
      </c>
      <c r="L375" s="32" t="s">
        <v>49</v>
      </c>
      <c r="M375" s="32" t="s">
        <v>49</v>
      </c>
      <c r="N375" s="35"/>
      <c r="O375" s="63" t="s">
        <v>453</v>
      </c>
      <c r="P375" s="63"/>
      <c r="Q375" s="64">
        <v>0</v>
      </c>
      <c r="R375" s="63" t="s">
        <v>41</v>
      </c>
      <c r="S375" s="26" t="b">
        <f t="shared" si="55"/>
        <v>0</v>
      </c>
      <c r="T375" s="26" t="b">
        <f>NOT(OR((C375&lt;=$Q$1),(G375&lt;=$R$1),(K375&lt;=$S$1)))</f>
        <v>0</v>
      </c>
      <c r="U375" s="65" t="s">
        <v>42</v>
      </c>
      <c r="V375" s="65" t="s">
        <v>42</v>
      </c>
      <c r="W375" s="66" t="s">
        <v>49</v>
      </c>
      <c r="X375" s="65" t="s">
        <v>42</v>
      </c>
      <c r="Y375" s="82">
        <v>5</v>
      </c>
      <c r="Z375" s="83"/>
      <c r="AA375" s="83"/>
      <c r="AB375" s="83"/>
      <c r="AC375" s="84"/>
      <c r="AD375" s="63" t="s">
        <v>453</v>
      </c>
      <c r="AE375" s="63" t="s">
        <v>453</v>
      </c>
      <c r="AF375" s="63" t="s">
        <v>453</v>
      </c>
      <c r="AG375" s="63" t="s">
        <v>453</v>
      </c>
      <c r="AH375" s="63" t="s">
        <v>453</v>
      </c>
      <c r="AI375" s="63" t="s">
        <v>453</v>
      </c>
      <c r="AJ375" s="63" t="s">
        <v>453</v>
      </c>
      <c r="AK375" s="63" t="s">
        <v>453</v>
      </c>
      <c r="AL375" s="63" t="s">
        <v>453</v>
      </c>
      <c r="AM375" s="63" t="s">
        <v>453</v>
      </c>
      <c r="AN375" s="63" t="s">
        <v>453</v>
      </c>
      <c r="AO375" s="63" t="s">
        <v>453</v>
      </c>
      <c r="AP375" s="63" t="s">
        <v>453</v>
      </c>
      <c r="AQ375" s="63" t="s">
        <v>453</v>
      </c>
    </row>
    <row r="376" spans="1:43" x14ac:dyDescent="0.35">
      <c r="A376" s="57" t="s">
        <v>453</v>
      </c>
      <c r="B376" s="58" t="s">
        <v>453</v>
      </c>
      <c r="C376" s="58" t="s">
        <v>453</v>
      </c>
      <c r="D376" s="58" t="s">
        <v>453</v>
      </c>
      <c r="E376" s="58" t="s">
        <v>453</v>
      </c>
      <c r="F376" s="58" t="s">
        <v>453</v>
      </c>
      <c r="G376" s="58" t="s">
        <v>453</v>
      </c>
      <c r="H376" s="58" t="s">
        <v>453</v>
      </c>
      <c r="I376" s="58" t="s">
        <v>453</v>
      </c>
      <c r="J376" s="58" t="s">
        <v>453</v>
      </c>
      <c r="K376" s="58" t="s">
        <v>453</v>
      </c>
      <c r="L376" s="58" t="s">
        <v>453</v>
      </c>
      <c r="M376" s="58" t="s">
        <v>453</v>
      </c>
      <c r="N376" s="59" t="s">
        <v>503</v>
      </c>
      <c r="O376" s="58" t="s">
        <v>453</v>
      </c>
      <c r="P376" s="24" t="e">
        <f>P379=SUMIF(S380,TRUE, Q380)/SUM(Q377:Q378)</f>
        <v>#DIV/0!</v>
      </c>
      <c r="Q376" s="58" t="s">
        <v>453</v>
      </c>
      <c r="R376" s="58" t="s">
        <v>453</v>
      </c>
      <c r="S376" s="58" t="s">
        <v>453</v>
      </c>
      <c r="T376" s="60" t="s">
        <v>453</v>
      </c>
      <c r="U376" s="58" t="s">
        <v>453</v>
      </c>
      <c r="V376" s="58" t="s">
        <v>453</v>
      </c>
      <c r="W376" s="58" t="s">
        <v>453</v>
      </c>
      <c r="X376" s="58" t="s">
        <v>453</v>
      </c>
      <c r="Y376" s="61" t="s">
        <v>453</v>
      </c>
      <c r="Z376" s="61" t="s">
        <v>453</v>
      </c>
      <c r="AA376" s="61" t="s">
        <v>453</v>
      </c>
      <c r="AB376" s="61" t="s">
        <v>453</v>
      </c>
      <c r="AC376" s="61" t="s">
        <v>453</v>
      </c>
      <c r="AD376" s="61" t="s">
        <v>453</v>
      </c>
      <c r="AE376" s="61" t="s">
        <v>453</v>
      </c>
      <c r="AF376" s="61" t="s">
        <v>453</v>
      </c>
      <c r="AG376" s="61" t="s">
        <v>453</v>
      </c>
      <c r="AH376" s="61" t="s">
        <v>453</v>
      </c>
      <c r="AI376" s="61" t="s">
        <v>453</v>
      </c>
      <c r="AJ376" s="61" t="s">
        <v>453</v>
      </c>
      <c r="AK376" s="61" t="s">
        <v>453</v>
      </c>
      <c r="AL376" s="61" t="s">
        <v>453</v>
      </c>
      <c r="AM376" s="61" t="s">
        <v>453</v>
      </c>
      <c r="AN376" s="61" t="s">
        <v>453</v>
      </c>
      <c r="AO376" s="61" t="s">
        <v>453</v>
      </c>
      <c r="AP376" s="61" t="s">
        <v>453</v>
      </c>
      <c r="AQ376" s="61" t="s">
        <v>453</v>
      </c>
    </row>
    <row r="377" spans="1:43" ht="14.5" customHeight="1" x14ac:dyDescent="0.35">
      <c r="A377" s="62" t="s">
        <v>504</v>
      </c>
      <c r="B377" s="27">
        <v>76.249641418457031</v>
      </c>
      <c r="C377" s="27">
        <v>83.419601440429688</v>
      </c>
      <c r="D377" s="27">
        <v>76.329261779785156</v>
      </c>
      <c r="E377" s="27">
        <v>91.060501098632813</v>
      </c>
      <c r="F377" s="27">
        <v>95.675643920898438</v>
      </c>
      <c r="G377" s="27">
        <v>99.999961853027344</v>
      </c>
      <c r="H377" s="27">
        <v>99.999771118164063</v>
      </c>
      <c r="I377" s="27">
        <v>99.99884033203125</v>
      </c>
      <c r="J377" s="27">
        <v>94.034149169921875</v>
      </c>
      <c r="K377" s="27">
        <v>92.123992919921875</v>
      </c>
      <c r="L377" s="27">
        <v>99.934799194335938</v>
      </c>
      <c r="M377" s="27">
        <v>99.926872253417969</v>
      </c>
      <c r="N377" s="35"/>
      <c r="O377" s="63" t="s">
        <v>453</v>
      </c>
      <c r="P377" s="63" t="s">
        <v>453</v>
      </c>
      <c r="Q377" s="64">
        <v>0</v>
      </c>
      <c r="R377" s="63" t="s">
        <v>41</v>
      </c>
      <c r="S377" s="26" t="b">
        <f t="shared" ref="S377:S378" si="56">NOT(OR((D377&lt;=$Q$1),(H377&lt;=$R$1),(L377&lt;=$S$1)))</f>
        <v>0</v>
      </c>
      <c r="T377" s="26" t="b">
        <f>NOT(OR((C377&lt;=$Q$1),(G377&lt;=$R$1),(K377&lt;=$S$1)))</f>
        <v>0</v>
      </c>
      <c r="U377" s="65" t="s">
        <v>42</v>
      </c>
      <c r="V377" s="65" t="s">
        <v>42</v>
      </c>
      <c r="W377" s="66" t="s">
        <v>49</v>
      </c>
      <c r="X377" s="65" t="s">
        <v>42</v>
      </c>
      <c r="Y377" s="82">
        <v>5</v>
      </c>
      <c r="Z377" s="83"/>
      <c r="AA377" s="83"/>
      <c r="AB377" s="83"/>
      <c r="AC377" s="84"/>
      <c r="AD377" s="63" t="s">
        <v>453</v>
      </c>
      <c r="AE377" s="63" t="s">
        <v>453</v>
      </c>
      <c r="AF377" s="63" t="s">
        <v>453</v>
      </c>
      <c r="AG377" s="63" t="s">
        <v>453</v>
      </c>
      <c r="AH377" s="63" t="s">
        <v>453</v>
      </c>
      <c r="AI377" s="63" t="s">
        <v>453</v>
      </c>
      <c r="AJ377" s="63" t="s">
        <v>453</v>
      </c>
      <c r="AK377" s="63" t="s">
        <v>453</v>
      </c>
      <c r="AL377" s="63" t="s">
        <v>453</v>
      </c>
      <c r="AM377" s="63" t="s">
        <v>453</v>
      </c>
      <c r="AN377" s="63" t="s">
        <v>453</v>
      </c>
      <c r="AO377" s="63" t="s">
        <v>453</v>
      </c>
      <c r="AP377" s="63" t="s">
        <v>453</v>
      </c>
      <c r="AQ377" s="63" t="s">
        <v>453</v>
      </c>
    </row>
    <row r="378" spans="1:43" ht="14.5" customHeight="1" x14ac:dyDescent="0.35">
      <c r="A378" s="62" t="s">
        <v>505</v>
      </c>
      <c r="B378" s="27">
        <v>91.383438110351563</v>
      </c>
      <c r="C378" s="27">
        <v>91.959815979003906</v>
      </c>
      <c r="D378" s="27">
        <v>78.725997924804688</v>
      </c>
      <c r="E378" s="27">
        <v>96.527679443359375</v>
      </c>
      <c r="F378" s="27">
        <v>99.849655151367188</v>
      </c>
      <c r="G378" s="27">
        <v>99.999870300292969</v>
      </c>
      <c r="H378" s="27">
        <v>99.999771118164063</v>
      </c>
      <c r="I378" s="27">
        <v>99.99884033203125</v>
      </c>
      <c r="J378" s="27">
        <v>37.586814880371094</v>
      </c>
      <c r="K378" s="27">
        <v>27.899335861206055</v>
      </c>
      <c r="L378" s="27">
        <v>0</v>
      </c>
      <c r="M378" s="27">
        <v>0</v>
      </c>
      <c r="N378" s="35"/>
      <c r="O378" s="63" t="s">
        <v>453</v>
      </c>
      <c r="P378" s="63"/>
      <c r="Q378" s="64">
        <v>0</v>
      </c>
      <c r="R378" s="63" t="s">
        <v>41</v>
      </c>
      <c r="S378" s="26" t="b">
        <f t="shared" si="56"/>
        <v>0</v>
      </c>
      <c r="T378" s="26" t="b">
        <f>NOT(OR((C378&lt;=$Q$1),(G378&lt;=$R$1),(K378&lt;=$S$1)))</f>
        <v>0</v>
      </c>
      <c r="U378" s="65" t="s">
        <v>42</v>
      </c>
      <c r="V378" s="65" t="s">
        <v>42</v>
      </c>
      <c r="W378" s="66" t="s">
        <v>49</v>
      </c>
      <c r="X378" s="65" t="s">
        <v>42</v>
      </c>
      <c r="Y378" s="82">
        <v>5</v>
      </c>
      <c r="Z378" s="83"/>
      <c r="AA378" s="83"/>
      <c r="AB378" s="83"/>
      <c r="AC378" s="84"/>
      <c r="AD378" s="63" t="s">
        <v>453</v>
      </c>
      <c r="AE378" s="63" t="s">
        <v>453</v>
      </c>
      <c r="AF378" s="63" t="s">
        <v>453</v>
      </c>
      <c r="AG378" s="63" t="s">
        <v>453</v>
      </c>
      <c r="AH378" s="63" t="s">
        <v>453</v>
      </c>
      <c r="AI378" s="63" t="s">
        <v>453</v>
      </c>
      <c r="AJ378" s="63" t="s">
        <v>453</v>
      </c>
      <c r="AK378" s="63" t="s">
        <v>453</v>
      </c>
      <c r="AL378" s="63" t="s">
        <v>453</v>
      </c>
      <c r="AM378" s="63" t="s">
        <v>453</v>
      </c>
      <c r="AN378" s="63" t="s">
        <v>453</v>
      </c>
      <c r="AO378" s="63" t="s">
        <v>453</v>
      </c>
      <c r="AP378" s="63" t="s">
        <v>453</v>
      </c>
      <c r="AQ378" s="63" t="s">
        <v>453</v>
      </c>
    </row>
    <row r="379" spans="1:43" x14ac:dyDescent="0.35">
      <c r="A379" s="57" t="s">
        <v>453</v>
      </c>
      <c r="B379" s="58" t="s">
        <v>453</v>
      </c>
      <c r="C379" s="58" t="s">
        <v>453</v>
      </c>
      <c r="D379" s="58" t="s">
        <v>453</v>
      </c>
      <c r="E379" s="58" t="s">
        <v>453</v>
      </c>
      <c r="F379" s="58" t="s">
        <v>453</v>
      </c>
      <c r="G379" s="58" t="s">
        <v>453</v>
      </c>
      <c r="H379" s="58" t="s">
        <v>453</v>
      </c>
      <c r="I379" s="58" t="s">
        <v>453</v>
      </c>
      <c r="J379" s="58" t="s">
        <v>453</v>
      </c>
      <c r="K379" s="58" t="s">
        <v>453</v>
      </c>
      <c r="L379" s="58" t="s">
        <v>453</v>
      </c>
      <c r="M379" s="58" t="s">
        <v>453</v>
      </c>
      <c r="N379" s="59" t="s">
        <v>506</v>
      </c>
      <c r="O379" s="58" t="s">
        <v>453</v>
      </c>
      <c r="P379" s="24">
        <f>SUMIF(S380,TRUE, Q380)/SUM(Q380)</f>
        <v>0</v>
      </c>
      <c r="Q379" s="58" t="s">
        <v>453</v>
      </c>
      <c r="R379" s="58" t="s">
        <v>453</v>
      </c>
      <c r="S379" s="58" t="s">
        <v>453</v>
      </c>
      <c r="T379" s="60" t="s">
        <v>453</v>
      </c>
      <c r="U379" s="58" t="s">
        <v>453</v>
      </c>
      <c r="V379" s="58" t="s">
        <v>453</v>
      </c>
      <c r="W379" s="58" t="s">
        <v>453</v>
      </c>
      <c r="X379" s="58" t="s">
        <v>453</v>
      </c>
      <c r="Y379" s="61" t="s">
        <v>453</v>
      </c>
      <c r="Z379" s="61" t="s">
        <v>453</v>
      </c>
      <c r="AA379" s="61" t="s">
        <v>453</v>
      </c>
      <c r="AB379" s="61" t="s">
        <v>453</v>
      </c>
      <c r="AC379" s="61" t="s">
        <v>453</v>
      </c>
      <c r="AD379" s="61" t="s">
        <v>453</v>
      </c>
      <c r="AE379" s="61" t="s">
        <v>453</v>
      </c>
      <c r="AF379" s="61" t="s">
        <v>453</v>
      </c>
      <c r="AG379" s="61" t="s">
        <v>453</v>
      </c>
      <c r="AH379" s="61" t="s">
        <v>453</v>
      </c>
      <c r="AI379" s="61" t="s">
        <v>453</v>
      </c>
      <c r="AJ379" s="61" t="s">
        <v>453</v>
      </c>
      <c r="AK379" s="61" t="s">
        <v>453</v>
      </c>
      <c r="AL379" s="61" t="s">
        <v>453</v>
      </c>
      <c r="AM379" s="61" t="s">
        <v>453</v>
      </c>
      <c r="AN379" s="61" t="s">
        <v>453</v>
      </c>
      <c r="AO379" s="61" t="s">
        <v>453</v>
      </c>
      <c r="AP379" s="61" t="s">
        <v>453</v>
      </c>
      <c r="AQ379" s="61" t="s">
        <v>453</v>
      </c>
    </row>
    <row r="380" spans="1:43" ht="14.5" customHeight="1" x14ac:dyDescent="0.35">
      <c r="A380" s="62" t="s">
        <v>507</v>
      </c>
      <c r="B380" s="27">
        <v>82.77996826171875</v>
      </c>
      <c r="C380" s="27">
        <v>78.302131652832031</v>
      </c>
      <c r="D380" s="27">
        <v>22.046892166137695</v>
      </c>
      <c r="E380" s="27">
        <v>3.185185045003891E-2</v>
      </c>
      <c r="F380" s="27">
        <v>99.980712890625</v>
      </c>
      <c r="G380" s="27">
        <v>99.939910888671875</v>
      </c>
      <c r="H380" s="27">
        <v>99.663490295410156</v>
      </c>
      <c r="I380" s="27">
        <v>99.99884033203125</v>
      </c>
      <c r="J380" s="27">
        <v>76.715278625488281</v>
      </c>
      <c r="K380" s="27">
        <v>97.796493530273438</v>
      </c>
      <c r="L380" s="27">
        <v>99.359596252441406</v>
      </c>
      <c r="M380" s="27">
        <v>96.798019409179688</v>
      </c>
      <c r="N380" s="35"/>
      <c r="O380" s="63" t="s">
        <v>453</v>
      </c>
      <c r="P380" s="63" t="s">
        <v>453</v>
      </c>
      <c r="Q380" s="64">
        <v>1</v>
      </c>
      <c r="R380" s="63" t="s">
        <v>41</v>
      </c>
      <c r="S380" s="31">
        <v>-1</v>
      </c>
      <c r="T380" s="31">
        <v>0</v>
      </c>
      <c r="U380" s="65" t="s">
        <v>42</v>
      </c>
      <c r="V380" s="65" t="s">
        <v>42</v>
      </c>
      <c r="W380" s="66" t="s">
        <v>49</v>
      </c>
      <c r="X380" s="65" t="s">
        <v>42</v>
      </c>
      <c r="Y380" s="82">
        <v>5</v>
      </c>
      <c r="Z380" s="83"/>
      <c r="AA380" s="83"/>
      <c r="AB380" s="83"/>
      <c r="AC380" s="84"/>
      <c r="AD380" s="63" t="s">
        <v>453</v>
      </c>
      <c r="AE380" s="63" t="s">
        <v>453</v>
      </c>
      <c r="AF380" s="63" t="s">
        <v>453</v>
      </c>
      <c r="AG380" s="63" t="s">
        <v>453</v>
      </c>
      <c r="AH380" s="63" t="s">
        <v>453</v>
      </c>
      <c r="AI380" s="63" t="s">
        <v>453</v>
      </c>
      <c r="AJ380" s="63" t="s">
        <v>453</v>
      </c>
      <c r="AK380" s="63" t="s">
        <v>453</v>
      </c>
      <c r="AL380" s="63" t="s">
        <v>453</v>
      </c>
      <c r="AM380" s="63" t="s">
        <v>453</v>
      </c>
      <c r="AN380" s="63" t="s">
        <v>453</v>
      </c>
      <c r="AO380" s="63" t="s">
        <v>453</v>
      </c>
      <c r="AP380" s="63" t="s">
        <v>453</v>
      </c>
      <c r="AQ380" s="63" t="s">
        <v>453</v>
      </c>
    </row>
    <row r="381" spans="1:43" x14ac:dyDescent="0.35">
      <c r="A381" s="57" t="s">
        <v>453</v>
      </c>
      <c r="B381" s="58" t="s">
        <v>453</v>
      </c>
      <c r="C381" s="58" t="s">
        <v>453</v>
      </c>
      <c r="D381" s="58" t="s">
        <v>453</v>
      </c>
      <c r="E381" s="58" t="s">
        <v>453</v>
      </c>
      <c r="F381" s="58" t="s">
        <v>453</v>
      </c>
      <c r="G381" s="58" t="s">
        <v>453</v>
      </c>
      <c r="H381" s="58" t="s">
        <v>453</v>
      </c>
      <c r="I381" s="58" t="s">
        <v>453</v>
      </c>
      <c r="J381" s="58" t="s">
        <v>453</v>
      </c>
      <c r="K381" s="58" t="s">
        <v>453</v>
      </c>
      <c r="L381" s="58" t="s">
        <v>453</v>
      </c>
      <c r="M381" s="27" t="s">
        <v>453</v>
      </c>
      <c r="N381" s="59" t="s">
        <v>508</v>
      </c>
      <c r="O381" s="58" t="s">
        <v>453</v>
      </c>
      <c r="P381" s="24" t="e">
        <f>SUMIF(S382,TRUE, Q382)/SUM(Q382)</f>
        <v>#DIV/0!</v>
      </c>
      <c r="Q381" s="58" t="s">
        <v>453</v>
      </c>
      <c r="R381" s="58" t="s">
        <v>453</v>
      </c>
      <c r="S381" s="58" t="s">
        <v>453</v>
      </c>
      <c r="T381" s="60" t="s">
        <v>453</v>
      </c>
      <c r="U381" s="58" t="s">
        <v>453</v>
      </c>
      <c r="V381" s="58" t="s">
        <v>453</v>
      </c>
      <c r="W381" s="58" t="s">
        <v>453</v>
      </c>
      <c r="X381" s="58" t="s">
        <v>453</v>
      </c>
      <c r="Y381" s="61" t="s">
        <v>453</v>
      </c>
      <c r="Z381" s="61" t="s">
        <v>453</v>
      </c>
      <c r="AA381" s="61" t="s">
        <v>453</v>
      </c>
      <c r="AB381" s="61" t="s">
        <v>453</v>
      </c>
      <c r="AC381" s="61" t="s">
        <v>453</v>
      </c>
      <c r="AD381" s="61" t="s">
        <v>453</v>
      </c>
      <c r="AE381" s="61" t="s">
        <v>453</v>
      </c>
      <c r="AF381" s="61" t="s">
        <v>453</v>
      </c>
      <c r="AG381" s="61" t="s">
        <v>453</v>
      </c>
      <c r="AH381" s="61" t="s">
        <v>453</v>
      </c>
      <c r="AI381" s="61" t="s">
        <v>453</v>
      </c>
      <c r="AJ381" s="61" t="s">
        <v>453</v>
      </c>
      <c r="AK381" s="61" t="s">
        <v>453</v>
      </c>
      <c r="AL381" s="61" t="s">
        <v>453</v>
      </c>
      <c r="AM381" s="61" t="s">
        <v>453</v>
      </c>
      <c r="AN381" s="61" t="s">
        <v>453</v>
      </c>
      <c r="AO381" s="61" t="s">
        <v>453</v>
      </c>
      <c r="AP381" s="61" t="s">
        <v>453</v>
      </c>
      <c r="AQ381" s="61" t="s">
        <v>453</v>
      </c>
    </row>
    <row r="382" spans="1:43" ht="14.5" customHeight="1" x14ac:dyDescent="0.35">
      <c r="A382" s="62" t="s">
        <v>501</v>
      </c>
      <c r="B382" s="27">
        <v>73.901618957519531</v>
      </c>
      <c r="C382" s="27">
        <v>69.47125244140625</v>
      </c>
      <c r="D382" s="27">
        <v>78.583892822265625</v>
      </c>
      <c r="E382" s="27">
        <v>96.249038696289063</v>
      </c>
      <c r="F382" s="27">
        <v>98.795204162597656</v>
      </c>
      <c r="G382" s="27">
        <v>99.999946594238281</v>
      </c>
      <c r="H382" s="27">
        <v>99.999771118164063</v>
      </c>
      <c r="I382" s="27">
        <v>99.99884033203125</v>
      </c>
      <c r="J382" s="27">
        <v>90.788040161132813</v>
      </c>
      <c r="K382" s="27">
        <v>93.157051086425781</v>
      </c>
      <c r="L382" s="27">
        <v>99.999771118164063</v>
      </c>
      <c r="M382" s="27">
        <v>99.99884033203125</v>
      </c>
      <c r="N382" s="35"/>
      <c r="O382" s="63" t="s">
        <v>453</v>
      </c>
      <c r="P382" s="63" t="s">
        <v>453</v>
      </c>
      <c r="Q382" s="64">
        <v>0</v>
      </c>
      <c r="R382" s="63" t="s">
        <v>41</v>
      </c>
      <c r="S382" s="26" t="b">
        <f t="shared" ref="S382:S383" si="57">NOT(OR((D382&lt;=$Q$1),(H382&lt;=$R$1),(L382&lt;=$S$1)))</f>
        <v>0</v>
      </c>
      <c r="T382" s="26" t="b">
        <f>NOT(OR((C382&lt;=$Q$1),(G382&lt;=$R$1),(K382&lt;=$S$1)))</f>
        <v>0</v>
      </c>
      <c r="U382" s="65" t="s">
        <v>42</v>
      </c>
      <c r="V382" s="65" t="s">
        <v>42</v>
      </c>
      <c r="W382" s="66" t="s">
        <v>49</v>
      </c>
      <c r="X382" s="65" t="s">
        <v>42</v>
      </c>
      <c r="Y382" s="82">
        <v>5</v>
      </c>
      <c r="Z382" s="83"/>
      <c r="AA382" s="83"/>
      <c r="AB382" s="83"/>
      <c r="AC382" s="84"/>
      <c r="AD382" s="63" t="s">
        <v>453</v>
      </c>
      <c r="AE382" s="63" t="s">
        <v>453</v>
      </c>
      <c r="AF382" s="63" t="s">
        <v>453</v>
      </c>
      <c r="AG382" s="63" t="s">
        <v>453</v>
      </c>
      <c r="AH382" s="63" t="s">
        <v>453</v>
      </c>
      <c r="AI382" s="63" t="s">
        <v>453</v>
      </c>
      <c r="AJ382" s="63" t="s">
        <v>453</v>
      </c>
      <c r="AK382" s="63" t="s">
        <v>453</v>
      </c>
      <c r="AL382" s="63" t="s">
        <v>453</v>
      </c>
      <c r="AM382" s="63" t="s">
        <v>453</v>
      </c>
      <c r="AN382" s="63" t="s">
        <v>453</v>
      </c>
      <c r="AO382" s="63" t="s">
        <v>453</v>
      </c>
      <c r="AP382" s="63" t="s">
        <v>453</v>
      </c>
      <c r="AQ382" s="63" t="s">
        <v>453</v>
      </c>
    </row>
    <row r="383" spans="1:43" ht="14.5" customHeight="1" x14ac:dyDescent="0.35">
      <c r="A383" s="62" t="s">
        <v>502</v>
      </c>
      <c r="B383" s="27">
        <v>79.861785888671875</v>
      </c>
      <c r="C383" s="27">
        <v>69.178558349609375</v>
      </c>
      <c r="D383" s="27">
        <v>77.790512084960938</v>
      </c>
      <c r="E383" s="27">
        <v>96.300926208496094</v>
      </c>
      <c r="F383" s="27">
        <v>89.168663024902344</v>
      </c>
      <c r="G383" s="27">
        <v>99.999946594238281</v>
      </c>
      <c r="H383" s="27">
        <v>99.999771118164063</v>
      </c>
      <c r="I383" s="27">
        <v>99.99884033203125</v>
      </c>
      <c r="J383" s="32" t="s">
        <v>49</v>
      </c>
      <c r="K383" s="32" t="s">
        <v>49</v>
      </c>
      <c r="L383" s="32" t="s">
        <v>49</v>
      </c>
      <c r="M383" s="32" t="s">
        <v>49</v>
      </c>
      <c r="N383" s="35"/>
      <c r="O383" s="63" t="s">
        <v>453</v>
      </c>
      <c r="P383" s="63"/>
      <c r="Q383" s="64">
        <v>0</v>
      </c>
      <c r="R383" s="63" t="s">
        <v>41</v>
      </c>
      <c r="S383" s="26" t="b">
        <f t="shared" si="57"/>
        <v>0</v>
      </c>
      <c r="T383" s="26" t="b">
        <f>NOT(OR((C383&lt;=$Q$1),(G383&lt;=$R$1),(K383&lt;=$S$1)))</f>
        <v>0</v>
      </c>
      <c r="U383" s="65" t="s">
        <v>42</v>
      </c>
      <c r="V383" s="65" t="s">
        <v>42</v>
      </c>
      <c r="W383" s="66" t="s">
        <v>49</v>
      </c>
      <c r="X383" s="65" t="s">
        <v>42</v>
      </c>
      <c r="Y383" s="82">
        <v>5</v>
      </c>
      <c r="Z383" s="83"/>
      <c r="AA383" s="83"/>
      <c r="AB383" s="83"/>
      <c r="AC383" s="84"/>
      <c r="AD383" s="63" t="s">
        <v>453</v>
      </c>
      <c r="AE383" s="63" t="s">
        <v>453</v>
      </c>
      <c r="AF383" s="63" t="s">
        <v>453</v>
      </c>
      <c r="AG383" s="63" t="s">
        <v>453</v>
      </c>
      <c r="AH383" s="63" t="s">
        <v>453</v>
      </c>
      <c r="AI383" s="63" t="s">
        <v>453</v>
      </c>
      <c r="AJ383" s="63" t="s">
        <v>453</v>
      </c>
      <c r="AK383" s="63" t="s">
        <v>453</v>
      </c>
      <c r="AL383" s="63" t="s">
        <v>453</v>
      </c>
      <c r="AM383" s="63" t="s">
        <v>453</v>
      </c>
      <c r="AN383" s="63" t="s">
        <v>453</v>
      </c>
      <c r="AO383" s="63" t="s">
        <v>453</v>
      </c>
      <c r="AP383" s="63" t="s">
        <v>453</v>
      </c>
      <c r="AQ383" s="63" t="s">
        <v>453</v>
      </c>
    </row>
    <row r="394" spans="16:18" x14ac:dyDescent="0.35">
      <c r="P394" s="35" t="s">
        <v>509</v>
      </c>
      <c r="Q394" s="26">
        <f>COUNTA(Q14:Q333)</f>
        <v>248</v>
      </c>
    </row>
    <row r="395" spans="16:18" x14ac:dyDescent="0.35">
      <c r="P395" s="35" t="s">
        <v>510</v>
      </c>
      <c r="Q395" s="26">
        <f>SUM(Q15:Q333)</f>
        <v>185</v>
      </c>
      <c r="R395" s="77">
        <f>Q395/Q394</f>
        <v>0.74596774193548387</v>
      </c>
    </row>
    <row r="398" spans="16:18" x14ac:dyDescent="0.35">
      <c r="P398" s="35" t="s">
        <v>511</v>
      </c>
      <c r="Q398" s="35">
        <f>SUMIF(T15:T340,TRUE,Q15:Q340)/SUM(Q15:Q340)</f>
        <v>0.58510638297872342</v>
      </c>
    </row>
  </sheetData>
  <mergeCells count="297">
    <mergeCell ref="Y6:AC6"/>
    <mergeCell ref="Y7:AC7"/>
    <mergeCell ref="AF7:AG7"/>
    <mergeCell ref="AH7:AQ7"/>
    <mergeCell ref="Y8:AC8"/>
    <mergeCell ref="Y9:AC9"/>
    <mergeCell ref="V1:X1"/>
    <mergeCell ref="Y3:AC3"/>
    <mergeCell ref="Y4:AC4"/>
    <mergeCell ref="AF4:AG4"/>
    <mergeCell ref="AH4:AQ4"/>
    <mergeCell ref="Y5:AC5"/>
    <mergeCell ref="Y15:AC15"/>
    <mergeCell ref="Y16:AC16"/>
    <mergeCell ref="Y17:AC17"/>
    <mergeCell ref="Y18:AC18"/>
    <mergeCell ref="Y19:AC19"/>
    <mergeCell ref="Y20:AC20"/>
    <mergeCell ref="Y10:AC10"/>
    <mergeCell ref="AH10:AQ10"/>
    <mergeCell ref="Y11:AC11"/>
    <mergeCell ref="Y12:AC12"/>
    <mergeCell ref="Y13:AC13"/>
    <mergeCell ref="Y14:AC14"/>
    <mergeCell ref="Y26:AC26"/>
    <mergeCell ref="Y27:AC27"/>
    <mergeCell ref="Y28:AC28"/>
    <mergeCell ref="Y29:AC29"/>
    <mergeCell ref="Y30:AC30"/>
    <mergeCell ref="Y31:AC31"/>
    <mergeCell ref="Y21:AC21"/>
    <mergeCell ref="AJ21:AQ21"/>
    <mergeCell ref="Y22:AC22"/>
    <mergeCell ref="Y23:AC23"/>
    <mergeCell ref="Y24:AC24"/>
    <mergeCell ref="Y25:AC25"/>
    <mergeCell ref="Y39:AC39"/>
    <mergeCell ref="Y40:AC40"/>
    <mergeCell ref="Y41:AC41"/>
    <mergeCell ref="Y42:AC42"/>
    <mergeCell ref="Y43:AC43"/>
    <mergeCell ref="Y44:AC44"/>
    <mergeCell ref="Y32:AC32"/>
    <mergeCell ref="Y33:AC33"/>
    <mergeCell ref="Y35:AC35"/>
    <mergeCell ref="Y36:AC36"/>
    <mergeCell ref="Y37:AC37"/>
    <mergeCell ref="Y38:AC38"/>
    <mergeCell ref="Y61:AC61"/>
    <mergeCell ref="Y64:AC64"/>
    <mergeCell ref="AF64:AG64"/>
    <mergeCell ref="AH64:AQ64"/>
    <mergeCell ref="Y65:AC65"/>
    <mergeCell ref="Y66:AC66"/>
    <mergeCell ref="Y45:AC45"/>
    <mergeCell ref="Y46:AC46"/>
    <mergeCell ref="Y47:AC47"/>
    <mergeCell ref="Y48:AC48"/>
    <mergeCell ref="Y49:AC49"/>
    <mergeCell ref="Y50:AC50"/>
    <mergeCell ref="Y73:AC73"/>
    <mergeCell ref="Y74:AC74"/>
    <mergeCell ref="Y75:AC75"/>
    <mergeCell ref="Y76:AC76"/>
    <mergeCell ref="Y77:AC77"/>
    <mergeCell ref="Y78:AC78"/>
    <mergeCell ref="Y67:AC67"/>
    <mergeCell ref="Y68:AC68"/>
    <mergeCell ref="Y69:AC69"/>
    <mergeCell ref="Y70:AC70"/>
    <mergeCell ref="Y71:AC71"/>
    <mergeCell ref="Y72:AC72"/>
    <mergeCell ref="Y86:AC86"/>
    <mergeCell ref="Y87:AC87"/>
    <mergeCell ref="Y88:AC88"/>
    <mergeCell ref="Y89:AC89"/>
    <mergeCell ref="Y91:AC91"/>
    <mergeCell ref="Y97:AC97"/>
    <mergeCell ref="Y79:AC79"/>
    <mergeCell ref="Y80:AC80"/>
    <mergeCell ref="Y81:AC81"/>
    <mergeCell ref="Y83:AC83"/>
    <mergeCell ref="Y84:AC84"/>
    <mergeCell ref="Y85:AC85"/>
    <mergeCell ref="Y111:AC111"/>
    <mergeCell ref="Y112:AC112"/>
    <mergeCell ref="Y113:AC113"/>
    <mergeCell ref="Y114:AC114"/>
    <mergeCell ref="Y115:AC115"/>
    <mergeCell ref="Y116:AC116"/>
    <mergeCell ref="Y99:AC99"/>
    <mergeCell ref="AF99:AG99"/>
    <mergeCell ref="AH99:AQ99"/>
    <mergeCell ref="Y110:AC110"/>
    <mergeCell ref="AF110:AG110"/>
    <mergeCell ref="AH110:AQ110"/>
    <mergeCell ref="AF127:AG127"/>
    <mergeCell ref="AH127:AQ127"/>
    <mergeCell ref="Y128:AC128"/>
    <mergeCell ref="Y121:AC121"/>
    <mergeCell ref="Y122:AC122"/>
    <mergeCell ref="AF122:AG122"/>
    <mergeCell ref="AH122:AQ122"/>
    <mergeCell ref="Y123:AC123"/>
    <mergeCell ref="Y124:AC124"/>
    <mergeCell ref="Y130:AC130"/>
    <mergeCell ref="Y132:AC132"/>
    <mergeCell ref="Y133:AC133"/>
    <mergeCell ref="Y134:AC134"/>
    <mergeCell ref="Y135:AC135"/>
    <mergeCell ref="Y136:AC136"/>
    <mergeCell ref="Y125:AC125"/>
    <mergeCell ref="Y126:AC126"/>
    <mergeCell ref="Y127:AC127"/>
    <mergeCell ref="Y143:AC143"/>
    <mergeCell ref="Y144:AC144"/>
    <mergeCell ref="Y145:AC145"/>
    <mergeCell ref="Y146:AC146"/>
    <mergeCell ref="Y147:AC147"/>
    <mergeCell ref="Y148:AC148"/>
    <mergeCell ref="Y137:AC137"/>
    <mergeCell ref="Y138:AC138"/>
    <mergeCell ref="Y139:AC139"/>
    <mergeCell ref="Y140:AC140"/>
    <mergeCell ref="Y141:AC141"/>
    <mergeCell ref="Y142:AC142"/>
    <mergeCell ref="Y155:AC155"/>
    <mergeCell ref="Y156:AC156"/>
    <mergeCell ref="Y157:AC157"/>
    <mergeCell ref="Y158:AC158"/>
    <mergeCell ref="Y159:AC159"/>
    <mergeCell ref="Y160:AC160"/>
    <mergeCell ref="Y149:AC149"/>
    <mergeCell ref="Y150:AC150"/>
    <mergeCell ref="Y151:AC151"/>
    <mergeCell ref="Y152:AC152"/>
    <mergeCell ref="Y153:AC153"/>
    <mergeCell ref="Y154:AC154"/>
    <mergeCell ref="AF186:AG186"/>
    <mergeCell ref="AH186:AQ186"/>
    <mergeCell ref="Y187:AC187"/>
    <mergeCell ref="Y161:AC161"/>
    <mergeCell ref="Y168:AC168"/>
    <mergeCell ref="Y169:AC169"/>
    <mergeCell ref="Y170:AC170"/>
    <mergeCell ref="Y171:AC171"/>
    <mergeCell ref="Y172:AC172"/>
    <mergeCell ref="Y188:AC188"/>
    <mergeCell ref="Y189:AC189"/>
    <mergeCell ref="Y190:AC190"/>
    <mergeCell ref="Y191:AC191"/>
    <mergeCell ref="Y192:AC192"/>
    <mergeCell ref="Y193:AC193"/>
    <mergeCell ref="Y174:AC174"/>
    <mergeCell ref="Y175:AC175"/>
    <mergeCell ref="Y186:AC186"/>
    <mergeCell ref="AH202:AQ202"/>
    <mergeCell ref="Y203:AC203"/>
    <mergeCell ref="Y204:AC204"/>
    <mergeCell ref="Y205:AC205"/>
    <mergeCell ref="Y206:AC206"/>
    <mergeCell ref="Y210:AC210"/>
    <mergeCell ref="Y194:AC194"/>
    <mergeCell ref="Y195:AC195"/>
    <mergeCell ref="Y198:AC198"/>
    <mergeCell ref="Y199:AC199"/>
    <mergeCell ref="Y200:AC200"/>
    <mergeCell ref="Y202:AC202"/>
    <mergeCell ref="Y216:AC216"/>
    <mergeCell ref="Y217:AC217"/>
    <mergeCell ref="Y218:AC218"/>
    <mergeCell ref="Y219:AC219"/>
    <mergeCell ref="Y220:AC220"/>
    <mergeCell ref="Y221:AC221"/>
    <mergeCell ref="Y211:AC211"/>
    <mergeCell ref="Y212:AC212"/>
    <mergeCell ref="AH212:AQ212"/>
    <mergeCell ref="Y213:AC213"/>
    <mergeCell ref="Y214:AC214"/>
    <mergeCell ref="Y215:AC215"/>
    <mergeCell ref="Y225:AC225"/>
    <mergeCell ref="Y226:AC226"/>
    <mergeCell ref="Y227:AC227"/>
    <mergeCell ref="AF227:AG227"/>
    <mergeCell ref="AH227:AQ227"/>
    <mergeCell ref="Y228:AC228"/>
    <mergeCell ref="AF228:AG228"/>
    <mergeCell ref="AH228:AQ228"/>
    <mergeCell ref="Y222:AC222"/>
    <mergeCell ref="AF222:AG222"/>
    <mergeCell ref="AH222:AQ222"/>
    <mergeCell ref="Y223:AC223"/>
    <mergeCell ref="Y224:AC224"/>
    <mergeCell ref="AF224:AG224"/>
    <mergeCell ref="AH224:AQ224"/>
    <mergeCell ref="Y233:AC233"/>
    <mergeCell ref="Y234:AC234"/>
    <mergeCell ref="Y235:AC235"/>
    <mergeCell ref="Y236:AC236"/>
    <mergeCell ref="AF236:AG236"/>
    <mergeCell ref="AH236:AQ236"/>
    <mergeCell ref="Y229:AC229"/>
    <mergeCell ref="Y230:AC230"/>
    <mergeCell ref="Y231:AC231"/>
    <mergeCell ref="AF231:AG231"/>
    <mergeCell ref="AH231:AQ231"/>
    <mergeCell ref="Y232:AC232"/>
    <mergeCell ref="AF243:AG243"/>
    <mergeCell ref="AH243:AQ243"/>
    <mergeCell ref="Y244:AC244"/>
    <mergeCell ref="Y237:AC237"/>
    <mergeCell ref="Y238:AC238"/>
    <mergeCell ref="Y239:AC239"/>
    <mergeCell ref="AF239:AG239"/>
    <mergeCell ref="AH239:AQ239"/>
    <mergeCell ref="Y240:AC240"/>
    <mergeCell ref="Y245:AC245"/>
    <mergeCell ref="Y246:AC246"/>
    <mergeCell ref="Y247:AC247"/>
    <mergeCell ref="Y248:AC248"/>
    <mergeCell ref="Y249:AC249"/>
    <mergeCell ref="Y250:AC250"/>
    <mergeCell ref="Y241:AC241"/>
    <mergeCell ref="Y242:AC242"/>
    <mergeCell ref="Y243:AC243"/>
    <mergeCell ref="Y257:AC257"/>
    <mergeCell ref="Y258:AC258"/>
    <mergeCell ref="Y259:AC259"/>
    <mergeCell ref="Y260:AC260"/>
    <mergeCell ref="Y261:AC261"/>
    <mergeCell ref="Y264:AC264"/>
    <mergeCell ref="Y251:AC251"/>
    <mergeCell ref="Y252:AC252"/>
    <mergeCell ref="Y253:AC253"/>
    <mergeCell ref="Y254:AC254"/>
    <mergeCell ref="Y255:AC255"/>
    <mergeCell ref="Y256:AC256"/>
    <mergeCell ref="Y273:AC273"/>
    <mergeCell ref="Y274:AC274"/>
    <mergeCell ref="Y275:AC275"/>
    <mergeCell ref="Y280:AC280"/>
    <mergeCell ref="Y281:AC281"/>
    <mergeCell ref="Y282:AC282"/>
    <mergeCell ref="Y266:AC266"/>
    <mergeCell ref="Y267:AC267"/>
    <mergeCell ref="Y269:AC269"/>
    <mergeCell ref="Y270:AC270"/>
    <mergeCell ref="Y271:AC271"/>
    <mergeCell ref="Y272:AC272"/>
    <mergeCell ref="Y289:AC289"/>
    <mergeCell ref="Y291:AC291"/>
    <mergeCell ref="Y292:AC292"/>
    <mergeCell ref="Y293:AC293"/>
    <mergeCell ref="Y294:AC294"/>
    <mergeCell ref="Y295:AC295"/>
    <mergeCell ref="Y283:AC283"/>
    <mergeCell ref="Y284:AC284"/>
    <mergeCell ref="Y285:AC285"/>
    <mergeCell ref="Y286:AC286"/>
    <mergeCell ref="Y287:AC287"/>
    <mergeCell ref="Y288:AC288"/>
    <mergeCell ref="Y309:AC309"/>
    <mergeCell ref="Y311:AC311"/>
    <mergeCell ref="Y313:AC313"/>
    <mergeCell ref="Y314:AC314"/>
    <mergeCell ref="Y315:AC315"/>
    <mergeCell ref="Y316:AC316"/>
    <mergeCell ref="Y296:AC296"/>
    <mergeCell ref="Y298:AC298"/>
    <mergeCell ref="Y299:AC299"/>
    <mergeCell ref="Y303:AC303"/>
    <mergeCell ref="Y306:AC306"/>
    <mergeCell ref="Y308:AC308"/>
    <mergeCell ref="Y323:AC323"/>
    <mergeCell ref="Y324:AC324"/>
    <mergeCell ref="Y325:AC325"/>
    <mergeCell ref="Y326:AC326"/>
    <mergeCell ref="Y327:AC327"/>
    <mergeCell ref="Y330:AC330"/>
    <mergeCell ref="Y317:AC317"/>
    <mergeCell ref="Y318:AC318"/>
    <mergeCell ref="Y319:AC319"/>
    <mergeCell ref="Y320:AC320"/>
    <mergeCell ref="Y321:AC321"/>
    <mergeCell ref="Y322:AC322"/>
    <mergeCell ref="Y375:AC375"/>
    <mergeCell ref="Y377:AC377"/>
    <mergeCell ref="Y378:AC378"/>
    <mergeCell ref="Y380:AC380"/>
    <mergeCell ref="Y382:AC382"/>
    <mergeCell ref="Y383:AC383"/>
    <mergeCell ref="Y331:AC331"/>
    <mergeCell ref="Y333:AC333"/>
    <mergeCell ref="Y338:AC338"/>
    <mergeCell ref="Y371:AC371"/>
    <mergeCell ref="Y372:AC372"/>
    <mergeCell ref="Y374:AC374"/>
  </mergeCells>
  <conditionalFormatting sqref="B232:E234 B229:E229 B225:E225 B3:E3 B206:E206 B5:E5 B8:E9 B168:D168 B111:E120 B121:I121 B27:M32 B61:E61 E63 B246:D250 G246:H246 F177:I183 B297:M297 B200:M200 F247:H250 J246:L250 B11:E20 B128:E138 B139:D159 E139:E160 B162:M167 B170:D173 E168:E173 B174:E183 B187:E193 B123:I126 B35:M49 B260:E263 I260:I263 B384:E1048576 B22:E24 E97:I109 B97:C109 D83:D109 E244:E254 I244:I254 M244:M254">
    <cfRule type="colorScale" priority="317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24:A225 A227:A229 A266:A267 A247:A250 A168 A206 A27:A32 A162:A163 A111:A116 A202 A63 A1:A6 N7 N231 A292:A303 A261:A263 A121:A159 A35:A61 A348:A369 A232:A234 A8:A24 A198 A200 A97:A109 A170:A193 A384:A1048576">
    <cfRule type="containsBlanks" priority="3170" stopIfTrue="1">
      <formula>LEN(TRIM(A1))=0</formula>
    </cfRule>
    <cfRule type="containsText" dxfId="2386" priority="3172" stopIfTrue="1" operator="containsText" text="fcd">
      <formula>NOT(ISERROR(SEARCH("fcd",A1)))</formula>
    </cfRule>
    <cfRule type="containsText" dxfId="2385" priority="3173" stopIfTrue="1" operator="containsText" text="server">
      <formula>NOT(ISERROR(SEARCH("server",A1)))</formula>
    </cfRule>
    <cfRule type="containsText" dxfId="2384" priority="3174" stopIfTrue="1" operator="containsText" text="ft">
      <formula>NOT(ISERROR(SEARCH("ft",A1)))</formula>
    </cfRule>
    <cfRule type="containsText" dxfId="2383" priority="3175" stopIfTrue="1" operator="containsText" text="lynxx_">
      <formula>NOT(ISERROR(SEARCH("lynxx_",A1)))</formula>
    </cfRule>
    <cfRule type="containsText" dxfId="2382" priority="3176" operator="containsText" text="_">
      <formula>NOT(ISERROR(SEARCH("_",A1)))</formula>
    </cfRule>
  </conditionalFormatting>
  <conditionalFormatting sqref="B235:E235">
    <cfRule type="colorScale" priority="316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35">
    <cfRule type="containsBlanks" priority="3163" stopIfTrue="1">
      <formula>LEN(TRIM(A235))=0</formula>
    </cfRule>
    <cfRule type="containsText" dxfId="2381" priority="3165" stopIfTrue="1" operator="containsText" text="fcd">
      <formula>NOT(ISERROR(SEARCH("fcd",A235)))</formula>
    </cfRule>
    <cfRule type="containsText" dxfId="2380" priority="3166" stopIfTrue="1" operator="containsText" text="server">
      <formula>NOT(ISERROR(SEARCH("server",A235)))</formula>
    </cfRule>
    <cfRule type="containsText" dxfId="2379" priority="3167" stopIfTrue="1" operator="containsText" text="ft">
      <formula>NOT(ISERROR(SEARCH("ft",A235)))</formula>
    </cfRule>
    <cfRule type="containsText" dxfId="2378" priority="3168" stopIfTrue="1" operator="containsText" text="lynxx_">
      <formula>NOT(ISERROR(SEARCH("lynxx_",A235)))</formula>
    </cfRule>
    <cfRule type="containsText" dxfId="2377" priority="3169" operator="containsText" text="_">
      <formula>NOT(ISERROR(SEARCH("_",A235)))</formula>
    </cfRule>
  </conditionalFormatting>
  <conditionalFormatting sqref="B230:C230">
    <cfRule type="colorScale" priority="315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30">
    <cfRule type="containsBlanks" priority="3156" stopIfTrue="1">
      <formula>LEN(TRIM(A230))=0</formula>
    </cfRule>
    <cfRule type="containsText" dxfId="2376" priority="3158" stopIfTrue="1" operator="containsText" text="fcd">
      <formula>NOT(ISERROR(SEARCH("fcd",A230)))</formula>
    </cfRule>
    <cfRule type="containsText" dxfId="2375" priority="3159" stopIfTrue="1" operator="containsText" text="server">
      <formula>NOT(ISERROR(SEARCH("server",A230)))</formula>
    </cfRule>
    <cfRule type="containsText" dxfId="2374" priority="3160" stopIfTrue="1" operator="containsText" text="ft">
      <formula>NOT(ISERROR(SEARCH("ft",A230)))</formula>
    </cfRule>
    <cfRule type="containsText" dxfId="2373" priority="3161" stopIfTrue="1" operator="containsText" text="lynxx_">
      <formula>NOT(ISERROR(SEARCH("lynxx_",A230)))</formula>
    </cfRule>
    <cfRule type="containsText" dxfId="2372" priority="3162" operator="containsText" text="_">
      <formula>NOT(ISERROR(SEARCH("_",A230)))</formula>
    </cfRule>
  </conditionalFormatting>
  <conditionalFormatting sqref="B195:E201">
    <cfRule type="colorScale" priority="315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194:A201">
    <cfRule type="containsBlanks" priority="3149" stopIfTrue="1">
      <formula>LEN(TRIM(A194))=0</formula>
    </cfRule>
    <cfRule type="containsText" dxfId="2371" priority="3151" stopIfTrue="1" operator="containsText" text="fcd">
      <formula>NOT(ISERROR(SEARCH("fcd",A194)))</formula>
    </cfRule>
    <cfRule type="containsText" dxfId="2370" priority="3152" stopIfTrue="1" operator="containsText" text="server">
      <formula>NOT(ISERROR(SEARCH("server",A194)))</formula>
    </cfRule>
    <cfRule type="containsText" dxfId="2369" priority="3153" stopIfTrue="1" operator="containsText" text="ft">
      <formula>NOT(ISERROR(SEARCH("ft",A194)))</formula>
    </cfRule>
    <cfRule type="containsText" dxfId="2368" priority="3154" stopIfTrue="1" operator="containsText" text="lynxx_">
      <formula>NOT(ISERROR(SEARCH("lynxx_",A194)))</formula>
    </cfRule>
    <cfRule type="containsText" dxfId="2367" priority="3155" operator="containsText" text="_">
      <formula>NOT(ISERROR(SEARCH("_",A194)))</formula>
    </cfRule>
  </conditionalFormatting>
  <conditionalFormatting sqref="A210">
    <cfRule type="containsBlanks" priority="3143" stopIfTrue="1">
      <formula>LEN(TRIM(A210))=0</formula>
    </cfRule>
    <cfRule type="containsText" dxfId="2366" priority="3144" stopIfTrue="1" operator="containsText" text="fcd">
      <formula>NOT(ISERROR(SEARCH("fcd",A210)))</formula>
    </cfRule>
    <cfRule type="containsText" dxfId="2365" priority="3145" stopIfTrue="1" operator="containsText" text="server">
      <formula>NOT(ISERROR(SEARCH("server",A210)))</formula>
    </cfRule>
    <cfRule type="containsText" dxfId="2364" priority="3146" stopIfTrue="1" operator="containsText" text="ft">
      <formula>NOT(ISERROR(SEARCH("ft",A210)))</formula>
    </cfRule>
    <cfRule type="containsText" dxfId="2363" priority="3147" stopIfTrue="1" operator="containsText" text="lynxx_">
      <formula>NOT(ISERROR(SEARCH("lynxx_",A210)))</formula>
    </cfRule>
    <cfRule type="containsText" dxfId="2362" priority="3148" operator="containsText" text="_">
      <formula>NOT(ISERROR(SEARCH("_",A210)))</formula>
    </cfRule>
  </conditionalFormatting>
  <conditionalFormatting sqref="B226:E226">
    <cfRule type="colorScale" priority="313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26">
    <cfRule type="containsBlanks" priority="3136" stopIfTrue="1">
      <formula>LEN(TRIM(A226))=0</formula>
    </cfRule>
    <cfRule type="containsText" dxfId="2361" priority="3138" stopIfTrue="1" operator="containsText" text="fcd">
      <formula>NOT(ISERROR(SEARCH("fcd",A226)))</formula>
    </cfRule>
    <cfRule type="containsText" dxfId="2360" priority="3139" stopIfTrue="1" operator="containsText" text="server">
      <formula>NOT(ISERROR(SEARCH("server",A226)))</formula>
    </cfRule>
    <cfRule type="containsText" dxfId="2359" priority="3140" stopIfTrue="1" operator="containsText" text="ft">
      <formula>NOT(ISERROR(SEARCH("ft",A226)))</formula>
    </cfRule>
    <cfRule type="containsText" dxfId="2358" priority="3141" stopIfTrue="1" operator="containsText" text="lynxx_">
      <formula>NOT(ISERROR(SEARCH("lynxx_",A226)))</formula>
    </cfRule>
    <cfRule type="containsText" dxfId="2357" priority="3142" operator="containsText" text="_">
      <formula>NOT(ISERROR(SEARCH("_",A226)))</formula>
    </cfRule>
  </conditionalFormatting>
  <conditionalFormatting sqref="A222">
    <cfRule type="containsBlanks" priority="3130" stopIfTrue="1">
      <formula>LEN(TRIM(A222))=0</formula>
    </cfRule>
    <cfRule type="containsText" dxfId="2356" priority="3131" stopIfTrue="1" operator="containsText" text="fcd">
      <formula>NOT(ISERROR(SEARCH("fcd",A222)))</formula>
    </cfRule>
    <cfRule type="containsText" dxfId="2355" priority="3132" stopIfTrue="1" operator="containsText" text="server">
      <formula>NOT(ISERROR(SEARCH("server",A222)))</formula>
    </cfRule>
    <cfRule type="containsText" dxfId="2354" priority="3133" stopIfTrue="1" operator="containsText" text="ft">
      <formula>NOT(ISERROR(SEARCH("ft",A222)))</formula>
    </cfRule>
    <cfRule type="containsText" dxfId="2353" priority="3134" stopIfTrue="1" operator="containsText" text="lynxx_">
      <formula>NOT(ISERROR(SEARCH("lynxx_",A222)))</formula>
    </cfRule>
    <cfRule type="containsText" dxfId="2352" priority="3135" operator="containsText" text="_">
      <formula>NOT(ISERROR(SEARCH("_",A222)))</formula>
    </cfRule>
  </conditionalFormatting>
  <conditionalFormatting sqref="B223:C223">
    <cfRule type="colorScale" priority="312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23">
    <cfRule type="containsBlanks" priority="3123" stopIfTrue="1">
      <formula>LEN(TRIM(A223))=0</formula>
    </cfRule>
    <cfRule type="containsText" dxfId="2351" priority="3125" stopIfTrue="1" operator="containsText" text="fcd">
      <formula>NOT(ISERROR(SEARCH("fcd",A223)))</formula>
    </cfRule>
    <cfRule type="containsText" dxfId="2350" priority="3126" stopIfTrue="1" operator="containsText" text="server">
      <formula>NOT(ISERROR(SEARCH("server",A223)))</formula>
    </cfRule>
    <cfRule type="containsText" dxfId="2349" priority="3127" stopIfTrue="1" operator="containsText" text="ft">
      <formula>NOT(ISERROR(SEARCH("ft",A223)))</formula>
    </cfRule>
    <cfRule type="containsText" dxfId="2348" priority="3128" stopIfTrue="1" operator="containsText" text="lynxx_">
      <formula>NOT(ISERROR(SEARCH("lynxx_",A223)))</formula>
    </cfRule>
    <cfRule type="containsText" dxfId="2347" priority="3129" operator="containsText" text="_">
      <formula>NOT(ISERROR(SEARCH("_",A223)))</formula>
    </cfRule>
  </conditionalFormatting>
  <conditionalFormatting sqref="AE1 AE3:AE10 Y1:AD4 Y262:AD263 Y31:AE31 AD32:AE32 Y268:AD268 AD266:AD267 Y168:AE168 Y206:AE206 AE21:AE23 Y28:AC30 AD26:AE30 AD5:AD23 Y33:AC40 Y210:AE210 Y162:AE163 Y61:AE61 Y297:AD297 Y63:AE63 Y348:AD369 Y170:AE183 AD308:AD310 AD305 Y303:AD304 Y306:AD307 Y111:AE159 Y311:AD311 Y328:AD328 AD35:AE49 Y44:AC60 AD260:AD261 Y222:AE238 AD24:AE24 Y185:AE202 Y98:AE109 AD244:AD254 Y244:AC248 Y384:AD1048576">
    <cfRule type="cellIs" dxfId="2346" priority="3119" operator="equal">
      <formula>1</formula>
    </cfRule>
    <cfRule type="cellIs" dxfId="2345" priority="3120" operator="equal">
      <formula>2</formula>
    </cfRule>
    <cfRule type="cellIs" dxfId="2344" priority="3121" operator="equal">
      <formula>3</formula>
    </cfRule>
    <cfRule type="cellIs" dxfId="2343" priority="3122" operator="equal">
      <formula>4</formula>
    </cfRule>
    <cfRule type="cellIs" dxfId="2342" priority="3177" operator="equal">
      <formula>5</formula>
    </cfRule>
  </conditionalFormatting>
  <conditionalFormatting sqref="Y1:AD2">
    <cfRule type="notContainsBlanks" dxfId="2341" priority="3118">
      <formula>LEN(TRIM(Y1))&gt;0</formula>
    </cfRule>
  </conditionalFormatting>
  <conditionalFormatting sqref="U5:V5 X5 U1:X4 U6:X8 U14:V14 X14 U116:V120 X116:X120 U114:X115 U112:V112 X112 U121:X121 V156 U149:V151 X149:X151 U152:X152 U153:V155 U157:V159 U142:V142 X142 U111 W111:X111 U113 W113:X113 V133:X133 U48:X48 U47 W47:X47 U49 W49:X49 U128:V131 X128:X131 U18:V18 X18 U15:X17 U132:X132 U134:X141 U143:X148 W153:X159 U206:X206 U241:X241 U50:X61 U26:X46 U282:X282 U288:X289 U210:X210 U127:X127 U162:X168 U297:X297 U63:X63 U266:X270 U274:X274 U348:X369 U170:X183 U303:X303 J260:M263 J120:M121 U277:X280 U260:X263 U222:X239 U19:X24 U185:X202 U98:X99 U243:X254 U10:X13 U384:X1048576">
    <cfRule type="containsBlanks" priority="3111" stopIfTrue="1">
      <formula>LEN(TRIM(J1))=0</formula>
    </cfRule>
    <cfRule type="cellIs" dxfId="2340" priority="3113" operator="equal">
      <formula>"N/A"</formula>
    </cfRule>
    <cfRule type="cellIs" dxfId="2339" priority="3114" operator="equal">
      <formula>"OK"</formula>
    </cfRule>
    <cfRule type="containsText" dxfId="2338" priority="3115" operator="containsText" text="Unsure">
      <formula>NOT(ISERROR(SEARCH("Unsure",J1)))</formula>
    </cfRule>
    <cfRule type="containsText" dxfId="2337" priority="3116" operator="containsText" text="Can't See">
      <formula>NOT(ISERROR(SEARCH("Can't See",J1)))</formula>
    </cfRule>
    <cfRule type="notContainsText" dxfId="2336" priority="3117" operator="notContains" text="OK&amp;N/A">
      <formula>ISERROR(SEARCH("OK&amp;N/A",J1))</formula>
    </cfRule>
  </conditionalFormatting>
  <conditionalFormatting sqref="U3:X3 V1:X2">
    <cfRule type="notContainsBlanks" priority="3112" stopIfTrue="1">
      <formula>LEN(TRIM(U1))&gt;0</formula>
    </cfRule>
  </conditionalFormatting>
  <conditionalFormatting sqref="B237:E237">
    <cfRule type="colorScale" priority="310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36:A237">
    <cfRule type="containsBlanks" priority="3104" stopIfTrue="1">
      <formula>LEN(TRIM(A236))=0</formula>
    </cfRule>
    <cfRule type="containsText" dxfId="2335" priority="3106" stopIfTrue="1" operator="containsText" text="fcd">
      <formula>NOT(ISERROR(SEARCH("fcd",A236)))</formula>
    </cfRule>
    <cfRule type="containsText" dxfId="2334" priority="3107" stopIfTrue="1" operator="containsText" text="server">
      <formula>NOT(ISERROR(SEARCH("server",A236)))</formula>
    </cfRule>
    <cfRule type="containsText" dxfId="2333" priority="3108" stopIfTrue="1" operator="containsText" text="ft">
      <formula>NOT(ISERROR(SEARCH("ft",A236)))</formula>
    </cfRule>
    <cfRule type="containsText" dxfId="2332" priority="3109" stopIfTrue="1" operator="containsText" text="lynxx_">
      <formula>NOT(ISERROR(SEARCH("lynxx_",A236)))</formula>
    </cfRule>
    <cfRule type="containsText" dxfId="2331" priority="3110" operator="containsText" text="_">
      <formula>NOT(ISERROR(SEARCH("_",A236)))</formula>
    </cfRule>
  </conditionalFormatting>
  <conditionalFormatting sqref="B238:D238">
    <cfRule type="colorScale" priority="309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38">
    <cfRule type="containsBlanks" priority="3097" stopIfTrue="1">
      <formula>LEN(TRIM(A238))=0</formula>
    </cfRule>
    <cfRule type="containsText" dxfId="2330" priority="3099" stopIfTrue="1" operator="containsText" text="fcd">
      <formula>NOT(ISERROR(SEARCH("fcd",A238)))</formula>
    </cfRule>
    <cfRule type="containsText" dxfId="2329" priority="3100" stopIfTrue="1" operator="containsText" text="server">
      <formula>NOT(ISERROR(SEARCH("server",A238)))</formula>
    </cfRule>
    <cfRule type="containsText" dxfId="2328" priority="3101" stopIfTrue="1" operator="containsText" text="ft">
      <formula>NOT(ISERROR(SEARCH("ft",A238)))</formula>
    </cfRule>
    <cfRule type="containsText" dxfId="2327" priority="3102" stopIfTrue="1" operator="containsText" text="lynxx_">
      <formula>NOT(ISERROR(SEARCH("lynxx_",A238)))</formula>
    </cfRule>
    <cfRule type="containsText" dxfId="2326" priority="3103" operator="containsText" text="_">
      <formula>NOT(ISERROR(SEARCH("_",A238)))</formula>
    </cfRule>
  </conditionalFormatting>
  <conditionalFormatting sqref="F232:I234 F229:I229 F225:I225 F3:I3 F206:I206 F5:I5 F8:I8 F111:I120 F11:I18 F168:I168 F170:I173 F128:I159 F260:H263 F187:I193 F384:I1048576 F22:I24">
    <cfRule type="colorScale" priority="309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35:I235">
    <cfRule type="colorScale" priority="309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37:I237">
    <cfRule type="colorScale" priority="309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29:M229 J225:M225 J3:M3 J206:M206 J5:M5 J111:M117 J168:M168 J170:M173 J128:M159 J384:M1048576 J119:M119 J11:L18 J187:M193 J22:M24">
    <cfRule type="colorScale" priority="309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6:M6">
    <cfRule type="containsBlanks" priority="3087" stopIfTrue="1">
      <formula>LEN(TRIM(J6))=0</formula>
    </cfRule>
    <cfRule type="cellIs" dxfId="2325" priority="3088" operator="equal">
      <formula>"N/A"</formula>
    </cfRule>
    <cfRule type="cellIs" dxfId="2324" priority="3089" operator="equal">
      <formula>"OK"</formula>
    </cfRule>
    <cfRule type="containsText" dxfId="2323" priority="3090" operator="containsText" text="Unsure">
      <formula>NOT(ISERROR(SEARCH("Unsure",J6)))</formula>
    </cfRule>
    <cfRule type="containsText" dxfId="2322" priority="3091" operator="containsText" text="Can't See">
      <formula>NOT(ISERROR(SEARCH("Can't See",J6)))</formula>
    </cfRule>
    <cfRule type="notContainsText" dxfId="2321" priority="3092" operator="notContains" text="OK&amp;N/A">
      <formula>ISERROR(SEARCH("OK&amp;N/A",J6))</formula>
    </cfRule>
  </conditionalFormatting>
  <conditionalFormatting sqref="J9:M9">
    <cfRule type="containsBlanks" priority="3081" stopIfTrue="1">
      <formula>LEN(TRIM(J9))=0</formula>
    </cfRule>
    <cfRule type="cellIs" dxfId="2320" priority="3082" operator="equal">
      <formula>"N/A"</formula>
    </cfRule>
    <cfRule type="cellIs" dxfId="2319" priority="3083" operator="equal">
      <formula>"OK"</formula>
    </cfRule>
    <cfRule type="containsText" dxfId="2318" priority="3084" operator="containsText" text="Unsure">
      <formula>NOT(ISERROR(SEARCH("Unsure",J9)))</formula>
    </cfRule>
    <cfRule type="containsText" dxfId="2317" priority="3085" operator="containsText" text="Can't See">
      <formula>NOT(ISERROR(SEARCH("Can't See",J9)))</formula>
    </cfRule>
    <cfRule type="notContainsText" dxfId="2316" priority="3086" operator="notContains" text="OK&amp;N/A">
      <formula>ISERROR(SEARCH("OK&amp;N/A",J9))</formula>
    </cfRule>
  </conditionalFormatting>
  <conditionalFormatting sqref="J195:M197 J200:M201">
    <cfRule type="containsBlanks" priority="3075" stopIfTrue="1">
      <formula>LEN(TRIM(J195))=0</formula>
    </cfRule>
    <cfRule type="cellIs" dxfId="2315" priority="3076" operator="equal">
      <formula>"N/A"</formula>
    </cfRule>
    <cfRule type="cellIs" dxfId="2314" priority="3077" operator="equal">
      <formula>"OK"</formula>
    </cfRule>
    <cfRule type="containsText" dxfId="2313" priority="3078" operator="containsText" text="Unsure">
      <formula>NOT(ISERROR(SEARCH("Unsure",J195)))</formula>
    </cfRule>
    <cfRule type="containsText" dxfId="2312" priority="3079" operator="containsText" text="Can't See">
      <formula>NOT(ISERROR(SEARCH("Can't See",J195)))</formula>
    </cfRule>
    <cfRule type="notContainsText" dxfId="2311" priority="3080" operator="notContains" text="OK&amp;N/A">
      <formula>ISERROR(SEARCH("OK&amp;N/A",J195))</formula>
    </cfRule>
  </conditionalFormatting>
  <conditionalFormatting sqref="J210:M210">
    <cfRule type="containsBlanks" priority="3069" stopIfTrue="1">
      <formula>LEN(TRIM(J210))=0</formula>
    </cfRule>
    <cfRule type="cellIs" dxfId="2310" priority="3070" operator="equal">
      <formula>"N/A"</formula>
    </cfRule>
    <cfRule type="cellIs" dxfId="2309" priority="3071" operator="equal">
      <formula>"OK"</formula>
    </cfRule>
    <cfRule type="containsText" dxfId="2308" priority="3072" operator="containsText" text="Unsure">
      <formula>NOT(ISERROR(SEARCH("Unsure",J210)))</formula>
    </cfRule>
    <cfRule type="containsText" dxfId="2307" priority="3073" operator="containsText" text="Can't See">
      <formula>NOT(ISERROR(SEARCH("Can't See",J210)))</formula>
    </cfRule>
    <cfRule type="notContainsText" dxfId="2306" priority="3074" operator="notContains" text="OK&amp;N/A">
      <formula>ISERROR(SEARCH("OK&amp;N/A",J210))</formula>
    </cfRule>
  </conditionalFormatting>
  <conditionalFormatting sqref="J223:M223">
    <cfRule type="containsBlanks" priority="3063" stopIfTrue="1">
      <formula>LEN(TRIM(J223))=0</formula>
    </cfRule>
    <cfRule type="cellIs" dxfId="2305" priority="3064" operator="equal">
      <formula>"N/A"</formula>
    </cfRule>
    <cfRule type="cellIs" dxfId="2304" priority="3065" operator="equal">
      <formula>"OK"</formula>
    </cfRule>
    <cfRule type="containsText" dxfId="2303" priority="3066" operator="containsText" text="Unsure">
      <formula>NOT(ISERROR(SEARCH("Unsure",J223)))</formula>
    </cfRule>
    <cfRule type="containsText" dxfId="2302" priority="3067" operator="containsText" text="Can't See">
      <formula>NOT(ISERROR(SEARCH("Can't See",J223)))</formula>
    </cfRule>
    <cfRule type="notContainsText" dxfId="2301" priority="3068" operator="notContains" text="OK&amp;N/A">
      <formula>ISERROR(SEARCH("OK&amp;N/A",J223))</formula>
    </cfRule>
  </conditionalFormatting>
  <conditionalFormatting sqref="J226:M226">
    <cfRule type="containsBlanks" priority="3057" stopIfTrue="1">
      <formula>LEN(TRIM(J226))=0</formula>
    </cfRule>
    <cfRule type="cellIs" dxfId="2300" priority="3058" operator="equal">
      <formula>"N/A"</formula>
    </cfRule>
    <cfRule type="cellIs" dxfId="2299" priority="3059" operator="equal">
      <formula>"OK"</formula>
    </cfRule>
    <cfRule type="containsText" dxfId="2298" priority="3060" operator="containsText" text="Unsure">
      <formula>NOT(ISERROR(SEARCH("Unsure",J226)))</formula>
    </cfRule>
    <cfRule type="containsText" dxfId="2297" priority="3061" operator="containsText" text="Can't See">
      <formula>NOT(ISERROR(SEARCH("Can't See",J226)))</formula>
    </cfRule>
    <cfRule type="notContainsText" dxfId="2296" priority="3062" operator="notContains" text="OK&amp;N/A">
      <formula>ISERROR(SEARCH("OK&amp;N/A",J226))</formula>
    </cfRule>
  </conditionalFormatting>
  <conditionalFormatting sqref="B6:I6">
    <cfRule type="colorScale" priority="305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9:I9">
    <cfRule type="colorScale" priority="305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19:I19 I20">
    <cfRule type="colorScale" priority="305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0:H20">
    <cfRule type="colorScale" priority="305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61:I61 F63">
    <cfRule type="colorScale" priority="305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61:M61 J63:M63">
    <cfRule type="containsBlanks" priority="3046" stopIfTrue="1">
      <formula>LEN(TRIM(J61))=0</formula>
    </cfRule>
    <cfRule type="cellIs" dxfId="2295" priority="3047" operator="equal">
      <formula>"N/A"</formula>
    </cfRule>
    <cfRule type="cellIs" dxfId="2294" priority="3048" operator="equal">
      <formula>"OK"</formula>
    </cfRule>
    <cfRule type="containsText" dxfId="2293" priority="3049" operator="containsText" text="Unsure">
      <formula>NOT(ISERROR(SEARCH("Unsure",J61)))</formula>
    </cfRule>
    <cfRule type="containsText" dxfId="2292" priority="3050" operator="containsText" text="Can't See">
      <formula>NOT(ISERROR(SEARCH("Can't See",J61)))</formula>
    </cfRule>
    <cfRule type="notContainsText" dxfId="2291" priority="3051" operator="notContains" text="OK&amp;N/A">
      <formula>ISERROR(SEARCH("OK&amp;N/A",J61))</formula>
    </cfRule>
  </conditionalFormatting>
  <conditionalFormatting sqref="K174:M177">
    <cfRule type="containsBlanks" priority="3040" stopIfTrue="1">
      <formula>LEN(TRIM(K174))=0</formula>
    </cfRule>
    <cfRule type="cellIs" dxfId="2290" priority="3041" operator="equal">
      <formula>"N/A"</formula>
    </cfRule>
    <cfRule type="cellIs" dxfId="2289" priority="3042" operator="equal">
      <formula>"OK"</formula>
    </cfRule>
    <cfRule type="containsText" dxfId="2288" priority="3043" operator="containsText" text="Unsure">
      <formula>NOT(ISERROR(SEARCH("Unsure",K174)))</formula>
    </cfRule>
    <cfRule type="containsText" dxfId="2287" priority="3044" operator="containsText" text="Can't See">
      <formula>NOT(ISERROR(SEARCH("Can't See",K174)))</formula>
    </cfRule>
    <cfRule type="notContainsText" dxfId="2286" priority="3045" operator="notContains" text="OK&amp;N/A">
      <formula>ISERROR(SEARCH("OK&amp;N/A",K174))</formula>
    </cfRule>
  </conditionalFormatting>
  <conditionalFormatting sqref="F174:I183">
    <cfRule type="colorScale" priority="303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174:J177">
    <cfRule type="containsBlanks" priority="3033" stopIfTrue="1">
      <formula>LEN(TRIM(J174))=0</formula>
    </cfRule>
    <cfRule type="cellIs" dxfId="2285" priority="3034" operator="equal">
      <formula>"N/A"</formula>
    </cfRule>
    <cfRule type="cellIs" dxfId="2284" priority="3035" operator="equal">
      <formula>"OK"</formula>
    </cfRule>
    <cfRule type="containsText" dxfId="2283" priority="3036" operator="containsText" text="Unsure">
      <formula>NOT(ISERROR(SEARCH("Unsure",J174)))</formula>
    </cfRule>
    <cfRule type="containsText" dxfId="2282" priority="3037" operator="containsText" text="Can't See">
      <formula>NOT(ISERROR(SEARCH("Can't See",J174)))</formula>
    </cfRule>
    <cfRule type="notContainsText" dxfId="2281" priority="3038" operator="notContains" text="OK&amp;N/A">
      <formula>ISERROR(SEARCH("OK&amp;N/A",J174))</formula>
    </cfRule>
  </conditionalFormatting>
  <conditionalFormatting sqref="F195:I201">
    <cfRule type="colorScale" priority="303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10:I210">
    <cfRule type="colorScale" priority="303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26:I226">
    <cfRule type="colorScale" priority="303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D230:I230">
    <cfRule type="colorScale" priority="302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30:M230">
    <cfRule type="containsBlanks" priority="3023" stopIfTrue="1">
      <formula>LEN(TRIM(J230))=0</formula>
    </cfRule>
    <cfRule type="cellIs" dxfId="2280" priority="3024" operator="equal">
      <formula>"N/A"</formula>
    </cfRule>
    <cfRule type="cellIs" dxfId="2279" priority="3025" operator="equal">
      <formula>"OK"</formula>
    </cfRule>
    <cfRule type="containsText" dxfId="2278" priority="3026" operator="containsText" text="Unsure">
      <formula>NOT(ISERROR(SEARCH("Unsure",J230)))</formula>
    </cfRule>
    <cfRule type="containsText" dxfId="2277" priority="3027" operator="containsText" text="Can't See">
      <formula>NOT(ISERROR(SEARCH("Can't See",J230)))</formula>
    </cfRule>
    <cfRule type="notContainsText" dxfId="2276" priority="3028" operator="notContains" text="OK&amp;N/A">
      <formula>ISERROR(SEARCH("OK&amp;N/A",J230))</formula>
    </cfRule>
  </conditionalFormatting>
  <conditionalFormatting sqref="J235:M235 J232:J234">
    <cfRule type="containsBlanks" priority="3017" stopIfTrue="1">
      <formula>LEN(TRIM(J232))=0</formula>
    </cfRule>
    <cfRule type="cellIs" dxfId="2275" priority="3018" operator="equal">
      <formula>"N/A"</formula>
    </cfRule>
    <cfRule type="cellIs" dxfId="2274" priority="3019" operator="equal">
      <formula>"OK"</formula>
    </cfRule>
    <cfRule type="containsText" dxfId="2273" priority="3020" operator="containsText" text="Unsure">
      <formula>NOT(ISERROR(SEARCH("Unsure",J232)))</formula>
    </cfRule>
    <cfRule type="containsText" dxfId="2272" priority="3021" operator="containsText" text="Can't See">
      <formula>NOT(ISERROR(SEARCH("Can't See",J232)))</formula>
    </cfRule>
    <cfRule type="notContainsText" dxfId="2271" priority="3022" operator="notContains" text="OK&amp;N/A">
      <formula>ISERROR(SEARCH("OK&amp;N/A",J232))</formula>
    </cfRule>
  </conditionalFormatting>
  <conditionalFormatting sqref="E238:I238">
    <cfRule type="colorScale" priority="301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38:M238">
    <cfRule type="containsBlanks" priority="3010" stopIfTrue="1">
      <formula>LEN(TRIM(J238))=0</formula>
    </cfRule>
    <cfRule type="cellIs" dxfId="2270" priority="3011" operator="equal">
      <formula>"N/A"</formula>
    </cfRule>
    <cfRule type="cellIs" dxfId="2269" priority="3012" operator="equal">
      <formula>"OK"</formula>
    </cfRule>
    <cfRule type="containsText" dxfId="2268" priority="3013" operator="containsText" text="Unsure">
      <formula>NOT(ISERROR(SEARCH("Unsure",J238)))</formula>
    </cfRule>
    <cfRule type="containsText" dxfId="2267" priority="3014" operator="containsText" text="Can't See">
      <formula>NOT(ISERROR(SEARCH("Can't See",J238)))</formula>
    </cfRule>
    <cfRule type="notContainsText" dxfId="2266" priority="3015" operator="notContains" text="OK&amp;N/A">
      <formula>ISERROR(SEARCH("OK&amp;N/A",J238))</formula>
    </cfRule>
  </conditionalFormatting>
  <conditionalFormatting sqref="J19:M20">
    <cfRule type="containsBlanks" priority="3004" stopIfTrue="1">
      <formula>LEN(TRIM(J19))=0</formula>
    </cfRule>
    <cfRule type="cellIs" dxfId="2265" priority="3005" operator="equal">
      <formula>"N/A"</formula>
    </cfRule>
    <cfRule type="cellIs" dxfId="2264" priority="3006" operator="equal">
      <formula>"OK"</formula>
    </cfRule>
    <cfRule type="containsText" dxfId="2263" priority="3007" operator="containsText" text="Unsure">
      <formula>NOT(ISERROR(SEARCH("Unsure",J19)))</formula>
    </cfRule>
    <cfRule type="containsText" dxfId="2262" priority="3008" operator="containsText" text="Can't See">
      <formula>NOT(ISERROR(SEARCH("Can't See",J19)))</formula>
    </cfRule>
    <cfRule type="notContainsText" dxfId="2261" priority="3009" operator="notContains" text="OK&amp;N/A">
      <formula>ISERROR(SEARCH("OK&amp;N/A",J19))</formula>
    </cfRule>
  </conditionalFormatting>
  <conditionalFormatting sqref="AE11:AE20">
    <cfRule type="cellIs" dxfId="2260" priority="2998" operator="equal">
      <formula>1</formula>
    </cfRule>
    <cfRule type="cellIs" dxfId="2259" priority="2999" operator="equal">
      <formula>2</formula>
    </cfRule>
    <cfRule type="cellIs" dxfId="2258" priority="3000" operator="equal">
      <formula>3</formula>
    </cfRule>
    <cfRule type="cellIs" dxfId="2257" priority="3001" operator="equal">
      <formula>4</formula>
    </cfRule>
    <cfRule type="cellIs" dxfId="2256" priority="3002" operator="equal">
      <formula>5</formula>
    </cfRule>
  </conditionalFormatting>
  <conditionalFormatting sqref="D223:I223">
    <cfRule type="colorScale" priority="299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G21">
    <cfRule type="containsBlanks" priority="2991" stopIfTrue="1">
      <formula>LEN(TRIM(AG21))=0</formula>
    </cfRule>
    <cfRule type="containsText" dxfId="2255" priority="2992" stopIfTrue="1" operator="containsText" text="fcd">
      <formula>NOT(ISERROR(SEARCH("fcd",AG21)))</formula>
    </cfRule>
    <cfRule type="containsText" dxfId="2254" priority="2993" stopIfTrue="1" operator="containsText" text="server">
      <formula>NOT(ISERROR(SEARCH("server",AG21)))</formula>
    </cfRule>
    <cfRule type="containsText" dxfId="2253" priority="2994" stopIfTrue="1" operator="containsText" text="ft">
      <formula>NOT(ISERROR(SEARCH("ft",AG21)))</formula>
    </cfRule>
    <cfRule type="containsText" dxfId="2252" priority="2995" stopIfTrue="1" operator="containsText" text="lynxx_">
      <formula>NOT(ISERROR(SEARCH("lynxx_",AG21)))</formula>
    </cfRule>
    <cfRule type="containsText" dxfId="2251" priority="2996" operator="containsText" text="_">
      <formula>NOT(ISERROR(SEARCH("_",AG21)))</formula>
    </cfRule>
  </conditionalFormatting>
  <conditionalFormatting sqref="AH10">
    <cfRule type="containsBlanks" priority="2985" stopIfTrue="1">
      <formula>LEN(TRIM(AH10))=0</formula>
    </cfRule>
    <cfRule type="containsText" dxfId="2250" priority="2986" stopIfTrue="1" operator="containsText" text="fcd">
      <formula>NOT(ISERROR(SEARCH("fcd",AH10)))</formula>
    </cfRule>
    <cfRule type="containsText" dxfId="2249" priority="2987" stopIfTrue="1" operator="containsText" text="server">
      <formula>NOT(ISERROR(SEARCH("server",AH10)))</formula>
    </cfRule>
    <cfRule type="containsText" dxfId="2248" priority="2988" stopIfTrue="1" operator="containsText" text="ft">
      <formula>NOT(ISERROR(SEARCH("ft",AH10)))</formula>
    </cfRule>
    <cfRule type="containsText" dxfId="2247" priority="2989" stopIfTrue="1" operator="containsText" text="lynxx_">
      <formula>NOT(ISERROR(SEARCH("lynxx_",AH10)))</formula>
    </cfRule>
    <cfRule type="containsText" dxfId="2246" priority="2990" operator="containsText" text="_">
      <formula>NOT(ISERROR(SEARCH("_",AH10)))</formula>
    </cfRule>
  </conditionalFormatting>
  <conditionalFormatting sqref="AH7">
    <cfRule type="containsBlanks" priority="2979" stopIfTrue="1">
      <formula>LEN(TRIM(AH7))=0</formula>
    </cfRule>
    <cfRule type="containsText" dxfId="2245" priority="2980" stopIfTrue="1" operator="containsText" text="fcd">
      <formula>NOT(ISERROR(SEARCH("fcd",AH7)))</formula>
    </cfRule>
    <cfRule type="containsText" dxfId="2244" priority="2981" stopIfTrue="1" operator="containsText" text="server">
      <formula>NOT(ISERROR(SEARCH("server",AH7)))</formula>
    </cfRule>
    <cfRule type="containsText" dxfId="2243" priority="2982" stopIfTrue="1" operator="containsText" text="ft">
      <formula>NOT(ISERROR(SEARCH("ft",AH7)))</formula>
    </cfRule>
    <cfRule type="containsText" dxfId="2242" priority="2983" stopIfTrue="1" operator="containsText" text="lynxx_">
      <formula>NOT(ISERROR(SEARCH("lynxx_",AH7)))</formula>
    </cfRule>
    <cfRule type="containsText" dxfId="2241" priority="2984" operator="containsText" text="_">
      <formula>NOT(ISERROR(SEARCH("_",AH7)))</formula>
    </cfRule>
  </conditionalFormatting>
  <conditionalFormatting sqref="AH4">
    <cfRule type="containsBlanks" priority="2973" stopIfTrue="1">
      <formula>LEN(TRIM(AH4))=0</formula>
    </cfRule>
    <cfRule type="containsText" dxfId="2240" priority="2974" stopIfTrue="1" operator="containsText" text="fcd">
      <formula>NOT(ISERROR(SEARCH("fcd",AH4)))</formula>
    </cfRule>
    <cfRule type="containsText" dxfId="2239" priority="2975" stopIfTrue="1" operator="containsText" text="server">
      <formula>NOT(ISERROR(SEARCH("server",AH4)))</formula>
    </cfRule>
    <cfRule type="containsText" dxfId="2238" priority="2976" stopIfTrue="1" operator="containsText" text="ft">
      <formula>NOT(ISERROR(SEARCH("ft",AH4)))</formula>
    </cfRule>
    <cfRule type="containsText" dxfId="2237" priority="2977" stopIfTrue="1" operator="containsText" text="lynxx_">
      <formula>NOT(ISERROR(SEARCH("lynxx_",AH4)))</formula>
    </cfRule>
    <cfRule type="containsText" dxfId="2236" priority="2978" operator="containsText" text="_">
      <formula>NOT(ISERROR(SEARCH("_",AH4)))</formula>
    </cfRule>
  </conditionalFormatting>
  <conditionalFormatting sqref="AH127">
    <cfRule type="containsBlanks" priority="2967" stopIfTrue="1">
      <formula>LEN(TRIM(AH127))=0</formula>
    </cfRule>
    <cfRule type="containsText" dxfId="2235" priority="2968" stopIfTrue="1" operator="containsText" text="fcd">
      <formula>NOT(ISERROR(SEARCH("fcd",AH127)))</formula>
    </cfRule>
    <cfRule type="containsText" dxfId="2234" priority="2969" stopIfTrue="1" operator="containsText" text="server">
      <formula>NOT(ISERROR(SEARCH("server",AH127)))</formula>
    </cfRule>
    <cfRule type="containsText" dxfId="2233" priority="2970" stopIfTrue="1" operator="containsText" text="ft">
      <formula>NOT(ISERROR(SEARCH("ft",AH127)))</formula>
    </cfRule>
    <cfRule type="containsText" dxfId="2232" priority="2971" stopIfTrue="1" operator="containsText" text="lynxx_">
      <formula>NOT(ISERROR(SEARCH("lynxx_",AH127)))</formula>
    </cfRule>
    <cfRule type="containsText" dxfId="2231" priority="2972" operator="containsText" text="_">
      <formula>NOT(ISERROR(SEARCH("_",AH127)))</formula>
    </cfRule>
  </conditionalFormatting>
  <conditionalFormatting sqref="AH186">
    <cfRule type="containsBlanks" priority="2961" stopIfTrue="1">
      <formula>LEN(TRIM(AH186))=0</formula>
    </cfRule>
    <cfRule type="containsText" dxfId="2230" priority="2962" stopIfTrue="1" operator="containsText" text="fcd">
      <formula>NOT(ISERROR(SEARCH("fcd",AH186)))</formula>
    </cfRule>
    <cfRule type="containsText" dxfId="2229" priority="2963" stopIfTrue="1" operator="containsText" text="server">
      <formula>NOT(ISERROR(SEARCH("server",AH186)))</formula>
    </cfRule>
    <cfRule type="containsText" dxfId="2228" priority="2964" stopIfTrue="1" operator="containsText" text="ft">
      <formula>NOT(ISERROR(SEARCH("ft",AH186)))</formula>
    </cfRule>
    <cfRule type="containsText" dxfId="2227" priority="2965" stopIfTrue="1" operator="containsText" text="lynxx_">
      <formula>NOT(ISERROR(SEARCH("lynxx_",AH186)))</formula>
    </cfRule>
    <cfRule type="containsText" dxfId="2226" priority="2966" operator="containsText" text="_">
      <formula>NOT(ISERROR(SEARCH("_",AH186)))</formula>
    </cfRule>
  </conditionalFormatting>
  <conditionalFormatting sqref="AH202">
    <cfRule type="containsBlanks" priority="2955" stopIfTrue="1">
      <formula>LEN(TRIM(AH202))=0</formula>
    </cfRule>
    <cfRule type="containsText" dxfId="2225" priority="2956" stopIfTrue="1" operator="containsText" text="fcd">
      <formula>NOT(ISERROR(SEARCH("fcd",AH202)))</formula>
    </cfRule>
    <cfRule type="containsText" dxfId="2224" priority="2957" stopIfTrue="1" operator="containsText" text="server">
      <formula>NOT(ISERROR(SEARCH("server",AH202)))</formula>
    </cfRule>
    <cfRule type="containsText" dxfId="2223" priority="2958" stopIfTrue="1" operator="containsText" text="ft">
      <formula>NOT(ISERROR(SEARCH("ft",AH202)))</formula>
    </cfRule>
    <cfRule type="containsText" dxfId="2222" priority="2959" stopIfTrue="1" operator="containsText" text="lynxx_">
      <formula>NOT(ISERROR(SEARCH("lynxx_",AH202)))</formula>
    </cfRule>
    <cfRule type="containsText" dxfId="2221" priority="2960" operator="containsText" text="_">
      <formula>NOT(ISERROR(SEARCH("_",AH202)))</formula>
    </cfRule>
  </conditionalFormatting>
  <conditionalFormatting sqref="AH222">
    <cfRule type="containsBlanks" priority="2949" stopIfTrue="1">
      <formula>LEN(TRIM(AH222))=0</formula>
    </cfRule>
    <cfRule type="containsText" dxfId="2220" priority="2950" stopIfTrue="1" operator="containsText" text="fcd">
      <formula>NOT(ISERROR(SEARCH("fcd",AH222)))</formula>
    </cfRule>
    <cfRule type="containsText" dxfId="2219" priority="2951" stopIfTrue="1" operator="containsText" text="server">
      <formula>NOT(ISERROR(SEARCH("server",AH222)))</formula>
    </cfRule>
    <cfRule type="containsText" dxfId="2218" priority="2952" stopIfTrue="1" operator="containsText" text="ft">
      <formula>NOT(ISERROR(SEARCH("ft",AH222)))</formula>
    </cfRule>
    <cfRule type="containsText" dxfId="2217" priority="2953" stopIfTrue="1" operator="containsText" text="lynxx_">
      <formula>NOT(ISERROR(SEARCH("lynxx_",AH222)))</formula>
    </cfRule>
    <cfRule type="containsText" dxfId="2216" priority="2954" operator="containsText" text="_">
      <formula>NOT(ISERROR(SEARCH("_",AH222)))</formula>
    </cfRule>
  </conditionalFormatting>
  <conditionalFormatting sqref="AH224">
    <cfRule type="containsBlanks" priority="2943" stopIfTrue="1">
      <formula>LEN(TRIM(AH224))=0</formula>
    </cfRule>
    <cfRule type="containsText" dxfId="2215" priority="2944" stopIfTrue="1" operator="containsText" text="fcd">
      <formula>NOT(ISERROR(SEARCH("fcd",AH224)))</formula>
    </cfRule>
    <cfRule type="containsText" dxfId="2214" priority="2945" stopIfTrue="1" operator="containsText" text="server">
      <formula>NOT(ISERROR(SEARCH("server",AH224)))</formula>
    </cfRule>
    <cfRule type="containsText" dxfId="2213" priority="2946" stopIfTrue="1" operator="containsText" text="ft">
      <formula>NOT(ISERROR(SEARCH("ft",AH224)))</formula>
    </cfRule>
    <cfRule type="containsText" dxfId="2212" priority="2947" stopIfTrue="1" operator="containsText" text="lynxx_">
      <formula>NOT(ISERROR(SEARCH("lynxx_",AH224)))</formula>
    </cfRule>
    <cfRule type="containsText" dxfId="2211" priority="2948" operator="containsText" text="_">
      <formula>NOT(ISERROR(SEARCH("_",AH224)))</formula>
    </cfRule>
  </conditionalFormatting>
  <conditionalFormatting sqref="AH227">
    <cfRule type="containsBlanks" priority="2937" stopIfTrue="1">
      <formula>LEN(TRIM(AH227))=0</formula>
    </cfRule>
    <cfRule type="containsText" dxfId="2210" priority="2938" stopIfTrue="1" operator="containsText" text="fcd">
      <formula>NOT(ISERROR(SEARCH("fcd",AH227)))</formula>
    </cfRule>
    <cfRule type="containsText" dxfId="2209" priority="2939" stopIfTrue="1" operator="containsText" text="server">
      <formula>NOT(ISERROR(SEARCH("server",AH227)))</formula>
    </cfRule>
    <cfRule type="containsText" dxfId="2208" priority="2940" stopIfTrue="1" operator="containsText" text="ft">
      <formula>NOT(ISERROR(SEARCH("ft",AH227)))</formula>
    </cfRule>
    <cfRule type="containsText" dxfId="2207" priority="2941" stopIfTrue="1" operator="containsText" text="lynxx_">
      <formula>NOT(ISERROR(SEARCH("lynxx_",AH227)))</formula>
    </cfRule>
    <cfRule type="containsText" dxfId="2206" priority="2942" operator="containsText" text="_">
      <formula>NOT(ISERROR(SEARCH("_",AH227)))</formula>
    </cfRule>
  </conditionalFormatting>
  <conditionalFormatting sqref="AH228">
    <cfRule type="containsBlanks" priority="2931" stopIfTrue="1">
      <formula>LEN(TRIM(AH228))=0</formula>
    </cfRule>
    <cfRule type="containsText" dxfId="2205" priority="2932" stopIfTrue="1" operator="containsText" text="fcd">
      <formula>NOT(ISERROR(SEARCH("fcd",AH228)))</formula>
    </cfRule>
    <cfRule type="containsText" dxfId="2204" priority="2933" stopIfTrue="1" operator="containsText" text="server">
      <formula>NOT(ISERROR(SEARCH("server",AH228)))</formula>
    </cfRule>
    <cfRule type="containsText" dxfId="2203" priority="2934" stopIfTrue="1" operator="containsText" text="ft">
      <formula>NOT(ISERROR(SEARCH("ft",AH228)))</formula>
    </cfRule>
    <cfRule type="containsText" dxfId="2202" priority="2935" stopIfTrue="1" operator="containsText" text="lynxx_">
      <formula>NOT(ISERROR(SEARCH("lynxx_",AH228)))</formula>
    </cfRule>
    <cfRule type="containsText" dxfId="2201" priority="2936" operator="containsText" text="_">
      <formula>NOT(ISERROR(SEARCH("_",AH228)))</formula>
    </cfRule>
  </conditionalFormatting>
  <conditionalFormatting sqref="AH231">
    <cfRule type="containsBlanks" priority="2925" stopIfTrue="1">
      <formula>LEN(TRIM(AH231))=0</formula>
    </cfRule>
    <cfRule type="containsText" dxfId="2200" priority="2926" stopIfTrue="1" operator="containsText" text="fcd">
      <formula>NOT(ISERROR(SEARCH("fcd",AH231)))</formula>
    </cfRule>
    <cfRule type="containsText" dxfId="2199" priority="2927" stopIfTrue="1" operator="containsText" text="server">
      <formula>NOT(ISERROR(SEARCH("server",AH231)))</formula>
    </cfRule>
    <cfRule type="containsText" dxfId="2198" priority="2928" stopIfTrue="1" operator="containsText" text="ft">
      <formula>NOT(ISERROR(SEARCH("ft",AH231)))</formula>
    </cfRule>
    <cfRule type="containsText" dxfId="2197" priority="2929" stopIfTrue="1" operator="containsText" text="lynxx_">
      <formula>NOT(ISERROR(SEARCH("lynxx_",AH231)))</formula>
    </cfRule>
    <cfRule type="containsText" dxfId="2196" priority="2930" operator="containsText" text="_">
      <formula>NOT(ISERROR(SEARCH("_",AH231)))</formula>
    </cfRule>
  </conditionalFormatting>
  <conditionalFormatting sqref="AH236">
    <cfRule type="containsBlanks" priority="2919" stopIfTrue="1">
      <formula>LEN(TRIM(AH236))=0</formula>
    </cfRule>
    <cfRule type="containsText" dxfId="2195" priority="2920" stopIfTrue="1" operator="containsText" text="fcd">
      <formula>NOT(ISERROR(SEARCH("fcd",AH236)))</formula>
    </cfRule>
    <cfRule type="containsText" dxfId="2194" priority="2921" stopIfTrue="1" operator="containsText" text="server">
      <formula>NOT(ISERROR(SEARCH("server",AH236)))</formula>
    </cfRule>
    <cfRule type="containsText" dxfId="2193" priority="2922" stopIfTrue="1" operator="containsText" text="ft">
      <formula>NOT(ISERROR(SEARCH("ft",AH236)))</formula>
    </cfRule>
    <cfRule type="containsText" dxfId="2192" priority="2923" stopIfTrue="1" operator="containsText" text="lynxx_">
      <formula>NOT(ISERROR(SEARCH("lynxx_",AH236)))</formula>
    </cfRule>
    <cfRule type="containsText" dxfId="2191" priority="2924" operator="containsText" text="_">
      <formula>NOT(ISERROR(SEARCH("_",AH236)))</formula>
    </cfRule>
  </conditionalFormatting>
  <conditionalFormatting sqref="AF21">
    <cfRule type="cellIs" dxfId="2190" priority="2914" operator="equal">
      <formula>1</formula>
    </cfRule>
    <cfRule type="cellIs" dxfId="2189" priority="2915" operator="equal">
      <formula>2</formula>
    </cfRule>
    <cfRule type="cellIs" dxfId="2188" priority="2916" operator="equal">
      <formula>3</formula>
    </cfRule>
    <cfRule type="cellIs" dxfId="2187" priority="2917" operator="equal">
      <formula>4</formula>
    </cfRule>
    <cfRule type="cellIs" dxfId="2186" priority="2918" operator="equal">
      <formula>5</formula>
    </cfRule>
  </conditionalFormatting>
  <conditionalFormatting sqref="AF10">
    <cfRule type="cellIs" dxfId="2185" priority="2909" operator="equal">
      <formula>1</formula>
    </cfRule>
    <cfRule type="cellIs" dxfId="2184" priority="2910" operator="equal">
      <formula>2</formula>
    </cfRule>
    <cfRule type="cellIs" dxfId="2183" priority="2911" operator="equal">
      <formula>3</formula>
    </cfRule>
    <cfRule type="cellIs" dxfId="2182" priority="2912" operator="equal">
      <formula>4</formula>
    </cfRule>
    <cfRule type="cellIs" dxfId="2181" priority="2913" operator="equal">
      <formula>5</formula>
    </cfRule>
  </conditionalFormatting>
  <conditionalFormatting sqref="AG10">
    <cfRule type="cellIs" dxfId="2180" priority="2904" operator="equal">
      <formula>1</formula>
    </cfRule>
    <cfRule type="cellIs" dxfId="2179" priority="2905" operator="equal">
      <formula>2</formula>
    </cfRule>
    <cfRule type="cellIs" dxfId="2178" priority="2906" operator="equal">
      <formula>3</formula>
    </cfRule>
    <cfRule type="cellIs" dxfId="2177" priority="2907" operator="equal">
      <formula>4</formula>
    </cfRule>
    <cfRule type="cellIs" dxfId="2176" priority="2908" operator="equal">
      <formula>5</formula>
    </cfRule>
  </conditionalFormatting>
  <conditionalFormatting sqref="AF7">
    <cfRule type="containsBlanks" priority="2898" stopIfTrue="1">
      <formula>LEN(TRIM(AF7))=0</formula>
    </cfRule>
    <cfRule type="containsText" dxfId="2175" priority="2899" stopIfTrue="1" operator="containsText" text="fcd">
      <formula>NOT(ISERROR(SEARCH("fcd",AF7)))</formula>
    </cfRule>
    <cfRule type="containsText" dxfId="2174" priority="2900" stopIfTrue="1" operator="containsText" text="server">
      <formula>NOT(ISERROR(SEARCH("server",AF7)))</formula>
    </cfRule>
    <cfRule type="containsText" dxfId="2173" priority="2901" stopIfTrue="1" operator="containsText" text="ft">
      <formula>NOT(ISERROR(SEARCH("ft",AF7)))</formula>
    </cfRule>
    <cfRule type="containsText" dxfId="2172" priority="2902" stopIfTrue="1" operator="containsText" text="lynxx_">
      <formula>NOT(ISERROR(SEARCH("lynxx_",AF7)))</formula>
    </cfRule>
    <cfRule type="containsText" dxfId="2171" priority="2903" operator="containsText" text="_">
      <formula>NOT(ISERROR(SEARCH("_",AF7)))</formula>
    </cfRule>
  </conditionalFormatting>
  <conditionalFormatting sqref="AF4">
    <cfRule type="containsBlanks" priority="2892" stopIfTrue="1">
      <formula>LEN(TRIM(AF4))=0</formula>
    </cfRule>
    <cfRule type="containsText" dxfId="2170" priority="2893" stopIfTrue="1" operator="containsText" text="fcd">
      <formula>NOT(ISERROR(SEARCH("fcd",AF4)))</formula>
    </cfRule>
    <cfRule type="containsText" dxfId="2169" priority="2894" stopIfTrue="1" operator="containsText" text="server">
      <formula>NOT(ISERROR(SEARCH("server",AF4)))</formula>
    </cfRule>
    <cfRule type="containsText" dxfId="2168" priority="2895" stopIfTrue="1" operator="containsText" text="ft">
      <formula>NOT(ISERROR(SEARCH("ft",AF4)))</formula>
    </cfRule>
    <cfRule type="containsText" dxfId="2167" priority="2896" stopIfTrue="1" operator="containsText" text="lynxx_">
      <formula>NOT(ISERROR(SEARCH("lynxx_",AF4)))</formula>
    </cfRule>
    <cfRule type="containsText" dxfId="2166" priority="2897" operator="containsText" text="_">
      <formula>NOT(ISERROR(SEARCH("_",AF4)))</formula>
    </cfRule>
  </conditionalFormatting>
  <conditionalFormatting sqref="AF127">
    <cfRule type="containsBlanks" priority="2886" stopIfTrue="1">
      <formula>LEN(TRIM(AF127))=0</formula>
    </cfRule>
    <cfRule type="containsText" dxfId="2165" priority="2887" stopIfTrue="1" operator="containsText" text="fcd">
      <formula>NOT(ISERROR(SEARCH("fcd",AF127)))</formula>
    </cfRule>
    <cfRule type="containsText" dxfId="2164" priority="2888" stopIfTrue="1" operator="containsText" text="server">
      <formula>NOT(ISERROR(SEARCH("server",AF127)))</formula>
    </cfRule>
    <cfRule type="containsText" dxfId="2163" priority="2889" stopIfTrue="1" operator="containsText" text="ft">
      <formula>NOT(ISERROR(SEARCH("ft",AF127)))</formula>
    </cfRule>
    <cfRule type="containsText" dxfId="2162" priority="2890" stopIfTrue="1" operator="containsText" text="lynxx_">
      <formula>NOT(ISERROR(SEARCH("lynxx_",AF127)))</formula>
    </cfRule>
    <cfRule type="containsText" dxfId="2161" priority="2891" operator="containsText" text="_">
      <formula>NOT(ISERROR(SEARCH("_",AF127)))</formula>
    </cfRule>
  </conditionalFormatting>
  <conditionalFormatting sqref="AF186">
    <cfRule type="containsBlanks" priority="2880" stopIfTrue="1">
      <formula>LEN(TRIM(AF186))=0</formula>
    </cfRule>
    <cfRule type="containsText" dxfId="2160" priority="2881" stopIfTrue="1" operator="containsText" text="fcd">
      <formula>NOT(ISERROR(SEARCH("fcd",AF186)))</formula>
    </cfRule>
    <cfRule type="containsText" dxfId="2159" priority="2882" stopIfTrue="1" operator="containsText" text="server">
      <formula>NOT(ISERROR(SEARCH("server",AF186)))</formula>
    </cfRule>
    <cfRule type="containsText" dxfId="2158" priority="2883" stopIfTrue="1" operator="containsText" text="ft">
      <formula>NOT(ISERROR(SEARCH("ft",AF186)))</formula>
    </cfRule>
    <cfRule type="containsText" dxfId="2157" priority="2884" stopIfTrue="1" operator="containsText" text="lynxx_">
      <formula>NOT(ISERROR(SEARCH("lynxx_",AF186)))</formula>
    </cfRule>
    <cfRule type="containsText" dxfId="2156" priority="2885" operator="containsText" text="_">
      <formula>NOT(ISERROR(SEARCH("_",AF186)))</formula>
    </cfRule>
  </conditionalFormatting>
  <conditionalFormatting sqref="AF222">
    <cfRule type="containsBlanks" priority="2874" stopIfTrue="1">
      <formula>LEN(TRIM(AF222))=0</formula>
    </cfRule>
    <cfRule type="containsText" dxfId="2155" priority="2875" stopIfTrue="1" operator="containsText" text="fcd">
      <formula>NOT(ISERROR(SEARCH("fcd",AF222)))</formula>
    </cfRule>
    <cfRule type="containsText" dxfId="2154" priority="2876" stopIfTrue="1" operator="containsText" text="server">
      <formula>NOT(ISERROR(SEARCH("server",AF222)))</formula>
    </cfRule>
    <cfRule type="containsText" dxfId="2153" priority="2877" stopIfTrue="1" operator="containsText" text="ft">
      <formula>NOT(ISERROR(SEARCH("ft",AF222)))</formula>
    </cfRule>
    <cfRule type="containsText" dxfId="2152" priority="2878" stopIfTrue="1" operator="containsText" text="lynxx_">
      <formula>NOT(ISERROR(SEARCH("lynxx_",AF222)))</formula>
    </cfRule>
    <cfRule type="containsText" dxfId="2151" priority="2879" operator="containsText" text="_">
      <formula>NOT(ISERROR(SEARCH("_",AF222)))</formula>
    </cfRule>
  </conditionalFormatting>
  <conditionalFormatting sqref="AF227">
    <cfRule type="containsBlanks" priority="2868" stopIfTrue="1">
      <formula>LEN(TRIM(AF227))=0</formula>
    </cfRule>
    <cfRule type="containsText" dxfId="2150" priority="2869" stopIfTrue="1" operator="containsText" text="fcd">
      <formula>NOT(ISERROR(SEARCH("fcd",AF227)))</formula>
    </cfRule>
    <cfRule type="containsText" dxfId="2149" priority="2870" stopIfTrue="1" operator="containsText" text="server">
      <formula>NOT(ISERROR(SEARCH("server",AF227)))</formula>
    </cfRule>
    <cfRule type="containsText" dxfId="2148" priority="2871" stopIfTrue="1" operator="containsText" text="ft">
      <formula>NOT(ISERROR(SEARCH("ft",AF227)))</formula>
    </cfRule>
    <cfRule type="containsText" dxfId="2147" priority="2872" stopIfTrue="1" operator="containsText" text="lynxx_">
      <formula>NOT(ISERROR(SEARCH("lynxx_",AF227)))</formula>
    </cfRule>
    <cfRule type="containsText" dxfId="2146" priority="2873" operator="containsText" text="_">
      <formula>NOT(ISERROR(SEARCH("_",AF227)))</formula>
    </cfRule>
  </conditionalFormatting>
  <conditionalFormatting sqref="AF236">
    <cfRule type="containsBlanks" priority="2844" stopIfTrue="1">
      <formula>LEN(TRIM(AF236))=0</formula>
    </cfRule>
    <cfRule type="containsText" dxfId="2145" priority="2845" stopIfTrue="1" operator="containsText" text="fcd">
      <formula>NOT(ISERROR(SEARCH("fcd",AF236)))</formula>
    </cfRule>
    <cfRule type="containsText" dxfId="2144" priority="2846" stopIfTrue="1" operator="containsText" text="server">
      <formula>NOT(ISERROR(SEARCH("server",AF236)))</formula>
    </cfRule>
    <cfRule type="containsText" dxfId="2143" priority="2847" stopIfTrue="1" operator="containsText" text="ft">
      <formula>NOT(ISERROR(SEARCH("ft",AF236)))</formula>
    </cfRule>
    <cfRule type="containsText" dxfId="2142" priority="2848" stopIfTrue="1" operator="containsText" text="lynxx_">
      <formula>NOT(ISERROR(SEARCH("lynxx_",AF236)))</formula>
    </cfRule>
    <cfRule type="containsText" dxfId="2141" priority="2849" operator="containsText" text="_">
      <formula>NOT(ISERROR(SEARCH("_",AF236)))</formula>
    </cfRule>
  </conditionalFormatting>
  <conditionalFormatting sqref="AF224">
    <cfRule type="containsBlanks" priority="2862" stopIfTrue="1">
      <formula>LEN(TRIM(AF224))=0</formula>
    </cfRule>
    <cfRule type="containsText" dxfId="2140" priority="2863" stopIfTrue="1" operator="containsText" text="fcd">
      <formula>NOT(ISERROR(SEARCH("fcd",AF224)))</formula>
    </cfRule>
    <cfRule type="containsText" dxfId="2139" priority="2864" stopIfTrue="1" operator="containsText" text="server">
      <formula>NOT(ISERROR(SEARCH("server",AF224)))</formula>
    </cfRule>
    <cfRule type="containsText" dxfId="2138" priority="2865" stopIfTrue="1" operator="containsText" text="ft">
      <formula>NOT(ISERROR(SEARCH("ft",AF224)))</formula>
    </cfRule>
    <cfRule type="containsText" dxfId="2137" priority="2866" stopIfTrue="1" operator="containsText" text="lynxx_">
      <formula>NOT(ISERROR(SEARCH("lynxx_",AF224)))</formula>
    </cfRule>
    <cfRule type="containsText" dxfId="2136" priority="2867" operator="containsText" text="_">
      <formula>NOT(ISERROR(SEARCH("_",AF224)))</formula>
    </cfRule>
  </conditionalFormatting>
  <conditionalFormatting sqref="AF228">
    <cfRule type="containsBlanks" priority="2856" stopIfTrue="1">
      <formula>LEN(TRIM(AF228))=0</formula>
    </cfRule>
    <cfRule type="containsText" dxfId="2135" priority="2857" stopIfTrue="1" operator="containsText" text="fcd">
      <formula>NOT(ISERROR(SEARCH("fcd",AF228)))</formula>
    </cfRule>
    <cfRule type="containsText" dxfId="2134" priority="2858" stopIfTrue="1" operator="containsText" text="server">
      <formula>NOT(ISERROR(SEARCH("server",AF228)))</formula>
    </cfRule>
    <cfRule type="containsText" dxfId="2133" priority="2859" stopIfTrue="1" operator="containsText" text="ft">
      <formula>NOT(ISERROR(SEARCH("ft",AF228)))</formula>
    </cfRule>
    <cfRule type="containsText" dxfId="2132" priority="2860" stopIfTrue="1" operator="containsText" text="lynxx_">
      <formula>NOT(ISERROR(SEARCH("lynxx_",AF228)))</formula>
    </cfRule>
    <cfRule type="containsText" dxfId="2131" priority="2861" operator="containsText" text="_">
      <formula>NOT(ISERROR(SEARCH("_",AF228)))</formula>
    </cfRule>
  </conditionalFormatting>
  <conditionalFormatting sqref="AF231">
    <cfRule type="containsBlanks" priority="2850" stopIfTrue="1">
      <formula>LEN(TRIM(AF231))=0</formula>
    </cfRule>
    <cfRule type="containsText" dxfId="2130" priority="2851" stopIfTrue="1" operator="containsText" text="fcd">
      <formula>NOT(ISERROR(SEARCH("fcd",AF231)))</formula>
    </cfRule>
    <cfRule type="containsText" dxfId="2129" priority="2852" stopIfTrue="1" operator="containsText" text="server">
      <formula>NOT(ISERROR(SEARCH("server",AF231)))</formula>
    </cfRule>
    <cfRule type="containsText" dxfId="2128" priority="2853" stopIfTrue="1" operator="containsText" text="ft">
      <formula>NOT(ISERROR(SEARCH("ft",AF231)))</formula>
    </cfRule>
    <cfRule type="containsText" dxfId="2127" priority="2854" stopIfTrue="1" operator="containsText" text="lynxx_">
      <formula>NOT(ISERROR(SEARCH("lynxx_",AF231)))</formula>
    </cfRule>
    <cfRule type="containsText" dxfId="2126" priority="2855" operator="containsText" text="_">
      <formula>NOT(ISERROR(SEARCH("_",AF231)))</formula>
    </cfRule>
  </conditionalFormatting>
  <conditionalFormatting sqref="AD239 AD241">
    <cfRule type="cellIs" dxfId="2125" priority="2839" operator="equal">
      <formula>1</formula>
    </cfRule>
    <cfRule type="cellIs" dxfId="2124" priority="2840" operator="equal">
      <formula>2</formula>
    </cfRule>
    <cfRule type="cellIs" dxfId="2123" priority="2841" operator="equal">
      <formula>3</formula>
    </cfRule>
    <cfRule type="cellIs" dxfId="2122" priority="2842" operator="equal">
      <formula>4</formula>
    </cfRule>
    <cfRule type="cellIs" dxfId="2121" priority="2843" operator="equal">
      <formula>5</formula>
    </cfRule>
  </conditionalFormatting>
  <conditionalFormatting sqref="B241:E241">
    <cfRule type="colorScale" priority="283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39 A241">
    <cfRule type="containsBlanks" priority="2832" stopIfTrue="1">
      <formula>LEN(TRIM(A239))=0</formula>
    </cfRule>
    <cfRule type="containsText" dxfId="2120" priority="2834" stopIfTrue="1" operator="containsText" text="fcd">
      <formula>NOT(ISERROR(SEARCH("fcd",A239)))</formula>
    </cfRule>
    <cfRule type="containsText" dxfId="2119" priority="2835" stopIfTrue="1" operator="containsText" text="server">
      <formula>NOT(ISERROR(SEARCH("server",A239)))</formula>
    </cfRule>
    <cfRule type="containsText" dxfId="2118" priority="2836" stopIfTrue="1" operator="containsText" text="ft">
      <formula>NOT(ISERROR(SEARCH("ft",A239)))</formula>
    </cfRule>
    <cfRule type="containsText" dxfId="2117" priority="2837" stopIfTrue="1" operator="containsText" text="lynxx_">
      <formula>NOT(ISERROR(SEARCH("lynxx_",A239)))</formula>
    </cfRule>
    <cfRule type="containsText" dxfId="2116" priority="2838" operator="containsText" text="_">
      <formula>NOT(ISERROR(SEARCH("_",A239)))</formula>
    </cfRule>
  </conditionalFormatting>
  <conditionalFormatting sqref="F241:I241">
    <cfRule type="colorScale" priority="283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E239 AE241">
    <cfRule type="cellIs" dxfId="2115" priority="2826" operator="equal">
      <formula>1</formula>
    </cfRule>
    <cfRule type="cellIs" dxfId="2114" priority="2827" operator="equal">
      <formula>2</formula>
    </cfRule>
    <cfRule type="cellIs" dxfId="2113" priority="2828" operator="equal">
      <formula>3</formula>
    </cfRule>
    <cfRule type="cellIs" dxfId="2112" priority="2829" operator="equal">
      <formula>4</formula>
    </cfRule>
    <cfRule type="cellIs" dxfId="2111" priority="2830" operator="equal">
      <formula>5</formula>
    </cfRule>
  </conditionalFormatting>
  <conditionalFormatting sqref="AH239">
    <cfRule type="containsBlanks" priority="2820" stopIfTrue="1">
      <formula>LEN(TRIM(AH239))=0</formula>
    </cfRule>
    <cfRule type="containsText" dxfId="2110" priority="2821" stopIfTrue="1" operator="containsText" text="fcd">
      <formula>NOT(ISERROR(SEARCH("fcd",AH239)))</formula>
    </cfRule>
    <cfRule type="containsText" dxfId="2109" priority="2822" stopIfTrue="1" operator="containsText" text="server">
      <formula>NOT(ISERROR(SEARCH("server",AH239)))</formula>
    </cfRule>
    <cfRule type="containsText" dxfId="2108" priority="2823" stopIfTrue="1" operator="containsText" text="ft">
      <formula>NOT(ISERROR(SEARCH("ft",AH239)))</formula>
    </cfRule>
    <cfRule type="containsText" dxfId="2107" priority="2824" stopIfTrue="1" operator="containsText" text="lynxx_">
      <formula>NOT(ISERROR(SEARCH("lynxx_",AH239)))</formula>
    </cfRule>
    <cfRule type="containsText" dxfId="2106" priority="2825" operator="containsText" text="_">
      <formula>NOT(ISERROR(SEARCH("_",AH239)))</formula>
    </cfRule>
  </conditionalFormatting>
  <conditionalFormatting sqref="AF239">
    <cfRule type="containsBlanks" priority="2814" stopIfTrue="1">
      <formula>LEN(TRIM(AF239))=0</formula>
    </cfRule>
    <cfRule type="containsText" dxfId="2105" priority="2815" stopIfTrue="1" operator="containsText" text="fcd">
      <formula>NOT(ISERROR(SEARCH("fcd",AF239)))</formula>
    </cfRule>
    <cfRule type="containsText" dxfId="2104" priority="2816" stopIfTrue="1" operator="containsText" text="server">
      <formula>NOT(ISERROR(SEARCH("server",AF239)))</formula>
    </cfRule>
    <cfRule type="containsText" dxfId="2103" priority="2817" stopIfTrue="1" operator="containsText" text="ft">
      <formula>NOT(ISERROR(SEARCH("ft",AF239)))</formula>
    </cfRule>
    <cfRule type="containsText" dxfId="2102" priority="2818" stopIfTrue="1" operator="containsText" text="lynxx_">
      <formula>NOT(ISERROR(SEARCH("lynxx_",AF239)))</formula>
    </cfRule>
    <cfRule type="containsText" dxfId="2101" priority="2819" operator="containsText" text="_">
      <formula>NOT(ISERROR(SEARCH("_",AF239)))</formula>
    </cfRule>
  </conditionalFormatting>
  <conditionalFormatting sqref="B40:E40">
    <cfRule type="colorScale" priority="280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40">
    <cfRule type="containsBlanks" priority="2806" stopIfTrue="1">
      <formula>LEN(TRIM(A40))=0</formula>
    </cfRule>
    <cfRule type="containsText" dxfId="2100" priority="2808" stopIfTrue="1" operator="containsText" text="fcd">
      <formula>NOT(ISERROR(SEARCH("fcd",A40)))</formula>
    </cfRule>
    <cfRule type="containsText" dxfId="2099" priority="2809" stopIfTrue="1" operator="containsText" text="server">
      <formula>NOT(ISERROR(SEARCH("server",A40)))</formula>
    </cfRule>
    <cfRule type="containsText" dxfId="2098" priority="2810" stopIfTrue="1" operator="containsText" text="ft">
      <formula>NOT(ISERROR(SEARCH("ft",A40)))</formula>
    </cfRule>
    <cfRule type="containsText" dxfId="2097" priority="2811" stopIfTrue="1" operator="containsText" text="lynxx_">
      <formula>NOT(ISERROR(SEARCH("lynxx_",A40)))</formula>
    </cfRule>
    <cfRule type="containsText" dxfId="2096" priority="2812" operator="containsText" text="_">
      <formula>NOT(ISERROR(SEARCH("_",A40)))</formula>
    </cfRule>
  </conditionalFormatting>
  <conditionalFormatting sqref="AD40">
    <cfRule type="cellIs" dxfId="2095" priority="2802" operator="equal">
      <formula>1</formula>
    </cfRule>
    <cfRule type="cellIs" dxfId="2094" priority="2803" operator="equal">
      <formula>2</formula>
    </cfRule>
    <cfRule type="cellIs" dxfId="2093" priority="2804" operator="equal">
      <formula>3</formula>
    </cfRule>
    <cfRule type="cellIs" dxfId="2092" priority="2805" operator="equal">
      <formula>4</formula>
    </cfRule>
    <cfRule type="cellIs" dxfId="2091" priority="2813" operator="equal">
      <formula>5</formula>
    </cfRule>
  </conditionalFormatting>
  <conditionalFormatting sqref="F40:I40">
    <cfRule type="colorScale" priority="280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40:M40">
    <cfRule type="colorScale" priority="280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E40">
    <cfRule type="cellIs" dxfId="2090" priority="2795" operator="equal">
      <formula>1</formula>
    </cfRule>
    <cfRule type="cellIs" dxfId="2089" priority="2796" operator="equal">
      <formula>2</formula>
    </cfRule>
    <cfRule type="cellIs" dxfId="2088" priority="2797" operator="equal">
      <formula>3</formula>
    </cfRule>
    <cfRule type="cellIs" dxfId="2087" priority="2798" operator="equal">
      <formula>4</formula>
    </cfRule>
    <cfRule type="cellIs" dxfId="2086" priority="2799" operator="equal">
      <formula>5</formula>
    </cfRule>
  </conditionalFormatting>
  <conditionalFormatting sqref="W5">
    <cfRule type="containsBlanks" priority="2789" stopIfTrue="1">
      <formula>LEN(TRIM(W5))=0</formula>
    </cfRule>
    <cfRule type="cellIs" dxfId="2085" priority="2790" operator="equal">
      <formula>"N/A"</formula>
    </cfRule>
    <cfRule type="cellIs" dxfId="2084" priority="2791" operator="equal">
      <formula>"OK"</formula>
    </cfRule>
    <cfRule type="containsText" dxfId="2083" priority="2792" operator="containsText" text="Unsure">
      <formula>NOT(ISERROR(SEARCH("Unsure",W5)))</formula>
    </cfRule>
    <cfRule type="containsText" dxfId="2082" priority="2793" operator="containsText" text="Can't See">
      <formula>NOT(ISERROR(SEARCH("Can't See",W5)))</formula>
    </cfRule>
    <cfRule type="notContainsText" dxfId="2081" priority="2794" operator="notContains" text="OK&amp;N/A">
      <formula>ISERROR(SEARCH("OK&amp;N/A",W5))</formula>
    </cfRule>
  </conditionalFormatting>
  <conditionalFormatting sqref="A243">
    <cfRule type="containsBlanks" priority="2783" stopIfTrue="1">
      <formula>LEN(TRIM(A243))=0</formula>
    </cfRule>
    <cfRule type="containsText" dxfId="2080" priority="2784" stopIfTrue="1" operator="containsText" text="fcd">
      <formula>NOT(ISERROR(SEARCH("fcd",A243)))</formula>
    </cfRule>
    <cfRule type="containsText" dxfId="2079" priority="2785" stopIfTrue="1" operator="containsText" text="server">
      <formula>NOT(ISERROR(SEARCH("server",A243)))</formula>
    </cfRule>
    <cfRule type="containsText" dxfId="2078" priority="2786" stopIfTrue="1" operator="containsText" text="ft">
      <formula>NOT(ISERROR(SEARCH("ft",A243)))</formula>
    </cfRule>
    <cfRule type="containsText" dxfId="2077" priority="2787" stopIfTrue="1" operator="containsText" text="lynxx_">
      <formula>NOT(ISERROR(SEARCH("lynxx_",A243)))</formula>
    </cfRule>
    <cfRule type="containsText" dxfId="2076" priority="2788" operator="containsText" text="_">
      <formula>NOT(ISERROR(SEARCH("_",A243)))</formula>
    </cfRule>
  </conditionalFormatting>
  <conditionalFormatting sqref="B244:D245">
    <cfRule type="colorScale" priority="278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44:H245">
    <cfRule type="colorScale" priority="278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44:L245">
    <cfRule type="colorScale" priority="278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251:B252 D251:D252">
    <cfRule type="colorScale" priority="277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52:H252 G251:H251">
    <cfRule type="colorScale" priority="277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51:L252">
    <cfRule type="colorScale" priority="277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D253:D254 B253:B254">
    <cfRule type="colorScale" priority="277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53:H254">
    <cfRule type="colorScale" priority="277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53:L254">
    <cfRule type="colorScale" priority="277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44">
    <cfRule type="containsBlanks" priority="2768" stopIfTrue="1">
      <formula>LEN(TRIM(A244))=0</formula>
    </cfRule>
    <cfRule type="containsText" dxfId="2075" priority="2769" stopIfTrue="1" operator="containsText" text="fcd">
      <formula>NOT(ISERROR(SEARCH("fcd",A244)))</formula>
    </cfRule>
    <cfRule type="containsText" dxfId="2074" priority="2770" stopIfTrue="1" operator="containsText" text="server">
      <formula>NOT(ISERROR(SEARCH("server",A244)))</formula>
    </cfRule>
    <cfRule type="containsText" dxfId="2073" priority="2771" stopIfTrue="1" operator="containsText" text="ft">
      <formula>NOT(ISERROR(SEARCH("ft",A244)))</formula>
    </cfRule>
    <cfRule type="containsText" dxfId="2072" priority="2772" stopIfTrue="1" operator="containsText" text="lynxx_">
      <formula>NOT(ISERROR(SEARCH("lynxx_",A244)))</formula>
    </cfRule>
    <cfRule type="containsText" dxfId="2071" priority="2773" operator="containsText" text="_">
      <formula>NOT(ISERROR(SEARCH("_",A244)))</formula>
    </cfRule>
  </conditionalFormatting>
  <conditionalFormatting sqref="A245">
    <cfRule type="containsBlanks" priority="2762" stopIfTrue="1">
      <formula>LEN(TRIM(A245))=0</formula>
    </cfRule>
    <cfRule type="containsText" dxfId="2070" priority="2763" stopIfTrue="1" operator="containsText" text="fcd">
      <formula>NOT(ISERROR(SEARCH("fcd",A245)))</formula>
    </cfRule>
    <cfRule type="containsText" dxfId="2069" priority="2764" stopIfTrue="1" operator="containsText" text="server">
      <formula>NOT(ISERROR(SEARCH("server",A245)))</formula>
    </cfRule>
    <cfRule type="containsText" dxfId="2068" priority="2765" stopIfTrue="1" operator="containsText" text="ft">
      <formula>NOT(ISERROR(SEARCH("ft",A245)))</formula>
    </cfRule>
    <cfRule type="containsText" dxfId="2067" priority="2766" stopIfTrue="1" operator="containsText" text="lynxx_">
      <formula>NOT(ISERROR(SEARCH("lynxx_",A245)))</formula>
    </cfRule>
    <cfRule type="containsText" dxfId="2066" priority="2767" operator="containsText" text="_">
      <formula>NOT(ISERROR(SEARCH("_",A245)))</formula>
    </cfRule>
  </conditionalFormatting>
  <conditionalFormatting sqref="A246">
    <cfRule type="containsBlanks" priority="2756" stopIfTrue="1">
      <formula>LEN(TRIM(A246))=0</formula>
    </cfRule>
    <cfRule type="containsText" dxfId="2065" priority="2757" stopIfTrue="1" operator="containsText" text="fcd">
      <formula>NOT(ISERROR(SEARCH("fcd",A246)))</formula>
    </cfRule>
    <cfRule type="containsText" dxfId="2064" priority="2758" stopIfTrue="1" operator="containsText" text="server">
      <formula>NOT(ISERROR(SEARCH("server",A246)))</formula>
    </cfRule>
    <cfRule type="containsText" dxfId="2063" priority="2759" stopIfTrue="1" operator="containsText" text="ft">
      <formula>NOT(ISERROR(SEARCH("ft",A246)))</formula>
    </cfRule>
    <cfRule type="containsText" dxfId="2062" priority="2760" stopIfTrue="1" operator="containsText" text="lynxx_">
      <formula>NOT(ISERROR(SEARCH("lynxx_",A246)))</formula>
    </cfRule>
    <cfRule type="containsText" dxfId="2061" priority="2761" operator="containsText" text="_">
      <formula>NOT(ISERROR(SEARCH("_",A246)))</formula>
    </cfRule>
  </conditionalFormatting>
  <conditionalFormatting sqref="A251">
    <cfRule type="containsBlanks" priority="2750" stopIfTrue="1">
      <formula>LEN(TRIM(A251))=0</formula>
    </cfRule>
    <cfRule type="containsText" dxfId="2060" priority="2751" stopIfTrue="1" operator="containsText" text="fcd">
      <formula>NOT(ISERROR(SEARCH("fcd",A251)))</formula>
    </cfRule>
    <cfRule type="containsText" dxfId="2059" priority="2752" stopIfTrue="1" operator="containsText" text="server">
      <formula>NOT(ISERROR(SEARCH("server",A251)))</formula>
    </cfRule>
    <cfRule type="containsText" dxfId="2058" priority="2753" stopIfTrue="1" operator="containsText" text="ft">
      <formula>NOT(ISERROR(SEARCH("ft",A251)))</formula>
    </cfRule>
    <cfRule type="containsText" dxfId="2057" priority="2754" stopIfTrue="1" operator="containsText" text="lynxx_">
      <formula>NOT(ISERROR(SEARCH("lynxx_",A251)))</formula>
    </cfRule>
    <cfRule type="containsText" dxfId="2056" priority="2755" operator="containsText" text="_">
      <formula>NOT(ISERROR(SEARCH("_",A251)))</formula>
    </cfRule>
  </conditionalFormatting>
  <conditionalFormatting sqref="A252">
    <cfRule type="containsBlanks" priority="2744" stopIfTrue="1">
      <formula>LEN(TRIM(A252))=0</formula>
    </cfRule>
    <cfRule type="containsText" dxfId="2055" priority="2745" stopIfTrue="1" operator="containsText" text="fcd">
      <formula>NOT(ISERROR(SEARCH("fcd",A252)))</formula>
    </cfRule>
    <cfRule type="containsText" dxfId="2054" priority="2746" stopIfTrue="1" operator="containsText" text="server">
      <formula>NOT(ISERROR(SEARCH("server",A252)))</formula>
    </cfRule>
    <cfRule type="containsText" dxfId="2053" priority="2747" stopIfTrue="1" operator="containsText" text="ft">
      <formula>NOT(ISERROR(SEARCH("ft",A252)))</formula>
    </cfRule>
    <cfRule type="containsText" dxfId="2052" priority="2748" stopIfTrue="1" operator="containsText" text="lynxx_">
      <formula>NOT(ISERROR(SEARCH("lynxx_",A252)))</formula>
    </cfRule>
    <cfRule type="containsText" dxfId="2051" priority="2749" operator="containsText" text="_">
      <formula>NOT(ISERROR(SEARCH("_",A252)))</formula>
    </cfRule>
  </conditionalFormatting>
  <conditionalFormatting sqref="A253:A254">
    <cfRule type="containsBlanks" priority="2738" stopIfTrue="1">
      <formula>LEN(TRIM(A253))=0</formula>
    </cfRule>
    <cfRule type="containsText" dxfId="2050" priority="2739" stopIfTrue="1" operator="containsText" text="fcd">
      <formula>NOT(ISERROR(SEARCH("fcd",A253)))</formula>
    </cfRule>
    <cfRule type="containsText" dxfId="2049" priority="2740" stopIfTrue="1" operator="containsText" text="server">
      <formula>NOT(ISERROR(SEARCH("server",A253)))</formula>
    </cfRule>
    <cfRule type="containsText" dxfId="2048" priority="2741" stopIfTrue="1" operator="containsText" text="ft">
      <formula>NOT(ISERROR(SEARCH("ft",A253)))</formula>
    </cfRule>
    <cfRule type="containsText" dxfId="2047" priority="2742" stopIfTrue="1" operator="containsText" text="lynxx_">
      <formula>NOT(ISERROR(SEARCH("lynxx_",A253)))</formula>
    </cfRule>
    <cfRule type="containsText" dxfId="2046" priority="2743" operator="containsText" text="_">
      <formula>NOT(ISERROR(SEARCH("_",A253)))</formula>
    </cfRule>
  </conditionalFormatting>
  <conditionalFormatting sqref="A254">
    <cfRule type="containsBlanks" priority="2732" stopIfTrue="1">
      <formula>LEN(TRIM(A254))=0</formula>
    </cfRule>
    <cfRule type="containsText" dxfId="2045" priority="2733" stopIfTrue="1" operator="containsText" text="fcd">
      <formula>NOT(ISERROR(SEARCH("fcd",A254)))</formula>
    </cfRule>
    <cfRule type="containsText" dxfId="2044" priority="2734" stopIfTrue="1" operator="containsText" text="server">
      <formula>NOT(ISERROR(SEARCH("server",A254)))</formula>
    </cfRule>
    <cfRule type="containsText" dxfId="2043" priority="2735" stopIfTrue="1" operator="containsText" text="ft">
      <formula>NOT(ISERROR(SEARCH("ft",A254)))</formula>
    </cfRule>
    <cfRule type="containsText" dxfId="2042" priority="2736" stopIfTrue="1" operator="containsText" text="lynxx_">
      <formula>NOT(ISERROR(SEARCH("lynxx_",A254)))</formula>
    </cfRule>
    <cfRule type="containsText" dxfId="2041" priority="2737" operator="containsText" text="_">
      <formula>NOT(ISERROR(SEARCH("_",A254)))</formula>
    </cfRule>
  </conditionalFormatting>
  <conditionalFormatting sqref="A260">
    <cfRule type="containsBlanks" priority="2726" stopIfTrue="1">
      <formula>LEN(TRIM(A260))=0</formula>
    </cfRule>
    <cfRule type="containsText" dxfId="2040" priority="2727" stopIfTrue="1" operator="containsText" text="fcd">
      <formula>NOT(ISERROR(SEARCH("fcd",A260)))</formula>
    </cfRule>
    <cfRule type="containsText" dxfId="2039" priority="2728" stopIfTrue="1" operator="containsText" text="server">
      <formula>NOT(ISERROR(SEARCH("server",A260)))</formula>
    </cfRule>
    <cfRule type="containsText" dxfId="2038" priority="2729" stopIfTrue="1" operator="containsText" text="ft">
      <formula>NOT(ISERROR(SEARCH("ft",A260)))</formula>
    </cfRule>
    <cfRule type="containsText" dxfId="2037" priority="2730" stopIfTrue="1" operator="containsText" text="lynxx_">
      <formula>NOT(ISERROR(SEARCH("lynxx_",A260)))</formula>
    </cfRule>
    <cfRule type="containsText" dxfId="2036" priority="2731" operator="containsText" text="_">
      <formula>NOT(ISERROR(SEARCH("_",A260)))</formula>
    </cfRule>
  </conditionalFormatting>
  <conditionalFormatting sqref="Y260:AC260">
    <cfRule type="cellIs" dxfId="2035" priority="2721" operator="equal">
      <formula>1</formula>
    </cfRule>
    <cfRule type="cellIs" dxfId="2034" priority="2722" operator="equal">
      <formula>2</formula>
    </cfRule>
    <cfRule type="cellIs" dxfId="2033" priority="2723" operator="equal">
      <formula>3</formula>
    </cfRule>
    <cfRule type="cellIs" dxfId="2032" priority="2724" operator="equal">
      <formula>4</formula>
    </cfRule>
    <cfRule type="cellIs" dxfId="2031" priority="2725" operator="equal">
      <formula>5</formula>
    </cfRule>
  </conditionalFormatting>
  <conditionalFormatting sqref="Y261:AC261">
    <cfRule type="cellIs" dxfId="2030" priority="2716" operator="equal">
      <formula>1</formula>
    </cfRule>
    <cfRule type="cellIs" dxfId="2029" priority="2717" operator="equal">
      <formula>2</formula>
    </cfRule>
    <cfRule type="cellIs" dxfId="2028" priority="2718" operator="equal">
      <formula>3</formula>
    </cfRule>
    <cfRule type="cellIs" dxfId="2027" priority="2719" operator="equal">
      <formula>4</formula>
    </cfRule>
    <cfRule type="cellIs" dxfId="2026" priority="2720" operator="equal">
      <formula>5</formula>
    </cfRule>
  </conditionalFormatting>
  <conditionalFormatting sqref="AD243">
    <cfRule type="cellIs" dxfId="2025" priority="2711" operator="equal">
      <formula>1</formula>
    </cfRule>
    <cfRule type="cellIs" dxfId="2024" priority="2712" operator="equal">
      <formula>2</formula>
    </cfRule>
    <cfRule type="cellIs" dxfId="2023" priority="2713" operator="equal">
      <formula>3</formula>
    </cfRule>
    <cfRule type="cellIs" dxfId="2022" priority="2714" operator="equal">
      <formula>4</formula>
    </cfRule>
    <cfRule type="cellIs" dxfId="2021" priority="2715" operator="equal">
      <formula>5</formula>
    </cfRule>
  </conditionalFormatting>
  <conditionalFormatting sqref="AE243">
    <cfRule type="cellIs" dxfId="2020" priority="2706" operator="equal">
      <formula>1</formula>
    </cfRule>
    <cfRule type="cellIs" dxfId="2019" priority="2707" operator="equal">
      <formula>2</formula>
    </cfRule>
    <cfRule type="cellIs" dxfId="2018" priority="2708" operator="equal">
      <formula>3</formula>
    </cfRule>
    <cfRule type="cellIs" dxfId="2017" priority="2709" operator="equal">
      <formula>4</formula>
    </cfRule>
    <cfRule type="cellIs" dxfId="2016" priority="2710" operator="equal">
      <formula>5</formula>
    </cfRule>
  </conditionalFormatting>
  <conditionalFormatting sqref="AF243">
    <cfRule type="containsBlanks" priority="2700" stopIfTrue="1">
      <formula>LEN(TRIM(AF243))=0</formula>
    </cfRule>
    <cfRule type="containsText" dxfId="2015" priority="2701" stopIfTrue="1" operator="containsText" text="fcd">
      <formula>NOT(ISERROR(SEARCH("fcd",AF243)))</formula>
    </cfRule>
    <cfRule type="containsText" dxfId="2014" priority="2702" stopIfTrue="1" operator="containsText" text="server">
      <formula>NOT(ISERROR(SEARCH("server",AF243)))</formula>
    </cfRule>
    <cfRule type="containsText" dxfId="2013" priority="2703" stopIfTrue="1" operator="containsText" text="ft">
      <formula>NOT(ISERROR(SEARCH("ft",AF243)))</formula>
    </cfRule>
    <cfRule type="containsText" dxfId="2012" priority="2704" stopIfTrue="1" operator="containsText" text="lynxx_">
      <formula>NOT(ISERROR(SEARCH("lynxx_",AF243)))</formula>
    </cfRule>
    <cfRule type="containsText" dxfId="2011" priority="2705" operator="containsText" text="_">
      <formula>NOT(ISERROR(SEARCH("_",AF243)))</formula>
    </cfRule>
  </conditionalFormatting>
  <conditionalFormatting sqref="AH243">
    <cfRule type="containsBlanks" priority="2694" stopIfTrue="1">
      <formula>LEN(TRIM(AH243))=0</formula>
    </cfRule>
    <cfRule type="containsText" dxfId="2010" priority="2695" stopIfTrue="1" operator="containsText" text="fcd">
      <formula>NOT(ISERROR(SEARCH("fcd",AH243)))</formula>
    </cfRule>
    <cfRule type="containsText" dxfId="2009" priority="2696" stopIfTrue="1" operator="containsText" text="server">
      <formula>NOT(ISERROR(SEARCH("server",AH243)))</formula>
    </cfRule>
    <cfRule type="containsText" dxfId="2008" priority="2697" stopIfTrue="1" operator="containsText" text="ft">
      <formula>NOT(ISERROR(SEARCH("ft",AH243)))</formula>
    </cfRule>
    <cfRule type="containsText" dxfId="2007" priority="2698" stopIfTrue="1" operator="containsText" text="lynxx_">
      <formula>NOT(ISERROR(SEARCH("lynxx_",AH243)))</formula>
    </cfRule>
    <cfRule type="containsText" dxfId="2006" priority="2699" operator="containsText" text="_">
      <formula>NOT(ISERROR(SEARCH("_",AH243)))</formula>
    </cfRule>
  </conditionalFormatting>
  <conditionalFormatting sqref="Y27 Y32:AC32 Y5:AC26">
    <cfRule type="cellIs" dxfId="2005" priority="2689" operator="equal">
      <formula>1</formula>
    </cfRule>
    <cfRule type="cellIs" dxfId="2004" priority="2690" operator="equal">
      <formula>2</formula>
    </cfRule>
    <cfRule type="cellIs" dxfId="2003" priority="2691" operator="equal">
      <formula>3</formula>
    </cfRule>
    <cfRule type="cellIs" dxfId="2002" priority="2692" operator="equal">
      <formula>4</formula>
    </cfRule>
    <cfRule type="cellIs" dxfId="2001" priority="2693" operator="equal">
      <formula>5</formula>
    </cfRule>
  </conditionalFormatting>
  <conditionalFormatting sqref="Y239:AC239 Y241:AC241">
    <cfRule type="cellIs" dxfId="2000" priority="2684" operator="equal">
      <formula>1</formula>
    </cfRule>
    <cfRule type="cellIs" dxfId="1999" priority="2685" operator="equal">
      <formula>2</formula>
    </cfRule>
    <cfRule type="cellIs" dxfId="1998" priority="2686" operator="equal">
      <formula>3</formula>
    </cfRule>
    <cfRule type="cellIs" dxfId="1997" priority="2687" operator="equal">
      <formula>4</formula>
    </cfRule>
    <cfRule type="cellIs" dxfId="1996" priority="2688" operator="equal">
      <formula>5</formula>
    </cfRule>
  </conditionalFormatting>
  <conditionalFormatting sqref="Y243:AC243">
    <cfRule type="cellIs" dxfId="1995" priority="2679" operator="equal">
      <formula>1</formula>
    </cfRule>
    <cfRule type="cellIs" dxfId="1994" priority="2680" operator="equal">
      <formula>2</formula>
    </cfRule>
    <cfRule type="cellIs" dxfId="1993" priority="2681" operator="equal">
      <formula>3</formula>
    </cfRule>
    <cfRule type="cellIs" dxfId="1992" priority="2682" operator="equal">
      <formula>4</formula>
    </cfRule>
    <cfRule type="cellIs" dxfId="1991" priority="2683" operator="equal">
      <formula>5</formula>
    </cfRule>
  </conditionalFormatting>
  <conditionalFormatting sqref="Y251:AC254">
    <cfRule type="cellIs" dxfId="1990" priority="2674" operator="equal">
      <formula>1</formula>
    </cfRule>
    <cfRule type="cellIs" dxfId="1989" priority="2675" operator="equal">
      <formula>2</formula>
    </cfRule>
    <cfRule type="cellIs" dxfId="1988" priority="2676" operator="equal">
      <formula>3</formula>
    </cfRule>
    <cfRule type="cellIs" dxfId="1987" priority="2677" operator="equal">
      <formula>4</formula>
    </cfRule>
    <cfRule type="cellIs" dxfId="1986" priority="2678" operator="equal">
      <formula>5</formula>
    </cfRule>
  </conditionalFormatting>
  <conditionalFormatting sqref="B31:E31">
    <cfRule type="colorScale" priority="266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31">
    <cfRule type="containsBlanks" priority="2666" stopIfTrue="1">
      <formula>LEN(TRIM(A31))=0</formula>
    </cfRule>
    <cfRule type="containsText" dxfId="1985" priority="2668" stopIfTrue="1" operator="containsText" text="fcd">
      <formula>NOT(ISERROR(SEARCH("fcd",A31)))</formula>
    </cfRule>
    <cfRule type="containsText" dxfId="1984" priority="2669" stopIfTrue="1" operator="containsText" text="server">
      <formula>NOT(ISERROR(SEARCH("server",A31)))</formula>
    </cfRule>
    <cfRule type="containsText" dxfId="1983" priority="2670" stopIfTrue="1" operator="containsText" text="ft">
      <formula>NOT(ISERROR(SEARCH("ft",A31)))</formula>
    </cfRule>
    <cfRule type="containsText" dxfId="1982" priority="2671" stopIfTrue="1" operator="containsText" text="lynxx_">
      <formula>NOT(ISERROR(SEARCH("lynxx_",A31)))</formula>
    </cfRule>
    <cfRule type="containsText" dxfId="1981" priority="2672" operator="containsText" text="_">
      <formula>NOT(ISERROR(SEARCH("_",A31)))</formula>
    </cfRule>
  </conditionalFormatting>
  <conditionalFormatting sqref="AD31">
    <cfRule type="cellIs" dxfId="1980" priority="2662" operator="equal">
      <formula>1</formula>
    </cfRule>
    <cfRule type="cellIs" dxfId="1979" priority="2663" operator="equal">
      <formula>2</formula>
    </cfRule>
    <cfRule type="cellIs" dxfId="1978" priority="2664" operator="equal">
      <formula>3</formula>
    </cfRule>
    <cfRule type="cellIs" dxfId="1977" priority="2665" operator="equal">
      <formula>4</formula>
    </cfRule>
    <cfRule type="cellIs" dxfId="1976" priority="2673" operator="equal">
      <formula>5</formula>
    </cfRule>
  </conditionalFormatting>
  <conditionalFormatting sqref="F31:I31">
    <cfRule type="colorScale" priority="266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31:M31">
    <cfRule type="colorScale" priority="266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E31">
    <cfRule type="cellIs" dxfId="1975" priority="2655" operator="equal">
      <formula>1</formula>
    </cfRule>
    <cfRule type="cellIs" dxfId="1974" priority="2656" operator="equal">
      <formula>2</formula>
    </cfRule>
    <cfRule type="cellIs" dxfId="1973" priority="2657" operator="equal">
      <formula>3</formula>
    </cfRule>
    <cfRule type="cellIs" dxfId="1972" priority="2658" operator="equal">
      <formula>4</formula>
    </cfRule>
    <cfRule type="cellIs" dxfId="1971" priority="2659" operator="equal">
      <formula>5</formula>
    </cfRule>
  </conditionalFormatting>
  <conditionalFormatting sqref="Y31:AC31 Y33:AC34">
    <cfRule type="cellIs" dxfId="1970" priority="2650" operator="equal">
      <formula>1</formula>
    </cfRule>
    <cfRule type="cellIs" dxfId="1969" priority="2651" operator="equal">
      <formula>2</formula>
    </cfRule>
    <cfRule type="cellIs" dxfId="1968" priority="2652" operator="equal">
      <formula>3</formula>
    </cfRule>
    <cfRule type="cellIs" dxfId="1967" priority="2653" operator="equal">
      <formula>4</formula>
    </cfRule>
    <cfRule type="cellIs" dxfId="1966" priority="2654" operator="equal">
      <formula>5</formula>
    </cfRule>
  </conditionalFormatting>
  <conditionalFormatting sqref="A32">
    <cfRule type="containsBlanks" priority="2644" stopIfTrue="1">
      <formula>LEN(TRIM(A32))=0</formula>
    </cfRule>
    <cfRule type="containsText" dxfId="1965" priority="2645" stopIfTrue="1" operator="containsText" text="fcd">
      <formula>NOT(ISERROR(SEARCH("fcd",A32)))</formula>
    </cfRule>
    <cfRule type="containsText" dxfId="1964" priority="2646" stopIfTrue="1" operator="containsText" text="server">
      <formula>NOT(ISERROR(SEARCH("server",A32)))</formula>
    </cfRule>
    <cfRule type="containsText" dxfId="1963" priority="2647" stopIfTrue="1" operator="containsText" text="ft">
      <formula>NOT(ISERROR(SEARCH("ft",A32)))</formula>
    </cfRule>
    <cfRule type="containsText" dxfId="1962" priority="2648" stopIfTrue="1" operator="containsText" text="lynxx_">
      <formula>NOT(ISERROR(SEARCH("lynxx_",A32)))</formula>
    </cfRule>
    <cfRule type="containsText" dxfId="1961" priority="2649" operator="containsText" text="_">
      <formula>NOT(ISERROR(SEARCH("_",A32)))</formula>
    </cfRule>
  </conditionalFormatting>
  <conditionalFormatting sqref="A32">
    <cfRule type="containsBlanks" priority="2638" stopIfTrue="1">
      <formula>LEN(TRIM(A32))=0</formula>
    </cfRule>
    <cfRule type="containsText" dxfId="1960" priority="2639" stopIfTrue="1" operator="containsText" text="fcd">
      <formula>NOT(ISERROR(SEARCH("fcd",A32)))</formula>
    </cfRule>
    <cfRule type="containsText" dxfId="1959" priority="2640" stopIfTrue="1" operator="containsText" text="server">
      <formula>NOT(ISERROR(SEARCH("server",A32)))</formula>
    </cfRule>
    <cfRule type="containsText" dxfId="1958" priority="2641" stopIfTrue="1" operator="containsText" text="ft">
      <formula>NOT(ISERROR(SEARCH("ft",A32)))</formula>
    </cfRule>
    <cfRule type="containsText" dxfId="1957" priority="2642" stopIfTrue="1" operator="containsText" text="lynxx_">
      <formula>NOT(ISERROR(SEARCH("lynxx_",A32)))</formula>
    </cfRule>
    <cfRule type="containsText" dxfId="1956" priority="2643" operator="containsText" text="_">
      <formula>NOT(ISERROR(SEARCH("_",A32)))</formula>
    </cfRule>
  </conditionalFormatting>
  <conditionalFormatting sqref="B33:M34">
    <cfRule type="colorScale" priority="263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33:A34">
    <cfRule type="containsBlanks" priority="2631" stopIfTrue="1">
      <formula>LEN(TRIM(A33))=0</formula>
    </cfRule>
    <cfRule type="containsText" dxfId="1955" priority="2632" stopIfTrue="1" operator="containsText" text="fcd">
      <formula>NOT(ISERROR(SEARCH("fcd",A33)))</formula>
    </cfRule>
    <cfRule type="containsText" dxfId="1954" priority="2633" stopIfTrue="1" operator="containsText" text="server">
      <formula>NOT(ISERROR(SEARCH("server",A33)))</formula>
    </cfRule>
    <cfRule type="containsText" dxfId="1953" priority="2634" stopIfTrue="1" operator="containsText" text="ft">
      <formula>NOT(ISERROR(SEARCH("ft",A33)))</formula>
    </cfRule>
    <cfRule type="containsText" dxfId="1952" priority="2635" stopIfTrue="1" operator="containsText" text="lynxx_">
      <formula>NOT(ISERROR(SEARCH("lynxx_",A33)))</formula>
    </cfRule>
    <cfRule type="containsText" dxfId="1951" priority="2636" operator="containsText" text="_">
      <formula>NOT(ISERROR(SEARCH("_",A33)))</formula>
    </cfRule>
  </conditionalFormatting>
  <conditionalFormatting sqref="A33:A34">
    <cfRule type="containsBlanks" priority="2625" stopIfTrue="1">
      <formula>LEN(TRIM(A33))=0</formula>
    </cfRule>
    <cfRule type="containsText" dxfId="1950" priority="2626" stopIfTrue="1" operator="containsText" text="fcd">
      <formula>NOT(ISERROR(SEARCH("fcd",A33)))</formula>
    </cfRule>
    <cfRule type="containsText" dxfId="1949" priority="2627" stopIfTrue="1" operator="containsText" text="server">
      <formula>NOT(ISERROR(SEARCH("server",A33)))</formula>
    </cfRule>
    <cfRule type="containsText" dxfId="1948" priority="2628" stopIfTrue="1" operator="containsText" text="ft">
      <formula>NOT(ISERROR(SEARCH("ft",A33)))</formula>
    </cfRule>
    <cfRule type="containsText" dxfId="1947" priority="2629" stopIfTrue="1" operator="containsText" text="lynxx_">
      <formula>NOT(ISERROR(SEARCH("lynxx_",A33)))</formula>
    </cfRule>
    <cfRule type="containsText" dxfId="1946" priority="2630" operator="containsText" text="_">
      <formula>NOT(ISERROR(SEARCH("_",A33)))</formula>
    </cfRule>
  </conditionalFormatting>
  <conditionalFormatting sqref="A33:A34">
    <cfRule type="containsBlanks" priority="2619" stopIfTrue="1">
      <formula>LEN(TRIM(A33))=0</formula>
    </cfRule>
    <cfRule type="containsText" dxfId="1945" priority="2620" stopIfTrue="1" operator="containsText" text="fcd">
      <formula>NOT(ISERROR(SEARCH("fcd",A33)))</formula>
    </cfRule>
    <cfRule type="containsText" dxfId="1944" priority="2621" stopIfTrue="1" operator="containsText" text="server">
      <formula>NOT(ISERROR(SEARCH("server",A33)))</formula>
    </cfRule>
    <cfRule type="containsText" dxfId="1943" priority="2622" stopIfTrue="1" operator="containsText" text="ft">
      <formula>NOT(ISERROR(SEARCH("ft",A33)))</formula>
    </cfRule>
    <cfRule type="containsText" dxfId="1942" priority="2623" stopIfTrue="1" operator="containsText" text="lynxx_">
      <formula>NOT(ISERROR(SEARCH("lynxx_",A33)))</formula>
    </cfRule>
    <cfRule type="containsText" dxfId="1941" priority="2624" operator="containsText" text="_">
      <formula>NOT(ISERROR(SEARCH("_",A33)))</formula>
    </cfRule>
  </conditionalFormatting>
  <conditionalFormatting sqref="J8:M8">
    <cfRule type="colorScale" priority="261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41 M241">
    <cfRule type="colorScale" priority="261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26:E26">
    <cfRule type="colorScale" priority="261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6">
    <cfRule type="containsBlanks" priority="2610" stopIfTrue="1">
      <formula>LEN(TRIM(A26))=0</formula>
    </cfRule>
    <cfRule type="containsText" dxfId="1940" priority="2612" stopIfTrue="1" operator="containsText" text="fcd">
      <formula>NOT(ISERROR(SEARCH("fcd",A26)))</formula>
    </cfRule>
    <cfRule type="containsText" dxfId="1939" priority="2613" stopIfTrue="1" operator="containsText" text="server">
      <formula>NOT(ISERROR(SEARCH("server",A26)))</formula>
    </cfRule>
    <cfRule type="containsText" dxfId="1938" priority="2614" stopIfTrue="1" operator="containsText" text="ft">
      <formula>NOT(ISERROR(SEARCH("ft",A26)))</formula>
    </cfRule>
    <cfRule type="containsText" dxfId="1937" priority="2615" stopIfTrue="1" operator="containsText" text="lynxx_">
      <formula>NOT(ISERROR(SEARCH("lynxx_",A26)))</formula>
    </cfRule>
    <cfRule type="containsText" dxfId="1936" priority="2616" operator="containsText" text="_">
      <formula>NOT(ISERROR(SEARCH("_",A26)))</formula>
    </cfRule>
  </conditionalFormatting>
  <conditionalFormatting sqref="F26">
    <cfRule type="colorScale" priority="260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6:M26">
    <cfRule type="colorScale" priority="260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50:M60">
    <cfRule type="colorScale" priority="260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Y41:AC41">
    <cfRule type="cellIs" dxfId="1935" priority="2602" operator="equal">
      <formula>1</formula>
    </cfRule>
    <cfRule type="cellIs" dxfId="1934" priority="2603" operator="equal">
      <formula>2</formula>
    </cfRule>
    <cfRule type="cellIs" dxfId="1933" priority="2604" operator="equal">
      <formula>3</formula>
    </cfRule>
    <cfRule type="cellIs" dxfId="1932" priority="2605" operator="equal">
      <formula>4</formula>
    </cfRule>
    <cfRule type="cellIs" dxfId="1931" priority="2606" operator="equal">
      <formula>5</formula>
    </cfRule>
  </conditionalFormatting>
  <conditionalFormatting sqref="Y42:AC42">
    <cfRule type="cellIs" dxfId="1930" priority="2597" operator="equal">
      <formula>1</formula>
    </cfRule>
    <cfRule type="cellIs" dxfId="1929" priority="2598" operator="equal">
      <formula>2</formula>
    </cfRule>
    <cfRule type="cellIs" dxfId="1928" priority="2599" operator="equal">
      <formula>3</formula>
    </cfRule>
    <cfRule type="cellIs" dxfId="1927" priority="2600" operator="equal">
      <formula>4</formula>
    </cfRule>
    <cfRule type="cellIs" dxfId="1926" priority="2601" operator="equal">
      <formula>5</formula>
    </cfRule>
  </conditionalFormatting>
  <conditionalFormatting sqref="Y43:AC43">
    <cfRule type="cellIs" dxfId="1925" priority="2592" operator="equal">
      <formula>1</formula>
    </cfRule>
    <cfRule type="cellIs" dxfId="1924" priority="2593" operator="equal">
      <formula>2</formula>
    </cfRule>
    <cfRule type="cellIs" dxfId="1923" priority="2594" operator="equal">
      <formula>3</formula>
    </cfRule>
    <cfRule type="cellIs" dxfId="1922" priority="2595" operator="equal">
      <formula>4</formula>
    </cfRule>
    <cfRule type="cellIs" dxfId="1921" priority="2596" operator="equal">
      <formula>5</formula>
    </cfRule>
  </conditionalFormatting>
  <conditionalFormatting sqref="B267:E267">
    <cfRule type="colorScale" priority="259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67:I267">
    <cfRule type="colorScale" priority="259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266:E266">
    <cfRule type="colorScale" priority="258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66:I266">
    <cfRule type="colorScale" priority="258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66:M266">
    <cfRule type="colorScale" priority="258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67:M267">
    <cfRule type="containsBlanks" priority="2581" stopIfTrue="1">
      <formula>LEN(TRIM(J267))=0</formula>
    </cfRule>
    <cfRule type="cellIs" dxfId="1920" priority="2582" operator="equal">
      <formula>"N/A"</formula>
    </cfRule>
    <cfRule type="cellIs" dxfId="1919" priority="2583" operator="equal">
      <formula>"OK"</formula>
    </cfRule>
    <cfRule type="containsText" dxfId="1918" priority="2584" operator="containsText" text="Unsure">
      <formula>NOT(ISERROR(SEARCH("Unsure",J267)))</formula>
    </cfRule>
    <cfRule type="containsText" dxfId="1917" priority="2585" operator="containsText" text="Can't See">
      <formula>NOT(ISERROR(SEARCH("Can't See",J267)))</formula>
    </cfRule>
    <cfRule type="notContainsText" dxfId="1916" priority="2586" operator="notContains" text="OK&amp;N/A">
      <formula>ISERROR(SEARCH("OK&amp;N/A",J267))</formula>
    </cfRule>
  </conditionalFormatting>
  <conditionalFormatting sqref="Y249:AC249">
    <cfRule type="cellIs" dxfId="1915" priority="2576" operator="equal">
      <formula>1</formula>
    </cfRule>
    <cfRule type="cellIs" dxfId="1914" priority="2577" operator="equal">
      <formula>2</formula>
    </cfRule>
    <cfRule type="cellIs" dxfId="1913" priority="2578" operator="equal">
      <formula>3</formula>
    </cfRule>
    <cfRule type="cellIs" dxfId="1912" priority="2579" operator="equal">
      <formula>4</formula>
    </cfRule>
    <cfRule type="cellIs" dxfId="1911" priority="2580" operator="equal">
      <formula>5</formula>
    </cfRule>
  </conditionalFormatting>
  <conditionalFormatting sqref="Y250:AC250">
    <cfRule type="cellIs" dxfId="1910" priority="2571" operator="equal">
      <formula>1</formula>
    </cfRule>
    <cfRule type="cellIs" dxfId="1909" priority="2572" operator="equal">
      <formula>2</formula>
    </cfRule>
    <cfRule type="cellIs" dxfId="1908" priority="2573" operator="equal">
      <formula>3</formula>
    </cfRule>
    <cfRule type="cellIs" dxfId="1907" priority="2574" operator="equal">
      <formula>4</formula>
    </cfRule>
    <cfRule type="cellIs" dxfId="1906" priority="2575" operator="equal">
      <formula>5</formula>
    </cfRule>
  </conditionalFormatting>
  <conditionalFormatting sqref="Y248:AC248">
    <cfRule type="cellIs" dxfId="1905" priority="2566" operator="equal">
      <formula>1</formula>
    </cfRule>
    <cfRule type="cellIs" dxfId="1904" priority="2567" operator="equal">
      <formula>2</formula>
    </cfRule>
    <cfRule type="cellIs" dxfId="1903" priority="2568" operator="equal">
      <formula>3</formula>
    </cfRule>
    <cfRule type="cellIs" dxfId="1902" priority="2569" operator="equal">
      <formula>4</formula>
    </cfRule>
    <cfRule type="cellIs" dxfId="1901" priority="2570" operator="equal">
      <formula>5</formula>
    </cfRule>
  </conditionalFormatting>
  <conditionalFormatting sqref="Y266:AC266">
    <cfRule type="cellIs" dxfId="1900" priority="2561" operator="equal">
      <formula>1</formula>
    </cfRule>
    <cfRule type="cellIs" dxfId="1899" priority="2562" operator="equal">
      <formula>2</formula>
    </cfRule>
    <cfRule type="cellIs" dxfId="1898" priority="2563" operator="equal">
      <formula>3</formula>
    </cfRule>
    <cfRule type="cellIs" dxfId="1897" priority="2564" operator="equal">
      <formula>4</formula>
    </cfRule>
    <cfRule type="cellIs" dxfId="1896" priority="2565" operator="equal">
      <formula>5</formula>
    </cfRule>
  </conditionalFormatting>
  <conditionalFormatting sqref="Y267:AC267">
    <cfRule type="cellIs" dxfId="1895" priority="2556" operator="equal">
      <formula>1</formula>
    </cfRule>
    <cfRule type="cellIs" dxfId="1894" priority="2557" operator="equal">
      <formula>2</formula>
    </cfRule>
    <cfRule type="cellIs" dxfId="1893" priority="2558" operator="equal">
      <formula>3</formula>
    </cfRule>
    <cfRule type="cellIs" dxfId="1892" priority="2559" operator="equal">
      <formula>4</formula>
    </cfRule>
    <cfRule type="cellIs" dxfId="1891" priority="2560" operator="equal">
      <formula>5</formula>
    </cfRule>
  </conditionalFormatting>
  <conditionalFormatting sqref="A268">
    <cfRule type="containsBlanks" priority="2550" stopIfTrue="1">
      <formula>LEN(TRIM(A268))=0</formula>
    </cfRule>
    <cfRule type="containsText" dxfId="1890" priority="2551" stopIfTrue="1" operator="containsText" text="fcd">
      <formula>NOT(ISERROR(SEARCH("fcd",A268)))</formula>
    </cfRule>
    <cfRule type="containsText" dxfId="1889" priority="2552" stopIfTrue="1" operator="containsText" text="server">
      <formula>NOT(ISERROR(SEARCH("server",A268)))</formula>
    </cfRule>
    <cfRule type="containsText" dxfId="1888" priority="2553" stopIfTrue="1" operator="containsText" text="ft">
      <formula>NOT(ISERROR(SEARCH("ft",A268)))</formula>
    </cfRule>
    <cfRule type="containsText" dxfId="1887" priority="2554" stopIfTrue="1" operator="containsText" text="lynxx_">
      <formula>NOT(ISERROR(SEARCH("lynxx_",A268)))</formula>
    </cfRule>
    <cfRule type="containsText" dxfId="1886" priority="2555" operator="containsText" text="_">
      <formula>NOT(ISERROR(SEARCH("_",A268)))</formula>
    </cfRule>
  </conditionalFormatting>
  <conditionalFormatting sqref="A269">
    <cfRule type="containsBlanks" priority="2543" stopIfTrue="1">
      <formula>LEN(TRIM(A269))=0</formula>
    </cfRule>
    <cfRule type="containsText" dxfId="1885" priority="2544" stopIfTrue="1" operator="containsText" text="fcd">
      <formula>NOT(ISERROR(SEARCH("fcd",A269)))</formula>
    </cfRule>
    <cfRule type="containsText" dxfId="1884" priority="2545" stopIfTrue="1" operator="containsText" text="server">
      <formula>NOT(ISERROR(SEARCH("server",A269)))</formula>
    </cfRule>
    <cfRule type="containsText" dxfId="1883" priority="2546" stopIfTrue="1" operator="containsText" text="ft">
      <formula>NOT(ISERROR(SEARCH("ft",A269)))</formula>
    </cfRule>
    <cfRule type="containsText" dxfId="1882" priority="2547" stopIfTrue="1" operator="containsText" text="lynxx_">
      <formula>NOT(ISERROR(SEARCH("lynxx_",A269)))</formula>
    </cfRule>
    <cfRule type="containsText" dxfId="1881" priority="2548" operator="containsText" text="_">
      <formula>NOT(ISERROR(SEARCH("_",A269)))</formula>
    </cfRule>
  </conditionalFormatting>
  <conditionalFormatting sqref="AD269">
    <cfRule type="cellIs" dxfId="1880" priority="2539" operator="equal">
      <formula>1</formula>
    </cfRule>
    <cfRule type="cellIs" dxfId="1879" priority="2540" operator="equal">
      <formula>2</formula>
    </cfRule>
    <cfRule type="cellIs" dxfId="1878" priority="2541" operator="equal">
      <formula>3</formula>
    </cfRule>
    <cfRule type="cellIs" dxfId="1877" priority="2542" operator="equal">
      <formula>4</formula>
    </cfRule>
    <cfRule type="cellIs" dxfId="1876" priority="2549" operator="equal">
      <formula>5</formula>
    </cfRule>
  </conditionalFormatting>
  <conditionalFormatting sqref="B269:E269">
    <cfRule type="colorScale" priority="253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69:I269">
    <cfRule type="colorScale" priority="253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69:M269">
    <cfRule type="colorScale" priority="253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69">
    <cfRule type="containsBlanks" priority="2530" stopIfTrue="1">
      <formula>LEN(TRIM(A269))=0</formula>
    </cfRule>
    <cfRule type="containsText" dxfId="1875" priority="2531" stopIfTrue="1" operator="containsText" text="fcd">
      <formula>NOT(ISERROR(SEARCH("fcd",A269)))</formula>
    </cfRule>
    <cfRule type="containsText" dxfId="1874" priority="2532" stopIfTrue="1" operator="containsText" text="server">
      <formula>NOT(ISERROR(SEARCH("server",A269)))</formula>
    </cfRule>
    <cfRule type="containsText" dxfId="1873" priority="2533" stopIfTrue="1" operator="containsText" text="ft">
      <formula>NOT(ISERROR(SEARCH("ft",A269)))</formula>
    </cfRule>
    <cfRule type="containsText" dxfId="1872" priority="2534" stopIfTrue="1" operator="containsText" text="lynxx_">
      <formula>NOT(ISERROR(SEARCH("lynxx_",A269)))</formula>
    </cfRule>
    <cfRule type="containsText" dxfId="1871" priority="2535" operator="containsText" text="_">
      <formula>NOT(ISERROR(SEARCH("_",A269)))</formula>
    </cfRule>
  </conditionalFormatting>
  <conditionalFormatting sqref="Y269:AC269">
    <cfRule type="cellIs" dxfId="1870" priority="2525" operator="equal">
      <formula>1</formula>
    </cfRule>
    <cfRule type="cellIs" dxfId="1869" priority="2526" operator="equal">
      <formula>2</formula>
    </cfRule>
    <cfRule type="cellIs" dxfId="1868" priority="2527" operator="equal">
      <formula>3</formula>
    </cfRule>
    <cfRule type="cellIs" dxfId="1867" priority="2528" operator="equal">
      <formula>4</formula>
    </cfRule>
    <cfRule type="cellIs" dxfId="1866" priority="2529" operator="equal">
      <formula>5</formula>
    </cfRule>
  </conditionalFormatting>
  <conditionalFormatting sqref="A270">
    <cfRule type="containsBlanks" priority="2518" stopIfTrue="1">
      <formula>LEN(TRIM(A270))=0</formula>
    </cfRule>
    <cfRule type="containsText" dxfId="1865" priority="2519" stopIfTrue="1" operator="containsText" text="fcd">
      <formula>NOT(ISERROR(SEARCH("fcd",A270)))</formula>
    </cfRule>
    <cfRule type="containsText" dxfId="1864" priority="2520" stopIfTrue="1" operator="containsText" text="server">
      <formula>NOT(ISERROR(SEARCH("server",A270)))</formula>
    </cfRule>
    <cfRule type="containsText" dxfId="1863" priority="2521" stopIfTrue="1" operator="containsText" text="ft">
      <formula>NOT(ISERROR(SEARCH("ft",A270)))</formula>
    </cfRule>
    <cfRule type="containsText" dxfId="1862" priority="2522" stopIfTrue="1" operator="containsText" text="lynxx_">
      <formula>NOT(ISERROR(SEARCH("lynxx_",A270)))</formula>
    </cfRule>
    <cfRule type="containsText" dxfId="1861" priority="2523" operator="containsText" text="_">
      <formula>NOT(ISERROR(SEARCH("_",A270)))</formula>
    </cfRule>
  </conditionalFormatting>
  <conditionalFormatting sqref="AD270">
    <cfRule type="cellIs" dxfId="1860" priority="2514" operator="equal">
      <formula>1</formula>
    </cfRule>
    <cfRule type="cellIs" dxfId="1859" priority="2515" operator="equal">
      <formula>2</formula>
    </cfRule>
    <cfRule type="cellIs" dxfId="1858" priority="2516" operator="equal">
      <formula>3</formula>
    </cfRule>
    <cfRule type="cellIs" dxfId="1857" priority="2517" operator="equal">
      <formula>4</formula>
    </cfRule>
    <cfRule type="cellIs" dxfId="1856" priority="2524" operator="equal">
      <formula>5</formula>
    </cfRule>
  </conditionalFormatting>
  <conditionalFormatting sqref="A270">
    <cfRule type="containsBlanks" priority="2508" stopIfTrue="1">
      <formula>LEN(TRIM(A270))=0</formula>
    </cfRule>
    <cfRule type="containsText" dxfId="1855" priority="2509" stopIfTrue="1" operator="containsText" text="fcd">
      <formula>NOT(ISERROR(SEARCH("fcd",A270)))</formula>
    </cfRule>
    <cfRule type="containsText" dxfId="1854" priority="2510" stopIfTrue="1" operator="containsText" text="server">
      <formula>NOT(ISERROR(SEARCH("server",A270)))</formula>
    </cfRule>
    <cfRule type="containsText" dxfId="1853" priority="2511" stopIfTrue="1" operator="containsText" text="ft">
      <formula>NOT(ISERROR(SEARCH("ft",A270)))</formula>
    </cfRule>
    <cfRule type="containsText" dxfId="1852" priority="2512" stopIfTrue="1" operator="containsText" text="lynxx_">
      <formula>NOT(ISERROR(SEARCH("lynxx_",A270)))</formula>
    </cfRule>
    <cfRule type="containsText" dxfId="1851" priority="2513" operator="containsText" text="_">
      <formula>NOT(ISERROR(SEARCH("_",A270)))</formula>
    </cfRule>
  </conditionalFormatting>
  <conditionalFormatting sqref="Y270:AC270">
    <cfRule type="cellIs" dxfId="1850" priority="2503" operator="equal">
      <formula>1</formula>
    </cfRule>
    <cfRule type="cellIs" dxfId="1849" priority="2504" operator="equal">
      <formula>2</formula>
    </cfRule>
    <cfRule type="cellIs" dxfId="1848" priority="2505" operator="equal">
      <formula>3</formula>
    </cfRule>
    <cfRule type="cellIs" dxfId="1847" priority="2506" operator="equal">
      <formula>4</formula>
    </cfRule>
    <cfRule type="cellIs" dxfId="1846" priority="2507" operator="equal">
      <formula>5</formula>
    </cfRule>
  </conditionalFormatting>
  <conditionalFormatting sqref="B270:E270">
    <cfRule type="colorScale" priority="250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70:I270">
    <cfRule type="colorScale" priority="250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70:M270">
    <cfRule type="colorScale" priority="250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74 A277:A278">
    <cfRule type="containsBlanks" priority="2493" stopIfTrue="1">
      <formula>LEN(TRIM(A274))=0</formula>
    </cfRule>
    <cfRule type="containsText" dxfId="1845" priority="2494" stopIfTrue="1" operator="containsText" text="fcd">
      <formula>NOT(ISERROR(SEARCH("fcd",A274)))</formula>
    </cfRule>
    <cfRule type="containsText" dxfId="1844" priority="2495" stopIfTrue="1" operator="containsText" text="server">
      <formula>NOT(ISERROR(SEARCH("server",A274)))</formula>
    </cfRule>
    <cfRule type="containsText" dxfId="1843" priority="2496" stopIfTrue="1" operator="containsText" text="ft">
      <formula>NOT(ISERROR(SEARCH("ft",A274)))</formula>
    </cfRule>
    <cfRule type="containsText" dxfId="1842" priority="2497" stopIfTrue="1" operator="containsText" text="lynxx_">
      <formula>NOT(ISERROR(SEARCH("lynxx_",A274)))</formula>
    </cfRule>
    <cfRule type="containsText" dxfId="1841" priority="2498" operator="containsText" text="_">
      <formula>NOT(ISERROR(SEARCH("_",A274)))</formula>
    </cfRule>
  </conditionalFormatting>
  <conditionalFormatting sqref="AD274 AD276:AD278">
    <cfRule type="cellIs" dxfId="1840" priority="2489" operator="equal">
      <formula>1</formula>
    </cfRule>
    <cfRule type="cellIs" dxfId="1839" priority="2490" operator="equal">
      <formula>2</formula>
    </cfRule>
    <cfRule type="cellIs" dxfId="1838" priority="2491" operator="equal">
      <formula>3</formula>
    </cfRule>
    <cfRule type="cellIs" dxfId="1837" priority="2492" operator="equal">
      <formula>4</formula>
    </cfRule>
    <cfRule type="cellIs" dxfId="1836" priority="2499" operator="equal">
      <formula>5</formula>
    </cfRule>
  </conditionalFormatting>
  <conditionalFormatting sqref="B274:E274">
    <cfRule type="colorScale" priority="248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74:I274">
    <cfRule type="colorScale" priority="248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74:M274">
    <cfRule type="containsBlanks" priority="2481" stopIfTrue="1">
      <formula>LEN(TRIM(J274))=0</formula>
    </cfRule>
    <cfRule type="cellIs" dxfId="1835" priority="2482" operator="equal">
      <formula>"N/A"</formula>
    </cfRule>
    <cfRule type="cellIs" dxfId="1834" priority="2483" operator="equal">
      <formula>"OK"</formula>
    </cfRule>
    <cfRule type="containsText" dxfId="1833" priority="2484" operator="containsText" text="Unsure">
      <formula>NOT(ISERROR(SEARCH("Unsure",J274)))</formula>
    </cfRule>
    <cfRule type="containsText" dxfId="1832" priority="2485" operator="containsText" text="Can't See">
      <formula>NOT(ISERROR(SEARCH("Can't See",J274)))</formula>
    </cfRule>
    <cfRule type="notContainsText" dxfId="1831" priority="2486" operator="notContains" text="OK&amp;N/A">
      <formula>ISERROR(SEARCH("OK&amp;N/A",J274))</formula>
    </cfRule>
  </conditionalFormatting>
  <conditionalFormatting sqref="Y274:AC274 Y276:AC278">
    <cfRule type="cellIs" dxfId="1830" priority="2476" operator="equal">
      <formula>1</formula>
    </cfRule>
    <cfRule type="cellIs" dxfId="1829" priority="2477" operator="equal">
      <formula>2</formula>
    </cfRule>
    <cfRule type="cellIs" dxfId="1828" priority="2478" operator="equal">
      <formula>3</formula>
    </cfRule>
    <cfRule type="cellIs" dxfId="1827" priority="2479" operator="equal">
      <formula>4</formula>
    </cfRule>
    <cfRule type="cellIs" dxfId="1826" priority="2480" operator="equal">
      <formula>5</formula>
    </cfRule>
  </conditionalFormatting>
  <conditionalFormatting sqref="Y289:AC289">
    <cfRule type="cellIs" dxfId="1825" priority="2391" operator="equal">
      <formula>1</formula>
    </cfRule>
    <cfRule type="cellIs" dxfId="1824" priority="2392" operator="equal">
      <formula>2</formula>
    </cfRule>
    <cfRule type="cellIs" dxfId="1823" priority="2393" operator="equal">
      <formula>3</formula>
    </cfRule>
    <cfRule type="cellIs" dxfId="1822" priority="2394" operator="equal">
      <formula>4</formula>
    </cfRule>
    <cfRule type="cellIs" dxfId="1821" priority="2395" operator="equal">
      <formula>5</formula>
    </cfRule>
  </conditionalFormatting>
  <conditionalFormatting sqref="Y279:AD279">
    <cfRule type="cellIs" dxfId="1820" priority="2471" operator="equal">
      <formula>1</formula>
    </cfRule>
    <cfRule type="cellIs" dxfId="1819" priority="2472" operator="equal">
      <formula>2</formula>
    </cfRule>
    <cfRule type="cellIs" dxfId="1818" priority="2473" operator="equal">
      <formula>3</formula>
    </cfRule>
    <cfRule type="cellIs" dxfId="1817" priority="2474" operator="equal">
      <formula>4</formula>
    </cfRule>
    <cfRule type="cellIs" dxfId="1816" priority="2475" operator="equal">
      <formula>5</formula>
    </cfRule>
  </conditionalFormatting>
  <conditionalFormatting sqref="A279">
    <cfRule type="containsBlanks" priority="2465" stopIfTrue="1">
      <formula>LEN(TRIM(A279))=0</formula>
    </cfRule>
    <cfRule type="containsText" dxfId="1815" priority="2466" stopIfTrue="1" operator="containsText" text="fcd">
      <formula>NOT(ISERROR(SEARCH("fcd",A279)))</formula>
    </cfRule>
    <cfRule type="containsText" dxfId="1814" priority="2467" stopIfTrue="1" operator="containsText" text="server">
      <formula>NOT(ISERROR(SEARCH("server",A279)))</formula>
    </cfRule>
    <cfRule type="containsText" dxfId="1813" priority="2468" stopIfTrue="1" operator="containsText" text="ft">
      <formula>NOT(ISERROR(SEARCH("ft",A279)))</formula>
    </cfRule>
    <cfRule type="containsText" dxfId="1812" priority="2469" stopIfTrue="1" operator="containsText" text="lynxx_">
      <formula>NOT(ISERROR(SEARCH("lynxx_",A279)))</formula>
    </cfRule>
    <cfRule type="containsText" dxfId="1811" priority="2470" operator="containsText" text="_">
      <formula>NOT(ISERROR(SEARCH("_",A279)))</formula>
    </cfRule>
  </conditionalFormatting>
  <conditionalFormatting sqref="A280">
    <cfRule type="containsBlanks" priority="2458" stopIfTrue="1">
      <formula>LEN(TRIM(A280))=0</formula>
    </cfRule>
    <cfRule type="containsText" dxfId="1810" priority="2459" stopIfTrue="1" operator="containsText" text="fcd">
      <formula>NOT(ISERROR(SEARCH("fcd",A280)))</formula>
    </cfRule>
    <cfRule type="containsText" dxfId="1809" priority="2460" stopIfTrue="1" operator="containsText" text="server">
      <formula>NOT(ISERROR(SEARCH("server",A280)))</formula>
    </cfRule>
    <cfRule type="containsText" dxfId="1808" priority="2461" stopIfTrue="1" operator="containsText" text="ft">
      <formula>NOT(ISERROR(SEARCH("ft",A280)))</formula>
    </cfRule>
    <cfRule type="containsText" dxfId="1807" priority="2462" stopIfTrue="1" operator="containsText" text="lynxx_">
      <formula>NOT(ISERROR(SEARCH("lynxx_",A280)))</formula>
    </cfRule>
    <cfRule type="containsText" dxfId="1806" priority="2463" operator="containsText" text="_">
      <formula>NOT(ISERROR(SEARCH("_",A280)))</formula>
    </cfRule>
  </conditionalFormatting>
  <conditionalFormatting sqref="AD280">
    <cfRule type="cellIs" dxfId="1805" priority="2454" operator="equal">
      <formula>1</formula>
    </cfRule>
    <cfRule type="cellIs" dxfId="1804" priority="2455" operator="equal">
      <formula>2</formula>
    </cfRule>
    <cfRule type="cellIs" dxfId="1803" priority="2456" operator="equal">
      <formula>3</formula>
    </cfRule>
    <cfRule type="cellIs" dxfId="1802" priority="2457" operator="equal">
      <formula>4</formula>
    </cfRule>
    <cfRule type="cellIs" dxfId="1801" priority="2464" operator="equal">
      <formula>5</formula>
    </cfRule>
  </conditionalFormatting>
  <conditionalFormatting sqref="B280:E280">
    <cfRule type="colorScale" priority="245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80:I280">
    <cfRule type="colorScale" priority="245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80:M280">
    <cfRule type="colorScale" priority="245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80">
    <cfRule type="containsBlanks" priority="2445" stopIfTrue="1">
      <formula>LEN(TRIM(A280))=0</formula>
    </cfRule>
    <cfRule type="containsText" dxfId="1800" priority="2446" stopIfTrue="1" operator="containsText" text="fcd">
      <formula>NOT(ISERROR(SEARCH("fcd",A280)))</formula>
    </cfRule>
    <cfRule type="containsText" dxfId="1799" priority="2447" stopIfTrue="1" operator="containsText" text="server">
      <formula>NOT(ISERROR(SEARCH("server",A280)))</formula>
    </cfRule>
    <cfRule type="containsText" dxfId="1798" priority="2448" stopIfTrue="1" operator="containsText" text="ft">
      <formula>NOT(ISERROR(SEARCH("ft",A280)))</formula>
    </cfRule>
    <cfRule type="containsText" dxfId="1797" priority="2449" stopIfTrue="1" operator="containsText" text="lynxx_">
      <formula>NOT(ISERROR(SEARCH("lynxx_",A280)))</formula>
    </cfRule>
    <cfRule type="containsText" dxfId="1796" priority="2450" operator="containsText" text="_">
      <formula>NOT(ISERROR(SEARCH("_",A280)))</formula>
    </cfRule>
  </conditionalFormatting>
  <conditionalFormatting sqref="Y280:AC280">
    <cfRule type="cellIs" dxfId="1795" priority="2440" operator="equal">
      <formula>1</formula>
    </cfRule>
    <cfRule type="cellIs" dxfId="1794" priority="2441" operator="equal">
      <formula>2</formula>
    </cfRule>
    <cfRule type="cellIs" dxfId="1793" priority="2442" operator="equal">
      <formula>3</formula>
    </cfRule>
    <cfRule type="cellIs" dxfId="1792" priority="2443" operator="equal">
      <formula>4</formula>
    </cfRule>
    <cfRule type="cellIs" dxfId="1791" priority="2444" operator="equal">
      <formula>5</formula>
    </cfRule>
  </conditionalFormatting>
  <conditionalFormatting sqref="A288">
    <cfRule type="containsBlanks" priority="2433" stopIfTrue="1">
      <formula>LEN(TRIM(A288))=0</formula>
    </cfRule>
    <cfRule type="containsText" dxfId="1790" priority="2434" stopIfTrue="1" operator="containsText" text="fcd">
      <formula>NOT(ISERROR(SEARCH("fcd",A288)))</formula>
    </cfRule>
    <cfRule type="containsText" dxfId="1789" priority="2435" stopIfTrue="1" operator="containsText" text="server">
      <formula>NOT(ISERROR(SEARCH("server",A288)))</formula>
    </cfRule>
    <cfRule type="containsText" dxfId="1788" priority="2436" stopIfTrue="1" operator="containsText" text="ft">
      <formula>NOT(ISERROR(SEARCH("ft",A288)))</formula>
    </cfRule>
    <cfRule type="containsText" dxfId="1787" priority="2437" stopIfTrue="1" operator="containsText" text="lynxx_">
      <formula>NOT(ISERROR(SEARCH("lynxx_",A288)))</formula>
    </cfRule>
    <cfRule type="containsText" dxfId="1786" priority="2438" operator="containsText" text="_">
      <formula>NOT(ISERROR(SEARCH("_",A288)))</formula>
    </cfRule>
  </conditionalFormatting>
  <conditionalFormatting sqref="AD288">
    <cfRule type="cellIs" dxfId="1785" priority="2429" operator="equal">
      <formula>1</formula>
    </cfRule>
    <cfRule type="cellIs" dxfId="1784" priority="2430" operator="equal">
      <formula>2</formula>
    </cfRule>
    <cfRule type="cellIs" dxfId="1783" priority="2431" operator="equal">
      <formula>3</formula>
    </cfRule>
    <cfRule type="cellIs" dxfId="1782" priority="2432" operator="equal">
      <formula>4</formula>
    </cfRule>
    <cfRule type="cellIs" dxfId="1781" priority="2439" operator="equal">
      <formula>5</formula>
    </cfRule>
  </conditionalFormatting>
  <conditionalFormatting sqref="A288">
    <cfRule type="containsBlanks" priority="2423" stopIfTrue="1">
      <formula>LEN(TRIM(A288))=0</formula>
    </cfRule>
    <cfRule type="containsText" dxfId="1780" priority="2424" stopIfTrue="1" operator="containsText" text="fcd">
      <formula>NOT(ISERROR(SEARCH("fcd",A288)))</formula>
    </cfRule>
    <cfRule type="containsText" dxfId="1779" priority="2425" stopIfTrue="1" operator="containsText" text="server">
      <formula>NOT(ISERROR(SEARCH("server",A288)))</formula>
    </cfRule>
    <cfRule type="containsText" dxfId="1778" priority="2426" stopIfTrue="1" operator="containsText" text="ft">
      <formula>NOT(ISERROR(SEARCH("ft",A288)))</formula>
    </cfRule>
    <cfRule type="containsText" dxfId="1777" priority="2427" stopIfTrue="1" operator="containsText" text="lynxx_">
      <formula>NOT(ISERROR(SEARCH("lynxx_",A288)))</formula>
    </cfRule>
    <cfRule type="containsText" dxfId="1776" priority="2428" operator="containsText" text="_">
      <formula>NOT(ISERROR(SEARCH("_",A288)))</formula>
    </cfRule>
  </conditionalFormatting>
  <conditionalFormatting sqref="Y288:AC288">
    <cfRule type="cellIs" dxfId="1775" priority="2418" operator="equal">
      <formula>1</formula>
    </cfRule>
    <cfRule type="cellIs" dxfId="1774" priority="2419" operator="equal">
      <formula>2</formula>
    </cfRule>
    <cfRule type="cellIs" dxfId="1773" priority="2420" operator="equal">
      <formula>3</formula>
    </cfRule>
    <cfRule type="cellIs" dxfId="1772" priority="2421" operator="equal">
      <formula>4</formula>
    </cfRule>
    <cfRule type="cellIs" dxfId="1771" priority="2422" operator="equal">
      <formula>5</formula>
    </cfRule>
  </conditionalFormatting>
  <conditionalFormatting sqref="B288:E288">
    <cfRule type="colorScale" priority="241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88:I288">
    <cfRule type="colorScale" priority="241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88:M288">
    <cfRule type="colorScale" priority="241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89">
    <cfRule type="containsBlanks" priority="2408" stopIfTrue="1">
      <formula>LEN(TRIM(A289))=0</formula>
    </cfRule>
    <cfRule type="containsText" dxfId="1770" priority="2409" stopIfTrue="1" operator="containsText" text="fcd">
      <formula>NOT(ISERROR(SEARCH("fcd",A289)))</formula>
    </cfRule>
    <cfRule type="containsText" dxfId="1769" priority="2410" stopIfTrue="1" operator="containsText" text="server">
      <formula>NOT(ISERROR(SEARCH("server",A289)))</formula>
    </cfRule>
    <cfRule type="containsText" dxfId="1768" priority="2411" stopIfTrue="1" operator="containsText" text="ft">
      <formula>NOT(ISERROR(SEARCH("ft",A289)))</formula>
    </cfRule>
    <cfRule type="containsText" dxfId="1767" priority="2412" stopIfTrue="1" operator="containsText" text="lynxx_">
      <formula>NOT(ISERROR(SEARCH("lynxx_",A289)))</formula>
    </cfRule>
    <cfRule type="containsText" dxfId="1766" priority="2413" operator="containsText" text="_">
      <formula>NOT(ISERROR(SEARCH("_",A289)))</formula>
    </cfRule>
  </conditionalFormatting>
  <conditionalFormatting sqref="AD289">
    <cfRule type="cellIs" dxfId="1765" priority="2404" operator="equal">
      <formula>1</formula>
    </cfRule>
    <cfRule type="cellIs" dxfId="1764" priority="2405" operator="equal">
      <formula>2</formula>
    </cfRule>
    <cfRule type="cellIs" dxfId="1763" priority="2406" operator="equal">
      <formula>3</formula>
    </cfRule>
    <cfRule type="cellIs" dxfId="1762" priority="2407" operator="equal">
      <formula>4</formula>
    </cfRule>
    <cfRule type="cellIs" dxfId="1761" priority="2414" operator="equal">
      <formula>5</formula>
    </cfRule>
  </conditionalFormatting>
  <conditionalFormatting sqref="B289:E289">
    <cfRule type="colorScale" priority="240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89:I289">
    <cfRule type="colorScale" priority="240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89:M289">
    <cfRule type="containsBlanks" priority="2396" stopIfTrue="1">
      <formula>LEN(TRIM(J289))=0</formula>
    </cfRule>
    <cfRule type="cellIs" dxfId="1760" priority="2397" operator="equal">
      <formula>"N/A"</formula>
    </cfRule>
    <cfRule type="cellIs" dxfId="1759" priority="2398" operator="equal">
      <formula>"OK"</formula>
    </cfRule>
    <cfRule type="containsText" dxfId="1758" priority="2399" operator="containsText" text="Unsure">
      <formula>NOT(ISERROR(SEARCH("Unsure",J289)))</formula>
    </cfRule>
    <cfRule type="containsText" dxfId="1757" priority="2400" operator="containsText" text="Can't See">
      <formula>NOT(ISERROR(SEARCH("Can't See",J289)))</formula>
    </cfRule>
    <cfRule type="notContainsText" dxfId="1756" priority="2401" operator="notContains" text="OK&amp;N/A">
      <formula>ISERROR(SEARCH("OK&amp;N/A",J289))</formula>
    </cfRule>
  </conditionalFormatting>
  <conditionalFormatting sqref="A282">
    <cfRule type="containsBlanks" priority="2384" stopIfTrue="1">
      <formula>LEN(TRIM(A282))=0</formula>
    </cfRule>
    <cfRule type="containsText" dxfId="1755" priority="2385" stopIfTrue="1" operator="containsText" text="fcd">
      <formula>NOT(ISERROR(SEARCH("fcd",A282)))</formula>
    </cfRule>
    <cfRule type="containsText" dxfId="1754" priority="2386" stopIfTrue="1" operator="containsText" text="server">
      <formula>NOT(ISERROR(SEARCH("server",A282)))</formula>
    </cfRule>
    <cfRule type="containsText" dxfId="1753" priority="2387" stopIfTrue="1" operator="containsText" text="ft">
      <formula>NOT(ISERROR(SEARCH("ft",A282)))</formula>
    </cfRule>
    <cfRule type="containsText" dxfId="1752" priority="2388" stopIfTrue="1" operator="containsText" text="lynxx_">
      <formula>NOT(ISERROR(SEARCH("lynxx_",A282)))</formula>
    </cfRule>
    <cfRule type="containsText" dxfId="1751" priority="2389" operator="containsText" text="_">
      <formula>NOT(ISERROR(SEARCH("_",A282)))</formula>
    </cfRule>
  </conditionalFormatting>
  <conditionalFormatting sqref="AD282">
    <cfRule type="cellIs" dxfId="1750" priority="2380" operator="equal">
      <formula>1</formula>
    </cfRule>
    <cfRule type="cellIs" dxfId="1749" priority="2381" operator="equal">
      <formula>2</formula>
    </cfRule>
    <cfRule type="cellIs" dxfId="1748" priority="2382" operator="equal">
      <formula>3</formula>
    </cfRule>
    <cfRule type="cellIs" dxfId="1747" priority="2383" operator="equal">
      <formula>4</formula>
    </cfRule>
    <cfRule type="cellIs" dxfId="1746" priority="2390" operator="equal">
      <formula>5</formula>
    </cfRule>
  </conditionalFormatting>
  <conditionalFormatting sqref="B282:E282">
    <cfRule type="colorScale" priority="237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82:I282">
    <cfRule type="colorScale" priority="237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82:M282">
    <cfRule type="colorScale" priority="237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82">
    <cfRule type="containsBlanks" priority="2371" stopIfTrue="1">
      <formula>LEN(TRIM(A282))=0</formula>
    </cfRule>
    <cfRule type="containsText" dxfId="1745" priority="2372" stopIfTrue="1" operator="containsText" text="fcd">
      <formula>NOT(ISERROR(SEARCH("fcd",A282)))</formula>
    </cfRule>
    <cfRule type="containsText" dxfId="1744" priority="2373" stopIfTrue="1" operator="containsText" text="server">
      <formula>NOT(ISERROR(SEARCH("server",A282)))</formula>
    </cfRule>
    <cfRule type="containsText" dxfId="1743" priority="2374" stopIfTrue="1" operator="containsText" text="ft">
      <formula>NOT(ISERROR(SEARCH("ft",A282)))</formula>
    </cfRule>
    <cfRule type="containsText" dxfId="1742" priority="2375" stopIfTrue="1" operator="containsText" text="lynxx_">
      <formula>NOT(ISERROR(SEARCH("lynxx_",A282)))</formula>
    </cfRule>
    <cfRule type="containsText" dxfId="1741" priority="2376" operator="containsText" text="_">
      <formula>NOT(ISERROR(SEARCH("_",A282)))</formula>
    </cfRule>
  </conditionalFormatting>
  <conditionalFormatting sqref="Y282:AC282">
    <cfRule type="cellIs" dxfId="1740" priority="2366" operator="equal">
      <formula>1</formula>
    </cfRule>
    <cfRule type="cellIs" dxfId="1739" priority="2367" operator="equal">
      <formula>2</formula>
    </cfRule>
    <cfRule type="cellIs" dxfId="1738" priority="2368" operator="equal">
      <formula>3</formula>
    </cfRule>
    <cfRule type="cellIs" dxfId="1737" priority="2369" operator="equal">
      <formula>4</formula>
    </cfRule>
    <cfRule type="cellIs" dxfId="1736" priority="2370" operator="equal">
      <formula>5</formula>
    </cfRule>
  </conditionalFormatting>
  <conditionalFormatting sqref="Y177:AE183">
    <cfRule type="cellIs" dxfId="1735" priority="2361" operator="equal">
      <formula>1</formula>
    </cfRule>
    <cfRule type="cellIs" dxfId="1734" priority="2362" operator="equal">
      <formula>2</formula>
    </cfRule>
    <cfRule type="cellIs" dxfId="1733" priority="2363" operator="equal">
      <formula>3</formula>
    </cfRule>
    <cfRule type="cellIs" dxfId="1732" priority="2364" operator="equal">
      <formula>4</formula>
    </cfRule>
    <cfRule type="cellIs" dxfId="1731" priority="2365" operator="equal">
      <formula>5</formula>
    </cfRule>
  </conditionalFormatting>
  <conditionalFormatting sqref="A164">
    <cfRule type="containsBlanks" priority="2354" stopIfTrue="1">
      <formula>LEN(TRIM(A164))=0</formula>
    </cfRule>
    <cfRule type="containsText" dxfId="1730" priority="2355" stopIfTrue="1" operator="containsText" text="fcd">
      <formula>NOT(ISERROR(SEARCH("fcd",A164)))</formula>
    </cfRule>
    <cfRule type="containsText" dxfId="1729" priority="2356" stopIfTrue="1" operator="containsText" text="server">
      <formula>NOT(ISERROR(SEARCH("server",A164)))</formula>
    </cfRule>
    <cfRule type="containsText" dxfId="1728" priority="2357" stopIfTrue="1" operator="containsText" text="ft">
      <formula>NOT(ISERROR(SEARCH("ft",A164)))</formula>
    </cfRule>
    <cfRule type="containsText" dxfId="1727" priority="2358" stopIfTrue="1" operator="containsText" text="lynxx_">
      <formula>NOT(ISERROR(SEARCH("lynxx_",A164)))</formula>
    </cfRule>
    <cfRule type="containsText" dxfId="1726" priority="2359" operator="containsText" text="_">
      <formula>NOT(ISERROR(SEARCH("_",A164)))</formula>
    </cfRule>
  </conditionalFormatting>
  <conditionalFormatting sqref="Y164:AE164">
    <cfRule type="cellIs" dxfId="1725" priority="2350" operator="equal">
      <formula>1</formula>
    </cfRule>
    <cfRule type="cellIs" dxfId="1724" priority="2351" operator="equal">
      <formula>2</formula>
    </cfRule>
    <cfRule type="cellIs" dxfId="1723" priority="2352" operator="equal">
      <formula>3</formula>
    </cfRule>
    <cfRule type="cellIs" dxfId="1722" priority="2353" operator="equal">
      <formula>4</formula>
    </cfRule>
    <cfRule type="cellIs" dxfId="1721" priority="2360" operator="equal">
      <formula>5</formula>
    </cfRule>
  </conditionalFormatting>
  <conditionalFormatting sqref="A165">
    <cfRule type="containsBlanks" priority="2343" stopIfTrue="1">
      <formula>LEN(TRIM(A165))=0</formula>
    </cfRule>
    <cfRule type="containsText" dxfId="1720" priority="2344" stopIfTrue="1" operator="containsText" text="fcd">
      <formula>NOT(ISERROR(SEARCH("fcd",A165)))</formula>
    </cfRule>
    <cfRule type="containsText" dxfId="1719" priority="2345" stopIfTrue="1" operator="containsText" text="server">
      <formula>NOT(ISERROR(SEARCH("server",A165)))</formula>
    </cfRule>
    <cfRule type="containsText" dxfId="1718" priority="2346" stopIfTrue="1" operator="containsText" text="ft">
      <formula>NOT(ISERROR(SEARCH("ft",A165)))</formula>
    </cfRule>
    <cfRule type="containsText" dxfId="1717" priority="2347" stopIfTrue="1" operator="containsText" text="lynxx_">
      <formula>NOT(ISERROR(SEARCH("lynxx_",A165)))</formula>
    </cfRule>
    <cfRule type="containsText" dxfId="1716" priority="2348" operator="containsText" text="_">
      <formula>NOT(ISERROR(SEARCH("_",A165)))</formula>
    </cfRule>
  </conditionalFormatting>
  <conditionalFormatting sqref="Y165:AE165">
    <cfRule type="cellIs" dxfId="1715" priority="2339" operator="equal">
      <formula>1</formula>
    </cfRule>
    <cfRule type="cellIs" dxfId="1714" priority="2340" operator="equal">
      <formula>2</formula>
    </cfRule>
    <cfRule type="cellIs" dxfId="1713" priority="2341" operator="equal">
      <formula>3</formula>
    </cfRule>
    <cfRule type="cellIs" dxfId="1712" priority="2342" operator="equal">
      <formula>4</formula>
    </cfRule>
    <cfRule type="cellIs" dxfId="1711" priority="2349" operator="equal">
      <formula>5</formula>
    </cfRule>
  </conditionalFormatting>
  <conditionalFormatting sqref="A166">
    <cfRule type="containsBlanks" priority="2332" stopIfTrue="1">
      <formula>LEN(TRIM(A166))=0</formula>
    </cfRule>
    <cfRule type="containsText" dxfId="1710" priority="2333" stopIfTrue="1" operator="containsText" text="fcd">
      <formula>NOT(ISERROR(SEARCH("fcd",A166)))</formula>
    </cfRule>
    <cfRule type="containsText" dxfId="1709" priority="2334" stopIfTrue="1" operator="containsText" text="server">
      <formula>NOT(ISERROR(SEARCH("server",A166)))</formula>
    </cfRule>
    <cfRule type="containsText" dxfId="1708" priority="2335" stopIfTrue="1" operator="containsText" text="ft">
      <formula>NOT(ISERROR(SEARCH("ft",A166)))</formula>
    </cfRule>
    <cfRule type="containsText" dxfId="1707" priority="2336" stopIfTrue="1" operator="containsText" text="lynxx_">
      <formula>NOT(ISERROR(SEARCH("lynxx_",A166)))</formula>
    </cfRule>
    <cfRule type="containsText" dxfId="1706" priority="2337" operator="containsText" text="_">
      <formula>NOT(ISERROR(SEARCH("_",A166)))</formula>
    </cfRule>
  </conditionalFormatting>
  <conditionalFormatting sqref="Y166:AE166">
    <cfRule type="cellIs" dxfId="1705" priority="2328" operator="equal">
      <formula>1</formula>
    </cfRule>
    <cfRule type="cellIs" dxfId="1704" priority="2329" operator="equal">
      <formula>2</formula>
    </cfRule>
    <cfRule type="cellIs" dxfId="1703" priority="2330" operator="equal">
      <formula>3</formula>
    </cfRule>
    <cfRule type="cellIs" dxfId="1702" priority="2331" operator="equal">
      <formula>4</formula>
    </cfRule>
    <cfRule type="cellIs" dxfId="1701" priority="2338" operator="equal">
      <formula>5</formula>
    </cfRule>
  </conditionalFormatting>
  <conditionalFormatting sqref="A167">
    <cfRule type="containsBlanks" priority="2321" stopIfTrue="1">
      <formula>LEN(TRIM(A167))=0</formula>
    </cfRule>
    <cfRule type="containsText" dxfId="1700" priority="2322" stopIfTrue="1" operator="containsText" text="fcd">
      <formula>NOT(ISERROR(SEARCH("fcd",A167)))</formula>
    </cfRule>
    <cfRule type="containsText" dxfId="1699" priority="2323" stopIfTrue="1" operator="containsText" text="server">
      <formula>NOT(ISERROR(SEARCH("server",A167)))</formula>
    </cfRule>
    <cfRule type="containsText" dxfId="1698" priority="2324" stopIfTrue="1" operator="containsText" text="ft">
      <formula>NOT(ISERROR(SEARCH("ft",A167)))</formula>
    </cfRule>
    <cfRule type="containsText" dxfId="1697" priority="2325" stopIfTrue="1" operator="containsText" text="lynxx_">
      <formula>NOT(ISERROR(SEARCH("lynxx_",A167)))</formula>
    </cfRule>
    <cfRule type="containsText" dxfId="1696" priority="2326" operator="containsText" text="_">
      <formula>NOT(ISERROR(SEARCH("_",A167)))</formula>
    </cfRule>
  </conditionalFormatting>
  <conditionalFormatting sqref="Y167:AE167">
    <cfRule type="cellIs" dxfId="1695" priority="2317" operator="equal">
      <formula>1</formula>
    </cfRule>
    <cfRule type="cellIs" dxfId="1694" priority="2318" operator="equal">
      <formula>2</formula>
    </cfRule>
    <cfRule type="cellIs" dxfId="1693" priority="2319" operator="equal">
      <formula>3</formula>
    </cfRule>
    <cfRule type="cellIs" dxfId="1692" priority="2320" operator="equal">
      <formula>4</formula>
    </cfRule>
    <cfRule type="cellIs" dxfId="1691" priority="2327" operator="equal">
      <formula>5</formula>
    </cfRule>
  </conditionalFormatting>
  <conditionalFormatting sqref="W14">
    <cfRule type="containsBlanks" priority="2311" stopIfTrue="1">
      <formula>LEN(TRIM(W14))=0</formula>
    </cfRule>
    <cfRule type="cellIs" dxfId="1690" priority="2312" operator="equal">
      <formula>"N/A"</formula>
    </cfRule>
    <cfRule type="cellIs" dxfId="1689" priority="2313" operator="equal">
      <formula>"OK"</formula>
    </cfRule>
    <cfRule type="containsText" dxfId="1688" priority="2314" operator="containsText" text="Unsure">
      <formula>NOT(ISERROR(SEARCH("Unsure",W14)))</formula>
    </cfRule>
    <cfRule type="containsText" dxfId="1687" priority="2315" operator="containsText" text="Can't See">
      <formula>NOT(ISERROR(SEARCH("Can't See",W14)))</formula>
    </cfRule>
    <cfRule type="notContainsText" dxfId="1686" priority="2316" operator="notContains" text="OK&amp;N/A">
      <formula>ISERROR(SEARCH("OK&amp;N/A",W14))</formula>
    </cfRule>
  </conditionalFormatting>
  <conditionalFormatting sqref="W116:W120">
    <cfRule type="containsBlanks" priority="2305" stopIfTrue="1">
      <formula>LEN(TRIM(W116))=0</formula>
    </cfRule>
    <cfRule type="containsText" dxfId="1685" priority="2306" stopIfTrue="1" operator="containsText" text="fcd">
      <formula>NOT(ISERROR(SEARCH("fcd",W116)))</formula>
    </cfRule>
    <cfRule type="containsText" dxfId="1684" priority="2307" stopIfTrue="1" operator="containsText" text="server">
      <formula>NOT(ISERROR(SEARCH("server",W116)))</formula>
    </cfRule>
    <cfRule type="containsText" dxfId="1683" priority="2308" stopIfTrue="1" operator="containsText" text="ft">
      <formula>NOT(ISERROR(SEARCH("ft",W116)))</formula>
    </cfRule>
    <cfRule type="containsText" dxfId="1682" priority="2309" stopIfTrue="1" operator="containsText" text="lynxx_">
      <formula>NOT(ISERROR(SEARCH("lynxx_",W116)))</formula>
    </cfRule>
    <cfRule type="containsText" dxfId="1681" priority="2310" operator="containsText" text="_">
      <formula>NOT(ISERROR(SEARCH("_",W116)))</formula>
    </cfRule>
  </conditionalFormatting>
  <conditionalFormatting sqref="W112">
    <cfRule type="containsBlanks" priority="2299" stopIfTrue="1">
      <formula>LEN(TRIM(W112))=0</formula>
    </cfRule>
    <cfRule type="containsText" dxfId="1680" priority="2300" stopIfTrue="1" operator="containsText" text="fcd">
      <formula>NOT(ISERROR(SEARCH("fcd",W112)))</formula>
    </cfRule>
    <cfRule type="containsText" dxfId="1679" priority="2301" stopIfTrue="1" operator="containsText" text="server">
      <formula>NOT(ISERROR(SEARCH("server",W112)))</formula>
    </cfRule>
    <cfRule type="containsText" dxfId="1678" priority="2302" stopIfTrue="1" operator="containsText" text="ft">
      <formula>NOT(ISERROR(SEARCH("ft",W112)))</formula>
    </cfRule>
    <cfRule type="containsText" dxfId="1677" priority="2303" stopIfTrue="1" operator="containsText" text="lynxx_">
      <formula>NOT(ISERROR(SEARCH("lynxx_",W112)))</formula>
    </cfRule>
    <cfRule type="containsText" dxfId="1676" priority="2304" operator="containsText" text="_">
      <formula>NOT(ISERROR(SEARCH("_",W112)))</formula>
    </cfRule>
  </conditionalFormatting>
  <conditionalFormatting sqref="U156">
    <cfRule type="containsBlanks" priority="2293" stopIfTrue="1">
      <formula>LEN(TRIM(U156))=0</formula>
    </cfRule>
    <cfRule type="containsText" dxfId="1675" priority="2294" stopIfTrue="1" operator="containsText" text="fcd">
      <formula>NOT(ISERROR(SEARCH("fcd",U156)))</formula>
    </cfRule>
    <cfRule type="containsText" dxfId="1674" priority="2295" stopIfTrue="1" operator="containsText" text="server">
      <formula>NOT(ISERROR(SEARCH("server",U156)))</formula>
    </cfRule>
    <cfRule type="containsText" dxfId="1673" priority="2296" stopIfTrue="1" operator="containsText" text="ft">
      <formula>NOT(ISERROR(SEARCH("ft",U156)))</formula>
    </cfRule>
    <cfRule type="containsText" dxfId="1672" priority="2297" stopIfTrue="1" operator="containsText" text="lynxx_">
      <formula>NOT(ISERROR(SEARCH("lynxx_",U156)))</formula>
    </cfRule>
    <cfRule type="containsText" dxfId="1671" priority="2298" operator="containsText" text="_">
      <formula>NOT(ISERROR(SEARCH("_",U156)))</formula>
    </cfRule>
  </conditionalFormatting>
  <conditionalFormatting sqref="W151">
    <cfRule type="containsBlanks" priority="2287" stopIfTrue="1">
      <formula>LEN(TRIM(W151))=0</formula>
    </cfRule>
    <cfRule type="containsText" dxfId="1670" priority="2288" stopIfTrue="1" operator="containsText" text="fcd">
      <formula>NOT(ISERROR(SEARCH("fcd",W151)))</formula>
    </cfRule>
    <cfRule type="containsText" dxfId="1669" priority="2289" stopIfTrue="1" operator="containsText" text="server">
      <formula>NOT(ISERROR(SEARCH("server",W151)))</formula>
    </cfRule>
    <cfRule type="containsText" dxfId="1668" priority="2290" stopIfTrue="1" operator="containsText" text="ft">
      <formula>NOT(ISERROR(SEARCH("ft",W151)))</formula>
    </cfRule>
    <cfRule type="containsText" dxfId="1667" priority="2291" stopIfTrue="1" operator="containsText" text="lynxx_">
      <formula>NOT(ISERROR(SEARCH("lynxx_",W151)))</formula>
    </cfRule>
    <cfRule type="containsText" dxfId="1666" priority="2292" operator="containsText" text="_">
      <formula>NOT(ISERROR(SEARCH("_",W151)))</formula>
    </cfRule>
  </conditionalFormatting>
  <conditionalFormatting sqref="W128:W129">
    <cfRule type="containsBlanks" priority="2281" stopIfTrue="1">
      <formula>LEN(TRIM(W128))=0</formula>
    </cfRule>
    <cfRule type="containsText" dxfId="1665" priority="2282" stopIfTrue="1" operator="containsText" text="fcd">
      <formula>NOT(ISERROR(SEARCH("fcd",W128)))</formula>
    </cfRule>
    <cfRule type="containsText" dxfId="1664" priority="2283" stopIfTrue="1" operator="containsText" text="server">
      <formula>NOT(ISERROR(SEARCH("server",W128)))</formula>
    </cfRule>
    <cfRule type="containsText" dxfId="1663" priority="2284" stopIfTrue="1" operator="containsText" text="ft">
      <formula>NOT(ISERROR(SEARCH("ft",W128)))</formula>
    </cfRule>
    <cfRule type="containsText" dxfId="1662" priority="2285" stopIfTrue="1" operator="containsText" text="lynxx_">
      <formula>NOT(ISERROR(SEARCH("lynxx_",W128)))</formula>
    </cfRule>
    <cfRule type="containsText" dxfId="1661" priority="2286" operator="containsText" text="_">
      <formula>NOT(ISERROR(SEARCH("_",W128)))</formula>
    </cfRule>
  </conditionalFormatting>
  <conditionalFormatting sqref="W149">
    <cfRule type="containsBlanks" priority="2275" stopIfTrue="1">
      <formula>LEN(TRIM(W149))=0</formula>
    </cfRule>
    <cfRule type="containsText" dxfId="1660" priority="2276" stopIfTrue="1" operator="containsText" text="fcd">
      <formula>NOT(ISERROR(SEARCH("fcd",W149)))</formula>
    </cfRule>
    <cfRule type="containsText" dxfId="1659" priority="2277" stopIfTrue="1" operator="containsText" text="server">
      <formula>NOT(ISERROR(SEARCH("server",W149)))</formula>
    </cfRule>
    <cfRule type="containsText" dxfId="1658" priority="2278" stopIfTrue="1" operator="containsText" text="ft">
      <formula>NOT(ISERROR(SEARCH("ft",W149)))</formula>
    </cfRule>
    <cfRule type="containsText" dxfId="1657" priority="2279" stopIfTrue="1" operator="containsText" text="lynxx_">
      <formula>NOT(ISERROR(SEARCH("lynxx_",W149)))</formula>
    </cfRule>
    <cfRule type="containsText" dxfId="1656" priority="2280" operator="containsText" text="_">
      <formula>NOT(ISERROR(SEARCH("_",W149)))</formula>
    </cfRule>
  </conditionalFormatting>
  <conditionalFormatting sqref="W150">
    <cfRule type="containsBlanks" priority="2269" stopIfTrue="1">
      <formula>LEN(TRIM(W150))=0</formula>
    </cfRule>
    <cfRule type="containsText" dxfId="1655" priority="2270" stopIfTrue="1" operator="containsText" text="fcd">
      <formula>NOT(ISERROR(SEARCH("fcd",W150)))</formula>
    </cfRule>
    <cfRule type="containsText" dxfId="1654" priority="2271" stopIfTrue="1" operator="containsText" text="server">
      <formula>NOT(ISERROR(SEARCH("server",W150)))</formula>
    </cfRule>
    <cfRule type="containsText" dxfId="1653" priority="2272" stopIfTrue="1" operator="containsText" text="ft">
      <formula>NOT(ISERROR(SEARCH("ft",W150)))</formula>
    </cfRule>
    <cfRule type="containsText" dxfId="1652" priority="2273" stopIfTrue="1" operator="containsText" text="lynxx_">
      <formula>NOT(ISERROR(SEARCH("lynxx_",W150)))</formula>
    </cfRule>
    <cfRule type="containsText" dxfId="1651" priority="2274" operator="containsText" text="_">
      <formula>NOT(ISERROR(SEARCH("_",W150)))</formula>
    </cfRule>
  </conditionalFormatting>
  <conditionalFormatting sqref="B169:D169">
    <cfRule type="colorScale" priority="226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169">
    <cfRule type="containsBlanks" priority="2261" stopIfTrue="1">
      <formula>LEN(TRIM(A169))=0</formula>
    </cfRule>
    <cfRule type="containsText" dxfId="1650" priority="2263" stopIfTrue="1" operator="containsText" text="fcd">
      <formula>NOT(ISERROR(SEARCH("fcd",A169)))</formula>
    </cfRule>
    <cfRule type="containsText" dxfId="1649" priority="2264" stopIfTrue="1" operator="containsText" text="server">
      <formula>NOT(ISERROR(SEARCH("server",A169)))</formula>
    </cfRule>
    <cfRule type="containsText" dxfId="1648" priority="2265" stopIfTrue="1" operator="containsText" text="ft">
      <formula>NOT(ISERROR(SEARCH("ft",A169)))</formula>
    </cfRule>
    <cfRule type="containsText" dxfId="1647" priority="2266" stopIfTrue="1" operator="containsText" text="lynxx_">
      <formula>NOT(ISERROR(SEARCH("lynxx_",A169)))</formula>
    </cfRule>
    <cfRule type="containsText" dxfId="1646" priority="2267" operator="containsText" text="_">
      <formula>NOT(ISERROR(SEARCH("_",A169)))</formula>
    </cfRule>
  </conditionalFormatting>
  <conditionalFormatting sqref="Y169:AE169">
    <cfRule type="cellIs" dxfId="1645" priority="2257" operator="equal">
      <formula>1</formula>
    </cfRule>
    <cfRule type="cellIs" dxfId="1644" priority="2258" operator="equal">
      <formula>2</formula>
    </cfRule>
    <cfRule type="cellIs" dxfId="1643" priority="2259" operator="equal">
      <formula>3</formula>
    </cfRule>
    <cfRule type="cellIs" dxfId="1642" priority="2260" operator="equal">
      <formula>4</formula>
    </cfRule>
    <cfRule type="cellIs" dxfId="1641" priority="2268" operator="equal">
      <formula>5</formula>
    </cfRule>
  </conditionalFormatting>
  <conditionalFormatting sqref="U169:X169">
    <cfRule type="containsBlanks" priority="2251" stopIfTrue="1">
      <formula>LEN(TRIM(U169))=0</formula>
    </cfRule>
    <cfRule type="cellIs" dxfId="1640" priority="2252" operator="equal">
      <formula>"N/A"</formula>
    </cfRule>
    <cfRule type="cellIs" dxfId="1639" priority="2253" operator="equal">
      <formula>"OK"</formula>
    </cfRule>
    <cfRule type="containsText" dxfId="1638" priority="2254" operator="containsText" text="Unsure">
      <formula>NOT(ISERROR(SEARCH("Unsure",U169)))</formula>
    </cfRule>
    <cfRule type="containsText" dxfId="1637" priority="2255" operator="containsText" text="Can't See">
      <formula>NOT(ISERROR(SEARCH("Can't See",U169)))</formula>
    </cfRule>
    <cfRule type="notContainsText" dxfId="1636" priority="2256" operator="notContains" text="OK&amp;N/A">
      <formula>ISERROR(SEARCH("OK&amp;N/A",U169))</formula>
    </cfRule>
  </conditionalFormatting>
  <conditionalFormatting sqref="F169:I169">
    <cfRule type="colorScale" priority="225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169:M169">
    <cfRule type="colorScale" priority="224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W142">
    <cfRule type="containsBlanks" priority="2243" stopIfTrue="1">
      <formula>LEN(TRIM(W142))=0</formula>
    </cfRule>
    <cfRule type="containsText" dxfId="1635" priority="2244" stopIfTrue="1" operator="containsText" text="fcd">
      <formula>NOT(ISERROR(SEARCH("fcd",W142)))</formula>
    </cfRule>
    <cfRule type="containsText" dxfId="1634" priority="2245" stopIfTrue="1" operator="containsText" text="server">
      <formula>NOT(ISERROR(SEARCH("server",W142)))</formula>
    </cfRule>
    <cfRule type="containsText" dxfId="1633" priority="2246" stopIfTrue="1" operator="containsText" text="ft">
      <formula>NOT(ISERROR(SEARCH("ft",W142)))</formula>
    </cfRule>
    <cfRule type="containsText" dxfId="1632" priority="2247" stopIfTrue="1" operator="containsText" text="lynxx_">
      <formula>NOT(ISERROR(SEARCH("lynxx_",W142)))</formula>
    </cfRule>
    <cfRule type="containsText" dxfId="1631" priority="2248" operator="containsText" text="_">
      <formula>NOT(ISERROR(SEARCH("_",W142)))</formula>
    </cfRule>
  </conditionalFormatting>
  <conditionalFormatting sqref="V111">
    <cfRule type="containsBlanks" priority="2237" stopIfTrue="1">
      <formula>LEN(TRIM(V111))=0</formula>
    </cfRule>
    <cfRule type="containsText" dxfId="1630" priority="2238" stopIfTrue="1" operator="containsText" text="fcd">
      <formula>NOT(ISERROR(SEARCH("fcd",V111)))</formula>
    </cfRule>
    <cfRule type="containsText" dxfId="1629" priority="2239" stopIfTrue="1" operator="containsText" text="server">
      <formula>NOT(ISERROR(SEARCH("server",V111)))</formula>
    </cfRule>
    <cfRule type="containsText" dxfId="1628" priority="2240" stopIfTrue="1" operator="containsText" text="ft">
      <formula>NOT(ISERROR(SEARCH("ft",V111)))</formula>
    </cfRule>
    <cfRule type="containsText" dxfId="1627" priority="2241" stopIfTrue="1" operator="containsText" text="lynxx_">
      <formula>NOT(ISERROR(SEARCH("lynxx_",V111)))</formula>
    </cfRule>
    <cfRule type="containsText" dxfId="1626" priority="2242" operator="containsText" text="_">
      <formula>NOT(ISERROR(SEARCH("_",V111)))</formula>
    </cfRule>
  </conditionalFormatting>
  <conditionalFormatting sqref="V113">
    <cfRule type="containsBlanks" priority="2231" stopIfTrue="1">
      <formula>LEN(TRIM(V113))=0</formula>
    </cfRule>
    <cfRule type="containsText" dxfId="1625" priority="2232" stopIfTrue="1" operator="containsText" text="fcd">
      <formula>NOT(ISERROR(SEARCH("fcd",V113)))</formula>
    </cfRule>
    <cfRule type="containsText" dxfId="1624" priority="2233" stopIfTrue="1" operator="containsText" text="server">
      <formula>NOT(ISERROR(SEARCH("server",V113)))</formula>
    </cfRule>
    <cfRule type="containsText" dxfId="1623" priority="2234" stopIfTrue="1" operator="containsText" text="ft">
      <formula>NOT(ISERROR(SEARCH("ft",V113)))</formula>
    </cfRule>
    <cfRule type="containsText" dxfId="1622" priority="2235" stopIfTrue="1" operator="containsText" text="lynxx_">
      <formula>NOT(ISERROR(SEARCH("lynxx_",V113)))</formula>
    </cfRule>
    <cfRule type="containsText" dxfId="1621" priority="2236" operator="containsText" text="_">
      <formula>NOT(ISERROR(SEARCH("_",V113)))</formula>
    </cfRule>
  </conditionalFormatting>
  <conditionalFormatting sqref="U133">
    <cfRule type="containsBlanks" priority="2225" stopIfTrue="1">
      <formula>LEN(TRIM(U133))=0</formula>
    </cfRule>
    <cfRule type="containsText" dxfId="1620" priority="2226" stopIfTrue="1" operator="containsText" text="fcd">
      <formula>NOT(ISERROR(SEARCH("fcd",U133)))</formula>
    </cfRule>
    <cfRule type="containsText" dxfId="1619" priority="2227" stopIfTrue="1" operator="containsText" text="server">
      <formula>NOT(ISERROR(SEARCH("server",U133)))</formula>
    </cfRule>
    <cfRule type="containsText" dxfId="1618" priority="2228" stopIfTrue="1" operator="containsText" text="ft">
      <formula>NOT(ISERROR(SEARCH("ft",U133)))</formula>
    </cfRule>
    <cfRule type="containsText" dxfId="1617" priority="2229" stopIfTrue="1" operator="containsText" text="lynxx_">
      <formula>NOT(ISERROR(SEARCH("lynxx_",U133)))</formula>
    </cfRule>
    <cfRule type="containsText" dxfId="1616" priority="2230" operator="containsText" text="_">
      <formula>NOT(ISERROR(SEARCH("_",U133)))</formula>
    </cfRule>
  </conditionalFormatting>
  <conditionalFormatting sqref="V47">
    <cfRule type="containsBlanks" priority="2219" stopIfTrue="1">
      <formula>LEN(TRIM(V47))=0</formula>
    </cfRule>
    <cfRule type="containsText" dxfId="1615" priority="2220" stopIfTrue="1" operator="containsText" text="fcd">
      <formula>NOT(ISERROR(SEARCH("fcd",V47)))</formula>
    </cfRule>
    <cfRule type="containsText" dxfId="1614" priority="2221" stopIfTrue="1" operator="containsText" text="server">
      <formula>NOT(ISERROR(SEARCH("server",V47)))</formula>
    </cfRule>
    <cfRule type="containsText" dxfId="1613" priority="2222" stopIfTrue="1" operator="containsText" text="ft">
      <formula>NOT(ISERROR(SEARCH("ft",V47)))</formula>
    </cfRule>
    <cfRule type="containsText" dxfId="1612" priority="2223" stopIfTrue="1" operator="containsText" text="lynxx_">
      <formula>NOT(ISERROR(SEARCH("lynxx_",V47)))</formula>
    </cfRule>
    <cfRule type="containsText" dxfId="1611" priority="2224" operator="containsText" text="_">
      <formula>NOT(ISERROR(SEARCH("_",V47)))</formula>
    </cfRule>
  </conditionalFormatting>
  <conditionalFormatting sqref="V49">
    <cfRule type="containsBlanks" priority="2213" stopIfTrue="1">
      <formula>LEN(TRIM(V49))=0</formula>
    </cfRule>
    <cfRule type="containsText" dxfId="1610" priority="2214" stopIfTrue="1" operator="containsText" text="fcd">
      <formula>NOT(ISERROR(SEARCH("fcd",V49)))</formula>
    </cfRule>
    <cfRule type="containsText" dxfId="1609" priority="2215" stopIfTrue="1" operator="containsText" text="server">
      <formula>NOT(ISERROR(SEARCH("server",V49)))</formula>
    </cfRule>
    <cfRule type="containsText" dxfId="1608" priority="2216" stopIfTrue="1" operator="containsText" text="ft">
      <formula>NOT(ISERROR(SEARCH("ft",V49)))</formula>
    </cfRule>
    <cfRule type="containsText" dxfId="1607" priority="2217" stopIfTrue="1" operator="containsText" text="lynxx_">
      <formula>NOT(ISERROR(SEARCH("lynxx_",V49)))</formula>
    </cfRule>
    <cfRule type="containsText" dxfId="1606" priority="2218" operator="containsText" text="_">
      <formula>NOT(ISERROR(SEARCH("_",V49)))</formula>
    </cfRule>
  </conditionalFormatting>
  <conditionalFormatting sqref="W130:W131">
    <cfRule type="containsBlanks" priority="2207" stopIfTrue="1">
      <formula>LEN(TRIM(W130))=0</formula>
    </cfRule>
    <cfRule type="containsText" dxfId="1605" priority="2208" stopIfTrue="1" operator="containsText" text="fcd">
      <formula>NOT(ISERROR(SEARCH("fcd",W130)))</formula>
    </cfRule>
    <cfRule type="containsText" dxfId="1604" priority="2209" stopIfTrue="1" operator="containsText" text="server">
      <formula>NOT(ISERROR(SEARCH("server",W130)))</formula>
    </cfRule>
    <cfRule type="containsText" dxfId="1603" priority="2210" stopIfTrue="1" operator="containsText" text="ft">
      <formula>NOT(ISERROR(SEARCH("ft",W130)))</formula>
    </cfRule>
    <cfRule type="containsText" dxfId="1602" priority="2211" stopIfTrue="1" operator="containsText" text="lynxx_">
      <formula>NOT(ISERROR(SEARCH("lynxx_",W130)))</formula>
    </cfRule>
    <cfRule type="containsText" dxfId="1601" priority="2212" operator="containsText" text="_">
      <formula>NOT(ISERROR(SEARCH("_",W130)))</formula>
    </cfRule>
  </conditionalFormatting>
  <conditionalFormatting sqref="W18">
    <cfRule type="containsBlanks" priority="2201" stopIfTrue="1">
      <formula>LEN(TRIM(W18))=0</formula>
    </cfRule>
    <cfRule type="containsText" dxfId="1600" priority="2202" stopIfTrue="1" operator="containsText" text="fcd">
      <formula>NOT(ISERROR(SEARCH("fcd",W18)))</formula>
    </cfRule>
    <cfRule type="containsText" dxfId="1599" priority="2203" stopIfTrue="1" operator="containsText" text="server">
      <formula>NOT(ISERROR(SEARCH("server",W18)))</formula>
    </cfRule>
    <cfRule type="containsText" dxfId="1598" priority="2204" stopIfTrue="1" operator="containsText" text="ft">
      <formula>NOT(ISERROR(SEARCH("ft",W18)))</formula>
    </cfRule>
    <cfRule type="containsText" dxfId="1597" priority="2205" stopIfTrue="1" operator="containsText" text="lynxx_">
      <formula>NOT(ISERROR(SEARCH("lynxx_",W18)))</formula>
    </cfRule>
    <cfRule type="containsText" dxfId="1596" priority="2206" operator="containsText" text="_">
      <formula>NOT(ISERROR(SEARCH("_",W18)))</formula>
    </cfRule>
  </conditionalFormatting>
  <conditionalFormatting sqref="B203:E203">
    <cfRule type="colorScale" priority="219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03">
    <cfRule type="containsBlanks" priority="2193" stopIfTrue="1">
      <formula>LEN(TRIM(A203))=0</formula>
    </cfRule>
    <cfRule type="containsText" dxfId="1595" priority="2195" stopIfTrue="1" operator="containsText" text="fcd">
      <formula>NOT(ISERROR(SEARCH("fcd",A203)))</formula>
    </cfRule>
    <cfRule type="containsText" dxfId="1594" priority="2196" stopIfTrue="1" operator="containsText" text="server">
      <formula>NOT(ISERROR(SEARCH("server",A203)))</formula>
    </cfRule>
    <cfRule type="containsText" dxfId="1593" priority="2197" stopIfTrue="1" operator="containsText" text="ft">
      <formula>NOT(ISERROR(SEARCH("ft",A203)))</formula>
    </cfRule>
    <cfRule type="containsText" dxfId="1592" priority="2198" stopIfTrue="1" operator="containsText" text="lynxx_">
      <formula>NOT(ISERROR(SEARCH("lynxx_",A203)))</formula>
    </cfRule>
    <cfRule type="containsText" dxfId="1591" priority="2199" operator="containsText" text="_">
      <formula>NOT(ISERROR(SEARCH("_",A203)))</formula>
    </cfRule>
  </conditionalFormatting>
  <conditionalFormatting sqref="Y203:AE203">
    <cfRule type="cellIs" dxfId="1590" priority="2189" operator="equal">
      <formula>1</formula>
    </cfRule>
    <cfRule type="cellIs" dxfId="1589" priority="2190" operator="equal">
      <formula>2</formula>
    </cfRule>
    <cfRule type="cellIs" dxfId="1588" priority="2191" operator="equal">
      <formula>3</formula>
    </cfRule>
    <cfRule type="cellIs" dxfId="1587" priority="2192" operator="equal">
      <formula>4</formula>
    </cfRule>
    <cfRule type="cellIs" dxfId="1586" priority="2200" operator="equal">
      <formula>5</formula>
    </cfRule>
  </conditionalFormatting>
  <conditionalFormatting sqref="U203:X203">
    <cfRule type="containsBlanks" priority="2183" stopIfTrue="1">
      <formula>LEN(TRIM(U203))=0</formula>
    </cfRule>
    <cfRule type="cellIs" dxfId="1585" priority="2184" operator="equal">
      <formula>"N/A"</formula>
    </cfRule>
    <cfRule type="cellIs" dxfId="1584" priority="2185" operator="equal">
      <formula>"OK"</formula>
    </cfRule>
    <cfRule type="containsText" dxfId="1583" priority="2186" operator="containsText" text="Unsure">
      <formula>NOT(ISERROR(SEARCH("Unsure",U203)))</formula>
    </cfRule>
    <cfRule type="containsText" dxfId="1582" priority="2187" operator="containsText" text="Can't See">
      <formula>NOT(ISERROR(SEARCH("Can't See",U203)))</formula>
    </cfRule>
    <cfRule type="notContainsText" dxfId="1581" priority="2188" operator="notContains" text="OK&amp;N/A">
      <formula>ISERROR(SEARCH("OK&amp;N/A",U203))</formula>
    </cfRule>
  </conditionalFormatting>
  <conditionalFormatting sqref="F203:I203">
    <cfRule type="colorScale" priority="218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03:M203">
    <cfRule type="colorScale" priority="218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204:E204">
    <cfRule type="colorScale" priority="217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04">
    <cfRule type="containsBlanks" priority="2173" stopIfTrue="1">
      <formula>LEN(TRIM(A204))=0</formula>
    </cfRule>
    <cfRule type="containsText" dxfId="1580" priority="2175" stopIfTrue="1" operator="containsText" text="fcd">
      <formula>NOT(ISERROR(SEARCH("fcd",A204)))</formula>
    </cfRule>
    <cfRule type="containsText" dxfId="1579" priority="2176" stopIfTrue="1" operator="containsText" text="server">
      <formula>NOT(ISERROR(SEARCH("server",A204)))</formula>
    </cfRule>
    <cfRule type="containsText" dxfId="1578" priority="2177" stopIfTrue="1" operator="containsText" text="ft">
      <formula>NOT(ISERROR(SEARCH("ft",A204)))</formula>
    </cfRule>
    <cfRule type="containsText" dxfId="1577" priority="2178" stopIfTrue="1" operator="containsText" text="lynxx_">
      <formula>NOT(ISERROR(SEARCH("lynxx_",A204)))</formula>
    </cfRule>
    <cfRule type="containsText" dxfId="1576" priority="2179" operator="containsText" text="_">
      <formula>NOT(ISERROR(SEARCH("_",A204)))</formula>
    </cfRule>
  </conditionalFormatting>
  <conditionalFormatting sqref="Y204:AE204">
    <cfRule type="cellIs" dxfId="1575" priority="2169" operator="equal">
      <formula>1</formula>
    </cfRule>
    <cfRule type="cellIs" dxfId="1574" priority="2170" operator="equal">
      <formula>2</formula>
    </cfRule>
    <cfRule type="cellIs" dxfId="1573" priority="2171" operator="equal">
      <formula>3</formula>
    </cfRule>
    <cfRule type="cellIs" dxfId="1572" priority="2172" operator="equal">
      <formula>4</formula>
    </cfRule>
    <cfRule type="cellIs" dxfId="1571" priority="2180" operator="equal">
      <formula>5</formula>
    </cfRule>
  </conditionalFormatting>
  <conditionalFormatting sqref="U204:X204">
    <cfRule type="containsBlanks" priority="2163" stopIfTrue="1">
      <formula>LEN(TRIM(U204))=0</formula>
    </cfRule>
    <cfRule type="cellIs" dxfId="1570" priority="2164" operator="equal">
      <formula>"N/A"</formula>
    </cfRule>
    <cfRule type="cellIs" dxfId="1569" priority="2165" operator="equal">
      <formula>"OK"</formula>
    </cfRule>
    <cfRule type="containsText" dxfId="1568" priority="2166" operator="containsText" text="Unsure">
      <formula>NOT(ISERROR(SEARCH("Unsure",U204)))</formula>
    </cfRule>
    <cfRule type="containsText" dxfId="1567" priority="2167" operator="containsText" text="Can't See">
      <formula>NOT(ISERROR(SEARCH("Can't See",U204)))</formula>
    </cfRule>
    <cfRule type="notContainsText" dxfId="1566" priority="2168" operator="notContains" text="OK&amp;N/A">
      <formula>ISERROR(SEARCH("OK&amp;N/A",U204))</formula>
    </cfRule>
  </conditionalFormatting>
  <conditionalFormatting sqref="F204:I204">
    <cfRule type="colorScale" priority="216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04:M204">
    <cfRule type="colorScale" priority="216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205:E205">
    <cfRule type="colorScale" priority="215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05">
    <cfRule type="containsBlanks" priority="2153" stopIfTrue="1">
      <formula>LEN(TRIM(A205))=0</formula>
    </cfRule>
    <cfRule type="containsText" dxfId="1565" priority="2155" stopIfTrue="1" operator="containsText" text="fcd">
      <formula>NOT(ISERROR(SEARCH("fcd",A205)))</formula>
    </cfRule>
    <cfRule type="containsText" dxfId="1564" priority="2156" stopIfTrue="1" operator="containsText" text="server">
      <formula>NOT(ISERROR(SEARCH("server",A205)))</formula>
    </cfRule>
    <cfRule type="containsText" dxfId="1563" priority="2157" stopIfTrue="1" operator="containsText" text="ft">
      <formula>NOT(ISERROR(SEARCH("ft",A205)))</formula>
    </cfRule>
    <cfRule type="containsText" dxfId="1562" priority="2158" stopIfTrue="1" operator="containsText" text="lynxx_">
      <formula>NOT(ISERROR(SEARCH("lynxx_",A205)))</formula>
    </cfRule>
    <cfRule type="containsText" dxfId="1561" priority="2159" operator="containsText" text="_">
      <formula>NOT(ISERROR(SEARCH("_",A205)))</formula>
    </cfRule>
  </conditionalFormatting>
  <conditionalFormatting sqref="Y205:AE205">
    <cfRule type="cellIs" dxfId="1560" priority="2149" operator="equal">
      <formula>1</formula>
    </cfRule>
    <cfRule type="cellIs" dxfId="1559" priority="2150" operator="equal">
      <formula>2</formula>
    </cfRule>
    <cfRule type="cellIs" dxfId="1558" priority="2151" operator="equal">
      <formula>3</formula>
    </cfRule>
    <cfRule type="cellIs" dxfId="1557" priority="2152" operator="equal">
      <formula>4</formula>
    </cfRule>
    <cfRule type="cellIs" dxfId="1556" priority="2160" operator="equal">
      <formula>5</formula>
    </cfRule>
  </conditionalFormatting>
  <conditionalFormatting sqref="U205:X205">
    <cfRule type="containsBlanks" priority="2143" stopIfTrue="1">
      <formula>LEN(TRIM(U205))=0</formula>
    </cfRule>
    <cfRule type="cellIs" dxfId="1555" priority="2144" operator="equal">
      <formula>"N/A"</formula>
    </cfRule>
    <cfRule type="cellIs" dxfId="1554" priority="2145" operator="equal">
      <formula>"OK"</formula>
    </cfRule>
    <cfRule type="containsText" dxfId="1553" priority="2146" operator="containsText" text="Unsure">
      <formula>NOT(ISERROR(SEARCH("Unsure",U205)))</formula>
    </cfRule>
    <cfRule type="containsText" dxfId="1552" priority="2147" operator="containsText" text="Can't See">
      <formula>NOT(ISERROR(SEARCH("Can't See",U205)))</formula>
    </cfRule>
    <cfRule type="notContainsText" dxfId="1551" priority="2148" operator="notContains" text="OK&amp;N/A">
      <formula>ISERROR(SEARCH("OK&amp;N/A",U205))</formula>
    </cfRule>
  </conditionalFormatting>
  <conditionalFormatting sqref="F205:I205">
    <cfRule type="colorScale" priority="214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05:M205">
    <cfRule type="colorScale" priority="214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09">
    <cfRule type="containsBlanks" priority="2134" stopIfTrue="1">
      <formula>LEN(TRIM(A209))=0</formula>
    </cfRule>
    <cfRule type="containsText" dxfId="1550" priority="2135" stopIfTrue="1" operator="containsText" text="fcd">
      <formula>NOT(ISERROR(SEARCH("fcd",A209)))</formula>
    </cfRule>
    <cfRule type="containsText" dxfId="1549" priority="2136" stopIfTrue="1" operator="containsText" text="server">
      <formula>NOT(ISERROR(SEARCH("server",A209)))</formula>
    </cfRule>
    <cfRule type="containsText" dxfId="1548" priority="2137" stopIfTrue="1" operator="containsText" text="ft">
      <formula>NOT(ISERROR(SEARCH("ft",A209)))</formula>
    </cfRule>
    <cfRule type="containsText" dxfId="1547" priority="2138" stopIfTrue="1" operator="containsText" text="lynxx_">
      <formula>NOT(ISERROR(SEARCH("lynxx_",A209)))</formula>
    </cfRule>
    <cfRule type="containsText" dxfId="1546" priority="2139" operator="containsText" text="_">
      <formula>NOT(ISERROR(SEARCH("_",A209)))</formula>
    </cfRule>
  </conditionalFormatting>
  <conditionalFormatting sqref="Y209:AE209">
    <cfRule type="cellIs" dxfId="1545" priority="2130" operator="equal">
      <formula>1</formula>
    </cfRule>
    <cfRule type="cellIs" dxfId="1544" priority="2131" operator="equal">
      <formula>2</formula>
    </cfRule>
    <cfRule type="cellIs" dxfId="1543" priority="2132" operator="equal">
      <formula>3</formula>
    </cfRule>
    <cfRule type="cellIs" dxfId="1542" priority="2133" operator="equal">
      <formula>4</formula>
    </cfRule>
    <cfRule type="cellIs" dxfId="1541" priority="2140" operator="equal">
      <formula>5</formula>
    </cfRule>
  </conditionalFormatting>
  <conditionalFormatting sqref="U209:X209">
    <cfRule type="containsBlanks" priority="2124" stopIfTrue="1">
      <formula>LEN(TRIM(U209))=0</formula>
    </cfRule>
    <cfRule type="cellIs" dxfId="1540" priority="2125" operator="equal">
      <formula>"N/A"</formula>
    </cfRule>
    <cfRule type="cellIs" dxfId="1539" priority="2126" operator="equal">
      <formula>"OK"</formula>
    </cfRule>
    <cfRule type="containsText" dxfId="1538" priority="2127" operator="containsText" text="Unsure">
      <formula>NOT(ISERROR(SEARCH("Unsure",U209)))</formula>
    </cfRule>
    <cfRule type="containsText" dxfId="1537" priority="2128" operator="containsText" text="Can't See">
      <formula>NOT(ISERROR(SEARCH("Can't See",U209)))</formula>
    </cfRule>
    <cfRule type="notContainsText" dxfId="1536" priority="2129" operator="notContains" text="OK&amp;N/A">
      <formula>ISERROR(SEARCH("OK&amp;N/A",U209))</formula>
    </cfRule>
  </conditionalFormatting>
  <conditionalFormatting sqref="B209:E209">
    <cfRule type="colorScale" priority="212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09:I209">
    <cfRule type="colorScale" priority="212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07">
    <cfRule type="containsBlanks" priority="2115" stopIfTrue="1">
      <formula>LEN(TRIM(A207))=0</formula>
    </cfRule>
    <cfRule type="containsText" dxfId="1535" priority="2116" stopIfTrue="1" operator="containsText" text="fcd">
      <formula>NOT(ISERROR(SEARCH("fcd",A207)))</formula>
    </cfRule>
    <cfRule type="containsText" dxfId="1534" priority="2117" stopIfTrue="1" operator="containsText" text="server">
      <formula>NOT(ISERROR(SEARCH("server",A207)))</formula>
    </cfRule>
    <cfRule type="containsText" dxfId="1533" priority="2118" stopIfTrue="1" operator="containsText" text="ft">
      <formula>NOT(ISERROR(SEARCH("ft",A207)))</formula>
    </cfRule>
    <cfRule type="containsText" dxfId="1532" priority="2119" stopIfTrue="1" operator="containsText" text="lynxx_">
      <formula>NOT(ISERROR(SEARCH("lynxx_",A207)))</formula>
    </cfRule>
    <cfRule type="containsText" dxfId="1531" priority="2120" operator="containsText" text="_">
      <formula>NOT(ISERROR(SEARCH("_",A207)))</formula>
    </cfRule>
  </conditionalFormatting>
  <conditionalFormatting sqref="Y207:AE207">
    <cfRule type="cellIs" dxfId="1530" priority="2111" operator="equal">
      <formula>1</formula>
    </cfRule>
    <cfRule type="cellIs" dxfId="1529" priority="2112" operator="equal">
      <formula>2</formula>
    </cfRule>
    <cfRule type="cellIs" dxfId="1528" priority="2113" operator="equal">
      <formula>3</formula>
    </cfRule>
    <cfRule type="cellIs" dxfId="1527" priority="2114" operator="equal">
      <formula>4</formula>
    </cfRule>
    <cfRule type="cellIs" dxfId="1526" priority="2121" operator="equal">
      <formula>5</formula>
    </cfRule>
  </conditionalFormatting>
  <conditionalFormatting sqref="U207:X207">
    <cfRule type="containsBlanks" priority="2105" stopIfTrue="1">
      <formula>LEN(TRIM(U207))=0</formula>
    </cfRule>
    <cfRule type="cellIs" dxfId="1525" priority="2106" operator="equal">
      <formula>"N/A"</formula>
    </cfRule>
    <cfRule type="cellIs" dxfId="1524" priority="2107" operator="equal">
      <formula>"OK"</formula>
    </cfRule>
    <cfRule type="containsText" dxfId="1523" priority="2108" operator="containsText" text="Unsure">
      <formula>NOT(ISERROR(SEARCH("Unsure",U207)))</formula>
    </cfRule>
    <cfRule type="containsText" dxfId="1522" priority="2109" operator="containsText" text="Can't See">
      <formula>NOT(ISERROR(SEARCH("Can't See",U207)))</formula>
    </cfRule>
    <cfRule type="notContainsText" dxfId="1521" priority="2110" operator="notContains" text="OK&amp;N/A">
      <formula>ISERROR(SEARCH("OK&amp;N/A",U207))</formula>
    </cfRule>
  </conditionalFormatting>
  <conditionalFormatting sqref="B207:E207">
    <cfRule type="colorScale" priority="210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07:I207">
    <cfRule type="colorScale" priority="210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08">
    <cfRule type="containsBlanks" priority="2096" stopIfTrue="1">
      <formula>LEN(TRIM(A208))=0</formula>
    </cfRule>
    <cfRule type="containsText" dxfId="1520" priority="2097" stopIfTrue="1" operator="containsText" text="fcd">
      <formula>NOT(ISERROR(SEARCH("fcd",A208)))</formula>
    </cfRule>
    <cfRule type="containsText" dxfId="1519" priority="2098" stopIfTrue="1" operator="containsText" text="server">
      <formula>NOT(ISERROR(SEARCH("server",A208)))</formula>
    </cfRule>
    <cfRule type="containsText" dxfId="1518" priority="2099" stopIfTrue="1" operator="containsText" text="ft">
      <formula>NOT(ISERROR(SEARCH("ft",A208)))</formula>
    </cfRule>
    <cfRule type="containsText" dxfId="1517" priority="2100" stopIfTrue="1" operator="containsText" text="lynxx_">
      <formula>NOT(ISERROR(SEARCH("lynxx_",A208)))</formula>
    </cfRule>
    <cfRule type="containsText" dxfId="1516" priority="2101" operator="containsText" text="_">
      <formula>NOT(ISERROR(SEARCH("_",A208)))</formula>
    </cfRule>
  </conditionalFormatting>
  <conditionalFormatting sqref="Y208:AE208">
    <cfRule type="cellIs" dxfId="1515" priority="2092" operator="equal">
      <formula>1</formula>
    </cfRule>
    <cfRule type="cellIs" dxfId="1514" priority="2093" operator="equal">
      <formula>2</formula>
    </cfRule>
    <cfRule type="cellIs" dxfId="1513" priority="2094" operator="equal">
      <formula>3</formula>
    </cfRule>
    <cfRule type="cellIs" dxfId="1512" priority="2095" operator="equal">
      <formula>4</formula>
    </cfRule>
    <cfRule type="cellIs" dxfId="1511" priority="2102" operator="equal">
      <formula>5</formula>
    </cfRule>
  </conditionalFormatting>
  <conditionalFormatting sqref="U208:X208">
    <cfRule type="containsBlanks" priority="2086" stopIfTrue="1">
      <formula>LEN(TRIM(U208))=0</formula>
    </cfRule>
    <cfRule type="cellIs" dxfId="1510" priority="2087" operator="equal">
      <formula>"N/A"</formula>
    </cfRule>
    <cfRule type="cellIs" dxfId="1509" priority="2088" operator="equal">
      <formula>"OK"</formula>
    </cfRule>
    <cfRule type="containsText" dxfId="1508" priority="2089" operator="containsText" text="Unsure">
      <formula>NOT(ISERROR(SEARCH("Unsure",U208)))</formula>
    </cfRule>
    <cfRule type="containsText" dxfId="1507" priority="2090" operator="containsText" text="Can't See">
      <formula>NOT(ISERROR(SEARCH("Can't See",U208)))</formula>
    </cfRule>
    <cfRule type="notContainsText" dxfId="1506" priority="2091" operator="notContains" text="OK&amp;N/A">
      <formula>ISERROR(SEARCH("OK&amp;N/A",U208))</formula>
    </cfRule>
  </conditionalFormatting>
  <conditionalFormatting sqref="B208:E208">
    <cfRule type="colorScale" priority="208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08:I208">
    <cfRule type="colorScale" priority="208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U240:X240">
    <cfRule type="containsBlanks" priority="2078" stopIfTrue="1">
      <formula>LEN(TRIM(U240))=0</formula>
    </cfRule>
    <cfRule type="cellIs" dxfId="1505" priority="2079" operator="equal">
      <formula>"N/A"</formula>
    </cfRule>
    <cfRule type="cellIs" dxfId="1504" priority="2080" operator="equal">
      <formula>"OK"</formula>
    </cfRule>
    <cfRule type="containsText" dxfId="1503" priority="2081" operator="containsText" text="Unsure">
      <formula>NOT(ISERROR(SEARCH("Unsure",U240)))</formula>
    </cfRule>
    <cfRule type="containsText" dxfId="1502" priority="2082" operator="containsText" text="Can't See">
      <formula>NOT(ISERROR(SEARCH("Can't See",U240)))</formula>
    </cfRule>
    <cfRule type="notContainsText" dxfId="1501" priority="2083" operator="notContains" text="OK&amp;N/A">
      <formula>ISERROR(SEARCH("OK&amp;N/A",U240))</formula>
    </cfRule>
  </conditionalFormatting>
  <conditionalFormatting sqref="AD240">
    <cfRule type="cellIs" dxfId="1500" priority="2073" operator="equal">
      <formula>1</formula>
    </cfRule>
    <cfRule type="cellIs" dxfId="1499" priority="2074" operator="equal">
      <formula>2</formula>
    </cfRule>
    <cfRule type="cellIs" dxfId="1498" priority="2075" operator="equal">
      <formula>3</formula>
    </cfRule>
    <cfRule type="cellIs" dxfId="1497" priority="2076" operator="equal">
      <formula>4</formula>
    </cfRule>
    <cfRule type="cellIs" dxfId="1496" priority="2077" operator="equal">
      <formula>5</formula>
    </cfRule>
  </conditionalFormatting>
  <conditionalFormatting sqref="B240:E240">
    <cfRule type="colorScale" priority="206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40">
    <cfRule type="containsBlanks" priority="2066" stopIfTrue="1">
      <formula>LEN(TRIM(A240))=0</formula>
    </cfRule>
    <cfRule type="containsText" dxfId="1495" priority="2068" stopIfTrue="1" operator="containsText" text="fcd">
      <formula>NOT(ISERROR(SEARCH("fcd",A240)))</formula>
    </cfRule>
    <cfRule type="containsText" dxfId="1494" priority="2069" stopIfTrue="1" operator="containsText" text="server">
      <formula>NOT(ISERROR(SEARCH("server",A240)))</formula>
    </cfRule>
    <cfRule type="containsText" dxfId="1493" priority="2070" stopIfTrue="1" operator="containsText" text="ft">
      <formula>NOT(ISERROR(SEARCH("ft",A240)))</formula>
    </cfRule>
    <cfRule type="containsText" dxfId="1492" priority="2071" stopIfTrue="1" operator="containsText" text="lynxx_">
      <formula>NOT(ISERROR(SEARCH("lynxx_",A240)))</formula>
    </cfRule>
    <cfRule type="containsText" dxfId="1491" priority="2072" operator="containsText" text="_">
      <formula>NOT(ISERROR(SEARCH("_",A240)))</formula>
    </cfRule>
  </conditionalFormatting>
  <conditionalFormatting sqref="F240:I240">
    <cfRule type="colorScale" priority="206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E240">
    <cfRule type="cellIs" dxfId="1490" priority="2060" operator="equal">
      <formula>1</formula>
    </cfRule>
    <cfRule type="cellIs" dxfId="1489" priority="2061" operator="equal">
      <formula>2</formula>
    </cfRule>
    <cfRule type="cellIs" dxfId="1488" priority="2062" operator="equal">
      <formula>3</formula>
    </cfRule>
    <cfRule type="cellIs" dxfId="1487" priority="2063" operator="equal">
      <formula>4</formula>
    </cfRule>
    <cfRule type="cellIs" dxfId="1486" priority="2064" operator="equal">
      <formula>5</formula>
    </cfRule>
  </conditionalFormatting>
  <conditionalFormatting sqref="Y240:AC240">
    <cfRule type="cellIs" dxfId="1485" priority="2055" operator="equal">
      <formula>1</formula>
    </cfRule>
    <cfRule type="cellIs" dxfId="1484" priority="2056" operator="equal">
      <formula>2</formula>
    </cfRule>
    <cfRule type="cellIs" dxfId="1483" priority="2057" operator="equal">
      <formula>3</formula>
    </cfRule>
    <cfRule type="cellIs" dxfId="1482" priority="2058" operator="equal">
      <formula>4</formula>
    </cfRule>
    <cfRule type="cellIs" dxfId="1481" priority="2059" operator="equal">
      <formula>5</formula>
    </cfRule>
  </conditionalFormatting>
  <conditionalFormatting sqref="K240:M240">
    <cfRule type="colorScale" priority="205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E1">
    <cfRule type="notContainsBlanks" dxfId="1480" priority="3003">
      <formula>LEN(TRIM(#REF!))&gt;0</formula>
    </cfRule>
  </conditionalFormatting>
  <conditionalFormatting sqref="AD25:AE25">
    <cfRule type="cellIs" dxfId="1479" priority="2049" operator="equal">
      <formula>1</formula>
    </cfRule>
    <cfRule type="cellIs" dxfId="1478" priority="2050" operator="equal">
      <formula>2</formula>
    </cfRule>
    <cfRule type="cellIs" dxfId="1477" priority="2051" operator="equal">
      <formula>3</formula>
    </cfRule>
    <cfRule type="cellIs" dxfId="1476" priority="2052" operator="equal">
      <formula>4</formula>
    </cfRule>
    <cfRule type="cellIs" dxfId="1475" priority="2053" operator="equal">
      <formula>5</formula>
    </cfRule>
  </conditionalFormatting>
  <conditionalFormatting sqref="U25:X25">
    <cfRule type="containsBlanks" priority="2043" stopIfTrue="1">
      <formula>LEN(TRIM(U25))=0</formula>
    </cfRule>
    <cfRule type="cellIs" dxfId="1474" priority="2044" operator="equal">
      <formula>"N/A"</formula>
    </cfRule>
    <cfRule type="cellIs" dxfId="1473" priority="2045" operator="equal">
      <formula>"OK"</formula>
    </cfRule>
    <cfRule type="containsText" dxfId="1472" priority="2046" operator="containsText" text="Unsure">
      <formula>NOT(ISERROR(SEARCH("Unsure",U25)))</formula>
    </cfRule>
    <cfRule type="containsText" dxfId="1471" priority="2047" operator="containsText" text="Can't See">
      <formula>NOT(ISERROR(SEARCH("Can't See",U25)))</formula>
    </cfRule>
    <cfRule type="notContainsText" dxfId="1470" priority="2048" operator="notContains" text="OK&amp;N/A">
      <formula>ISERROR(SEARCH("OK&amp;N/A",U25))</formula>
    </cfRule>
  </conditionalFormatting>
  <conditionalFormatting sqref="B25:E25">
    <cfRule type="colorScale" priority="203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5">
    <cfRule type="containsBlanks" priority="2036" stopIfTrue="1">
      <formula>LEN(TRIM(A25))=0</formula>
    </cfRule>
    <cfRule type="containsText" dxfId="1469" priority="2038" stopIfTrue="1" operator="containsText" text="fcd">
      <formula>NOT(ISERROR(SEARCH("fcd",A25)))</formula>
    </cfRule>
    <cfRule type="containsText" dxfId="1468" priority="2039" stopIfTrue="1" operator="containsText" text="server">
      <formula>NOT(ISERROR(SEARCH("server",A25)))</formula>
    </cfRule>
    <cfRule type="containsText" dxfId="1467" priority="2040" stopIfTrue="1" operator="containsText" text="ft">
      <formula>NOT(ISERROR(SEARCH("ft",A25)))</formula>
    </cfRule>
    <cfRule type="containsText" dxfId="1466" priority="2041" stopIfTrue="1" operator="containsText" text="lynxx_">
      <formula>NOT(ISERROR(SEARCH("lynxx_",A25)))</formula>
    </cfRule>
    <cfRule type="containsText" dxfId="1465" priority="2042" operator="containsText" text="_">
      <formula>NOT(ISERROR(SEARCH("_",A25)))</formula>
    </cfRule>
  </conditionalFormatting>
  <conditionalFormatting sqref="F25:I25">
    <cfRule type="colorScale" priority="203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5:M25">
    <cfRule type="colorScale" priority="203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07">
    <cfRule type="colorScale" priority="203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L208">
    <cfRule type="colorScale" priority="203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M207:M209 K208:K209 K207:L207 L209">
    <cfRule type="colorScale" priority="203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08">
    <cfRule type="colorScale" priority="203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09">
    <cfRule type="colorScale" priority="202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U242:X242">
    <cfRule type="containsBlanks" priority="2023" stopIfTrue="1">
      <formula>LEN(TRIM(U242))=0</formula>
    </cfRule>
    <cfRule type="cellIs" dxfId="1464" priority="2024" operator="equal">
      <formula>"N/A"</formula>
    </cfRule>
    <cfRule type="cellIs" dxfId="1463" priority="2025" operator="equal">
      <formula>"OK"</formula>
    </cfRule>
    <cfRule type="containsText" dxfId="1462" priority="2026" operator="containsText" text="Unsure">
      <formula>NOT(ISERROR(SEARCH("Unsure",U242)))</formula>
    </cfRule>
    <cfRule type="containsText" dxfId="1461" priority="2027" operator="containsText" text="Can't See">
      <formula>NOT(ISERROR(SEARCH("Can't See",U242)))</formula>
    </cfRule>
    <cfRule type="notContainsText" dxfId="1460" priority="2028" operator="notContains" text="OK&amp;N/A">
      <formula>ISERROR(SEARCH("OK&amp;N/A",U242))</formula>
    </cfRule>
  </conditionalFormatting>
  <conditionalFormatting sqref="AD242">
    <cfRule type="cellIs" dxfId="1459" priority="2018" operator="equal">
      <formula>1</formula>
    </cfRule>
    <cfRule type="cellIs" dxfId="1458" priority="2019" operator="equal">
      <formula>2</formula>
    </cfRule>
    <cfRule type="cellIs" dxfId="1457" priority="2020" operator="equal">
      <formula>3</formula>
    </cfRule>
    <cfRule type="cellIs" dxfId="1456" priority="2021" operator="equal">
      <formula>4</formula>
    </cfRule>
    <cfRule type="cellIs" dxfId="1455" priority="2022" operator="equal">
      <formula>5</formula>
    </cfRule>
  </conditionalFormatting>
  <conditionalFormatting sqref="B242:D242">
    <cfRule type="colorScale" priority="201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42">
    <cfRule type="containsBlanks" priority="2011" stopIfTrue="1">
      <formula>LEN(TRIM(A242))=0</formula>
    </cfRule>
    <cfRule type="containsText" dxfId="1454" priority="2013" stopIfTrue="1" operator="containsText" text="fcd">
      <formula>NOT(ISERROR(SEARCH("fcd",A242)))</formula>
    </cfRule>
    <cfRule type="containsText" dxfId="1453" priority="2014" stopIfTrue="1" operator="containsText" text="server">
      <formula>NOT(ISERROR(SEARCH("server",A242)))</formula>
    </cfRule>
    <cfRule type="containsText" dxfId="1452" priority="2015" stopIfTrue="1" operator="containsText" text="ft">
      <formula>NOT(ISERROR(SEARCH("ft",A242)))</formula>
    </cfRule>
    <cfRule type="containsText" dxfId="1451" priority="2016" stopIfTrue="1" operator="containsText" text="lynxx_">
      <formula>NOT(ISERROR(SEARCH("lynxx_",A242)))</formula>
    </cfRule>
    <cfRule type="containsText" dxfId="1450" priority="2017" operator="containsText" text="_">
      <formula>NOT(ISERROR(SEARCH("_",A242)))</formula>
    </cfRule>
  </conditionalFormatting>
  <conditionalFormatting sqref="E242:I242">
    <cfRule type="colorScale" priority="201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E242">
    <cfRule type="cellIs" dxfId="1449" priority="2005" operator="equal">
      <formula>1</formula>
    </cfRule>
    <cfRule type="cellIs" dxfId="1448" priority="2006" operator="equal">
      <formula>2</formula>
    </cfRule>
    <cfRule type="cellIs" dxfId="1447" priority="2007" operator="equal">
      <formula>3</formula>
    </cfRule>
    <cfRule type="cellIs" dxfId="1446" priority="2008" operator="equal">
      <formula>4</formula>
    </cfRule>
    <cfRule type="cellIs" dxfId="1445" priority="2009" operator="equal">
      <formula>5</formula>
    </cfRule>
  </conditionalFormatting>
  <conditionalFormatting sqref="Y242:AC242">
    <cfRule type="cellIs" dxfId="1444" priority="2000" operator="equal">
      <formula>1</formula>
    </cfRule>
    <cfRule type="cellIs" dxfId="1443" priority="2001" operator="equal">
      <formula>2</formula>
    </cfRule>
    <cfRule type="cellIs" dxfId="1442" priority="2002" operator="equal">
      <formula>3</formula>
    </cfRule>
    <cfRule type="cellIs" dxfId="1441" priority="2003" operator="equal">
      <formula>4</formula>
    </cfRule>
    <cfRule type="cellIs" dxfId="1440" priority="2004" operator="equal">
      <formula>5</formula>
    </cfRule>
  </conditionalFormatting>
  <conditionalFormatting sqref="J242:M242">
    <cfRule type="containsBlanks" priority="1994" stopIfTrue="1">
      <formula>LEN(TRIM(J242))=0</formula>
    </cfRule>
    <cfRule type="cellIs" dxfId="1439" priority="1995" operator="equal">
      <formula>"N/A"</formula>
    </cfRule>
    <cfRule type="cellIs" dxfId="1438" priority="1996" operator="equal">
      <formula>"OK"</formula>
    </cfRule>
    <cfRule type="containsText" dxfId="1437" priority="1997" operator="containsText" text="Unsure">
      <formula>NOT(ISERROR(SEARCH("Unsure",J242)))</formula>
    </cfRule>
    <cfRule type="containsText" dxfId="1436" priority="1998" operator="containsText" text="Can't See">
      <formula>NOT(ISERROR(SEARCH("Can't See",J242)))</formula>
    </cfRule>
    <cfRule type="notContainsText" dxfId="1435" priority="1999" operator="notContains" text="OK&amp;N/A">
      <formula>ISERROR(SEARCH("OK&amp;N/A",J242))</formula>
    </cfRule>
  </conditionalFormatting>
  <conditionalFormatting sqref="G63">
    <cfRule type="colorScale" priority="199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U281:X281">
    <cfRule type="containsBlanks" priority="1987" stopIfTrue="1">
      <formula>LEN(TRIM(U281))=0</formula>
    </cfRule>
    <cfRule type="cellIs" dxfId="1434" priority="1988" operator="equal">
      <formula>"N/A"</formula>
    </cfRule>
    <cfRule type="cellIs" dxfId="1433" priority="1989" operator="equal">
      <formula>"OK"</formula>
    </cfRule>
    <cfRule type="containsText" dxfId="1432" priority="1990" operator="containsText" text="Unsure">
      <formula>NOT(ISERROR(SEARCH("Unsure",U281)))</formula>
    </cfRule>
    <cfRule type="containsText" dxfId="1431" priority="1991" operator="containsText" text="Can't See">
      <formula>NOT(ISERROR(SEARCH("Can't See",U281)))</formula>
    </cfRule>
    <cfRule type="notContainsText" dxfId="1430" priority="1992" operator="notContains" text="OK&amp;N/A">
      <formula>ISERROR(SEARCH("OK&amp;N/A",U281))</formula>
    </cfRule>
  </conditionalFormatting>
  <conditionalFormatting sqref="A281">
    <cfRule type="containsBlanks" priority="1980" stopIfTrue="1">
      <formula>LEN(TRIM(A281))=0</formula>
    </cfRule>
    <cfRule type="containsText" dxfId="1429" priority="1981" stopIfTrue="1" operator="containsText" text="fcd">
      <formula>NOT(ISERROR(SEARCH("fcd",A281)))</formula>
    </cfRule>
    <cfRule type="containsText" dxfId="1428" priority="1982" stopIfTrue="1" operator="containsText" text="server">
      <formula>NOT(ISERROR(SEARCH("server",A281)))</formula>
    </cfRule>
    <cfRule type="containsText" dxfId="1427" priority="1983" stopIfTrue="1" operator="containsText" text="ft">
      <formula>NOT(ISERROR(SEARCH("ft",A281)))</formula>
    </cfRule>
    <cfRule type="containsText" dxfId="1426" priority="1984" stopIfTrue="1" operator="containsText" text="lynxx_">
      <formula>NOT(ISERROR(SEARCH("lynxx_",A281)))</formula>
    </cfRule>
    <cfRule type="containsText" dxfId="1425" priority="1985" operator="containsText" text="_">
      <formula>NOT(ISERROR(SEARCH("_",A281)))</formula>
    </cfRule>
  </conditionalFormatting>
  <conditionalFormatting sqref="AD281">
    <cfRule type="cellIs" dxfId="1424" priority="1976" operator="equal">
      <formula>1</formula>
    </cfRule>
    <cfRule type="cellIs" dxfId="1423" priority="1977" operator="equal">
      <formula>2</formula>
    </cfRule>
    <cfRule type="cellIs" dxfId="1422" priority="1978" operator="equal">
      <formula>3</formula>
    </cfRule>
    <cfRule type="cellIs" dxfId="1421" priority="1979" operator="equal">
      <formula>4</formula>
    </cfRule>
    <cfRule type="cellIs" dxfId="1420" priority="1986" operator="equal">
      <formula>5</formula>
    </cfRule>
  </conditionalFormatting>
  <conditionalFormatting sqref="B281:E281">
    <cfRule type="colorScale" priority="197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81:I281">
    <cfRule type="colorScale" priority="197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81:M281">
    <cfRule type="colorScale" priority="197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81">
    <cfRule type="containsBlanks" priority="1967" stopIfTrue="1">
      <formula>LEN(TRIM(A281))=0</formula>
    </cfRule>
    <cfRule type="containsText" dxfId="1419" priority="1968" stopIfTrue="1" operator="containsText" text="fcd">
      <formula>NOT(ISERROR(SEARCH("fcd",A281)))</formula>
    </cfRule>
    <cfRule type="containsText" dxfId="1418" priority="1969" stopIfTrue="1" operator="containsText" text="server">
      <formula>NOT(ISERROR(SEARCH("server",A281)))</formula>
    </cfRule>
    <cfRule type="containsText" dxfId="1417" priority="1970" stopIfTrue="1" operator="containsText" text="ft">
      <formula>NOT(ISERROR(SEARCH("ft",A281)))</formula>
    </cfRule>
    <cfRule type="containsText" dxfId="1416" priority="1971" stopIfTrue="1" operator="containsText" text="lynxx_">
      <formula>NOT(ISERROR(SEARCH("lynxx_",A281)))</formula>
    </cfRule>
    <cfRule type="containsText" dxfId="1415" priority="1972" operator="containsText" text="_">
      <formula>NOT(ISERROR(SEARCH("_",A281)))</formula>
    </cfRule>
  </conditionalFormatting>
  <conditionalFormatting sqref="Y281:AC281">
    <cfRule type="cellIs" dxfId="1414" priority="1962" operator="equal">
      <formula>1</formula>
    </cfRule>
    <cfRule type="cellIs" dxfId="1413" priority="1963" operator="equal">
      <formula>2</formula>
    </cfRule>
    <cfRule type="cellIs" dxfId="1412" priority="1964" operator="equal">
      <formula>3</formula>
    </cfRule>
    <cfRule type="cellIs" dxfId="1411" priority="1965" operator="equal">
      <formula>4</formula>
    </cfRule>
    <cfRule type="cellIs" dxfId="1410" priority="1966" operator="equal">
      <formula>5</formula>
    </cfRule>
  </conditionalFormatting>
  <conditionalFormatting sqref="U285:X285">
    <cfRule type="containsBlanks" priority="1956" stopIfTrue="1">
      <formula>LEN(TRIM(U285))=0</formula>
    </cfRule>
    <cfRule type="cellIs" dxfId="1409" priority="1957" operator="equal">
      <formula>"N/A"</formula>
    </cfRule>
    <cfRule type="cellIs" dxfId="1408" priority="1958" operator="equal">
      <formula>"OK"</formula>
    </cfRule>
    <cfRule type="containsText" dxfId="1407" priority="1959" operator="containsText" text="Unsure">
      <formula>NOT(ISERROR(SEARCH("Unsure",U285)))</formula>
    </cfRule>
    <cfRule type="containsText" dxfId="1406" priority="1960" operator="containsText" text="Can't See">
      <formula>NOT(ISERROR(SEARCH("Can't See",U285)))</formula>
    </cfRule>
    <cfRule type="notContainsText" dxfId="1405" priority="1961" operator="notContains" text="OK&amp;N/A">
      <formula>ISERROR(SEARCH("OK&amp;N/A",U285))</formula>
    </cfRule>
  </conditionalFormatting>
  <conditionalFormatting sqref="A285">
    <cfRule type="containsBlanks" priority="1949" stopIfTrue="1">
      <formula>LEN(TRIM(A285))=0</formula>
    </cfRule>
    <cfRule type="containsText" dxfId="1404" priority="1950" stopIfTrue="1" operator="containsText" text="fcd">
      <formula>NOT(ISERROR(SEARCH("fcd",A285)))</formula>
    </cfRule>
    <cfRule type="containsText" dxfId="1403" priority="1951" stopIfTrue="1" operator="containsText" text="server">
      <formula>NOT(ISERROR(SEARCH("server",A285)))</formula>
    </cfRule>
    <cfRule type="containsText" dxfId="1402" priority="1952" stopIfTrue="1" operator="containsText" text="ft">
      <formula>NOT(ISERROR(SEARCH("ft",A285)))</formula>
    </cfRule>
    <cfRule type="containsText" dxfId="1401" priority="1953" stopIfTrue="1" operator="containsText" text="lynxx_">
      <formula>NOT(ISERROR(SEARCH("lynxx_",A285)))</formula>
    </cfRule>
    <cfRule type="containsText" dxfId="1400" priority="1954" operator="containsText" text="_">
      <formula>NOT(ISERROR(SEARCH("_",A285)))</formula>
    </cfRule>
  </conditionalFormatting>
  <conditionalFormatting sqref="AD285">
    <cfRule type="cellIs" dxfId="1399" priority="1945" operator="equal">
      <formula>1</formula>
    </cfRule>
    <cfRule type="cellIs" dxfId="1398" priority="1946" operator="equal">
      <formula>2</formula>
    </cfRule>
    <cfRule type="cellIs" dxfId="1397" priority="1947" operator="equal">
      <formula>3</formula>
    </cfRule>
    <cfRule type="cellIs" dxfId="1396" priority="1948" operator="equal">
      <formula>4</formula>
    </cfRule>
    <cfRule type="cellIs" dxfId="1395" priority="1955" operator="equal">
      <formula>5</formula>
    </cfRule>
  </conditionalFormatting>
  <conditionalFormatting sqref="B285:E285">
    <cfRule type="colorScale" priority="194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85:I285">
    <cfRule type="colorScale" priority="194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85:M285">
    <cfRule type="colorScale" priority="194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85">
    <cfRule type="containsBlanks" priority="1936" stopIfTrue="1">
      <formula>LEN(TRIM(A285))=0</formula>
    </cfRule>
    <cfRule type="containsText" dxfId="1394" priority="1937" stopIfTrue="1" operator="containsText" text="fcd">
      <formula>NOT(ISERROR(SEARCH("fcd",A285)))</formula>
    </cfRule>
    <cfRule type="containsText" dxfId="1393" priority="1938" stopIfTrue="1" operator="containsText" text="server">
      <formula>NOT(ISERROR(SEARCH("server",A285)))</formula>
    </cfRule>
    <cfRule type="containsText" dxfId="1392" priority="1939" stopIfTrue="1" operator="containsText" text="ft">
      <formula>NOT(ISERROR(SEARCH("ft",A285)))</formula>
    </cfRule>
    <cfRule type="containsText" dxfId="1391" priority="1940" stopIfTrue="1" operator="containsText" text="lynxx_">
      <formula>NOT(ISERROR(SEARCH("lynxx_",A285)))</formula>
    </cfRule>
    <cfRule type="containsText" dxfId="1390" priority="1941" operator="containsText" text="_">
      <formula>NOT(ISERROR(SEARCH("_",A285)))</formula>
    </cfRule>
  </conditionalFormatting>
  <conditionalFormatting sqref="Y285:AC285">
    <cfRule type="cellIs" dxfId="1389" priority="1931" operator="equal">
      <formula>1</formula>
    </cfRule>
    <cfRule type="cellIs" dxfId="1388" priority="1932" operator="equal">
      <formula>2</formula>
    </cfRule>
    <cfRule type="cellIs" dxfId="1387" priority="1933" operator="equal">
      <formula>3</formula>
    </cfRule>
    <cfRule type="cellIs" dxfId="1386" priority="1934" operator="equal">
      <formula>4</formula>
    </cfRule>
    <cfRule type="cellIs" dxfId="1385" priority="1935" operator="equal">
      <formula>5</formula>
    </cfRule>
  </conditionalFormatting>
  <conditionalFormatting sqref="U286:X286">
    <cfRule type="containsBlanks" priority="1925" stopIfTrue="1">
      <formula>LEN(TRIM(U286))=0</formula>
    </cfRule>
    <cfRule type="cellIs" dxfId="1384" priority="1926" operator="equal">
      <formula>"N/A"</formula>
    </cfRule>
    <cfRule type="cellIs" dxfId="1383" priority="1927" operator="equal">
      <formula>"OK"</formula>
    </cfRule>
    <cfRule type="containsText" dxfId="1382" priority="1928" operator="containsText" text="Unsure">
      <formula>NOT(ISERROR(SEARCH("Unsure",U286)))</formula>
    </cfRule>
    <cfRule type="containsText" dxfId="1381" priority="1929" operator="containsText" text="Can't See">
      <formula>NOT(ISERROR(SEARCH("Can't See",U286)))</formula>
    </cfRule>
    <cfRule type="notContainsText" dxfId="1380" priority="1930" operator="notContains" text="OK&amp;N/A">
      <formula>ISERROR(SEARCH("OK&amp;N/A",U286))</formula>
    </cfRule>
  </conditionalFormatting>
  <conditionalFormatting sqref="A286">
    <cfRule type="containsBlanks" priority="1918" stopIfTrue="1">
      <formula>LEN(TRIM(A286))=0</formula>
    </cfRule>
    <cfRule type="containsText" dxfId="1379" priority="1919" stopIfTrue="1" operator="containsText" text="fcd">
      <formula>NOT(ISERROR(SEARCH("fcd",A286)))</formula>
    </cfRule>
    <cfRule type="containsText" dxfId="1378" priority="1920" stopIfTrue="1" operator="containsText" text="server">
      <formula>NOT(ISERROR(SEARCH("server",A286)))</formula>
    </cfRule>
    <cfRule type="containsText" dxfId="1377" priority="1921" stopIfTrue="1" operator="containsText" text="ft">
      <formula>NOT(ISERROR(SEARCH("ft",A286)))</formula>
    </cfRule>
    <cfRule type="containsText" dxfId="1376" priority="1922" stopIfTrue="1" operator="containsText" text="lynxx_">
      <formula>NOT(ISERROR(SEARCH("lynxx_",A286)))</formula>
    </cfRule>
    <cfRule type="containsText" dxfId="1375" priority="1923" operator="containsText" text="_">
      <formula>NOT(ISERROR(SEARCH("_",A286)))</formula>
    </cfRule>
  </conditionalFormatting>
  <conditionalFormatting sqref="AD286">
    <cfRule type="cellIs" dxfId="1374" priority="1914" operator="equal">
      <formula>1</formula>
    </cfRule>
    <cfRule type="cellIs" dxfId="1373" priority="1915" operator="equal">
      <formula>2</formula>
    </cfRule>
    <cfRule type="cellIs" dxfId="1372" priority="1916" operator="equal">
      <formula>3</formula>
    </cfRule>
    <cfRule type="cellIs" dxfId="1371" priority="1917" operator="equal">
      <formula>4</formula>
    </cfRule>
    <cfRule type="cellIs" dxfId="1370" priority="1924" operator="equal">
      <formula>5</formula>
    </cfRule>
  </conditionalFormatting>
  <conditionalFormatting sqref="B286:E286">
    <cfRule type="colorScale" priority="191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86:I286">
    <cfRule type="colorScale" priority="191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86:M286">
    <cfRule type="colorScale" priority="191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86">
    <cfRule type="containsBlanks" priority="1905" stopIfTrue="1">
      <formula>LEN(TRIM(A286))=0</formula>
    </cfRule>
    <cfRule type="containsText" dxfId="1369" priority="1906" stopIfTrue="1" operator="containsText" text="fcd">
      <formula>NOT(ISERROR(SEARCH("fcd",A286)))</formula>
    </cfRule>
    <cfRule type="containsText" dxfId="1368" priority="1907" stopIfTrue="1" operator="containsText" text="server">
      <formula>NOT(ISERROR(SEARCH("server",A286)))</formula>
    </cfRule>
    <cfRule type="containsText" dxfId="1367" priority="1908" stopIfTrue="1" operator="containsText" text="ft">
      <formula>NOT(ISERROR(SEARCH("ft",A286)))</formula>
    </cfRule>
    <cfRule type="containsText" dxfId="1366" priority="1909" stopIfTrue="1" operator="containsText" text="lynxx_">
      <formula>NOT(ISERROR(SEARCH("lynxx_",A286)))</formula>
    </cfRule>
    <cfRule type="containsText" dxfId="1365" priority="1910" operator="containsText" text="_">
      <formula>NOT(ISERROR(SEARCH("_",A286)))</formula>
    </cfRule>
  </conditionalFormatting>
  <conditionalFormatting sqref="Y286:AC286">
    <cfRule type="cellIs" dxfId="1364" priority="1900" operator="equal">
      <formula>1</formula>
    </cfRule>
    <cfRule type="cellIs" dxfId="1363" priority="1901" operator="equal">
      <formula>2</formula>
    </cfRule>
    <cfRule type="cellIs" dxfId="1362" priority="1902" operator="equal">
      <formula>3</formula>
    </cfRule>
    <cfRule type="cellIs" dxfId="1361" priority="1903" operator="equal">
      <formula>4</formula>
    </cfRule>
    <cfRule type="cellIs" dxfId="1360" priority="1904" operator="equal">
      <formula>5</formula>
    </cfRule>
  </conditionalFormatting>
  <conditionalFormatting sqref="U283:X283">
    <cfRule type="containsBlanks" priority="1894" stopIfTrue="1">
      <formula>LEN(TRIM(U283))=0</formula>
    </cfRule>
    <cfRule type="cellIs" dxfId="1359" priority="1895" operator="equal">
      <formula>"N/A"</formula>
    </cfRule>
    <cfRule type="cellIs" dxfId="1358" priority="1896" operator="equal">
      <formula>"OK"</formula>
    </cfRule>
    <cfRule type="containsText" dxfId="1357" priority="1897" operator="containsText" text="Unsure">
      <formula>NOT(ISERROR(SEARCH("Unsure",U283)))</formula>
    </cfRule>
    <cfRule type="containsText" dxfId="1356" priority="1898" operator="containsText" text="Can't See">
      <formula>NOT(ISERROR(SEARCH("Can't See",U283)))</formula>
    </cfRule>
    <cfRule type="notContainsText" dxfId="1355" priority="1899" operator="notContains" text="OK&amp;N/A">
      <formula>ISERROR(SEARCH("OK&amp;N/A",U283))</formula>
    </cfRule>
  </conditionalFormatting>
  <conditionalFormatting sqref="A283">
    <cfRule type="containsBlanks" priority="1887" stopIfTrue="1">
      <formula>LEN(TRIM(A283))=0</formula>
    </cfRule>
    <cfRule type="containsText" dxfId="1354" priority="1888" stopIfTrue="1" operator="containsText" text="fcd">
      <formula>NOT(ISERROR(SEARCH("fcd",A283)))</formula>
    </cfRule>
    <cfRule type="containsText" dxfId="1353" priority="1889" stopIfTrue="1" operator="containsText" text="server">
      <formula>NOT(ISERROR(SEARCH("server",A283)))</formula>
    </cfRule>
    <cfRule type="containsText" dxfId="1352" priority="1890" stopIfTrue="1" operator="containsText" text="ft">
      <formula>NOT(ISERROR(SEARCH("ft",A283)))</formula>
    </cfRule>
    <cfRule type="containsText" dxfId="1351" priority="1891" stopIfTrue="1" operator="containsText" text="lynxx_">
      <formula>NOT(ISERROR(SEARCH("lynxx_",A283)))</formula>
    </cfRule>
    <cfRule type="containsText" dxfId="1350" priority="1892" operator="containsText" text="_">
      <formula>NOT(ISERROR(SEARCH("_",A283)))</formula>
    </cfRule>
  </conditionalFormatting>
  <conditionalFormatting sqref="AD283">
    <cfRule type="cellIs" dxfId="1349" priority="1883" operator="equal">
      <formula>1</formula>
    </cfRule>
    <cfRule type="cellIs" dxfId="1348" priority="1884" operator="equal">
      <formula>2</formula>
    </cfRule>
    <cfRule type="cellIs" dxfId="1347" priority="1885" operator="equal">
      <formula>3</formula>
    </cfRule>
    <cfRule type="cellIs" dxfId="1346" priority="1886" operator="equal">
      <formula>4</formula>
    </cfRule>
    <cfRule type="cellIs" dxfId="1345" priority="1893" operator="equal">
      <formula>5</formula>
    </cfRule>
  </conditionalFormatting>
  <conditionalFormatting sqref="B283:E283">
    <cfRule type="colorScale" priority="188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83:I283">
    <cfRule type="colorScale" priority="188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83:M283">
    <cfRule type="colorScale" priority="188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83">
    <cfRule type="containsBlanks" priority="1874" stopIfTrue="1">
      <formula>LEN(TRIM(A283))=0</formula>
    </cfRule>
    <cfRule type="containsText" dxfId="1344" priority="1875" stopIfTrue="1" operator="containsText" text="fcd">
      <formula>NOT(ISERROR(SEARCH("fcd",A283)))</formula>
    </cfRule>
    <cfRule type="containsText" dxfId="1343" priority="1876" stopIfTrue="1" operator="containsText" text="server">
      <formula>NOT(ISERROR(SEARCH("server",A283)))</formula>
    </cfRule>
    <cfRule type="containsText" dxfId="1342" priority="1877" stopIfTrue="1" operator="containsText" text="ft">
      <formula>NOT(ISERROR(SEARCH("ft",A283)))</formula>
    </cfRule>
    <cfRule type="containsText" dxfId="1341" priority="1878" stopIfTrue="1" operator="containsText" text="lynxx_">
      <formula>NOT(ISERROR(SEARCH("lynxx_",A283)))</formula>
    </cfRule>
    <cfRule type="containsText" dxfId="1340" priority="1879" operator="containsText" text="_">
      <formula>NOT(ISERROR(SEARCH("_",A283)))</formula>
    </cfRule>
  </conditionalFormatting>
  <conditionalFormatting sqref="Y283:AC283">
    <cfRule type="cellIs" dxfId="1339" priority="1869" operator="equal">
      <formula>1</formula>
    </cfRule>
    <cfRule type="cellIs" dxfId="1338" priority="1870" operator="equal">
      <formula>2</formula>
    </cfRule>
    <cfRule type="cellIs" dxfId="1337" priority="1871" operator="equal">
      <formula>3</formula>
    </cfRule>
    <cfRule type="cellIs" dxfId="1336" priority="1872" operator="equal">
      <formula>4</formula>
    </cfRule>
    <cfRule type="cellIs" dxfId="1335" priority="1873" operator="equal">
      <formula>5</formula>
    </cfRule>
  </conditionalFormatting>
  <conditionalFormatting sqref="U284:X284">
    <cfRule type="containsBlanks" priority="1863" stopIfTrue="1">
      <formula>LEN(TRIM(U284))=0</formula>
    </cfRule>
    <cfRule type="cellIs" dxfId="1334" priority="1864" operator="equal">
      <formula>"N/A"</formula>
    </cfRule>
    <cfRule type="cellIs" dxfId="1333" priority="1865" operator="equal">
      <formula>"OK"</formula>
    </cfRule>
    <cfRule type="containsText" dxfId="1332" priority="1866" operator="containsText" text="Unsure">
      <formula>NOT(ISERROR(SEARCH("Unsure",U284)))</formula>
    </cfRule>
    <cfRule type="containsText" dxfId="1331" priority="1867" operator="containsText" text="Can't See">
      <formula>NOT(ISERROR(SEARCH("Can't See",U284)))</formula>
    </cfRule>
    <cfRule type="notContainsText" dxfId="1330" priority="1868" operator="notContains" text="OK&amp;N/A">
      <formula>ISERROR(SEARCH("OK&amp;N/A",U284))</formula>
    </cfRule>
  </conditionalFormatting>
  <conditionalFormatting sqref="A284">
    <cfRule type="containsBlanks" priority="1856" stopIfTrue="1">
      <formula>LEN(TRIM(A284))=0</formula>
    </cfRule>
    <cfRule type="containsText" dxfId="1329" priority="1857" stopIfTrue="1" operator="containsText" text="fcd">
      <formula>NOT(ISERROR(SEARCH("fcd",A284)))</formula>
    </cfRule>
    <cfRule type="containsText" dxfId="1328" priority="1858" stopIfTrue="1" operator="containsText" text="server">
      <formula>NOT(ISERROR(SEARCH("server",A284)))</formula>
    </cfRule>
    <cfRule type="containsText" dxfId="1327" priority="1859" stopIfTrue="1" operator="containsText" text="ft">
      <formula>NOT(ISERROR(SEARCH("ft",A284)))</formula>
    </cfRule>
    <cfRule type="containsText" dxfId="1326" priority="1860" stopIfTrue="1" operator="containsText" text="lynxx_">
      <formula>NOT(ISERROR(SEARCH("lynxx_",A284)))</formula>
    </cfRule>
    <cfRule type="containsText" dxfId="1325" priority="1861" operator="containsText" text="_">
      <formula>NOT(ISERROR(SEARCH("_",A284)))</formula>
    </cfRule>
  </conditionalFormatting>
  <conditionalFormatting sqref="AD284">
    <cfRule type="cellIs" dxfId="1324" priority="1852" operator="equal">
      <formula>1</formula>
    </cfRule>
    <cfRule type="cellIs" dxfId="1323" priority="1853" operator="equal">
      <formula>2</formula>
    </cfRule>
    <cfRule type="cellIs" dxfId="1322" priority="1854" operator="equal">
      <formula>3</formula>
    </cfRule>
    <cfRule type="cellIs" dxfId="1321" priority="1855" operator="equal">
      <formula>4</formula>
    </cfRule>
    <cfRule type="cellIs" dxfId="1320" priority="1862" operator="equal">
      <formula>5</formula>
    </cfRule>
  </conditionalFormatting>
  <conditionalFormatting sqref="B284:E284">
    <cfRule type="colorScale" priority="185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84">
    <cfRule type="colorScale" priority="185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84">
    <cfRule type="containsBlanks" priority="1844" stopIfTrue="1">
      <formula>LEN(TRIM(A284))=0</formula>
    </cfRule>
    <cfRule type="containsText" dxfId="1319" priority="1845" stopIfTrue="1" operator="containsText" text="fcd">
      <formula>NOT(ISERROR(SEARCH("fcd",A284)))</formula>
    </cfRule>
    <cfRule type="containsText" dxfId="1318" priority="1846" stopIfTrue="1" operator="containsText" text="server">
      <formula>NOT(ISERROR(SEARCH("server",A284)))</formula>
    </cfRule>
    <cfRule type="containsText" dxfId="1317" priority="1847" stopIfTrue="1" operator="containsText" text="ft">
      <formula>NOT(ISERROR(SEARCH("ft",A284)))</formula>
    </cfRule>
    <cfRule type="containsText" dxfId="1316" priority="1848" stopIfTrue="1" operator="containsText" text="lynxx_">
      <formula>NOT(ISERROR(SEARCH("lynxx_",A284)))</formula>
    </cfRule>
    <cfRule type="containsText" dxfId="1315" priority="1849" operator="containsText" text="_">
      <formula>NOT(ISERROR(SEARCH("_",A284)))</formula>
    </cfRule>
  </conditionalFormatting>
  <conditionalFormatting sqref="Y284:AC284">
    <cfRule type="cellIs" dxfId="1314" priority="1839" operator="equal">
      <formula>1</formula>
    </cfRule>
    <cfRule type="cellIs" dxfId="1313" priority="1840" operator="equal">
      <formula>2</formula>
    </cfRule>
    <cfRule type="cellIs" dxfId="1312" priority="1841" operator="equal">
      <formula>3</formula>
    </cfRule>
    <cfRule type="cellIs" dxfId="1311" priority="1842" operator="equal">
      <formula>4</formula>
    </cfRule>
    <cfRule type="cellIs" dxfId="1310" priority="1843" operator="equal">
      <formula>5</formula>
    </cfRule>
  </conditionalFormatting>
  <conditionalFormatting sqref="I63">
    <cfRule type="colorScale" priority="183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H63">
    <cfRule type="colorScale" priority="183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D63">
    <cfRule type="colorScale" priority="183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C63">
    <cfRule type="colorScale" priority="183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63">
    <cfRule type="colorScale" priority="183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51">
    <cfRule type="colorScale" priority="183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46">
    <cfRule type="colorScale" priority="183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I26">
    <cfRule type="colorScale" priority="183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H26">
    <cfRule type="colorScale" priority="183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G26">
    <cfRule type="colorScale" priority="182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40">
    <cfRule type="colorScale" priority="182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K241">
    <cfRule type="colorScale" priority="182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L241">
    <cfRule type="colorScale" priority="182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C210">
    <cfRule type="colorScale" priority="182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D210">
    <cfRule type="colorScale" priority="182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E210">
    <cfRule type="colorScale" priority="182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210">
    <cfRule type="colorScale" priority="182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U276:X276">
    <cfRule type="containsBlanks" priority="1816" stopIfTrue="1">
      <formula>LEN(TRIM(U276))=0</formula>
    </cfRule>
    <cfRule type="cellIs" dxfId="1309" priority="1817" operator="equal">
      <formula>"N/A"</formula>
    </cfRule>
    <cfRule type="cellIs" dxfId="1308" priority="1818" operator="equal">
      <formula>"OK"</formula>
    </cfRule>
    <cfRule type="containsText" dxfId="1307" priority="1819" operator="containsText" text="Unsure">
      <formula>NOT(ISERROR(SEARCH("Unsure",U276)))</formula>
    </cfRule>
    <cfRule type="containsText" dxfId="1306" priority="1820" operator="containsText" text="Can't See">
      <formula>NOT(ISERROR(SEARCH("Can't See",U276)))</formula>
    </cfRule>
    <cfRule type="notContainsText" dxfId="1305" priority="1821" operator="notContains" text="OK&amp;N/A">
      <formula>ISERROR(SEARCH("OK&amp;N/A",U276))</formula>
    </cfRule>
  </conditionalFormatting>
  <conditionalFormatting sqref="A276">
    <cfRule type="containsBlanks" priority="1810" stopIfTrue="1">
      <formula>LEN(TRIM(A276))=0</formula>
    </cfRule>
    <cfRule type="containsText" dxfId="1304" priority="1811" stopIfTrue="1" operator="containsText" text="fcd">
      <formula>NOT(ISERROR(SEARCH("fcd",A276)))</formula>
    </cfRule>
    <cfRule type="containsText" dxfId="1303" priority="1812" stopIfTrue="1" operator="containsText" text="server">
      <formula>NOT(ISERROR(SEARCH("server",A276)))</formula>
    </cfRule>
    <cfRule type="containsText" dxfId="1302" priority="1813" stopIfTrue="1" operator="containsText" text="ft">
      <formula>NOT(ISERROR(SEARCH("ft",A276)))</formula>
    </cfRule>
    <cfRule type="containsText" dxfId="1301" priority="1814" stopIfTrue="1" operator="containsText" text="lynxx_">
      <formula>NOT(ISERROR(SEARCH("lynxx_",A276)))</formula>
    </cfRule>
    <cfRule type="containsText" dxfId="1300" priority="1815" operator="containsText" text="_">
      <formula>NOT(ISERROR(SEARCH("_",A276)))</formula>
    </cfRule>
  </conditionalFormatting>
  <conditionalFormatting sqref="A265">
    <cfRule type="containsBlanks" priority="1793" stopIfTrue="1">
      <formula>LEN(TRIM(A265))=0</formula>
    </cfRule>
    <cfRule type="containsText" dxfId="1299" priority="1794" stopIfTrue="1" operator="containsText" text="fcd">
      <formula>NOT(ISERROR(SEARCH("fcd",A265)))</formula>
    </cfRule>
    <cfRule type="containsText" dxfId="1298" priority="1795" stopIfTrue="1" operator="containsText" text="server">
      <formula>NOT(ISERROR(SEARCH("server",A265)))</formula>
    </cfRule>
    <cfRule type="containsText" dxfId="1297" priority="1796" stopIfTrue="1" operator="containsText" text="ft">
      <formula>NOT(ISERROR(SEARCH("ft",A265)))</formula>
    </cfRule>
    <cfRule type="containsText" dxfId="1296" priority="1797" stopIfTrue="1" operator="containsText" text="lynxx_">
      <formula>NOT(ISERROR(SEARCH("lynxx_",A265)))</formula>
    </cfRule>
    <cfRule type="containsText" dxfId="1295" priority="1798" operator="containsText" text="_">
      <formula>NOT(ISERROR(SEARCH("_",A265)))</formula>
    </cfRule>
  </conditionalFormatting>
  <conditionalFormatting sqref="Y265:AD265">
    <cfRule type="cellIs" dxfId="1294" priority="1805" operator="equal">
      <formula>1</formula>
    </cfRule>
    <cfRule type="cellIs" dxfId="1293" priority="1806" operator="equal">
      <formula>2</formula>
    </cfRule>
    <cfRule type="cellIs" dxfId="1292" priority="1807" operator="equal">
      <formula>3</formula>
    </cfRule>
    <cfRule type="cellIs" dxfId="1291" priority="1808" operator="equal">
      <formula>4</formula>
    </cfRule>
    <cfRule type="cellIs" dxfId="1290" priority="1809" operator="equal">
      <formula>5</formula>
    </cfRule>
  </conditionalFormatting>
  <conditionalFormatting sqref="U265:X265">
    <cfRule type="containsBlanks" priority="1799" stopIfTrue="1">
      <formula>LEN(TRIM(U265))=0</formula>
    </cfRule>
    <cfRule type="cellIs" dxfId="1289" priority="1800" operator="equal">
      <formula>"N/A"</formula>
    </cfRule>
    <cfRule type="cellIs" dxfId="1288" priority="1801" operator="equal">
      <formula>"OK"</formula>
    </cfRule>
    <cfRule type="containsText" dxfId="1287" priority="1802" operator="containsText" text="Unsure">
      <formula>NOT(ISERROR(SEARCH("Unsure",U265)))</formula>
    </cfRule>
    <cfRule type="containsText" dxfId="1286" priority="1803" operator="containsText" text="Can't See">
      <formula>NOT(ISERROR(SEARCH("Can't See",U265)))</formula>
    </cfRule>
    <cfRule type="notContainsText" dxfId="1285" priority="1804" operator="notContains" text="OK&amp;N/A">
      <formula>ISERROR(SEARCH("OK&amp;N/A",U265))</formula>
    </cfRule>
  </conditionalFormatting>
  <conditionalFormatting sqref="M284">
    <cfRule type="colorScale" priority="179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L284">
    <cfRule type="colorScale" priority="179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K284">
    <cfRule type="colorScale" priority="179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84">
    <cfRule type="colorScale" priority="178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I284">
    <cfRule type="colorScale" priority="178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H284">
    <cfRule type="colorScale" priority="178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G284">
    <cfRule type="colorScale" priority="178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C251">
    <cfRule type="colorScale" priority="178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C252">
    <cfRule type="colorScale" priority="178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C253:C254">
    <cfRule type="colorScale" priority="178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C254">
    <cfRule type="colorScale" priority="178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U123:V123 X123 U124 W124:X124 U122:X122 W126:X126 U126 U125:V125 X125">
    <cfRule type="containsBlanks" priority="1776" stopIfTrue="1">
      <formula>LEN(TRIM(U122))=0</formula>
    </cfRule>
    <cfRule type="cellIs" dxfId="1284" priority="1777" operator="equal">
      <formula>"N/A"</formula>
    </cfRule>
    <cfRule type="cellIs" dxfId="1283" priority="1778" operator="equal">
      <formula>"OK"</formula>
    </cfRule>
    <cfRule type="containsText" dxfId="1282" priority="1779" operator="containsText" text="Unsure">
      <formula>NOT(ISERROR(SEARCH("Unsure",U122)))</formula>
    </cfRule>
    <cfRule type="containsText" dxfId="1281" priority="1780" operator="containsText" text="Can't See">
      <formula>NOT(ISERROR(SEARCH("Can't See",U122)))</formula>
    </cfRule>
    <cfRule type="notContainsText" dxfId="1280" priority="1781" operator="notContains" text="OK&amp;N/A">
      <formula>ISERROR(SEARCH("OK&amp;N/A",U122))</formula>
    </cfRule>
  </conditionalFormatting>
  <conditionalFormatting sqref="AH122">
    <cfRule type="containsBlanks" priority="1770" stopIfTrue="1">
      <formula>LEN(TRIM(AH122))=0</formula>
    </cfRule>
    <cfRule type="containsText" dxfId="1279" priority="1771" stopIfTrue="1" operator="containsText" text="fcd">
      <formula>NOT(ISERROR(SEARCH("fcd",AH122)))</formula>
    </cfRule>
    <cfRule type="containsText" dxfId="1278" priority="1772" stopIfTrue="1" operator="containsText" text="server">
      <formula>NOT(ISERROR(SEARCH("server",AH122)))</formula>
    </cfRule>
    <cfRule type="containsText" dxfId="1277" priority="1773" stopIfTrue="1" operator="containsText" text="ft">
      <formula>NOT(ISERROR(SEARCH("ft",AH122)))</formula>
    </cfRule>
    <cfRule type="containsText" dxfId="1276" priority="1774" stopIfTrue="1" operator="containsText" text="lynxx_">
      <formula>NOT(ISERROR(SEARCH("lynxx_",AH122)))</formula>
    </cfRule>
    <cfRule type="containsText" dxfId="1275" priority="1775" operator="containsText" text="_">
      <formula>NOT(ISERROR(SEARCH("_",AH122)))</formula>
    </cfRule>
  </conditionalFormatting>
  <conditionalFormatting sqref="AF122">
    <cfRule type="containsBlanks" priority="1764" stopIfTrue="1">
      <formula>LEN(TRIM(AF122))=0</formula>
    </cfRule>
    <cfRule type="containsText" dxfId="1274" priority="1765" stopIfTrue="1" operator="containsText" text="fcd">
      <formula>NOT(ISERROR(SEARCH("fcd",AF122)))</formula>
    </cfRule>
    <cfRule type="containsText" dxfId="1273" priority="1766" stopIfTrue="1" operator="containsText" text="server">
      <formula>NOT(ISERROR(SEARCH("server",AF122)))</formula>
    </cfRule>
    <cfRule type="containsText" dxfId="1272" priority="1767" stopIfTrue="1" operator="containsText" text="ft">
      <formula>NOT(ISERROR(SEARCH("ft",AF122)))</formula>
    </cfRule>
    <cfRule type="containsText" dxfId="1271" priority="1768" stopIfTrue="1" operator="containsText" text="lynxx_">
      <formula>NOT(ISERROR(SEARCH("lynxx_",AF122)))</formula>
    </cfRule>
    <cfRule type="containsText" dxfId="1270" priority="1769" operator="containsText" text="_">
      <formula>NOT(ISERROR(SEARCH("_",AF122)))</formula>
    </cfRule>
  </conditionalFormatting>
  <conditionalFormatting sqref="W123">
    <cfRule type="containsBlanks" priority="1758" stopIfTrue="1">
      <formula>LEN(TRIM(W123))=0</formula>
    </cfRule>
    <cfRule type="containsText" dxfId="1269" priority="1759" stopIfTrue="1" operator="containsText" text="fcd">
      <formula>NOT(ISERROR(SEARCH("fcd",W123)))</formula>
    </cfRule>
    <cfRule type="containsText" dxfId="1268" priority="1760" stopIfTrue="1" operator="containsText" text="server">
      <formula>NOT(ISERROR(SEARCH("server",W123)))</formula>
    </cfRule>
    <cfRule type="containsText" dxfId="1267" priority="1761" stopIfTrue="1" operator="containsText" text="ft">
      <formula>NOT(ISERROR(SEARCH("ft",W123)))</formula>
    </cfRule>
    <cfRule type="containsText" dxfId="1266" priority="1762" stopIfTrue="1" operator="containsText" text="lynxx_">
      <formula>NOT(ISERROR(SEARCH("lynxx_",W123)))</formula>
    </cfRule>
    <cfRule type="containsText" dxfId="1265" priority="1763" operator="containsText" text="_">
      <formula>NOT(ISERROR(SEARCH("_",W123)))</formula>
    </cfRule>
  </conditionalFormatting>
  <conditionalFormatting sqref="V126">
    <cfRule type="containsBlanks" priority="1752" stopIfTrue="1">
      <formula>LEN(TRIM(V126))=0</formula>
    </cfRule>
    <cfRule type="containsText" dxfId="1264" priority="1753" stopIfTrue="1" operator="containsText" text="fcd">
      <formula>NOT(ISERROR(SEARCH("fcd",V126)))</formula>
    </cfRule>
    <cfRule type="containsText" dxfId="1263" priority="1754" stopIfTrue="1" operator="containsText" text="server">
      <formula>NOT(ISERROR(SEARCH("server",V126)))</formula>
    </cfRule>
    <cfRule type="containsText" dxfId="1262" priority="1755" stopIfTrue="1" operator="containsText" text="ft">
      <formula>NOT(ISERROR(SEARCH("ft",V126)))</formula>
    </cfRule>
    <cfRule type="containsText" dxfId="1261" priority="1756" stopIfTrue="1" operator="containsText" text="lynxx_">
      <formula>NOT(ISERROR(SEARCH("lynxx_",V126)))</formula>
    </cfRule>
    <cfRule type="containsText" dxfId="1260" priority="1757" operator="containsText" text="_">
      <formula>NOT(ISERROR(SEARCH("_",V126)))</formula>
    </cfRule>
  </conditionalFormatting>
  <conditionalFormatting sqref="V124 V126">
    <cfRule type="containsBlanks" priority="1746" stopIfTrue="1">
      <formula>LEN(TRIM(V124))=0</formula>
    </cfRule>
    <cfRule type="containsText" dxfId="1259" priority="1747" stopIfTrue="1" operator="containsText" text="fcd">
      <formula>NOT(ISERROR(SEARCH("fcd",V124)))</formula>
    </cfRule>
    <cfRule type="containsText" dxfId="1258" priority="1748" stopIfTrue="1" operator="containsText" text="server">
      <formula>NOT(ISERROR(SEARCH("server",V124)))</formula>
    </cfRule>
    <cfRule type="containsText" dxfId="1257" priority="1749" stopIfTrue="1" operator="containsText" text="ft">
      <formula>NOT(ISERROR(SEARCH("ft",V124)))</formula>
    </cfRule>
    <cfRule type="containsText" dxfId="1256" priority="1750" stopIfTrue="1" operator="containsText" text="lynxx_">
      <formula>NOT(ISERROR(SEARCH("lynxx_",V124)))</formula>
    </cfRule>
    <cfRule type="containsText" dxfId="1255" priority="1751" operator="containsText" text="_">
      <formula>NOT(ISERROR(SEARCH("_",V124)))</formula>
    </cfRule>
  </conditionalFormatting>
  <conditionalFormatting sqref="B277:E277">
    <cfRule type="colorScale" priority="174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77:I277">
    <cfRule type="colorScale" priority="174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77:M277">
    <cfRule type="colorScale" priority="174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161:E161 B160:D160">
    <cfRule type="colorScale" priority="173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160:A161">
    <cfRule type="containsBlanks" priority="1735" stopIfTrue="1">
      <formula>LEN(TRIM(A160))=0</formula>
    </cfRule>
    <cfRule type="containsText" dxfId="1254" priority="1737" stopIfTrue="1" operator="containsText" text="fcd">
      <formula>NOT(ISERROR(SEARCH("fcd",A160)))</formula>
    </cfRule>
    <cfRule type="containsText" dxfId="1253" priority="1738" stopIfTrue="1" operator="containsText" text="server">
      <formula>NOT(ISERROR(SEARCH("server",A160)))</formula>
    </cfRule>
    <cfRule type="containsText" dxfId="1252" priority="1739" stopIfTrue="1" operator="containsText" text="ft">
      <formula>NOT(ISERROR(SEARCH("ft",A160)))</formula>
    </cfRule>
    <cfRule type="containsText" dxfId="1251" priority="1740" stopIfTrue="1" operator="containsText" text="lynxx_">
      <formula>NOT(ISERROR(SEARCH("lynxx_",A160)))</formula>
    </cfRule>
    <cfRule type="containsText" dxfId="1250" priority="1741" operator="containsText" text="_">
      <formula>NOT(ISERROR(SEARCH("_",A160)))</formula>
    </cfRule>
  </conditionalFormatting>
  <conditionalFormatting sqref="Y160:AE161">
    <cfRule type="cellIs" dxfId="1249" priority="1731" operator="equal">
      <formula>1</formula>
    </cfRule>
    <cfRule type="cellIs" dxfId="1248" priority="1732" operator="equal">
      <formula>2</formula>
    </cfRule>
    <cfRule type="cellIs" dxfId="1247" priority="1733" operator="equal">
      <formula>3</formula>
    </cfRule>
    <cfRule type="cellIs" dxfId="1246" priority="1734" operator="equal">
      <formula>4</formula>
    </cfRule>
    <cfRule type="cellIs" dxfId="1245" priority="1742" operator="equal">
      <formula>5</formula>
    </cfRule>
  </conditionalFormatting>
  <conditionalFormatting sqref="U160:X161">
    <cfRule type="containsBlanks" priority="1725" stopIfTrue="1">
      <formula>LEN(TRIM(U160))=0</formula>
    </cfRule>
    <cfRule type="cellIs" dxfId="1244" priority="1726" operator="equal">
      <formula>"N/A"</formula>
    </cfRule>
    <cfRule type="cellIs" dxfId="1243" priority="1727" operator="equal">
      <formula>"OK"</formula>
    </cfRule>
    <cfRule type="containsText" dxfId="1242" priority="1728" operator="containsText" text="Unsure">
      <formula>NOT(ISERROR(SEARCH("Unsure",U160)))</formula>
    </cfRule>
    <cfRule type="containsText" dxfId="1241" priority="1729" operator="containsText" text="Can't See">
      <formula>NOT(ISERROR(SEARCH("Can't See",U160)))</formula>
    </cfRule>
    <cfRule type="notContainsText" dxfId="1240" priority="1730" operator="notContains" text="OK&amp;N/A">
      <formula>ISERROR(SEARCH("OK&amp;N/A",U160))</formula>
    </cfRule>
  </conditionalFormatting>
  <conditionalFormatting sqref="F160:I161">
    <cfRule type="colorScale" priority="172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160:M161">
    <cfRule type="colorScale" priority="172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Y211:AE211 AD213:AE221">
    <cfRule type="cellIs" dxfId="1239" priority="1718" operator="equal">
      <formula>1</formula>
    </cfRule>
    <cfRule type="cellIs" dxfId="1238" priority="1719" operator="equal">
      <formula>2</formula>
    </cfRule>
    <cfRule type="cellIs" dxfId="1237" priority="1720" operator="equal">
      <formula>3</formula>
    </cfRule>
    <cfRule type="cellIs" dxfId="1236" priority="1721" operator="equal">
      <formula>4</formula>
    </cfRule>
    <cfRule type="cellIs" dxfId="1235" priority="1722" operator="equal">
      <formula>5</formula>
    </cfRule>
  </conditionalFormatting>
  <conditionalFormatting sqref="U211:X211">
    <cfRule type="containsBlanks" priority="1712" stopIfTrue="1">
      <formula>LEN(TRIM(U211))=0</formula>
    </cfRule>
    <cfRule type="cellIs" dxfId="1234" priority="1713" operator="equal">
      <formula>"N/A"</formula>
    </cfRule>
    <cfRule type="cellIs" dxfId="1233" priority="1714" operator="equal">
      <formula>"OK"</formula>
    </cfRule>
    <cfRule type="containsText" dxfId="1232" priority="1715" operator="containsText" text="Unsure">
      <formula>NOT(ISERROR(SEARCH("Unsure",U211)))</formula>
    </cfRule>
    <cfRule type="containsText" dxfId="1231" priority="1716" operator="containsText" text="Can't See">
      <formula>NOT(ISERROR(SEARCH("Can't See",U211)))</formula>
    </cfRule>
    <cfRule type="notContainsText" dxfId="1230" priority="1717" operator="notContains" text="OK&amp;N/A">
      <formula>ISERROR(SEARCH("OK&amp;N/A",U211))</formula>
    </cfRule>
  </conditionalFormatting>
  <conditionalFormatting sqref="J211:M211 J221:M221">
    <cfRule type="containsBlanks" priority="1706" stopIfTrue="1">
      <formula>LEN(TRIM(J211))=0</formula>
    </cfRule>
    <cfRule type="cellIs" dxfId="1229" priority="1707" operator="equal">
      <formula>"N/A"</formula>
    </cfRule>
    <cfRule type="cellIs" dxfId="1228" priority="1708" operator="equal">
      <formula>"OK"</formula>
    </cfRule>
    <cfRule type="containsText" dxfId="1227" priority="1709" operator="containsText" text="Unsure">
      <formula>NOT(ISERROR(SEARCH("Unsure",J211)))</formula>
    </cfRule>
    <cfRule type="containsText" dxfId="1226" priority="1710" operator="containsText" text="Can't See">
      <formula>NOT(ISERROR(SEARCH("Can't See",J211)))</formula>
    </cfRule>
    <cfRule type="notContainsText" dxfId="1225" priority="1711" operator="notContains" text="OK&amp;N/A">
      <formula>ISERROR(SEARCH("OK&amp;N/A",J211))</formula>
    </cfRule>
  </conditionalFormatting>
  <conditionalFormatting sqref="F211:I211 F221:I221">
    <cfRule type="colorScale" priority="170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C221 C211">
    <cfRule type="colorScale" priority="170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D221 D211">
    <cfRule type="colorScale" priority="170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E221 E211">
    <cfRule type="colorScale" priority="170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221 B211">
    <cfRule type="colorScale" priority="170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11 A213:A221">
    <cfRule type="containsBlanks" priority="1695" stopIfTrue="1">
      <formula>LEN(TRIM(A211))=0</formula>
    </cfRule>
    <cfRule type="containsText" dxfId="1224" priority="1696" stopIfTrue="1" operator="containsText" text="fcd">
      <formula>NOT(ISERROR(SEARCH("fcd",A211)))</formula>
    </cfRule>
    <cfRule type="containsText" dxfId="1223" priority="1697" stopIfTrue="1" operator="containsText" text="server">
      <formula>NOT(ISERROR(SEARCH("server",A211)))</formula>
    </cfRule>
    <cfRule type="containsText" dxfId="1222" priority="1698" stopIfTrue="1" operator="containsText" text="ft">
      <formula>NOT(ISERROR(SEARCH("ft",A211)))</formula>
    </cfRule>
    <cfRule type="containsText" dxfId="1221" priority="1699" stopIfTrue="1" operator="containsText" text="lynxx_">
      <formula>NOT(ISERROR(SEARCH("lynxx_",A211)))</formula>
    </cfRule>
    <cfRule type="containsText" dxfId="1220" priority="1700" operator="containsText" text="_">
      <formula>NOT(ISERROR(SEARCH("_",A211)))</formula>
    </cfRule>
  </conditionalFormatting>
  <conditionalFormatting sqref="B278">
    <cfRule type="containsBlanks" priority="1689" stopIfTrue="1">
      <formula>LEN(TRIM(B278))=0</formula>
    </cfRule>
    <cfRule type="cellIs" dxfId="1219" priority="1690" operator="equal">
      <formula>"N/A"</formula>
    </cfRule>
    <cfRule type="cellIs" dxfId="1218" priority="1691" operator="equal">
      <formula>"OK"</formula>
    </cfRule>
    <cfRule type="containsText" dxfId="1217" priority="1692" operator="containsText" text="Unsure">
      <formula>NOT(ISERROR(SEARCH("Unsure",B278)))</formula>
    </cfRule>
    <cfRule type="containsText" dxfId="1216" priority="1693" operator="containsText" text="Can't See">
      <formula>NOT(ISERROR(SEARCH("Can't See",B278)))</formula>
    </cfRule>
    <cfRule type="notContainsText" dxfId="1215" priority="1694" operator="notContains" text="OK&amp;N/A">
      <formula>ISERROR(SEARCH("OK&amp;N/A",B278))</formula>
    </cfRule>
  </conditionalFormatting>
  <conditionalFormatting sqref="A64">
    <cfRule type="containsBlanks" priority="1682" stopIfTrue="1">
      <formula>LEN(TRIM(A64))=0</formula>
    </cfRule>
    <cfRule type="containsText" dxfId="1214" priority="1683" stopIfTrue="1" operator="containsText" text="fcd">
      <formula>NOT(ISERROR(SEARCH("fcd",A64)))</formula>
    </cfRule>
    <cfRule type="containsText" dxfId="1213" priority="1684" stopIfTrue="1" operator="containsText" text="server">
      <formula>NOT(ISERROR(SEARCH("server",A64)))</formula>
    </cfRule>
    <cfRule type="containsText" dxfId="1212" priority="1685" stopIfTrue="1" operator="containsText" text="ft">
      <formula>NOT(ISERROR(SEARCH("ft",A64)))</formula>
    </cfRule>
    <cfRule type="containsText" dxfId="1211" priority="1686" stopIfTrue="1" operator="containsText" text="lynxx_">
      <formula>NOT(ISERROR(SEARCH("lynxx_",A64)))</formula>
    </cfRule>
    <cfRule type="containsText" dxfId="1210" priority="1687" operator="containsText" text="_">
      <formula>NOT(ISERROR(SEARCH("_",A64)))</formula>
    </cfRule>
  </conditionalFormatting>
  <conditionalFormatting sqref="Y64:AE64">
    <cfRule type="cellIs" dxfId="1209" priority="1678" operator="equal">
      <formula>1</formula>
    </cfRule>
    <cfRule type="cellIs" dxfId="1208" priority="1679" operator="equal">
      <formula>2</formula>
    </cfRule>
    <cfRule type="cellIs" dxfId="1207" priority="1680" operator="equal">
      <formula>3</formula>
    </cfRule>
    <cfRule type="cellIs" dxfId="1206" priority="1681" operator="equal">
      <formula>4</formula>
    </cfRule>
    <cfRule type="cellIs" dxfId="1205" priority="1688" operator="equal">
      <formula>5</formula>
    </cfRule>
  </conditionalFormatting>
  <conditionalFormatting sqref="U64:X64">
    <cfRule type="containsBlanks" priority="1672" stopIfTrue="1">
      <formula>LEN(TRIM(U64))=0</formula>
    </cfRule>
    <cfRule type="cellIs" dxfId="1204" priority="1673" operator="equal">
      <formula>"N/A"</formula>
    </cfRule>
    <cfRule type="cellIs" dxfId="1203" priority="1674" operator="equal">
      <formula>"OK"</formula>
    </cfRule>
    <cfRule type="containsText" dxfId="1202" priority="1675" operator="containsText" text="Unsure">
      <formula>NOT(ISERROR(SEARCH("Unsure",U64)))</formula>
    </cfRule>
    <cfRule type="containsText" dxfId="1201" priority="1676" operator="containsText" text="Can't See">
      <formula>NOT(ISERROR(SEARCH("Can't See",U64)))</formula>
    </cfRule>
    <cfRule type="notContainsText" dxfId="1200" priority="1677" operator="notContains" text="OK&amp;N/A">
      <formula>ISERROR(SEARCH("OK&amp;N/A",U64))</formula>
    </cfRule>
  </conditionalFormatting>
  <conditionalFormatting sqref="AH64">
    <cfRule type="containsBlanks" priority="1666" stopIfTrue="1">
      <formula>LEN(TRIM(AH64))=0</formula>
    </cfRule>
    <cfRule type="containsText" dxfId="1199" priority="1667" stopIfTrue="1" operator="containsText" text="fcd">
      <formula>NOT(ISERROR(SEARCH("fcd",AH64)))</formula>
    </cfRule>
    <cfRule type="containsText" dxfId="1198" priority="1668" stopIfTrue="1" operator="containsText" text="server">
      <formula>NOT(ISERROR(SEARCH("server",AH64)))</formula>
    </cfRule>
    <cfRule type="containsText" dxfId="1197" priority="1669" stopIfTrue="1" operator="containsText" text="ft">
      <formula>NOT(ISERROR(SEARCH("ft",AH64)))</formula>
    </cfRule>
    <cfRule type="containsText" dxfId="1196" priority="1670" stopIfTrue="1" operator="containsText" text="lynxx_">
      <formula>NOT(ISERROR(SEARCH("lynxx_",AH64)))</formula>
    </cfRule>
    <cfRule type="containsText" dxfId="1195" priority="1671" operator="containsText" text="_">
      <formula>NOT(ISERROR(SEARCH("_",AH64)))</formula>
    </cfRule>
  </conditionalFormatting>
  <conditionalFormatting sqref="AF64">
    <cfRule type="containsBlanks" priority="1660" stopIfTrue="1">
      <formula>LEN(TRIM(AF64))=0</formula>
    </cfRule>
    <cfRule type="containsText" dxfId="1194" priority="1661" stopIfTrue="1" operator="containsText" text="fcd">
      <formula>NOT(ISERROR(SEARCH("fcd",AF64)))</formula>
    </cfRule>
    <cfRule type="containsText" dxfId="1193" priority="1662" stopIfTrue="1" operator="containsText" text="server">
      <formula>NOT(ISERROR(SEARCH("server",AF64)))</formula>
    </cfRule>
    <cfRule type="containsText" dxfId="1192" priority="1663" stopIfTrue="1" operator="containsText" text="ft">
      <formula>NOT(ISERROR(SEARCH("ft",AF64)))</formula>
    </cfRule>
    <cfRule type="containsText" dxfId="1191" priority="1664" stopIfTrue="1" operator="containsText" text="lynxx_">
      <formula>NOT(ISERROR(SEARCH("lynxx_",AF64)))</formula>
    </cfRule>
    <cfRule type="containsText" dxfId="1190" priority="1665" operator="containsText" text="_">
      <formula>NOT(ISERROR(SEARCH("_",AF64)))</formula>
    </cfRule>
  </conditionalFormatting>
  <conditionalFormatting sqref="A65:A80">
    <cfRule type="containsBlanks" priority="1653" stopIfTrue="1">
      <formula>LEN(TRIM(A65))=0</formula>
    </cfRule>
    <cfRule type="containsText" dxfId="1189" priority="1654" stopIfTrue="1" operator="containsText" text="fcd">
      <formula>NOT(ISERROR(SEARCH("fcd",A65)))</formula>
    </cfRule>
    <cfRule type="containsText" dxfId="1188" priority="1655" stopIfTrue="1" operator="containsText" text="server">
      <formula>NOT(ISERROR(SEARCH("server",A65)))</formula>
    </cfRule>
    <cfRule type="containsText" dxfId="1187" priority="1656" stopIfTrue="1" operator="containsText" text="ft">
      <formula>NOT(ISERROR(SEARCH("ft",A65)))</formula>
    </cfRule>
    <cfRule type="containsText" dxfId="1186" priority="1657" stopIfTrue="1" operator="containsText" text="lynxx_">
      <formula>NOT(ISERROR(SEARCH("lynxx_",A65)))</formula>
    </cfRule>
    <cfRule type="containsText" dxfId="1185" priority="1658" operator="containsText" text="_">
      <formula>NOT(ISERROR(SEARCH("_",A65)))</formula>
    </cfRule>
  </conditionalFormatting>
  <conditionalFormatting sqref="Y65:AE80">
    <cfRule type="cellIs" dxfId="1184" priority="1649" operator="equal">
      <formula>1</formula>
    </cfRule>
    <cfRule type="cellIs" dxfId="1183" priority="1650" operator="equal">
      <formula>2</formula>
    </cfRule>
    <cfRule type="cellIs" dxfId="1182" priority="1651" operator="equal">
      <formula>3</formula>
    </cfRule>
    <cfRule type="cellIs" dxfId="1181" priority="1652" operator="equal">
      <formula>4</formula>
    </cfRule>
    <cfRule type="cellIs" dxfId="1180" priority="1659" operator="equal">
      <formula>5</formula>
    </cfRule>
  </conditionalFormatting>
  <conditionalFormatting sqref="U77:V77 X77 V68:X68 U65:V66 X65:X66 U67:X67 U69:X76 U78:X80">
    <cfRule type="containsBlanks" priority="1643" stopIfTrue="1">
      <formula>LEN(TRIM(U65))=0</formula>
    </cfRule>
    <cfRule type="cellIs" dxfId="1179" priority="1644" operator="equal">
      <formula>"N/A"</formula>
    </cfRule>
    <cfRule type="cellIs" dxfId="1178" priority="1645" operator="equal">
      <formula>"OK"</formula>
    </cfRule>
    <cfRule type="containsText" dxfId="1177" priority="1646" operator="containsText" text="Unsure">
      <formula>NOT(ISERROR(SEARCH("Unsure",U65)))</formula>
    </cfRule>
    <cfRule type="containsText" dxfId="1176" priority="1647" operator="containsText" text="Can't See">
      <formula>NOT(ISERROR(SEARCH("Can't See",U65)))</formula>
    </cfRule>
    <cfRule type="notContainsText" dxfId="1175" priority="1648" operator="notContains" text="OK&amp;N/A">
      <formula>ISERROR(SEARCH("OK&amp;N/A",U65))</formula>
    </cfRule>
  </conditionalFormatting>
  <conditionalFormatting sqref="W65">
    <cfRule type="containsBlanks" priority="1637" stopIfTrue="1">
      <formula>LEN(TRIM(W65))=0</formula>
    </cfRule>
    <cfRule type="containsText" dxfId="1174" priority="1638" stopIfTrue="1" operator="containsText" text="fcd">
      <formula>NOT(ISERROR(SEARCH("fcd",W65)))</formula>
    </cfRule>
    <cfRule type="containsText" dxfId="1173" priority="1639" stopIfTrue="1" operator="containsText" text="server">
      <formula>NOT(ISERROR(SEARCH("server",W65)))</formula>
    </cfRule>
    <cfRule type="containsText" dxfId="1172" priority="1640" stopIfTrue="1" operator="containsText" text="ft">
      <formula>NOT(ISERROR(SEARCH("ft",W65)))</formula>
    </cfRule>
    <cfRule type="containsText" dxfId="1171" priority="1641" stopIfTrue="1" operator="containsText" text="lynxx_">
      <formula>NOT(ISERROR(SEARCH("lynxx_",W65)))</formula>
    </cfRule>
    <cfRule type="containsText" dxfId="1170" priority="1642" operator="containsText" text="_">
      <formula>NOT(ISERROR(SEARCH("_",W65)))</formula>
    </cfRule>
  </conditionalFormatting>
  <conditionalFormatting sqref="W77">
    <cfRule type="containsBlanks" priority="1631" stopIfTrue="1">
      <formula>LEN(TRIM(W77))=0</formula>
    </cfRule>
    <cfRule type="containsText" dxfId="1169" priority="1632" stopIfTrue="1" operator="containsText" text="fcd">
      <formula>NOT(ISERROR(SEARCH("fcd",W77)))</formula>
    </cfRule>
    <cfRule type="containsText" dxfId="1168" priority="1633" stopIfTrue="1" operator="containsText" text="server">
      <formula>NOT(ISERROR(SEARCH("server",W77)))</formula>
    </cfRule>
    <cfRule type="containsText" dxfId="1167" priority="1634" stopIfTrue="1" operator="containsText" text="ft">
      <formula>NOT(ISERROR(SEARCH("ft",W77)))</formula>
    </cfRule>
    <cfRule type="containsText" dxfId="1166" priority="1635" stopIfTrue="1" operator="containsText" text="lynxx_">
      <formula>NOT(ISERROR(SEARCH("lynxx_",W77)))</formula>
    </cfRule>
    <cfRule type="containsText" dxfId="1165" priority="1636" operator="containsText" text="_">
      <formula>NOT(ISERROR(SEARCH("_",W77)))</formula>
    </cfRule>
  </conditionalFormatting>
  <conditionalFormatting sqref="U68">
    <cfRule type="containsBlanks" priority="1625" stopIfTrue="1">
      <formula>LEN(TRIM(U68))=0</formula>
    </cfRule>
    <cfRule type="containsText" dxfId="1164" priority="1626" stopIfTrue="1" operator="containsText" text="fcd">
      <formula>NOT(ISERROR(SEARCH("fcd",U68)))</formula>
    </cfRule>
    <cfRule type="containsText" dxfId="1163" priority="1627" stopIfTrue="1" operator="containsText" text="server">
      <formula>NOT(ISERROR(SEARCH("server",U68)))</formula>
    </cfRule>
    <cfRule type="containsText" dxfId="1162" priority="1628" stopIfTrue="1" operator="containsText" text="ft">
      <formula>NOT(ISERROR(SEARCH("ft",U68)))</formula>
    </cfRule>
    <cfRule type="containsText" dxfId="1161" priority="1629" stopIfTrue="1" operator="containsText" text="lynxx_">
      <formula>NOT(ISERROR(SEARCH("lynxx_",U68)))</formula>
    </cfRule>
    <cfRule type="containsText" dxfId="1160" priority="1630" operator="containsText" text="_">
      <formula>NOT(ISERROR(SEARCH("_",U68)))</formula>
    </cfRule>
  </conditionalFormatting>
  <conditionalFormatting sqref="W66">
    <cfRule type="containsBlanks" priority="1619" stopIfTrue="1">
      <formula>LEN(TRIM(W66))=0</formula>
    </cfRule>
    <cfRule type="containsText" dxfId="1159" priority="1620" stopIfTrue="1" operator="containsText" text="fcd">
      <formula>NOT(ISERROR(SEARCH("fcd",W66)))</formula>
    </cfRule>
    <cfRule type="containsText" dxfId="1158" priority="1621" stopIfTrue="1" operator="containsText" text="server">
      <formula>NOT(ISERROR(SEARCH("server",W66)))</formula>
    </cfRule>
    <cfRule type="containsText" dxfId="1157" priority="1622" stopIfTrue="1" operator="containsText" text="ft">
      <formula>NOT(ISERROR(SEARCH("ft",W66)))</formula>
    </cfRule>
    <cfRule type="containsText" dxfId="1156" priority="1623" stopIfTrue="1" operator="containsText" text="lynxx_">
      <formula>NOT(ISERROR(SEARCH("lynxx_",W66)))</formula>
    </cfRule>
    <cfRule type="containsText" dxfId="1155" priority="1624" operator="containsText" text="_">
      <formula>NOT(ISERROR(SEARCH("_",W66)))</formula>
    </cfRule>
  </conditionalFormatting>
  <conditionalFormatting sqref="E81">
    <cfRule type="colorScale" priority="161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81">
    <cfRule type="containsBlanks" priority="1611" stopIfTrue="1">
      <formula>LEN(TRIM(A81))=0</formula>
    </cfRule>
    <cfRule type="containsText" dxfId="1154" priority="1613" stopIfTrue="1" operator="containsText" text="fcd">
      <formula>NOT(ISERROR(SEARCH("fcd",A81)))</formula>
    </cfRule>
    <cfRule type="containsText" dxfId="1153" priority="1614" stopIfTrue="1" operator="containsText" text="server">
      <formula>NOT(ISERROR(SEARCH("server",A81)))</formula>
    </cfRule>
    <cfRule type="containsText" dxfId="1152" priority="1615" stopIfTrue="1" operator="containsText" text="ft">
      <formula>NOT(ISERROR(SEARCH("ft",A81)))</formula>
    </cfRule>
    <cfRule type="containsText" dxfId="1151" priority="1616" stopIfTrue="1" operator="containsText" text="lynxx_">
      <formula>NOT(ISERROR(SEARCH("lynxx_",A81)))</formula>
    </cfRule>
    <cfRule type="containsText" dxfId="1150" priority="1617" operator="containsText" text="_">
      <formula>NOT(ISERROR(SEARCH("_",A81)))</formula>
    </cfRule>
  </conditionalFormatting>
  <conditionalFormatting sqref="Y81:AE82">
    <cfRule type="cellIs" dxfId="1149" priority="1607" operator="equal">
      <formula>1</formula>
    </cfRule>
    <cfRule type="cellIs" dxfId="1148" priority="1608" operator="equal">
      <formula>2</formula>
    </cfRule>
    <cfRule type="cellIs" dxfId="1147" priority="1609" operator="equal">
      <formula>3</formula>
    </cfRule>
    <cfRule type="cellIs" dxfId="1146" priority="1610" operator="equal">
      <formula>4</formula>
    </cfRule>
    <cfRule type="cellIs" dxfId="1145" priority="1618" operator="equal">
      <formula>5</formula>
    </cfRule>
  </conditionalFormatting>
  <conditionalFormatting sqref="U81:X82">
    <cfRule type="containsBlanks" priority="1601" stopIfTrue="1">
      <formula>LEN(TRIM(U81))=0</formula>
    </cfRule>
    <cfRule type="cellIs" dxfId="1144" priority="1602" operator="equal">
      <formula>"N/A"</formula>
    </cfRule>
    <cfRule type="cellIs" dxfId="1143" priority="1603" operator="equal">
      <formula>"OK"</formula>
    </cfRule>
    <cfRule type="containsText" dxfId="1142" priority="1604" operator="containsText" text="Unsure">
      <formula>NOT(ISERROR(SEARCH("Unsure",U81)))</formula>
    </cfRule>
    <cfRule type="containsText" dxfId="1141" priority="1605" operator="containsText" text="Can't See">
      <formula>NOT(ISERROR(SEARCH("Can't See",U81)))</formula>
    </cfRule>
    <cfRule type="notContainsText" dxfId="1140" priority="1606" operator="notContains" text="OK&amp;N/A">
      <formula>ISERROR(SEARCH("OK&amp;N/A",U81))</formula>
    </cfRule>
  </conditionalFormatting>
  <conditionalFormatting sqref="F81">
    <cfRule type="colorScale" priority="160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81:L81">
    <cfRule type="containsBlanks" priority="1594" stopIfTrue="1">
      <formula>LEN(TRIM(J81))=0</formula>
    </cfRule>
    <cfRule type="cellIs" dxfId="1139" priority="1595" operator="equal">
      <formula>"N/A"</formula>
    </cfRule>
    <cfRule type="cellIs" dxfId="1138" priority="1596" operator="equal">
      <formula>"OK"</formula>
    </cfRule>
    <cfRule type="containsText" dxfId="1137" priority="1597" operator="containsText" text="Unsure">
      <formula>NOT(ISERROR(SEARCH("Unsure",J81)))</formula>
    </cfRule>
    <cfRule type="containsText" dxfId="1136" priority="1598" operator="containsText" text="Can't See">
      <formula>NOT(ISERROR(SEARCH("Can't See",J81)))</formula>
    </cfRule>
    <cfRule type="notContainsText" dxfId="1135" priority="1599" operator="notContains" text="OK&amp;N/A">
      <formula>ISERROR(SEARCH("OK&amp;N/A",J81))</formula>
    </cfRule>
  </conditionalFormatting>
  <conditionalFormatting sqref="G81">
    <cfRule type="colorScale" priority="159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I81">
    <cfRule type="colorScale" priority="159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H81">
    <cfRule type="colorScale" priority="159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D81">
    <cfRule type="colorScale" priority="159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C81">
    <cfRule type="colorScale" priority="158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81">
    <cfRule type="colorScale" priority="158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110">
    <cfRule type="containsBlanks" priority="1581" stopIfTrue="1">
      <formula>LEN(TRIM(A110))=0</formula>
    </cfRule>
    <cfRule type="containsText" dxfId="1134" priority="1582" stopIfTrue="1" operator="containsText" text="fcd">
      <formula>NOT(ISERROR(SEARCH("fcd",A110)))</formula>
    </cfRule>
    <cfRule type="containsText" dxfId="1133" priority="1583" stopIfTrue="1" operator="containsText" text="server">
      <formula>NOT(ISERROR(SEARCH("server",A110)))</formula>
    </cfRule>
    <cfRule type="containsText" dxfId="1132" priority="1584" stopIfTrue="1" operator="containsText" text="ft">
      <formula>NOT(ISERROR(SEARCH("ft",A110)))</formula>
    </cfRule>
    <cfRule type="containsText" dxfId="1131" priority="1585" stopIfTrue="1" operator="containsText" text="lynxx_">
      <formula>NOT(ISERROR(SEARCH("lynxx_",A110)))</formula>
    </cfRule>
    <cfRule type="containsText" dxfId="1130" priority="1586" operator="containsText" text="_">
      <formula>NOT(ISERROR(SEARCH("_",A110)))</formula>
    </cfRule>
  </conditionalFormatting>
  <conditionalFormatting sqref="Y110:AE110">
    <cfRule type="cellIs" dxfId="1129" priority="1577" operator="equal">
      <formula>1</formula>
    </cfRule>
    <cfRule type="cellIs" dxfId="1128" priority="1578" operator="equal">
      <formula>2</formula>
    </cfRule>
    <cfRule type="cellIs" dxfId="1127" priority="1579" operator="equal">
      <formula>3</formula>
    </cfRule>
    <cfRule type="cellIs" dxfId="1126" priority="1580" operator="equal">
      <formula>4</formula>
    </cfRule>
    <cfRule type="cellIs" dxfId="1125" priority="1587" operator="equal">
      <formula>5</formula>
    </cfRule>
  </conditionalFormatting>
  <conditionalFormatting sqref="U110:X110">
    <cfRule type="containsBlanks" priority="1571" stopIfTrue="1">
      <formula>LEN(TRIM(U110))=0</formula>
    </cfRule>
    <cfRule type="cellIs" dxfId="1124" priority="1572" operator="equal">
      <formula>"N/A"</formula>
    </cfRule>
    <cfRule type="cellIs" dxfId="1123" priority="1573" operator="equal">
      <formula>"OK"</formula>
    </cfRule>
    <cfRule type="containsText" dxfId="1122" priority="1574" operator="containsText" text="Unsure">
      <formula>NOT(ISERROR(SEARCH("Unsure",U110)))</formula>
    </cfRule>
    <cfRule type="containsText" dxfId="1121" priority="1575" operator="containsText" text="Can't See">
      <formula>NOT(ISERROR(SEARCH("Can't See",U110)))</formula>
    </cfRule>
    <cfRule type="notContainsText" dxfId="1120" priority="1576" operator="notContains" text="OK&amp;N/A">
      <formula>ISERROR(SEARCH("OK&amp;N/A",U110))</formula>
    </cfRule>
  </conditionalFormatting>
  <conditionalFormatting sqref="AH110">
    <cfRule type="containsBlanks" priority="1565" stopIfTrue="1">
      <formula>LEN(TRIM(AH110))=0</formula>
    </cfRule>
    <cfRule type="containsText" dxfId="1119" priority="1566" stopIfTrue="1" operator="containsText" text="fcd">
      <formula>NOT(ISERROR(SEARCH("fcd",AH110)))</formula>
    </cfRule>
    <cfRule type="containsText" dxfId="1118" priority="1567" stopIfTrue="1" operator="containsText" text="server">
      <formula>NOT(ISERROR(SEARCH("server",AH110)))</formula>
    </cfRule>
    <cfRule type="containsText" dxfId="1117" priority="1568" stopIfTrue="1" operator="containsText" text="ft">
      <formula>NOT(ISERROR(SEARCH("ft",AH110)))</formula>
    </cfRule>
    <cfRule type="containsText" dxfId="1116" priority="1569" stopIfTrue="1" operator="containsText" text="lynxx_">
      <formula>NOT(ISERROR(SEARCH("lynxx_",AH110)))</formula>
    </cfRule>
    <cfRule type="containsText" dxfId="1115" priority="1570" operator="containsText" text="_">
      <formula>NOT(ISERROR(SEARCH("_",AH110)))</formula>
    </cfRule>
  </conditionalFormatting>
  <conditionalFormatting sqref="AF110">
    <cfRule type="containsBlanks" priority="1559" stopIfTrue="1">
      <formula>LEN(TRIM(AF110))=0</formula>
    </cfRule>
    <cfRule type="containsText" dxfId="1114" priority="1560" stopIfTrue="1" operator="containsText" text="fcd">
      <formula>NOT(ISERROR(SEARCH("fcd",AF110)))</formula>
    </cfRule>
    <cfRule type="containsText" dxfId="1113" priority="1561" stopIfTrue="1" operator="containsText" text="server">
      <formula>NOT(ISERROR(SEARCH("server",AF110)))</formula>
    </cfRule>
    <cfRule type="containsText" dxfId="1112" priority="1562" stopIfTrue="1" operator="containsText" text="ft">
      <formula>NOT(ISERROR(SEARCH("ft",AF110)))</formula>
    </cfRule>
    <cfRule type="containsText" dxfId="1111" priority="1563" stopIfTrue="1" operator="containsText" text="lynxx_">
      <formula>NOT(ISERROR(SEARCH("lynxx_",AF110)))</formula>
    </cfRule>
    <cfRule type="containsText" dxfId="1110" priority="1564" operator="containsText" text="_">
      <formula>NOT(ISERROR(SEARCH("_",AF110)))</formula>
    </cfRule>
  </conditionalFormatting>
  <conditionalFormatting sqref="B65:M80">
    <cfRule type="colorScale" priority="155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70:E70">
    <cfRule type="colorScale" priority="155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70:I70">
    <cfRule type="colorScale" priority="155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70:M70">
    <cfRule type="colorScale" priority="155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U293:X293 U290:X291 U297:X297">
    <cfRule type="containsBlanks" priority="1549" stopIfTrue="1">
      <formula>LEN(TRIM(U290))=0</formula>
    </cfRule>
    <cfRule type="cellIs" dxfId="1109" priority="1550" operator="equal">
      <formula>"N/A"</formula>
    </cfRule>
    <cfRule type="cellIs" dxfId="1108" priority="1551" operator="equal">
      <formula>"OK"</formula>
    </cfRule>
    <cfRule type="containsText" dxfId="1107" priority="1552" operator="containsText" text="Unsure">
      <formula>NOT(ISERROR(SEARCH("Unsure",U290)))</formula>
    </cfRule>
    <cfRule type="containsText" dxfId="1106" priority="1553" operator="containsText" text="Can't See">
      <formula>NOT(ISERROR(SEARCH("Can't See",U290)))</formula>
    </cfRule>
    <cfRule type="notContainsText" dxfId="1105" priority="1554" operator="notContains" text="OK&amp;N/A">
      <formula>ISERROR(SEARCH("OK&amp;N/A",U290))</formula>
    </cfRule>
  </conditionalFormatting>
  <conditionalFormatting sqref="Y290:AD290">
    <cfRule type="cellIs" dxfId="1104" priority="1544" operator="equal">
      <formula>1</formula>
    </cfRule>
    <cfRule type="cellIs" dxfId="1103" priority="1545" operator="equal">
      <formula>2</formula>
    </cfRule>
    <cfRule type="cellIs" dxfId="1102" priority="1546" operator="equal">
      <formula>3</formula>
    </cfRule>
    <cfRule type="cellIs" dxfId="1101" priority="1547" operator="equal">
      <formula>4</formula>
    </cfRule>
    <cfRule type="cellIs" dxfId="1100" priority="1548" operator="equal">
      <formula>5</formula>
    </cfRule>
  </conditionalFormatting>
  <conditionalFormatting sqref="A290">
    <cfRule type="containsBlanks" priority="1538" stopIfTrue="1">
      <formula>LEN(TRIM(A290))=0</formula>
    </cfRule>
    <cfRule type="containsText" dxfId="1099" priority="1539" stopIfTrue="1" operator="containsText" text="fcd">
      <formula>NOT(ISERROR(SEARCH("fcd",A290)))</formula>
    </cfRule>
    <cfRule type="containsText" dxfId="1098" priority="1540" stopIfTrue="1" operator="containsText" text="server">
      <formula>NOT(ISERROR(SEARCH("server",A290)))</formula>
    </cfRule>
    <cfRule type="containsText" dxfId="1097" priority="1541" stopIfTrue="1" operator="containsText" text="ft">
      <formula>NOT(ISERROR(SEARCH("ft",A290)))</formula>
    </cfRule>
    <cfRule type="containsText" dxfId="1096" priority="1542" stopIfTrue="1" operator="containsText" text="lynxx_">
      <formula>NOT(ISERROR(SEARCH("lynxx_",A290)))</formula>
    </cfRule>
    <cfRule type="containsText" dxfId="1095" priority="1543" operator="containsText" text="_">
      <formula>NOT(ISERROR(SEARCH("_",A290)))</formula>
    </cfRule>
  </conditionalFormatting>
  <conditionalFormatting sqref="AD291">
    <cfRule type="cellIs" dxfId="1094" priority="1533" operator="equal">
      <formula>1</formula>
    </cfRule>
    <cfRule type="cellIs" dxfId="1093" priority="1534" operator="equal">
      <formula>2</formula>
    </cfRule>
    <cfRule type="cellIs" dxfId="1092" priority="1535" operator="equal">
      <formula>3</formula>
    </cfRule>
    <cfRule type="cellIs" dxfId="1091" priority="1536" operator="equal">
      <formula>4</formula>
    </cfRule>
    <cfRule type="cellIs" dxfId="1090" priority="1537" operator="equal">
      <formula>5</formula>
    </cfRule>
  </conditionalFormatting>
  <conditionalFormatting sqref="B291:E291">
    <cfRule type="colorScale" priority="153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91:I291">
    <cfRule type="colorScale" priority="153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91:M291">
    <cfRule type="colorScale" priority="153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Y291:AC291">
    <cfRule type="cellIs" dxfId="1089" priority="1525" operator="equal">
      <formula>1</formula>
    </cfRule>
    <cfRule type="cellIs" dxfId="1088" priority="1526" operator="equal">
      <formula>2</formula>
    </cfRule>
    <cfRule type="cellIs" dxfId="1087" priority="1527" operator="equal">
      <formula>3</formula>
    </cfRule>
    <cfRule type="cellIs" dxfId="1086" priority="1528" operator="equal">
      <formula>4</formula>
    </cfRule>
    <cfRule type="cellIs" dxfId="1085" priority="1529" operator="equal">
      <formula>5</formula>
    </cfRule>
  </conditionalFormatting>
  <conditionalFormatting sqref="AD293">
    <cfRule type="cellIs" dxfId="1084" priority="1520" operator="equal">
      <formula>1</formula>
    </cfRule>
    <cfRule type="cellIs" dxfId="1083" priority="1521" operator="equal">
      <formula>2</formula>
    </cfRule>
    <cfRule type="cellIs" dxfId="1082" priority="1522" operator="equal">
      <formula>3</formula>
    </cfRule>
    <cfRule type="cellIs" dxfId="1081" priority="1523" operator="equal">
      <formula>4</formula>
    </cfRule>
    <cfRule type="cellIs" dxfId="1080" priority="1524" operator="equal">
      <formula>5</formula>
    </cfRule>
  </conditionalFormatting>
  <conditionalFormatting sqref="B293:E293">
    <cfRule type="colorScale" priority="151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93:I293">
    <cfRule type="colorScale" priority="151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93:M293">
    <cfRule type="colorScale" priority="151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Y293:AC293">
    <cfRule type="cellIs" dxfId="1079" priority="1512" operator="equal">
      <formula>1</formula>
    </cfRule>
    <cfRule type="cellIs" dxfId="1078" priority="1513" operator="equal">
      <formula>2</formula>
    </cfRule>
    <cfRule type="cellIs" dxfId="1077" priority="1514" operator="equal">
      <formula>3</formula>
    </cfRule>
    <cfRule type="cellIs" dxfId="1076" priority="1515" operator="equal">
      <formula>4</formula>
    </cfRule>
    <cfRule type="cellIs" dxfId="1075" priority="1516" operator="equal">
      <formula>5</formula>
    </cfRule>
  </conditionalFormatting>
  <conditionalFormatting sqref="U292:X292">
    <cfRule type="containsBlanks" priority="1506" stopIfTrue="1">
      <formula>LEN(TRIM(U292))=0</formula>
    </cfRule>
    <cfRule type="cellIs" dxfId="1074" priority="1507" operator="equal">
      <formula>"N/A"</formula>
    </cfRule>
    <cfRule type="cellIs" dxfId="1073" priority="1508" operator="equal">
      <formula>"OK"</formula>
    </cfRule>
    <cfRule type="containsText" dxfId="1072" priority="1509" operator="containsText" text="Unsure">
      <formula>NOT(ISERROR(SEARCH("Unsure",U292)))</formula>
    </cfRule>
    <cfRule type="containsText" dxfId="1071" priority="1510" operator="containsText" text="Can't See">
      <formula>NOT(ISERROR(SEARCH("Can't See",U292)))</formula>
    </cfRule>
    <cfRule type="notContainsText" dxfId="1070" priority="1511" operator="notContains" text="OK&amp;N/A">
      <formula>ISERROR(SEARCH("OK&amp;N/A",U292))</formula>
    </cfRule>
  </conditionalFormatting>
  <conditionalFormatting sqref="AD292">
    <cfRule type="cellIs" dxfId="1069" priority="1501" operator="equal">
      <formula>1</formula>
    </cfRule>
    <cfRule type="cellIs" dxfId="1068" priority="1502" operator="equal">
      <formula>2</formula>
    </cfRule>
    <cfRule type="cellIs" dxfId="1067" priority="1503" operator="equal">
      <formula>3</formula>
    </cfRule>
    <cfRule type="cellIs" dxfId="1066" priority="1504" operator="equal">
      <formula>4</formula>
    </cfRule>
    <cfRule type="cellIs" dxfId="1065" priority="1505" operator="equal">
      <formula>5</formula>
    </cfRule>
  </conditionalFormatting>
  <conditionalFormatting sqref="B292:E292">
    <cfRule type="colorScale" priority="150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92:I292">
    <cfRule type="colorScale" priority="149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92:M292">
    <cfRule type="colorScale" priority="149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Y292:AC292">
    <cfRule type="cellIs" dxfId="1064" priority="1493" operator="equal">
      <formula>1</formula>
    </cfRule>
    <cfRule type="cellIs" dxfId="1063" priority="1494" operator="equal">
      <formula>2</formula>
    </cfRule>
    <cfRule type="cellIs" dxfId="1062" priority="1495" operator="equal">
      <formula>3</formula>
    </cfRule>
    <cfRule type="cellIs" dxfId="1061" priority="1496" operator="equal">
      <formula>4</formula>
    </cfRule>
    <cfRule type="cellIs" dxfId="1060" priority="1497" operator="equal">
      <formula>5</formula>
    </cfRule>
  </conditionalFormatting>
  <conditionalFormatting sqref="U296:X296">
    <cfRule type="containsBlanks" priority="1487" stopIfTrue="1">
      <formula>LEN(TRIM(U296))=0</formula>
    </cfRule>
    <cfRule type="cellIs" dxfId="1059" priority="1488" operator="equal">
      <formula>"N/A"</formula>
    </cfRule>
    <cfRule type="cellIs" dxfId="1058" priority="1489" operator="equal">
      <formula>"OK"</formula>
    </cfRule>
    <cfRule type="containsText" dxfId="1057" priority="1490" operator="containsText" text="Unsure">
      <formula>NOT(ISERROR(SEARCH("Unsure",U296)))</formula>
    </cfRule>
    <cfRule type="containsText" dxfId="1056" priority="1491" operator="containsText" text="Can't See">
      <formula>NOT(ISERROR(SEARCH("Can't See",U296)))</formula>
    </cfRule>
    <cfRule type="notContainsText" dxfId="1055" priority="1492" operator="notContains" text="OK&amp;N/A">
      <formula>ISERROR(SEARCH("OK&amp;N/A",U296))</formula>
    </cfRule>
  </conditionalFormatting>
  <conditionalFormatting sqref="AD296">
    <cfRule type="cellIs" dxfId="1054" priority="1482" operator="equal">
      <formula>1</formula>
    </cfRule>
    <cfRule type="cellIs" dxfId="1053" priority="1483" operator="equal">
      <formula>2</formula>
    </cfRule>
    <cfRule type="cellIs" dxfId="1052" priority="1484" operator="equal">
      <formula>3</formula>
    </cfRule>
    <cfRule type="cellIs" dxfId="1051" priority="1485" operator="equal">
      <formula>4</formula>
    </cfRule>
    <cfRule type="cellIs" dxfId="1050" priority="1486" operator="equal">
      <formula>5</formula>
    </cfRule>
  </conditionalFormatting>
  <conditionalFormatting sqref="B296:E296">
    <cfRule type="colorScale" priority="148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96:I296">
    <cfRule type="colorScale" priority="148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96:M296">
    <cfRule type="colorScale" priority="147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Y296:AC296">
    <cfRule type="cellIs" dxfId="1049" priority="1474" operator="equal">
      <formula>1</formula>
    </cfRule>
    <cfRule type="cellIs" dxfId="1048" priority="1475" operator="equal">
      <formula>2</formula>
    </cfRule>
    <cfRule type="cellIs" dxfId="1047" priority="1476" operator="equal">
      <formula>3</formula>
    </cfRule>
    <cfRule type="cellIs" dxfId="1046" priority="1477" operator="equal">
      <formula>4</formula>
    </cfRule>
    <cfRule type="cellIs" dxfId="1045" priority="1478" operator="equal">
      <formula>5</formula>
    </cfRule>
  </conditionalFormatting>
  <conditionalFormatting sqref="U294:X294">
    <cfRule type="containsBlanks" priority="1468" stopIfTrue="1">
      <formula>LEN(TRIM(U294))=0</formula>
    </cfRule>
    <cfRule type="cellIs" dxfId="1044" priority="1469" operator="equal">
      <formula>"N/A"</formula>
    </cfRule>
    <cfRule type="cellIs" dxfId="1043" priority="1470" operator="equal">
      <formula>"OK"</formula>
    </cfRule>
    <cfRule type="containsText" dxfId="1042" priority="1471" operator="containsText" text="Unsure">
      <formula>NOT(ISERROR(SEARCH("Unsure",U294)))</formula>
    </cfRule>
    <cfRule type="containsText" dxfId="1041" priority="1472" operator="containsText" text="Can't See">
      <formula>NOT(ISERROR(SEARCH("Can't See",U294)))</formula>
    </cfRule>
    <cfRule type="notContainsText" dxfId="1040" priority="1473" operator="notContains" text="OK&amp;N/A">
      <formula>ISERROR(SEARCH("OK&amp;N/A",U294))</formula>
    </cfRule>
  </conditionalFormatting>
  <conditionalFormatting sqref="AD294">
    <cfRule type="cellIs" dxfId="1039" priority="1463" operator="equal">
      <formula>1</formula>
    </cfRule>
    <cfRule type="cellIs" dxfId="1038" priority="1464" operator="equal">
      <formula>2</formula>
    </cfRule>
    <cfRule type="cellIs" dxfId="1037" priority="1465" operator="equal">
      <formula>3</formula>
    </cfRule>
    <cfRule type="cellIs" dxfId="1036" priority="1466" operator="equal">
      <formula>4</formula>
    </cfRule>
    <cfRule type="cellIs" dxfId="1035" priority="1467" operator="equal">
      <formula>5</formula>
    </cfRule>
  </conditionalFormatting>
  <conditionalFormatting sqref="B294:E294">
    <cfRule type="colorScale" priority="146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94:I294">
    <cfRule type="colorScale" priority="146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94:M294">
    <cfRule type="colorScale" priority="146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Y294:AC294">
    <cfRule type="cellIs" dxfId="1034" priority="1455" operator="equal">
      <formula>1</formula>
    </cfRule>
    <cfRule type="cellIs" dxfId="1033" priority="1456" operator="equal">
      <formula>2</formula>
    </cfRule>
    <cfRule type="cellIs" dxfId="1032" priority="1457" operator="equal">
      <formula>3</formula>
    </cfRule>
    <cfRule type="cellIs" dxfId="1031" priority="1458" operator="equal">
      <formula>4</formula>
    </cfRule>
    <cfRule type="cellIs" dxfId="1030" priority="1459" operator="equal">
      <formula>5</formula>
    </cfRule>
  </conditionalFormatting>
  <conditionalFormatting sqref="U295:X295">
    <cfRule type="containsBlanks" priority="1449" stopIfTrue="1">
      <formula>LEN(TRIM(U295))=0</formula>
    </cfRule>
    <cfRule type="cellIs" dxfId="1029" priority="1450" operator="equal">
      <formula>"N/A"</formula>
    </cfRule>
    <cfRule type="cellIs" dxfId="1028" priority="1451" operator="equal">
      <formula>"OK"</formula>
    </cfRule>
    <cfRule type="containsText" dxfId="1027" priority="1452" operator="containsText" text="Unsure">
      <formula>NOT(ISERROR(SEARCH("Unsure",U295)))</formula>
    </cfRule>
    <cfRule type="containsText" dxfId="1026" priority="1453" operator="containsText" text="Can't See">
      <formula>NOT(ISERROR(SEARCH("Can't See",U295)))</formula>
    </cfRule>
    <cfRule type="notContainsText" dxfId="1025" priority="1454" operator="notContains" text="OK&amp;N/A">
      <formula>ISERROR(SEARCH("OK&amp;N/A",U295))</formula>
    </cfRule>
  </conditionalFormatting>
  <conditionalFormatting sqref="AD295">
    <cfRule type="cellIs" dxfId="1024" priority="1444" operator="equal">
      <formula>1</formula>
    </cfRule>
    <cfRule type="cellIs" dxfId="1023" priority="1445" operator="equal">
      <formula>2</formula>
    </cfRule>
    <cfRule type="cellIs" dxfId="1022" priority="1446" operator="equal">
      <formula>3</formula>
    </cfRule>
    <cfRule type="cellIs" dxfId="1021" priority="1447" operator="equal">
      <formula>4</formula>
    </cfRule>
    <cfRule type="cellIs" dxfId="1020" priority="1448" operator="equal">
      <formula>5</formula>
    </cfRule>
  </conditionalFormatting>
  <conditionalFormatting sqref="B295:E295">
    <cfRule type="colorScale" priority="144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95">
    <cfRule type="colorScale" priority="144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Y295:AC295">
    <cfRule type="cellIs" dxfId="1019" priority="1437" operator="equal">
      <formula>1</formula>
    </cfRule>
    <cfRule type="cellIs" dxfId="1018" priority="1438" operator="equal">
      <formula>2</formula>
    </cfRule>
    <cfRule type="cellIs" dxfId="1017" priority="1439" operator="equal">
      <formula>3</formula>
    </cfRule>
    <cfRule type="cellIs" dxfId="1016" priority="1440" operator="equal">
      <formula>4</formula>
    </cfRule>
    <cfRule type="cellIs" dxfId="1015" priority="1441" operator="equal">
      <formula>5</formula>
    </cfRule>
  </conditionalFormatting>
  <conditionalFormatting sqref="M295">
    <cfRule type="colorScale" priority="143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L295">
    <cfRule type="colorScale" priority="143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K295">
    <cfRule type="colorScale" priority="143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95">
    <cfRule type="colorScale" priority="143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I295">
    <cfRule type="colorScale" priority="143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H295">
    <cfRule type="colorScale" priority="143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G295">
    <cfRule type="colorScale" priority="143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D297">
    <cfRule type="cellIs" dxfId="1014" priority="1425" operator="equal">
      <formula>1</formula>
    </cfRule>
    <cfRule type="cellIs" dxfId="1013" priority="1426" operator="equal">
      <formula>2</formula>
    </cfRule>
    <cfRule type="cellIs" dxfId="1012" priority="1427" operator="equal">
      <formula>3</formula>
    </cfRule>
    <cfRule type="cellIs" dxfId="1011" priority="1428" operator="equal">
      <formula>4</formula>
    </cfRule>
    <cfRule type="cellIs" dxfId="1010" priority="1429" operator="equal">
      <formula>5</formula>
    </cfRule>
  </conditionalFormatting>
  <conditionalFormatting sqref="Y297:AC297">
    <cfRule type="cellIs" dxfId="1009" priority="1420" operator="equal">
      <formula>1</formula>
    </cfRule>
    <cfRule type="cellIs" dxfId="1008" priority="1421" operator="equal">
      <formula>2</formula>
    </cfRule>
    <cfRule type="cellIs" dxfId="1007" priority="1422" operator="equal">
      <formula>3</formula>
    </cfRule>
    <cfRule type="cellIs" dxfId="1006" priority="1423" operator="equal">
      <formula>4</formula>
    </cfRule>
    <cfRule type="cellIs" dxfId="1005" priority="1424" operator="equal">
      <formula>5</formula>
    </cfRule>
  </conditionalFormatting>
  <conditionalFormatting sqref="B297:E297">
    <cfRule type="colorScale" priority="141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97:I297">
    <cfRule type="colorScale" priority="141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97:M297">
    <cfRule type="colorScale" priority="141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298:E299">
    <cfRule type="colorScale" priority="141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Y298:AD302">
    <cfRule type="cellIs" dxfId="1004" priority="1411" operator="equal">
      <formula>1</formula>
    </cfRule>
    <cfRule type="cellIs" dxfId="1003" priority="1412" operator="equal">
      <formula>2</formula>
    </cfRule>
    <cfRule type="cellIs" dxfId="1002" priority="1413" operator="equal">
      <formula>3</formula>
    </cfRule>
    <cfRule type="cellIs" dxfId="1001" priority="1414" operator="equal">
      <formula>4</formula>
    </cfRule>
    <cfRule type="cellIs" dxfId="1000" priority="1416" operator="equal">
      <formula>5</formula>
    </cfRule>
  </conditionalFormatting>
  <conditionalFormatting sqref="U298:X302">
    <cfRule type="containsBlanks" priority="1405" stopIfTrue="1">
      <formula>LEN(TRIM(U298))=0</formula>
    </cfRule>
    <cfRule type="cellIs" dxfId="999" priority="1406" operator="equal">
      <formula>"N/A"</formula>
    </cfRule>
    <cfRule type="cellIs" dxfId="998" priority="1407" operator="equal">
      <formula>"OK"</formula>
    </cfRule>
    <cfRule type="containsText" dxfId="997" priority="1408" operator="containsText" text="Unsure">
      <formula>NOT(ISERROR(SEARCH("Unsure",U298)))</formula>
    </cfRule>
    <cfRule type="containsText" dxfId="996" priority="1409" operator="containsText" text="Can't See">
      <formula>NOT(ISERROR(SEARCH("Can't See",U298)))</formula>
    </cfRule>
    <cfRule type="notContainsText" dxfId="995" priority="1410" operator="notContains" text="OK&amp;N/A">
      <formula>ISERROR(SEARCH("OK&amp;N/A",U298))</formula>
    </cfRule>
  </conditionalFormatting>
  <conditionalFormatting sqref="F298:I299">
    <cfRule type="colorScale" priority="140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98:M299">
    <cfRule type="colorScale" priority="140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U300:X302">
    <cfRule type="containsBlanks" priority="1397" stopIfTrue="1">
      <formula>LEN(TRIM(U300))=0</formula>
    </cfRule>
    <cfRule type="cellIs" dxfId="994" priority="1398" operator="equal">
      <formula>"N/A"</formula>
    </cfRule>
    <cfRule type="cellIs" dxfId="993" priority="1399" operator="equal">
      <formula>"OK"</formula>
    </cfRule>
    <cfRule type="containsText" dxfId="992" priority="1400" operator="containsText" text="Unsure">
      <formula>NOT(ISERROR(SEARCH("Unsure",U300)))</formula>
    </cfRule>
    <cfRule type="containsText" dxfId="991" priority="1401" operator="containsText" text="Can't See">
      <formula>NOT(ISERROR(SEARCH("Can't See",U300)))</formula>
    </cfRule>
    <cfRule type="notContainsText" dxfId="990" priority="1402" operator="notContains" text="OK&amp;N/A">
      <formula>ISERROR(SEARCH("OK&amp;N/A",U300))</formula>
    </cfRule>
  </conditionalFormatting>
  <conditionalFormatting sqref="AD300:AD302">
    <cfRule type="cellIs" dxfId="989" priority="1392" operator="equal">
      <formula>1</formula>
    </cfRule>
    <cfRule type="cellIs" dxfId="988" priority="1393" operator="equal">
      <formula>2</formula>
    </cfRule>
    <cfRule type="cellIs" dxfId="987" priority="1394" operator="equal">
      <formula>3</formula>
    </cfRule>
    <cfRule type="cellIs" dxfId="986" priority="1395" operator="equal">
      <formula>4</formula>
    </cfRule>
    <cfRule type="cellIs" dxfId="985" priority="1396" operator="equal">
      <formula>5</formula>
    </cfRule>
  </conditionalFormatting>
  <conditionalFormatting sqref="Y300:AC302">
    <cfRule type="cellIs" dxfId="984" priority="1387" operator="equal">
      <formula>1</formula>
    </cfRule>
    <cfRule type="cellIs" dxfId="983" priority="1388" operator="equal">
      <formula>2</formula>
    </cfRule>
    <cfRule type="cellIs" dxfId="982" priority="1389" operator="equal">
      <formula>3</formula>
    </cfRule>
    <cfRule type="cellIs" dxfId="981" priority="1390" operator="equal">
      <formula>4</formula>
    </cfRule>
    <cfRule type="cellIs" dxfId="980" priority="1391" operator="equal">
      <formula>5</formula>
    </cfRule>
  </conditionalFormatting>
  <conditionalFormatting sqref="U298:X298">
    <cfRule type="containsBlanks" priority="1381" stopIfTrue="1">
      <formula>LEN(TRIM(U298))=0</formula>
    </cfRule>
    <cfRule type="cellIs" dxfId="979" priority="1382" operator="equal">
      <formula>"N/A"</formula>
    </cfRule>
    <cfRule type="cellIs" dxfId="978" priority="1383" operator="equal">
      <formula>"OK"</formula>
    </cfRule>
    <cfRule type="containsText" dxfId="977" priority="1384" operator="containsText" text="Unsure">
      <formula>NOT(ISERROR(SEARCH("Unsure",U298)))</formula>
    </cfRule>
    <cfRule type="containsText" dxfId="976" priority="1385" operator="containsText" text="Can't See">
      <formula>NOT(ISERROR(SEARCH("Can't See",U298)))</formula>
    </cfRule>
    <cfRule type="notContainsText" dxfId="975" priority="1386" operator="notContains" text="OK&amp;N/A">
      <formula>ISERROR(SEARCH("OK&amp;N/A",U298))</formula>
    </cfRule>
  </conditionalFormatting>
  <conditionalFormatting sqref="AD298">
    <cfRule type="cellIs" dxfId="974" priority="1376" operator="equal">
      <formula>1</formula>
    </cfRule>
    <cfRule type="cellIs" dxfId="973" priority="1377" operator="equal">
      <formula>2</formula>
    </cfRule>
    <cfRule type="cellIs" dxfId="972" priority="1378" operator="equal">
      <formula>3</formula>
    </cfRule>
    <cfRule type="cellIs" dxfId="971" priority="1379" operator="equal">
      <formula>4</formula>
    </cfRule>
    <cfRule type="cellIs" dxfId="970" priority="1380" operator="equal">
      <formula>5</formula>
    </cfRule>
  </conditionalFormatting>
  <conditionalFormatting sqref="B298:E298">
    <cfRule type="colorScale" priority="137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98:I298">
    <cfRule type="colorScale" priority="137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98:M298">
    <cfRule type="colorScale" priority="137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Y298:AC298">
    <cfRule type="cellIs" dxfId="969" priority="1368" operator="equal">
      <formula>1</formula>
    </cfRule>
    <cfRule type="cellIs" dxfId="968" priority="1369" operator="equal">
      <formula>2</formula>
    </cfRule>
    <cfRule type="cellIs" dxfId="967" priority="1370" operator="equal">
      <formula>3</formula>
    </cfRule>
    <cfRule type="cellIs" dxfId="966" priority="1371" operator="equal">
      <formula>4</formula>
    </cfRule>
    <cfRule type="cellIs" dxfId="965" priority="1372" operator="equal">
      <formula>5</formula>
    </cfRule>
  </conditionalFormatting>
  <conditionalFormatting sqref="U299:X299">
    <cfRule type="containsBlanks" priority="1362" stopIfTrue="1">
      <formula>LEN(TRIM(U299))=0</formula>
    </cfRule>
    <cfRule type="cellIs" dxfId="964" priority="1363" operator="equal">
      <formula>"N/A"</formula>
    </cfRule>
    <cfRule type="cellIs" dxfId="963" priority="1364" operator="equal">
      <formula>"OK"</formula>
    </cfRule>
    <cfRule type="containsText" dxfId="962" priority="1365" operator="containsText" text="Unsure">
      <formula>NOT(ISERROR(SEARCH("Unsure",U299)))</formula>
    </cfRule>
    <cfRule type="containsText" dxfId="961" priority="1366" operator="containsText" text="Can't See">
      <formula>NOT(ISERROR(SEARCH("Can't See",U299)))</formula>
    </cfRule>
    <cfRule type="notContainsText" dxfId="960" priority="1367" operator="notContains" text="OK&amp;N/A">
      <formula>ISERROR(SEARCH("OK&amp;N/A",U299))</formula>
    </cfRule>
  </conditionalFormatting>
  <conditionalFormatting sqref="AD299">
    <cfRule type="cellIs" dxfId="959" priority="1357" operator="equal">
      <formula>1</formula>
    </cfRule>
    <cfRule type="cellIs" dxfId="958" priority="1358" operator="equal">
      <formula>2</formula>
    </cfRule>
    <cfRule type="cellIs" dxfId="957" priority="1359" operator="equal">
      <formula>3</formula>
    </cfRule>
    <cfRule type="cellIs" dxfId="956" priority="1360" operator="equal">
      <formula>4</formula>
    </cfRule>
    <cfRule type="cellIs" dxfId="955" priority="1361" operator="equal">
      <formula>5</formula>
    </cfRule>
  </conditionalFormatting>
  <conditionalFormatting sqref="B299:E299">
    <cfRule type="colorScale" priority="135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99:I299">
    <cfRule type="colorScale" priority="135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99:M299">
    <cfRule type="colorScale" priority="135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Y299:AC299">
    <cfRule type="cellIs" dxfId="954" priority="1349" operator="equal">
      <formula>1</formula>
    </cfRule>
    <cfRule type="cellIs" dxfId="953" priority="1350" operator="equal">
      <formula>2</formula>
    </cfRule>
    <cfRule type="cellIs" dxfId="952" priority="1351" operator="equal">
      <formula>3</formula>
    </cfRule>
    <cfRule type="cellIs" dxfId="951" priority="1352" operator="equal">
      <formula>4</formula>
    </cfRule>
    <cfRule type="cellIs" dxfId="950" priority="1353" operator="equal">
      <formula>5</formula>
    </cfRule>
  </conditionalFormatting>
  <conditionalFormatting sqref="A291">
    <cfRule type="containsBlanks" priority="1343" stopIfTrue="1">
      <formula>LEN(TRIM(A291))=0</formula>
    </cfRule>
    <cfRule type="containsText" dxfId="949" priority="1344" stopIfTrue="1" operator="containsText" text="fcd">
      <formula>NOT(ISERROR(SEARCH("fcd",A291)))</formula>
    </cfRule>
    <cfRule type="containsText" dxfId="948" priority="1345" stopIfTrue="1" operator="containsText" text="server">
      <formula>NOT(ISERROR(SEARCH("server",A291)))</formula>
    </cfRule>
    <cfRule type="containsText" dxfId="947" priority="1346" stopIfTrue="1" operator="containsText" text="ft">
      <formula>NOT(ISERROR(SEARCH("ft",A291)))</formula>
    </cfRule>
    <cfRule type="containsText" dxfId="946" priority="1347" stopIfTrue="1" operator="containsText" text="lynxx_">
      <formula>NOT(ISERROR(SEARCH("lynxx_",A291)))</formula>
    </cfRule>
    <cfRule type="containsText" dxfId="945" priority="1348" operator="containsText" text="_">
      <formula>NOT(ISERROR(SEARCH("_",A291)))</formula>
    </cfRule>
  </conditionalFormatting>
  <conditionalFormatting sqref="A291">
    <cfRule type="containsBlanks" priority="1337" stopIfTrue="1">
      <formula>LEN(TRIM(A291))=0</formula>
    </cfRule>
    <cfRule type="containsText" dxfId="944" priority="1338" stopIfTrue="1" operator="containsText" text="fcd">
      <formula>NOT(ISERROR(SEARCH("fcd",A291)))</formula>
    </cfRule>
    <cfRule type="containsText" dxfId="943" priority="1339" stopIfTrue="1" operator="containsText" text="server">
      <formula>NOT(ISERROR(SEARCH("server",A291)))</formula>
    </cfRule>
    <cfRule type="containsText" dxfId="942" priority="1340" stopIfTrue="1" operator="containsText" text="ft">
      <formula>NOT(ISERROR(SEARCH("ft",A291)))</formula>
    </cfRule>
    <cfRule type="containsText" dxfId="941" priority="1341" stopIfTrue="1" operator="containsText" text="lynxx_">
      <formula>NOT(ISERROR(SEARCH("lynxx_",A291)))</formula>
    </cfRule>
    <cfRule type="containsText" dxfId="940" priority="1342" operator="containsText" text="_">
      <formula>NOT(ISERROR(SEARCH("_",A291)))</formula>
    </cfRule>
  </conditionalFormatting>
  <conditionalFormatting sqref="F185">
    <cfRule type="colorScale" priority="133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G185">
    <cfRule type="colorScale" priority="133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H185">
    <cfRule type="colorScale" priority="133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I185">
    <cfRule type="colorScale" priority="133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K185:M185">
    <cfRule type="containsBlanks" priority="1327" stopIfTrue="1">
      <formula>LEN(TRIM(K185))=0</formula>
    </cfRule>
    <cfRule type="cellIs" dxfId="939" priority="1328" operator="equal">
      <formula>"N/A"</formula>
    </cfRule>
    <cfRule type="cellIs" dxfId="938" priority="1329" operator="equal">
      <formula>"OK"</formula>
    </cfRule>
    <cfRule type="containsText" dxfId="937" priority="1330" operator="containsText" text="Unsure">
      <formula>NOT(ISERROR(SEARCH("Unsure",K185)))</formula>
    </cfRule>
    <cfRule type="containsText" dxfId="936" priority="1331" operator="containsText" text="Can't See">
      <formula>NOT(ISERROR(SEARCH("Can't See",K185)))</formula>
    </cfRule>
    <cfRule type="notContainsText" dxfId="935" priority="1332" operator="notContains" text="OK&amp;N/A">
      <formula>ISERROR(SEARCH("OK&amp;N/A",K185))</formula>
    </cfRule>
  </conditionalFormatting>
  <conditionalFormatting sqref="J185">
    <cfRule type="containsBlanks" priority="1321" stopIfTrue="1">
      <formula>LEN(TRIM(J185))=0</formula>
    </cfRule>
    <cfRule type="cellIs" dxfId="934" priority="1322" operator="equal">
      <formula>"N/A"</formula>
    </cfRule>
    <cfRule type="cellIs" dxfId="933" priority="1323" operator="equal">
      <formula>"OK"</formula>
    </cfRule>
    <cfRule type="containsText" dxfId="932" priority="1324" operator="containsText" text="Unsure">
      <formula>NOT(ISERROR(SEARCH("Unsure",J185)))</formula>
    </cfRule>
    <cfRule type="containsText" dxfId="931" priority="1325" operator="containsText" text="Can't See">
      <formula>NOT(ISERROR(SEARCH("Can't See",J185)))</formula>
    </cfRule>
    <cfRule type="notContainsText" dxfId="930" priority="1326" operator="notContains" text="OK&amp;N/A">
      <formula>ISERROR(SEARCH("OK&amp;N/A",J185))</formula>
    </cfRule>
  </conditionalFormatting>
  <conditionalFormatting sqref="U273:X274">
    <cfRule type="containsBlanks" priority="1315" stopIfTrue="1">
      <formula>LEN(TRIM(U273))=0</formula>
    </cfRule>
    <cfRule type="cellIs" dxfId="929" priority="1316" operator="equal">
      <formula>"N/A"</formula>
    </cfRule>
    <cfRule type="cellIs" dxfId="928" priority="1317" operator="equal">
      <formula>"OK"</formula>
    </cfRule>
    <cfRule type="containsText" dxfId="927" priority="1318" operator="containsText" text="Unsure">
      <formula>NOT(ISERROR(SEARCH("Unsure",U273)))</formula>
    </cfRule>
    <cfRule type="containsText" dxfId="926" priority="1319" operator="containsText" text="Can't See">
      <formula>NOT(ISERROR(SEARCH("Can't See",U273)))</formula>
    </cfRule>
    <cfRule type="notContainsText" dxfId="925" priority="1320" operator="notContains" text="OK&amp;N/A">
      <formula>ISERROR(SEARCH("OK&amp;N/A",U273))</formula>
    </cfRule>
  </conditionalFormatting>
  <conditionalFormatting sqref="A273:A274">
    <cfRule type="containsBlanks" priority="1308" stopIfTrue="1">
      <formula>LEN(TRIM(A273))=0</formula>
    </cfRule>
    <cfRule type="containsText" dxfId="924" priority="1309" stopIfTrue="1" operator="containsText" text="fcd">
      <formula>NOT(ISERROR(SEARCH("fcd",A273)))</formula>
    </cfRule>
    <cfRule type="containsText" dxfId="923" priority="1310" stopIfTrue="1" operator="containsText" text="server">
      <formula>NOT(ISERROR(SEARCH("server",A273)))</formula>
    </cfRule>
    <cfRule type="containsText" dxfId="922" priority="1311" stopIfTrue="1" operator="containsText" text="ft">
      <formula>NOT(ISERROR(SEARCH("ft",A273)))</formula>
    </cfRule>
    <cfRule type="containsText" dxfId="921" priority="1312" stopIfTrue="1" operator="containsText" text="lynxx_">
      <formula>NOT(ISERROR(SEARCH("lynxx_",A273)))</formula>
    </cfRule>
    <cfRule type="containsText" dxfId="920" priority="1313" operator="containsText" text="_">
      <formula>NOT(ISERROR(SEARCH("_",A273)))</formula>
    </cfRule>
  </conditionalFormatting>
  <conditionalFormatting sqref="AD273:AD274">
    <cfRule type="cellIs" dxfId="919" priority="1304" operator="equal">
      <formula>1</formula>
    </cfRule>
    <cfRule type="cellIs" dxfId="918" priority="1305" operator="equal">
      <formula>2</formula>
    </cfRule>
    <cfRule type="cellIs" dxfId="917" priority="1306" operator="equal">
      <formula>3</formula>
    </cfRule>
    <cfRule type="cellIs" dxfId="916" priority="1307" operator="equal">
      <formula>4</formula>
    </cfRule>
    <cfRule type="cellIs" dxfId="915" priority="1314" operator="equal">
      <formula>5</formula>
    </cfRule>
  </conditionalFormatting>
  <conditionalFormatting sqref="A273:A274">
    <cfRule type="containsBlanks" priority="1298" stopIfTrue="1">
      <formula>LEN(TRIM(A273))=0</formula>
    </cfRule>
    <cfRule type="containsText" dxfId="914" priority="1299" stopIfTrue="1" operator="containsText" text="fcd">
      <formula>NOT(ISERROR(SEARCH("fcd",A273)))</formula>
    </cfRule>
    <cfRule type="containsText" dxfId="913" priority="1300" stopIfTrue="1" operator="containsText" text="server">
      <formula>NOT(ISERROR(SEARCH("server",A273)))</formula>
    </cfRule>
    <cfRule type="containsText" dxfId="912" priority="1301" stopIfTrue="1" operator="containsText" text="ft">
      <formula>NOT(ISERROR(SEARCH("ft",A273)))</formula>
    </cfRule>
    <cfRule type="containsText" dxfId="911" priority="1302" stopIfTrue="1" operator="containsText" text="lynxx_">
      <formula>NOT(ISERROR(SEARCH("lynxx_",A273)))</formula>
    </cfRule>
    <cfRule type="containsText" dxfId="910" priority="1303" operator="containsText" text="_">
      <formula>NOT(ISERROR(SEARCH("_",A273)))</formula>
    </cfRule>
  </conditionalFormatting>
  <conditionalFormatting sqref="Y273:AC274">
    <cfRule type="cellIs" dxfId="909" priority="1293" operator="equal">
      <formula>1</formula>
    </cfRule>
    <cfRule type="cellIs" dxfId="908" priority="1294" operator="equal">
      <formula>2</formula>
    </cfRule>
    <cfRule type="cellIs" dxfId="907" priority="1295" operator="equal">
      <formula>3</formula>
    </cfRule>
    <cfRule type="cellIs" dxfId="906" priority="1296" operator="equal">
      <formula>4</formula>
    </cfRule>
    <cfRule type="cellIs" dxfId="905" priority="1297" operator="equal">
      <formula>5</formula>
    </cfRule>
  </conditionalFormatting>
  <conditionalFormatting sqref="B273:E274">
    <cfRule type="colorScale" priority="129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73:I274">
    <cfRule type="colorScale" priority="129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73:M274">
    <cfRule type="colorScale" priority="129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U272:X272">
    <cfRule type="containsBlanks" priority="1284" stopIfTrue="1">
      <formula>LEN(TRIM(U272))=0</formula>
    </cfRule>
    <cfRule type="cellIs" dxfId="904" priority="1285" operator="equal">
      <formula>"N/A"</formula>
    </cfRule>
    <cfRule type="cellIs" dxfId="903" priority="1286" operator="equal">
      <formula>"OK"</formula>
    </cfRule>
    <cfRule type="containsText" dxfId="902" priority="1287" operator="containsText" text="Unsure">
      <formula>NOT(ISERROR(SEARCH("Unsure",U272)))</formula>
    </cfRule>
    <cfRule type="containsText" dxfId="901" priority="1288" operator="containsText" text="Can't See">
      <formula>NOT(ISERROR(SEARCH("Can't See",U272)))</formula>
    </cfRule>
    <cfRule type="notContainsText" dxfId="900" priority="1289" operator="notContains" text="OK&amp;N/A">
      <formula>ISERROR(SEARCH("OK&amp;N/A",U272))</formula>
    </cfRule>
  </conditionalFormatting>
  <conditionalFormatting sqref="A272">
    <cfRule type="containsBlanks" priority="1277" stopIfTrue="1">
      <formula>LEN(TRIM(A272))=0</formula>
    </cfRule>
    <cfRule type="containsText" dxfId="899" priority="1278" stopIfTrue="1" operator="containsText" text="fcd">
      <formula>NOT(ISERROR(SEARCH("fcd",A272)))</formula>
    </cfRule>
    <cfRule type="containsText" dxfId="898" priority="1279" stopIfTrue="1" operator="containsText" text="server">
      <formula>NOT(ISERROR(SEARCH("server",A272)))</formula>
    </cfRule>
    <cfRule type="containsText" dxfId="897" priority="1280" stopIfTrue="1" operator="containsText" text="ft">
      <formula>NOT(ISERROR(SEARCH("ft",A272)))</formula>
    </cfRule>
    <cfRule type="containsText" dxfId="896" priority="1281" stopIfTrue="1" operator="containsText" text="lynxx_">
      <formula>NOT(ISERROR(SEARCH("lynxx_",A272)))</formula>
    </cfRule>
    <cfRule type="containsText" dxfId="895" priority="1282" operator="containsText" text="_">
      <formula>NOT(ISERROR(SEARCH("_",A272)))</formula>
    </cfRule>
  </conditionalFormatting>
  <conditionalFormatting sqref="AD272">
    <cfRule type="cellIs" dxfId="894" priority="1273" operator="equal">
      <formula>1</formula>
    </cfRule>
    <cfRule type="cellIs" dxfId="893" priority="1274" operator="equal">
      <formula>2</formula>
    </cfRule>
    <cfRule type="cellIs" dxfId="892" priority="1275" operator="equal">
      <formula>3</formula>
    </cfRule>
    <cfRule type="cellIs" dxfId="891" priority="1276" operator="equal">
      <formula>4</formula>
    </cfRule>
    <cfRule type="cellIs" dxfId="890" priority="1283" operator="equal">
      <formula>5</formula>
    </cfRule>
  </conditionalFormatting>
  <conditionalFormatting sqref="A272">
    <cfRule type="containsBlanks" priority="1267" stopIfTrue="1">
      <formula>LEN(TRIM(A272))=0</formula>
    </cfRule>
    <cfRule type="containsText" dxfId="889" priority="1268" stopIfTrue="1" operator="containsText" text="fcd">
      <formula>NOT(ISERROR(SEARCH("fcd",A272)))</formula>
    </cfRule>
    <cfRule type="containsText" dxfId="888" priority="1269" stopIfTrue="1" operator="containsText" text="server">
      <formula>NOT(ISERROR(SEARCH("server",A272)))</formula>
    </cfRule>
    <cfRule type="containsText" dxfId="887" priority="1270" stopIfTrue="1" operator="containsText" text="ft">
      <formula>NOT(ISERROR(SEARCH("ft",A272)))</formula>
    </cfRule>
    <cfRule type="containsText" dxfId="886" priority="1271" stopIfTrue="1" operator="containsText" text="lynxx_">
      <formula>NOT(ISERROR(SEARCH("lynxx_",A272)))</formula>
    </cfRule>
    <cfRule type="containsText" dxfId="885" priority="1272" operator="containsText" text="_">
      <formula>NOT(ISERROR(SEARCH("_",A272)))</formula>
    </cfRule>
  </conditionalFormatting>
  <conditionalFormatting sqref="Y272:AC272">
    <cfRule type="cellIs" dxfId="884" priority="1262" operator="equal">
      <formula>1</formula>
    </cfRule>
    <cfRule type="cellIs" dxfId="883" priority="1263" operator="equal">
      <formula>2</formula>
    </cfRule>
    <cfRule type="cellIs" dxfId="882" priority="1264" operator="equal">
      <formula>3</formula>
    </cfRule>
    <cfRule type="cellIs" dxfId="881" priority="1265" operator="equal">
      <formula>4</formula>
    </cfRule>
    <cfRule type="cellIs" dxfId="880" priority="1266" operator="equal">
      <formula>5</formula>
    </cfRule>
  </conditionalFormatting>
  <conditionalFormatting sqref="B272:E272">
    <cfRule type="colorScale" priority="126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72:I272">
    <cfRule type="colorScale" priority="126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72:M272">
    <cfRule type="colorScale" priority="125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E62">
    <cfRule type="colorScale" priority="125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62">
    <cfRule type="containsBlanks" priority="1251" stopIfTrue="1">
      <formula>LEN(TRIM(A62))=0</formula>
    </cfRule>
    <cfRule type="containsText" dxfId="879" priority="1253" stopIfTrue="1" operator="containsText" text="fcd">
      <formula>NOT(ISERROR(SEARCH("fcd",A62)))</formula>
    </cfRule>
    <cfRule type="containsText" dxfId="878" priority="1254" stopIfTrue="1" operator="containsText" text="server">
      <formula>NOT(ISERROR(SEARCH("server",A62)))</formula>
    </cfRule>
    <cfRule type="containsText" dxfId="877" priority="1255" stopIfTrue="1" operator="containsText" text="ft">
      <formula>NOT(ISERROR(SEARCH("ft",A62)))</formula>
    </cfRule>
    <cfRule type="containsText" dxfId="876" priority="1256" stopIfTrue="1" operator="containsText" text="lynxx_">
      <formula>NOT(ISERROR(SEARCH("lynxx_",A62)))</formula>
    </cfRule>
    <cfRule type="containsText" dxfId="875" priority="1257" operator="containsText" text="_">
      <formula>NOT(ISERROR(SEARCH("_",A62)))</formula>
    </cfRule>
  </conditionalFormatting>
  <conditionalFormatting sqref="Y62:AE62">
    <cfRule type="cellIs" dxfId="874" priority="1247" operator="equal">
      <formula>1</formula>
    </cfRule>
    <cfRule type="cellIs" dxfId="873" priority="1248" operator="equal">
      <formula>2</formula>
    </cfRule>
    <cfRule type="cellIs" dxfId="872" priority="1249" operator="equal">
      <formula>3</formula>
    </cfRule>
    <cfRule type="cellIs" dxfId="871" priority="1250" operator="equal">
      <formula>4</formula>
    </cfRule>
    <cfRule type="cellIs" dxfId="870" priority="1258" operator="equal">
      <formula>5</formula>
    </cfRule>
  </conditionalFormatting>
  <conditionalFormatting sqref="U62:X62">
    <cfRule type="containsBlanks" priority="1241" stopIfTrue="1">
      <formula>LEN(TRIM(U62))=0</formula>
    </cfRule>
    <cfRule type="cellIs" dxfId="869" priority="1242" operator="equal">
      <formula>"N/A"</formula>
    </cfRule>
    <cfRule type="cellIs" dxfId="868" priority="1243" operator="equal">
      <formula>"OK"</formula>
    </cfRule>
    <cfRule type="containsText" dxfId="867" priority="1244" operator="containsText" text="Unsure">
      <formula>NOT(ISERROR(SEARCH("Unsure",U62)))</formula>
    </cfRule>
    <cfRule type="containsText" dxfId="866" priority="1245" operator="containsText" text="Can't See">
      <formula>NOT(ISERROR(SEARCH("Can't See",U62)))</formula>
    </cfRule>
    <cfRule type="notContainsText" dxfId="865" priority="1246" operator="notContains" text="OK&amp;N/A">
      <formula>ISERROR(SEARCH("OK&amp;N/A",U62))</formula>
    </cfRule>
  </conditionalFormatting>
  <conditionalFormatting sqref="F62">
    <cfRule type="colorScale" priority="124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62:M62">
    <cfRule type="containsBlanks" priority="1234" stopIfTrue="1">
      <formula>LEN(TRIM(J62))=0</formula>
    </cfRule>
    <cfRule type="cellIs" dxfId="864" priority="1235" operator="equal">
      <formula>"N/A"</formula>
    </cfRule>
    <cfRule type="cellIs" dxfId="863" priority="1236" operator="equal">
      <formula>"OK"</formula>
    </cfRule>
    <cfRule type="containsText" dxfId="862" priority="1237" operator="containsText" text="Unsure">
      <formula>NOT(ISERROR(SEARCH("Unsure",J62)))</formula>
    </cfRule>
    <cfRule type="containsText" dxfId="861" priority="1238" operator="containsText" text="Can't See">
      <formula>NOT(ISERROR(SEARCH("Can't See",J62)))</formula>
    </cfRule>
    <cfRule type="notContainsText" dxfId="860" priority="1239" operator="notContains" text="OK&amp;N/A">
      <formula>ISERROR(SEARCH("OK&amp;N/A",J62))</formula>
    </cfRule>
  </conditionalFormatting>
  <conditionalFormatting sqref="G62">
    <cfRule type="colorScale" priority="123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I62">
    <cfRule type="colorScale" priority="123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H62">
    <cfRule type="colorScale" priority="123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D62">
    <cfRule type="colorScale" priority="123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C62">
    <cfRule type="colorScale" priority="122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62">
    <cfRule type="colorScale" priority="122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U275:X275">
    <cfRule type="containsBlanks" priority="1222" stopIfTrue="1">
      <formula>LEN(TRIM(U275))=0</formula>
    </cfRule>
    <cfRule type="cellIs" dxfId="859" priority="1223" operator="equal">
      <formula>"N/A"</formula>
    </cfRule>
    <cfRule type="cellIs" dxfId="858" priority="1224" operator="equal">
      <formula>"OK"</formula>
    </cfRule>
    <cfRule type="containsText" dxfId="857" priority="1225" operator="containsText" text="Unsure">
      <formula>NOT(ISERROR(SEARCH("Unsure",U275)))</formula>
    </cfRule>
    <cfRule type="containsText" dxfId="856" priority="1226" operator="containsText" text="Can't See">
      <formula>NOT(ISERROR(SEARCH("Can't See",U275)))</formula>
    </cfRule>
    <cfRule type="notContainsText" dxfId="855" priority="1227" operator="notContains" text="OK&amp;N/A">
      <formula>ISERROR(SEARCH("OK&amp;N/A",U275))</formula>
    </cfRule>
  </conditionalFormatting>
  <conditionalFormatting sqref="A275">
    <cfRule type="containsBlanks" priority="1215" stopIfTrue="1">
      <formula>LEN(TRIM(A275))=0</formula>
    </cfRule>
    <cfRule type="containsText" dxfId="854" priority="1216" stopIfTrue="1" operator="containsText" text="fcd">
      <formula>NOT(ISERROR(SEARCH("fcd",A275)))</formula>
    </cfRule>
    <cfRule type="containsText" dxfId="853" priority="1217" stopIfTrue="1" operator="containsText" text="server">
      <formula>NOT(ISERROR(SEARCH("server",A275)))</formula>
    </cfRule>
    <cfRule type="containsText" dxfId="852" priority="1218" stopIfTrue="1" operator="containsText" text="ft">
      <formula>NOT(ISERROR(SEARCH("ft",A275)))</formula>
    </cfRule>
    <cfRule type="containsText" dxfId="851" priority="1219" stopIfTrue="1" operator="containsText" text="lynxx_">
      <formula>NOT(ISERROR(SEARCH("lynxx_",A275)))</formula>
    </cfRule>
    <cfRule type="containsText" dxfId="850" priority="1220" operator="containsText" text="_">
      <formula>NOT(ISERROR(SEARCH("_",A275)))</formula>
    </cfRule>
  </conditionalFormatting>
  <conditionalFormatting sqref="AD275">
    <cfRule type="cellIs" dxfId="849" priority="1211" operator="equal">
      <formula>1</formula>
    </cfRule>
    <cfRule type="cellIs" dxfId="848" priority="1212" operator="equal">
      <formula>2</formula>
    </cfRule>
    <cfRule type="cellIs" dxfId="847" priority="1213" operator="equal">
      <formula>3</formula>
    </cfRule>
    <cfRule type="cellIs" dxfId="846" priority="1214" operator="equal">
      <formula>4</formula>
    </cfRule>
    <cfRule type="cellIs" dxfId="845" priority="1221" operator="equal">
      <formula>5</formula>
    </cfRule>
  </conditionalFormatting>
  <conditionalFormatting sqref="J275:M275">
    <cfRule type="containsBlanks" priority="1205" stopIfTrue="1">
      <formula>LEN(TRIM(J275))=0</formula>
    </cfRule>
    <cfRule type="cellIs" dxfId="844" priority="1206" operator="equal">
      <formula>"N/A"</formula>
    </cfRule>
    <cfRule type="cellIs" dxfId="843" priority="1207" operator="equal">
      <formula>"OK"</formula>
    </cfRule>
    <cfRule type="containsText" dxfId="842" priority="1208" operator="containsText" text="Unsure">
      <formula>NOT(ISERROR(SEARCH("Unsure",J275)))</formula>
    </cfRule>
    <cfRule type="containsText" dxfId="841" priority="1209" operator="containsText" text="Can't See">
      <formula>NOT(ISERROR(SEARCH("Can't See",J275)))</formula>
    </cfRule>
    <cfRule type="notContainsText" dxfId="840" priority="1210" operator="notContains" text="OK&amp;N/A">
      <formula>ISERROR(SEARCH("OK&amp;N/A",J275))</formula>
    </cfRule>
  </conditionalFormatting>
  <conditionalFormatting sqref="Y275:AC275">
    <cfRule type="cellIs" dxfId="839" priority="1200" operator="equal">
      <formula>1</formula>
    </cfRule>
    <cfRule type="cellIs" dxfId="838" priority="1201" operator="equal">
      <formula>2</formula>
    </cfRule>
    <cfRule type="cellIs" dxfId="837" priority="1202" operator="equal">
      <formula>3</formula>
    </cfRule>
    <cfRule type="cellIs" dxfId="836" priority="1203" operator="equal">
      <formula>4</formula>
    </cfRule>
    <cfRule type="cellIs" dxfId="835" priority="1204" operator="equal">
      <formula>5</formula>
    </cfRule>
  </conditionalFormatting>
  <conditionalFormatting sqref="B275">
    <cfRule type="colorScale" priority="119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C275:F275">
    <cfRule type="colorScale" priority="119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G275">
    <cfRule type="colorScale" priority="119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H275">
    <cfRule type="colorScale" priority="119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I275">
    <cfRule type="colorScale" priority="119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185">
    <cfRule type="colorScale" priority="119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C185">
    <cfRule type="colorScale" priority="119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D185">
    <cfRule type="colorScale" priority="119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E185">
    <cfRule type="colorScale" priority="119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Y197:AD197">
    <cfRule type="cellIs" dxfId="834" priority="1186" operator="equal">
      <formula>1</formula>
    </cfRule>
    <cfRule type="cellIs" dxfId="833" priority="1187" operator="equal">
      <formula>2</formula>
    </cfRule>
    <cfRule type="cellIs" dxfId="832" priority="1188" operator="equal">
      <formula>3</formula>
    </cfRule>
    <cfRule type="cellIs" dxfId="831" priority="1189" operator="equal">
      <formula>4</formula>
    </cfRule>
    <cfRule type="cellIs" dxfId="830" priority="1190" operator="equal">
      <formula>5</formula>
    </cfRule>
  </conditionalFormatting>
  <conditionalFormatting sqref="U197:X197">
    <cfRule type="containsBlanks" priority="1180" stopIfTrue="1">
      <formula>LEN(TRIM(U197))=0</formula>
    </cfRule>
    <cfRule type="cellIs" dxfId="829" priority="1181" operator="equal">
      <formula>"N/A"</formula>
    </cfRule>
    <cfRule type="cellIs" dxfId="828" priority="1182" operator="equal">
      <formula>"OK"</formula>
    </cfRule>
    <cfRule type="containsText" dxfId="827" priority="1183" operator="containsText" text="Unsure">
      <formula>NOT(ISERROR(SEARCH("Unsure",U197)))</formula>
    </cfRule>
    <cfRule type="containsText" dxfId="826" priority="1184" operator="containsText" text="Can't See">
      <formula>NOT(ISERROR(SEARCH("Can't See",U197)))</formula>
    </cfRule>
    <cfRule type="notContainsText" dxfId="825" priority="1185" operator="notContains" text="OK&amp;N/A">
      <formula>ISERROR(SEARCH("OK&amp;N/A",U197))</formula>
    </cfRule>
  </conditionalFormatting>
  <conditionalFormatting sqref="A197">
    <cfRule type="containsBlanks" priority="1174" stopIfTrue="1">
      <formula>LEN(TRIM(A197))=0</formula>
    </cfRule>
    <cfRule type="containsText" dxfId="824" priority="1175" stopIfTrue="1" operator="containsText" text="fcd">
      <formula>NOT(ISERROR(SEARCH("fcd",A197)))</formula>
    </cfRule>
    <cfRule type="containsText" dxfId="823" priority="1176" stopIfTrue="1" operator="containsText" text="server">
      <formula>NOT(ISERROR(SEARCH("server",A197)))</formula>
    </cfRule>
    <cfRule type="containsText" dxfId="822" priority="1177" stopIfTrue="1" operator="containsText" text="ft">
      <formula>NOT(ISERROR(SEARCH("ft",A197)))</formula>
    </cfRule>
    <cfRule type="containsText" dxfId="821" priority="1178" stopIfTrue="1" operator="containsText" text="lynxx_">
      <formula>NOT(ISERROR(SEARCH("lynxx_",A197)))</formula>
    </cfRule>
    <cfRule type="containsText" dxfId="820" priority="1179" operator="containsText" text="_">
      <formula>NOT(ISERROR(SEARCH("_",A197)))</formula>
    </cfRule>
  </conditionalFormatting>
  <conditionalFormatting sqref="U200:X200">
    <cfRule type="containsBlanks" priority="1168" stopIfTrue="1">
      <formula>LEN(TRIM(U200))=0</formula>
    </cfRule>
    <cfRule type="cellIs" dxfId="819" priority="1169" operator="equal">
      <formula>"N/A"</formula>
    </cfRule>
    <cfRule type="cellIs" dxfId="818" priority="1170" operator="equal">
      <formula>"OK"</formula>
    </cfRule>
    <cfRule type="containsText" dxfId="817" priority="1171" operator="containsText" text="Unsure">
      <formula>NOT(ISERROR(SEARCH("Unsure",U200)))</formula>
    </cfRule>
    <cfRule type="containsText" dxfId="816" priority="1172" operator="containsText" text="Can't See">
      <formula>NOT(ISERROR(SEARCH("Can't See",U200)))</formula>
    </cfRule>
    <cfRule type="notContainsText" dxfId="815" priority="1173" operator="notContains" text="OK&amp;N/A">
      <formula>ISERROR(SEARCH("OK&amp;N/A",U200))</formula>
    </cfRule>
  </conditionalFormatting>
  <conditionalFormatting sqref="Y200:AC200">
    <cfRule type="cellIs" dxfId="814" priority="1163" operator="equal">
      <formula>1</formula>
    </cfRule>
    <cfRule type="cellIs" dxfId="813" priority="1164" operator="equal">
      <formula>2</formula>
    </cfRule>
    <cfRule type="cellIs" dxfId="812" priority="1165" operator="equal">
      <formula>3</formula>
    </cfRule>
    <cfRule type="cellIs" dxfId="811" priority="1166" operator="equal">
      <formula>4</formula>
    </cfRule>
    <cfRule type="cellIs" dxfId="810" priority="1167" operator="equal">
      <formula>5</formula>
    </cfRule>
  </conditionalFormatting>
  <conditionalFormatting sqref="I278">
    <cfRule type="colorScale" priority="116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H278">
    <cfRule type="colorScale" priority="116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G278">
    <cfRule type="colorScale" priority="116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78">
    <cfRule type="colorScale" priority="115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78:M278">
    <cfRule type="containsBlanks" priority="1153" stopIfTrue="1">
      <formula>LEN(TRIM(J278))=0</formula>
    </cfRule>
    <cfRule type="cellIs" dxfId="809" priority="1154" operator="equal">
      <formula>"N/A"</formula>
    </cfRule>
    <cfRule type="cellIs" dxfId="808" priority="1155" operator="equal">
      <formula>"OK"</formula>
    </cfRule>
    <cfRule type="containsText" dxfId="807" priority="1156" operator="containsText" text="Unsure">
      <formula>NOT(ISERROR(SEARCH("Unsure",J278)))</formula>
    </cfRule>
    <cfRule type="containsText" dxfId="806" priority="1157" operator="containsText" text="Can't See">
      <formula>NOT(ISERROR(SEARCH("Can't See",J278)))</formula>
    </cfRule>
    <cfRule type="notContainsText" dxfId="805" priority="1158" operator="notContains" text="OK&amp;N/A">
      <formula>ISERROR(SEARCH("OK&amp;N/A",J278))</formula>
    </cfRule>
  </conditionalFormatting>
  <conditionalFormatting sqref="M178:M183">
    <cfRule type="colorScale" priority="115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M178:M183">
    <cfRule type="colorScale" priority="115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L178:L179">
    <cfRule type="colorScale" priority="115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L180">
    <cfRule type="colorScale" priority="114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L180">
    <cfRule type="colorScale" priority="114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L181">
    <cfRule type="colorScale" priority="114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L182">
    <cfRule type="colorScale" priority="114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L183">
    <cfRule type="colorScale" priority="114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L183">
    <cfRule type="colorScale" priority="114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K183">
    <cfRule type="colorScale" priority="114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K183">
    <cfRule type="colorScale" priority="114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K181:K182">
    <cfRule type="colorScale" priority="114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K180">
    <cfRule type="colorScale" priority="114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K180">
    <cfRule type="colorScale" priority="113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K179">
    <cfRule type="colorScale" priority="113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K179">
    <cfRule type="colorScale" priority="113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K178">
    <cfRule type="colorScale" priority="113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K178">
    <cfRule type="colorScale" priority="113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178">
    <cfRule type="colorScale" priority="113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179">
    <cfRule type="colorScale" priority="113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180">
    <cfRule type="colorScale" priority="113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180">
    <cfRule type="colorScale" priority="113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181">
    <cfRule type="colorScale" priority="113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182">
    <cfRule type="colorScale" priority="112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183">
    <cfRule type="colorScale" priority="112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183">
    <cfRule type="colorScale" priority="112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U271:X271">
    <cfRule type="containsBlanks" priority="1121" stopIfTrue="1">
      <formula>LEN(TRIM(U271))=0</formula>
    </cfRule>
    <cfRule type="cellIs" dxfId="804" priority="1122" operator="equal">
      <formula>"N/A"</formula>
    </cfRule>
    <cfRule type="cellIs" dxfId="803" priority="1123" operator="equal">
      <formula>"OK"</formula>
    </cfRule>
    <cfRule type="containsText" dxfId="802" priority="1124" operator="containsText" text="Unsure">
      <formula>NOT(ISERROR(SEARCH("Unsure",U271)))</formula>
    </cfRule>
    <cfRule type="containsText" dxfId="801" priority="1125" operator="containsText" text="Can't See">
      <formula>NOT(ISERROR(SEARCH("Can't See",U271)))</formula>
    </cfRule>
    <cfRule type="notContainsText" dxfId="800" priority="1126" operator="notContains" text="OK&amp;N/A">
      <formula>ISERROR(SEARCH("OK&amp;N/A",U271))</formula>
    </cfRule>
  </conditionalFormatting>
  <conditionalFormatting sqref="A271">
    <cfRule type="containsBlanks" priority="1114" stopIfTrue="1">
      <formula>LEN(TRIM(A271))=0</formula>
    </cfRule>
    <cfRule type="containsText" dxfId="799" priority="1115" stopIfTrue="1" operator="containsText" text="fcd">
      <formula>NOT(ISERROR(SEARCH("fcd",A271)))</formula>
    </cfRule>
    <cfRule type="containsText" dxfId="798" priority="1116" stopIfTrue="1" operator="containsText" text="server">
      <formula>NOT(ISERROR(SEARCH("server",A271)))</formula>
    </cfRule>
    <cfRule type="containsText" dxfId="797" priority="1117" stopIfTrue="1" operator="containsText" text="ft">
      <formula>NOT(ISERROR(SEARCH("ft",A271)))</formula>
    </cfRule>
    <cfRule type="containsText" dxfId="796" priority="1118" stopIfTrue="1" operator="containsText" text="lynxx_">
      <formula>NOT(ISERROR(SEARCH("lynxx_",A271)))</formula>
    </cfRule>
    <cfRule type="containsText" dxfId="795" priority="1119" operator="containsText" text="_">
      <formula>NOT(ISERROR(SEARCH("_",A271)))</formula>
    </cfRule>
  </conditionalFormatting>
  <conditionalFormatting sqref="AD271">
    <cfRule type="cellIs" dxfId="794" priority="1110" operator="equal">
      <formula>1</formula>
    </cfRule>
    <cfRule type="cellIs" dxfId="793" priority="1111" operator="equal">
      <formula>2</formula>
    </cfRule>
    <cfRule type="cellIs" dxfId="792" priority="1112" operator="equal">
      <formula>3</formula>
    </cfRule>
    <cfRule type="cellIs" dxfId="791" priority="1113" operator="equal">
      <formula>4</formula>
    </cfRule>
    <cfRule type="cellIs" dxfId="790" priority="1120" operator="equal">
      <formula>5</formula>
    </cfRule>
  </conditionalFormatting>
  <conditionalFormatting sqref="A271">
    <cfRule type="containsBlanks" priority="1104" stopIfTrue="1">
      <formula>LEN(TRIM(A271))=0</formula>
    </cfRule>
    <cfRule type="containsText" dxfId="789" priority="1105" stopIfTrue="1" operator="containsText" text="fcd">
      <formula>NOT(ISERROR(SEARCH("fcd",A271)))</formula>
    </cfRule>
    <cfRule type="containsText" dxfId="788" priority="1106" stopIfTrue="1" operator="containsText" text="server">
      <formula>NOT(ISERROR(SEARCH("server",A271)))</formula>
    </cfRule>
    <cfRule type="containsText" dxfId="787" priority="1107" stopIfTrue="1" operator="containsText" text="ft">
      <formula>NOT(ISERROR(SEARCH("ft",A271)))</formula>
    </cfRule>
    <cfRule type="containsText" dxfId="786" priority="1108" stopIfTrue="1" operator="containsText" text="lynxx_">
      <formula>NOT(ISERROR(SEARCH("lynxx_",A271)))</formula>
    </cfRule>
    <cfRule type="containsText" dxfId="785" priority="1109" operator="containsText" text="_">
      <formula>NOT(ISERROR(SEARCH("_",A271)))</formula>
    </cfRule>
  </conditionalFormatting>
  <conditionalFormatting sqref="Y271:AC271">
    <cfRule type="cellIs" dxfId="784" priority="1099" operator="equal">
      <formula>1</formula>
    </cfRule>
    <cfRule type="cellIs" dxfId="783" priority="1100" operator="equal">
      <formula>2</formula>
    </cfRule>
    <cfRule type="cellIs" dxfId="782" priority="1101" operator="equal">
      <formula>3</formula>
    </cfRule>
    <cfRule type="cellIs" dxfId="781" priority="1102" operator="equal">
      <formula>4</formula>
    </cfRule>
    <cfRule type="cellIs" dxfId="780" priority="1103" operator="equal">
      <formula>5</formula>
    </cfRule>
  </conditionalFormatting>
  <conditionalFormatting sqref="B271:E271">
    <cfRule type="colorScale" priority="109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71:I271">
    <cfRule type="colorScale" priority="109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71:M271">
    <cfRule type="colorScale" priority="109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83:A88 A90:A96">
    <cfRule type="containsBlanks" priority="1089" stopIfTrue="1">
      <formula>LEN(TRIM(A83))=0</formula>
    </cfRule>
    <cfRule type="containsText" dxfId="779" priority="1090" stopIfTrue="1" operator="containsText" text="fcd">
      <formula>NOT(ISERROR(SEARCH("fcd",A83)))</formula>
    </cfRule>
    <cfRule type="containsText" dxfId="778" priority="1091" stopIfTrue="1" operator="containsText" text="server">
      <formula>NOT(ISERROR(SEARCH("server",A83)))</formula>
    </cfRule>
    <cfRule type="containsText" dxfId="777" priority="1092" stopIfTrue="1" operator="containsText" text="ft">
      <formula>NOT(ISERROR(SEARCH("ft",A83)))</formula>
    </cfRule>
    <cfRule type="containsText" dxfId="776" priority="1093" stopIfTrue="1" operator="containsText" text="lynxx_">
      <formula>NOT(ISERROR(SEARCH("lynxx_",A83)))</formula>
    </cfRule>
    <cfRule type="containsText" dxfId="775" priority="1094" operator="containsText" text="_">
      <formula>NOT(ISERROR(SEARCH("_",A83)))</formula>
    </cfRule>
  </conditionalFormatting>
  <conditionalFormatting sqref="Y83:AE88 Y90:AE96">
    <cfRule type="cellIs" dxfId="774" priority="1085" operator="equal">
      <formula>1</formula>
    </cfRule>
    <cfRule type="cellIs" dxfId="773" priority="1086" operator="equal">
      <formula>2</formula>
    </cfRule>
    <cfRule type="cellIs" dxfId="772" priority="1087" operator="equal">
      <formula>3</formula>
    </cfRule>
    <cfRule type="cellIs" dxfId="771" priority="1088" operator="equal">
      <formula>4</formula>
    </cfRule>
    <cfRule type="cellIs" dxfId="770" priority="1095" operator="equal">
      <formula>5</formula>
    </cfRule>
  </conditionalFormatting>
  <conditionalFormatting sqref="U86:V86 X86 U83:X85 U87:X88 U90:X96">
    <cfRule type="containsBlanks" priority="1079" stopIfTrue="1">
      <formula>LEN(TRIM(U83))=0</formula>
    </cfRule>
    <cfRule type="cellIs" dxfId="769" priority="1080" operator="equal">
      <formula>"N/A"</formula>
    </cfRule>
    <cfRule type="cellIs" dxfId="768" priority="1081" operator="equal">
      <formula>"OK"</formula>
    </cfRule>
    <cfRule type="containsText" dxfId="767" priority="1082" operator="containsText" text="Unsure">
      <formula>NOT(ISERROR(SEARCH("Unsure",U83)))</formula>
    </cfRule>
    <cfRule type="containsText" dxfId="766" priority="1083" operator="containsText" text="Can't See">
      <formula>NOT(ISERROR(SEARCH("Can't See",U83)))</formula>
    </cfRule>
    <cfRule type="notContainsText" dxfId="765" priority="1084" operator="notContains" text="OK&amp;N/A">
      <formula>ISERROR(SEARCH("OK&amp;N/A",U83))</formula>
    </cfRule>
  </conditionalFormatting>
  <conditionalFormatting sqref="W86">
    <cfRule type="containsBlanks" priority="1073" stopIfTrue="1">
      <formula>LEN(TRIM(W86))=0</formula>
    </cfRule>
    <cfRule type="containsText" dxfId="764" priority="1074" stopIfTrue="1" operator="containsText" text="fcd">
      <formula>NOT(ISERROR(SEARCH("fcd",W86)))</formula>
    </cfRule>
    <cfRule type="containsText" dxfId="763" priority="1075" stopIfTrue="1" operator="containsText" text="server">
      <formula>NOT(ISERROR(SEARCH("server",W86)))</formula>
    </cfRule>
    <cfRule type="containsText" dxfId="762" priority="1076" stopIfTrue="1" operator="containsText" text="ft">
      <formula>NOT(ISERROR(SEARCH("ft",W86)))</formula>
    </cfRule>
    <cfRule type="containsText" dxfId="761" priority="1077" stopIfTrue="1" operator="containsText" text="lynxx_">
      <formula>NOT(ISERROR(SEARCH("lynxx_",W86)))</formula>
    </cfRule>
    <cfRule type="containsText" dxfId="760" priority="1078" operator="containsText" text="_">
      <formula>NOT(ISERROR(SEARCH("_",W86)))</formula>
    </cfRule>
  </conditionalFormatting>
  <conditionalFormatting sqref="X100:X109">
    <cfRule type="containsBlanks" priority="1067" stopIfTrue="1">
      <formula>LEN(TRIM(X100))=0</formula>
    </cfRule>
    <cfRule type="cellIs" dxfId="759" priority="1068" operator="equal">
      <formula>"N/A"</formula>
    </cfRule>
    <cfRule type="cellIs" dxfId="758" priority="1069" operator="equal">
      <formula>"OK"</formula>
    </cfRule>
    <cfRule type="containsText" dxfId="757" priority="1070" operator="containsText" text="Unsure">
      <formula>NOT(ISERROR(SEARCH("Unsure",X100)))</formula>
    </cfRule>
    <cfRule type="containsText" dxfId="756" priority="1071" operator="containsText" text="Can't See">
      <formula>NOT(ISERROR(SEARCH("Can't See",X100)))</formula>
    </cfRule>
    <cfRule type="notContainsText" dxfId="755" priority="1072" operator="notContains" text="OK&amp;N/A">
      <formula>ISERROR(SEARCH("OK&amp;N/A",X100))</formula>
    </cfRule>
  </conditionalFormatting>
  <conditionalFormatting sqref="J98:M99 J109:M109">
    <cfRule type="containsBlanks" priority="1061" stopIfTrue="1">
      <formula>LEN(TRIM(J98))=0</formula>
    </cfRule>
    <cfRule type="cellIs" dxfId="754" priority="1062" operator="equal">
      <formula>"N/A"</formula>
    </cfRule>
    <cfRule type="cellIs" dxfId="753" priority="1063" operator="equal">
      <formula>"OK"</formula>
    </cfRule>
    <cfRule type="containsText" dxfId="752" priority="1064" operator="containsText" text="Unsure">
      <formula>NOT(ISERROR(SEARCH("Unsure",J98)))</formula>
    </cfRule>
    <cfRule type="containsText" dxfId="751" priority="1065" operator="containsText" text="Can't See">
      <formula>NOT(ISERROR(SEARCH("Can't See",J98)))</formula>
    </cfRule>
    <cfRule type="notContainsText" dxfId="750" priority="1066" operator="notContains" text="OK&amp;N/A">
      <formula>ISERROR(SEARCH("OK&amp;N/A",J98))</formula>
    </cfRule>
  </conditionalFormatting>
  <conditionalFormatting sqref="I90:K93 B83:C88 I84:K88 M83:M88 E84:G88 E90:G93 E83:K83 H84:H93 E94:K94 B90:C96 M90:M94 E95:M96">
    <cfRule type="colorScale" priority="106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82">
    <cfRule type="containsBlanks" priority="1054" stopIfTrue="1">
      <formula>LEN(TRIM(A82))=0</formula>
    </cfRule>
    <cfRule type="containsText" dxfId="749" priority="1055" stopIfTrue="1" operator="containsText" text="fcd">
      <formula>NOT(ISERROR(SEARCH("fcd",A82)))</formula>
    </cfRule>
    <cfRule type="containsText" dxfId="748" priority="1056" stopIfTrue="1" operator="containsText" text="server">
      <formula>NOT(ISERROR(SEARCH("server",A82)))</formula>
    </cfRule>
    <cfRule type="containsText" dxfId="747" priority="1057" stopIfTrue="1" operator="containsText" text="ft">
      <formula>NOT(ISERROR(SEARCH("ft",A82)))</formula>
    </cfRule>
    <cfRule type="containsText" dxfId="746" priority="1058" stopIfTrue="1" operator="containsText" text="lynxx_">
      <formula>NOT(ISERROR(SEARCH("lynxx_",A82)))</formula>
    </cfRule>
    <cfRule type="containsText" dxfId="745" priority="1059" operator="containsText" text="_">
      <formula>NOT(ISERROR(SEARCH("_",A82)))</formula>
    </cfRule>
  </conditionalFormatting>
  <conditionalFormatting sqref="B82">
    <cfRule type="containsBlanks" priority="1048" stopIfTrue="1">
      <formula>LEN(TRIM(B82))=0</formula>
    </cfRule>
    <cfRule type="containsText" dxfId="744" priority="1049" stopIfTrue="1" operator="containsText" text="fcd">
      <formula>NOT(ISERROR(SEARCH("fcd",B82)))</formula>
    </cfRule>
    <cfRule type="containsText" dxfId="743" priority="1050" stopIfTrue="1" operator="containsText" text="server">
      <formula>NOT(ISERROR(SEARCH("server",B82)))</formula>
    </cfRule>
    <cfRule type="containsText" dxfId="742" priority="1051" stopIfTrue="1" operator="containsText" text="ft">
      <formula>NOT(ISERROR(SEARCH("ft",B82)))</formula>
    </cfRule>
    <cfRule type="containsText" dxfId="741" priority="1052" stopIfTrue="1" operator="containsText" text="lynxx_">
      <formula>NOT(ISERROR(SEARCH("lynxx_",B82)))</formula>
    </cfRule>
    <cfRule type="containsText" dxfId="740" priority="1053" operator="containsText" text="_">
      <formula>NOT(ISERROR(SEARCH("_",B82)))</formula>
    </cfRule>
  </conditionalFormatting>
  <conditionalFormatting sqref="C82">
    <cfRule type="containsBlanks" priority="1042" stopIfTrue="1">
      <formula>LEN(TRIM(C82))=0</formula>
    </cfRule>
    <cfRule type="containsText" dxfId="739" priority="1043" stopIfTrue="1" operator="containsText" text="fcd">
      <formula>NOT(ISERROR(SEARCH("fcd",C82)))</formula>
    </cfRule>
    <cfRule type="containsText" dxfId="738" priority="1044" stopIfTrue="1" operator="containsText" text="server">
      <formula>NOT(ISERROR(SEARCH("server",C82)))</formula>
    </cfRule>
    <cfRule type="containsText" dxfId="737" priority="1045" stopIfTrue="1" operator="containsText" text="ft">
      <formula>NOT(ISERROR(SEARCH("ft",C82)))</formula>
    </cfRule>
    <cfRule type="containsText" dxfId="736" priority="1046" stopIfTrue="1" operator="containsText" text="lynxx_">
      <formula>NOT(ISERROR(SEARCH("lynxx_",C82)))</formula>
    </cfRule>
    <cfRule type="containsText" dxfId="735" priority="1047" operator="containsText" text="_">
      <formula>NOT(ISERROR(SEARCH("_",C82)))</formula>
    </cfRule>
  </conditionalFormatting>
  <conditionalFormatting sqref="D82">
    <cfRule type="containsBlanks" priority="1036" stopIfTrue="1">
      <formula>LEN(TRIM(D82))=0</formula>
    </cfRule>
    <cfRule type="containsText" dxfId="734" priority="1037" stopIfTrue="1" operator="containsText" text="fcd">
      <formula>NOT(ISERROR(SEARCH("fcd",D82)))</formula>
    </cfRule>
    <cfRule type="containsText" dxfId="733" priority="1038" stopIfTrue="1" operator="containsText" text="server">
      <formula>NOT(ISERROR(SEARCH("server",D82)))</formula>
    </cfRule>
    <cfRule type="containsText" dxfId="732" priority="1039" stopIfTrue="1" operator="containsText" text="ft">
      <formula>NOT(ISERROR(SEARCH("ft",D82)))</formula>
    </cfRule>
    <cfRule type="containsText" dxfId="731" priority="1040" stopIfTrue="1" operator="containsText" text="lynxx_">
      <formula>NOT(ISERROR(SEARCH("lynxx_",D82)))</formula>
    </cfRule>
    <cfRule type="containsText" dxfId="730" priority="1041" operator="containsText" text="_">
      <formula>NOT(ISERROR(SEARCH("_",D82)))</formula>
    </cfRule>
  </conditionalFormatting>
  <conditionalFormatting sqref="E82">
    <cfRule type="containsBlanks" priority="1030" stopIfTrue="1">
      <formula>LEN(TRIM(E82))=0</formula>
    </cfRule>
    <cfRule type="containsText" dxfId="729" priority="1031" stopIfTrue="1" operator="containsText" text="fcd">
      <formula>NOT(ISERROR(SEARCH("fcd",E82)))</formula>
    </cfRule>
    <cfRule type="containsText" dxfId="728" priority="1032" stopIfTrue="1" operator="containsText" text="server">
      <formula>NOT(ISERROR(SEARCH("server",E82)))</formula>
    </cfRule>
    <cfRule type="containsText" dxfId="727" priority="1033" stopIfTrue="1" operator="containsText" text="ft">
      <formula>NOT(ISERROR(SEARCH("ft",E82)))</formula>
    </cfRule>
    <cfRule type="containsText" dxfId="726" priority="1034" stopIfTrue="1" operator="containsText" text="lynxx_">
      <formula>NOT(ISERROR(SEARCH("lynxx_",E82)))</formula>
    </cfRule>
    <cfRule type="containsText" dxfId="725" priority="1035" operator="containsText" text="_">
      <formula>NOT(ISERROR(SEARCH("_",E82)))</formula>
    </cfRule>
  </conditionalFormatting>
  <conditionalFormatting sqref="F82">
    <cfRule type="containsBlanks" priority="1024" stopIfTrue="1">
      <formula>LEN(TRIM(F82))=0</formula>
    </cfRule>
    <cfRule type="containsText" dxfId="724" priority="1025" stopIfTrue="1" operator="containsText" text="fcd">
      <formula>NOT(ISERROR(SEARCH("fcd",F82)))</formula>
    </cfRule>
    <cfRule type="containsText" dxfId="723" priority="1026" stopIfTrue="1" operator="containsText" text="server">
      <formula>NOT(ISERROR(SEARCH("server",F82)))</formula>
    </cfRule>
    <cfRule type="containsText" dxfId="722" priority="1027" stopIfTrue="1" operator="containsText" text="ft">
      <formula>NOT(ISERROR(SEARCH("ft",F82)))</formula>
    </cfRule>
    <cfRule type="containsText" dxfId="721" priority="1028" stopIfTrue="1" operator="containsText" text="lynxx_">
      <formula>NOT(ISERROR(SEARCH("lynxx_",F82)))</formula>
    </cfRule>
    <cfRule type="containsText" dxfId="720" priority="1029" operator="containsText" text="_">
      <formula>NOT(ISERROR(SEARCH("_",F82)))</formula>
    </cfRule>
  </conditionalFormatting>
  <conditionalFormatting sqref="G82">
    <cfRule type="containsBlanks" priority="1018" stopIfTrue="1">
      <formula>LEN(TRIM(G82))=0</formula>
    </cfRule>
    <cfRule type="containsText" dxfId="719" priority="1019" stopIfTrue="1" operator="containsText" text="fcd">
      <formula>NOT(ISERROR(SEARCH("fcd",G82)))</formula>
    </cfRule>
    <cfRule type="containsText" dxfId="718" priority="1020" stopIfTrue="1" operator="containsText" text="server">
      <formula>NOT(ISERROR(SEARCH("server",G82)))</formula>
    </cfRule>
    <cfRule type="containsText" dxfId="717" priority="1021" stopIfTrue="1" operator="containsText" text="ft">
      <formula>NOT(ISERROR(SEARCH("ft",G82)))</formula>
    </cfRule>
    <cfRule type="containsText" dxfId="716" priority="1022" stopIfTrue="1" operator="containsText" text="lynxx_">
      <formula>NOT(ISERROR(SEARCH("lynxx_",G82)))</formula>
    </cfRule>
    <cfRule type="containsText" dxfId="715" priority="1023" operator="containsText" text="_">
      <formula>NOT(ISERROR(SEARCH("_",G82)))</formula>
    </cfRule>
  </conditionalFormatting>
  <conditionalFormatting sqref="H82">
    <cfRule type="containsBlanks" priority="1012" stopIfTrue="1">
      <formula>LEN(TRIM(H82))=0</formula>
    </cfRule>
    <cfRule type="containsText" dxfId="714" priority="1013" stopIfTrue="1" operator="containsText" text="fcd">
      <formula>NOT(ISERROR(SEARCH("fcd",H82)))</formula>
    </cfRule>
    <cfRule type="containsText" dxfId="713" priority="1014" stopIfTrue="1" operator="containsText" text="server">
      <formula>NOT(ISERROR(SEARCH("server",H82)))</formula>
    </cfRule>
    <cfRule type="containsText" dxfId="712" priority="1015" stopIfTrue="1" operator="containsText" text="ft">
      <formula>NOT(ISERROR(SEARCH("ft",H82)))</formula>
    </cfRule>
    <cfRule type="containsText" dxfId="711" priority="1016" stopIfTrue="1" operator="containsText" text="lynxx_">
      <formula>NOT(ISERROR(SEARCH("lynxx_",H82)))</formula>
    </cfRule>
    <cfRule type="containsText" dxfId="710" priority="1017" operator="containsText" text="_">
      <formula>NOT(ISERROR(SEARCH("_",H82)))</formula>
    </cfRule>
  </conditionalFormatting>
  <conditionalFormatting sqref="I82">
    <cfRule type="containsBlanks" priority="1006" stopIfTrue="1">
      <formula>LEN(TRIM(I82))=0</formula>
    </cfRule>
    <cfRule type="containsText" dxfId="709" priority="1007" stopIfTrue="1" operator="containsText" text="fcd">
      <formula>NOT(ISERROR(SEARCH("fcd",I82)))</formula>
    </cfRule>
    <cfRule type="containsText" dxfId="708" priority="1008" stopIfTrue="1" operator="containsText" text="server">
      <formula>NOT(ISERROR(SEARCH("server",I82)))</formula>
    </cfRule>
    <cfRule type="containsText" dxfId="707" priority="1009" stopIfTrue="1" operator="containsText" text="ft">
      <formula>NOT(ISERROR(SEARCH("ft",I82)))</formula>
    </cfRule>
    <cfRule type="containsText" dxfId="706" priority="1010" stopIfTrue="1" operator="containsText" text="lynxx_">
      <formula>NOT(ISERROR(SEARCH("lynxx_",I82)))</formula>
    </cfRule>
    <cfRule type="containsText" dxfId="705" priority="1011" operator="containsText" text="_">
      <formula>NOT(ISERROR(SEARCH("_",I82)))</formula>
    </cfRule>
  </conditionalFormatting>
  <conditionalFormatting sqref="J82">
    <cfRule type="containsBlanks" priority="1000" stopIfTrue="1">
      <formula>LEN(TRIM(J82))=0</formula>
    </cfRule>
    <cfRule type="containsText" dxfId="704" priority="1001" stopIfTrue="1" operator="containsText" text="fcd">
      <formula>NOT(ISERROR(SEARCH("fcd",J82)))</formula>
    </cfRule>
    <cfRule type="containsText" dxfId="703" priority="1002" stopIfTrue="1" operator="containsText" text="server">
      <formula>NOT(ISERROR(SEARCH("server",J82)))</formula>
    </cfRule>
    <cfRule type="containsText" dxfId="702" priority="1003" stopIfTrue="1" operator="containsText" text="ft">
      <formula>NOT(ISERROR(SEARCH("ft",J82)))</formula>
    </cfRule>
    <cfRule type="containsText" dxfId="701" priority="1004" stopIfTrue="1" operator="containsText" text="lynxx_">
      <formula>NOT(ISERROR(SEARCH("lynxx_",J82)))</formula>
    </cfRule>
    <cfRule type="containsText" dxfId="700" priority="1005" operator="containsText" text="_">
      <formula>NOT(ISERROR(SEARCH("_",J82)))</formula>
    </cfRule>
  </conditionalFormatting>
  <conditionalFormatting sqref="L82">
    <cfRule type="containsBlanks" priority="994" stopIfTrue="1">
      <formula>LEN(TRIM(L82))=0</formula>
    </cfRule>
    <cfRule type="containsText" dxfId="699" priority="995" stopIfTrue="1" operator="containsText" text="fcd">
      <formula>NOT(ISERROR(SEARCH("fcd",L82)))</formula>
    </cfRule>
    <cfRule type="containsText" dxfId="698" priority="996" stopIfTrue="1" operator="containsText" text="server">
      <formula>NOT(ISERROR(SEARCH("server",L82)))</formula>
    </cfRule>
    <cfRule type="containsText" dxfId="697" priority="997" stopIfTrue="1" operator="containsText" text="ft">
      <formula>NOT(ISERROR(SEARCH("ft",L82)))</formula>
    </cfRule>
    <cfRule type="containsText" dxfId="696" priority="998" stopIfTrue="1" operator="containsText" text="lynxx_">
      <formula>NOT(ISERROR(SEARCH("lynxx_",L82)))</formula>
    </cfRule>
    <cfRule type="containsText" dxfId="695" priority="999" operator="containsText" text="_">
      <formula>NOT(ISERROR(SEARCH("_",L82)))</formula>
    </cfRule>
  </conditionalFormatting>
  <conditionalFormatting sqref="M81">
    <cfRule type="containsBlanks" priority="988" stopIfTrue="1">
      <formula>LEN(TRIM(M81))=0</formula>
    </cfRule>
    <cfRule type="containsText" dxfId="694" priority="989" stopIfTrue="1" operator="containsText" text="fcd">
      <formula>NOT(ISERROR(SEARCH("fcd",M81)))</formula>
    </cfRule>
    <cfRule type="containsText" dxfId="693" priority="990" stopIfTrue="1" operator="containsText" text="server">
      <formula>NOT(ISERROR(SEARCH("server",M81)))</formula>
    </cfRule>
    <cfRule type="containsText" dxfId="692" priority="991" stopIfTrue="1" operator="containsText" text="ft">
      <formula>NOT(ISERROR(SEARCH("ft",M81)))</formula>
    </cfRule>
    <cfRule type="containsText" dxfId="691" priority="992" stopIfTrue="1" operator="containsText" text="lynxx_">
      <formula>NOT(ISERROR(SEARCH("lynxx_",M81)))</formula>
    </cfRule>
    <cfRule type="containsText" dxfId="690" priority="993" operator="containsText" text="_">
      <formula>NOT(ISERROR(SEARCH("_",M81)))</formula>
    </cfRule>
  </conditionalFormatting>
  <conditionalFormatting sqref="O82">
    <cfRule type="containsBlanks" priority="982" stopIfTrue="1">
      <formula>LEN(TRIM(O82))=0</formula>
    </cfRule>
    <cfRule type="containsText" dxfId="689" priority="983" stopIfTrue="1" operator="containsText" text="fcd">
      <formula>NOT(ISERROR(SEARCH("fcd",O82)))</formula>
    </cfRule>
    <cfRule type="containsText" dxfId="688" priority="984" stopIfTrue="1" operator="containsText" text="server">
      <formula>NOT(ISERROR(SEARCH("server",O82)))</formula>
    </cfRule>
    <cfRule type="containsText" dxfId="687" priority="985" stopIfTrue="1" operator="containsText" text="ft">
      <formula>NOT(ISERROR(SEARCH("ft",O82)))</formula>
    </cfRule>
    <cfRule type="containsText" dxfId="686" priority="986" stopIfTrue="1" operator="containsText" text="lynxx_">
      <formula>NOT(ISERROR(SEARCH("lynxx_",O82)))</formula>
    </cfRule>
    <cfRule type="containsText" dxfId="685" priority="987" operator="containsText" text="_">
      <formula>NOT(ISERROR(SEARCH("_",O82)))</formula>
    </cfRule>
  </conditionalFormatting>
  <conditionalFormatting sqref="Q82">
    <cfRule type="containsBlanks" priority="976" stopIfTrue="1">
      <formula>LEN(TRIM(Q82))=0</formula>
    </cfRule>
    <cfRule type="containsText" dxfId="684" priority="977" stopIfTrue="1" operator="containsText" text="fcd">
      <formula>NOT(ISERROR(SEARCH("fcd",Q82)))</formula>
    </cfRule>
    <cfRule type="containsText" dxfId="683" priority="978" stopIfTrue="1" operator="containsText" text="server">
      <formula>NOT(ISERROR(SEARCH("server",Q82)))</formula>
    </cfRule>
    <cfRule type="containsText" dxfId="682" priority="979" stopIfTrue="1" operator="containsText" text="ft">
      <formula>NOT(ISERROR(SEARCH("ft",Q82)))</formula>
    </cfRule>
    <cfRule type="containsText" dxfId="681" priority="980" stopIfTrue="1" operator="containsText" text="lynxx_">
      <formula>NOT(ISERROR(SEARCH("lynxx_",Q82)))</formula>
    </cfRule>
    <cfRule type="containsText" dxfId="680" priority="981" operator="containsText" text="_">
      <formula>NOT(ISERROR(SEARCH("_",Q82)))</formula>
    </cfRule>
  </conditionalFormatting>
  <conditionalFormatting sqref="R82">
    <cfRule type="containsBlanks" priority="970" stopIfTrue="1">
      <formula>LEN(TRIM(R82))=0</formula>
    </cfRule>
    <cfRule type="containsText" dxfId="679" priority="971" stopIfTrue="1" operator="containsText" text="fcd">
      <formula>NOT(ISERROR(SEARCH("fcd",R82)))</formula>
    </cfRule>
    <cfRule type="containsText" dxfId="678" priority="972" stopIfTrue="1" operator="containsText" text="server">
      <formula>NOT(ISERROR(SEARCH("server",R82)))</formula>
    </cfRule>
    <cfRule type="containsText" dxfId="677" priority="973" stopIfTrue="1" operator="containsText" text="ft">
      <formula>NOT(ISERROR(SEARCH("ft",R82)))</formula>
    </cfRule>
    <cfRule type="containsText" dxfId="676" priority="974" stopIfTrue="1" operator="containsText" text="lynxx_">
      <formula>NOT(ISERROR(SEARCH("lynxx_",R82)))</formula>
    </cfRule>
    <cfRule type="containsText" dxfId="675" priority="975" operator="containsText" text="_">
      <formula>NOT(ISERROR(SEARCH("_",R82)))</formula>
    </cfRule>
  </conditionalFormatting>
  <conditionalFormatting sqref="S82:T82">
    <cfRule type="containsBlanks" priority="964" stopIfTrue="1">
      <formula>LEN(TRIM(S82))=0</formula>
    </cfRule>
    <cfRule type="containsText" dxfId="674" priority="965" stopIfTrue="1" operator="containsText" text="fcd">
      <formula>NOT(ISERROR(SEARCH("fcd",S82)))</formula>
    </cfRule>
    <cfRule type="containsText" dxfId="673" priority="966" stopIfTrue="1" operator="containsText" text="server">
      <formula>NOT(ISERROR(SEARCH("server",S82)))</formula>
    </cfRule>
    <cfRule type="containsText" dxfId="672" priority="967" stopIfTrue="1" operator="containsText" text="ft">
      <formula>NOT(ISERROR(SEARCH("ft",S82)))</formula>
    </cfRule>
    <cfRule type="containsText" dxfId="671" priority="968" stopIfTrue="1" operator="containsText" text="lynxx_">
      <formula>NOT(ISERROR(SEARCH("lynxx_",S82)))</formula>
    </cfRule>
    <cfRule type="containsText" dxfId="670" priority="969" operator="containsText" text="_">
      <formula>NOT(ISERROR(SEARCH("_",S82)))</formula>
    </cfRule>
  </conditionalFormatting>
  <conditionalFormatting sqref="A89">
    <cfRule type="containsBlanks" priority="957" stopIfTrue="1">
      <formula>LEN(TRIM(A89))=0</formula>
    </cfRule>
    <cfRule type="containsText" dxfId="669" priority="958" stopIfTrue="1" operator="containsText" text="fcd">
      <formula>NOT(ISERROR(SEARCH("fcd",A89)))</formula>
    </cfRule>
    <cfRule type="containsText" dxfId="668" priority="959" stopIfTrue="1" operator="containsText" text="server">
      <formula>NOT(ISERROR(SEARCH("server",A89)))</formula>
    </cfRule>
    <cfRule type="containsText" dxfId="667" priority="960" stopIfTrue="1" operator="containsText" text="ft">
      <formula>NOT(ISERROR(SEARCH("ft",A89)))</formula>
    </cfRule>
    <cfRule type="containsText" dxfId="666" priority="961" stopIfTrue="1" operator="containsText" text="lynxx_">
      <formula>NOT(ISERROR(SEARCH("lynxx_",A89)))</formula>
    </cfRule>
    <cfRule type="containsText" dxfId="665" priority="962" operator="containsText" text="_">
      <formula>NOT(ISERROR(SEARCH("_",A89)))</formula>
    </cfRule>
  </conditionalFormatting>
  <conditionalFormatting sqref="Y89:AE89">
    <cfRule type="cellIs" dxfId="664" priority="953" operator="equal">
      <formula>1</formula>
    </cfRule>
    <cfRule type="cellIs" dxfId="663" priority="954" operator="equal">
      <formula>2</formula>
    </cfRule>
    <cfRule type="cellIs" dxfId="662" priority="955" operator="equal">
      <formula>3</formula>
    </cfRule>
    <cfRule type="cellIs" dxfId="661" priority="956" operator="equal">
      <formula>4</formula>
    </cfRule>
    <cfRule type="cellIs" dxfId="660" priority="963" operator="equal">
      <formula>5</formula>
    </cfRule>
  </conditionalFormatting>
  <conditionalFormatting sqref="U89:X89">
    <cfRule type="containsBlanks" priority="947" stopIfTrue="1">
      <formula>LEN(TRIM(U89))=0</formula>
    </cfRule>
    <cfRule type="cellIs" dxfId="659" priority="948" operator="equal">
      <formula>"N/A"</formula>
    </cfRule>
    <cfRule type="cellIs" dxfId="658" priority="949" operator="equal">
      <formula>"OK"</formula>
    </cfRule>
    <cfRule type="containsText" dxfId="657" priority="950" operator="containsText" text="Unsure">
      <formula>NOT(ISERROR(SEARCH("Unsure",U89)))</formula>
    </cfRule>
    <cfRule type="containsText" dxfId="656" priority="951" operator="containsText" text="Can't See">
      <formula>NOT(ISERROR(SEARCH("Can't See",U89)))</formula>
    </cfRule>
    <cfRule type="notContainsText" dxfId="655" priority="952" operator="notContains" text="OK&amp;N/A">
      <formula>ISERROR(SEARCH("OK&amp;N/A",U89))</formula>
    </cfRule>
  </conditionalFormatting>
  <conditionalFormatting sqref="B89:C89 I89:K89 M89 E89:G89">
    <cfRule type="colorScale" priority="94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K82">
    <cfRule type="containsBlanks" priority="940" stopIfTrue="1">
      <formula>LEN(TRIM(K82))=0</formula>
    </cfRule>
    <cfRule type="containsText" dxfId="654" priority="941" stopIfTrue="1" operator="containsText" text="fcd">
      <formula>NOT(ISERROR(SEARCH("fcd",K82)))</formula>
    </cfRule>
    <cfRule type="containsText" dxfId="653" priority="942" stopIfTrue="1" operator="containsText" text="server">
      <formula>NOT(ISERROR(SEARCH("server",K82)))</formula>
    </cfRule>
    <cfRule type="containsText" dxfId="652" priority="943" stopIfTrue="1" operator="containsText" text="ft">
      <formula>NOT(ISERROR(SEARCH("ft",K82)))</formula>
    </cfRule>
    <cfRule type="containsText" dxfId="651" priority="944" stopIfTrue="1" operator="containsText" text="lynxx_">
      <formula>NOT(ISERROR(SEARCH("lynxx_",K82)))</formula>
    </cfRule>
    <cfRule type="containsText" dxfId="650" priority="945" operator="containsText" text="_">
      <formula>NOT(ISERROR(SEARCH("_",K82)))</formula>
    </cfRule>
  </conditionalFormatting>
  <conditionalFormatting sqref="M82">
    <cfRule type="containsBlanks" priority="934" stopIfTrue="1">
      <formula>LEN(TRIM(M82))=0</formula>
    </cfRule>
    <cfRule type="containsText" dxfId="649" priority="935" stopIfTrue="1" operator="containsText" text="fcd">
      <formula>NOT(ISERROR(SEARCH("fcd",M82)))</formula>
    </cfRule>
    <cfRule type="containsText" dxfId="648" priority="936" stopIfTrue="1" operator="containsText" text="server">
      <formula>NOT(ISERROR(SEARCH("server",M82)))</formula>
    </cfRule>
    <cfRule type="containsText" dxfId="647" priority="937" stopIfTrue="1" operator="containsText" text="ft">
      <formula>NOT(ISERROR(SEARCH("ft",M82)))</formula>
    </cfRule>
    <cfRule type="containsText" dxfId="646" priority="938" stopIfTrue="1" operator="containsText" text="lynxx_">
      <formula>NOT(ISERROR(SEARCH("lynxx_",M82)))</formula>
    </cfRule>
    <cfRule type="containsText" dxfId="645" priority="939" operator="containsText" text="_">
      <formula>NOT(ISERROR(SEARCH("_",M82)))</formula>
    </cfRule>
  </conditionalFormatting>
  <conditionalFormatting sqref="P41:P43 P45 P28:P35 P22:P25">
    <cfRule type="colorScale" priority="9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4:P175 P168 P162:P165 P177:P183">
    <cfRule type="colorScale" priority="9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87">
    <cfRule type="colorScale" priority="9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05:P206">
    <cfRule type="colorScale" priority="9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07:P210">
    <cfRule type="colorScale" priority="9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40:P241">
    <cfRule type="colorScale" priority="9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42">
    <cfRule type="colorScale" priority="9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69:P270 P272">
    <cfRule type="colorScale" priority="9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73">
    <cfRule type="colorScale" priority="9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71">
    <cfRule type="colorScale" priority="9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91 P293">
    <cfRule type="colorScale" priority="9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117 A119:A120">
    <cfRule type="containsBlanks" priority="917" stopIfTrue="1">
      <formula>LEN(TRIM(A117))=0</formula>
    </cfRule>
    <cfRule type="containsText" dxfId="644" priority="918" stopIfTrue="1" operator="containsText" text="fcd">
      <formula>NOT(ISERROR(SEARCH("fcd",A117)))</formula>
    </cfRule>
    <cfRule type="containsText" dxfId="643" priority="919" stopIfTrue="1" operator="containsText" text="server">
      <formula>NOT(ISERROR(SEARCH("server",A117)))</formula>
    </cfRule>
    <cfRule type="containsText" dxfId="642" priority="920" stopIfTrue="1" operator="containsText" text="ft">
      <formula>NOT(ISERROR(SEARCH("ft",A117)))</formula>
    </cfRule>
    <cfRule type="containsText" dxfId="641" priority="921" stopIfTrue="1" operator="containsText" text="lynxx_">
      <formula>NOT(ISERROR(SEARCH("lynxx_",A117)))</formula>
    </cfRule>
    <cfRule type="containsText" dxfId="640" priority="922" operator="containsText" text="_">
      <formula>NOT(ISERROR(SEARCH("_",A117)))</formula>
    </cfRule>
  </conditionalFormatting>
  <conditionalFormatting sqref="P203:P204">
    <cfRule type="colorScale" priority="9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13:P221 P211">
    <cfRule type="colorScale" priority="9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7">
    <cfRule type="colorScale" priority="9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82">
    <cfRule type="colorScale" priority="9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1 S3 S223 S111:S119 S178:S183 S225 S229 S237 S240:S241 S269:S273 S277 S187:S193 S280:S288 S384:S1048576 S232:S234 S22:S60 S198 S123:S125 S244:S254 S266:S267 S5 S8 S11:S20">
    <cfRule type="cellIs" dxfId="639" priority="912" operator="equal">
      <formula>FALSE</formula>
    </cfRule>
  </conditionalFormatting>
  <conditionalFormatting sqref="T260:T263 T384:T1048576 T222:T254 T265:T328 T1:T5 T10:T183 T7:T8 T185:T211">
    <cfRule type="cellIs" dxfId="638" priority="911" operator="equal">
      <formula>FALSE</formula>
    </cfRule>
  </conditionalFormatting>
  <conditionalFormatting sqref="O1">
    <cfRule type="colorScale" priority="910">
      <colorScale>
        <cfvo type="num" val="0"/>
        <cfvo type="num" val="0.6"/>
        <cfvo type="num" val="1"/>
        <color rgb="FFF8696B"/>
        <color theme="7" tint="0.59999389629810485"/>
        <color rgb="FF63BE7B"/>
      </colorScale>
    </cfRule>
  </conditionalFormatting>
  <conditionalFormatting sqref="P268">
    <cfRule type="colorScale" priority="90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4:P15">
    <cfRule type="colorScale" priority="31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83:L94">
    <cfRule type="colorScale" priority="90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P176">
    <cfRule type="colorScale" priority="90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109">
    <cfRule type="cellIs" dxfId="637" priority="906" operator="equal">
      <formula>FALSE</formula>
    </cfRule>
  </conditionalFormatting>
  <conditionalFormatting sqref="T100 T104 T108">
    <cfRule type="containsBlanks" priority="900" stopIfTrue="1">
      <formula>LEN(TRIM(T100))=0</formula>
    </cfRule>
    <cfRule type="containsText" dxfId="636" priority="901" stopIfTrue="1" operator="containsText" text="fcd">
      <formula>NOT(ISERROR(SEARCH("fcd",T100)))</formula>
    </cfRule>
    <cfRule type="containsText" dxfId="635" priority="902" stopIfTrue="1" operator="containsText" text="server">
      <formula>NOT(ISERROR(SEARCH("server",T100)))</formula>
    </cfRule>
    <cfRule type="containsText" dxfId="634" priority="903" stopIfTrue="1" operator="containsText" text="ft">
      <formula>NOT(ISERROR(SEARCH("ft",T100)))</formula>
    </cfRule>
    <cfRule type="containsText" dxfId="633" priority="904" stopIfTrue="1" operator="containsText" text="lynxx_">
      <formula>NOT(ISERROR(SEARCH("lynxx_",T100)))</formula>
    </cfRule>
    <cfRule type="containsText" dxfId="632" priority="905" operator="containsText" text="_">
      <formula>NOT(ISERROR(SEARCH("_",T100)))</formula>
    </cfRule>
  </conditionalFormatting>
  <conditionalFormatting sqref="U100:W102 U103:V103 U104:W109">
    <cfRule type="containsBlanks" priority="894" stopIfTrue="1">
      <formula>LEN(TRIM(U100))=0</formula>
    </cfRule>
    <cfRule type="cellIs" dxfId="631" priority="895" operator="equal">
      <formula>"N/A"</formula>
    </cfRule>
    <cfRule type="cellIs" dxfId="630" priority="896" operator="equal">
      <formula>"OK"</formula>
    </cfRule>
    <cfRule type="containsText" dxfId="629" priority="897" operator="containsText" text="Unsure">
      <formula>NOT(ISERROR(SEARCH("Unsure",U100)))</formula>
    </cfRule>
    <cfRule type="containsText" dxfId="628" priority="898" operator="containsText" text="Can't See">
      <formula>NOT(ISERROR(SEARCH("Can't See",U100)))</formula>
    </cfRule>
    <cfRule type="notContainsText" dxfId="627" priority="899" operator="notContains" text="OK&amp;N/A">
      <formula>ISERROR(SEARCH("OK&amp;N/A",U100))</formula>
    </cfRule>
  </conditionalFormatting>
  <conditionalFormatting sqref="W103">
    <cfRule type="containsBlanks" priority="888" stopIfTrue="1">
      <formula>LEN(TRIM(W103))=0</formula>
    </cfRule>
    <cfRule type="cellIs" dxfId="626" priority="889" operator="equal">
      <formula>"N/A"</formula>
    </cfRule>
    <cfRule type="cellIs" dxfId="625" priority="890" operator="equal">
      <formula>"OK"</formula>
    </cfRule>
    <cfRule type="containsText" dxfId="624" priority="891" operator="containsText" text="Unsure">
      <formula>NOT(ISERROR(SEARCH("Unsure",W103)))</formula>
    </cfRule>
    <cfRule type="containsText" dxfId="623" priority="892" operator="containsText" text="Can't See">
      <formula>NOT(ISERROR(SEARCH("Can't See",W103)))</formula>
    </cfRule>
    <cfRule type="notContainsText" dxfId="622" priority="893" operator="notContains" text="OK&amp;N/A">
      <formula>ISERROR(SEARCH("OK&amp;N/A",W103))</formula>
    </cfRule>
  </conditionalFormatting>
  <conditionalFormatting sqref="P99">
    <cfRule type="colorScale" priority="88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00:M108">
    <cfRule type="colorScale" priority="88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P44">
    <cfRule type="colorScale" priority="88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57:P161 P130:P155">
    <cfRule type="colorScale" priority="317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40">
    <cfRule type="colorScale" priority="88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66:P167">
    <cfRule type="colorScale" priority="88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212">
    <cfRule type="containsBlanks" priority="876" stopIfTrue="1">
      <formula>LEN(TRIM(A212))=0</formula>
    </cfRule>
    <cfRule type="containsText" dxfId="621" priority="877" stopIfTrue="1" operator="containsText" text="fcd">
      <formula>NOT(ISERROR(SEARCH("fcd",A212)))</formula>
    </cfRule>
    <cfRule type="containsText" dxfId="620" priority="878" stopIfTrue="1" operator="containsText" text="server">
      <formula>NOT(ISERROR(SEARCH("server",A212)))</formula>
    </cfRule>
    <cfRule type="containsText" dxfId="619" priority="879" stopIfTrue="1" operator="containsText" text="ft">
      <formula>NOT(ISERROR(SEARCH("ft",A212)))</formula>
    </cfRule>
    <cfRule type="containsText" dxfId="618" priority="880" stopIfTrue="1" operator="containsText" text="lynxx_">
      <formula>NOT(ISERROR(SEARCH("lynxx_",A212)))</formula>
    </cfRule>
    <cfRule type="containsText" dxfId="617" priority="881" operator="containsText" text="_">
      <formula>NOT(ISERROR(SEARCH("_",A212)))</formula>
    </cfRule>
  </conditionalFormatting>
  <conditionalFormatting sqref="Y212:AE212">
    <cfRule type="cellIs" dxfId="616" priority="872" operator="equal">
      <formula>1</formula>
    </cfRule>
    <cfRule type="cellIs" dxfId="615" priority="873" operator="equal">
      <formula>2</formula>
    </cfRule>
    <cfRule type="cellIs" dxfId="614" priority="874" operator="equal">
      <formula>3</formula>
    </cfRule>
    <cfRule type="cellIs" dxfId="613" priority="875" operator="equal">
      <formula>4</formula>
    </cfRule>
    <cfRule type="cellIs" dxfId="612" priority="882" operator="equal">
      <formula>5</formula>
    </cfRule>
  </conditionalFormatting>
  <conditionalFormatting sqref="U212:X212">
    <cfRule type="containsBlanks" priority="866" stopIfTrue="1">
      <formula>LEN(TRIM(U212))=0</formula>
    </cfRule>
    <cfRule type="cellIs" dxfId="611" priority="867" operator="equal">
      <formula>"N/A"</formula>
    </cfRule>
    <cfRule type="cellIs" dxfId="610" priority="868" operator="equal">
      <formula>"OK"</formula>
    </cfRule>
    <cfRule type="containsText" dxfId="609" priority="869" operator="containsText" text="Unsure">
      <formula>NOT(ISERROR(SEARCH("Unsure",U212)))</formula>
    </cfRule>
    <cfRule type="containsText" dxfId="608" priority="870" operator="containsText" text="Can't See">
      <formula>NOT(ISERROR(SEARCH("Can't See",U212)))</formula>
    </cfRule>
    <cfRule type="notContainsText" dxfId="607" priority="871" operator="notContains" text="OK&amp;N/A">
      <formula>ISERROR(SEARCH("OK&amp;N/A",U212))</formula>
    </cfRule>
  </conditionalFormatting>
  <conditionalFormatting sqref="AH212">
    <cfRule type="containsBlanks" priority="860" stopIfTrue="1">
      <formula>LEN(TRIM(AH212))=0</formula>
    </cfRule>
    <cfRule type="containsText" dxfId="606" priority="861" stopIfTrue="1" operator="containsText" text="fcd">
      <formula>NOT(ISERROR(SEARCH("fcd",AH212)))</formula>
    </cfRule>
    <cfRule type="containsText" dxfId="605" priority="862" stopIfTrue="1" operator="containsText" text="server">
      <formula>NOT(ISERROR(SEARCH("server",AH212)))</formula>
    </cfRule>
    <cfRule type="containsText" dxfId="604" priority="863" stopIfTrue="1" operator="containsText" text="ft">
      <formula>NOT(ISERROR(SEARCH("ft",AH212)))</formula>
    </cfRule>
    <cfRule type="containsText" dxfId="603" priority="864" stopIfTrue="1" operator="containsText" text="lynxx_">
      <formula>NOT(ISERROR(SEARCH("lynxx_",AH212)))</formula>
    </cfRule>
    <cfRule type="containsText" dxfId="602" priority="865" operator="containsText" text="_">
      <formula>NOT(ISERROR(SEARCH("_",AH212)))</formula>
    </cfRule>
  </conditionalFormatting>
  <conditionalFormatting sqref="T212">
    <cfRule type="cellIs" dxfId="601" priority="859" operator="equal">
      <formula>FALSE</formula>
    </cfRule>
  </conditionalFormatting>
  <conditionalFormatting sqref="Y221:AC221">
    <cfRule type="cellIs" dxfId="600" priority="854" operator="equal">
      <formula>1</formula>
    </cfRule>
    <cfRule type="cellIs" dxfId="599" priority="855" operator="equal">
      <formula>2</formula>
    </cfRule>
    <cfRule type="cellIs" dxfId="598" priority="856" operator="equal">
      <formula>3</formula>
    </cfRule>
    <cfRule type="cellIs" dxfId="597" priority="857" operator="equal">
      <formula>4</formula>
    </cfRule>
    <cfRule type="cellIs" dxfId="596" priority="858" operator="equal">
      <formula>5</formula>
    </cfRule>
  </conditionalFormatting>
  <conditionalFormatting sqref="U221:X221">
    <cfRule type="containsBlanks" priority="848" stopIfTrue="1">
      <formula>LEN(TRIM(U221))=0</formula>
    </cfRule>
    <cfRule type="cellIs" dxfId="595" priority="849" operator="equal">
      <formula>"N/A"</formula>
    </cfRule>
    <cfRule type="cellIs" dxfId="594" priority="850" operator="equal">
      <formula>"OK"</formula>
    </cfRule>
    <cfRule type="containsText" dxfId="593" priority="851" operator="containsText" text="Unsure">
      <formula>NOT(ISERROR(SEARCH("Unsure",U221)))</formula>
    </cfRule>
    <cfRule type="containsText" dxfId="592" priority="852" operator="containsText" text="Can't See">
      <formula>NOT(ISERROR(SEARCH("Can't See",U221)))</formula>
    </cfRule>
    <cfRule type="notContainsText" dxfId="591" priority="853" operator="notContains" text="OK&amp;N/A">
      <formula>ISERROR(SEARCH("OK&amp;N/A",U221))</formula>
    </cfRule>
  </conditionalFormatting>
  <conditionalFormatting sqref="U215:X215 U220:X220 U213:X213">
    <cfRule type="containsBlanks" priority="842" stopIfTrue="1">
      <formula>LEN(TRIM(U213))=0</formula>
    </cfRule>
    <cfRule type="cellIs" dxfId="590" priority="843" operator="equal">
      <formula>"N/A"</formula>
    </cfRule>
    <cfRule type="cellIs" dxfId="589" priority="844" operator="equal">
      <formula>"OK"</formula>
    </cfRule>
    <cfRule type="containsText" dxfId="588" priority="845" operator="containsText" text="Unsure">
      <formula>NOT(ISERROR(SEARCH("Unsure",U213)))</formula>
    </cfRule>
    <cfRule type="containsText" dxfId="587" priority="846" operator="containsText" text="Can't See">
      <formula>NOT(ISERROR(SEARCH("Can't See",U213)))</formula>
    </cfRule>
    <cfRule type="notContainsText" dxfId="586" priority="847" operator="notContains" text="OK&amp;N/A">
      <formula>ISERROR(SEARCH("OK&amp;N/A",U213))</formula>
    </cfRule>
  </conditionalFormatting>
  <conditionalFormatting sqref="Y213:AC213">
    <cfRule type="cellIs" dxfId="585" priority="837" operator="equal">
      <formula>1</formula>
    </cfRule>
    <cfRule type="cellIs" dxfId="584" priority="838" operator="equal">
      <formula>2</formula>
    </cfRule>
    <cfRule type="cellIs" dxfId="583" priority="839" operator="equal">
      <formula>3</formula>
    </cfRule>
    <cfRule type="cellIs" dxfId="582" priority="840" operator="equal">
      <formula>4</formula>
    </cfRule>
    <cfRule type="cellIs" dxfId="581" priority="841" operator="equal">
      <formula>5</formula>
    </cfRule>
  </conditionalFormatting>
  <conditionalFormatting sqref="Y220:AC220">
    <cfRule type="cellIs" dxfId="580" priority="832" operator="equal">
      <formula>1</formula>
    </cfRule>
    <cfRule type="cellIs" dxfId="579" priority="833" operator="equal">
      <formula>2</formula>
    </cfRule>
    <cfRule type="cellIs" dxfId="578" priority="834" operator="equal">
      <formula>3</formula>
    </cfRule>
    <cfRule type="cellIs" dxfId="577" priority="835" operator="equal">
      <formula>4</formula>
    </cfRule>
    <cfRule type="cellIs" dxfId="576" priority="836" operator="equal">
      <formula>5</formula>
    </cfRule>
  </conditionalFormatting>
  <conditionalFormatting sqref="Y215:AC215">
    <cfRule type="cellIs" dxfId="575" priority="827" operator="equal">
      <formula>1</formula>
    </cfRule>
    <cfRule type="cellIs" dxfId="574" priority="828" operator="equal">
      <formula>2</formula>
    </cfRule>
    <cfRule type="cellIs" dxfId="573" priority="829" operator="equal">
      <formula>3</formula>
    </cfRule>
    <cfRule type="cellIs" dxfId="572" priority="830" operator="equal">
      <formula>4</formula>
    </cfRule>
    <cfRule type="cellIs" dxfId="571" priority="831" operator="equal">
      <formula>5</formula>
    </cfRule>
  </conditionalFormatting>
  <conditionalFormatting sqref="U214:X214">
    <cfRule type="containsBlanks" priority="821" stopIfTrue="1">
      <formula>LEN(TRIM(U214))=0</formula>
    </cfRule>
    <cfRule type="cellIs" dxfId="570" priority="822" operator="equal">
      <formula>"N/A"</formula>
    </cfRule>
    <cfRule type="cellIs" dxfId="569" priority="823" operator="equal">
      <formula>"OK"</formula>
    </cfRule>
    <cfRule type="containsText" dxfId="568" priority="824" operator="containsText" text="Unsure">
      <formula>NOT(ISERROR(SEARCH("Unsure",U214)))</formula>
    </cfRule>
    <cfRule type="containsText" dxfId="567" priority="825" operator="containsText" text="Can't See">
      <formula>NOT(ISERROR(SEARCH("Can't See",U214)))</formula>
    </cfRule>
    <cfRule type="notContainsText" dxfId="566" priority="826" operator="notContains" text="OK&amp;N/A">
      <formula>ISERROR(SEARCH("OK&amp;N/A",U214))</formula>
    </cfRule>
  </conditionalFormatting>
  <conditionalFormatting sqref="Y214:AC214">
    <cfRule type="cellIs" dxfId="565" priority="816" operator="equal">
      <formula>1</formula>
    </cfRule>
    <cfRule type="cellIs" dxfId="564" priority="817" operator="equal">
      <formula>2</formula>
    </cfRule>
    <cfRule type="cellIs" dxfId="563" priority="818" operator="equal">
      <formula>3</formula>
    </cfRule>
    <cfRule type="cellIs" dxfId="562" priority="819" operator="equal">
      <formula>4</formula>
    </cfRule>
    <cfRule type="cellIs" dxfId="561" priority="820" operator="equal">
      <formula>5</formula>
    </cfRule>
  </conditionalFormatting>
  <conditionalFormatting sqref="U218:X218">
    <cfRule type="containsBlanks" priority="810" stopIfTrue="1">
      <formula>LEN(TRIM(U218))=0</formula>
    </cfRule>
    <cfRule type="cellIs" dxfId="560" priority="811" operator="equal">
      <formula>"N/A"</formula>
    </cfRule>
    <cfRule type="cellIs" dxfId="559" priority="812" operator="equal">
      <formula>"OK"</formula>
    </cfRule>
    <cfRule type="containsText" dxfId="558" priority="813" operator="containsText" text="Unsure">
      <formula>NOT(ISERROR(SEARCH("Unsure",U218)))</formula>
    </cfRule>
    <cfRule type="containsText" dxfId="557" priority="814" operator="containsText" text="Can't See">
      <formula>NOT(ISERROR(SEARCH("Can't See",U218)))</formula>
    </cfRule>
    <cfRule type="notContainsText" dxfId="556" priority="815" operator="notContains" text="OK&amp;N/A">
      <formula>ISERROR(SEARCH("OK&amp;N/A",U218))</formula>
    </cfRule>
  </conditionalFormatting>
  <conditionalFormatting sqref="Y218:AC218">
    <cfRule type="cellIs" dxfId="555" priority="805" operator="equal">
      <formula>1</formula>
    </cfRule>
    <cfRule type="cellIs" dxfId="554" priority="806" operator="equal">
      <formula>2</formula>
    </cfRule>
    <cfRule type="cellIs" dxfId="553" priority="807" operator="equal">
      <formula>3</formula>
    </cfRule>
    <cfRule type="cellIs" dxfId="552" priority="808" operator="equal">
      <formula>4</formula>
    </cfRule>
    <cfRule type="cellIs" dxfId="551" priority="809" operator="equal">
      <formula>5</formula>
    </cfRule>
  </conditionalFormatting>
  <conditionalFormatting sqref="U219:X219">
    <cfRule type="containsBlanks" priority="799" stopIfTrue="1">
      <formula>LEN(TRIM(U219))=0</formula>
    </cfRule>
    <cfRule type="cellIs" dxfId="550" priority="800" operator="equal">
      <formula>"N/A"</formula>
    </cfRule>
    <cfRule type="cellIs" dxfId="549" priority="801" operator="equal">
      <formula>"OK"</formula>
    </cfRule>
    <cfRule type="containsText" dxfId="548" priority="802" operator="containsText" text="Unsure">
      <formula>NOT(ISERROR(SEARCH("Unsure",U219)))</formula>
    </cfRule>
    <cfRule type="containsText" dxfId="547" priority="803" operator="containsText" text="Can't See">
      <formula>NOT(ISERROR(SEARCH("Can't See",U219)))</formula>
    </cfRule>
    <cfRule type="notContainsText" dxfId="546" priority="804" operator="notContains" text="OK&amp;N/A">
      <formula>ISERROR(SEARCH("OK&amp;N/A",U219))</formula>
    </cfRule>
  </conditionalFormatting>
  <conditionalFormatting sqref="Y219:AC219">
    <cfRule type="cellIs" dxfId="545" priority="794" operator="equal">
      <formula>1</formula>
    </cfRule>
    <cfRule type="cellIs" dxfId="544" priority="795" operator="equal">
      <formula>2</formula>
    </cfRule>
    <cfRule type="cellIs" dxfId="543" priority="796" operator="equal">
      <formula>3</formula>
    </cfRule>
    <cfRule type="cellIs" dxfId="542" priority="797" operator="equal">
      <formula>4</formula>
    </cfRule>
    <cfRule type="cellIs" dxfId="541" priority="798" operator="equal">
      <formula>5</formula>
    </cfRule>
  </conditionalFormatting>
  <conditionalFormatting sqref="U216:X216">
    <cfRule type="containsBlanks" priority="788" stopIfTrue="1">
      <formula>LEN(TRIM(U216))=0</formula>
    </cfRule>
    <cfRule type="cellIs" dxfId="540" priority="789" operator="equal">
      <formula>"N/A"</formula>
    </cfRule>
    <cfRule type="cellIs" dxfId="539" priority="790" operator="equal">
      <formula>"OK"</formula>
    </cfRule>
    <cfRule type="containsText" dxfId="538" priority="791" operator="containsText" text="Unsure">
      <formula>NOT(ISERROR(SEARCH("Unsure",U216)))</formula>
    </cfRule>
    <cfRule type="containsText" dxfId="537" priority="792" operator="containsText" text="Can't See">
      <formula>NOT(ISERROR(SEARCH("Can't See",U216)))</formula>
    </cfRule>
    <cfRule type="notContainsText" dxfId="536" priority="793" operator="notContains" text="OK&amp;N/A">
      <formula>ISERROR(SEARCH("OK&amp;N/A",U216))</formula>
    </cfRule>
  </conditionalFormatting>
  <conditionalFormatting sqref="Y216:AC216">
    <cfRule type="cellIs" dxfId="535" priority="783" operator="equal">
      <formula>1</formula>
    </cfRule>
    <cfRule type="cellIs" dxfId="534" priority="784" operator="equal">
      <formula>2</formula>
    </cfRule>
    <cfRule type="cellIs" dxfId="533" priority="785" operator="equal">
      <formula>3</formula>
    </cfRule>
    <cfRule type="cellIs" dxfId="532" priority="786" operator="equal">
      <formula>4</formula>
    </cfRule>
    <cfRule type="cellIs" dxfId="531" priority="787" operator="equal">
      <formula>5</formula>
    </cfRule>
  </conditionalFormatting>
  <conditionalFormatting sqref="U217:X217">
    <cfRule type="containsBlanks" priority="777" stopIfTrue="1">
      <formula>LEN(TRIM(U217))=0</formula>
    </cfRule>
    <cfRule type="cellIs" dxfId="530" priority="778" operator="equal">
      <formula>"N/A"</formula>
    </cfRule>
    <cfRule type="cellIs" dxfId="529" priority="779" operator="equal">
      <formula>"OK"</formula>
    </cfRule>
    <cfRule type="containsText" dxfId="528" priority="780" operator="containsText" text="Unsure">
      <formula>NOT(ISERROR(SEARCH("Unsure",U217)))</formula>
    </cfRule>
    <cfRule type="containsText" dxfId="527" priority="781" operator="containsText" text="Can't See">
      <formula>NOT(ISERROR(SEARCH("Can't See",U217)))</formula>
    </cfRule>
    <cfRule type="notContainsText" dxfId="526" priority="782" operator="notContains" text="OK&amp;N/A">
      <formula>ISERROR(SEARCH("OK&amp;N/A",U217))</formula>
    </cfRule>
  </conditionalFormatting>
  <conditionalFormatting sqref="Y217:AC217">
    <cfRule type="cellIs" dxfId="525" priority="772" operator="equal">
      <formula>1</formula>
    </cfRule>
    <cfRule type="cellIs" dxfId="524" priority="773" operator="equal">
      <formula>2</formula>
    </cfRule>
    <cfRule type="cellIs" dxfId="523" priority="774" operator="equal">
      <formula>3</formula>
    </cfRule>
    <cfRule type="cellIs" dxfId="522" priority="775" operator="equal">
      <formula>4</formula>
    </cfRule>
    <cfRule type="cellIs" dxfId="521" priority="776" operator="equal">
      <formula>5</formula>
    </cfRule>
  </conditionalFormatting>
  <conditionalFormatting sqref="P212">
    <cfRule type="colorScale" priority="7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216:E216">
    <cfRule type="colorScale" priority="77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16:I216">
    <cfRule type="colorScale" priority="76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16:M216">
    <cfRule type="colorScale" priority="76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213:E213 B220:E220">
    <cfRule type="colorScale" priority="76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13:I213 F220:I220">
    <cfRule type="colorScale" priority="76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13:M213 J220:M220">
    <cfRule type="colorScale" priority="76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214:E214">
    <cfRule type="colorScale" priority="76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14:I214">
    <cfRule type="colorScale" priority="76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14:M214">
    <cfRule type="colorScale" priority="76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215:E215">
    <cfRule type="colorScale" priority="76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15:I215">
    <cfRule type="colorScale" priority="76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15:M215">
    <cfRule type="colorScale" priority="75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219:E219">
    <cfRule type="colorScale" priority="75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19:I219">
    <cfRule type="colorScale" priority="75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217:E217">
    <cfRule type="colorScale" priority="75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17:I217">
    <cfRule type="colorScale" priority="75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218:E218">
    <cfRule type="colorScale" priority="75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18:I218">
    <cfRule type="colorScale" priority="75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17">
    <cfRule type="colorScale" priority="75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L218">
    <cfRule type="colorScale" priority="75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M217:M219 K218:K219 K217:L217 L219">
    <cfRule type="colorScale" priority="75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18">
    <cfRule type="colorScale" priority="74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19">
    <cfRule type="colorScale" priority="74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118">
    <cfRule type="containsBlanks" priority="742" stopIfTrue="1">
      <formula>LEN(TRIM(J118))=0</formula>
    </cfRule>
    <cfRule type="cellIs" dxfId="520" priority="743" operator="equal">
      <formula>"N/A"</formula>
    </cfRule>
    <cfRule type="cellIs" dxfId="519" priority="744" operator="equal">
      <formula>"OK"</formula>
    </cfRule>
    <cfRule type="containsText" dxfId="518" priority="745" operator="containsText" text="Unsure">
      <formula>NOT(ISERROR(SEARCH("Unsure",J118)))</formula>
    </cfRule>
    <cfRule type="containsText" dxfId="517" priority="746" operator="containsText" text="Can't See">
      <formula>NOT(ISERROR(SEARCH("Can't See",J118)))</formula>
    </cfRule>
    <cfRule type="notContainsText" dxfId="516" priority="747" operator="notContains" text="OK&amp;N/A">
      <formula>ISERROR(SEARCH("OK&amp;N/A",J118))</formula>
    </cfRule>
  </conditionalFormatting>
  <conditionalFormatting sqref="M11:M18">
    <cfRule type="colorScale" priority="74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T213:T221">
    <cfRule type="cellIs" dxfId="515" priority="740" operator="equal">
      <formula>FALSE</formula>
    </cfRule>
  </conditionalFormatting>
  <conditionalFormatting sqref="P169:P173">
    <cfRule type="colorScale" priority="7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232:M234">
    <cfRule type="colorScale" priority="73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L232:L234">
    <cfRule type="colorScale" priority="73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S65:S80">
    <cfRule type="cellIs" dxfId="514" priority="736" operator="equal">
      <formula>FALSE</formula>
    </cfRule>
  </conditionalFormatting>
  <conditionalFormatting sqref="S83:S96">
    <cfRule type="cellIs" dxfId="513" priority="735" operator="equal">
      <formula>FALSE</formula>
    </cfRule>
  </conditionalFormatting>
  <conditionalFormatting sqref="S100:S108">
    <cfRule type="cellIs" dxfId="512" priority="734" operator="equal">
      <formula>FALSE</formula>
    </cfRule>
  </conditionalFormatting>
  <conditionalFormatting sqref="S128:S177">
    <cfRule type="cellIs" dxfId="511" priority="733" operator="equal">
      <formula>FALSE</formula>
    </cfRule>
  </conditionalFormatting>
  <conditionalFormatting sqref="S203:S209">
    <cfRule type="cellIs" dxfId="510" priority="732" operator="equal">
      <formula>FALSE</formula>
    </cfRule>
  </conditionalFormatting>
  <conditionalFormatting sqref="S213:S220">
    <cfRule type="cellIs" dxfId="509" priority="731" operator="equal">
      <formula>FALSE</formula>
    </cfRule>
  </conditionalFormatting>
  <conditionalFormatting sqref="A308:A310">
    <cfRule type="containsBlanks" priority="725" stopIfTrue="1">
      <formula>LEN(TRIM(A308))=0</formula>
    </cfRule>
    <cfRule type="containsText" dxfId="508" priority="726" stopIfTrue="1" operator="containsText" text="fcd">
      <formula>NOT(ISERROR(SEARCH("fcd",A308)))</formula>
    </cfRule>
    <cfRule type="containsText" dxfId="507" priority="727" stopIfTrue="1" operator="containsText" text="server">
      <formula>NOT(ISERROR(SEARCH("server",A308)))</formula>
    </cfRule>
    <cfRule type="containsText" dxfId="506" priority="728" stopIfTrue="1" operator="containsText" text="ft">
      <formula>NOT(ISERROR(SEARCH("ft",A308)))</formula>
    </cfRule>
    <cfRule type="containsText" dxfId="505" priority="729" stopIfTrue="1" operator="containsText" text="lynxx_">
      <formula>NOT(ISERROR(SEARCH("lynxx_",A308)))</formula>
    </cfRule>
    <cfRule type="containsText" dxfId="504" priority="730" operator="containsText" text="_">
      <formula>NOT(ISERROR(SEARCH("_",A308)))</formula>
    </cfRule>
  </conditionalFormatting>
  <conditionalFormatting sqref="U307:X307">
    <cfRule type="containsBlanks" priority="719" stopIfTrue="1">
      <formula>LEN(TRIM(U307))=0</formula>
    </cfRule>
    <cfRule type="cellIs" dxfId="503" priority="720" operator="equal">
      <formula>"N/A"</formula>
    </cfRule>
    <cfRule type="cellIs" dxfId="502" priority="721" operator="equal">
      <formula>"OK"</formula>
    </cfRule>
    <cfRule type="containsText" dxfId="501" priority="722" operator="containsText" text="Unsure">
      <formula>NOT(ISERROR(SEARCH("Unsure",U307)))</formula>
    </cfRule>
    <cfRule type="containsText" dxfId="500" priority="723" operator="containsText" text="Can't See">
      <formula>NOT(ISERROR(SEARCH("Can't See",U307)))</formula>
    </cfRule>
    <cfRule type="notContainsText" dxfId="499" priority="724" operator="notContains" text="OK&amp;N/A">
      <formula>ISERROR(SEARCH("OK&amp;N/A",U307))</formula>
    </cfRule>
  </conditionalFormatting>
  <conditionalFormatting sqref="A307">
    <cfRule type="containsBlanks" priority="713" stopIfTrue="1">
      <formula>LEN(TRIM(A307))=0</formula>
    </cfRule>
    <cfRule type="containsText" dxfId="498" priority="714" stopIfTrue="1" operator="containsText" text="fcd">
      <formula>NOT(ISERROR(SEARCH("fcd",A307)))</formula>
    </cfRule>
    <cfRule type="containsText" dxfId="497" priority="715" stopIfTrue="1" operator="containsText" text="server">
      <formula>NOT(ISERROR(SEARCH("server",A307)))</formula>
    </cfRule>
    <cfRule type="containsText" dxfId="496" priority="716" stopIfTrue="1" operator="containsText" text="ft">
      <formula>NOT(ISERROR(SEARCH("ft",A307)))</formula>
    </cfRule>
    <cfRule type="containsText" dxfId="495" priority="717" stopIfTrue="1" operator="containsText" text="lynxx_">
      <formula>NOT(ISERROR(SEARCH("lynxx_",A307)))</formula>
    </cfRule>
    <cfRule type="containsText" dxfId="494" priority="718" operator="containsText" text="_">
      <formula>NOT(ISERROR(SEARCH("_",A307)))</formula>
    </cfRule>
  </conditionalFormatting>
  <conditionalFormatting sqref="U310:X310 U308:V309 X308:X309">
    <cfRule type="containsBlanks" priority="707" stopIfTrue="1">
      <formula>LEN(TRIM(U308))=0</formula>
    </cfRule>
    <cfRule type="cellIs" dxfId="493" priority="708" operator="equal">
      <formula>"N/A"</formula>
    </cfRule>
    <cfRule type="cellIs" dxfId="492" priority="709" operator="equal">
      <formula>"OK"</formula>
    </cfRule>
    <cfRule type="containsText" dxfId="491" priority="710" operator="containsText" text="Unsure">
      <formula>NOT(ISERROR(SEARCH("Unsure",U308)))</formula>
    </cfRule>
    <cfRule type="containsText" dxfId="490" priority="711" operator="containsText" text="Can't See">
      <formula>NOT(ISERROR(SEARCH("Can't See",U308)))</formula>
    </cfRule>
    <cfRule type="notContainsText" dxfId="489" priority="712" operator="notContains" text="OK&amp;N/A">
      <formula>ISERROR(SEARCH("OK&amp;N/A",U308))</formula>
    </cfRule>
  </conditionalFormatting>
  <conditionalFormatting sqref="Y309:AC310">
    <cfRule type="cellIs" dxfId="488" priority="702" operator="equal">
      <formula>1</formula>
    </cfRule>
    <cfRule type="cellIs" dxfId="487" priority="703" operator="equal">
      <formula>2</formula>
    </cfRule>
    <cfRule type="cellIs" dxfId="486" priority="704" operator="equal">
      <formula>3</formula>
    </cfRule>
    <cfRule type="cellIs" dxfId="485" priority="705" operator="equal">
      <formula>4</formula>
    </cfRule>
    <cfRule type="cellIs" dxfId="484" priority="706" operator="equal">
      <formula>5</formula>
    </cfRule>
  </conditionalFormatting>
  <conditionalFormatting sqref="Y308:AC308">
    <cfRule type="cellIs" dxfId="483" priority="697" operator="equal">
      <formula>1</formula>
    </cfRule>
    <cfRule type="cellIs" dxfId="482" priority="698" operator="equal">
      <formula>2</formula>
    </cfRule>
    <cfRule type="cellIs" dxfId="481" priority="699" operator="equal">
      <formula>3</formula>
    </cfRule>
    <cfRule type="cellIs" dxfId="480" priority="700" operator="equal">
      <formula>4</formula>
    </cfRule>
    <cfRule type="cellIs" dxfId="479" priority="701" operator="equal">
      <formula>5</formula>
    </cfRule>
  </conditionalFormatting>
  <conditionalFormatting sqref="P307">
    <cfRule type="colorScale" priority="69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08:P310">
    <cfRule type="colorScale" priority="69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308:S310">
    <cfRule type="cellIs" dxfId="478" priority="694" operator="equal">
      <formula>FALSE</formula>
    </cfRule>
  </conditionalFormatting>
  <conditionalFormatting sqref="A305">
    <cfRule type="containsBlanks" priority="688" stopIfTrue="1">
      <formula>LEN(TRIM(A305))=0</formula>
    </cfRule>
    <cfRule type="containsText" dxfId="477" priority="689" stopIfTrue="1" operator="containsText" text="fcd">
      <formula>NOT(ISERROR(SEARCH("fcd",A305)))</formula>
    </cfRule>
    <cfRule type="containsText" dxfId="476" priority="690" stopIfTrue="1" operator="containsText" text="server">
      <formula>NOT(ISERROR(SEARCH("server",A305)))</formula>
    </cfRule>
    <cfRule type="containsText" dxfId="475" priority="691" stopIfTrue="1" operator="containsText" text="ft">
      <formula>NOT(ISERROR(SEARCH("ft",A305)))</formula>
    </cfRule>
    <cfRule type="containsText" dxfId="474" priority="692" stopIfTrue="1" operator="containsText" text="lynxx_">
      <formula>NOT(ISERROR(SEARCH("lynxx_",A305)))</formula>
    </cfRule>
    <cfRule type="containsText" dxfId="473" priority="693" operator="containsText" text="_">
      <formula>NOT(ISERROR(SEARCH("_",A305)))</formula>
    </cfRule>
  </conditionalFormatting>
  <conditionalFormatting sqref="U304:X304">
    <cfRule type="containsBlanks" priority="682" stopIfTrue="1">
      <formula>LEN(TRIM(U304))=0</formula>
    </cfRule>
    <cfRule type="cellIs" dxfId="472" priority="683" operator="equal">
      <formula>"N/A"</formula>
    </cfRule>
    <cfRule type="cellIs" dxfId="471" priority="684" operator="equal">
      <formula>"OK"</formula>
    </cfRule>
    <cfRule type="containsText" dxfId="470" priority="685" operator="containsText" text="Unsure">
      <formula>NOT(ISERROR(SEARCH("Unsure",U304)))</formula>
    </cfRule>
    <cfRule type="containsText" dxfId="469" priority="686" operator="containsText" text="Can't See">
      <formula>NOT(ISERROR(SEARCH("Can't See",U304)))</formula>
    </cfRule>
    <cfRule type="notContainsText" dxfId="468" priority="687" operator="notContains" text="OK&amp;N/A">
      <formula>ISERROR(SEARCH("OK&amp;N/A",U304))</formula>
    </cfRule>
  </conditionalFormatting>
  <conditionalFormatting sqref="A304">
    <cfRule type="containsBlanks" priority="676" stopIfTrue="1">
      <formula>LEN(TRIM(A304))=0</formula>
    </cfRule>
    <cfRule type="containsText" dxfId="467" priority="677" stopIfTrue="1" operator="containsText" text="fcd">
      <formula>NOT(ISERROR(SEARCH("fcd",A304)))</formula>
    </cfRule>
    <cfRule type="containsText" dxfId="466" priority="678" stopIfTrue="1" operator="containsText" text="server">
      <formula>NOT(ISERROR(SEARCH("server",A304)))</formula>
    </cfRule>
    <cfRule type="containsText" dxfId="465" priority="679" stopIfTrue="1" operator="containsText" text="ft">
      <formula>NOT(ISERROR(SEARCH("ft",A304)))</formula>
    </cfRule>
    <cfRule type="containsText" dxfId="464" priority="680" stopIfTrue="1" operator="containsText" text="lynxx_">
      <formula>NOT(ISERROR(SEARCH("lynxx_",A304)))</formula>
    </cfRule>
    <cfRule type="containsText" dxfId="463" priority="681" operator="containsText" text="_">
      <formula>NOT(ISERROR(SEARCH("_",A304)))</formula>
    </cfRule>
  </conditionalFormatting>
  <conditionalFormatting sqref="U305:V305 X305">
    <cfRule type="containsBlanks" priority="670" stopIfTrue="1">
      <formula>LEN(TRIM(U305))=0</formula>
    </cfRule>
    <cfRule type="cellIs" dxfId="462" priority="671" operator="equal">
      <formula>"N/A"</formula>
    </cfRule>
    <cfRule type="cellIs" dxfId="461" priority="672" operator="equal">
      <formula>"OK"</formula>
    </cfRule>
    <cfRule type="containsText" dxfId="460" priority="673" operator="containsText" text="Unsure">
      <formula>NOT(ISERROR(SEARCH("Unsure",U305)))</formula>
    </cfRule>
    <cfRule type="containsText" dxfId="459" priority="674" operator="containsText" text="Can't See">
      <formula>NOT(ISERROR(SEARCH("Can't See",U305)))</formula>
    </cfRule>
    <cfRule type="notContainsText" dxfId="458" priority="675" operator="notContains" text="OK&amp;N/A">
      <formula>ISERROR(SEARCH("OK&amp;N/A",U305))</formula>
    </cfRule>
  </conditionalFormatting>
  <conditionalFormatting sqref="Y305:AC305">
    <cfRule type="cellIs" dxfId="457" priority="665" operator="equal">
      <formula>1</formula>
    </cfRule>
    <cfRule type="cellIs" dxfId="456" priority="666" operator="equal">
      <formula>2</formula>
    </cfRule>
    <cfRule type="cellIs" dxfId="455" priority="667" operator="equal">
      <formula>3</formula>
    </cfRule>
    <cfRule type="cellIs" dxfId="454" priority="668" operator="equal">
      <formula>4</formula>
    </cfRule>
    <cfRule type="cellIs" dxfId="453" priority="669" operator="equal">
      <formula>5</formula>
    </cfRule>
  </conditionalFormatting>
  <conditionalFormatting sqref="P304">
    <cfRule type="colorScale" priority="66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05">
    <cfRule type="colorScale" priority="6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305">
    <cfRule type="cellIs" dxfId="452" priority="662" operator="equal">
      <formula>FALSE</formula>
    </cfRule>
  </conditionalFormatting>
  <conditionalFormatting sqref="P156">
    <cfRule type="colorScale" priority="6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306">
    <cfRule type="containsBlanks" priority="655" stopIfTrue="1">
      <formula>LEN(TRIM(A306))=0</formula>
    </cfRule>
    <cfRule type="containsText" dxfId="451" priority="656" stopIfTrue="1" operator="containsText" text="fcd">
      <formula>NOT(ISERROR(SEARCH("fcd",A306)))</formula>
    </cfRule>
    <cfRule type="containsText" dxfId="450" priority="657" stopIfTrue="1" operator="containsText" text="server">
      <formula>NOT(ISERROR(SEARCH("server",A306)))</formula>
    </cfRule>
    <cfRule type="containsText" dxfId="449" priority="658" stopIfTrue="1" operator="containsText" text="ft">
      <formula>NOT(ISERROR(SEARCH("ft",A306)))</formula>
    </cfRule>
    <cfRule type="containsText" dxfId="448" priority="659" stopIfTrue="1" operator="containsText" text="lynxx_">
      <formula>NOT(ISERROR(SEARCH("lynxx_",A306)))</formula>
    </cfRule>
    <cfRule type="containsText" dxfId="447" priority="660" operator="containsText" text="_">
      <formula>NOT(ISERROR(SEARCH("_",A306)))</formula>
    </cfRule>
  </conditionalFormatting>
  <conditionalFormatting sqref="U306:X306 J306:M306">
    <cfRule type="containsBlanks" priority="649" stopIfTrue="1">
      <formula>LEN(TRIM(J306))=0</formula>
    </cfRule>
    <cfRule type="cellIs" dxfId="446" priority="650" operator="equal">
      <formula>"N/A"</formula>
    </cfRule>
    <cfRule type="cellIs" dxfId="445" priority="651" operator="equal">
      <formula>"OK"</formula>
    </cfRule>
    <cfRule type="containsText" dxfId="444" priority="652" operator="containsText" text="Unsure">
      <formula>NOT(ISERROR(SEARCH("Unsure",J306)))</formula>
    </cfRule>
    <cfRule type="containsText" dxfId="443" priority="653" operator="containsText" text="Can't See">
      <formula>NOT(ISERROR(SEARCH("Can't See",J306)))</formula>
    </cfRule>
    <cfRule type="notContainsText" dxfId="442" priority="654" operator="notContains" text="OK&amp;N/A">
      <formula>ISERROR(SEARCH("OK&amp;N/A",J306))</formula>
    </cfRule>
  </conditionalFormatting>
  <conditionalFormatting sqref="B184:I184">
    <cfRule type="colorScale" priority="64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Y184:AE184">
    <cfRule type="cellIs" dxfId="441" priority="642" operator="equal">
      <formula>1</formula>
    </cfRule>
    <cfRule type="cellIs" dxfId="440" priority="643" operator="equal">
      <formula>2</formula>
    </cfRule>
    <cfRule type="cellIs" dxfId="439" priority="644" operator="equal">
      <formula>3</formula>
    </cfRule>
    <cfRule type="cellIs" dxfId="438" priority="645" operator="equal">
      <formula>4</formula>
    </cfRule>
    <cfRule type="cellIs" dxfId="437" priority="647" operator="equal">
      <formula>5</formula>
    </cfRule>
  </conditionalFormatting>
  <conditionalFormatting sqref="U184:X184">
    <cfRule type="containsBlanks" priority="636" stopIfTrue="1">
      <formula>LEN(TRIM(U184))=0</formula>
    </cfRule>
    <cfRule type="cellIs" dxfId="436" priority="637" operator="equal">
      <formula>"N/A"</formula>
    </cfRule>
    <cfRule type="cellIs" dxfId="435" priority="638" operator="equal">
      <formula>"OK"</formula>
    </cfRule>
    <cfRule type="containsText" dxfId="434" priority="639" operator="containsText" text="Unsure">
      <formula>NOT(ISERROR(SEARCH("Unsure",U184)))</formula>
    </cfRule>
    <cfRule type="containsText" dxfId="433" priority="640" operator="containsText" text="Can't See">
      <formula>NOT(ISERROR(SEARCH("Can't See",U184)))</formula>
    </cfRule>
    <cfRule type="notContainsText" dxfId="432" priority="641" operator="notContains" text="OK&amp;N/A">
      <formula>ISERROR(SEARCH("OK&amp;N/A",U184))</formula>
    </cfRule>
  </conditionalFormatting>
  <conditionalFormatting sqref="F184:I184">
    <cfRule type="colorScale" priority="63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Y184:AE184">
    <cfRule type="cellIs" dxfId="431" priority="630" operator="equal">
      <formula>1</formula>
    </cfRule>
    <cfRule type="cellIs" dxfId="430" priority="631" operator="equal">
      <formula>2</formula>
    </cfRule>
    <cfRule type="cellIs" dxfId="429" priority="632" operator="equal">
      <formula>3</formula>
    </cfRule>
    <cfRule type="cellIs" dxfId="428" priority="633" operator="equal">
      <formula>4</formula>
    </cfRule>
    <cfRule type="cellIs" dxfId="427" priority="634" operator="equal">
      <formula>5</formula>
    </cfRule>
  </conditionalFormatting>
  <conditionalFormatting sqref="M184">
    <cfRule type="colorScale" priority="62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M184">
    <cfRule type="colorScale" priority="62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L184">
    <cfRule type="colorScale" priority="62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L184">
    <cfRule type="colorScale" priority="62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K184">
    <cfRule type="colorScale" priority="62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K184">
    <cfRule type="colorScale" priority="62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184">
    <cfRule type="colorScale" priority="62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184">
    <cfRule type="colorScale" priority="62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S184">
    <cfRule type="cellIs" dxfId="426" priority="621" operator="equal">
      <formula>FALSE</formula>
    </cfRule>
  </conditionalFormatting>
  <conditionalFormatting sqref="T184">
    <cfRule type="cellIs" dxfId="425" priority="620" operator="equal">
      <formula>FALSE</formula>
    </cfRule>
  </conditionalFormatting>
  <conditionalFormatting sqref="P184">
    <cfRule type="colorScale" priority="6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0">
    <cfRule type="colorScale" priority="6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94:E194">
    <cfRule type="colorScale" priority="61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194:M194">
    <cfRule type="containsBlanks" priority="612" stopIfTrue="1">
      <formula>LEN(TRIM(J194))=0</formula>
    </cfRule>
    <cfRule type="cellIs" dxfId="424" priority="613" operator="equal">
      <formula>"N/A"</formula>
    </cfRule>
    <cfRule type="cellIs" dxfId="423" priority="614" operator="equal">
      <formula>"OK"</formula>
    </cfRule>
    <cfRule type="containsText" dxfId="422" priority="615" operator="containsText" text="Unsure">
      <formula>NOT(ISERROR(SEARCH("Unsure",J194)))</formula>
    </cfRule>
    <cfRule type="containsText" dxfId="421" priority="616" operator="containsText" text="Can't See">
      <formula>NOT(ISERROR(SEARCH("Can't See",J194)))</formula>
    </cfRule>
    <cfRule type="notContainsText" dxfId="420" priority="617" operator="notContains" text="OK&amp;N/A">
      <formula>ISERROR(SEARCH("OK&amp;N/A",J194))</formula>
    </cfRule>
  </conditionalFormatting>
  <conditionalFormatting sqref="F194:I194">
    <cfRule type="colorScale" priority="61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W125">
    <cfRule type="containsBlanks" priority="605" stopIfTrue="1">
      <formula>LEN(TRIM(W125))=0</formula>
    </cfRule>
    <cfRule type="containsText" dxfId="419" priority="606" stopIfTrue="1" operator="containsText" text="fcd">
      <formula>NOT(ISERROR(SEARCH("fcd",W125)))</formula>
    </cfRule>
    <cfRule type="containsText" dxfId="418" priority="607" stopIfTrue="1" operator="containsText" text="server">
      <formula>NOT(ISERROR(SEARCH("server",W125)))</formula>
    </cfRule>
    <cfRule type="containsText" dxfId="417" priority="608" stopIfTrue="1" operator="containsText" text="ft">
      <formula>NOT(ISERROR(SEARCH("ft",W125)))</formula>
    </cfRule>
    <cfRule type="containsText" dxfId="416" priority="609" stopIfTrue="1" operator="containsText" text="lynxx_">
      <formula>NOT(ISERROR(SEARCH("lynxx_",W125)))</formula>
    </cfRule>
    <cfRule type="containsText" dxfId="415" priority="610" operator="containsText" text="_">
      <formula>NOT(ISERROR(SEARCH("_",W125)))</formula>
    </cfRule>
  </conditionalFormatting>
  <conditionalFormatting sqref="A118">
    <cfRule type="containsBlanks" priority="599" stopIfTrue="1">
      <formula>LEN(TRIM(A118))=0</formula>
    </cfRule>
    <cfRule type="containsText" dxfId="414" priority="600" stopIfTrue="1" operator="containsText" text="fcd">
      <formula>NOT(ISERROR(SEARCH("fcd",A118)))</formula>
    </cfRule>
    <cfRule type="containsText" dxfId="413" priority="601" stopIfTrue="1" operator="containsText" text="server">
      <formula>NOT(ISERROR(SEARCH("server",A118)))</formula>
    </cfRule>
    <cfRule type="containsText" dxfId="412" priority="602" stopIfTrue="1" operator="containsText" text="ft">
      <formula>NOT(ISERROR(SEARCH("ft",A118)))</formula>
    </cfRule>
    <cfRule type="containsText" dxfId="411" priority="603" stopIfTrue="1" operator="containsText" text="lynxx_">
      <formula>NOT(ISERROR(SEARCH("lynxx_",A118)))</formula>
    </cfRule>
    <cfRule type="containsText" dxfId="410" priority="604" operator="containsText" text="_">
      <formula>NOT(ISERROR(SEARCH("_",A118)))</formula>
    </cfRule>
  </conditionalFormatting>
  <conditionalFormatting sqref="A311 A328">
    <cfRule type="containsBlanks" priority="593" stopIfTrue="1">
      <formula>LEN(TRIM(A311))=0</formula>
    </cfRule>
    <cfRule type="containsText" dxfId="409" priority="594" stopIfTrue="1" operator="containsText" text="fcd">
      <formula>NOT(ISERROR(SEARCH("fcd",A311)))</formula>
    </cfRule>
    <cfRule type="containsText" dxfId="408" priority="595" stopIfTrue="1" operator="containsText" text="server">
      <formula>NOT(ISERROR(SEARCH("server",A311)))</formula>
    </cfRule>
    <cfRule type="containsText" dxfId="407" priority="596" stopIfTrue="1" operator="containsText" text="ft">
      <formula>NOT(ISERROR(SEARCH("ft",A311)))</formula>
    </cfRule>
    <cfRule type="containsText" dxfId="406" priority="597" stopIfTrue="1" operator="containsText" text="lynxx_">
      <formula>NOT(ISERROR(SEARCH("lynxx_",A311)))</formula>
    </cfRule>
    <cfRule type="containsText" dxfId="405" priority="598" operator="containsText" text="_">
      <formula>NOT(ISERROR(SEARCH("_",A311)))</formula>
    </cfRule>
  </conditionalFormatting>
  <conditionalFormatting sqref="U311:X311 B328:M328 U328:X328">
    <cfRule type="containsBlanks" priority="587" stopIfTrue="1">
      <formula>LEN(TRIM(B311))=0</formula>
    </cfRule>
    <cfRule type="cellIs" dxfId="404" priority="588" operator="equal">
      <formula>"N/A"</formula>
    </cfRule>
    <cfRule type="cellIs" dxfId="403" priority="589" operator="equal">
      <formula>"OK"</formula>
    </cfRule>
    <cfRule type="containsText" dxfId="402" priority="590" operator="containsText" text="Unsure">
      <formula>NOT(ISERROR(SEARCH("Unsure",B311)))</formula>
    </cfRule>
    <cfRule type="containsText" dxfId="401" priority="591" operator="containsText" text="Can't See">
      <formula>NOT(ISERROR(SEARCH("Can't See",B311)))</formula>
    </cfRule>
    <cfRule type="notContainsText" dxfId="400" priority="592" operator="notContains" text="OK&amp;N/A">
      <formula>ISERROR(SEARCH("OK&amp;N/A",B311))</formula>
    </cfRule>
  </conditionalFormatting>
  <conditionalFormatting sqref="U312:X327">
    <cfRule type="containsBlanks" priority="581" stopIfTrue="1">
      <formula>LEN(TRIM(U312))=0</formula>
    </cfRule>
    <cfRule type="cellIs" dxfId="399" priority="582" operator="equal">
      <formula>"N/A"</formula>
    </cfRule>
    <cfRule type="cellIs" dxfId="398" priority="583" operator="equal">
      <formula>"OK"</formula>
    </cfRule>
    <cfRule type="containsText" dxfId="397" priority="584" operator="containsText" text="Unsure">
      <formula>NOT(ISERROR(SEARCH("Unsure",U312)))</formula>
    </cfRule>
    <cfRule type="containsText" dxfId="396" priority="585" operator="containsText" text="Can't See">
      <formula>NOT(ISERROR(SEARCH("Can't See",U312)))</formula>
    </cfRule>
    <cfRule type="notContainsText" dxfId="395" priority="586" operator="notContains" text="OK&amp;N/A">
      <formula>ISERROR(SEARCH("OK&amp;N/A",U312))</formula>
    </cfRule>
  </conditionalFormatting>
  <conditionalFormatting sqref="Y312:AD312">
    <cfRule type="cellIs" dxfId="394" priority="576" operator="equal">
      <formula>1</formula>
    </cfRule>
    <cfRule type="cellIs" dxfId="393" priority="577" operator="equal">
      <formula>2</formula>
    </cfRule>
    <cfRule type="cellIs" dxfId="392" priority="578" operator="equal">
      <formula>3</formula>
    </cfRule>
    <cfRule type="cellIs" dxfId="391" priority="579" operator="equal">
      <formula>4</formula>
    </cfRule>
    <cfRule type="cellIs" dxfId="390" priority="580" operator="equal">
      <formula>5</formula>
    </cfRule>
  </conditionalFormatting>
  <conditionalFormatting sqref="A312">
    <cfRule type="containsBlanks" priority="570" stopIfTrue="1">
      <formula>LEN(TRIM(A312))=0</formula>
    </cfRule>
    <cfRule type="containsText" dxfId="389" priority="571" stopIfTrue="1" operator="containsText" text="fcd">
      <formula>NOT(ISERROR(SEARCH("fcd",A312)))</formula>
    </cfRule>
    <cfRule type="containsText" dxfId="388" priority="572" stopIfTrue="1" operator="containsText" text="server">
      <formula>NOT(ISERROR(SEARCH("server",A312)))</formula>
    </cfRule>
    <cfRule type="containsText" dxfId="387" priority="573" stopIfTrue="1" operator="containsText" text="ft">
      <formula>NOT(ISERROR(SEARCH("ft",A312)))</formula>
    </cfRule>
    <cfRule type="containsText" dxfId="386" priority="574" stopIfTrue="1" operator="containsText" text="lynxx_">
      <formula>NOT(ISERROR(SEARCH("lynxx_",A312)))</formula>
    </cfRule>
    <cfRule type="containsText" dxfId="385" priority="575" operator="containsText" text="_">
      <formula>NOT(ISERROR(SEARCH("_",A312)))</formula>
    </cfRule>
  </conditionalFormatting>
  <conditionalFormatting sqref="AD313:AD327">
    <cfRule type="cellIs" dxfId="384" priority="565" operator="equal">
      <formula>1</formula>
    </cfRule>
    <cfRule type="cellIs" dxfId="383" priority="566" operator="equal">
      <formula>2</formula>
    </cfRule>
    <cfRule type="cellIs" dxfId="382" priority="567" operator="equal">
      <formula>3</formula>
    </cfRule>
    <cfRule type="cellIs" dxfId="381" priority="568" operator="equal">
      <formula>4</formula>
    </cfRule>
    <cfRule type="cellIs" dxfId="380" priority="569" operator="equal">
      <formula>5</formula>
    </cfRule>
  </conditionalFormatting>
  <conditionalFormatting sqref="B313:E313">
    <cfRule type="colorScale" priority="56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313:H313">
    <cfRule type="colorScale" priority="56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Y313:AC313">
    <cfRule type="cellIs" dxfId="379" priority="558" operator="equal">
      <formula>1</formula>
    </cfRule>
    <cfRule type="cellIs" dxfId="378" priority="559" operator="equal">
      <formula>2</formula>
    </cfRule>
    <cfRule type="cellIs" dxfId="377" priority="560" operator="equal">
      <formula>3</formula>
    </cfRule>
    <cfRule type="cellIs" dxfId="376" priority="561" operator="equal">
      <formula>4</formula>
    </cfRule>
    <cfRule type="cellIs" dxfId="375" priority="562" operator="equal">
      <formula>5</formula>
    </cfRule>
  </conditionalFormatting>
  <conditionalFormatting sqref="P312">
    <cfRule type="colorScale" priority="55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313:S327">
    <cfRule type="cellIs" dxfId="374" priority="556" operator="equal">
      <formula>FALSE</formula>
    </cfRule>
  </conditionalFormatting>
  <conditionalFormatting sqref="A313:A327">
    <cfRule type="containsBlanks" priority="550" stopIfTrue="1">
      <formula>LEN(TRIM(A313))=0</formula>
    </cfRule>
    <cfRule type="containsText" dxfId="373" priority="551" stopIfTrue="1" operator="containsText" text="fcd">
      <formula>NOT(ISERROR(SEARCH("fcd",A313)))</formula>
    </cfRule>
    <cfRule type="containsText" dxfId="372" priority="552" stopIfTrue="1" operator="containsText" text="server">
      <formula>NOT(ISERROR(SEARCH("server",A313)))</formula>
    </cfRule>
    <cfRule type="containsText" dxfId="371" priority="553" stopIfTrue="1" operator="containsText" text="ft">
      <formula>NOT(ISERROR(SEARCH("ft",A313)))</formula>
    </cfRule>
    <cfRule type="containsText" dxfId="370" priority="554" stopIfTrue="1" operator="containsText" text="lynxx_">
      <formula>NOT(ISERROR(SEARCH("lynxx_",A313)))</formula>
    </cfRule>
    <cfRule type="containsText" dxfId="369" priority="555" operator="containsText" text="_">
      <formula>NOT(ISERROR(SEARCH("_",A313)))</formula>
    </cfRule>
  </conditionalFormatting>
  <conditionalFormatting sqref="B314:E327">
    <cfRule type="colorScale" priority="54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314:H327">
    <cfRule type="colorScale" priority="54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Y314:AC327">
    <cfRule type="cellIs" dxfId="368" priority="543" operator="equal">
      <formula>1</formula>
    </cfRule>
    <cfRule type="cellIs" dxfId="367" priority="544" operator="equal">
      <formula>2</formula>
    </cfRule>
    <cfRule type="cellIs" dxfId="366" priority="545" operator="equal">
      <formula>3</formula>
    </cfRule>
    <cfRule type="cellIs" dxfId="365" priority="546" operator="equal">
      <formula>4</formula>
    </cfRule>
    <cfRule type="cellIs" dxfId="364" priority="547" operator="equal">
      <formula>5</formula>
    </cfRule>
  </conditionalFormatting>
  <conditionalFormatting sqref="U287:X287">
    <cfRule type="containsBlanks" priority="537" stopIfTrue="1">
      <formula>LEN(TRIM(U287))=0</formula>
    </cfRule>
    <cfRule type="cellIs" dxfId="363" priority="538" operator="equal">
      <formula>"N/A"</formula>
    </cfRule>
    <cfRule type="cellIs" dxfId="362" priority="539" operator="equal">
      <formula>"OK"</formula>
    </cfRule>
    <cfRule type="containsText" dxfId="361" priority="540" operator="containsText" text="Unsure">
      <formula>NOT(ISERROR(SEARCH("Unsure",U287)))</formula>
    </cfRule>
    <cfRule type="containsText" dxfId="360" priority="541" operator="containsText" text="Can't See">
      <formula>NOT(ISERROR(SEARCH("Can't See",U287)))</formula>
    </cfRule>
    <cfRule type="notContainsText" dxfId="359" priority="542" operator="notContains" text="OK&amp;N/A">
      <formula>ISERROR(SEARCH("OK&amp;N/A",U287))</formula>
    </cfRule>
  </conditionalFormatting>
  <conditionalFormatting sqref="A287">
    <cfRule type="containsBlanks" priority="530" stopIfTrue="1">
      <formula>LEN(TRIM(A287))=0</formula>
    </cfRule>
    <cfRule type="containsText" dxfId="358" priority="531" stopIfTrue="1" operator="containsText" text="fcd">
      <formula>NOT(ISERROR(SEARCH("fcd",A287)))</formula>
    </cfRule>
    <cfRule type="containsText" dxfId="357" priority="532" stopIfTrue="1" operator="containsText" text="server">
      <formula>NOT(ISERROR(SEARCH("server",A287)))</formula>
    </cfRule>
    <cfRule type="containsText" dxfId="356" priority="533" stopIfTrue="1" operator="containsText" text="ft">
      <formula>NOT(ISERROR(SEARCH("ft",A287)))</formula>
    </cfRule>
    <cfRule type="containsText" dxfId="355" priority="534" stopIfTrue="1" operator="containsText" text="lynxx_">
      <formula>NOT(ISERROR(SEARCH("lynxx_",A287)))</formula>
    </cfRule>
    <cfRule type="containsText" dxfId="354" priority="535" operator="containsText" text="_">
      <formula>NOT(ISERROR(SEARCH("_",A287)))</formula>
    </cfRule>
  </conditionalFormatting>
  <conditionalFormatting sqref="AD287">
    <cfRule type="cellIs" dxfId="353" priority="526" operator="equal">
      <formula>1</formula>
    </cfRule>
    <cfRule type="cellIs" dxfId="352" priority="527" operator="equal">
      <formula>2</formula>
    </cfRule>
    <cfRule type="cellIs" dxfId="351" priority="528" operator="equal">
      <formula>3</formula>
    </cfRule>
    <cfRule type="cellIs" dxfId="350" priority="529" operator="equal">
      <formula>4</formula>
    </cfRule>
    <cfRule type="cellIs" dxfId="349" priority="536" operator="equal">
      <formula>5</formula>
    </cfRule>
  </conditionalFormatting>
  <conditionalFormatting sqref="B287:E287">
    <cfRule type="colorScale" priority="52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87:I287">
    <cfRule type="colorScale" priority="52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87:M287">
    <cfRule type="colorScale" priority="52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87">
    <cfRule type="containsBlanks" priority="517" stopIfTrue="1">
      <formula>LEN(TRIM(A287))=0</formula>
    </cfRule>
    <cfRule type="containsText" dxfId="348" priority="518" stopIfTrue="1" operator="containsText" text="fcd">
      <formula>NOT(ISERROR(SEARCH("fcd",A287)))</formula>
    </cfRule>
    <cfRule type="containsText" dxfId="347" priority="519" stopIfTrue="1" operator="containsText" text="server">
      <formula>NOT(ISERROR(SEARCH("server",A287)))</formula>
    </cfRule>
    <cfRule type="containsText" dxfId="346" priority="520" stopIfTrue="1" operator="containsText" text="ft">
      <formula>NOT(ISERROR(SEARCH("ft",A287)))</formula>
    </cfRule>
    <cfRule type="containsText" dxfId="345" priority="521" stopIfTrue="1" operator="containsText" text="lynxx_">
      <formula>NOT(ISERROR(SEARCH("lynxx_",A287)))</formula>
    </cfRule>
    <cfRule type="containsText" dxfId="344" priority="522" operator="containsText" text="_">
      <formula>NOT(ISERROR(SEARCH("_",A287)))</formula>
    </cfRule>
  </conditionalFormatting>
  <conditionalFormatting sqref="Y287:AC287">
    <cfRule type="cellIs" dxfId="343" priority="512" operator="equal">
      <formula>1</formula>
    </cfRule>
    <cfRule type="cellIs" dxfId="342" priority="513" operator="equal">
      <formula>2</formula>
    </cfRule>
    <cfRule type="cellIs" dxfId="341" priority="514" operator="equal">
      <formula>3</formula>
    </cfRule>
    <cfRule type="cellIs" dxfId="340" priority="515" operator="equal">
      <formula>4</formula>
    </cfRule>
    <cfRule type="cellIs" dxfId="339" priority="516" operator="equal">
      <formula>5</formula>
    </cfRule>
  </conditionalFormatting>
  <conditionalFormatting sqref="W308:W309">
    <cfRule type="containsBlanks" priority="506" stopIfTrue="1">
      <formula>LEN(TRIM(W308))=0</formula>
    </cfRule>
    <cfRule type="cellIs" dxfId="338" priority="507" operator="equal">
      <formula>"N/A"</formula>
    </cfRule>
    <cfRule type="cellIs" dxfId="337" priority="508" operator="equal">
      <formula>"OK"</formula>
    </cfRule>
    <cfRule type="containsText" dxfId="336" priority="509" operator="containsText" text="Unsure">
      <formula>NOT(ISERROR(SEARCH("Unsure",W308)))</formula>
    </cfRule>
    <cfRule type="containsText" dxfId="335" priority="510" operator="containsText" text="Can't See">
      <formula>NOT(ISERROR(SEARCH("Can't See",W308)))</formula>
    </cfRule>
    <cfRule type="notContainsText" dxfId="334" priority="511" operator="notContains" text="OK&amp;N/A">
      <formula>ISERROR(SEARCH("OK&amp;N/A",W308))</formula>
    </cfRule>
  </conditionalFormatting>
  <conditionalFormatting sqref="W305">
    <cfRule type="containsBlanks" priority="500" stopIfTrue="1">
      <formula>LEN(TRIM(W305))=0</formula>
    </cfRule>
    <cfRule type="cellIs" dxfId="333" priority="501" operator="equal">
      <formula>"N/A"</formula>
    </cfRule>
    <cfRule type="cellIs" dxfId="332" priority="502" operator="equal">
      <formula>"OK"</formula>
    </cfRule>
    <cfRule type="containsText" dxfId="331" priority="503" operator="containsText" text="Unsure">
      <formula>NOT(ISERROR(SEARCH("Unsure",W305)))</formula>
    </cfRule>
    <cfRule type="containsText" dxfId="330" priority="504" operator="containsText" text="Can't See">
      <formula>NOT(ISERROR(SEARCH("Can't See",W305)))</formula>
    </cfRule>
    <cfRule type="notContainsText" dxfId="329" priority="505" operator="notContains" text="OK&amp;N/A">
      <formula>ISERROR(SEARCH("OK&amp;N/A",W305))</formula>
    </cfRule>
  </conditionalFormatting>
  <conditionalFormatting sqref="AD255:AD259">
    <cfRule type="cellIs" dxfId="328" priority="495" operator="equal">
      <formula>1</formula>
    </cfRule>
    <cfRule type="cellIs" dxfId="327" priority="496" operator="equal">
      <formula>2</formula>
    </cfRule>
    <cfRule type="cellIs" dxfId="326" priority="497" operator="equal">
      <formula>3</formula>
    </cfRule>
    <cfRule type="cellIs" dxfId="325" priority="498" operator="equal">
      <formula>4</formula>
    </cfRule>
    <cfRule type="cellIs" dxfId="324" priority="499" operator="equal">
      <formula>5</formula>
    </cfRule>
  </conditionalFormatting>
  <conditionalFormatting sqref="U255:X259">
    <cfRule type="containsBlanks" priority="489" stopIfTrue="1">
      <formula>LEN(TRIM(U255))=0</formula>
    </cfRule>
    <cfRule type="cellIs" dxfId="323" priority="490" operator="equal">
      <formula>"N/A"</formula>
    </cfRule>
    <cfRule type="cellIs" dxfId="322" priority="491" operator="equal">
      <formula>"OK"</formula>
    </cfRule>
    <cfRule type="containsText" dxfId="321" priority="492" operator="containsText" text="Unsure">
      <formula>NOT(ISERROR(SEARCH("Unsure",U255)))</formula>
    </cfRule>
    <cfRule type="containsText" dxfId="320" priority="493" operator="containsText" text="Can't See">
      <formula>NOT(ISERROR(SEARCH("Can't See",U255)))</formula>
    </cfRule>
    <cfRule type="notContainsText" dxfId="319" priority="494" operator="notContains" text="OK&amp;N/A">
      <formula>ISERROR(SEARCH("OK&amp;N/A",U255))</formula>
    </cfRule>
  </conditionalFormatting>
  <conditionalFormatting sqref="B257:B259 D257:D259">
    <cfRule type="colorScale" priority="48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57:H259">
    <cfRule type="colorScale" priority="48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57:L259">
    <cfRule type="colorScale" priority="48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255:A259">
    <cfRule type="containsBlanks" priority="480" stopIfTrue="1">
      <formula>LEN(TRIM(A255))=0</formula>
    </cfRule>
    <cfRule type="containsText" dxfId="318" priority="481" stopIfTrue="1" operator="containsText" text="fcd">
      <formula>NOT(ISERROR(SEARCH("fcd",A255)))</formula>
    </cfRule>
    <cfRule type="containsText" dxfId="317" priority="482" stopIfTrue="1" operator="containsText" text="server">
      <formula>NOT(ISERROR(SEARCH("server",A255)))</formula>
    </cfRule>
    <cfRule type="containsText" dxfId="316" priority="483" stopIfTrue="1" operator="containsText" text="ft">
      <formula>NOT(ISERROR(SEARCH("ft",A255)))</formula>
    </cfRule>
    <cfRule type="containsText" dxfId="315" priority="484" stopIfTrue="1" operator="containsText" text="lynxx_">
      <formula>NOT(ISERROR(SEARCH("lynxx_",A255)))</formula>
    </cfRule>
    <cfRule type="containsText" dxfId="314" priority="485" operator="containsText" text="_">
      <formula>NOT(ISERROR(SEARCH("_",A255)))</formula>
    </cfRule>
  </conditionalFormatting>
  <conditionalFormatting sqref="Y255:AC259">
    <cfRule type="cellIs" dxfId="313" priority="475" operator="equal">
      <formula>1</formula>
    </cfRule>
    <cfRule type="cellIs" dxfId="312" priority="476" operator="equal">
      <formula>2</formula>
    </cfRule>
    <cfRule type="cellIs" dxfId="311" priority="477" operator="equal">
      <formula>3</formula>
    </cfRule>
    <cfRule type="cellIs" dxfId="310" priority="478" operator="equal">
      <formula>4</formula>
    </cfRule>
    <cfRule type="cellIs" dxfId="309" priority="479" operator="equal">
      <formula>5</formula>
    </cfRule>
  </conditionalFormatting>
  <conditionalFormatting sqref="C258:C259">
    <cfRule type="colorScale" priority="47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S255:S259">
    <cfRule type="cellIs" dxfId="308" priority="473" operator="equal">
      <formula>FALSE</formula>
    </cfRule>
  </conditionalFormatting>
  <conditionalFormatting sqref="T255:T259">
    <cfRule type="cellIs" dxfId="307" priority="472" operator="equal">
      <formula>FALSE</formula>
    </cfRule>
  </conditionalFormatting>
  <conditionalFormatting sqref="E255:E259">
    <cfRule type="colorScale" priority="47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I255:I259">
    <cfRule type="colorScale" priority="47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M255:M259">
    <cfRule type="colorScale" priority="46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255:B256 D255:D256">
    <cfRule type="colorScale" priority="46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56:H256 G255:H255">
    <cfRule type="colorScale" priority="46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255:L256">
    <cfRule type="colorScale" priority="46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255">
    <cfRule type="colorScale" priority="46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C255">
    <cfRule type="colorScale" priority="46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C256">
    <cfRule type="colorScale" priority="46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C257">
    <cfRule type="colorScale" priority="46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264:D264">
    <cfRule type="colorScale" priority="46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D264">
    <cfRule type="cellIs" dxfId="306" priority="456" operator="equal">
      <formula>1</formula>
    </cfRule>
    <cfRule type="cellIs" dxfId="305" priority="457" operator="equal">
      <formula>2</formula>
    </cfRule>
    <cfRule type="cellIs" dxfId="304" priority="458" operator="equal">
      <formula>3</formula>
    </cfRule>
    <cfRule type="cellIs" dxfId="303" priority="459" operator="equal">
      <formula>4</formula>
    </cfRule>
    <cfRule type="cellIs" dxfId="302" priority="461" operator="equal">
      <formula>5</formula>
    </cfRule>
  </conditionalFormatting>
  <conditionalFormatting sqref="J264:M264 U264:X264">
    <cfRule type="containsBlanks" priority="450" stopIfTrue="1">
      <formula>LEN(TRIM(J264))=0</formula>
    </cfRule>
    <cfRule type="cellIs" dxfId="301" priority="451" operator="equal">
      <formula>"N/A"</formula>
    </cfRule>
    <cfRule type="cellIs" dxfId="300" priority="452" operator="equal">
      <formula>"OK"</formula>
    </cfRule>
    <cfRule type="containsText" dxfId="299" priority="453" operator="containsText" text="Unsure">
      <formula>NOT(ISERROR(SEARCH("Unsure",J264)))</formula>
    </cfRule>
    <cfRule type="containsText" dxfId="298" priority="454" operator="containsText" text="Can't See">
      <formula>NOT(ISERROR(SEARCH("Can't See",J264)))</formula>
    </cfRule>
    <cfRule type="notContainsText" dxfId="297" priority="455" operator="notContains" text="OK&amp;N/A">
      <formula>ISERROR(SEARCH("OK&amp;N/A",J264))</formula>
    </cfRule>
  </conditionalFormatting>
  <conditionalFormatting sqref="F264:H264">
    <cfRule type="colorScale" priority="44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T264">
    <cfRule type="cellIs" dxfId="296" priority="448" operator="equal">
      <formula>FALSE</formula>
    </cfRule>
  </conditionalFormatting>
  <conditionalFormatting sqref="E264">
    <cfRule type="colorScale" priority="44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I264">
    <cfRule type="colorScale" priority="44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Y264:AC264">
    <cfRule type="cellIs" dxfId="295" priority="441" operator="equal">
      <formula>1</formula>
    </cfRule>
    <cfRule type="cellIs" dxfId="294" priority="442" operator="equal">
      <formula>2</formula>
    </cfRule>
    <cfRule type="cellIs" dxfId="293" priority="443" operator="equal">
      <formula>3</formula>
    </cfRule>
    <cfRule type="cellIs" dxfId="292" priority="444" operator="equal">
      <formula>4</formula>
    </cfRule>
    <cfRule type="cellIs" dxfId="291" priority="445" operator="equal">
      <formula>5</formula>
    </cfRule>
  </conditionalFormatting>
  <conditionalFormatting sqref="B305:E305">
    <cfRule type="colorScale" priority="44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305:I305">
    <cfRule type="colorScale" priority="43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305:E305">
    <cfRule type="colorScale" priority="43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305:I305">
    <cfRule type="colorScale" priority="43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308:E310">
    <cfRule type="colorScale" priority="43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308:I310">
    <cfRule type="colorScale" priority="43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308:E310">
    <cfRule type="colorScale" priority="43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308:I310">
    <cfRule type="colorScale" priority="43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P297">
    <cfRule type="colorScale" priority="4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291:S297">
    <cfRule type="cellIs" dxfId="290" priority="431" operator="equal">
      <formula>FALSE</formula>
    </cfRule>
  </conditionalFormatting>
  <conditionalFormatting sqref="S298:S299">
    <cfRule type="cellIs" dxfId="289" priority="430" operator="equal">
      <formula>FALSE</formula>
    </cfRule>
  </conditionalFormatting>
  <conditionalFormatting sqref="S300:S301">
    <cfRule type="cellIs" dxfId="288" priority="429" operator="equal">
      <formula>FALSE</formula>
    </cfRule>
  </conditionalFormatting>
  <conditionalFormatting sqref="S302">
    <cfRule type="cellIs" dxfId="287" priority="428" operator="equal">
      <formula>FALSE</formula>
    </cfRule>
  </conditionalFormatting>
  <conditionalFormatting sqref="P299">
    <cfRule type="colorScale" priority="4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01">
    <cfRule type="colorScale" priority="4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18:M118">
    <cfRule type="colorScale" priority="42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K232:K234">
    <cfRule type="colorScale" priority="42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343:A347">
    <cfRule type="containsBlanks" priority="417" stopIfTrue="1">
      <formula>LEN(TRIM(A343))=0</formula>
    </cfRule>
    <cfRule type="containsText" dxfId="286" priority="418" stopIfTrue="1" operator="containsText" text="fcd">
      <formula>NOT(ISERROR(SEARCH("fcd",A343)))</formula>
    </cfRule>
    <cfRule type="containsText" dxfId="285" priority="419" stopIfTrue="1" operator="containsText" text="server">
      <formula>NOT(ISERROR(SEARCH("server",A343)))</formula>
    </cfRule>
    <cfRule type="containsText" dxfId="284" priority="420" stopIfTrue="1" operator="containsText" text="ft">
      <formula>NOT(ISERROR(SEARCH("ft",A343)))</formula>
    </cfRule>
    <cfRule type="containsText" dxfId="283" priority="421" stopIfTrue="1" operator="containsText" text="lynxx_">
      <formula>NOT(ISERROR(SEARCH("lynxx_",A343)))</formula>
    </cfRule>
    <cfRule type="containsText" dxfId="282" priority="422" operator="containsText" text="_">
      <formula>NOT(ISERROR(SEARCH("_",A343)))</formula>
    </cfRule>
  </conditionalFormatting>
  <conditionalFormatting sqref="Y343:AD347">
    <cfRule type="cellIs" dxfId="281" priority="413" operator="equal">
      <formula>1</formula>
    </cfRule>
    <cfRule type="cellIs" dxfId="280" priority="414" operator="equal">
      <formula>2</formula>
    </cfRule>
    <cfRule type="cellIs" dxfId="279" priority="415" operator="equal">
      <formula>3</formula>
    </cfRule>
    <cfRule type="cellIs" dxfId="278" priority="416" operator="equal">
      <formula>4</formula>
    </cfRule>
    <cfRule type="cellIs" dxfId="277" priority="423" operator="equal">
      <formula>5</formula>
    </cfRule>
  </conditionalFormatting>
  <conditionalFormatting sqref="U343:X347">
    <cfRule type="containsBlanks" priority="407" stopIfTrue="1">
      <formula>LEN(TRIM(U343))=0</formula>
    </cfRule>
    <cfRule type="cellIs" dxfId="276" priority="408" operator="equal">
      <formula>"N/A"</formula>
    </cfRule>
    <cfRule type="cellIs" dxfId="275" priority="409" operator="equal">
      <formula>"OK"</formula>
    </cfRule>
    <cfRule type="containsText" dxfId="274" priority="410" operator="containsText" text="Unsure">
      <formula>NOT(ISERROR(SEARCH("Unsure",U343)))</formula>
    </cfRule>
    <cfRule type="containsText" dxfId="273" priority="411" operator="containsText" text="Can't See">
      <formula>NOT(ISERROR(SEARCH("Can't See",U343)))</formula>
    </cfRule>
    <cfRule type="notContainsText" dxfId="272" priority="412" operator="notContains" text="OK&amp;N/A">
      <formula>ISERROR(SEARCH("OK&amp;N/A",U343))</formula>
    </cfRule>
  </conditionalFormatting>
  <conditionalFormatting sqref="B331:E331">
    <cfRule type="colorScale" priority="40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331:I331">
    <cfRule type="colorScale" priority="40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333:E333">
    <cfRule type="colorScale" priority="40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333:I333">
    <cfRule type="colorScale" priority="40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334:E335">
    <cfRule type="colorScale" priority="40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334:I335">
    <cfRule type="colorScale" priority="40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P191">
    <cfRule type="colorScale" priority="40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3">
    <cfRule type="colorScale" priority="39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2">
    <cfRule type="colorScale" priority="39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278">
    <cfRule type="colorScale" priority="39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D278">
    <cfRule type="colorScale" priority="39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C278">
    <cfRule type="colorScale" priority="39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S330">
    <cfRule type="cellIs" dxfId="271" priority="394" operator="equal">
      <formula>FALSE</formula>
    </cfRule>
  </conditionalFormatting>
  <conditionalFormatting sqref="S331">
    <cfRule type="cellIs" dxfId="270" priority="393" operator="equal">
      <formula>FALSE</formula>
    </cfRule>
  </conditionalFormatting>
  <conditionalFormatting sqref="S333">
    <cfRule type="cellIs" dxfId="269" priority="392" operator="equal">
      <formula>FALSE</formula>
    </cfRule>
  </conditionalFormatting>
  <conditionalFormatting sqref="S334">
    <cfRule type="cellIs" dxfId="268" priority="391" operator="equal">
      <formula>FALSE</formula>
    </cfRule>
  </conditionalFormatting>
  <conditionalFormatting sqref="S335">
    <cfRule type="cellIs" dxfId="267" priority="390" operator="equal">
      <formula>FALSE</formula>
    </cfRule>
  </conditionalFormatting>
  <conditionalFormatting sqref="B306:I306">
    <cfRule type="colorScale" priority="38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311:I311">
    <cfRule type="colorScale" priority="38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U336:AC337">
    <cfRule type="containsBlanks" priority="382" stopIfTrue="1">
      <formula>LEN(TRIM(U336))=0</formula>
    </cfRule>
    <cfRule type="cellIs" dxfId="266" priority="383" operator="equal">
      <formula>"N/A"</formula>
    </cfRule>
    <cfRule type="cellIs" dxfId="265" priority="384" operator="equal">
      <formula>"OK"</formula>
    </cfRule>
    <cfRule type="containsText" dxfId="264" priority="385" operator="containsText" text="Unsure">
      <formula>NOT(ISERROR(SEARCH("Unsure",U336)))</formula>
    </cfRule>
    <cfRule type="containsText" dxfId="263" priority="386" operator="containsText" text="Can't See">
      <formula>NOT(ISERROR(SEARCH("Can't See",U336)))</formula>
    </cfRule>
    <cfRule type="notContainsText" dxfId="262" priority="387" operator="notContains" text="OK&amp;N/A">
      <formula>ISERROR(SEARCH("OK&amp;N/A",U336))</formula>
    </cfRule>
  </conditionalFormatting>
  <conditionalFormatting sqref="AD336:AD342">
    <cfRule type="cellIs" dxfId="261" priority="377" operator="equal">
      <formula>1</formula>
    </cfRule>
    <cfRule type="cellIs" dxfId="260" priority="378" operator="equal">
      <formula>2</formula>
    </cfRule>
    <cfRule type="cellIs" dxfId="259" priority="379" operator="equal">
      <formula>3</formula>
    </cfRule>
    <cfRule type="cellIs" dxfId="258" priority="380" operator="equal">
      <formula>4</formula>
    </cfRule>
    <cfRule type="cellIs" dxfId="257" priority="381" operator="equal">
      <formula>5</formula>
    </cfRule>
  </conditionalFormatting>
  <conditionalFormatting sqref="A336:A337">
    <cfRule type="containsBlanks" priority="371" stopIfTrue="1">
      <formula>LEN(TRIM(A336))=0</formula>
    </cfRule>
    <cfRule type="containsText" dxfId="256" priority="372" stopIfTrue="1" operator="containsText" text="fcd">
      <formula>NOT(ISERROR(SEARCH("fcd",A336)))</formula>
    </cfRule>
    <cfRule type="containsText" dxfId="255" priority="373" stopIfTrue="1" operator="containsText" text="server">
      <formula>NOT(ISERROR(SEARCH("server",A336)))</formula>
    </cfRule>
    <cfRule type="containsText" dxfId="254" priority="374" stopIfTrue="1" operator="containsText" text="ft">
      <formula>NOT(ISERROR(SEARCH("ft",A336)))</formula>
    </cfRule>
    <cfRule type="containsText" dxfId="253" priority="375" stopIfTrue="1" operator="containsText" text="lynxx_">
      <formula>NOT(ISERROR(SEARCH("lynxx_",A336)))</formula>
    </cfRule>
    <cfRule type="containsText" dxfId="252" priority="376" operator="containsText" text="_">
      <formula>NOT(ISERROR(SEARCH("_",A336)))</formula>
    </cfRule>
  </conditionalFormatting>
  <conditionalFormatting sqref="A338:A342">
    <cfRule type="containsBlanks" priority="365" stopIfTrue="1">
      <formula>LEN(TRIM(A338))=0</formula>
    </cfRule>
    <cfRule type="containsText" dxfId="251" priority="366" stopIfTrue="1" operator="containsText" text="fcd">
      <formula>NOT(ISERROR(SEARCH("fcd",A338)))</formula>
    </cfRule>
    <cfRule type="containsText" dxfId="250" priority="367" stopIfTrue="1" operator="containsText" text="server">
      <formula>NOT(ISERROR(SEARCH("server",A338)))</formula>
    </cfRule>
    <cfRule type="containsText" dxfId="249" priority="368" stopIfTrue="1" operator="containsText" text="ft">
      <formula>NOT(ISERROR(SEARCH("ft",A338)))</formula>
    </cfRule>
    <cfRule type="containsText" dxfId="248" priority="369" stopIfTrue="1" operator="containsText" text="lynxx_">
      <formula>NOT(ISERROR(SEARCH("lynxx_",A338)))</formula>
    </cfRule>
    <cfRule type="containsText" dxfId="247" priority="370" operator="containsText" text="_">
      <formula>NOT(ISERROR(SEARCH("_",A338)))</formula>
    </cfRule>
  </conditionalFormatting>
  <conditionalFormatting sqref="S338 S340:S369">
    <cfRule type="cellIs" dxfId="246" priority="364" operator="equal">
      <formula>FALSE</formula>
    </cfRule>
  </conditionalFormatting>
  <conditionalFormatting sqref="J123:M125">
    <cfRule type="colorScale" priority="36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T334:T335 T330:T331 T338:T369">
    <cfRule type="cellIs" dxfId="245" priority="362" operator="equal">
      <formula>FALSE</formula>
    </cfRule>
  </conditionalFormatting>
  <conditionalFormatting sqref="P329">
    <cfRule type="colorScale" priority="3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32">
    <cfRule type="colorScale" priority="36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36:P337">
    <cfRule type="colorScale" priority="35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98:I198">
    <cfRule type="colorScale" priority="35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Y198:AC198">
    <cfRule type="cellIs" dxfId="244" priority="347" operator="equal">
      <formula>1</formula>
    </cfRule>
    <cfRule type="cellIs" dxfId="243" priority="348" operator="equal">
      <formula>2</formula>
    </cfRule>
    <cfRule type="cellIs" dxfId="242" priority="349" operator="equal">
      <formula>3</formula>
    </cfRule>
    <cfRule type="cellIs" dxfId="241" priority="350" operator="equal">
      <formula>4</formula>
    </cfRule>
    <cfRule type="cellIs" dxfId="240" priority="351" operator="equal">
      <formula>5</formula>
    </cfRule>
  </conditionalFormatting>
  <conditionalFormatting sqref="U198:X198">
    <cfRule type="containsBlanks" priority="352" stopIfTrue="1">
      <formula>LEN(TRIM(U198))=0</formula>
    </cfRule>
    <cfRule type="cellIs" dxfId="239" priority="353" operator="equal">
      <formula>"N/A"</formula>
    </cfRule>
    <cfRule type="cellIs" dxfId="238" priority="354" operator="equal">
      <formula>"OK"</formula>
    </cfRule>
    <cfRule type="containsText" dxfId="237" priority="355" operator="containsText" text="Unsure">
      <formula>NOT(ISERROR(SEARCH("Unsure",U198)))</formula>
    </cfRule>
    <cfRule type="containsText" dxfId="236" priority="356" operator="containsText" text="Can't See">
      <formula>NOT(ISERROR(SEARCH("Can't See",U198)))</formula>
    </cfRule>
    <cfRule type="notContainsText" dxfId="235" priority="357" operator="notContains" text="OK&amp;N/A">
      <formula>ISERROR(SEARCH("OK&amp;N/A",U198))</formula>
    </cfRule>
  </conditionalFormatting>
  <conditionalFormatting sqref="J198:M198">
    <cfRule type="colorScale" priority="34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199:M199">
    <cfRule type="containsBlanks" priority="340" stopIfTrue="1">
      <formula>LEN(TRIM(J199))=0</formula>
    </cfRule>
    <cfRule type="cellIs" dxfId="234" priority="341" operator="equal">
      <formula>"N/A"</formula>
    </cfRule>
    <cfRule type="cellIs" dxfId="233" priority="342" operator="equal">
      <formula>"OK"</formula>
    </cfRule>
    <cfRule type="containsText" dxfId="232" priority="343" operator="containsText" text="Unsure">
      <formula>NOT(ISERROR(SEARCH("Unsure",J199)))</formula>
    </cfRule>
    <cfRule type="containsText" dxfId="231" priority="344" operator="containsText" text="Can't See">
      <formula>NOT(ISERROR(SEARCH("Can't See",J199)))</formula>
    </cfRule>
    <cfRule type="notContainsText" dxfId="230" priority="345" operator="notContains" text="OK&amp;N/A">
      <formula>ISERROR(SEARCH("OK&amp;N/A",J199))</formula>
    </cfRule>
  </conditionalFormatting>
  <conditionalFormatting sqref="Y97:AE97">
    <cfRule type="cellIs" dxfId="229" priority="335" operator="equal">
      <formula>1</formula>
    </cfRule>
    <cfRule type="cellIs" dxfId="228" priority="336" operator="equal">
      <formula>2</formula>
    </cfRule>
    <cfRule type="cellIs" dxfId="227" priority="337" operator="equal">
      <formula>3</formula>
    </cfRule>
    <cfRule type="cellIs" dxfId="226" priority="338" operator="equal">
      <formula>4</formula>
    </cfRule>
    <cfRule type="cellIs" dxfId="225" priority="339" operator="equal">
      <formula>5</formula>
    </cfRule>
  </conditionalFormatting>
  <conditionalFormatting sqref="U97:X97">
    <cfRule type="containsBlanks" priority="329" stopIfTrue="1">
      <formula>LEN(TRIM(U97))=0</formula>
    </cfRule>
    <cfRule type="cellIs" dxfId="224" priority="330" operator="equal">
      <formula>"N/A"</formula>
    </cfRule>
    <cfRule type="cellIs" dxfId="223" priority="331" operator="equal">
      <formula>"OK"</formula>
    </cfRule>
    <cfRule type="containsText" dxfId="222" priority="332" operator="containsText" text="Unsure">
      <formula>NOT(ISERROR(SEARCH("Unsure",U97)))</formula>
    </cfRule>
    <cfRule type="containsText" dxfId="221" priority="333" operator="containsText" text="Can't See">
      <formula>NOT(ISERROR(SEARCH("Can't See",U97)))</formula>
    </cfRule>
    <cfRule type="notContainsText" dxfId="220" priority="334" operator="notContains" text="OK&amp;N/A">
      <formula>ISERROR(SEARCH("OK&amp;N/A",U97))</formula>
    </cfRule>
  </conditionalFormatting>
  <conditionalFormatting sqref="J97:M97">
    <cfRule type="containsBlanks" priority="323" stopIfTrue="1">
      <formula>LEN(TRIM(J97))=0</formula>
    </cfRule>
    <cfRule type="cellIs" dxfId="219" priority="324" operator="equal">
      <formula>"N/A"</formula>
    </cfRule>
    <cfRule type="cellIs" dxfId="218" priority="325" operator="equal">
      <formula>"OK"</formula>
    </cfRule>
    <cfRule type="containsText" dxfId="217" priority="326" operator="containsText" text="Unsure">
      <formula>NOT(ISERROR(SEARCH("Unsure",J97)))</formula>
    </cfRule>
    <cfRule type="containsText" dxfId="216" priority="327" operator="containsText" text="Can't See">
      <formula>NOT(ISERROR(SEARCH("Can't See",J97)))</formula>
    </cfRule>
    <cfRule type="notContainsText" dxfId="215" priority="328" operator="notContains" text="OK&amp;N/A">
      <formula>ISERROR(SEARCH("OK&amp;N/A",J97))</formula>
    </cfRule>
  </conditionalFormatting>
  <conditionalFormatting sqref="B303:I303">
    <cfRule type="colorScale" priority="32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303:I303">
    <cfRule type="colorScale" priority="32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P290 P279 P243 P222 P202 P127 P110 P64 P21 P10 P4 P122 P186 P197 P224 P228 P231 P236 P239 P265 P276 P7">
    <cfRule type="colorScale" priority="318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330:I330">
    <cfRule type="colorScale" priority="32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330:L330 J331:M331">
    <cfRule type="colorScale" priority="31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330:L330 J331:M331">
    <cfRule type="containsBlanks" priority="313" stopIfTrue="1">
      <formula>LEN(TRIM(J330))=0</formula>
    </cfRule>
    <cfRule type="cellIs" dxfId="214" priority="314" operator="equal">
      <formula>"N/A"</formula>
    </cfRule>
    <cfRule type="cellIs" dxfId="213" priority="315" operator="equal">
      <formula>"OK"</formula>
    </cfRule>
    <cfRule type="containsText" dxfId="212" priority="316" operator="containsText" text="Unsure">
      <formula>NOT(ISERROR(SEARCH("Unsure",J330)))</formula>
    </cfRule>
    <cfRule type="containsText" dxfId="211" priority="317" operator="containsText" text="Can't See">
      <formula>NOT(ISERROR(SEARCH("Can't See",J330)))</formula>
    </cfRule>
    <cfRule type="notContainsText" dxfId="210" priority="318" operator="notContains" text="OK&amp;N/A">
      <formula>ISERROR(SEARCH("OK&amp;N/A",J330))</formula>
    </cfRule>
  </conditionalFormatting>
  <conditionalFormatting sqref="J303:M303">
    <cfRule type="colorScale" priority="31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303:M303">
    <cfRule type="containsBlanks" priority="306" stopIfTrue="1">
      <formula>LEN(TRIM(J303))=0</formula>
    </cfRule>
    <cfRule type="cellIs" dxfId="209" priority="307" operator="equal">
      <formula>"N/A"</formula>
    </cfRule>
    <cfRule type="cellIs" dxfId="208" priority="308" operator="equal">
      <formula>"OK"</formula>
    </cfRule>
    <cfRule type="containsText" dxfId="207" priority="309" operator="containsText" text="Unsure">
      <formula>NOT(ISERROR(SEARCH("Unsure",J303)))</formula>
    </cfRule>
    <cfRule type="containsText" dxfId="206" priority="310" operator="containsText" text="Can't See">
      <formula>NOT(ISERROR(SEARCH("Can't See",J303)))</formula>
    </cfRule>
    <cfRule type="notContainsText" dxfId="205" priority="311" operator="notContains" text="OK&amp;N/A">
      <formula>ISERROR(SEARCH("OK&amp;N/A",J303))</formula>
    </cfRule>
  </conditionalFormatting>
  <conditionalFormatting sqref="J311:M311">
    <cfRule type="containsBlanks" priority="300" stopIfTrue="1">
      <formula>LEN(TRIM(J311))=0</formula>
    </cfRule>
    <cfRule type="cellIs" dxfId="204" priority="301" operator="equal">
      <formula>"N/A"</formula>
    </cfRule>
    <cfRule type="cellIs" dxfId="203" priority="302" operator="equal">
      <formula>"OK"</formula>
    </cfRule>
    <cfRule type="containsText" dxfId="202" priority="303" operator="containsText" text="Unsure">
      <formula>NOT(ISERROR(SEARCH("Unsure",J311)))</formula>
    </cfRule>
    <cfRule type="containsText" dxfId="201" priority="304" operator="containsText" text="Can't See">
      <formula>NOT(ISERROR(SEARCH("Can't See",J311)))</formula>
    </cfRule>
    <cfRule type="notContainsText" dxfId="200" priority="305" operator="notContains" text="OK&amp;N/A">
      <formula>ISERROR(SEARCH("OK&amp;N/A",J311))</formula>
    </cfRule>
  </conditionalFormatting>
  <conditionalFormatting sqref="B300:M302">
    <cfRule type="colorScale" priority="29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300:M302">
    <cfRule type="colorScale" priority="29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M334">
    <cfRule type="colorScale" priority="29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M334">
    <cfRule type="containsBlanks" priority="291" stopIfTrue="1">
      <formula>LEN(TRIM(M334))=0</formula>
    </cfRule>
    <cfRule type="cellIs" dxfId="199" priority="292" operator="equal">
      <formula>"N/A"</formula>
    </cfRule>
    <cfRule type="cellIs" dxfId="198" priority="293" operator="equal">
      <formula>"OK"</formula>
    </cfRule>
    <cfRule type="containsText" dxfId="197" priority="294" operator="containsText" text="Unsure">
      <formula>NOT(ISERROR(SEARCH("Unsure",M334)))</formula>
    </cfRule>
    <cfRule type="containsText" dxfId="196" priority="295" operator="containsText" text="Can't See">
      <formula>NOT(ISERROR(SEARCH("Can't See",M334)))</formula>
    </cfRule>
    <cfRule type="notContainsText" dxfId="195" priority="296" operator="notContains" text="OK&amp;N/A">
      <formula>ISERROR(SEARCH("OK&amp;N/A",M334))</formula>
    </cfRule>
  </conditionalFormatting>
  <conditionalFormatting sqref="L334">
    <cfRule type="colorScale" priority="29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L334">
    <cfRule type="containsBlanks" priority="284" stopIfTrue="1">
      <formula>LEN(TRIM(L334))=0</formula>
    </cfRule>
    <cfRule type="cellIs" dxfId="194" priority="285" operator="equal">
      <formula>"N/A"</formula>
    </cfRule>
    <cfRule type="cellIs" dxfId="193" priority="286" operator="equal">
      <formula>"OK"</formula>
    </cfRule>
    <cfRule type="containsText" dxfId="192" priority="287" operator="containsText" text="Unsure">
      <formula>NOT(ISERROR(SEARCH("Unsure",L334)))</formula>
    </cfRule>
    <cfRule type="containsText" dxfId="191" priority="288" operator="containsText" text="Can't See">
      <formula>NOT(ISERROR(SEARCH("Can't See",L334)))</formula>
    </cfRule>
    <cfRule type="notContainsText" dxfId="190" priority="289" operator="notContains" text="OK&amp;N/A">
      <formula>ISERROR(SEARCH("OK&amp;N/A",L334))</formula>
    </cfRule>
  </conditionalFormatting>
  <conditionalFormatting sqref="K334">
    <cfRule type="colorScale" priority="28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K334">
    <cfRule type="containsBlanks" priority="277" stopIfTrue="1">
      <formula>LEN(TRIM(K334))=0</formula>
    </cfRule>
    <cfRule type="cellIs" dxfId="189" priority="278" operator="equal">
      <formula>"N/A"</formula>
    </cfRule>
    <cfRule type="cellIs" dxfId="188" priority="279" operator="equal">
      <formula>"OK"</formula>
    </cfRule>
    <cfRule type="containsText" dxfId="187" priority="280" operator="containsText" text="Unsure">
      <formula>NOT(ISERROR(SEARCH("Unsure",K334)))</formula>
    </cfRule>
    <cfRule type="containsText" dxfId="186" priority="281" operator="containsText" text="Can't See">
      <formula>NOT(ISERROR(SEARCH("Can't See",K334)))</formula>
    </cfRule>
    <cfRule type="notContainsText" dxfId="185" priority="282" operator="notContains" text="OK&amp;N/A">
      <formula>ISERROR(SEARCH("OK&amp;N/A",K334))</formula>
    </cfRule>
  </conditionalFormatting>
  <conditionalFormatting sqref="K335">
    <cfRule type="colorScale" priority="27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K335">
    <cfRule type="containsBlanks" priority="270" stopIfTrue="1">
      <formula>LEN(TRIM(K335))=0</formula>
    </cfRule>
    <cfRule type="cellIs" dxfId="184" priority="271" operator="equal">
      <formula>"N/A"</formula>
    </cfRule>
    <cfRule type="cellIs" dxfId="183" priority="272" operator="equal">
      <formula>"OK"</formula>
    </cfRule>
    <cfRule type="containsText" dxfId="182" priority="273" operator="containsText" text="Unsure">
      <formula>NOT(ISERROR(SEARCH("Unsure",K335)))</formula>
    </cfRule>
    <cfRule type="containsText" dxfId="181" priority="274" operator="containsText" text="Can't See">
      <formula>NOT(ISERROR(SEARCH("Can't See",K335)))</formula>
    </cfRule>
    <cfRule type="notContainsText" dxfId="180" priority="275" operator="notContains" text="OK&amp;N/A">
      <formula>ISERROR(SEARCH("OK&amp;N/A",K335))</formula>
    </cfRule>
  </conditionalFormatting>
  <conditionalFormatting sqref="J334:J335">
    <cfRule type="colorScale" priority="26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334:J335">
    <cfRule type="containsBlanks" priority="263" stopIfTrue="1">
      <formula>LEN(TRIM(J334))=0</formula>
    </cfRule>
    <cfRule type="cellIs" dxfId="179" priority="264" operator="equal">
      <formula>"N/A"</formula>
    </cfRule>
    <cfRule type="cellIs" dxfId="178" priority="265" operator="equal">
      <formula>"OK"</formula>
    </cfRule>
    <cfRule type="containsText" dxfId="177" priority="266" operator="containsText" text="Unsure">
      <formula>NOT(ISERROR(SEARCH("Unsure",J334)))</formula>
    </cfRule>
    <cfRule type="containsText" dxfId="176" priority="267" operator="containsText" text="Can't See">
      <formula>NOT(ISERROR(SEARCH("Can't See",J334)))</formula>
    </cfRule>
    <cfRule type="notContainsText" dxfId="175" priority="268" operator="notContains" text="OK&amp;N/A">
      <formula>ISERROR(SEARCH("OK&amp;N/A",J334))</formula>
    </cfRule>
  </conditionalFormatting>
  <conditionalFormatting sqref="J333">
    <cfRule type="colorScale" priority="26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333">
    <cfRule type="containsBlanks" priority="256" stopIfTrue="1">
      <formula>LEN(TRIM(J333))=0</formula>
    </cfRule>
    <cfRule type="cellIs" dxfId="174" priority="257" operator="equal">
      <formula>"N/A"</formula>
    </cfRule>
    <cfRule type="cellIs" dxfId="173" priority="258" operator="equal">
      <formula>"OK"</formula>
    </cfRule>
    <cfRule type="containsText" dxfId="172" priority="259" operator="containsText" text="Unsure">
      <formula>NOT(ISERROR(SEARCH("Unsure",J333)))</formula>
    </cfRule>
    <cfRule type="containsText" dxfId="171" priority="260" operator="containsText" text="Can't See">
      <formula>NOT(ISERROR(SEARCH("Can't See",J333)))</formula>
    </cfRule>
    <cfRule type="notContainsText" dxfId="170" priority="261" operator="notContains" text="OK&amp;N/A">
      <formula>ISERROR(SEARCH("OK&amp;N/A",J333))</formula>
    </cfRule>
  </conditionalFormatting>
  <conditionalFormatting sqref="K333">
    <cfRule type="colorScale" priority="25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K333">
    <cfRule type="containsBlanks" priority="249" stopIfTrue="1">
      <formula>LEN(TRIM(K333))=0</formula>
    </cfRule>
    <cfRule type="cellIs" dxfId="169" priority="250" operator="equal">
      <formula>"N/A"</formula>
    </cfRule>
    <cfRule type="cellIs" dxfId="168" priority="251" operator="equal">
      <formula>"OK"</formula>
    </cfRule>
    <cfRule type="containsText" dxfId="167" priority="252" operator="containsText" text="Unsure">
      <formula>NOT(ISERROR(SEARCH("Unsure",K333)))</formula>
    </cfRule>
    <cfRule type="containsText" dxfId="166" priority="253" operator="containsText" text="Can't See">
      <formula>NOT(ISERROR(SEARCH("Can't See",K333)))</formula>
    </cfRule>
    <cfRule type="notContainsText" dxfId="165" priority="254" operator="notContains" text="OK&amp;N/A">
      <formula>ISERROR(SEARCH("OK&amp;N/A",K333))</formula>
    </cfRule>
  </conditionalFormatting>
  <conditionalFormatting sqref="L333">
    <cfRule type="colorScale" priority="24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L333">
    <cfRule type="containsBlanks" priority="242" stopIfTrue="1">
      <formula>LEN(TRIM(L333))=0</formula>
    </cfRule>
    <cfRule type="cellIs" dxfId="164" priority="243" operator="equal">
      <formula>"N/A"</formula>
    </cfRule>
    <cfRule type="cellIs" dxfId="163" priority="244" operator="equal">
      <formula>"OK"</formula>
    </cfRule>
    <cfRule type="containsText" dxfId="162" priority="245" operator="containsText" text="Unsure">
      <formula>NOT(ISERROR(SEARCH("Unsure",L333)))</formula>
    </cfRule>
    <cfRule type="containsText" dxfId="161" priority="246" operator="containsText" text="Can't See">
      <formula>NOT(ISERROR(SEARCH("Can't See",L333)))</formula>
    </cfRule>
    <cfRule type="notContainsText" dxfId="160" priority="247" operator="notContains" text="OK&amp;N/A">
      <formula>ISERROR(SEARCH("OK&amp;N/A",L333))</formula>
    </cfRule>
  </conditionalFormatting>
  <conditionalFormatting sqref="J237">
    <cfRule type="colorScale" priority="24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K237">
    <cfRule type="colorScale" priority="24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L237">
    <cfRule type="colorScale" priority="23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M237">
    <cfRule type="colorScale" priority="23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330:K330">
    <cfRule type="colorScale" priority="23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330:K330">
    <cfRule type="containsBlanks" priority="231" stopIfTrue="1">
      <formula>LEN(TRIM(J330))=0</formula>
    </cfRule>
    <cfRule type="cellIs" dxfId="159" priority="232" operator="equal">
      <formula>"N/A"</formula>
    </cfRule>
    <cfRule type="cellIs" dxfId="158" priority="233" operator="equal">
      <formula>"OK"</formula>
    </cfRule>
    <cfRule type="containsText" dxfId="157" priority="234" operator="containsText" text="Unsure">
      <formula>NOT(ISERROR(SEARCH("Unsure",J330)))</formula>
    </cfRule>
    <cfRule type="containsText" dxfId="156" priority="235" operator="containsText" text="Can't See">
      <formula>NOT(ISERROR(SEARCH("Can't See",J330)))</formula>
    </cfRule>
    <cfRule type="notContainsText" dxfId="155" priority="236" operator="notContains" text="OK&amp;N/A">
      <formula>ISERROR(SEARCH("OK&amp;N/A",J330))</formula>
    </cfRule>
  </conditionalFormatting>
  <conditionalFormatting sqref="M333">
    <cfRule type="colorScale" priority="23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M335">
    <cfRule type="colorScale" priority="22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L335">
    <cfRule type="colorScale" priority="22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338:M352">
    <cfRule type="colorScale" priority="22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338:M352">
    <cfRule type="containsBlanks" priority="221" stopIfTrue="1">
      <formula>LEN(TRIM(J338))=0</formula>
    </cfRule>
    <cfRule type="cellIs" dxfId="154" priority="222" operator="equal">
      <formula>"N/A"</formula>
    </cfRule>
    <cfRule type="cellIs" dxfId="153" priority="223" operator="equal">
      <formula>"OK"</formula>
    </cfRule>
    <cfRule type="containsText" dxfId="152" priority="224" operator="containsText" text="Unsure">
      <formula>NOT(ISERROR(SEARCH("Unsure",J338)))</formula>
    </cfRule>
    <cfRule type="containsText" dxfId="151" priority="225" operator="containsText" text="Can't See">
      <formula>NOT(ISERROR(SEARCH("Can't See",J338)))</formula>
    </cfRule>
    <cfRule type="notContainsText" dxfId="150" priority="226" operator="notContains" text="OK&amp;N/A">
      <formula>ISERROR(SEARCH("OK&amp;N/A",J338))</formula>
    </cfRule>
  </conditionalFormatting>
  <conditionalFormatting sqref="J353:M367">
    <cfRule type="colorScale" priority="22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353:M367">
    <cfRule type="containsBlanks" priority="214" stopIfTrue="1">
      <formula>LEN(TRIM(J353))=0</formula>
    </cfRule>
    <cfRule type="cellIs" dxfId="149" priority="215" operator="equal">
      <formula>"N/A"</formula>
    </cfRule>
    <cfRule type="cellIs" dxfId="148" priority="216" operator="equal">
      <formula>"OK"</formula>
    </cfRule>
    <cfRule type="containsText" dxfId="147" priority="217" operator="containsText" text="Unsure">
      <formula>NOT(ISERROR(SEARCH("Unsure",J353)))</formula>
    </cfRule>
    <cfRule type="containsText" dxfId="146" priority="218" operator="containsText" text="Can't See">
      <formula>NOT(ISERROR(SEARCH("Can't See",J353)))</formula>
    </cfRule>
    <cfRule type="notContainsText" dxfId="145" priority="219" operator="notContains" text="OK&amp;N/A">
      <formula>ISERROR(SEARCH("OK&amp;N/A",J353))</formula>
    </cfRule>
  </conditionalFormatting>
  <conditionalFormatting sqref="J368:M369">
    <cfRule type="colorScale" priority="21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368:M369">
    <cfRule type="containsBlanks" priority="207" stopIfTrue="1">
      <formula>LEN(TRIM(J368))=0</formula>
    </cfRule>
    <cfRule type="cellIs" dxfId="144" priority="208" operator="equal">
      <formula>"N/A"</formula>
    </cfRule>
    <cfRule type="cellIs" dxfId="143" priority="209" operator="equal">
      <formula>"OK"</formula>
    </cfRule>
    <cfRule type="containsText" dxfId="142" priority="210" operator="containsText" text="Unsure">
      <formula>NOT(ISERROR(SEARCH("Unsure",J368)))</formula>
    </cfRule>
    <cfRule type="containsText" dxfId="141" priority="211" operator="containsText" text="Can't See">
      <formula>NOT(ISERROR(SEARCH("Can't See",J368)))</formula>
    </cfRule>
    <cfRule type="notContainsText" dxfId="140" priority="212" operator="notContains" text="OK&amp;N/A">
      <formula>ISERROR(SEARCH("OK&amp;N/A",J368))</formula>
    </cfRule>
  </conditionalFormatting>
  <conditionalFormatting sqref="S339">
    <cfRule type="cellIs" dxfId="139" priority="206" operator="equal">
      <formula>FALSE</formula>
    </cfRule>
  </conditionalFormatting>
  <conditionalFormatting sqref="B338:I369">
    <cfRule type="colorScale" priority="20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M330">
    <cfRule type="colorScale" priority="20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M330">
    <cfRule type="containsBlanks" priority="198" stopIfTrue="1">
      <formula>LEN(TRIM(M330))=0</formula>
    </cfRule>
    <cfRule type="cellIs" dxfId="138" priority="199" operator="equal">
      <formula>"N/A"</formula>
    </cfRule>
    <cfRule type="cellIs" dxfId="137" priority="200" operator="equal">
      <formula>"OK"</formula>
    </cfRule>
    <cfRule type="containsText" dxfId="136" priority="201" operator="containsText" text="Unsure">
      <formula>NOT(ISERROR(SEARCH("Unsure",M330)))</formula>
    </cfRule>
    <cfRule type="containsText" dxfId="135" priority="202" operator="containsText" text="Can't See">
      <formula>NOT(ISERROR(SEARCH("Can't See",M330)))</formula>
    </cfRule>
    <cfRule type="notContainsText" dxfId="134" priority="203" operator="notContains" text="OK&amp;N/A">
      <formula>ISERROR(SEARCH("OK&amp;N/A",M330))</formula>
    </cfRule>
  </conditionalFormatting>
  <conditionalFormatting sqref="B372:E372">
    <cfRule type="colorScale" priority="19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372:I372">
    <cfRule type="colorScale" priority="19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S371">
    <cfRule type="cellIs" dxfId="133" priority="195" operator="equal">
      <formula>FALSE</formula>
    </cfRule>
  </conditionalFormatting>
  <conditionalFormatting sqref="S372">
    <cfRule type="cellIs" dxfId="132" priority="194" operator="equal">
      <formula>FALSE</formula>
    </cfRule>
  </conditionalFormatting>
  <conditionalFormatting sqref="T371:T372">
    <cfRule type="cellIs" dxfId="131" priority="193" operator="equal">
      <formula>FALSE</formula>
    </cfRule>
  </conditionalFormatting>
  <conditionalFormatting sqref="P370">
    <cfRule type="colorScale" priority="19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371:I371">
    <cfRule type="colorScale" priority="19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375:E375">
    <cfRule type="colorScale" priority="19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375:I375">
    <cfRule type="colorScale" priority="18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S374">
    <cfRule type="cellIs" dxfId="130" priority="188" operator="equal">
      <formula>FALSE</formula>
    </cfRule>
  </conditionalFormatting>
  <conditionalFormatting sqref="S375">
    <cfRule type="cellIs" dxfId="129" priority="187" operator="equal">
      <formula>FALSE</formula>
    </cfRule>
  </conditionalFormatting>
  <conditionalFormatting sqref="T374:T375">
    <cfRule type="cellIs" dxfId="128" priority="186" operator="equal">
      <formula>FALSE</formula>
    </cfRule>
  </conditionalFormatting>
  <conditionalFormatting sqref="P373">
    <cfRule type="colorScale" priority="18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374:H374">
    <cfRule type="colorScale" priority="18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375:M375">
    <cfRule type="colorScale" priority="18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375:M375">
    <cfRule type="containsBlanks" priority="177" stopIfTrue="1">
      <formula>LEN(TRIM(J375))=0</formula>
    </cfRule>
    <cfRule type="cellIs" dxfId="127" priority="178" operator="equal">
      <formula>"N/A"</formula>
    </cfRule>
    <cfRule type="cellIs" dxfId="126" priority="179" operator="equal">
      <formula>"OK"</formula>
    </cfRule>
    <cfRule type="containsText" dxfId="125" priority="180" operator="containsText" text="Unsure">
      <formula>NOT(ISERROR(SEARCH("Unsure",J375)))</formula>
    </cfRule>
    <cfRule type="containsText" dxfId="124" priority="181" operator="containsText" text="Can't See">
      <formula>NOT(ISERROR(SEARCH("Can't See",J375)))</formula>
    </cfRule>
    <cfRule type="notContainsText" dxfId="123" priority="182" operator="notContains" text="OK&amp;N/A">
      <formula>ISERROR(SEARCH("OK&amp;N/A",J375))</formula>
    </cfRule>
  </conditionalFormatting>
  <conditionalFormatting sqref="B378:E378">
    <cfRule type="colorScale" priority="17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378:I378">
    <cfRule type="colorScale" priority="17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S377">
    <cfRule type="cellIs" dxfId="122" priority="174" operator="equal">
      <formula>FALSE</formula>
    </cfRule>
  </conditionalFormatting>
  <conditionalFormatting sqref="S378">
    <cfRule type="cellIs" dxfId="121" priority="173" operator="equal">
      <formula>FALSE</formula>
    </cfRule>
  </conditionalFormatting>
  <conditionalFormatting sqref="T377:T378">
    <cfRule type="cellIs" dxfId="120" priority="172" operator="equal">
      <formula>FALSE</formula>
    </cfRule>
  </conditionalFormatting>
  <conditionalFormatting sqref="P376">
    <cfRule type="colorScale" priority="1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377:I377">
    <cfRule type="colorScale" priority="17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S380">
    <cfRule type="cellIs" dxfId="119" priority="169" operator="equal">
      <formula>FALSE</formula>
    </cfRule>
  </conditionalFormatting>
  <conditionalFormatting sqref="T380">
    <cfRule type="cellIs" dxfId="118" priority="168" operator="equal">
      <formula>FALSE</formula>
    </cfRule>
  </conditionalFormatting>
  <conditionalFormatting sqref="B380:K380">
    <cfRule type="colorScale" priority="16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B383:E383">
    <cfRule type="colorScale" priority="16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F383:I383">
    <cfRule type="colorScale" priority="16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S382">
    <cfRule type="cellIs" dxfId="117" priority="164" operator="equal">
      <formula>FALSE</formula>
    </cfRule>
  </conditionalFormatting>
  <conditionalFormatting sqref="S383">
    <cfRule type="cellIs" dxfId="116" priority="163" operator="equal">
      <formula>FALSE</formula>
    </cfRule>
  </conditionalFormatting>
  <conditionalFormatting sqref="T382:T383">
    <cfRule type="cellIs" dxfId="115" priority="162" operator="equal">
      <formula>FALSE</formula>
    </cfRule>
  </conditionalFormatting>
  <conditionalFormatting sqref="P381">
    <cfRule type="colorScale" priority="1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382:H382">
    <cfRule type="colorScale" priority="16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383:M383">
    <cfRule type="colorScale" priority="15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383:M383">
    <cfRule type="containsBlanks" priority="153" stopIfTrue="1">
      <formula>LEN(TRIM(J383))=0</formula>
    </cfRule>
    <cfRule type="cellIs" dxfId="114" priority="154" operator="equal">
      <formula>"N/A"</formula>
    </cfRule>
    <cfRule type="cellIs" dxfId="113" priority="155" operator="equal">
      <formula>"OK"</formula>
    </cfRule>
    <cfRule type="containsText" dxfId="112" priority="156" operator="containsText" text="Unsure">
      <formula>NOT(ISERROR(SEARCH("Unsure",J383)))</formula>
    </cfRule>
    <cfRule type="containsText" dxfId="111" priority="157" operator="containsText" text="Can't See">
      <formula>NOT(ISERROR(SEARCH("Can't See",J383)))</formula>
    </cfRule>
    <cfRule type="notContainsText" dxfId="110" priority="158" operator="notContains" text="OK&amp;N/A">
      <formula>ISERROR(SEARCH("OK&amp;N/A",J383))</formula>
    </cfRule>
  </conditionalFormatting>
  <conditionalFormatting sqref="M381">
    <cfRule type="colorScale" priority="15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M380">
    <cfRule type="colorScale" priority="15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L380">
    <cfRule type="colorScale" priority="15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377:M378">
    <cfRule type="colorScale" priority="14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I374:M374">
    <cfRule type="colorScale" priority="14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P379">
    <cfRule type="colorScale" priority="1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382">
    <cfRule type="colorScale" priority="14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M382">
    <cfRule type="colorScale" priority="14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M382">
    <cfRule type="containsBlanks" priority="139" stopIfTrue="1">
      <formula>LEN(TRIM(M382))=0</formula>
    </cfRule>
    <cfRule type="cellIs" dxfId="109" priority="140" operator="equal">
      <formula>"N/A"</formula>
    </cfRule>
    <cfRule type="cellIs" dxfId="108" priority="141" operator="equal">
      <formula>"OK"</formula>
    </cfRule>
    <cfRule type="containsText" dxfId="107" priority="142" operator="containsText" text="Unsure">
      <formula>NOT(ISERROR(SEARCH("Unsure",M382)))</formula>
    </cfRule>
    <cfRule type="containsText" dxfId="106" priority="143" operator="containsText" text="Can't See">
      <formula>NOT(ISERROR(SEARCH("Can't See",M382)))</formula>
    </cfRule>
    <cfRule type="notContainsText" dxfId="105" priority="144" operator="notContains" text="OK&amp;N/A">
      <formula>ISERROR(SEARCH("OK&amp;N/A",M382))</formula>
    </cfRule>
  </conditionalFormatting>
  <conditionalFormatting sqref="L382">
    <cfRule type="colorScale" priority="13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L382">
    <cfRule type="containsBlanks" priority="132" stopIfTrue="1">
      <formula>LEN(TRIM(L382))=0</formula>
    </cfRule>
    <cfRule type="cellIs" dxfId="104" priority="133" operator="equal">
      <formula>"N/A"</formula>
    </cfRule>
    <cfRule type="cellIs" dxfId="103" priority="134" operator="equal">
      <formula>"OK"</formula>
    </cfRule>
    <cfRule type="containsText" dxfId="102" priority="135" operator="containsText" text="Unsure">
      <formula>NOT(ISERROR(SEARCH("Unsure",L382)))</formula>
    </cfRule>
    <cfRule type="containsText" dxfId="101" priority="136" operator="containsText" text="Can't See">
      <formula>NOT(ISERROR(SEARCH("Can't See",L382)))</formula>
    </cfRule>
    <cfRule type="notContainsText" dxfId="100" priority="137" operator="notContains" text="OK&amp;N/A">
      <formula>ISERROR(SEARCH("OK&amp;N/A",L382))</formula>
    </cfRule>
  </conditionalFormatting>
  <conditionalFormatting sqref="K382">
    <cfRule type="colorScale" priority="13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K382">
    <cfRule type="containsBlanks" priority="125" stopIfTrue="1">
      <formula>LEN(TRIM(K382))=0</formula>
    </cfRule>
    <cfRule type="cellIs" dxfId="99" priority="126" operator="equal">
      <formula>"N/A"</formula>
    </cfRule>
    <cfRule type="cellIs" dxfId="98" priority="127" operator="equal">
      <formula>"OK"</formula>
    </cfRule>
    <cfRule type="containsText" dxfId="97" priority="128" operator="containsText" text="Unsure">
      <formula>NOT(ISERROR(SEARCH("Unsure",K382)))</formula>
    </cfRule>
    <cfRule type="containsText" dxfId="96" priority="129" operator="containsText" text="Can't See">
      <formula>NOT(ISERROR(SEARCH("Can't See",K382)))</formula>
    </cfRule>
    <cfRule type="notContainsText" dxfId="95" priority="130" operator="notContains" text="OK&amp;N/A">
      <formula>ISERROR(SEARCH("OK&amp;N/A",K382))</formula>
    </cfRule>
  </conditionalFormatting>
  <conditionalFormatting sqref="J382">
    <cfRule type="colorScale" priority="12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382">
    <cfRule type="containsBlanks" priority="118" stopIfTrue="1">
      <formula>LEN(TRIM(J382))=0</formula>
    </cfRule>
    <cfRule type="cellIs" dxfId="94" priority="119" operator="equal">
      <formula>"N/A"</formula>
    </cfRule>
    <cfRule type="cellIs" dxfId="93" priority="120" operator="equal">
      <formula>"OK"</formula>
    </cfRule>
    <cfRule type="containsText" dxfId="92" priority="121" operator="containsText" text="Unsure">
      <formula>NOT(ISERROR(SEARCH("Unsure",J382)))</formula>
    </cfRule>
    <cfRule type="containsText" dxfId="91" priority="122" operator="containsText" text="Can't See">
      <formula>NOT(ISERROR(SEARCH("Can't See",J382)))</formula>
    </cfRule>
    <cfRule type="notContainsText" dxfId="90" priority="123" operator="notContains" text="OK&amp;N/A">
      <formula>ISERROR(SEARCH("OK&amp;N/A",J382))</formula>
    </cfRule>
  </conditionalFormatting>
  <conditionalFormatting sqref="I313:I327">
    <cfRule type="colorScale" priority="11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I313:I327">
    <cfRule type="containsBlanks" priority="111" stopIfTrue="1">
      <formula>LEN(TRIM(I313))=0</formula>
    </cfRule>
    <cfRule type="cellIs" dxfId="89" priority="112" operator="equal">
      <formula>"N/A"</formula>
    </cfRule>
    <cfRule type="cellIs" dxfId="88" priority="113" operator="equal">
      <formula>"OK"</formula>
    </cfRule>
    <cfRule type="containsText" dxfId="87" priority="114" operator="containsText" text="Unsure">
      <formula>NOT(ISERROR(SEARCH("Unsure",I313)))</formula>
    </cfRule>
    <cfRule type="containsText" dxfId="86" priority="115" operator="containsText" text="Can't See">
      <formula>NOT(ISERROR(SEARCH("Can't See",I313)))</formula>
    </cfRule>
    <cfRule type="notContainsText" dxfId="85" priority="116" operator="notContains" text="OK&amp;N/A">
      <formula>ISERROR(SEARCH("OK&amp;N/A",I313))</formula>
    </cfRule>
  </conditionalFormatting>
  <conditionalFormatting sqref="M371">
    <cfRule type="colorScale" priority="11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M371">
    <cfRule type="containsBlanks" priority="104" stopIfTrue="1">
      <formula>LEN(TRIM(M371))=0</formula>
    </cfRule>
    <cfRule type="cellIs" dxfId="84" priority="105" operator="equal">
      <formula>"N/A"</formula>
    </cfRule>
    <cfRule type="cellIs" dxfId="83" priority="106" operator="equal">
      <formula>"OK"</formula>
    </cfRule>
    <cfRule type="containsText" dxfId="82" priority="107" operator="containsText" text="Unsure">
      <formula>NOT(ISERROR(SEARCH("Unsure",M371)))</formula>
    </cfRule>
    <cfRule type="containsText" dxfId="81" priority="108" operator="containsText" text="Can't See">
      <formula>NOT(ISERROR(SEARCH("Can't See",M371)))</formula>
    </cfRule>
    <cfRule type="notContainsText" dxfId="80" priority="109" operator="notContains" text="OK&amp;N/A">
      <formula>ISERROR(SEARCH("OK&amp;N/A",M371))</formula>
    </cfRule>
  </conditionalFormatting>
  <conditionalFormatting sqref="L371">
    <cfRule type="colorScale" priority="10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L371">
    <cfRule type="containsBlanks" priority="97" stopIfTrue="1">
      <formula>LEN(TRIM(L371))=0</formula>
    </cfRule>
    <cfRule type="cellIs" dxfId="79" priority="98" operator="equal">
      <formula>"N/A"</formula>
    </cfRule>
    <cfRule type="cellIs" dxfId="78" priority="99" operator="equal">
      <formula>"OK"</formula>
    </cfRule>
    <cfRule type="containsText" dxfId="77" priority="100" operator="containsText" text="Unsure">
      <formula>NOT(ISERROR(SEARCH("Unsure",L371)))</formula>
    </cfRule>
    <cfRule type="containsText" dxfId="76" priority="101" operator="containsText" text="Can't See">
      <formula>NOT(ISERROR(SEARCH("Can't See",L371)))</formula>
    </cfRule>
    <cfRule type="notContainsText" dxfId="75" priority="102" operator="notContains" text="OK&amp;N/A">
      <formula>ISERROR(SEARCH("OK&amp;N/A",L371))</formula>
    </cfRule>
  </conditionalFormatting>
  <conditionalFormatting sqref="K371">
    <cfRule type="colorScale" priority="9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K371">
    <cfRule type="containsBlanks" priority="90" stopIfTrue="1">
      <formula>LEN(TRIM(K371))=0</formula>
    </cfRule>
    <cfRule type="cellIs" dxfId="74" priority="91" operator="equal">
      <formula>"N/A"</formula>
    </cfRule>
    <cfRule type="cellIs" dxfId="73" priority="92" operator="equal">
      <formula>"OK"</formula>
    </cfRule>
    <cfRule type="containsText" dxfId="72" priority="93" operator="containsText" text="Unsure">
      <formula>NOT(ISERROR(SEARCH("Unsure",K371)))</formula>
    </cfRule>
    <cfRule type="containsText" dxfId="71" priority="94" operator="containsText" text="Can't See">
      <formula>NOT(ISERROR(SEARCH("Can't See",K371)))</formula>
    </cfRule>
    <cfRule type="notContainsText" dxfId="70" priority="95" operator="notContains" text="OK&amp;N/A">
      <formula>ISERROR(SEARCH("OK&amp;N/A",K371))</formula>
    </cfRule>
  </conditionalFormatting>
  <conditionalFormatting sqref="J371">
    <cfRule type="colorScale" priority="8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371">
    <cfRule type="containsBlanks" priority="83" stopIfTrue="1">
      <formula>LEN(TRIM(J371))=0</formula>
    </cfRule>
    <cfRule type="cellIs" dxfId="69" priority="84" operator="equal">
      <formula>"N/A"</formula>
    </cfRule>
    <cfRule type="cellIs" dxfId="68" priority="85" operator="equal">
      <formula>"OK"</formula>
    </cfRule>
    <cfRule type="containsText" dxfId="67" priority="86" operator="containsText" text="Unsure">
      <formula>NOT(ISERROR(SEARCH("Unsure",J371)))</formula>
    </cfRule>
    <cfRule type="containsText" dxfId="66" priority="87" operator="containsText" text="Can't See">
      <formula>NOT(ISERROR(SEARCH("Can't See",J371)))</formula>
    </cfRule>
    <cfRule type="notContainsText" dxfId="65" priority="88" operator="notContains" text="OK&amp;N/A">
      <formula>ISERROR(SEARCH("OK&amp;N/A",J371))</formula>
    </cfRule>
  </conditionalFormatting>
  <conditionalFormatting sqref="J372">
    <cfRule type="colorScale" priority="82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372">
    <cfRule type="containsBlanks" priority="76" stopIfTrue="1">
      <formula>LEN(TRIM(J372))=0</formula>
    </cfRule>
    <cfRule type="cellIs" dxfId="64" priority="77" operator="equal">
      <formula>"N/A"</formula>
    </cfRule>
    <cfRule type="cellIs" dxfId="63" priority="78" operator="equal">
      <formula>"OK"</formula>
    </cfRule>
    <cfRule type="containsText" dxfId="62" priority="79" operator="containsText" text="Unsure">
      <formula>NOT(ISERROR(SEARCH("Unsure",J372)))</formula>
    </cfRule>
    <cfRule type="containsText" dxfId="61" priority="80" operator="containsText" text="Can't See">
      <formula>NOT(ISERROR(SEARCH("Can't See",J372)))</formula>
    </cfRule>
    <cfRule type="notContainsText" dxfId="60" priority="81" operator="notContains" text="OK&amp;N/A">
      <formula>ISERROR(SEARCH("OK&amp;N/A",J372))</formula>
    </cfRule>
  </conditionalFormatting>
  <conditionalFormatting sqref="K372">
    <cfRule type="colorScale" priority="7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K372">
    <cfRule type="containsBlanks" priority="69" stopIfTrue="1">
      <formula>LEN(TRIM(K372))=0</formula>
    </cfRule>
    <cfRule type="cellIs" dxfId="59" priority="70" operator="equal">
      <formula>"N/A"</formula>
    </cfRule>
    <cfRule type="cellIs" dxfId="58" priority="71" operator="equal">
      <formula>"OK"</formula>
    </cfRule>
    <cfRule type="containsText" dxfId="57" priority="72" operator="containsText" text="Unsure">
      <formula>NOT(ISERROR(SEARCH("Unsure",K372)))</formula>
    </cfRule>
    <cfRule type="containsText" dxfId="56" priority="73" operator="containsText" text="Can't See">
      <formula>NOT(ISERROR(SEARCH("Can't See",K372)))</formula>
    </cfRule>
    <cfRule type="notContainsText" dxfId="55" priority="74" operator="notContains" text="OK&amp;N/A">
      <formula>ISERROR(SEARCH("OK&amp;N/A",K372))</formula>
    </cfRule>
  </conditionalFormatting>
  <conditionalFormatting sqref="L372">
    <cfRule type="colorScale" priority="68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L372">
    <cfRule type="containsBlanks" priority="62" stopIfTrue="1">
      <formula>LEN(TRIM(L372))=0</formula>
    </cfRule>
    <cfRule type="cellIs" dxfId="54" priority="63" operator="equal">
      <formula>"N/A"</formula>
    </cfRule>
    <cfRule type="cellIs" dxfId="53" priority="64" operator="equal">
      <formula>"OK"</formula>
    </cfRule>
    <cfRule type="containsText" dxfId="52" priority="65" operator="containsText" text="Unsure">
      <formula>NOT(ISERROR(SEARCH("Unsure",L372)))</formula>
    </cfRule>
    <cfRule type="containsText" dxfId="51" priority="66" operator="containsText" text="Can't See">
      <formula>NOT(ISERROR(SEARCH("Can't See",L372)))</formula>
    </cfRule>
    <cfRule type="notContainsText" dxfId="50" priority="67" operator="notContains" text="OK&amp;N/A">
      <formula>ISERROR(SEARCH("OK&amp;N/A",L372))</formula>
    </cfRule>
  </conditionalFormatting>
  <conditionalFormatting sqref="M372">
    <cfRule type="colorScale" priority="6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M372">
    <cfRule type="containsBlanks" priority="55" stopIfTrue="1">
      <formula>LEN(TRIM(M372))=0</formula>
    </cfRule>
    <cfRule type="cellIs" dxfId="49" priority="56" operator="equal">
      <formula>"N/A"</formula>
    </cfRule>
    <cfRule type="cellIs" dxfId="48" priority="57" operator="equal">
      <formula>"OK"</formula>
    </cfRule>
    <cfRule type="containsText" dxfId="47" priority="58" operator="containsText" text="Unsure">
      <formula>NOT(ISERROR(SEARCH("Unsure",M372)))</formula>
    </cfRule>
    <cfRule type="containsText" dxfId="46" priority="59" operator="containsText" text="Can't See">
      <formula>NOT(ISERROR(SEARCH("Can't See",M372)))</formula>
    </cfRule>
    <cfRule type="notContainsText" dxfId="45" priority="60" operator="notContains" text="OK&amp;N/A">
      <formula>ISERROR(SEARCH("OK&amp;N/A",M372))</formula>
    </cfRule>
  </conditionalFormatting>
  <conditionalFormatting sqref="M310">
    <cfRule type="containsBlanks" priority="49" stopIfTrue="1">
      <formula>LEN(TRIM(M310))=0</formula>
    </cfRule>
    <cfRule type="cellIs" dxfId="44" priority="50" operator="equal">
      <formula>"N/A"</formula>
    </cfRule>
    <cfRule type="cellIs" dxfId="43" priority="51" operator="equal">
      <formula>"OK"</formula>
    </cfRule>
    <cfRule type="containsText" dxfId="42" priority="52" operator="containsText" text="Unsure">
      <formula>NOT(ISERROR(SEARCH("Unsure",M310)))</formula>
    </cfRule>
    <cfRule type="containsText" dxfId="41" priority="53" operator="containsText" text="Can't See">
      <formula>NOT(ISERROR(SEARCH("Can't See",M310)))</formula>
    </cfRule>
    <cfRule type="notContainsText" dxfId="40" priority="54" operator="notContains" text="OK&amp;N/A">
      <formula>ISERROR(SEARCH("OK&amp;N/A",M310))</formula>
    </cfRule>
  </conditionalFormatting>
  <conditionalFormatting sqref="J308:L310">
    <cfRule type="containsBlanks" priority="43" stopIfTrue="1">
      <formula>LEN(TRIM(J308))=0</formula>
    </cfRule>
    <cfRule type="cellIs" dxfId="39" priority="44" operator="equal">
      <formula>"N/A"</formula>
    </cfRule>
    <cfRule type="cellIs" dxfId="38" priority="45" operator="equal">
      <formula>"OK"</formula>
    </cfRule>
    <cfRule type="containsText" dxfId="37" priority="46" operator="containsText" text="Unsure">
      <formula>NOT(ISERROR(SEARCH("Unsure",J308)))</formula>
    </cfRule>
    <cfRule type="containsText" dxfId="36" priority="47" operator="containsText" text="Can't See">
      <formula>NOT(ISERROR(SEARCH("Can't See",J308)))</formula>
    </cfRule>
    <cfRule type="notContainsText" dxfId="35" priority="48" operator="notContains" text="OK&amp;N/A">
      <formula>ISERROR(SEARCH("OK&amp;N/A",J308))</formula>
    </cfRule>
  </conditionalFormatting>
  <conditionalFormatting sqref="M308:M309">
    <cfRule type="containsBlanks" priority="37" stopIfTrue="1">
      <formula>LEN(TRIM(M308))=0</formula>
    </cfRule>
    <cfRule type="cellIs" dxfId="34" priority="38" operator="equal">
      <formula>"N/A"</formula>
    </cfRule>
    <cfRule type="cellIs" dxfId="33" priority="39" operator="equal">
      <formula>"OK"</formula>
    </cfRule>
    <cfRule type="containsText" dxfId="32" priority="40" operator="containsText" text="Unsure">
      <formula>NOT(ISERROR(SEARCH("Unsure",M308)))</formula>
    </cfRule>
    <cfRule type="containsText" dxfId="31" priority="41" operator="containsText" text="Can't See">
      <formula>NOT(ISERROR(SEARCH("Can't See",M308)))</formula>
    </cfRule>
    <cfRule type="notContainsText" dxfId="30" priority="42" operator="notContains" text="OK&amp;N/A">
      <formula>ISERROR(SEARCH("OK&amp;N/A",M308))</formula>
    </cfRule>
  </conditionalFormatting>
  <conditionalFormatting sqref="J305:M305">
    <cfRule type="containsBlanks" priority="31" stopIfTrue="1">
      <formula>LEN(TRIM(J305))=0</formula>
    </cfRule>
    <cfRule type="cellIs" dxfId="29" priority="32" operator="equal">
      <formula>"N/A"</formula>
    </cfRule>
    <cfRule type="cellIs" dxfId="28" priority="33" operator="equal">
      <formula>"OK"</formula>
    </cfRule>
    <cfRule type="containsText" dxfId="27" priority="34" operator="containsText" text="Unsure">
      <formula>NOT(ISERROR(SEARCH("Unsure",J305)))</formula>
    </cfRule>
    <cfRule type="containsText" dxfId="26" priority="35" operator="containsText" text="Can't See">
      <formula>NOT(ISERROR(SEARCH("Can't See",J305)))</formula>
    </cfRule>
    <cfRule type="notContainsText" dxfId="25" priority="36" operator="notContains" text="OK&amp;N/A">
      <formula>ISERROR(SEARCH("OK&amp;N/A",J305))</formula>
    </cfRule>
  </conditionalFormatting>
  <conditionalFormatting sqref="J313:J327">
    <cfRule type="containsBlanks" priority="25" stopIfTrue="1">
      <formula>LEN(TRIM(J313))=0</formula>
    </cfRule>
    <cfRule type="cellIs" dxfId="24" priority="26" operator="equal">
      <formula>"N/A"</formula>
    </cfRule>
    <cfRule type="cellIs" dxfId="23" priority="27" operator="equal">
      <formula>"OK"</formula>
    </cfRule>
    <cfRule type="containsText" dxfId="22" priority="28" operator="containsText" text="Unsure">
      <formula>NOT(ISERROR(SEARCH("Unsure",J313)))</formula>
    </cfRule>
    <cfRule type="containsText" dxfId="21" priority="29" operator="containsText" text="Can't See">
      <formula>NOT(ISERROR(SEARCH("Can't See",J313)))</formula>
    </cfRule>
    <cfRule type="notContainsText" dxfId="20" priority="30" operator="notContains" text="OK&amp;N/A">
      <formula>ISERROR(SEARCH("OK&amp;N/A",J313))</formula>
    </cfRule>
  </conditionalFormatting>
  <conditionalFormatting sqref="K313:K327">
    <cfRule type="containsBlanks" priority="19" stopIfTrue="1">
      <formula>LEN(TRIM(K313))=0</formula>
    </cfRule>
    <cfRule type="cellIs" dxfId="19" priority="20" operator="equal">
      <formula>"N/A"</formula>
    </cfRule>
    <cfRule type="cellIs" dxfId="18" priority="21" operator="equal">
      <formula>"OK"</formula>
    </cfRule>
    <cfRule type="containsText" dxfId="17" priority="22" operator="containsText" text="Unsure">
      <formula>NOT(ISERROR(SEARCH("Unsure",K313)))</formula>
    </cfRule>
    <cfRule type="containsText" dxfId="16" priority="23" operator="containsText" text="Can't See">
      <formula>NOT(ISERROR(SEARCH("Can't See",K313)))</formula>
    </cfRule>
    <cfRule type="notContainsText" dxfId="15" priority="24" operator="notContains" text="OK&amp;N/A">
      <formula>ISERROR(SEARCH("OK&amp;N/A",K313))</formula>
    </cfRule>
  </conditionalFormatting>
  <conditionalFormatting sqref="L313:L326">
    <cfRule type="containsBlanks" priority="13" stopIfTrue="1">
      <formula>LEN(TRIM(L313))=0</formula>
    </cfRule>
    <cfRule type="cellIs" dxfId="14" priority="14" operator="equal">
      <formula>"N/A"</formula>
    </cfRule>
    <cfRule type="cellIs" dxfId="13" priority="15" operator="equal">
      <formula>"OK"</formula>
    </cfRule>
    <cfRule type="containsText" dxfId="12" priority="16" operator="containsText" text="Unsure">
      <formula>NOT(ISERROR(SEARCH("Unsure",L313)))</formula>
    </cfRule>
    <cfRule type="containsText" dxfId="11" priority="17" operator="containsText" text="Can't See">
      <formula>NOT(ISERROR(SEARCH("Can't See",L313)))</formula>
    </cfRule>
    <cfRule type="notContainsText" dxfId="10" priority="18" operator="notContains" text="OK&amp;N/A">
      <formula>ISERROR(SEARCH("OK&amp;N/A",L313))</formula>
    </cfRule>
  </conditionalFormatting>
  <conditionalFormatting sqref="M313:M327">
    <cfRule type="containsBlanks" priority="7" stopIfTrue="1">
      <formula>LEN(TRIM(M313))=0</formula>
    </cfRule>
    <cfRule type="cellIs" dxfId="9" priority="8" operator="equal">
      <formula>"N/A"</formula>
    </cfRule>
    <cfRule type="cellIs" dxfId="8" priority="9" operator="equal">
      <formula>"OK"</formula>
    </cfRule>
    <cfRule type="containsText" dxfId="7" priority="10" operator="containsText" text="Unsure">
      <formula>NOT(ISERROR(SEARCH("Unsure",M313)))</formula>
    </cfRule>
    <cfRule type="containsText" dxfId="6" priority="11" operator="containsText" text="Can't See">
      <formula>NOT(ISERROR(SEARCH("Can't See",M313)))</formula>
    </cfRule>
    <cfRule type="notContainsText" dxfId="5" priority="12" operator="notContains" text="OK&amp;N/A">
      <formula>ISERROR(SEARCH("OK&amp;N/A",M313))</formula>
    </cfRule>
  </conditionalFormatting>
  <conditionalFormatting sqref="L327">
    <cfRule type="containsBlanks" priority="1" stopIfTrue="1">
      <formula>LEN(TRIM(L327))=0</formula>
    </cfRule>
    <cfRule type="cellIs" dxfId="4" priority="2" operator="equal">
      <formula>"N/A"</formula>
    </cfRule>
    <cfRule type="cellIs" dxfId="3" priority="3" operator="equal">
      <formula>"OK"</formula>
    </cfRule>
    <cfRule type="containsText" dxfId="2" priority="4" operator="containsText" text="Unsure">
      <formula>NOT(ISERROR(SEARCH("Unsure",L327)))</formula>
    </cfRule>
    <cfRule type="containsText" dxfId="1" priority="5" operator="containsText" text="Can't See">
      <formula>NOT(ISERROR(SEARCH("Can't See",L327)))</formula>
    </cfRule>
    <cfRule type="notContainsText" dxfId="0" priority="6" operator="notContains" text="OK&amp;N/A">
      <formula>ISERROR(SEARCH("OK&amp;N/A",L327))</formula>
    </cfRule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AB63D8-8AE2-4DB8-83B7-BD2162DAC546}">
  <sheetPr codeName="Sheet1"/>
  <dimension ref="A1"/>
  <sheetViews>
    <sheetView topLeftCell="D1" workbookViewId="0">
      <selection activeCell="O9" sqref="O9"/>
    </sheetView>
  </sheetViews>
  <sheetFormatPr defaultColWidth="9.453125" defaultRowHeight="14.5" x14ac:dyDescent="0.35"/>
  <sheetData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73" r:id="rId3" name="Copy new data">
          <controlPr defaultSize="0" autoLine="0" autoPict="0" r:id="rId4">
            <anchor moveWithCells="1">
              <from>
                <xdr:col>4</xdr:col>
                <xdr:colOff>488950</xdr:colOff>
                <xdr:row>4</xdr:row>
                <xdr:rowOff>0</xdr:rowOff>
              </from>
              <to>
                <xdr:col>9</xdr:col>
                <xdr:colOff>533400</xdr:colOff>
                <xdr:row>10</xdr:row>
                <xdr:rowOff>114300</xdr:rowOff>
              </to>
            </anchor>
          </controlPr>
        </control>
      </mc:Choice>
      <mc:Fallback>
        <control shapeId="3073" r:id="rId3" name="Copy new data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968333-7DA0-42EC-998F-EB1D03312E38}">
  <sheetPr codeName="Sheet34"/>
  <dimension ref="A1:Q735"/>
  <sheetViews>
    <sheetView zoomScale="55" zoomScaleNormal="55" workbookViewId="0">
      <pane ySplit="1" topLeftCell="A14" activePane="bottomLeft" state="frozen"/>
      <selection activeCell="J14" sqref="J14"/>
      <selection pane="bottomLeft" activeCell="L14" sqref="L14"/>
    </sheetView>
  </sheetViews>
  <sheetFormatPr defaultRowHeight="14.5" x14ac:dyDescent="0.35"/>
  <cols>
    <col min="1" max="1" width="49.453125" customWidth="1"/>
    <col min="2" max="2" width="12.54296875" bestFit="1" customWidth="1"/>
    <col min="6" max="6" width="12.54296875" bestFit="1" customWidth="1"/>
    <col min="14" max="14" width="20.1796875" bestFit="1" customWidth="1"/>
    <col min="17" max="17" width="20.453125" bestFit="1" customWidth="1"/>
  </cols>
  <sheetData>
    <row r="1" spans="1:17" x14ac:dyDescent="0.35">
      <c r="A1" t="s">
        <v>6</v>
      </c>
      <c r="B1" t="s">
        <v>550</v>
      </c>
      <c r="C1" t="s">
        <v>551</v>
      </c>
      <c r="D1" t="s">
        <v>552</v>
      </c>
      <c r="E1" t="s">
        <v>553</v>
      </c>
      <c r="F1" t="s">
        <v>554</v>
      </c>
      <c r="G1" t="s">
        <v>555</v>
      </c>
      <c r="H1" t="s">
        <v>556</v>
      </c>
      <c r="I1" t="s">
        <v>557</v>
      </c>
      <c r="J1" t="s">
        <v>558</v>
      </c>
      <c r="K1" t="s">
        <v>559</v>
      </c>
      <c r="L1" t="s">
        <v>560</v>
      </c>
      <c r="M1" t="s">
        <v>561</v>
      </c>
      <c r="N1" t="s">
        <v>562</v>
      </c>
      <c r="O1" t="s">
        <v>563</v>
      </c>
      <c r="P1" t="s">
        <v>564</v>
      </c>
      <c r="Q1" t="s">
        <v>565</v>
      </c>
    </row>
    <row r="2" spans="1:17" x14ac:dyDescent="0.35">
      <c r="A2" t="s">
        <v>566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</row>
    <row r="3" spans="1:17" x14ac:dyDescent="0.35">
      <c r="A3" t="s">
        <v>567</v>
      </c>
      <c r="B3">
        <v>0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</row>
    <row r="4" spans="1:17" x14ac:dyDescent="0.35">
      <c r="A4" t="s">
        <v>568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</row>
    <row r="5" spans="1:17" x14ac:dyDescent="0.35">
      <c r="A5" t="s">
        <v>569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</row>
    <row r="6" spans="1:17" x14ac:dyDescent="0.35">
      <c r="A6" t="s">
        <v>570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</row>
    <row r="7" spans="1:17" x14ac:dyDescent="0.35">
      <c r="A7" t="s">
        <v>571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</row>
    <row r="8" spans="1:17" x14ac:dyDescent="0.35">
      <c r="A8" t="s">
        <v>572</v>
      </c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</row>
    <row r="9" spans="1:17" x14ac:dyDescent="0.35">
      <c r="A9" t="s">
        <v>573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</row>
    <row r="10" spans="1:17" x14ac:dyDescent="0.35">
      <c r="A10" t="s">
        <v>574</v>
      </c>
      <c r="B10">
        <v>44.447998314800003</v>
      </c>
      <c r="C10">
        <v>75.460194310299997</v>
      </c>
      <c r="D10">
        <v>86.341731499999995</v>
      </c>
      <c r="E10">
        <v>94.961510000000004</v>
      </c>
      <c r="F10">
        <v>99.992557678599994</v>
      </c>
      <c r="G10">
        <v>99.991698949600007</v>
      </c>
      <c r="H10">
        <v>99.999807099099996</v>
      </c>
      <c r="I10">
        <v>99.998842605999997</v>
      </c>
      <c r="J10">
        <v>54.719432922199999</v>
      </c>
      <c r="K10">
        <v>94.2489825862</v>
      </c>
      <c r="L10">
        <v>93.048350833300006</v>
      </c>
      <c r="M10">
        <v>95.111199999999997</v>
      </c>
      <c r="N10">
        <v>68.511889213299995</v>
      </c>
      <c r="O10">
        <v>72.502314546600005</v>
      </c>
      <c r="P10">
        <v>83.317679445799996</v>
      </c>
      <c r="Q10">
        <v>90.981046978600006</v>
      </c>
    </row>
    <row r="11" spans="1:17" x14ac:dyDescent="0.35">
      <c r="A11" t="s">
        <v>575</v>
      </c>
      <c r="B11">
        <v>45.7038434444</v>
      </c>
      <c r="C11">
        <v>77.804524103399999</v>
      </c>
      <c r="D11">
        <v>92.377175833300001</v>
      </c>
      <c r="E11">
        <v>95.229320000000001</v>
      </c>
      <c r="F11">
        <v>99.999961419800002</v>
      </c>
      <c r="G11">
        <v>99.999957133099997</v>
      </c>
      <c r="H11">
        <v>99.999807099099996</v>
      </c>
      <c r="I11">
        <v>99.998842605999997</v>
      </c>
      <c r="J11">
        <v>54.722253429600002</v>
      </c>
      <c r="K11">
        <v>94.259023551699997</v>
      </c>
      <c r="L11">
        <v>93.048740833300002</v>
      </c>
      <c r="M11">
        <v>95.250479999999996</v>
      </c>
      <c r="N11">
        <v>57.661235928000004</v>
      </c>
      <c r="O11">
        <v>65.614506674899999</v>
      </c>
      <c r="P11">
        <v>96.696614137699996</v>
      </c>
      <c r="Q11">
        <v>99.925929449899996</v>
      </c>
    </row>
    <row r="12" spans="1:17" x14ac:dyDescent="0.35">
      <c r="A12" t="s">
        <v>171</v>
      </c>
      <c r="B12">
        <v>91.829265378499997</v>
      </c>
      <c r="C12">
        <v>94.129074241400005</v>
      </c>
      <c r="D12">
        <v>93.155390999999995</v>
      </c>
      <c r="E12">
        <v>95.13794</v>
      </c>
      <c r="F12">
        <v>99.261167369500001</v>
      </c>
      <c r="G12">
        <v>99.923739775000001</v>
      </c>
      <c r="H12">
        <v>99.994650442400001</v>
      </c>
      <c r="I12">
        <v>99.998842605999997</v>
      </c>
      <c r="J12">
        <v>93.520332753299996</v>
      </c>
      <c r="K12">
        <v>94.322021896600006</v>
      </c>
      <c r="L12">
        <v>93.215006666700006</v>
      </c>
      <c r="M12">
        <v>95.257255999999998</v>
      </c>
      <c r="N12">
        <v>99.994698862199996</v>
      </c>
      <c r="O12">
        <v>99.934558391400003</v>
      </c>
      <c r="P12">
        <v>99.6836993756</v>
      </c>
      <c r="Q12">
        <v>99.998842605999997</v>
      </c>
    </row>
    <row r="13" spans="1:17" x14ac:dyDescent="0.35">
      <c r="A13" t="s">
        <v>172</v>
      </c>
      <c r="B13">
        <v>93.122949790099995</v>
      </c>
      <c r="C13">
        <v>94.343594655199993</v>
      </c>
      <c r="D13">
        <v>93.270049166700005</v>
      </c>
      <c r="E13">
        <v>95.274590000000003</v>
      </c>
      <c r="F13">
        <v>99.266285295499998</v>
      </c>
      <c r="G13">
        <v>99.920774638300003</v>
      </c>
      <c r="H13">
        <v>99.994942108499998</v>
      </c>
      <c r="I13">
        <v>99.998842605999997</v>
      </c>
      <c r="J13">
        <v>94.151163267699999</v>
      </c>
      <c r="K13">
        <v>94.317490000000006</v>
      </c>
      <c r="L13">
        <v>93.254944333300003</v>
      </c>
      <c r="M13">
        <v>95.256255999999993</v>
      </c>
      <c r="N13">
        <v>99.9947287018</v>
      </c>
      <c r="O13">
        <v>99.934563218999998</v>
      </c>
      <c r="P13">
        <v>99.683722708900007</v>
      </c>
      <c r="Q13">
        <v>99.998842605999997</v>
      </c>
    </row>
    <row r="14" spans="1:17" x14ac:dyDescent="0.35">
      <c r="A14" t="s">
        <v>173</v>
      </c>
      <c r="B14">
        <v>93.176880709100004</v>
      </c>
      <c r="C14">
        <v>94.352668655200006</v>
      </c>
      <c r="D14">
        <v>93.292646666699994</v>
      </c>
      <c r="E14">
        <v>95.136170000000007</v>
      </c>
      <c r="F14">
        <v>99.267093823899998</v>
      </c>
      <c r="G14">
        <v>99.921454775900003</v>
      </c>
      <c r="H14">
        <v>99.999807099099996</v>
      </c>
      <c r="I14">
        <v>99.998842605999997</v>
      </c>
      <c r="J14">
        <v>94.129067276300006</v>
      </c>
      <c r="K14">
        <v>94.3150476207</v>
      </c>
      <c r="L14">
        <v>93.181737666700002</v>
      </c>
      <c r="M14">
        <v>95.116960000000006</v>
      </c>
      <c r="N14">
        <v>99.974598863200001</v>
      </c>
      <c r="O14">
        <v>99.695626555700002</v>
      </c>
      <c r="P14">
        <v>98.528863936600004</v>
      </c>
      <c r="Q14">
        <v>99.998842605999997</v>
      </c>
    </row>
    <row r="15" spans="1:17" x14ac:dyDescent="0.35">
      <c r="A15" t="s">
        <v>174</v>
      </c>
      <c r="B15">
        <v>93.275170036000006</v>
      </c>
      <c r="C15">
        <v>94.319652034499995</v>
      </c>
      <c r="D15">
        <v>93.224737500000003</v>
      </c>
      <c r="E15">
        <v>95.136790000000005</v>
      </c>
      <c r="F15">
        <v>99.268078052500002</v>
      </c>
      <c r="G15">
        <v>99.922905499500004</v>
      </c>
      <c r="H15">
        <v>99.9968977714</v>
      </c>
      <c r="I15">
        <v>99.998842605999997</v>
      </c>
      <c r="J15">
        <v>94.118178483999998</v>
      </c>
      <c r="K15">
        <v>94.310739655199995</v>
      </c>
      <c r="L15">
        <v>93.228072499999996</v>
      </c>
      <c r="M15">
        <v>95.118250000000003</v>
      </c>
      <c r="N15">
        <v>99.974599172400005</v>
      </c>
      <c r="O15">
        <v>99.695630900500007</v>
      </c>
      <c r="P15">
        <v>98.528884936599994</v>
      </c>
      <c r="Q15">
        <v>99.998842605999997</v>
      </c>
    </row>
    <row r="16" spans="1:17" x14ac:dyDescent="0.35">
      <c r="A16" t="s">
        <v>175</v>
      </c>
      <c r="B16">
        <v>93.211154429399997</v>
      </c>
      <c r="C16">
        <v>94.402066172399998</v>
      </c>
      <c r="D16">
        <v>93.318454000000003</v>
      </c>
      <c r="E16">
        <v>95.137339999999995</v>
      </c>
      <c r="F16">
        <v>98.354087021799998</v>
      </c>
      <c r="G16">
        <v>99.920845948600004</v>
      </c>
      <c r="H16">
        <v>99.996128772899993</v>
      </c>
      <c r="I16">
        <v>99.998842605999997</v>
      </c>
      <c r="J16">
        <v>94.130666897200001</v>
      </c>
      <c r="K16">
        <v>94.354925758600004</v>
      </c>
      <c r="L16">
        <v>93.2754525</v>
      </c>
      <c r="M16">
        <v>95.118840000000006</v>
      </c>
      <c r="N16">
        <v>99.974599033100006</v>
      </c>
      <c r="O16">
        <v>99.695629176400004</v>
      </c>
      <c r="P16">
        <v>98.528876603200004</v>
      </c>
      <c r="Q16">
        <v>99.998842605999997</v>
      </c>
    </row>
    <row r="17" spans="1:17" x14ac:dyDescent="0.35">
      <c r="A17" t="s">
        <v>176</v>
      </c>
      <c r="B17">
        <v>93.424285858700003</v>
      </c>
      <c r="C17">
        <v>94.386409241400003</v>
      </c>
      <c r="D17">
        <v>93.293471499999995</v>
      </c>
      <c r="E17">
        <v>95.274540000000002</v>
      </c>
      <c r="F17">
        <v>98.362051495100005</v>
      </c>
      <c r="G17">
        <v>99.920323741900006</v>
      </c>
      <c r="H17">
        <v>99.999807099099996</v>
      </c>
      <c r="I17">
        <v>99.998842605999997</v>
      </c>
      <c r="J17">
        <v>94.148528252199995</v>
      </c>
      <c r="K17">
        <v>94.366791000000006</v>
      </c>
      <c r="L17">
        <v>93.230096666700007</v>
      </c>
      <c r="M17">
        <v>95.120140000000006</v>
      </c>
      <c r="N17">
        <v>99.9745613451</v>
      </c>
      <c r="O17">
        <v>99.695170211100006</v>
      </c>
      <c r="P17">
        <v>98.526658274200003</v>
      </c>
      <c r="Q17">
        <v>99.998842605999997</v>
      </c>
    </row>
    <row r="18" spans="1:17" x14ac:dyDescent="0.35">
      <c r="A18" t="s">
        <v>177</v>
      </c>
      <c r="B18">
        <v>92.994924858299996</v>
      </c>
      <c r="C18">
        <v>94.411757896599994</v>
      </c>
      <c r="D18">
        <v>93.341989999999996</v>
      </c>
      <c r="E18">
        <v>95.277559999999994</v>
      </c>
      <c r="F18">
        <v>96.840041470900005</v>
      </c>
      <c r="G18">
        <v>95.959948253500002</v>
      </c>
      <c r="H18">
        <v>99.975447146099995</v>
      </c>
      <c r="I18">
        <v>99.998842605999997</v>
      </c>
      <c r="J18">
        <v>94.168937908100006</v>
      </c>
      <c r="K18">
        <v>94.409905689699997</v>
      </c>
      <c r="L18">
        <v>93.299006666699995</v>
      </c>
      <c r="M18">
        <v>95.259479999999996</v>
      </c>
      <c r="N18">
        <v>99.146347710000001</v>
      </c>
      <c r="O18">
        <v>99.695628486700002</v>
      </c>
      <c r="P18">
        <v>98.528873269900004</v>
      </c>
      <c r="Q18">
        <v>99.998842605999997</v>
      </c>
    </row>
    <row r="19" spans="1:17" x14ac:dyDescent="0.35">
      <c r="A19" t="s">
        <v>178</v>
      </c>
      <c r="B19">
        <v>92.589020330599993</v>
      </c>
      <c r="C19">
        <v>94.425972862099997</v>
      </c>
      <c r="D19">
        <v>93.341534999999993</v>
      </c>
      <c r="E19">
        <v>95.277209999999997</v>
      </c>
      <c r="F19">
        <v>96.839627330100001</v>
      </c>
      <c r="G19">
        <v>95.965030044599999</v>
      </c>
      <c r="H19">
        <v>99.973287983600002</v>
      </c>
      <c r="I19">
        <v>99.998842605999997</v>
      </c>
      <c r="J19">
        <v>94.163166984599997</v>
      </c>
      <c r="K19">
        <v>94.402820000000006</v>
      </c>
      <c r="L19">
        <v>93.254008333300007</v>
      </c>
      <c r="M19">
        <v>95.122169999999997</v>
      </c>
      <c r="N19">
        <v>98.834551113700002</v>
      </c>
      <c r="O19">
        <v>99.6951667628</v>
      </c>
      <c r="P19">
        <v>98.526641607599998</v>
      </c>
      <c r="Q19">
        <v>99.998842605999997</v>
      </c>
    </row>
    <row r="20" spans="1:17" x14ac:dyDescent="0.35">
      <c r="A20" t="s">
        <v>179</v>
      </c>
      <c r="B20">
        <v>92.919411516699995</v>
      </c>
      <c r="C20">
        <v>94.455066379300007</v>
      </c>
      <c r="D20">
        <v>93.341449333300005</v>
      </c>
      <c r="E20">
        <v>95.276709999999994</v>
      </c>
      <c r="F20">
        <v>98.974134722000002</v>
      </c>
      <c r="G20">
        <v>95.959477564099998</v>
      </c>
      <c r="H20">
        <v>99.966658829699995</v>
      </c>
      <c r="I20">
        <v>99.998842605999997</v>
      </c>
      <c r="J20">
        <v>94.176860508299995</v>
      </c>
      <c r="K20">
        <v>94.419293586199998</v>
      </c>
      <c r="L20">
        <v>93.278079833299998</v>
      </c>
      <c r="M20">
        <v>95.400069999999999</v>
      </c>
      <c r="N20">
        <v>99.6608817157</v>
      </c>
      <c r="O20">
        <v>99.695619866100003</v>
      </c>
      <c r="P20">
        <v>98.528831603300006</v>
      </c>
      <c r="Q20">
        <v>99.998842605999997</v>
      </c>
    </row>
    <row r="21" spans="1:17" x14ac:dyDescent="0.35">
      <c r="A21" t="s">
        <v>180</v>
      </c>
      <c r="B21">
        <v>92.548987108299997</v>
      </c>
      <c r="C21">
        <v>93.988824896599994</v>
      </c>
      <c r="D21">
        <v>92.856675999999993</v>
      </c>
      <c r="E21">
        <v>94.962959999999995</v>
      </c>
      <c r="F21">
        <v>94.941400804500006</v>
      </c>
      <c r="G21">
        <v>85.332841318000007</v>
      </c>
      <c r="H21">
        <v>83.3331725826</v>
      </c>
      <c r="I21">
        <v>99.998842605999997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</row>
    <row r="22" spans="1:17" x14ac:dyDescent="0.35">
      <c r="A22" t="s">
        <v>167</v>
      </c>
      <c r="B22">
        <v>85.386554371700001</v>
      </c>
      <c r="C22">
        <v>90.179139069000001</v>
      </c>
      <c r="D22">
        <v>89.713716666699995</v>
      </c>
      <c r="E22">
        <v>90.964020000000005</v>
      </c>
      <c r="F22">
        <v>99.992936140200001</v>
      </c>
      <c r="G22">
        <v>99.993203540400003</v>
      </c>
      <c r="H22">
        <v>99.999807099099996</v>
      </c>
      <c r="I22">
        <v>99.998842605999997</v>
      </c>
      <c r="J22">
        <v>92.221658263899997</v>
      </c>
      <c r="K22">
        <v>90.327056241400001</v>
      </c>
      <c r="L22">
        <v>89.650266666700006</v>
      </c>
      <c r="M22">
        <v>90.946659999999994</v>
      </c>
      <c r="N22">
        <v>95.692802917199998</v>
      </c>
      <c r="O22">
        <v>99.998641469299997</v>
      </c>
      <c r="P22">
        <v>99.999807099099996</v>
      </c>
      <c r="Q22">
        <v>99.998842605999997</v>
      </c>
    </row>
    <row r="23" spans="1:17" x14ac:dyDescent="0.35">
      <c r="A23" t="s">
        <v>168</v>
      </c>
      <c r="B23">
        <v>88.005668355599994</v>
      </c>
      <c r="C23">
        <v>86.849218413800003</v>
      </c>
      <c r="D23">
        <v>87.9426873333</v>
      </c>
      <c r="E23">
        <v>90.972130000000007</v>
      </c>
      <c r="F23">
        <v>99.992749434499999</v>
      </c>
      <c r="G23">
        <v>99.993548505800007</v>
      </c>
      <c r="H23">
        <v>99.999807099099996</v>
      </c>
      <c r="I23">
        <v>99.998842605999997</v>
      </c>
      <c r="J23">
        <v>92.225021616700005</v>
      </c>
      <c r="K23">
        <v>90.332281862100004</v>
      </c>
      <c r="L23">
        <v>89.697610833300004</v>
      </c>
      <c r="M23">
        <v>90.947074999999998</v>
      </c>
      <c r="N23">
        <v>95.693127836000002</v>
      </c>
      <c r="O23">
        <v>99.998645469300001</v>
      </c>
      <c r="P23">
        <v>99.993453111400001</v>
      </c>
      <c r="Q23">
        <v>99.998842605999997</v>
      </c>
    </row>
    <row r="24" spans="1:17" x14ac:dyDescent="0.35">
      <c r="A24" t="s">
        <v>154</v>
      </c>
      <c r="B24">
        <v>90.817284566699996</v>
      </c>
      <c r="C24">
        <v>90.195251344799999</v>
      </c>
      <c r="D24">
        <v>89.744264999999999</v>
      </c>
      <c r="E24">
        <v>90.971500000000006</v>
      </c>
      <c r="F24">
        <v>98.203010037400006</v>
      </c>
      <c r="G24">
        <v>99.796918929100002</v>
      </c>
      <c r="H24">
        <v>99.967739494300005</v>
      </c>
      <c r="I24">
        <v>99.998842605999997</v>
      </c>
      <c r="J24">
        <v>93.012877219399996</v>
      </c>
      <c r="K24">
        <v>90.322722482800003</v>
      </c>
      <c r="L24">
        <v>89.700632666700002</v>
      </c>
      <c r="M24">
        <v>91.072716</v>
      </c>
      <c r="N24">
        <v>99.999996766999999</v>
      </c>
      <c r="O24">
        <v>99.999960089400005</v>
      </c>
      <c r="P24">
        <v>99.999807099099996</v>
      </c>
      <c r="Q24">
        <v>99.998842605999997</v>
      </c>
    </row>
    <row r="25" spans="1:17" x14ac:dyDescent="0.35">
      <c r="A25" t="s">
        <v>156</v>
      </c>
      <c r="B25">
        <v>91.817799238899994</v>
      </c>
      <c r="C25">
        <v>90.368059931000005</v>
      </c>
      <c r="D25">
        <v>89.721537499999997</v>
      </c>
      <c r="E25">
        <v>91.110699999999994</v>
      </c>
      <c r="F25">
        <v>95.376179251699995</v>
      </c>
      <c r="G25">
        <v>99.794275723200002</v>
      </c>
      <c r="H25">
        <v>99.967292161900005</v>
      </c>
      <c r="I25">
        <v>99.998842605999997</v>
      </c>
      <c r="J25">
        <v>93.012417861100005</v>
      </c>
      <c r="K25">
        <v>90.357549000000006</v>
      </c>
      <c r="L25">
        <v>89.699969999999993</v>
      </c>
      <c r="M25">
        <v>91.053520000000006</v>
      </c>
      <c r="N25">
        <v>99.396860342400004</v>
      </c>
      <c r="O25">
        <v>99.999960089400005</v>
      </c>
      <c r="P25">
        <v>99.999807099099996</v>
      </c>
      <c r="Q25">
        <v>99.998842605999997</v>
      </c>
    </row>
    <row r="26" spans="1:17" x14ac:dyDescent="0.35">
      <c r="A26" t="s">
        <v>157</v>
      </c>
      <c r="B26">
        <v>91.837244891699996</v>
      </c>
      <c r="C26">
        <v>90.3918267241</v>
      </c>
      <c r="D26">
        <v>89.767531833299998</v>
      </c>
      <c r="E26">
        <v>90.972144999999998</v>
      </c>
      <c r="F26">
        <v>95.374059768500004</v>
      </c>
      <c r="G26">
        <v>99.798051169999994</v>
      </c>
      <c r="H26">
        <v>99.964528833900005</v>
      </c>
      <c r="I26">
        <v>99.998842605999997</v>
      </c>
      <c r="J26">
        <v>93.027383094399994</v>
      </c>
      <c r="K26">
        <v>90.382728724100005</v>
      </c>
      <c r="L26">
        <v>89.7246183333</v>
      </c>
      <c r="M26">
        <v>91.054720000000003</v>
      </c>
      <c r="N26">
        <v>99.396667451300004</v>
      </c>
      <c r="O26">
        <v>99.999960089400005</v>
      </c>
      <c r="P26">
        <v>99.999807099099996</v>
      </c>
      <c r="Q26">
        <v>99.998842605999997</v>
      </c>
    </row>
    <row r="27" spans="1:17" x14ac:dyDescent="0.35">
      <c r="A27" t="s">
        <v>158</v>
      </c>
      <c r="B27">
        <v>91.8547653639</v>
      </c>
      <c r="C27">
        <v>90.396700999999993</v>
      </c>
      <c r="D27">
        <v>89.767560000000003</v>
      </c>
      <c r="E27">
        <v>91.110299999999995</v>
      </c>
      <c r="F27">
        <v>95.377483846600001</v>
      </c>
      <c r="G27">
        <v>99.796398791300007</v>
      </c>
      <c r="H27">
        <v>99.964482167300005</v>
      </c>
      <c r="I27">
        <v>99.998842605999997</v>
      </c>
      <c r="J27">
        <v>93.031867788900001</v>
      </c>
      <c r="K27">
        <v>90.404463103400005</v>
      </c>
      <c r="L27">
        <v>89.724051666700007</v>
      </c>
      <c r="M27">
        <v>91.087204</v>
      </c>
      <c r="N27">
        <v>99.396713968100002</v>
      </c>
      <c r="O27">
        <v>99.999960089400005</v>
      </c>
      <c r="P27">
        <v>99.999807099099996</v>
      </c>
      <c r="Q27">
        <v>99.998842605999997</v>
      </c>
    </row>
    <row r="28" spans="1:17" x14ac:dyDescent="0.35">
      <c r="A28" t="s">
        <v>159</v>
      </c>
      <c r="B28">
        <v>91.863560327800002</v>
      </c>
      <c r="C28">
        <v>90.444635896600005</v>
      </c>
      <c r="D28">
        <v>89.790797499999996</v>
      </c>
      <c r="E28">
        <v>91.11063</v>
      </c>
      <c r="F28">
        <v>95.377771567300002</v>
      </c>
      <c r="G28">
        <v>99.796915687699993</v>
      </c>
      <c r="H28">
        <v>99.964512167199999</v>
      </c>
      <c r="I28">
        <v>99.998842605999997</v>
      </c>
      <c r="J28">
        <v>93.050240905600006</v>
      </c>
      <c r="K28">
        <v>90.426868241400001</v>
      </c>
      <c r="L28">
        <v>89.760428833299997</v>
      </c>
      <c r="M28">
        <v>91.055989999999994</v>
      </c>
      <c r="N28">
        <v>99.396933292100002</v>
      </c>
      <c r="O28">
        <v>99.999960089400005</v>
      </c>
      <c r="P28">
        <v>99.999807099099996</v>
      </c>
      <c r="Q28">
        <v>99.998842605999997</v>
      </c>
    </row>
    <row r="29" spans="1:17" x14ac:dyDescent="0.35">
      <c r="A29" t="s">
        <v>160</v>
      </c>
      <c r="B29">
        <v>91.8752762389</v>
      </c>
      <c r="C29">
        <v>90.454226724099996</v>
      </c>
      <c r="D29">
        <v>89.790805500000005</v>
      </c>
      <c r="E29">
        <v>91.110740000000007</v>
      </c>
      <c r="F29">
        <v>93.234061700799998</v>
      </c>
      <c r="G29">
        <v>99.796394274099995</v>
      </c>
      <c r="H29">
        <v>99.967557161299993</v>
      </c>
      <c r="I29">
        <v>99.998842605999997</v>
      </c>
      <c r="J29">
        <v>93.043037005599999</v>
      </c>
      <c r="K29">
        <v>90.430455551700007</v>
      </c>
      <c r="L29">
        <v>89.715135666699993</v>
      </c>
      <c r="M29">
        <v>90.950873999999999</v>
      </c>
      <c r="N29">
        <v>99.396998364699996</v>
      </c>
      <c r="O29">
        <v>99.999960089400005</v>
      </c>
      <c r="P29">
        <v>99.999807099099996</v>
      </c>
      <c r="Q29">
        <v>99.998842605999997</v>
      </c>
    </row>
    <row r="30" spans="1:17" x14ac:dyDescent="0.35">
      <c r="A30" t="s">
        <v>161</v>
      </c>
      <c r="B30">
        <v>91.858430633300003</v>
      </c>
      <c r="C30">
        <v>90.478429379299996</v>
      </c>
      <c r="D30">
        <v>89.767819666700007</v>
      </c>
      <c r="E30">
        <v>91.110634000000005</v>
      </c>
      <c r="F30">
        <v>95.3776010869</v>
      </c>
      <c r="G30">
        <v>99.796718308500004</v>
      </c>
      <c r="H30">
        <v>99.964429667399997</v>
      </c>
      <c r="I30">
        <v>99.998842605999997</v>
      </c>
      <c r="J30">
        <v>93.0364300528</v>
      </c>
      <c r="K30">
        <v>90.4257076552</v>
      </c>
      <c r="L30">
        <v>89.738219333299995</v>
      </c>
      <c r="M30">
        <v>90.950530000000001</v>
      </c>
      <c r="N30">
        <v>99.397267194299999</v>
      </c>
      <c r="O30">
        <v>99.999960089400005</v>
      </c>
      <c r="P30">
        <v>99.999807099099996</v>
      </c>
      <c r="Q30">
        <v>99.998842605999997</v>
      </c>
    </row>
    <row r="31" spans="1:17" x14ac:dyDescent="0.35">
      <c r="A31" t="s">
        <v>162</v>
      </c>
      <c r="B31">
        <v>91.867271116699996</v>
      </c>
      <c r="C31">
        <v>90.502146103399994</v>
      </c>
      <c r="D31">
        <v>89.883208333300004</v>
      </c>
      <c r="E31">
        <v>91.249669999999995</v>
      </c>
      <c r="F31">
        <v>95.376164142799993</v>
      </c>
      <c r="G31">
        <v>99.798010997600002</v>
      </c>
      <c r="H31">
        <v>99.964562167099999</v>
      </c>
      <c r="I31">
        <v>99.998842605999997</v>
      </c>
      <c r="J31">
        <v>93.040784561099997</v>
      </c>
      <c r="K31">
        <v>90.457878413800003</v>
      </c>
      <c r="L31">
        <v>89.762471666699994</v>
      </c>
      <c r="M31">
        <v>91.057929999999999</v>
      </c>
      <c r="N31">
        <v>99.396848563099994</v>
      </c>
      <c r="O31">
        <v>99.999960089400005</v>
      </c>
      <c r="P31">
        <v>99.999807099099996</v>
      </c>
      <c r="Q31">
        <v>99.998842605999997</v>
      </c>
    </row>
    <row r="32" spans="1:17" x14ac:dyDescent="0.35">
      <c r="A32" t="s">
        <v>163</v>
      </c>
      <c r="B32">
        <v>91.868773161099995</v>
      </c>
      <c r="C32">
        <v>90.497309482800006</v>
      </c>
      <c r="D32">
        <v>89.860284166699998</v>
      </c>
      <c r="E32">
        <v>91.11009</v>
      </c>
      <c r="F32">
        <v>95.377180145500006</v>
      </c>
      <c r="G32">
        <v>99.798220859599994</v>
      </c>
      <c r="H32">
        <v>99.967567161299996</v>
      </c>
      <c r="I32">
        <v>99.998842605999997</v>
      </c>
      <c r="J32">
        <v>93.053119066700006</v>
      </c>
      <c r="K32">
        <v>90.452298206899997</v>
      </c>
      <c r="L32">
        <v>89.811302666700001</v>
      </c>
      <c r="M32">
        <v>91.078804000000005</v>
      </c>
      <c r="N32">
        <v>99.397284049099994</v>
      </c>
      <c r="O32">
        <v>99.999960089400005</v>
      </c>
      <c r="P32">
        <v>99.999807099099996</v>
      </c>
      <c r="Q32">
        <v>99.998842605999997</v>
      </c>
    </row>
    <row r="33" spans="1:17" x14ac:dyDescent="0.35">
      <c r="A33" t="s">
        <v>164</v>
      </c>
      <c r="B33">
        <v>91.051703263899995</v>
      </c>
      <c r="C33">
        <v>90.507082724100002</v>
      </c>
      <c r="D33">
        <v>89.883638333299999</v>
      </c>
      <c r="E33">
        <v>90.971649999999997</v>
      </c>
      <c r="F33">
        <v>95.353525315599995</v>
      </c>
      <c r="G33">
        <v>99.796929273900005</v>
      </c>
      <c r="H33">
        <v>99.964533833800004</v>
      </c>
      <c r="I33">
        <v>99.998842605999997</v>
      </c>
      <c r="J33">
        <v>93.066028138899995</v>
      </c>
      <c r="K33">
        <v>90.453369172400002</v>
      </c>
      <c r="L33">
        <v>89.784586666699994</v>
      </c>
      <c r="M33">
        <v>91.05274</v>
      </c>
      <c r="N33">
        <v>99.999996766999999</v>
      </c>
      <c r="O33">
        <v>99.999960089400005</v>
      </c>
      <c r="P33">
        <v>99.999807099099996</v>
      </c>
      <c r="Q33">
        <v>99.998842605999997</v>
      </c>
    </row>
    <row r="34" spans="1:17" x14ac:dyDescent="0.35">
      <c r="A34" t="s">
        <v>165</v>
      </c>
      <c r="B34">
        <v>91.894365505600007</v>
      </c>
      <c r="C34">
        <v>90.516436413799994</v>
      </c>
      <c r="D34">
        <v>89.883250166699995</v>
      </c>
      <c r="E34">
        <v>91.110529999999997</v>
      </c>
      <c r="F34">
        <v>95.378236232099994</v>
      </c>
      <c r="G34">
        <v>99.797586377100004</v>
      </c>
      <c r="H34">
        <v>99.964092167999993</v>
      </c>
      <c r="I34">
        <v>99.998842605999997</v>
      </c>
      <c r="J34">
        <v>93.063651063899997</v>
      </c>
      <c r="K34">
        <v>90.487022965500003</v>
      </c>
      <c r="L34">
        <v>89.789827500000001</v>
      </c>
      <c r="M34">
        <v>91.062269999999998</v>
      </c>
      <c r="N34">
        <v>99.397024627299999</v>
      </c>
      <c r="O34">
        <v>99.999960089400005</v>
      </c>
      <c r="P34">
        <v>99.999807099099996</v>
      </c>
      <c r="Q34">
        <v>99.998842605999997</v>
      </c>
    </row>
    <row r="35" spans="1:17" x14ac:dyDescent="0.35">
      <c r="A35" t="s">
        <v>166</v>
      </c>
      <c r="B35">
        <v>91.897014119399998</v>
      </c>
      <c r="C35">
        <v>90.521117413799999</v>
      </c>
      <c r="D35">
        <v>89.836909833299998</v>
      </c>
      <c r="E35">
        <v>91.109729999999999</v>
      </c>
      <c r="F35">
        <v>95.374522651199996</v>
      </c>
      <c r="G35">
        <v>99.796932584199993</v>
      </c>
      <c r="H35">
        <v>99.964368834200002</v>
      </c>
      <c r="I35">
        <v>99.998842605999997</v>
      </c>
      <c r="J35">
        <v>93.082199377799995</v>
      </c>
      <c r="K35">
        <v>90.479769517199998</v>
      </c>
      <c r="L35">
        <v>89.828731000000005</v>
      </c>
      <c r="M35">
        <v>91.107346000000007</v>
      </c>
      <c r="N35">
        <v>99.999996766999999</v>
      </c>
      <c r="O35">
        <v>99.999960089400005</v>
      </c>
      <c r="P35">
        <v>99.999807099099996</v>
      </c>
      <c r="Q35">
        <v>99.998842605999997</v>
      </c>
    </row>
    <row r="36" spans="1:17" x14ac:dyDescent="0.35">
      <c r="A36" t="s">
        <v>169</v>
      </c>
      <c r="B36">
        <v>91.240785611099994</v>
      </c>
      <c r="C36">
        <v>90.085887206899997</v>
      </c>
      <c r="D36">
        <v>89.233025666700001</v>
      </c>
      <c r="E36">
        <v>90.974540000000005</v>
      </c>
      <c r="F36">
        <v>99.999996766999999</v>
      </c>
      <c r="G36">
        <v>99.999960089400005</v>
      </c>
      <c r="H36">
        <v>99.999807099099996</v>
      </c>
      <c r="I36">
        <v>99.998842605999997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</row>
    <row r="37" spans="1:17" x14ac:dyDescent="0.35">
      <c r="A37" t="s">
        <v>289</v>
      </c>
      <c r="B37">
        <v>90.661148641699995</v>
      </c>
      <c r="C37">
        <v>92.404470620699996</v>
      </c>
      <c r="D37">
        <v>93.663255166699997</v>
      </c>
      <c r="E37">
        <v>95.128815000000003</v>
      </c>
      <c r="F37">
        <v>97.098183190399993</v>
      </c>
      <c r="G37">
        <v>98.965156019700004</v>
      </c>
      <c r="H37">
        <v>99.848897390199994</v>
      </c>
      <c r="I37">
        <v>99.998842605999997</v>
      </c>
      <c r="J37">
        <v>91.361152341700006</v>
      </c>
      <c r="K37">
        <v>92.448355137899995</v>
      </c>
      <c r="L37">
        <v>93.747286833299995</v>
      </c>
      <c r="M37">
        <v>95.264129999999994</v>
      </c>
      <c r="N37">
        <v>98.875954873200001</v>
      </c>
      <c r="O37">
        <v>99.881761688300003</v>
      </c>
      <c r="P37">
        <v>99.969415491099994</v>
      </c>
      <c r="Q37">
        <v>99.998842605999997</v>
      </c>
    </row>
    <row r="38" spans="1:17" x14ac:dyDescent="0.35">
      <c r="A38" t="s">
        <v>290</v>
      </c>
      <c r="B38">
        <v>86.871624180599994</v>
      </c>
      <c r="C38">
        <v>89.8852566897</v>
      </c>
      <c r="D38">
        <v>91.017938333299995</v>
      </c>
      <c r="E38">
        <v>93.722219999999993</v>
      </c>
      <c r="F38">
        <v>99.899617049599996</v>
      </c>
      <c r="G38">
        <v>99.999960089400005</v>
      </c>
      <c r="H38">
        <v>99.999807099099996</v>
      </c>
      <c r="I38">
        <v>99.998842605999997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</row>
    <row r="39" spans="1:17" x14ac:dyDescent="0.35">
      <c r="A39" t="s">
        <v>576</v>
      </c>
      <c r="B39">
        <v>0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</row>
    <row r="40" spans="1:17" x14ac:dyDescent="0.35">
      <c r="A40" t="s">
        <v>127</v>
      </c>
      <c r="B40">
        <v>90.7022596889</v>
      </c>
      <c r="C40">
        <v>92.409914862099996</v>
      </c>
      <c r="D40">
        <v>93.698350000000005</v>
      </c>
      <c r="E40">
        <v>95.277389999999997</v>
      </c>
      <c r="F40">
        <v>94.401298502499998</v>
      </c>
      <c r="G40">
        <v>79.224577553399996</v>
      </c>
      <c r="H40">
        <v>99.999807099099996</v>
      </c>
      <c r="I40">
        <v>99.998842605999997</v>
      </c>
      <c r="J40">
        <v>91.421581891700001</v>
      </c>
      <c r="K40">
        <v>92.385265344800004</v>
      </c>
      <c r="L40">
        <v>93.592966666699994</v>
      </c>
      <c r="M40">
        <v>95.237449999999995</v>
      </c>
      <c r="N40">
        <v>98.743067356099999</v>
      </c>
      <c r="O40">
        <v>95.098220424999994</v>
      </c>
      <c r="P40">
        <v>93.303921348900005</v>
      </c>
      <c r="Q40">
        <v>99.998842605999997</v>
      </c>
    </row>
    <row r="41" spans="1:17" x14ac:dyDescent="0.35">
      <c r="A41" t="s">
        <v>132</v>
      </c>
      <c r="B41">
        <v>90.427164269399995</v>
      </c>
      <c r="C41">
        <v>92.407256758599999</v>
      </c>
      <c r="D41">
        <v>93.466650000000001</v>
      </c>
      <c r="E41">
        <v>95.1387</v>
      </c>
      <c r="F41">
        <v>84.909658886499997</v>
      </c>
      <c r="G41">
        <v>82.472219636600002</v>
      </c>
      <c r="H41">
        <v>99.999807099099996</v>
      </c>
      <c r="I41">
        <v>99.998842605999997</v>
      </c>
      <c r="J41">
        <v>91.5832942917</v>
      </c>
      <c r="K41">
        <v>92.381979310299997</v>
      </c>
      <c r="L41">
        <v>93.384444333299996</v>
      </c>
      <c r="M41">
        <v>95.213849999999994</v>
      </c>
      <c r="N41">
        <v>97.738995231800004</v>
      </c>
      <c r="O41">
        <v>91.375292566100001</v>
      </c>
      <c r="P41">
        <v>87.131568588799993</v>
      </c>
      <c r="Q41">
        <v>99.998842605999997</v>
      </c>
    </row>
    <row r="42" spans="1:17" x14ac:dyDescent="0.35">
      <c r="A42" t="s">
        <v>133</v>
      </c>
      <c r="B42">
        <v>91.3783891944</v>
      </c>
      <c r="C42">
        <v>92.412396275899994</v>
      </c>
      <c r="D42">
        <v>93.513814999999994</v>
      </c>
      <c r="E42">
        <v>95.276060000000001</v>
      </c>
      <c r="F42">
        <v>95.994129635700006</v>
      </c>
      <c r="G42">
        <v>83.379912791500004</v>
      </c>
      <c r="H42">
        <v>99.999807099099996</v>
      </c>
      <c r="I42">
        <v>99.998842605999997</v>
      </c>
      <c r="J42">
        <v>91.913373138899999</v>
      </c>
      <c r="K42">
        <v>92.363979344800001</v>
      </c>
      <c r="L42">
        <v>93.453275333299999</v>
      </c>
      <c r="M42">
        <v>95.213806000000005</v>
      </c>
      <c r="N42">
        <v>98.513024257200001</v>
      </c>
      <c r="O42">
        <v>91.365208087300005</v>
      </c>
      <c r="P42">
        <v>87.070686206199994</v>
      </c>
      <c r="Q42">
        <v>99.998842605999997</v>
      </c>
    </row>
    <row r="43" spans="1:17" x14ac:dyDescent="0.35">
      <c r="A43" t="s">
        <v>134</v>
      </c>
      <c r="B43">
        <v>91.512567655599995</v>
      </c>
      <c r="C43">
        <v>92.456259344800003</v>
      </c>
      <c r="D43">
        <v>93.512896666700001</v>
      </c>
      <c r="E43">
        <v>95.277439999999999</v>
      </c>
      <c r="F43">
        <v>95.588917246400001</v>
      </c>
      <c r="G43">
        <v>88.224953754400005</v>
      </c>
      <c r="H43">
        <v>99.999807099099996</v>
      </c>
      <c r="I43">
        <v>99.998842605999997</v>
      </c>
      <c r="J43">
        <v>91.825304513899994</v>
      </c>
      <c r="K43">
        <v>92.361174517199998</v>
      </c>
      <c r="L43">
        <v>93.337530166700006</v>
      </c>
      <c r="M43">
        <v>95.352689999999996</v>
      </c>
      <c r="N43">
        <v>98.469883888799998</v>
      </c>
      <c r="O43">
        <v>91.229197796799994</v>
      </c>
      <c r="P43">
        <v>86.425441950899994</v>
      </c>
      <c r="Q43">
        <v>99.998842605999997</v>
      </c>
    </row>
    <row r="44" spans="1:17" x14ac:dyDescent="0.35">
      <c r="A44" t="s">
        <v>136</v>
      </c>
      <c r="B44">
        <v>91.414300530600002</v>
      </c>
      <c r="C44">
        <v>92.4476555862</v>
      </c>
      <c r="D44">
        <v>93.372676499999997</v>
      </c>
      <c r="E44">
        <v>95.272019999999998</v>
      </c>
      <c r="F44">
        <v>99.954956325200001</v>
      </c>
      <c r="G44">
        <v>99.989398369499995</v>
      </c>
      <c r="H44">
        <v>99.999807099099996</v>
      </c>
      <c r="I44">
        <v>99.998842605999997</v>
      </c>
      <c r="J44">
        <v>91.953688572199994</v>
      </c>
      <c r="K44">
        <v>92.378365965499995</v>
      </c>
      <c r="L44">
        <v>93.256512666700004</v>
      </c>
      <c r="M44">
        <v>95.213806000000005</v>
      </c>
      <c r="N44">
        <v>98.975306950800004</v>
      </c>
      <c r="O44">
        <v>91.721227945199999</v>
      </c>
      <c r="P44">
        <v>88.779308076999996</v>
      </c>
      <c r="Q44">
        <v>99.998842605999997</v>
      </c>
    </row>
    <row r="45" spans="1:17" x14ac:dyDescent="0.35">
      <c r="A45" t="s">
        <v>137</v>
      </c>
      <c r="B45">
        <v>91.489368886099996</v>
      </c>
      <c r="C45">
        <v>92.463343275900002</v>
      </c>
      <c r="D45">
        <v>93.422268666700006</v>
      </c>
      <c r="E45">
        <v>95.275565999999998</v>
      </c>
      <c r="F45">
        <v>99.950634448599999</v>
      </c>
      <c r="G45">
        <v>99.9917325065</v>
      </c>
      <c r="H45">
        <v>99.999807099099996</v>
      </c>
      <c r="I45">
        <v>99.998842605999997</v>
      </c>
      <c r="J45">
        <v>91.803879769399998</v>
      </c>
      <c r="K45">
        <v>92.3863684138</v>
      </c>
      <c r="L45">
        <v>93.3667281667</v>
      </c>
      <c r="M45">
        <v>95.219795000000005</v>
      </c>
      <c r="N45">
        <v>99.177651860300003</v>
      </c>
      <c r="O45">
        <v>92.565955021899995</v>
      </c>
      <c r="P45">
        <v>92.886440320899993</v>
      </c>
      <c r="Q45">
        <v>99.998842605999997</v>
      </c>
    </row>
    <row r="46" spans="1:17" x14ac:dyDescent="0.35">
      <c r="A46" t="s">
        <v>138</v>
      </c>
      <c r="B46">
        <v>91.577833408299995</v>
      </c>
      <c r="C46">
        <v>91.9050988276</v>
      </c>
      <c r="D46">
        <v>91.092179000000002</v>
      </c>
      <c r="E46">
        <v>95.276859999999999</v>
      </c>
      <c r="F46">
        <v>95.926096666000007</v>
      </c>
      <c r="G46">
        <v>82.738677530199993</v>
      </c>
      <c r="H46">
        <v>99.999807099099996</v>
      </c>
      <c r="I46">
        <v>99.998842605999997</v>
      </c>
      <c r="J46">
        <v>91.977331733300005</v>
      </c>
      <c r="K46">
        <v>92.334034137900005</v>
      </c>
      <c r="L46">
        <v>93.274514999999994</v>
      </c>
      <c r="M46">
        <v>95.219660000000005</v>
      </c>
      <c r="N46">
        <v>99.361267649799998</v>
      </c>
      <c r="O46">
        <v>99.949722902600001</v>
      </c>
      <c r="P46">
        <v>99.999807099099996</v>
      </c>
      <c r="Q46">
        <v>99.998842605999997</v>
      </c>
    </row>
    <row r="47" spans="1:17" x14ac:dyDescent="0.35">
      <c r="A47" t="s">
        <v>139</v>
      </c>
      <c r="B47">
        <v>86.573670844700004</v>
      </c>
      <c r="C47">
        <v>42.318468486199997</v>
      </c>
      <c r="D47">
        <v>93.328710666700005</v>
      </c>
      <c r="E47">
        <v>95.274439999999998</v>
      </c>
      <c r="F47">
        <v>63.938702619600001</v>
      </c>
      <c r="G47">
        <v>99.988008101199995</v>
      </c>
      <c r="H47">
        <v>99.999807099099996</v>
      </c>
      <c r="I47">
        <v>99.998842605999997</v>
      </c>
      <c r="J47">
        <v>92.007655036100005</v>
      </c>
      <c r="K47">
        <v>92.396732068999995</v>
      </c>
      <c r="L47">
        <v>93.418444166699999</v>
      </c>
      <c r="M47">
        <v>95.260660000000001</v>
      </c>
      <c r="N47">
        <v>99.951092400999997</v>
      </c>
      <c r="O47">
        <v>99.791502758799993</v>
      </c>
      <c r="P47">
        <v>99.599230371900006</v>
      </c>
      <c r="Q47">
        <v>99.998842605999997</v>
      </c>
    </row>
    <row r="48" spans="1:17" x14ac:dyDescent="0.35">
      <c r="A48" t="s">
        <v>140</v>
      </c>
      <c r="B48">
        <v>91.643183819399994</v>
      </c>
      <c r="C48">
        <v>92.431245344800004</v>
      </c>
      <c r="D48">
        <v>93.443635833299993</v>
      </c>
      <c r="E48">
        <v>95.416579999999996</v>
      </c>
      <c r="F48">
        <v>95.957068625700003</v>
      </c>
      <c r="G48">
        <v>81.445505908399994</v>
      </c>
      <c r="H48">
        <v>99.999807099099996</v>
      </c>
      <c r="I48">
        <v>99.998842605999997</v>
      </c>
      <c r="J48">
        <v>91.905935655600004</v>
      </c>
      <c r="K48">
        <v>92.463686206899993</v>
      </c>
      <c r="L48">
        <v>93.431599333299999</v>
      </c>
      <c r="M48">
        <v>95.237235999999996</v>
      </c>
      <c r="N48">
        <v>98.410920789900004</v>
      </c>
      <c r="O48">
        <v>91.249932822999995</v>
      </c>
      <c r="P48">
        <v>86.513544447599998</v>
      </c>
      <c r="Q48">
        <v>99.998842605999997</v>
      </c>
    </row>
    <row r="49" spans="1:17" x14ac:dyDescent="0.35">
      <c r="A49" t="s">
        <v>141</v>
      </c>
      <c r="B49">
        <v>91.548496480599994</v>
      </c>
      <c r="C49">
        <v>92.468146965499997</v>
      </c>
      <c r="D49">
        <v>93.419712166699995</v>
      </c>
      <c r="E49">
        <v>95.412543999999997</v>
      </c>
      <c r="F49">
        <v>96.828110163299996</v>
      </c>
      <c r="G49">
        <v>79.665815446300002</v>
      </c>
      <c r="H49">
        <v>99.999807099099996</v>
      </c>
      <c r="I49">
        <v>99.998842605999997</v>
      </c>
      <c r="J49">
        <v>91.820625138899999</v>
      </c>
      <c r="K49">
        <v>92.4196653793</v>
      </c>
      <c r="L49">
        <v>93.3500506667</v>
      </c>
      <c r="M49">
        <v>95.364680000000007</v>
      </c>
      <c r="N49">
        <v>98.445827940000001</v>
      </c>
      <c r="O49">
        <v>91.389232663900003</v>
      </c>
      <c r="P49">
        <v>87.198961792099993</v>
      </c>
      <c r="Q49">
        <v>99.998842605999997</v>
      </c>
    </row>
    <row r="50" spans="1:17" x14ac:dyDescent="0.35">
      <c r="A50" t="s">
        <v>142</v>
      </c>
      <c r="B50">
        <v>91.649819288900005</v>
      </c>
      <c r="C50">
        <v>92.463988137900003</v>
      </c>
      <c r="D50">
        <v>93.443169999999995</v>
      </c>
      <c r="E50">
        <v>95.274029999999996</v>
      </c>
      <c r="F50">
        <v>96.804636183699998</v>
      </c>
      <c r="G50">
        <v>83.256239530599998</v>
      </c>
      <c r="H50">
        <v>99.999807099099996</v>
      </c>
      <c r="I50">
        <v>99.998842605999997</v>
      </c>
      <c r="J50">
        <v>91.960360594400001</v>
      </c>
      <c r="K50">
        <v>92.181822999999994</v>
      </c>
      <c r="L50">
        <v>93.291684166699994</v>
      </c>
      <c r="M50">
        <v>95.214100000000002</v>
      </c>
      <c r="N50">
        <v>98.473855908299996</v>
      </c>
      <c r="O50">
        <v>91.390414594500001</v>
      </c>
      <c r="P50">
        <v>87.1980657939</v>
      </c>
      <c r="Q50">
        <v>99.998842605999997</v>
      </c>
    </row>
    <row r="51" spans="1:17" x14ac:dyDescent="0.35">
      <c r="A51" t="s">
        <v>143</v>
      </c>
      <c r="B51">
        <v>91.457104691699996</v>
      </c>
      <c r="C51">
        <v>92.496922206899995</v>
      </c>
      <c r="D51">
        <v>93.467354166700005</v>
      </c>
      <c r="E51">
        <v>95.41413</v>
      </c>
      <c r="F51">
        <v>96.508194086900005</v>
      </c>
      <c r="G51">
        <v>77.277259813399994</v>
      </c>
      <c r="H51">
        <v>99.999807099099996</v>
      </c>
      <c r="I51">
        <v>99.998842605999997</v>
      </c>
      <c r="J51">
        <v>91.868963649999998</v>
      </c>
      <c r="K51">
        <v>92.418872793099993</v>
      </c>
      <c r="L51">
        <v>93.384270000000001</v>
      </c>
      <c r="M51">
        <v>95.075220000000002</v>
      </c>
      <c r="N51">
        <v>98.862692411099999</v>
      </c>
      <c r="O51">
        <v>95.448646733499999</v>
      </c>
      <c r="P51">
        <v>94.070933535999998</v>
      </c>
      <c r="Q51">
        <v>99.998842605999997</v>
      </c>
    </row>
    <row r="52" spans="1:17" x14ac:dyDescent="0.35">
      <c r="A52" t="s">
        <v>144</v>
      </c>
      <c r="B52">
        <v>91.482912772199995</v>
      </c>
      <c r="C52">
        <v>92.510367620699995</v>
      </c>
      <c r="D52">
        <v>93.455603333300004</v>
      </c>
      <c r="E52">
        <v>95.40016</v>
      </c>
      <c r="F52">
        <v>76.341806368099995</v>
      </c>
      <c r="G52">
        <v>0</v>
      </c>
      <c r="H52">
        <v>0</v>
      </c>
      <c r="I52">
        <v>0</v>
      </c>
      <c r="J52">
        <v>91.891575258299994</v>
      </c>
      <c r="K52">
        <v>92.422498965499997</v>
      </c>
      <c r="L52">
        <v>93.371279833299994</v>
      </c>
      <c r="M52">
        <v>95.246703999999994</v>
      </c>
      <c r="N52">
        <v>99.892821321699998</v>
      </c>
      <c r="O52">
        <v>99.999960089400005</v>
      </c>
      <c r="P52">
        <v>99.999807099099996</v>
      </c>
      <c r="Q52">
        <v>99.998842605999997</v>
      </c>
    </row>
    <row r="53" spans="1:17" x14ac:dyDescent="0.35">
      <c r="A53" t="s">
        <v>148</v>
      </c>
      <c r="B53">
        <v>91.568403997199994</v>
      </c>
      <c r="C53">
        <v>92.486740172400005</v>
      </c>
      <c r="D53">
        <v>93.511762333299998</v>
      </c>
      <c r="E53">
        <v>95.411510000000007</v>
      </c>
      <c r="F53">
        <v>97.548988543299998</v>
      </c>
      <c r="G53">
        <v>89.875757785199994</v>
      </c>
      <c r="H53">
        <v>99.999807099099996</v>
      </c>
      <c r="I53">
        <v>99.998842605999997</v>
      </c>
      <c r="J53">
        <v>91.894929899999994</v>
      </c>
      <c r="K53">
        <v>92.468110758600005</v>
      </c>
      <c r="L53">
        <v>93.297659999999993</v>
      </c>
      <c r="M53">
        <v>95.080770000000001</v>
      </c>
      <c r="N53">
        <v>99.354809341899994</v>
      </c>
      <c r="O53">
        <v>92.515153662900005</v>
      </c>
      <c r="P53">
        <v>92.634310307299998</v>
      </c>
      <c r="Q53">
        <v>99.998842605999997</v>
      </c>
    </row>
    <row r="54" spans="1:17" x14ac:dyDescent="0.35">
      <c r="A54" t="s">
        <v>149</v>
      </c>
      <c r="B54">
        <v>91.569528763899996</v>
      </c>
      <c r="C54">
        <v>92.587017344800003</v>
      </c>
      <c r="D54">
        <v>93.5120191667</v>
      </c>
      <c r="E54">
        <v>95.411865000000006</v>
      </c>
      <c r="F54">
        <v>96.801933758000004</v>
      </c>
      <c r="G54">
        <v>82.962889199399996</v>
      </c>
      <c r="H54">
        <v>99.999807099099996</v>
      </c>
      <c r="I54">
        <v>99.998842605999997</v>
      </c>
      <c r="J54">
        <v>91.9513158667</v>
      </c>
      <c r="K54">
        <v>92.446564344799995</v>
      </c>
      <c r="L54">
        <v>93.436558500000004</v>
      </c>
      <c r="M54">
        <v>95.358549999999994</v>
      </c>
      <c r="N54">
        <v>98.7133317885</v>
      </c>
      <c r="O54">
        <v>91.408201414999994</v>
      </c>
      <c r="P54">
        <v>87.284049961299999</v>
      </c>
      <c r="Q54">
        <v>99.998842605999997</v>
      </c>
    </row>
    <row r="55" spans="1:17" x14ac:dyDescent="0.35">
      <c r="A55" t="s">
        <v>151</v>
      </c>
      <c r="B55">
        <v>88.827810416700004</v>
      </c>
      <c r="C55">
        <v>92.558106413800004</v>
      </c>
      <c r="D55">
        <v>93.583546499999997</v>
      </c>
      <c r="E55">
        <v>95.553894</v>
      </c>
      <c r="F55">
        <v>90.184363977999993</v>
      </c>
      <c r="G55">
        <v>88.608641532299998</v>
      </c>
      <c r="H55">
        <v>99.999807099099996</v>
      </c>
      <c r="I55">
        <v>99.998842605999997</v>
      </c>
      <c r="J55">
        <v>89.134228038900005</v>
      </c>
      <c r="K55">
        <v>92.465593482800003</v>
      </c>
      <c r="L55">
        <v>93.447561333300001</v>
      </c>
      <c r="M55">
        <v>95.36994</v>
      </c>
      <c r="N55">
        <v>99.374309838100004</v>
      </c>
      <c r="O55">
        <v>99.999960089400005</v>
      </c>
      <c r="P55">
        <v>99.999807099099996</v>
      </c>
      <c r="Q55">
        <v>99.998842605999997</v>
      </c>
    </row>
    <row r="56" spans="1:17" x14ac:dyDescent="0.35">
      <c r="A56" t="s">
        <v>152</v>
      </c>
      <c r="B56">
        <v>88.261631944399994</v>
      </c>
      <c r="C56">
        <v>89.377714069000007</v>
      </c>
      <c r="D56">
        <v>91.207946666699996</v>
      </c>
      <c r="E56">
        <v>93.009259999999998</v>
      </c>
      <c r="F56">
        <v>99.615715930099995</v>
      </c>
      <c r="G56">
        <v>99.999960089400005</v>
      </c>
      <c r="H56">
        <v>99.999807099099996</v>
      </c>
      <c r="I56">
        <v>99.998842605999997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</row>
    <row r="57" spans="1:17" x14ac:dyDescent="0.35">
      <c r="A57" t="s">
        <v>577</v>
      </c>
      <c r="B57">
        <v>88.102842240900003</v>
      </c>
      <c r="C57">
        <v>94.455012034500001</v>
      </c>
      <c r="D57">
        <v>93.941674166699997</v>
      </c>
      <c r="E57">
        <v>95.407690000000002</v>
      </c>
      <c r="F57">
        <v>99.935884912999995</v>
      </c>
      <c r="G57">
        <v>99.972412652100004</v>
      </c>
      <c r="H57">
        <v>99.974446481399994</v>
      </c>
      <c r="I57">
        <v>99.938163308300005</v>
      </c>
      <c r="J57">
        <v>90.830531658500007</v>
      </c>
      <c r="K57">
        <v>94.611650689699999</v>
      </c>
      <c r="L57">
        <v>93.991768333300001</v>
      </c>
      <c r="M57">
        <v>95.542699999999996</v>
      </c>
      <c r="N57">
        <v>47.606497576400002</v>
      </c>
      <c r="O57">
        <v>64.137774643599997</v>
      </c>
      <c r="P57">
        <v>67.470392348800004</v>
      </c>
      <c r="Q57">
        <v>56.742253261000002</v>
      </c>
    </row>
    <row r="58" spans="1:17" x14ac:dyDescent="0.35">
      <c r="A58" t="s">
        <v>578</v>
      </c>
      <c r="B58">
        <v>89.737524061000002</v>
      </c>
      <c r="C58">
        <v>93.8327772759</v>
      </c>
      <c r="D58">
        <v>91.807015000000007</v>
      </c>
      <c r="E58">
        <v>90.100890000000007</v>
      </c>
      <c r="F58">
        <v>99.996408153000004</v>
      </c>
      <c r="G58">
        <v>99.9844683715</v>
      </c>
      <c r="H58">
        <v>99.999807099099996</v>
      </c>
      <c r="I58">
        <v>99.998842605999997</v>
      </c>
      <c r="J58">
        <v>90.935356311000007</v>
      </c>
      <c r="K58">
        <v>94.711662655200001</v>
      </c>
      <c r="L58">
        <v>94.051164666700004</v>
      </c>
      <c r="M58">
        <v>95.544250000000005</v>
      </c>
      <c r="N58">
        <v>4.3864826666500001</v>
      </c>
      <c r="O58">
        <v>9.5336680088500003</v>
      </c>
      <c r="P58">
        <v>9.7873331201100005</v>
      </c>
      <c r="Q58">
        <v>7.3425410168900003</v>
      </c>
    </row>
    <row r="59" spans="1:17" x14ac:dyDescent="0.35">
      <c r="A59" t="s">
        <v>579</v>
      </c>
      <c r="B59">
        <v>0</v>
      </c>
      <c r="C59">
        <v>0</v>
      </c>
      <c r="D59">
        <v>0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</row>
    <row r="60" spans="1:17" x14ac:dyDescent="0.35">
      <c r="A60" t="s">
        <v>580</v>
      </c>
      <c r="B60">
        <v>0</v>
      </c>
      <c r="C60">
        <v>0</v>
      </c>
      <c r="D60">
        <v>0</v>
      </c>
      <c r="E60">
        <v>0</v>
      </c>
      <c r="F60">
        <v>0</v>
      </c>
      <c r="G60">
        <v>0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</row>
    <row r="61" spans="1:17" x14ac:dyDescent="0.35">
      <c r="A61" t="s">
        <v>581</v>
      </c>
      <c r="B61">
        <v>0</v>
      </c>
      <c r="C61">
        <v>0</v>
      </c>
      <c r="D61">
        <v>0</v>
      </c>
      <c r="E61">
        <v>0</v>
      </c>
      <c r="F61">
        <v>0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</row>
    <row r="62" spans="1:17" x14ac:dyDescent="0.35">
      <c r="A62" t="s">
        <v>582</v>
      </c>
      <c r="B62">
        <v>0</v>
      </c>
      <c r="C62">
        <v>0</v>
      </c>
      <c r="D62">
        <v>0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</row>
    <row r="63" spans="1:17" x14ac:dyDescent="0.35">
      <c r="A63" t="s">
        <v>583</v>
      </c>
      <c r="B63">
        <v>0</v>
      </c>
      <c r="C63">
        <v>0</v>
      </c>
      <c r="D63">
        <v>0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</row>
    <row r="64" spans="1:17" x14ac:dyDescent="0.35">
      <c r="A64" t="s">
        <v>584</v>
      </c>
      <c r="B64">
        <v>0</v>
      </c>
      <c r="C64">
        <v>0</v>
      </c>
      <c r="D64">
        <v>0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</row>
    <row r="65" spans="1:17" x14ac:dyDescent="0.35">
      <c r="A65" t="s">
        <v>585</v>
      </c>
      <c r="B65">
        <v>0</v>
      </c>
      <c r="C65">
        <v>0</v>
      </c>
      <c r="D65">
        <v>0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</row>
    <row r="66" spans="1:17" x14ac:dyDescent="0.35">
      <c r="A66" t="s">
        <v>586</v>
      </c>
      <c r="B66">
        <v>0</v>
      </c>
      <c r="C66">
        <v>0</v>
      </c>
      <c r="D66">
        <v>0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</row>
    <row r="67" spans="1:17" x14ac:dyDescent="0.35">
      <c r="A67" t="s">
        <v>302</v>
      </c>
      <c r="B67">
        <v>92.196006180599994</v>
      </c>
      <c r="C67">
        <v>94.403991069</v>
      </c>
      <c r="D67">
        <v>94.026094333299994</v>
      </c>
      <c r="E67">
        <v>95.554209999999998</v>
      </c>
      <c r="F67">
        <v>95.512745992000006</v>
      </c>
      <c r="G67">
        <v>99.977585443199999</v>
      </c>
      <c r="H67">
        <v>99.990020451299998</v>
      </c>
      <c r="I67">
        <v>99.998842605999997</v>
      </c>
      <c r="J67">
        <v>94.453655055599995</v>
      </c>
      <c r="K67">
        <v>94.674335034500004</v>
      </c>
      <c r="L67">
        <v>93.981824166699994</v>
      </c>
      <c r="M67">
        <v>95.387900000000002</v>
      </c>
      <c r="N67">
        <v>99.999996766999999</v>
      </c>
      <c r="O67">
        <v>99.999960089400005</v>
      </c>
      <c r="P67">
        <v>99.999807099099996</v>
      </c>
      <c r="Q67">
        <v>99.998842605999997</v>
      </c>
    </row>
    <row r="68" spans="1:17" x14ac:dyDescent="0.35">
      <c r="A68" t="s">
        <v>303</v>
      </c>
      <c r="B68">
        <v>93.155373194399999</v>
      </c>
      <c r="C68">
        <v>94.7106125862</v>
      </c>
      <c r="D68">
        <v>94.119596666700005</v>
      </c>
      <c r="E68">
        <v>95.555120000000002</v>
      </c>
      <c r="F68">
        <v>95.553621740400004</v>
      </c>
      <c r="G68">
        <v>99.977006650299998</v>
      </c>
      <c r="H68">
        <v>99.990007117999994</v>
      </c>
      <c r="I68">
        <v>99.998842605999997</v>
      </c>
      <c r="J68">
        <v>94.548276627800007</v>
      </c>
      <c r="K68">
        <v>94.690603310300006</v>
      </c>
      <c r="L68">
        <v>94.104490833300005</v>
      </c>
      <c r="M68">
        <v>95.521330000000006</v>
      </c>
      <c r="N68">
        <v>99.999996766999999</v>
      </c>
      <c r="O68">
        <v>99.999960089400005</v>
      </c>
      <c r="P68">
        <v>99.999807099099996</v>
      </c>
      <c r="Q68">
        <v>99.998842605999997</v>
      </c>
    </row>
    <row r="69" spans="1:17" x14ac:dyDescent="0.35">
      <c r="A69" t="s">
        <v>304</v>
      </c>
      <c r="B69">
        <v>93.242863041700005</v>
      </c>
      <c r="C69">
        <v>94.700807103399995</v>
      </c>
      <c r="D69">
        <v>94.095889166700005</v>
      </c>
      <c r="E69">
        <v>95.55498</v>
      </c>
      <c r="F69">
        <v>95.567187173500002</v>
      </c>
      <c r="G69">
        <v>99.978802994399999</v>
      </c>
      <c r="H69">
        <v>99.999807099099996</v>
      </c>
      <c r="I69">
        <v>99.998842605999997</v>
      </c>
      <c r="J69">
        <v>94.552377852800007</v>
      </c>
      <c r="K69">
        <v>94.6791169655</v>
      </c>
      <c r="L69">
        <v>94.095748499999999</v>
      </c>
      <c r="M69">
        <v>95.522255000000001</v>
      </c>
      <c r="N69">
        <v>99.999996766999999</v>
      </c>
      <c r="O69">
        <v>99.999960089400005</v>
      </c>
      <c r="P69">
        <v>99.999807099099996</v>
      </c>
      <c r="Q69">
        <v>99.998842605999997</v>
      </c>
    </row>
    <row r="70" spans="1:17" x14ac:dyDescent="0.35">
      <c r="A70" t="s">
        <v>305</v>
      </c>
      <c r="B70">
        <v>93.190343869399996</v>
      </c>
      <c r="C70">
        <v>94.710760413800003</v>
      </c>
      <c r="D70">
        <v>94.119588333300001</v>
      </c>
      <c r="E70">
        <v>95.55538</v>
      </c>
      <c r="F70">
        <v>95.5374173915</v>
      </c>
      <c r="G70">
        <v>99.977303719099993</v>
      </c>
      <c r="H70">
        <v>99.990147117800007</v>
      </c>
      <c r="I70">
        <v>99.940883276799994</v>
      </c>
      <c r="J70">
        <v>94.5529196361</v>
      </c>
      <c r="K70">
        <v>94.686597172399999</v>
      </c>
      <c r="L70">
        <v>94.110757666699996</v>
      </c>
      <c r="M70">
        <v>95.522125000000003</v>
      </c>
      <c r="N70">
        <v>99.999996766999999</v>
      </c>
      <c r="O70">
        <v>99.999960089400005</v>
      </c>
      <c r="P70">
        <v>99.999807099099996</v>
      </c>
      <c r="Q70">
        <v>99.998842605999997</v>
      </c>
    </row>
    <row r="71" spans="1:17" x14ac:dyDescent="0.35">
      <c r="A71" t="s">
        <v>306</v>
      </c>
      <c r="B71">
        <v>93.528719816700004</v>
      </c>
      <c r="C71">
        <v>94.748789068999997</v>
      </c>
      <c r="D71">
        <v>94.165675666699997</v>
      </c>
      <c r="E71">
        <v>95.555070000000001</v>
      </c>
      <c r="F71">
        <v>95.385155741399998</v>
      </c>
      <c r="G71">
        <v>99.974641340900007</v>
      </c>
      <c r="H71">
        <v>99.972486485199994</v>
      </c>
      <c r="I71">
        <v>99.998842605999997</v>
      </c>
      <c r="J71">
        <v>94.560463738899998</v>
      </c>
      <c r="K71">
        <v>94.713907896600006</v>
      </c>
      <c r="L71">
        <v>94.117464999999996</v>
      </c>
      <c r="M71">
        <v>95.525319999999994</v>
      </c>
      <c r="N71">
        <v>99.999996766999999</v>
      </c>
      <c r="O71">
        <v>99.999960089400005</v>
      </c>
      <c r="P71">
        <v>99.999807099099996</v>
      </c>
      <c r="Q71">
        <v>99.998842605999997</v>
      </c>
    </row>
    <row r="72" spans="1:17" x14ac:dyDescent="0.35">
      <c r="A72" t="s">
        <v>307</v>
      </c>
      <c r="B72">
        <v>93.247670630599998</v>
      </c>
      <c r="C72">
        <v>94.748619551700003</v>
      </c>
      <c r="D72">
        <v>94.118975000000006</v>
      </c>
      <c r="E72">
        <v>95.554329999999993</v>
      </c>
      <c r="F72">
        <v>95.567366759500004</v>
      </c>
      <c r="G72">
        <v>99.971521687000006</v>
      </c>
      <c r="H72">
        <v>99.964782166700004</v>
      </c>
      <c r="I72">
        <v>99.998842605999997</v>
      </c>
      <c r="J72">
        <v>94.614517880600005</v>
      </c>
      <c r="K72">
        <v>94.734093000000001</v>
      </c>
      <c r="L72">
        <v>94.132073333299999</v>
      </c>
      <c r="M72">
        <v>95.524029999999996</v>
      </c>
      <c r="N72">
        <v>99.999996766999999</v>
      </c>
      <c r="O72">
        <v>99.999960089400005</v>
      </c>
      <c r="P72">
        <v>99.999807099099996</v>
      </c>
      <c r="Q72">
        <v>99.998842605999997</v>
      </c>
    </row>
    <row r="73" spans="1:17" x14ac:dyDescent="0.35">
      <c r="A73" t="s">
        <v>308</v>
      </c>
      <c r="B73">
        <v>93.273050570999999</v>
      </c>
      <c r="C73">
        <v>94.764380793100003</v>
      </c>
      <c r="D73">
        <v>94.142822333300003</v>
      </c>
      <c r="E73">
        <v>95.555404999999993</v>
      </c>
      <c r="F73">
        <v>95.530730926399997</v>
      </c>
      <c r="G73">
        <v>99.974449409900004</v>
      </c>
      <c r="H73">
        <v>99.989885451600003</v>
      </c>
      <c r="I73">
        <v>99.939313295000005</v>
      </c>
      <c r="J73">
        <v>94.628690462400002</v>
      </c>
      <c r="K73">
        <v>94.719437862099994</v>
      </c>
      <c r="L73">
        <v>94.133184</v>
      </c>
      <c r="M73">
        <v>95.383064000000005</v>
      </c>
      <c r="N73">
        <v>99.999996757999995</v>
      </c>
      <c r="O73">
        <v>99.999960089400005</v>
      </c>
      <c r="P73">
        <v>99.999807099099996</v>
      </c>
      <c r="Q73">
        <v>99.998842605999997</v>
      </c>
    </row>
    <row r="74" spans="1:17" x14ac:dyDescent="0.35">
      <c r="A74" t="s">
        <v>309</v>
      </c>
      <c r="B74">
        <v>93.2982517075</v>
      </c>
      <c r="C74">
        <v>94.773603793099994</v>
      </c>
      <c r="D74">
        <v>94.165240833300004</v>
      </c>
      <c r="E74">
        <v>95.554460000000006</v>
      </c>
      <c r="F74">
        <v>95.510488642400006</v>
      </c>
      <c r="G74">
        <v>99.968778722500005</v>
      </c>
      <c r="H74">
        <v>99.949280529899994</v>
      </c>
      <c r="I74">
        <v>99.9419632643</v>
      </c>
      <c r="J74">
        <v>94.668481225600004</v>
      </c>
      <c r="K74">
        <v>94.732100137900005</v>
      </c>
      <c r="L74">
        <v>94.098008333300001</v>
      </c>
      <c r="M74">
        <v>95.524180000000001</v>
      </c>
      <c r="N74">
        <v>99.999996757999995</v>
      </c>
      <c r="O74">
        <v>99.999960089400005</v>
      </c>
      <c r="P74">
        <v>99.999807099099996</v>
      </c>
      <c r="Q74">
        <v>99.998842605999997</v>
      </c>
    </row>
    <row r="75" spans="1:17" x14ac:dyDescent="0.35">
      <c r="A75" t="s">
        <v>310</v>
      </c>
      <c r="B75">
        <v>83.215828902499993</v>
      </c>
      <c r="C75">
        <v>94.412555724100002</v>
      </c>
      <c r="D75">
        <v>93.959104999999994</v>
      </c>
      <c r="E75">
        <v>95.432869999999994</v>
      </c>
      <c r="F75">
        <v>95.656679810900002</v>
      </c>
      <c r="G75">
        <v>94.221015050999995</v>
      </c>
      <c r="H75">
        <v>72.068282146100003</v>
      </c>
      <c r="I75">
        <v>99.998842605999997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</row>
    <row r="76" spans="1:17" x14ac:dyDescent="0.35">
      <c r="A76" t="s">
        <v>587</v>
      </c>
      <c r="B76">
        <v>0</v>
      </c>
      <c r="C76">
        <v>0</v>
      </c>
      <c r="D76">
        <v>0</v>
      </c>
      <c r="E76">
        <v>0</v>
      </c>
      <c r="F76">
        <v>0</v>
      </c>
      <c r="G76">
        <v>0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</row>
    <row r="77" spans="1:17" x14ac:dyDescent="0.35">
      <c r="A77" t="s">
        <v>588</v>
      </c>
      <c r="B77">
        <v>0</v>
      </c>
      <c r="C77">
        <v>0</v>
      </c>
      <c r="D77">
        <v>0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</row>
    <row r="78" spans="1:17" x14ac:dyDescent="0.35">
      <c r="A78" t="s">
        <v>589</v>
      </c>
      <c r="B78">
        <v>0</v>
      </c>
      <c r="C78">
        <v>0</v>
      </c>
      <c r="D78">
        <v>0</v>
      </c>
      <c r="E78">
        <v>0</v>
      </c>
      <c r="F78">
        <v>0</v>
      </c>
      <c r="G78">
        <v>0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</row>
    <row r="79" spans="1:17" x14ac:dyDescent="0.35">
      <c r="A79" t="s">
        <v>590</v>
      </c>
      <c r="B79">
        <v>0</v>
      </c>
      <c r="C79">
        <v>0</v>
      </c>
      <c r="D79">
        <v>0</v>
      </c>
      <c r="E79">
        <v>0</v>
      </c>
      <c r="F79">
        <v>0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>
        <v>0</v>
      </c>
      <c r="P79">
        <v>0</v>
      </c>
      <c r="Q79">
        <v>0</v>
      </c>
    </row>
    <row r="80" spans="1:17" x14ac:dyDescent="0.35">
      <c r="A80" t="s">
        <v>591</v>
      </c>
      <c r="B80">
        <v>0</v>
      </c>
      <c r="C80">
        <v>0</v>
      </c>
      <c r="D80">
        <v>0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</row>
    <row r="81" spans="1:17" x14ac:dyDescent="0.35">
      <c r="A81" t="s">
        <v>592</v>
      </c>
      <c r="B81">
        <v>0</v>
      </c>
      <c r="C81">
        <v>0</v>
      </c>
      <c r="D81">
        <v>0</v>
      </c>
      <c r="E81">
        <v>0</v>
      </c>
      <c r="F81">
        <v>0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>
        <v>0</v>
      </c>
      <c r="P81">
        <v>0</v>
      </c>
      <c r="Q81">
        <v>0</v>
      </c>
    </row>
    <row r="82" spans="1:17" x14ac:dyDescent="0.35">
      <c r="A82" t="s">
        <v>593</v>
      </c>
      <c r="B82">
        <v>0</v>
      </c>
      <c r="C82">
        <v>0</v>
      </c>
      <c r="D82">
        <v>0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</row>
    <row r="83" spans="1:17" x14ac:dyDescent="0.35">
      <c r="A83" t="s">
        <v>594</v>
      </c>
      <c r="B83">
        <v>0</v>
      </c>
      <c r="C83">
        <v>0</v>
      </c>
      <c r="D83">
        <v>0</v>
      </c>
      <c r="E83">
        <v>0</v>
      </c>
      <c r="F83">
        <v>0</v>
      </c>
      <c r="G83">
        <v>0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</row>
    <row r="84" spans="1:17" x14ac:dyDescent="0.35">
      <c r="A84" t="s">
        <v>595</v>
      </c>
      <c r="B84">
        <v>0</v>
      </c>
      <c r="C84">
        <v>0</v>
      </c>
      <c r="D84">
        <v>0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</row>
    <row r="85" spans="1:17" x14ac:dyDescent="0.35">
      <c r="A85" t="s">
        <v>39</v>
      </c>
      <c r="B85">
        <v>45.977954699199998</v>
      </c>
      <c r="C85">
        <v>92.512354965499995</v>
      </c>
      <c r="D85">
        <v>93.585078999999993</v>
      </c>
      <c r="E85">
        <v>95.553929999999994</v>
      </c>
      <c r="F85">
        <v>88.956406205600004</v>
      </c>
      <c r="G85">
        <v>74.450042355500003</v>
      </c>
      <c r="H85">
        <v>85.676832061699997</v>
      </c>
      <c r="I85">
        <v>85.623968981800004</v>
      </c>
      <c r="J85">
        <v>77.339307699200006</v>
      </c>
      <c r="K85">
        <v>92.419469965499999</v>
      </c>
      <c r="L85">
        <v>93.457657666700001</v>
      </c>
      <c r="M85">
        <v>95.119730000000004</v>
      </c>
      <c r="N85">
        <v>55.114800929899999</v>
      </c>
      <c r="O85">
        <v>99.989893403799996</v>
      </c>
      <c r="P85">
        <v>99.999807099099996</v>
      </c>
      <c r="Q85">
        <v>99.998842605999997</v>
      </c>
    </row>
    <row r="86" spans="1:17" x14ac:dyDescent="0.35">
      <c r="A86" t="s">
        <v>596</v>
      </c>
      <c r="B86">
        <v>0</v>
      </c>
      <c r="C86">
        <v>0</v>
      </c>
      <c r="D86">
        <v>0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</row>
    <row r="87" spans="1:17" x14ac:dyDescent="0.35">
      <c r="A87" t="s">
        <v>48</v>
      </c>
      <c r="B87">
        <v>68.561307047400007</v>
      </c>
      <c r="C87">
        <v>90.085529482799998</v>
      </c>
      <c r="D87">
        <v>91.670719166699996</v>
      </c>
      <c r="E87">
        <v>92.866900000000001</v>
      </c>
      <c r="F87">
        <v>98.914072119699995</v>
      </c>
      <c r="G87">
        <v>99.999960089400005</v>
      </c>
      <c r="H87">
        <v>99.999807099099996</v>
      </c>
      <c r="I87">
        <v>99.998842605999997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</row>
    <row r="88" spans="1:17" x14ac:dyDescent="0.35">
      <c r="A88" t="s">
        <v>597</v>
      </c>
      <c r="B88">
        <v>0</v>
      </c>
      <c r="C88">
        <v>0</v>
      </c>
      <c r="D88">
        <v>0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</row>
    <row r="89" spans="1:17" x14ac:dyDescent="0.35">
      <c r="A89" t="s">
        <v>598</v>
      </c>
      <c r="B89">
        <v>0</v>
      </c>
      <c r="C89">
        <v>0</v>
      </c>
      <c r="D89">
        <v>0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</row>
    <row r="90" spans="1:17" x14ac:dyDescent="0.35">
      <c r="A90" t="s">
        <v>599</v>
      </c>
      <c r="B90">
        <v>0</v>
      </c>
      <c r="C90">
        <v>0</v>
      </c>
      <c r="D90">
        <v>0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</row>
    <row r="91" spans="1:17" x14ac:dyDescent="0.35">
      <c r="A91" t="s">
        <v>600</v>
      </c>
      <c r="B91">
        <v>0</v>
      </c>
      <c r="C91">
        <v>0</v>
      </c>
      <c r="D91">
        <v>0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P91">
        <v>0</v>
      </c>
      <c r="Q91">
        <v>0</v>
      </c>
    </row>
    <row r="92" spans="1:17" x14ac:dyDescent="0.35">
      <c r="A92" t="s">
        <v>601</v>
      </c>
      <c r="B92">
        <v>0</v>
      </c>
      <c r="C92">
        <v>0</v>
      </c>
      <c r="D92">
        <v>0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</row>
    <row r="93" spans="1:17" x14ac:dyDescent="0.35">
      <c r="A93" t="s">
        <v>602</v>
      </c>
      <c r="B93">
        <v>53.2266455181</v>
      </c>
      <c r="C93">
        <v>0</v>
      </c>
      <c r="D93">
        <v>0</v>
      </c>
      <c r="E93">
        <v>0</v>
      </c>
      <c r="F93">
        <v>99.9999943264</v>
      </c>
      <c r="G93">
        <v>0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</row>
    <row r="94" spans="1:17" x14ac:dyDescent="0.35">
      <c r="A94" t="s">
        <v>603</v>
      </c>
      <c r="B94">
        <v>60.261944423400003</v>
      </c>
      <c r="C94">
        <v>0</v>
      </c>
      <c r="D94">
        <v>0</v>
      </c>
      <c r="E94">
        <v>0</v>
      </c>
      <c r="F94">
        <v>99.999994967800006</v>
      </c>
      <c r="G94">
        <v>0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</row>
    <row r="95" spans="1:17" x14ac:dyDescent="0.35">
      <c r="A95" t="s">
        <v>604</v>
      </c>
      <c r="B95">
        <v>53.229302203300001</v>
      </c>
      <c r="C95">
        <v>0</v>
      </c>
      <c r="D95">
        <v>0</v>
      </c>
      <c r="E95">
        <v>0</v>
      </c>
      <c r="F95">
        <v>99.9999943264</v>
      </c>
      <c r="G95">
        <v>0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</row>
    <row r="96" spans="1:17" x14ac:dyDescent="0.35">
      <c r="A96" t="s">
        <v>605</v>
      </c>
      <c r="B96">
        <v>60.264588008399997</v>
      </c>
      <c r="C96">
        <v>0</v>
      </c>
      <c r="D96">
        <v>0</v>
      </c>
      <c r="E96">
        <v>0</v>
      </c>
      <c r="F96">
        <v>99.999994967800006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</row>
    <row r="97" spans="1:17" x14ac:dyDescent="0.35">
      <c r="A97" t="s">
        <v>606</v>
      </c>
      <c r="B97">
        <v>40.479542061300002</v>
      </c>
      <c r="C97">
        <v>0</v>
      </c>
      <c r="D97">
        <v>0</v>
      </c>
      <c r="E97">
        <v>0</v>
      </c>
      <c r="F97">
        <v>99.999992628000001</v>
      </c>
      <c r="G97">
        <v>0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</row>
    <row r="98" spans="1:17" x14ac:dyDescent="0.35">
      <c r="A98" t="s">
        <v>607</v>
      </c>
      <c r="B98">
        <v>60.267212389999997</v>
      </c>
      <c r="C98">
        <v>0</v>
      </c>
      <c r="D98">
        <v>0</v>
      </c>
      <c r="E98">
        <v>0</v>
      </c>
      <c r="F98">
        <v>99.999994967800006</v>
      </c>
      <c r="G98">
        <v>0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O98">
        <v>0</v>
      </c>
      <c r="P98">
        <v>0</v>
      </c>
      <c r="Q98">
        <v>0</v>
      </c>
    </row>
    <row r="99" spans="1:17" x14ac:dyDescent="0.35">
      <c r="A99" t="s">
        <v>608</v>
      </c>
      <c r="B99">
        <v>51.491000465200003</v>
      </c>
      <c r="C99">
        <v>0</v>
      </c>
      <c r="D99">
        <v>0</v>
      </c>
      <c r="E99">
        <v>0</v>
      </c>
      <c r="F99">
        <v>99.999994154500001</v>
      </c>
      <c r="G99">
        <v>0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</row>
    <row r="100" spans="1:17" x14ac:dyDescent="0.35">
      <c r="A100" t="s">
        <v>609</v>
      </c>
      <c r="B100">
        <v>53.235446885800002</v>
      </c>
      <c r="C100">
        <v>0</v>
      </c>
      <c r="D100">
        <v>0</v>
      </c>
      <c r="E100">
        <v>0</v>
      </c>
      <c r="F100">
        <v>99.9999943264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</row>
    <row r="101" spans="1:17" x14ac:dyDescent="0.35">
      <c r="A101" t="s">
        <v>610</v>
      </c>
      <c r="B101">
        <v>60.2711261253</v>
      </c>
      <c r="C101">
        <v>0</v>
      </c>
      <c r="D101">
        <v>0</v>
      </c>
      <c r="E101">
        <v>0</v>
      </c>
      <c r="F101">
        <v>99.999994967800006</v>
      </c>
      <c r="G101">
        <v>0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</row>
    <row r="102" spans="1:17" x14ac:dyDescent="0.35">
      <c r="A102" t="s">
        <v>611</v>
      </c>
      <c r="B102">
        <v>53.238129392799998</v>
      </c>
      <c r="C102">
        <v>0</v>
      </c>
      <c r="D102">
        <v>0</v>
      </c>
      <c r="E102">
        <v>0</v>
      </c>
      <c r="F102">
        <v>99.9999943264</v>
      </c>
      <c r="G102">
        <v>0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</row>
    <row r="103" spans="1:17" x14ac:dyDescent="0.35">
      <c r="A103" t="s">
        <v>612</v>
      </c>
      <c r="B103">
        <v>0</v>
      </c>
      <c r="C103">
        <v>0</v>
      </c>
      <c r="D103">
        <v>0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</row>
    <row r="104" spans="1:17" x14ac:dyDescent="0.35">
      <c r="A104" t="s">
        <v>613</v>
      </c>
      <c r="B104">
        <v>0</v>
      </c>
      <c r="C104">
        <v>0</v>
      </c>
      <c r="D104">
        <v>0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</row>
    <row r="105" spans="1:17" x14ac:dyDescent="0.35">
      <c r="A105" t="s">
        <v>203</v>
      </c>
      <c r="B105">
        <v>79.244338947900005</v>
      </c>
      <c r="C105">
        <v>90.949934103399997</v>
      </c>
      <c r="D105">
        <v>94.629350666700006</v>
      </c>
      <c r="E105">
        <v>95.394049999999993</v>
      </c>
      <c r="F105">
        <v>56.739976246600001</v>
      </c>
      <c r="G105">
        <v>13.0584963857</v>
      </c>
      <c r="H105">
        <v>48.028702518700001</v>
      </c>
      <c r="I105">
        <v>99.998842605999997</v>
      </c>
      <c r="J105">
        <v>83.068129060700002</v>
      </c>
      <c r="K105">
        <v>90.932215344799999</v>
      </c>
      <c r="L105">
        <v>94.618944333300007</v>
      </c>
      <c r="M105">
        <v>95.397459999999995</v>
      </c>
      <c r="N105">
        <v>46.003187355999998</v>
      </c>
      <c r="O105">
        <v>92.278183927300006</v>
      </c>
      <c r="P105">
        <v>73.369110803400005</v>
      </c>
      <c r="Q105">
        <v>44.775535764600001</v>
      </c>
    </row>
    <row r="106" spans="1:17" x14ac:dyDescent="0.35">
      <c r="A106" t="s">
        <v>205</v>
      </c>
      <c r="B106">
        <v>82.325777624899999</v>
      </c>
      <c r="C106">
        <v>90.657886379299995</v>
      </c>
      <c r="D106">
        <v>93.975308333300006</v>
      </c>
      <c r="E106">
        <v>95.248840000000001</v>
      </c>
      <c r="F106">
        <v>98.346516124199994</v>
      </c>
      <c r="G106">
        <v>99.999958664000005</v>
      </c>
      <c r="H106">
        <v>99.999807099099996</v>
      </c>
      <c r="I106">
        <v>99.998842605999997</v>
      </c>
      <c r="J106">
        <v>0</v>
      </c>
      <c r="K106">
        <v>0</v>
      </c>
      <c r="L106">
        <v>0</v>
      </c>
      <c r="M106">
        <v>0</v>
      </c>
      <c r="N106">
        <v>0</v>
      </c>
      <c r="O106">
        <v>0</v>
      </c>
      <c r="P106">
        <v>0</v>
      </c>
      <c r="Q106">
        <v>0</v>
      </c>
    </row>
    <row r="107" spans="1:17" x14ac:dyDescent="0.35">
      <c r="A107" t="s">
        <v>614</v>
      </c>
      <c r="B107">
        <v>0</v>
      </c>
      <c r="C107">
        <v>0</v>
      </c>
      <c r="D107">
        <v>0</v>
      </c>
      <c r="E107">
        <v>0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</row>
    <row r="108" spans="1:17" x14ac:dyDescent="0.35">
      <c r="A108" t="s">
        <v>615</v>
      </c>
      <c r="B108">
        <v>0</v>
      </c>
      <c r="C108">
        <v>0</v>
      </c>
      <c r="D108">
        <v>0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</row>
    <row r="109" spans="1:17" x14ac:dyDescent="0.35">
      <c r="A109" t="s">
        <v>616</v>
      </c>
      <c r="B109">
        <v>0</v>
      </c>
      <c r="C109">
        <v>0</v>
      </c>
      <c r="D109">
        <v>0</v>
      </c>
      <c r="E109">
        <v>0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</v>
      </c>
    </row>
    <row r="110" spans="1:17" x14ac:dyDescent="0.35">
      <c r="A110" t="s">
        <v>617</v>
      </c>
      <c r="B110">
        <v>0</v>
      </c>
      <c r="C110">
        <v>0</v>
      </c>
      <c r="D110">
        <v>0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</row>
    <row r="111" spans="1:17" x14ac:dyDescent="0.35">
      <c r="A111" t="s">
        <v>618</v>
      </c>
      <c r="B111">
        <v>0</v>
      </c>
      <c r="C111">
        <v>0</v>
      </c>
      <c r="D111">
        <v>0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O111">
        <v>0</v>
      </c>
      <c r="P111">
        <v>0</v>
      </c>
      <c r="Q111">
        <v>0</v>
      </c>
    </row>
    <row r="112" spans="1:17" x14ac:dyDescent="0.35">
      <c r="A112" t="s">
        <v>619</v>
      </c>
      <c r="B112">
        <v>0</v>
      </c>
      <c r="C112">
        <v>0</v>
      </c>
      <c r="D112">
        <v>0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</row>
    <row r="113" spans="1:17" x14ac:dyDescent="0.35">
      <c r="A113" t="s">
        <v>201</v>
      </c>
      <c r="B113">
        <v>82.514911384599998</v>
      </c>
      <c r="C113">
        <v>90.964801034499999</v>
      </c>
      <c r="D113">
        <v>94.597966666700003</v>
      </c>
      <c r="E113">
        <v>95.549009999999996</v>
      </c>
      <c r="F113">
        <v>68.074947439900001</v>
      </c>
      <c r="G113">
        <v>80.9470675755</v>
      </c>
      <c r="H113">
        <v>99.980708802600006</v>
      </c>
      <c r="I113">
        <v>99.998842605999997</v>
      </c>
      <c r="J113">
        <v>39.509505221200001</v>
      </c>
      <c r="K113">
        <v>90.918214137899994</v>
      </c>
      <c r="L113">
        <v>94.4493501667</v>
      </c>
      <c r="M113">
        <v>95.366485999999995</v>
      </c>
      <c r="N113">
        <v>99.060525135000006</v>
      </c>
      <c r="O113">
        <v>99.999958664000005</v>
      </c>
      <c r="P113">
        <v>99.999807099099996</v>
      </c>
      <c r="Q113">
        <v>99.998842605999997</v>
      </c>
    </row>
    <row r="114" spans="1:17" x14ac:dyDescent="0.35">
      <c r="A114" t="s">
        <v>202</v>
      </c>
      <c r="B114">
        <v>84.603873850799999</v>
      </c>
      <c r="C114">
        <v>90.945688206900002</v>
      </c>
      <c r="D114">
        <v>94.456242666700007</v>
      </c>
      <c r="E114">
        <v>95.549170000000004</v>
      </c>
      <c r="F114">
        <v>89.5964496884</v>
      </c>
      <c r="G114">
        <v>80.634907097300001</v>
      </c>
      <c r="H114">
        <v>99.4091665718</v>
      </c>
      <c r="I114">
        <v>99.161722294900002</v>
      </c>
      <c r="J114">
        <v>39.592843551100003</v>
      </c>
      <c r="K114">
        <v>90.880774000000002</v>
      </c>
      <c r="L114">
        <v>94.321741000000003</v>
      </c>
      <c r="M114">
        <v>95.508994999999999</v>
      </c>
      <c r="N114">
        <v>90.915905853699996</v>
      </c>
      <c r="O114">
        <v>99.999958664000005</v>
      </c>
      <c r="P114">
        <v>99.999807099099996</v>
      </c>
      <c r="Q114">
        <v>99.998842605999997</v>
      </c>
    </row>
    <row r="115" spans="1:17" x14ac:dyDescent="0.35">
      <c r="A115" t="s">
        <v>620</v>
      </c>
      <c r="B115">
        <v>0</v>
      </c>
      <c r="C115">
        <v>0</v>
      </c>
      <c r="D115">
        <v>0</v>
      </c>
      <c r="E115">
        <v>0</v>
      </c>
      <c r="F115">
        <v>0</v>
      </c>
      <c r="G115">
        <v>0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</row>
    <row r="116" spans="1:17" x14ac:dyDescent="0.35">
      <c r="A116" t="s">
        <v>621</v>
      </c>
      <c r="B116">
        <v>0</v>
      </c>
      <c r="C116">
        <v>0</v>
      </c>
      <c r="D116">
        <v>0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</row>
    <row r="117" spans="1:17" x14ac:dyDescent="0.35">
      <c r="A117" t="s">
        <v>622</v>
      </c>
      <c r="B117">
        <v>0</v>
      </c>
      <c r="C117">
        <v>0</v>
      </c>
      <c r="D117">
        <v>0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O117">
        <v>0</v>
      </c>
      <c r="P117">
        <v>0</v>
      </c>
      <c r="Q117">
        <v>0</v>
      </c>
    </row>
    <row r="118" spans="1:17" x14ac:dyDescent="0.35">
      <c r="A118" t="s">
        <v>623</v>
      </c>
      <c r="B118">
        <v>0</v>
      </c>
      <c r="C118">
        <v>0</v>
      </c>
      <c r="D118">
        <v>0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0</v>
      </c>
    </row>
    <row r="119" spans="1:17" x14ac:dyDescent="0.35">
      <c r="A119" t="s">
        <v>624</v>
      </c>
      <c r="B119">
        <v>0</v>
      </c>
      <c r="C119">
        <v>0</v>
      </c>
      <c r="D119">
        <v>0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</row>
    <row r="120" spans="1:17" x14ac:dyDescent="0.35">
      <c r="A120" t="s">
        <v>625</v>
      </c>
      <c r="B120">
        <v>0</v>
      </c>
      <c r="C120">
        <v>0</v>
      </c>
      <c r="D120">
        <v>0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</row>
    <row r="121" spans="1:17" x14ac:dyDescent="0.35">
      <c r="A121" t="s">
        <v>626</v>
      </c>
      <c r="B121">
        <v>0</v>
      </c>
      <c r="C121">
        <v>0</v>
      </c>
      <c r="D121">
        <v>0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O121">
        <v>0</v>
      </c>
      <c r="P121">
        <v>0</v>
      </c>
      <c r="Q121">
        <v>0</v>
      </c>
    </row>
    <row r="122" spans="1:17" x14ac:dyDescent="0.35">
      <c r="A122" t="s">
        <v>208</v>
      </c>
      <c r="B122">
        <v>90.850576994400001</v>
      </c>
      <c r="C122">
        <v>82.060800758599996</v>
      </c>
      <c r="D122">
        <v>93.352428333299997</v>
      </c>
      <c r="E122">
        <v>95.415220000000005</v>
      </c>
      <c r="F122">
        <v>92.8759138984</v>
      </c>
      <c r="G122">
        <v>99.999957133099997</v>
      </c>
      <c r="H122">
        <v>99.999807099099996</v>
      </c>
      <c r="I122">
        <v>99.998842605999997</v>
      </c>
      <c r="J122">
        <v>91.346832642500004</v>
      </c>
      <c r="K122">
        <v>82.009538482799996</v>
      </c>
      <c r="L122">
        <v>93.295271666700003</v>
      </c>
      <c r="M122">
        <v>95.372370000000004</v>
      </c>
      <c r="N122">
        <v>96.7726132202</v>
      </c>
      <c r="O122">
        <v>57.6853900869</v>
      </c>
      <c r="P122">
        <v>99.999807099099996</v>
      </c>
      <c r="Q122">
        <v>99.998842605999997</v>
      </c>
    </row>
    <row r="123" spans="1:17" x14ac:dyDescent="0.35">
      <c r="A123" t="s">
        <v>207</v>
      </c>
      <c r="B123">
        <v>90.7165465084</v>
      </c>
      <c r="C123">
        <v>82.073728965499996</v>
      </c>
      <c r="D123">
        <v>93.651142500000006</v>
      </c>
      <c r="E123">
        <v>95.414569999999998</v>
      </c>
      <c r="F123">
        <v>96.9813744394</v>
      </c>
      <c r="G123">
        <v>99.998803800199994</v>
      </c>
      <c r="H123">
        <v>99.999807099099996</v>
      </c>
      <c r="I123">
        <v>99.998842605999997</v>
      </c>
      <c r="J123">
        <v>91.002337265400001</v>
      </c>
      <c r="K123">
        <v>81.930145862100005</v>
      </c>
      <c r="L123">
        <v>93.399988333300001</v>
      </c>
      <c r="M123">
        <v>95.374589999999998</v>
      </c>
      <c r="N123">
        <v>92.814997808900003</v>
      </c>
      <c r="O123">
        <v>99.999957133099997</v>
      </c>
      <c r="P123">
        <v>99.999807099099996</v>
      </c>
      <c r="Q123">
        <v>99.998842605999997</v>
      </c>
    </row>
    <row r="124" spans="1:17" x14ac:dyDescent="0.35">
      <c r="A124" t="s">
        <v>627</v>
      </c>
      <c r="B124">
        <v>0</v>
      </c>
      <c r="C124">
        <v>0</v>
      </c>
      <c r="D124">
        <v>0</v>
      </c>
      <c r="E124">
        <v>0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</row>
    <row r="125" spans="1:17" x14ac:dyDescent="0.35">
      <c r="A125" t="s">
        <v>628</v>
      </c>
      <c r="B125">
        <v>0</v>
      </c>
      <c r="C125">
        <v>0</v>
      </c>
      <c r="D125">
        <v>0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</row>
    <row r="126" spans="1:17" x14ac:dyDescent="0.35">
      <c r="A126" t="s">
        <v>629</v>
      </c>
      <c r="B126">
        <v>0</v>
      </c>
      <c r="C126">
        <v>0</v>
      </c>
      <c r="D126">
        <v>0</v>
      </c>
      <c r="E126">
        <v>0</v>
      </c>
      <c r="F126">
        <v>0</v>
      </c>
      <c r="G126">
        <v>0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O126">
        <v>0</v>
      </c>
      <c r="P126">
        <v>0</v>
      </c>
      <c r="Q126">
        <v>0</v>
      </c>
    </row>
    <row r="127" spans="1:17" x14ac:dyDescent="0.35">
      <c r="A127" t="s">
        <v>630</v>
      </c>
      <c r="B127">
        <v>0</v>
      </c>
      <c r="C127">
        <v>0</v>
      </c>
      <c r="D127">
        <v>0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</row>
    <row r="128" spans="1:17" x14ac:dyDescent="0.35">
      <c r="A128" t="s">
        <v>210</v>
      </c>
      <c r="B128">
        <v>90.979049776500005</v>
      </c>
      <c r="C128">
        <v>82.035040241399997</v>
      </c>
      <c r="D128">
        <v>93.443739166699999</v>
      </c>
      <c r="E128">
        <v>95.414794999999998</v>
      </c>
      <c r="F128">
        <v>95.179579337199996</v>
      </c>
      <c r="G128">
        <v>99.999389725900002</v>
      </c>
      <c r="H128">
        <v>99.999807099099996</v>
      </c>
      <c r="I128">
        <v>99.998842605999997</v>
      </c>
      <c r="J128">
        <v>91.414651793299996</v>
      </c>
      <c r="K128">
        <v>81.954080689700007</v>
      </c>
      <c r="L128">
        <v>93.262574999999998</v>
      </c>
      <c r="M128">
        <v>95.375209999999996</v>
      </c>
      <c r="N128">
        <v>96.772785330399998</v>
      </c>
      <c r="O128">
        <v>57.687646641400001</v>
      </c>
      <c r="P128">
        <v>99.999807099099996</v>
      </c>
      <c r="Q128">
        <v>99.998842605999997</v>
      </c>
    </row>
    <row r="129" spans="1:17" x14ac:dyDescent="0.35">
      <c r="A129" t="s">
        <v>209</v>
      </c>
      <c r="B129">
        <v>91.031376804499999</v>
      </c>
      <c r="C129">
        <v>82.073903896600001</v>
      </c>
      <c r="D129">
        <v>93.258201666700003</v>
      </c>
      <c r="E129">
        <v>95.416619999999995</v>
      </c>
      <c r="F129">
        <v>98.426558527699996</v>
      </c>
      <c r="G129">
        <v>99.999411948100004</v>
      </c>
      <c r="H129">
        <v>99.999807099099996</v>
      </c>
      <c r="I129">
        <v>99.998842605999997</v>
      </c>
      <c r="J129">
        <v>91.403982145300006</v>
      </c>
      <c r="K129">
        <v>82.024404172399997</v>
      </c>
      <c r="L129">
        <v>93.273351500000004</v>
      </c>
      <c r="M129">
        <v>95.375219999999999</v>
      </c>
      <c r="N129">
        <v>92.896324999599997</v>
      </c>
      <c r="O129">
        <v>99.999957133099997</v>
      </c>
      <c r="P129">
        <v>99.999807099099996</v>
      </c>
      <c r="Q129">
        <v>99.998842605999997</v>
      </c>
    </row>
    <row r="130" spans="1:17" x14ac:dyDescent="0.35">
      <c r="A130" t="s">
        <v>631</v>
      </c>
      <c r="B130">
        <v>0</v>
      </c>
      <c r="C130">
        <v>0</v>
      </c>
      <c r="D130">
        <v>0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</row>
    <row r="131" spans="1:17" x14ac:dyDescent="0.35">
      <c r="A131" t="s">
        <v>632</v>
      </c>
      <c r="B131">
        <v>0</v>
      </c>
      <c r="C131">
        <v>0</v>
      </c>
      <c r="D131">
        <v>0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O131">
        <v>0</v>
      </c>
      <c r="P131">
        <v>0</v>
      </c>
      <c r="Q131">
        <v>0</v>
      </c>
    </row>
    <row r="132" spans="1:17" x14ac:dyDescent="0.35">
      <c r="A132" t="s">
        <v>211</v>
      </c>
      <c r="B132">
        <v>91.110656108900002</v>
      </c>
      <c r="C132">
        <v>82.026315103399995</v>
      </c>
      <c r="D132">
        <v>93.375222500000007</v>
      </c>
      <c r="E132">
        <v>95.414955000000006</v>
      </c>
      <c r="F132">
        <v>98.415757903799999</v>
      </c>
      <c r="G132">
        <v>99.999523059200001</v>
      </c>
      <c r="H132">
        <v>99.998458768399999</v>
      </c>
      <c r="I132">
        <v>99.998842605999997</v>
      </c>
      <c r="J132">
        <v>91.347120385500006</v>
      </c>
      <c r="K132">
        <v>82.017840034499997</v>
      </c>
      <c r="L132">
        <v>93.384082500000005</v>
      </c>
      <c r="M132">
        <v>95.382099999999994</v>
      </c>
      <c r="N132">
        <v>92.902100265100003</v>
      </c>
      <c r="O132">
        <v>99.999957133099997</v>
      </c>
      <c r="P132">
        <v>99.999807099099996</v>
      </c>
      <c r="Q132">
        <v>99.998842605999997</v>
      </c>
    </row>
    <row r="133" spans="1:17" x14ac:dyDescent="0.35">
      <c r="A133" t="s">
        <v>633</v>
      </c>
      <c r="B133">
        <v>0</v>
      </c>
      <c r="C133">
        <v>0</v>
      </c>
      <c r="D133">
        <v>0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0</v>
      </c>
      <c r="O133">
        <v>0</v>
      </c>
      <c r="P133">
        <v>0</v>
      </c>
      <c r="Q133">
        <v>0</v>
      </c>
    </row>
    <row r="134" spans="1:17" x14ac:dyDescent="0.35">
      <c r="A134" t="s">
        <v>634</v>
      </c>
      <c r="B134">
        <v>0</v>
      </c>
      <c r="C134">
        <v>0</v>
      </c>
      <c r="D134">
        <v>0</v>
      </c>
      <c r="E134">
        <v>0</v>
      </c>
      <c r="F134">
        <v>0</v>
      </c>
      <c r="G134">
        <v>0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</row>
    <row r="135" spans="1:17" x14ac:dyDescent="0.35">
      <c r="A135" t="s">
        <v>212</v>
      </c>
      <c r="B135">
        <v>91.049674416200006</v>
      </c>
      <c r="C135">
        <v>82.064527724100003</v>
      </c>
      <c r="D135">
        <v>93.351370333299997</v>
      </c>
      <c r="E135">
        <v>95.41507</v>
      </c>
      <c r="F135">
        <v>76.7669887757</v>
      </c>
      <c r="G135">
        <v>99.998988763100002</v>
      </c>
      <c r="H135">
        <v>99.9961411062</v>
      </c>
      <c r="I135">
        <v>99.998842605999997</v>
      </c>
      <c r="J135">
        <v>91.353458078200006</v>
      </c>
      <c r="K135">
        <v>82.017594586200005</v>
      </c>
      <c r="L135">
        <v>93.348595166699994</v>
      </c>
      <c r="M135">
        <v>95.39452</v>
      </c>
      <c r="N135">
        <v>96.799071321</v>
      </c>
      <c r="O135">
        <v>99.999957133099997</v>
      </c>
      <c r="P135">
        <v>99.999807099099996</v>
      </c>
      <c r="Q135">
        <v>99.998842605999997</v>
      </c>
    </row>
    <row r="136" spans="1:17" x14ac:dyDescent="0.35">
      <c r="A136" t="s">
        <v>635</v>
      </c>
      <c r="B136">
        <v>0</v>
      </c>
      <c r="C136">
        <v>0</v>
      </c>
      <c r="D136">
        <v>0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</row>
    <row r="137" spans="1:17" x14ac:dyDescent="0.35">
      <c r="A137" t="s">
        <v>636</v>
      </c>
      <c r="B137">
        <v>0</v>
      </c>
      <c r="C137">
        <v>0</v>
      </c>
      <c r="D137">
        <v>0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</row>
    <row r="138" spans="1:17" x14ac:dyDescent="0.35">
      <c r="A138" t="s">
        <v>213</v>
      </c>
      <c r="B138">
        <v>91.053815128500005</v>
      </c>
      <c r="C138">
        <v>82.055216379300006</v>
      </c>
      <c r="D138">
        <v>93.419576000000006</v>
      </c>
      <c r="E138">
        <v>95.411320000000003</v>
      </c>
      <c r="F138">
        <v>96.549780289599994</v>
      </c>
      <c r="G138">
        <v>99.999340837000005</v>
      </c>
      <c r="H138">
        <v>99.999807099099996</v>
      </c>
      <c r="I138">
        <v>99.998842605999997</v>
      </c>
      <c r="J138">
        <v>91.381524125699997</v>
      </c>
      <c r="K138">
        <v>82.057027965499998</v>
      </c>
      <c r="L138">
        <v>93.402867499999999</v>
      </c>
      <c r="M138">
        <v>95.390460000000004</v>
      </c>
      <c r="N138">
        <v>89.4318184065</v>
      </c>
      <c r="O138">
        <v>85.185148668899998</v>
      </c>
      <c r="P138">
        <v>99.999807099099996</v>
      </c>
      <c r="Q138">
        <v>99.998842605999997</v>
      </c>
    </row>
    <row r="139" spans="1:17" x14ac:dyDescent="0.35">
      <c r="A139" t="s">
        <v>637</v>
      </c>
      <c r="B139">
        <v>0</v>
      </c>
      <c r="C139">
        <v>0</v>
      </c>
      <c r="D139">
        <v>0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>
        <v>0</v>
      </c>
      <c r="P139">
        <v>0</v>
      </c>
      <c r="Q139">
        <v>0</v>
      </c>
    </row>
    <row r="140" spans="1:17" x14ac:dyDescent="0.35">
      <c r="A140" t="s">
        <v>638</v>
      </c>
      <c r="B140">
        <v>0</v>
      </c>
      <c r="C140">
        <v>0</v>
      </c>
      <c r="D140">
        <v>0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0</v>
      </c>
    </row>
    <row r="141" spans="1:17" x14ac:dyDescent="0.35">
      <c r="A141" t="s">
        <v>214</v>
      </c>
      <c r="B141">
        <v>91.153699195499996</v>
      </c>
      <c r="C141">
        <v>82.058981448300003</v>
      </c>
      <c r="D141">
        <v>93.419403500000001</v>
      </c>
      <c r="E141">
        <v>95.412186000000005</v>
      </c>
      <c r="F141">
        <v>98.857122468399993</v>
      </c>
      <c r="G141">
        <v>99.9990538001</v>
      </c>
      <c r="H141">
        <v>99.996518772100004</v>
      </c>
      <c r="I141">
        <v>99.998842605999997</v>
      </c>
      <c r="J141">
        <v>91.321549307300003</v>
      </c>
      <c r="K141">
        <v>82.022909517200006</v>
      </c>
      <c r="L141">
        <v>93.375327666700002</v>
      </c>
      <c r="M141">
        <v>95.385599999999997</v>
      </c>
      <c r="N141">
        <v>89.647622840099999</v>
      </c>
      <c r="O141">
        <v>99.999957133099997</v>
      </c>
      <c r="P141">
        <v>99.999807099099996</v>
      </c>
      <c r="Q141">
        <v>99.998842605999997</v>
      </c>
    </row>
    <row r="142" spans="1:17" x14ac:dyDescent="0.35">
      <c r="A142" t="s">
        <v>639</v>
      </c>
      <c r="B142">
        <v>0</v>
      </c>
      <c r="C142">
        <v>0</v>
      </c>
      <c r="D142">
        <v>0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0</v>
      </c>
    </row>
    <row r="143" spans="1:17" x14ac:dyDescent="0.35">
      <c r="A143" t="s">
        <v>640</v>
      </c>
      <c r="B143">
        <v>0</v>
      </c>
      <c r="C143">
        <v>0</v>
      </c>
      <c r="D143">
        <v>0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O143">
        <v>0</v>
      </c>
      <c r="P143">
        <v>0</v>
      </c>
      <c r="Q143">
        <v>0</v>
      </c>
    </row>
    <row r="144" spans="1:17" x14ac:dyDescent="0.35">
      <c r="A144" t="s">
        <v>215</v>
      </c>
      <c r="B144">
        <v>91.005106974900002</v>
      </c>
      <c r="C144">
        <v>82.126421586199996</v>
      </c>
      <c r="D144">
        <v>93.511651999999998</v>
      </c>
      <c r="E144">
        <v>95.412260000000003</v>
      </c>
      <c r="F144">
        <v>98.856642700099997</v>
      </c>
      <c r="G144">
        <v>99.998950096499996</v>
      </c>
      <c r="H144">
        <v>99.999807099099996</v>
      </c>
      <c r="I144">
        <v>99.998842605999997</v>
      </c>
      <c r="J144">
        <v>91.473872620099996</v>
      </c>
      <c r="K144">
        <v>82.112747999999996</v>
      </c>
      <c r="L144">
        <v>93.502196666700002</v>
      </c>
      <c r="M144">
        <v>95.402529999999999</v>
      </c>
      <c r="N144">
        <v>90.254182337900005</v>
      </c>
      <c r="O144">
        <v>99.999957133099997</v>
      </c>
      <c r="P144">
        <v>99.999807099099996</v>
      </c>
      <c r="Q144">
        <v>99.998842605999997</v>
      </c>
    </row>
    <row r="145" spans="1:17" x14ac:dyDescent="0.35">
      <c r="A145" t="s">
        <v>641</v>
      </c>
      <c r="B145">
        <v>0</v>
      </c>
      <c r="C145">
        <v>0</v>
      </c>
      <c r="D145">
        <v>0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  <c r="O145">
        <v>0</v>
      </c>
      <c r="P145">
        <v>0</v>
      </c>
      <c r="Q145">
        <v>0</v>
      </c>
    </row>
    <row r="146" spans="1:17" x14ac:dyDescent="0.35">
      <c r="A146" t="s">
        <v>642</v>
      </c>
      <c r="B146">
        <v>0</v>
      </c>
      <c r="C146">
        <v>0</v>
      </c>
      <c r="D146">
        <v>0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</row>
    <row r="147" spans="1:17" x14ac:dyDescent="0.35">
      <c r="A147" t="s">
        <v>216</v>
      </c>
      <c r="B147">
        <v>91.012902421800007</v>
      </c>
      <c r="C147">
        <v>82.184737793099998</v>
      </c>
      <c r="D147">
        <v>93.560744999999997</v>
      </c>
      <c r="E147">
        <v>95.415276000000006</v>
      </c>
      <c r="F147">
        <v>98.857793877999995</v>
      </c>
      <c r="G147">
        <v>99.9989743557</v>
      </c>
      <c r="H147">
        <v>99.999807099099996</v>
      </c>
      <c r="I147">
        <v>99.998842605999997</v>
      </c>
      <c r="J147">
        <v>91.356785416199997</v>
      </c>
      <c r="K147">
        <v>82.127049137900002</v>
      </c>
      <c r="L147">
        <v>93.440004999999999</v>
      </c>
      <c r="M147">
        <v>95.379400000000004</v>
      </c>
      <c r="N147">
        <v>93.375429949099995</v>
      </c>
      <c r="O147">
        <v>99.989158063600001</v>
      </c>
      <c r="P147">
        <v>99.999807099099996</v>
      </c>
      <c r="Q147">
        <v>99.998842605999997</v>
      </c>
    </row>
    <row r="148" spans="1:17" x14ac:dyDescent="0.35">
      <c r="A148" t="s">
        <v>643</v>
      </c>
      <c r="B148">
        <v>0</v>
      </c>
      <c r="C148">
        <v>0</v>
      </c>
      <c r="D148">
        <v>0</v>
      </c>
      <c r="E148">
        <v>0</v>
      </c>
      <c r="F148">
        <v>0</v>
      </c>
      <c r="G148">
        <v>0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0</v>
      </c>
    </row>
    <row r="149" spans="1:17" x14ac:dyDescent="0.35">
      <c r="A149" t="s">
        <v>644</v>
      </c>
      <c r="B149">
        <v>0</v>
      </c>
      <c r="C149">
        <v>0</v>
      </c>
      <c r="D149">
        <v>0</v>
      </c>
      <c r="E149">
        <v>0</v>
      </c>
      <c r="F149">
        <v>0</v>
      </c>
      <c r="G149">
        <v>0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O149">
        <v>0</v>
      </c>
      <c r="P149">
        <v>0</v>
      </c>
      <c r="Q149">
        <v>0</v>
      </c>
    </row>
    <row r="150" spans="1:17" x14ac:dyDescent="0.35">
      <c r="A150" t="s">
        <v>217</v>
      </c>
      <c r="B150">
        <v>91.106121502799994</v>
      </c>
      <c r="C150">
        <v>82.164554862100005</v>
      </c>
      <c r="D150">
        <v>93.673823999999996</v>
      </c>
      <c r="E150">
        <v>95.413409999999999</v>
      </c>
      <c r="F150">
        <v>96.174545604100004</v>
      </c>
      <c r="G150">
        <v>99.999957133099997</v>
      </c>
      <c r="H150">
        <v>99.999807099099996</v>
      </c>
      <c r="I150">
        <v>99.998842605999997</v>
      </c>
      <c r="J150">
        <v>91.334112452499994</v>
      </c>
      <c r="K150">
        <v>82.005302</v>
      </c>
      <c r="L150">
        <v>93.4671986667</v>
      </c>
      <c r="M150">
        <v>95.384500000000003</v>
      </c>
      <c r="N150">
        <v>92.484892416299999</v>
      </c>
      <c r="O150">
        <v>99.999957133099997</v>
      </c>
      <c r="P150">
        <v>99.999807099099996</v>
      </c>
      <c r="Q150">
        <v>99.998842605999997</v>
      </c>
    </row>
    <row r="151" spans="1:17" x14ac:dyDescent="0.35">
      <c r="A151" t="s">
        <v>645</v>
      </c>
      <c r="B151">
        <v>0</v>
      </c>
      <c r="C151">
        <v>0</v>
      </c>
      <c r="D151">
        <v>0</v>
      </c>
      <c r="E151">
        <v>0</v>
      </c>
      <c r="F151">
        <v>0</v>
      </c>
      <c r="G151">
        <v>0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0</v>
      </c>
    </row>
    <row r="152" spans="1:17" x14ac:dyDescent="0.35">
      <c r="A152" t="s">
        <v>646</v>
      </c>
      <c r="B152">
        <v>0</v>
      </c>
      <c r="C152">
        <v>0</v>
      </c>
      <c r="D152">
        <v>0</v>
      </c>
      <c r="E152">
        <v>0</v>
      </c>
      <c r="F152">
        <v>0</v>
      </c>
      <c r="G152">
        <v>0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O152">
        <v>0</v>
      </c>
      <c r="P152">
        <v>0</v>
      </c>
      <c r="Q152">
        <v>0</v>
      </c>
    </row>
    <row r="153" spans="1:17" x14ac:dyDescent="0.35">
      <c r="A153" t="s">
        <v>218</v>
      </c>
      <c r="B153">
        <v>91.048199374299998</v>
      </c>
      <c r="C153">
        <v>82.145599620699997</v>
      </c>
      <c r="D153">
        <v>93.603761833299998</v>
      </c>
      <c r="E153">
        <v>95.411289999999994</v>
      </c>
      <c r="F153">
        <v>96.231093588199997</v>
      </c>
      <c r="G153">
        <v>99.999957133099997</v>
      </c>
      <c r="H153">
        <v>99.999807099099996</v>
      </c>
      <c r="I153">
        <v>99.998842605999997</v>
      </c>
      <c r="J153">
        <v>91.355588916200006</v>
      </c>
      <c r="K153">
        <v>82.124308206899997</v>
      </c>
      <c r="L153">
        <v>93.463311666699994</v>
      </c>
      <c r="M153">
        <v>95.379400000000004</v>
      </c>
      <c r="N153">
        <v>90.813730730399996</v>
      </c>
      <c r="O153">
        <v>99.999957133099997</v>
      </c>
      <c r="P153">
        <v>99.999807099099996</v>
      </c>
      <c r="Q153">
        <v>99.998842605999997</v>
      </c>
    </row>
    <row r="154" spans="1:17" x14ac:dyDescent="0.35">
      <c r="A154" t="s">
        <v>647</v>
      </c>
      <c r="B154">
        <v>0</v>
      </c>
      <c r="C154">
        <v>0</v>
      </c>
      <c r="D154">
        <v>0</v>
      </c>
      <c r="E154">
        <v>0</v>
      </c>
      <c r="F154">
        <v>0</v>
      </c>
      <c r="G154">
        <v>0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0</v>
      </c>
    </row>
    <row r="155" spans="1:17" x14ac:dyDescent="0.35">
      <c r="A155" t="s">
        <v>648</v>
      </c>
      <c r="B155">
        <v>0</v>
      </c>
      <c r="C155">
        <v>0</v>
      </c>
      <c r="D155">
        <v>0</v>
      </c>
      <c r="E155">
        <v>0</v>
      </c>
      <c r="F155">
        <v>0</v>
      </c>
      <c r="G155">
        <v>0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0</v>
      </c>
      <c r="N155">
        <v>0</v>
      </c>
      <c r="O155">
        <v>0</v>
      </c>
      <c r="P155">
        <v>0</v>
      </c>
      <c r="Q155">
        <v>0</v>
      </c>
    </row>
    <row r="156" spans="1:17" x14ac:dyDescent="0.35">
      <c r="A156" t="s">
        <v>649</v>
      </c>
      <c r="B156">
        <v>0</v>
      </c>
      <c r="C156">
        <v>0</v>
      </c>
      <c r="D156">
        <v>0</v>
      </c>
      <c r="E156">
        <v>0</v>
      </c>
      <c r="F156">
        <v>0</v>
      </c>
      <c r="G156">
        <v>0</v>
      </c>
      <c r="H156">
        <v>0</v>
      </c>
      <c r="I156">
        <v>0</v>
      </c>
      <c r="J156">
        <v>0</v>
      </c>
      <c r="K156">
        <v>0</v>
      </c>
      <c r="L156">
        <v>0</v>
      </c>
      <c r="M156">
        <v>0</v>
      </c>
      <c r="N156">
        <v>0</v>
      </c>
      <c r="O156">
        <v>0</v>
      </c>
      <c r="P156">
        <v>0</v>
      </c>
      <c r="Q156">
        <v>0</v>
      </c>
    </row>
    <row r="157" spans="1:17" x14ac:dyDescent="0.35">
      <c r="A157" t="s">
        <v>219</v>
      </c>
      <c r="B157">
        <v>91.063378240199995</v>
      </c>
      <c r="C157">
        <v>82.160112758599993</v>
      </c>
      <c r="D157">
        <v>93.558107166699997</v>
      </c>
      <c r="E157">
        <v>95.411770000000004</v>
      </c>
      <c r="F157">
        <v>96.554324416599997</v>
      </c>
      <c r="G157">
        <v>99.999301948199999</v>
      </c>
      <c r="H157">
        <v>99.999555432999998</v>
      </c>
      <c r="I157">
        <v>99.998842605999997</v>
      </c>
      <c r="J157">
        <v>91.442614930199994</v>
      </c>
      <c r="K157">
        <v>82.074694689699996</v>
      </c>
      <c r="L157">
        <v>93.446335000000005</v>
      </c>
      <c r="M157">
        <v>95.401300000000006</v>
      </c>
      <c r="N157">
        <v>93.335810906299997</v>
      </c>
      <c r="O157">
        <v>99.999957133099997</v>
      </c>
      <c r="P157">
        <v>99.999807099099996</v>
      </c>
      <c r="Q157">
        <v>99.998842605999997</v>
      </c>
    </row>
    <row r="158" spans="1:17" x14ac:dyDescent="0.35">
      <c r="A158" t="s">
        <v>650</v>
      </c>
      <c r="B158">
        <v>0</v>
      </c>
      <c r="C158">
        <v>0</v>
      </c>
      <c r="D158">
        <v>0</v>
      </c>
      <c r="E158">
        <v>0</v>
      </c>
      <c r="F158">
        <v>0</v>
      </c>
      <c r="G158">
        <v>0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0</v>
      </c>
    </row>
    <row r="159" spans="1:17" x14ac:dyDescent="0.35">
      <c r="A159" t="s">
        <v>651</v>
      </c>
      <c r="B159">
        <v>0</v>
      </c>
      <c r="C159">
        <v>0</v>
      </c>
      <c r="D159">
        <v>0</v>
      </c>
      <c r="E159">
        <v>0</v>
      </c>
      <c r="F159">
        <v>0</v>
      </c>
      <c r="G159">
        <v>0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0</v>
      </c>
      <c r="O159">
        <v>0</v>
      </c>
      <c r="P159">
        <v>0</v>
      </c>
      <c r="Q159">
        <v>0</v>
      </c>
    </row>
    <row r="160" spans="1:17" x14ac:dyDescent="0.35">
      <c r="A160" t="s">
        <v>652</v>
      </c>
      <c r="B160">
        <v>0</v>
      </c>
      <c r="C160">
        <v>0</v>
      </c>
      <c r="D160">
        <v>0</v>
      </c>
      <c r="E160">
        <v>0</v>
      </c>
      <c r="F160">
        <v>0</v>
      </c>
      <c r="G160">
        <v>0</v>
      </c>
      <c r="H160">
        <v>0</v>
      </c>
      <c r="I160">
        <v>0</v>
      </c>
      <c r="J160">
        <v>0</v>
      </c>
      <c r="K160">
        <v>0</v>
      </c>
      <c r="L160">
        <v>0</v>
      </c>
      <c r="M160">
        <v>0</v>
      </c>
      <c r="N160">
        <v>0</v>
      </c>
      <c r="O160">
        <v>0</v>
      </c>
      <c r="P160">
        <v>0</v>
      </c>
      <c r="Q160">
        <v>0</v>
      </c>
    </row>
    <row r="161" spans="1:17" x14ac:dyDescent="0.35">
      <c r="A161" t="s">
        <v>220</v>
      </c>
      <c r="B161">
        <v>91.138713620100006</v>
      </c>
      <c r="C161">
        <v>82.1746475172</v>
      </c>
      <c r="D161">
        <v>93.514944999999997</v>
      </c>
      <c r="E161">
        <v>95.416663999999997</v>
      </c>
      <c r="F161">
        <v>98.874008515900002</v>
      </c>
      <c r="G161">
        <v>99.9995693555</v>
      </c>
      <c r="H161">
        <v>99.999807099099996</v>
      </c>
      <c r="I161">
        <v>99.998842605999997</v>
      </c>
      <c r="J161">
        <v>91.460134639700001</v>
      </c>
      <c r="K161">
        <v>81.851275689700003</v>
      </c>
      <c r="L161">
        <v>93.397991666699994</v>
      </c>
      <c r="M161">
        <v>95.402529999999999</v>
      </c>
      <c r="N161">
        <v>91.234445590500002</v>
      </c>
      <c r="O161">
        <v>99.999957133099997</v>
      </c>
      <c r="P161">
        <v>99.999807099099996</v>
      </c>
      <c r="Q161">
        <v>99.998842605999997</v>
      </c>
    </row>
    <row r="162" spans="1:17" x14ac:dyDescent="0.35">
      <c r="A162" t="s">
        <v>653</v>
      </c>
      <c r="B162">
        <v>0</v>
      </c>
      <c r="C162">
        <v>0</v>
      </c>
      <c r="D162">
        <v>0</v>
      </c>
      <c r="E162">
        <v>0</v>
      </c>
      <c r="F162">
        <v>0</v>
      </c>
      <c r="G162">
        <v>0</v>
      </c>
      <c r="H162">
        <v>0</v>
      </c>
      <c r="I162">
        <v>0</v>
      </c>
      <c r="J162">
        <v>0</v>
      </c>
      <c r="K162">
        <v>0</v>
      </c>
      <c r="L162">
        <v>0</v>
      </c>
      <c r="M162">
        <v>0</v>
      </c>
      <c r="N162">
        <v>0</v>
      </c>
      <c r="O162">
        <v>0</v>
      </c>
      <c r="P162">
        <v>0</v>
      </c>
      <c r="Q162">
        <v>0</v>
      </c>
    </row>
    <row r="163" spans="1:17" x14ac:dyDescent="0.35">
      <c r="A163" t="s">
        <v>654</v>
      </c>
      <c r="B163">
        <v>0</v>
      </c>
      <c r="C163">
        <v>0</v>
      </c>
      <c r="D163">
        <v>0</v>
      </c>
      <c r="E163">
        <v>0</v>
      </c>
      <c r="F163">
        <v>0</v>
      </c>
      <c r="G163">
        <v>0</v>
      </c>
      <c r="H163">
        <v>0</v>
      </c>
      <c r="I163">
        <v>0</v>
      </c>
      <c r="J163">
        <v>0</v>
      </c>
      <c r="K163">
        <v>0</v>
      </c>
      <c r="L163">
        <v>0</v>
      </c>
      <c r="M163">
        <v>0</v>
      </c>
      <c r="N163">
        <v>0</v>
      </c>
      <c r="O163">
        <v>0</v>
      </c>
      <c r="P163">
        <v>0</v>
      </c>
      <c r="Q163">
        <v>0</v>
      </c>
    </row>
    <row r="164" spans="1:17" x14ac:dyDescent="0.35">
      <c r="A164" t="s">
        <v>221</v>
      </c>
      <c r="B164">
        <v>91.131408754199995</v>
      </c>
      <c r="C164">
        <v>82.107206275899998</v>
      </c>
      <c r="D164">
        <v>93.535656666700007</v>
      </c>
      <c r="E164">
        <v>95.413709999999995</v>
      </c>
      <c r="F164">
        <v>96.994056907900003</v>
      </c>
      <c r="G164">
        <v>99.999957133099997</v>
      </c>
      <c r="H164">
        <v>99.999807099099996</v>
      </c>
      <c r="I164">
        <v>99.998842605999997</v>
      </c>
      <c r="J164">
        <v>91.370991737400004</v>
      </c>
      <c r="K164">
        <v>82.130195931000003</v>
      </c>
      <c r="L164">
        <v>93.486194166700002</v>
      </c>
      <c r="M164">
        <v>95.407089999999997</v>
      </c>
      <c r="N164">
        <v>93.056721995100006</v>
      </c>
      <c r="O164">
        <v>99.999957133099997</v>
      </c>
      <c r="P164">
        <v>99.999807099099996</v>
      </c>
      <c r="Q164">
        <v>99.998842605999997</v>
      </c>
    </row>
    <row r="165" spans="1:17" x14ac:dyDescent="0.35">
      <c r="A165" t="s">
        <v>655</v>
      </c>
      <c r="B165">
        <v>0</v>
      </c>
      <c r="C165">
        <v>0</v>
      </c>
      <c r="D165">
        <v>0</v>
      </c>
      <c r="E165">
        <v>0</v>
      </c>
      <c r="F165">
        <v>0</v>
      </c>
      <c r="G165">
        <v>0</v>
      </c>
      <c r="H165">
        <v>0</v>
      </c>
      <c r="I165">
        <v>0</v>
      </c>
      <c r="J165">
        <v>0</v>
      </c>
      <c r="K165">
        <v>0</v>
      </c>
      <c r="L165">
        <v>0</v>
      </c>
      <c r="M165">
        <v>0</v>
      </c>
      <c r="N165">
        <v>0</v>
      </c>
      <c r="O165">
        <v>0</v>
      </c>
      <c r="P165">
        <v>0</v>
      </c>
      <c r="Q165">
        <v>0</v>
      </c>
    </row>
    <row r="166" spans="1:17" x14ac:dyDescent="0.35">
      <c r="A166" t="s">
        <v>656</v>
      </c>
      <c r="B166">
        <v>0</v>
      </c>
      <c r="C166">
        <v>0</v>
      </c>
      <c r="D166">
        <v>0</v>
      </c>
      <c r="E166">
        <v>0</v>
      </c>
      <c r="F166">
        <v>0</v>
      </c>
      <c r="G166">
        <v>0</v>
      </c>
      <c r="H166">
        <v>0</v>
      </c>
      <c r="I166">
        <v>0</v>
      </c>
      <c r="J166">
        <v>0</v>
      </c>
      <c r="K166">
        <v>0</v>
      </c>
      <c r="L166">
        <v>0</v>
      </c>
      <c r="M166">
        <v>0</v>
      </c>
      <c r="N166">
        <v>0</v>
      </c>
      <c r="O166">
        <v>0</v>
      </c>
      <c r="P166">
        <v>0</v>
      </c>
      <c r="Q166">
        <v>0</v>
      </c>
    </row>
    <row r="167" spans="1:17" x14ac:dyDescent="0.35">
      <c r="A167" t="s">
        <v>222</v>
      </c>
      <c r="B167">
        <v>91.047147396599996</v>
      </c>
      <c r="C167">
        <v>82.097876551699997</v>
      </c>
      <c r="D167">
        <v>93.512728333300004</v>
      </c>
      <c r="E167">
        <v>95.412710000000004</v>
      </c>
      <c r="F167">
        <v>98.274950874500007</v>
      </c>
      <c r="G167">
        <v>99.999604170300003</v>
      </c>
      <c r="H167">
        <v>99.999807099099996</v>
      </c>
      <c r="I167">
        <v>99.998842605999997</v>
      </c>
      <c r="J167">
        <v>91.367867455300001</v>
      </c>
      <c r="K167">
        <v>82.023317689699994</v>
      </c>
      <c r="L167">
        <v>93.481078499999995</v>
      </c>
      <c r="M167">
        <v>95.402529999999999</v>
      </c>
      <c r="N167">
        <v>92.008499324799999</v>
      </c>
      <c r="O167">
        <v>99.999957133099997</v>
      </c>
      <c r="P167">
        <v>99.999807099099996</v>
      </c>
      <c r="Q167">
        <v>99.998842605999997</v>
      </c>
    </row>
    <row r="168" spans="1:17" x14ac:dyDescent="0.35">
      <c r="A168" t="s">
        <v>657</v>
      </c>
      <c r="B168">
        <v>0</v>
      </c>
      <c r="C168">
        <v>0</v>
      </c>
      <c r="D168">
        <v>0</v>
      </c>
      <c r="E168">
        <v>0</v>
      </c>
      <c r="F168">
        <v>0</v>
      </c>
      <c r="G168">
        <v>0</v>
      </c>
      <c r="H168">
        <v>0</v>
      </c>
      <c r="I168">
        <v>0</v>
      </c>
      <c r="J168">
        <v>0</v>
      </c>
      <c r="K168">
        <v>0</v>
      </c>
      <c r="L168">
        <v>0</v>
      </c>
      <c r="M168">
        <v>0</v>
      </c>
      <c r="N168">
        <v>0</v>
      </c>
      <c r="O168">
        <v>0</v>
      </c>
      <c r="P168">
        <v>0</v>
      </c>
      <c r="Q168">
        <v>0</v>
      </c>
    </row>
    <row r="169" spans="1:17" x14ac:dyDescent="0.35">
      <c r="A169" t="s">
        <v>658</v>
      </c>
      <c r="B169">
        <v>0</v>
      </c>
      <c r="C169">
        <v>0</v>
      </c>
      <c r="D169">
        <v>0</v>
      </c>
      <c r="E169">
        <v>0</v>
      </c>
      <c r="F169">
        <v>0</v>
      </c>
      <c r="G169">
        <v>0</v>
      </c>
      <c r="H169">
        <v>0</v>
      </c>
      <c r="I169">
        <v>0</v>
      </c>
      <c r="J169">
        <v>0</v>
      </c>
      <c r="K169">
        <v>0</v>
      </c>
      <c r="L169">
        <v>0</v>
      </c>
      <c r="M169">
        <v>0</v>
      </c>
      <c r="N169">
        <v>0</v>
      </c>
      <c r="O169">
        <v>0</v>
      </c>
      <c r="P169">
        <v>0</v>
      </c>
      <c r="Q169">
        <v>0</v>
      </c>
    </row>
    <row r="170" spans="1:17" x14ac:dyDescent="0.35">
      <c r="A170" t="s">
        <v>223</v>
      </c>
      <c r="B170">
        <v>91.057245120100006</v>
      </c>
      <c r="C170">
        <v>82.144858517200007</v>
      </c>
      <c r="D170">
        <v>93.511765833300004</v>
      </c>
      <c r="E170">
        <v>95.411320000000003</v>
      </c>
      <c r="F170">
        <v>79.129399556899997</v>
      </c>
      <c r="G170">
        <v>99.999957133099997</v>
      </c>
      <c r="H170">
        <v>99.999807099099996</v>
      </c>
      <c r="I170">
        <v>99.998842605999997</v>
      </c>
      <c r="J170">
        <v>91.478375698299999</v>
      </c>
      <c r="K170">
        <v>82.117010586199996</v>
      </c>
      <c r="L170">
        <v>93.439292499999993</v>
      </c>
      <c r="M170">
        <v>95.391009999999994</v>
      </c>
      <c r="N170">
        <v>91.878725614700002</v>
      </c>
      <c r="O170">
        <v>85.185148668899998</v>
      </c>
      <c r="P170">
        <v>99.999807099099996</v>
      </c>
      <c r="Q170">
        <v>99.998842605999997</v>
      </c>
    </row>
    <row r="171" spans="1:17" x14ac:dyDescent="0.35">
      <c r="A171" t="s">
        <v>659</v>
      </c>
      <c r="B171">
        <v>0</v>
      </c>
      <c r="C171">
        <v>0</v>
      </c>
      <c r="D171">
        <v>0</v>
      </c>
      <c r="E171">
        <v>0</v>
      </c>
      <c r="F171">
        <v>0</v>
      </c>
      <c r="G171">
        <v>0</v>
      </c>
      <c r="H171">
        <v>0</v>
      </c>
      <c r="I171">
        <v>0</v>
      </c>
      <c r="J171">
        <v>0</v>
      </c>
      <c r="K171">
        <v>0</v>
      </c>
      <c r="L171">
        <v>0</v>
      </c>
      <c r="M171">
        <v>0</v>
      </c>
      <c r="N171">
        <v>0</v>
      </c>
      <c r="O171">
        <v>0</v>
      </c>
      <c r="P171">
        <v>0</v>
      </c>
      <c r="Q171">
        <v>0</v>
      </c>
    </row>
    <row r="172" spans="1:17" x14ac:dyDescent="0.35">
      <c r="A172" t="s">
        <v>660</v>
      </c>
      <c r="B172">
        <v>0</v>
      </c>
      <c r="C172">
        <v>0</v>
      </c>
      <c r="D172">
        <v>0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  <c r="L172">
        <v>0</v>
      </c>
      <c r="M172">
        <v>0</v>
      </c>
      <c r="N172">
        <v>0</v>
      </c>
      <c r="O172">
        <v>0</v>
      </c>
      <c r="P172">
        <v>0</v>
      </c>
      <c r="Q172">
        <v>0</v>
      </c>
    </row>
    <row r="173" spans="1:17" x14ac:dyDescent="0.35">
      <c r="A173" t="s">
        <v>224</v>
      </c>
      <c r="B173">
        <v>90.959690617299998</v>
      </c>
      <c r="C173">
        <v>82.160606344800001</v>
      </c>
      <c r="D173">
        <v>93.514807166699995</v>
      </c>
      <c r="E173">
        <v>95.413989999999998</v>
      </c>
      <c r="F173">
        <v>97.246871795100006</v>
      </c>
      <c r="G173">
        <v>99.998520837399994</v>
      </c>
      <c r="H173">
        <v>99.999807099099996</v>
      </c>
      <c r="I173">
        <v>99.998842605999997</v>
      </c>
      <c r="J173">
        <v>91.514210161999998</v>
      </c>
      <c r="K173">
        <v>82.151725310299994</v>
      </c>
      <c r="L173">
        <v>93.469814666700003</v>
      </c>
      <c r="M173">
        <v>95.401290000000003</v>
      </c>
      <c r="N173">
        <v>91.087801617400004</v>
      </c>
      <c r="O173">
        <v>99.999957133099997</v>
      </c>
      <c r="P173">
        <v>99.999807099099996</v>
      </c>
      <c r="Q173">
        <v>99.998842605999997</v>
      </c>
    </row>
    <row r="174" spans="1:17" x14ac:dyDescent="0.35">
      <c r="A174" t="s">
        <v>661</v>
      </c>
      <c r="B174">
        <v>0</v>
      </c>
      <c r="C174">
        <v>0</v>
      </c>
      <c r="D174">
        <v>0</v>
      </c>
      <c r="E174">
        <v>0</v>
      </c>
      <c r="F174">
        <v>0</v>
      </c>
      <c r="G174">
        <v>0</v>
      </c>
      <c r="H174">
        <v>0</v>
      </c>
      <c r="I174">
        <v>0</v>
      </c>
      <c r="J174">
        <v>0</v>
      </c>
      <c r="K174">
        <v>0</v>
      </c>
      <c r="L174">
        <v>0</v>
      </c>
      <c r="M174">
        <v>0</v>
      </c>
      <c r="N174">
        <v>0</v>
      </c>
      <c r="O174">
        <v>0</v>
      </c>
      <c r="P174">
        <v>0</v>
      </c>
      <c r="Q174">
        <v>0</v>
      </c>
    </row>
    <row r="175" spans="1:17" x14ac:dyDescent="0.35">
      <c r="A175" t="s">
        <v>662</v>
      </c>
      <c r="B175">
        <v>0</v>
      </c>
      <c r="C175">
        <v>0</v>
      </c>
      <c r="D175">
        <v>0</v>
      </c>
      <c r="E175">
        <v>0</v>
      </c>
      <c r="F175">
        <v>0</v>
      </c>
      <c r="G175">
        <v>0</v>
      </c>
      <c r="H175">
        <v>0</v>
      </c>
      <c r="I175">
        <v>0</v>
      </c>
      <c r="J175">
        <v>0</v>
      </c>
      <c r="K175">
        <v>0</v>
      </c>
      <c r="L175">
        <v>0</v>
      </c>
      <c r="M175">
        <v>0</v>
      </c>
      <c r="N175">
        <v>0</v>
      </c>
      <c r="O175">
        <v>0</v>
      </c>
      <c r="P175">
        <v>0</v>
      </c>
      <c r="Q175">
        <v>0</v>
      </c>
    </row>
    <row r="176" spans="1:17" x14ac:dyDescent="0.35">
      <c r="A176" t="s">
        <v>225</v>
      </c>
      <c r="B176">
        <v>91.171641910600002</v>
      </c>
      <c r="C176">
        <v>82.065149724099996</v>
      </c>
      <c r="D176">
        <v>93.444179000000005</v>
      </c>
      <c r="E176">
        <v>95.412229999999994</v>
      </c>
      <c r="F176">
        <v>98.427406753699998</v>
      </c>
      <c r="G176">
        <v>99.999331207400004</v>
      </c>
      <c r="H176">
        <v>99.999807099099996</v>
      </c>
      <c r="I176">
        <v>99.998842605999997</v>
      </c>
      <c r="J176">
        <v>91.511388385499998</v>
      </c>
      <c r="K176">
        <v>82.174013172399995</v>
      </c>
      <c r="L176">
        <v>93.446314333299995</v>
      </c>
      <c r="M176">
        <v>95.402280000000005</v>
      </c>
      <c r="N176">
        <v>91.371141752699998</v>
      </c>
      <c r="O176">
        <v>99.999957133099997</v>
      </c>
      <c r="P176">
        <v>99.999807099099996</v>
      </c>
      <c r="Q176">
        <v>99.998842605999997</v>
      </c>
    </row>
    <row r="177" spans="1:17" x14ac:dyDescent="0.35">
      <c r="A177" t="s">
        <v>663</v>
      </c>
      <c r="B177">
        <v>0</v>
      </c>
      <c r="C177">
        <v>0</v>
      </c>
      <c r="D177">
        <v>0</v>
      </c>
      <c r="E177">
        <v>0</v>
      </c>
      <c r="F177">
        <v>0</v>
      </c>
      <c r="G177">
        <v>0</v>
      </c>
      <c r="H177">
        <v>0</v>
      </c>
      <c r="I177">
        <v>0</v>
      </c>
      <c r="J177">
        <v>0</v>
      </c>
      <c r="K177">
        <v>0</v>
      </c>
      <c r="L177">
        <v>0</v>
      </c>
      <c r="M177">
        <v>0</v>
      </c>
      <c r="N177">
        <v>0</v>
      </c>
      <c r="O177">
        <v>0</v>
      </c>
      <c r="P177">
        <v>0</v>
      </c>
      <c r="Q177">
        <v>0</v>
      </c>
    </row>
    <row r="178" spans="1:17" x14ac:dyDescent="0.35">
      <c r="A178" t="s">
        <v>664</v>
      </c>
      <c r="B178">
        <v>0</v>
      </c>
      <c r="C178">
        <v>0</v>
      </c>
      <c r="D178">
        <v>0</v>
      </c>
      <c r="E178">
        <v>0</v>
      </c>
      <c r="F178">
        <v>0</v>
      </c>
      <c r="G178">
        <v>0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0</v>
      </c>
      <c r="N178">
        <v>0</v>
      </c>
      <c r="O178">
        <v>0</v>
      </c>
      <c r="P178">
        <v>0</v>
      </c>
      <c r="Q178">
        <v>0</v>
      </c>
    </row>
    <row r="179" spans="1:17" x14ac:dyDescent="0.35">
      <c r="A179" t="s">
        <v>226</v>
      </c>
      <c r="B179">
        <v>91.149899885500005</v>
      </c>
      <c r="C179">
        <v>82.2523478966</v>
      </c>
      <c r="D179">
        <v>93.491718166699997</v>
      </c>
      <c r="E179">
        <v>95.41489</v>
      </c>
      <c r="F179">
        <v>98.847196977199999</v>
      </c>
      <c r="G179">
        <v>99.998278615299995</v>
      </c>
      <c r="H179">
        <v>99.997808769700001</v>
      </c>
      <c r="I179">
        <v>99.998842605999997</v>
      </c>
      <c r="J179">
        <v>91.379813223499994</v>
      </c>
      <c r="K179">
        <v>82.110200689699994</v>
      </c>
      <c r="L179">
        <v>93.467674333299996</v>
      </c>
      <c r="M179">
        <v>95.384500000000003</v>
      </c>
      <c r="N179">
        <v>91.596217007999996</v>
      </c>
      <c r="O179">
        <v>99.999957133099997</v>
      </c>
      <c r="P179">
        <v>99.999807099099996</v>
      </c>
      <c r="Q179">
        <v>99.998842605999997</v>
      </c>
    </row>
    <row r="180" spans="1:17" x14ac:dyDescent="0.35">
      <c r="A180" t="s">
        <v>665</v>
      </c>
      <c r="B180">
        <v>0</v>
      </c>
      <c r="C180">
        <v>0</v>
      </c>
      <c r="D180">
        <v>0</v>
      </c>
      <c r="E180">
        <v>0</v>
      </c>
      <c r="F180">
        <v>0</v>
      </c>
      <c r="G180">
        <v>0</v>
      </c>
      <c r="H180">
        <v>0</v>
      </c>
      <c r="I180">
        <v>0</v>
      </c>
      <c r="J180">
        <v>0</v>
      </c>
      <c r="K180">
        <v>0</v>
      </c>
      <c r="L180">
        <v>0</v>
      </c>
      <c r="M180">
        <v>0</v>
      </c>
      <c r="N180">
        <v>0</v>
      </c>
      <c r="O180">
        <v>0</v>
      </c>
      <c r="P180">
        <v>0</v>
      </c>
      <c r="Q180">
        <v>0</v>
      </c>
    </row>
    <row r="181" spans="1:17" x14ac:dyDescent="0.35">
      <c r="A181" t="s">
        <v>666</v>
      </c>
      <c r="B181">
        <v>0</v>
      </c>
      <c r="C181">
        <v>0</v>
      </c>
      <c r="D181">
        <v>0</v>
      </c>
      <c r="E181">
        <v>0</v>
      </c>
      <c r="F181">
        <v>0</v>
      </c>
      <c r="G181">
        <v>0</v>
      </c>
      <c r="H181">
        <v>0</v>
      </c>
      <c r="I181">
        <v>0</v>
      </c>
      <c r="J181">
        <v>0</v>
      </c>
      <c r="K181">
        <v>0</v>
      </c>
      <c r="L181">
        <v>0</v>
      </c>
      <c r="M181">
        <v>0</v>
      </c>
      <c r="N181">
        <v>0</v>
      </c>
      <c r="O181">
        <v>0</v>
      </c>
      <c r="P181">
        <v>0</v>
      </c>
      <c r="Q181">
        <v>0</v>
      </c>
    </row>
    <row r="182" spans="1:17" x14ac:dyDescent="0.35">
      <c r="A182" t="s">
        <v>227</v>
      </c>
      <c r="B182">
        <v>91.072744863099999</v>
      </c>
      <c r="C182">
        <v>82.204114137900007</v>
      </c>
      <c r="D182">
        <v>93.537475166700006</v>
      </c>
      <c r="E182">
        <v>95.414565999999994</v>
      </c>
      <c r="F182">
        <v>96.562692376800001</v>
      </c>
      <c r="G182">
        <v>99.999764170199995</v>
      </c>
      <c r="H182">
        <v>99.999807099099996</v>
      </c>
      <c r="I182">
        <v>99.998842605999997</v>
      </c>
      <c r="J182">
        <v>91.423359153600003</v>
      </c>
      <c r="K182">
        <v>82.108883137899994</v>
      </c>
      <c r="L182">
        <v>93.450486499999997</v>
      </c>
      <c r="M182">
        <v>95.405159999999995</v>
      </c>
      <c r="N182">
        <v>93.715523203000004</v>
      </c>
      <c r="O182">
        <v>99.999957133099997</v>
      </c>
      <c r="P182">
        <v>99.999807099099996</v>
      </c>
      <c r="Q182">
        <v>99.998842605999997</v>
      </c>
    </row>
    <row r="183" spans="1:17" x14ac:dyDescent="0.35">
      <c r="A183" t="s">
        <v>667</v>
      </c>
      <c r="B183">
        <v>0</v>
      </c>
      <c r="C183">
        <v>0</v>
      </c>
      <c r="D183">
        <v>0</v>
      </c>
      <c r="E183">
        <v>0</v>
      </c>
      <c r="F183">
        <v>0</v>
      </c>
      <c r="G183">
        <v>0</v>
      </c>
      <c r="H183">
        <v>0</v>
      </c>
      <c r="I183">
        <v>0</v>
      </c>
      <c r="J183">
        <v>0</v>
      </c>
      <c r="K183">
        <v>0</v>
      </c>
      <c r="L183">
        <v>0</v>
      </c>
      <c r="M183">
        <v>0</v>
      </c>
      <c r="N183">
        <v>0</v>
      </c>
      <c r="O183">
        <v>0</v>
      </c>
      <c r="P183">
        <v>0</v>
      </c>
      <c r="Q183">
        <v>0</v>
      </c>
    </row>
    <row r="184" spans="1:17" x14ac:dyDescent="0.35">
      <c r="A184" t="s">
        <v>668</v>
      </c>
      <c r="B184">
        <v>0</v>
      </c>
      <c r="C184">
        <v>0</v>
      </c>
      <c r="D184">
        <v>0</v>
      </c>
      <c r="E184">
        <v>0</v>
      </c>
      <c r="F184">
        <v>0</v>
      </c>
      <c r="G184">
        <v>0</v>
      </c>
      <c r="H184">
        <v>0</v>
      </c>
      <c r="I184">
        <v>0</v>
      </c>
      <c r="J184">
        <v>0</v>
      </c>
      <c r="K184">
        <v>0</v>
      </c>
      <c r="L184">
        <v>0</v>
      </c>
      <c r="M184">
        <v>0</v>
      </c>
      <c r="N184">
        <v>0</v>
      </c>
      <c r="O184">
        <v>0</v>
      </c>
      <c r="P184">
        <v>0</v>
      </c>
      <c r="Q184">
        <v>0</v>
      </c>
    </row>
    <row r="185" spans="1:17" x14ac:dyDescent="0.35">
      <c r="A185" t="s">
        <v>228</v>
      </c>
      <c r="B185">
        <v>91.0863842933</v>
      </c>
      <c r="C185">
        <v>82.123184793099995</v>
      </c>
      <c r="D185">
        <v>93.513815833300001</v>
      </c>
      <c r="E185">
        <v>95.412379999999999</v>
      </c>
      <c r="F185">
        <v>98.809248339999996</v>
      </c>
      <c r="G185">
        <v>99.999957133099997</v>
      </c>
      <c r="H185">
        <v>99.999807099099996</v>
      </c>
      <c r="I185">
        <v>99.998842605999997</v>
      </c>
      <c r="J185">
        <v>91.416527064199997</v>
      </c>
      <c r="K185">
        <v>82.1844262069</v>
      </c>
      <c r="L185">
        <v>93.515673833299999</v>
      </c>
      <c r="M185">
        <v>95.677634999999995</v>
      </c>
      <c r="N185">
        <v>92.628639578800005</v>
      </c>
      <c r="O185">
        <v>99.999957133099997</v>
      </c>
      <c r="P185">
        <v>99.999807099099996</v>
      </c>
      <c r="Q185">
        <v>99.998842605999997</v>
      </c>
    </row>
    <row r="186" spans="1:17" x14ac:dyDescent="0.35">
      <c r="A186" t="s">
        <v>669</v>
      </c>
      <c r="B186">
        <v>0</v>
      </c>
      <c r="C186">
        <v>0</v>
      </c>
      <c r="D186">
        <v>0</v>
      </c>
      <c r="E186">
        <v>0</v>
      </c>
      <c r="F186">
        <v>0</v>
      </c>
      <c r="G186">
        <v>0</v>
      </c>
      <c r="H186">
        <v>0</v>
      </c>
      <c r="I186">
        <v>0</v>
      </c>
      <c r="J186">
        <v>0</v>
      </c>
      <c r="K186">
        <v>0</v>
      </c>
      <c r="L186">
        <v>0</v>
      </c>
      <c r="M186">
        <v>0</v>
      </c>
      <c r="N186">
        <v>0</v>
      </c>
      <c r="O186">
        <v>0</v>
      </c>
      <c r="P186">
        <v>0</v>
      </c>
      <c r="Q186">
        <v>0</v>
      </c>
    </row>
    <row r="187" spans="1:17" x14ac:dyDescent="0.35">
      <c r="A187" t="s">
        <v>670</v>
      </c>
      <c r="B187">
        <v>0</v>
      </c>
      <c r="C187">
        <v>0</v>
      </c>
      <c r="D187">
        <v>0</v>
      </c>
      <c r="E187">
        <v>0</v>
      </c>
      <c r="F187">
        <v>0</v>
      </c>
      <c r="G187">
        <v>0</v>
      </c>
      <c r="H187">
        <v>0</v>
      </c>
      <c r="I187">
        <v>0</v>
      </c>
      <c r="J187">
        <v>0</v>
      </c>
      <c r="K187">
        <v>0</v>
      </c>
      <c r="L187">
        <v>0</v>
      </c>
      <c r="M187">
        <v>0</v>
      </c>
      <c r="N187">
        <v>0</v>
      </c>
      <c r="O187">
        <v>0</v>
      </c>
      <c r="P187">
        <v>0</v>
      </c>
      <c r="Q187">
        <v>0</v>
      </c>
    </row>
    <row r="188" spans="1:17" x14ac:dyDescent="0.35">
      <c r="A188" t="s">
        <v>229</v>
      </c>
      <c r="B188">
        <v>91.115774480400006</v>
      </c>
      <c r="C188">
        <v>82.161197965499994</v>
      </c>
      <c r="D188">
        <v>93.513501666699995</v>
      </c>
      <c r="E188">
        <v>95.411940000000001</v>
      </c>
      <c r="F188">
        <v>98.811241306100001</v>
      </c>
      <c r="G188">
        <v>99.999454911100003</v>
      </c>
      <c r="H188">
        <v>99.999807099099996</v>
      </c>
      <c r="I188">
        <v>99.998842605999997</v>
      </c>
      <c r="J188">
        <v>91.452965242999994</v>
      </c>
      <c r="K188">
        <v>82.166596620700005</v>
      </c>
      <c r="L188">
        <v>93.467078333299995</v>
      </c>
      <c r="M188">
        <v>95.397284999999997</v>
      </c>
      <c r="N188">
        <v>92.118864827099998</v>
      </c>
      <c r="O188">
        <v>99.999957133099997</v>
      </c>
      <c r="P188">
        <v>99.999807099099996</v>
      </c>
      <c r="Q188">
        <v>99.998842605999997</v>
      </c>
    </row>
    <row r="189" spans="1:17" x14ac:dyDescent="0.35">
      <c r="A189" t="s">
        <v>671</v>
      </c>
      <c r="B189">
        <v>0</v>
      </c>
      <c r="C189">
        <v>0</v>
      </c>
      <c r="D189">
        <v>0</v>
      </c>
      <c r="E189">
        <v>0</v>
      </c>
      <c r="F189">
        <v>0</v>
      </c>
      <c r="G189">
        <v>0</v>
      </c>
      <c r="H189">
        <v>0</v>
      </c>
      <c r="I189">
        <v>0</v>
      </c>
      <c r="J189">
        <v>0</v>
      </c>
      <c r="K189">
        <v>0</v>
      </c>
      <c r="L189">
        <v>0</v>
      </c>
      <c r="M189">
        <v>0</v>
      </c>
      <c r="N189">
        <v>0</v>
      </c>
      <c r="O189">
        <v>0</v>
      </c>
      <c r="P189">
        <v>0</v>
      </c>
      <c r="Q189">
        <v>0</v>
      </c>
    </row>
    <row r="190" spans="1:17" x14ac:dyDescent="0.35">
      <c r="A190" t="s">
        <v>672</v>
      </c>
      <c r="B190">
        <v>0</v>
      </c>
      <c r="C190">
        <v>0</v>
      </c>
      <c r="D190">
        <v>0</v>
      </c>
      <c r="E190">
        <v>0</v>
      </c>
      <c r="F190">
        <v>0</v>
      </c>
      <c r="G190">
        <v>0</v>
      </c>
      <c r="H190">
        <v>0</v>
      </c>
      <c r="I190">
        <v>0</v>
      </c>
      <c r="J190">
        <v>0</v>
      </c>
      <c r="K190">
        <v>0</v>
      </c>
      <c r="L190">
        <v>0</v>
      </c>
      <c r="M190">
        <v>0</v>
      </c>
      <c r="N190">
        <v>0</v>
      </c>
      <c r="O190">
        <v>0</v>
      </c>
      <c r="P190">
        <v>0</v>
      </c>
      <c r="Q190">
        <v>0</v>
      </c>
    </row>
    <row r="191" spans="1:17" x14ac:dyDescent="0.35">
      <c r="A191" t="s">
        <v>230</v>
      </c>
      <c r="B191">
        <v>90.378931444100004</v>
      </c>
      <c r="C191">
        <v>82.190686137900002</v>
      </c>
      <c r="D191">
        <v>93.536524999999997</v>
      </c>
      <c r="E191">
        <v>95.411749999999998</v>
      </c>
      <c r="F191">
        <v>96.484208989400003</v>
      </c>
      <c r="G191">
        <v>99.999865281300004</v>
      </c>
      <c r="H191">
        <v>99.999807099099996</v>
      </c>
      <c r="I191">
        <v>99.998842605999997</v>
      </c>
      <c r="J191">
        <v>91.429902919</v>
      </c>
      <c r="K191">
        <v>82.108765448300005</v>
      </c>
      <c r="L191">
        <v>93.542812666700002</v>
      </c>
      <c r="M191">
        <v>95.668785</v>
      </c>
      <c r="N191">
        <v>88.809577689299999</v>
      </c>
      <c r="O191">
        <v>99.635796400299995</v>
      </c>
      <c r="P191">
        <v>99.999807099099996</v>
      </c>
      <c r="Q191">
        <v>99.998842605999997</v>
      </c>
    </row>
    <row r="192" spans="1:17" x14ac:dyDescent="0.35">
      <c r="A192" t="s">
        <v>673</v>
      </c>
      <c r="B192">
        <v>0</v>
      </c>
      <c r="C192">
        <v>0</v>
      </c>
      <c r="D192">
        <v>0</v>
      </c>
      <c r="E192">
        <v>0</v>
      </c>
      <c r="F192">
        <v>0</v>
      </c>
      <c r="G192">
        <v>0</v>
      </c>
      <c r="H192">
        <v>0</v>
      </c>
      <c r="I192">
        <v>0</v>
      </c>
      <c r="J192">
        <v>0</v>
      </c>
      <c r="K192">
        <v>0</v>
      </c>
      <c r="L192">
        <v>0</v>
      </c>
      <c r="M192">
        <v>0</v>
      </c>
      <c r="N192">
        <v>0</v>
      </c>
      <c r="O192">
        <v>0</v>
      </c>
      <c r="P192">
        <v>0</v>
      </c>
      <c r="Q192">
        <v>0</v>
      </c>
    </row>
    <row r="193" spans="1:17" x14ac:dyDescent="0.35">
      <c r="A193" t="s">
        <v>674</v>
      </c>
      <c r="B193">
        <v>0</v>
      </c>
      <c r="C193">
        <v>0</v>
      </c>
      <c r="D193">
        <v>0</v>
      </c>
      <c r="E193">
        <v>0</v>
      </c>
      <c r="F193">
        <v>0</v>
      </c>
      <c r="G193">
        <v>0</v>
      </c>
      <c r="H193">
        <v>0</v>
      </c>
      <c r="I193">
        <v>0</v>
      </c>
      <c r="J193">
        <v>0</v>
      </c>
      <c r="K193">
        <v>0</v>
      </c>
      <c r="L193">
        <v>0</v>
      </c>
      <c r="M193">
        <v>0</v>
      </c>
      <c r="N193">
        <v>0</v>
      </c>
      <c r="O193">
        <v>0</v>
      </c>
      <c r="P193">
        <v>0</v>
      </c>
      <c r="Q193">
        <v>0</v>
      </c>
    </row>
    <row r="194" spans="1:17" x14ac:dyDescent="0.35">
      <c r="A194" t="s">
        <v>231</v>
      </c>
      <c r="B194">
        <v>91.223136064200006</v>
      </c>
      <c r="C194">
        <v>82.228317896600004</v>
      </c>
      <c r="D194">
        <v>93.584342666699996</v>
      </c>
      <c r="E194">
        <v>95.69323</v>
      </c>
      <c r="F194">
        <v>94.944036825200001</v>
      </c>
      <c r="G194">
        <v>99.986574175900003</v>
      </c>
      <c r="H194">
        <v>99.942765542499998</v>
      </c>
      <c r="I194">
        <v>99.656596567199998</v>
      </c>
      <c r="J194">
        <v>91.4506389246</v>
      </c>
      <c r="K194">
        <v>82.186897310299997</v>
      </c>
      <c r="L194">
        <v>93.489740833300004</v>
      </c>
      <c r="M194">
        <v>95.395995999999997</v>
      </c>
      <c r="N194">
        <v>94.612987240099997</v>
      </c>
      <c r="O194">
        <v>99.981053289299993</v>
      </c>
      <c r="P194">
        <v>99.963345502799996</v>
      </c>
      <c r="Q194">
        <v>99.852954294499995</v>
      </c>
    </row>
    <row r="195" spans="1:17" x14ac:dyDescent="0.35">
      <c r="A195" t="s">
        <v>675</v>
      </c>
      <c r="B195">
        <v>0</v>
      </c>
      <c r="C195">
        <v>0</v>
      </c>
      <c r="D195">
        <v>0</v>
      </c>
      <c r="E195">
        <v>0</v>
      </c>
      <c r="F195">
        <v>0</v>
      </c>
      <c r="G195">
        <v>0</v>
      </c>
      <c r="H195">
        <v>0</v>
      </c>
      <c r="I195">
        <v>0</v>
      </c>
      <c r="J195">
        <v>0</v>
      </c>
      <c r="K195">
        <v>0</v>
      </c>
      <c r="L195">
        <v>0</v>
      </c>
      <c r="M195">
        <v>0</v>
      </c>
      <c r="N195">
        <v>0</v>
      </c>
      <c r="O195">
        <v>0</v>
      </c>
      <c r="P195">
        <v>0</v>
      </c>
      <c r="Q195">
        <v>0</v>
      </c>
    </row>
    <row r="196" spans="1:17" x14ac:dyDescent="0.35">
      <c r="A196" t="s">
        <v>676</v>
      </c>
      <c r="B196">
        <v>0</v>
      </c>
      <c r="C196">
        <v>0</v>
      </c>
      <c r="D196">
        <v>0</v>
      </c>
      <c r="E196">
        <v>0</v>
      </c>
      <c r="F196">
        <v>0</v>
      </c>
      <c r="G196">
        <v>0</v>
      </c>
      <c r="H196">
        <v>0</v>
      </c>
      <c r="I196">
        <v>0</v>
      </c>
      <c r="J196">
        <v>0</v>
      </c>
      <c r="K196">
        <v>0</v>
      </c>
      <c r="L196">
        <v>0</v>
      </c>
      <c r="M196">
        <v>0</v>
      </c>
      <c r="N196">
        <v>0</v>
      </c>
      <c r="O196">
        <v>0</v>
      </c>
      <c r="P196">
        <v>0</v>
      </c>
      <c r="Q196">
        <v>0</v>
      </c>
    </row>
    <row r="197" spans="1:17" x14ac:dyDescent="0.35">
      <c r="A197" t="s">
        <v>232</v>
      </c>
      <c r="B197">
        <v>91.1162875447</v>
      </c>
      <c r="C197">
        <v>82.207808103399998</v>
      </c>
      <c r="D197">
        <v>93.583836500000004</v>
      </c>
      <c r="E197">
        <v>95.693179999999998</v>
      </c>
      <c r="F197">
        <v>98.817409673100002</v>
      </c>
      <c r="G197">
        <v>99.987574545800001</v>
      </c>
      <c r="H197">
        <v>99.945625536999998</v>
      </c>
      <c r="I197">
        <v>99.673756368599996</v>
      </c>
      <c r="J197">
        <v>91.476307061499995</v>
      </c>
      <c r="K197">
        <v>82.1677087586</v>
      </c>
      <c r="L197">
        <v>93.541441166699997</v>
      </c>
      <c r="M197">
        <v>95.402420000000006</v>
      </c>
      <c r="N197">
        <v>93.179704125399994</v>
      </c>
      <c r="O197">
        <v>99.999957133099997</v>
      </c>
      <c r="P197">
        <v>99.999807099099996</v>
      </c>
      <c r="Q197">
        <v>99.998842605999997</v>
      </c>
    </row>
    <row r="198" spans="1:17" x14ac:dyDescent="0.35">
      <c r="A198" t="s">
        <v>677</v>
      </c>
      <c r="B198">
        <v>0</v>
      </c>
      <c r="C198">
        <v>0</v>
      </c>
      <c r="D198">
        <v>0</v>
      </c>
      <c r="E198">
        <v>0</v>
      </c>
      <c r="F198">
        <v>0</v>
      </c>
      <c r="G198">
        <v>0</v>
      </c>
      <c r="H198">
        <v>0</v>
      </c>
      <c r="I198">
        <v>0</v>
      </c>
      <c r="J198">
        <v>0</v>
      </c>
      <c r="K198">
        <v>0</v>
      </c>
      <c r="L198">
        <v>0</v>
      </c>
      <c r="M198">
        <v>0</v>
      </c>
      <c r="N198">
        <v>0</v>
      </c>
      <c r="O198">
        <v>0</v>
      </c>
      <c r="P198">
        <v>0</v>
      </c>
      <c r="Q198">
        <v>0</v>
      </c>
    </row>
    <row r="199" spans="1:17" x14ac:dyDescent="0.35">
      <c r="A199" t="s">
        <v>678</v>
      </c>
      <c r="B199">
        <v>0</v>
      </c>
      <c r="C199">
        <v>0</v>
      </c>
      <c r="D199">
        <v>0</v>
      </c>
      <c r="E199">
        <v>0</v>
      </c>
      <c r="F199">
        <v>0</v>
      </c>
      <c r="G199">
        <v>0</v>
      </c>
      <c r="H199">
        <v>0</v>
      </c>
      <c r="I199">
        <v>0</v>
      </c>
      <c r="J199">
        <v>0</v>
      </c>
      <c r="K199">
        <v>0</v>
      </c>
      <c r="L199">
        <v>0</v>
      </c>
      <c r="M199">
        <v>0</v>
      </c>
      <c r="N199">
        <v>0</v>
      </c>
      <c r="O199">
        <v>0</v>
      </c>
      <c r="P199">
        <v>0</v>
      </c>
      <c r="Q199">
        <v>0</v>
      </c>
    </row>
    <row r="200" spans="1:17" x14ac:dyDescent="0.35">
      <c r="A200" t="s">
        <v>233</v>
      </c>
      <c r="B200">
        <v>91.0628482961</v>
      </c>
      <c r="C200">
        <v>82.217581896599995</v>
      </c>
      <c r="D200">
        <v>93.583755833300003</v>
      </c>
      <c r="E200">
        <v>95.410224999999997</v>
      </c>
      <c r="F200">
        <v>97.544737723200001</v>
      </c>
      <c r="G200">
        <v>98.457104349999994</v>
      </c>
      <c r="H200">
        <v>93.056979991899993</v>
      </c>
      <c r="I200">
        <v>58.342281742099999</v>
      </c>
      <c r="J200">
        <v>91.464151807299999</v>
      </c>
      <c r="K200">
        <v>82.187375620699996</v>
      </c>
      <c r="L200">
        <v>93.549478666699997</v>
      </c>
      <c r="M200">
        <v>95.688829999999996</v>
      </c>
      <c r="N200">
        <v>92.948696143000006</v>
      </c>
      <c r="O200">
        <v>99.999957133099997</v>
      </c>
      <c r="P200">
        <v>99.999807099099996</v>
      </c>
      <c r="Q200">
        <v>99.998842605999997</v>
      </c>
    </row>
    <row r="201" spans="1:17" x14ac:dyDescent="0.35">
      <c r="A201" t="s">
        <v>679</v>
      </c>
      <c r="B201">
        <v>0</v>
      </c>
      <c r="C201">
        <v>0</v>
      </c>
      <c r="D201">
        <v>0</v>
      </c>
      <c r="E201">
        <v>0</v>
      </c>
      <c r="F201">
        <v>0</v>
      </c>
      <c r="G201">
        <v>0</v>
      </c>
      <c r="H201">
        <v>0</v>
      </c>
      <c r="I201">
        <v>0</v>
      </c>
      <c r="J201">
        <v>0</v>
      </c>
      <c r="K201">
        <v>0</v>
      </c>
      <c r="L201">
        <v>0</v>
      </c>
      <c r="M201">
        <v>0</v>
      </c>
      <c r="N201">
        <v>0</v>
      </c>
      <c r="O201">
        <v>0</v>
      </c>
      <c r="P201">
        <v>0</v>
      </c>
      <c r="Q201">
        <v>0</v>
      </c>
    </row>
    <row r="202" spans="1:17" x14ac:dyDescent="0.35">
      <c r="A202" t="s">
        <v>680</v>
      </c>
      <c r="B202">
        <v>0</v>
      </c>
      <c r="C202">
        <v>0</v>
      </c>
      <c r="D202">
        <v>0</v>
      </c>
      <c r="E202">
        <v>0</v>
      </c>
      <c r="F202">
        <v>0</v>
      </c>
      <c r="G202">
        <v>0</v>
      </c>
      <c r="H202">
        <v>0</v>
      </c>
      <c r="I202">
        <v>0</v>
      </c>
      <c r="J202">
        <v>0</v>
      </c>
      <c r="K202">
        <v>0</v>
      </c>
      <c r="L202">
        <v>0</v>
      </c>
      <c r="M202">
        <v>0</v>
      </c>
      <c r="N202">
        <v>0</v>
      </c>
      <c r="O202">
        <v>0</v>
      </c>
      <c r="P202">
        <v>0</v>
      </c>
      <c r="Q202">
        <v>0</v>
      </c>
    </row>
    <row r="203" spans="1:17" x14ac:dyDescent="0.35">
      <c r="A203" t="s">
        <v>234</v>
      </c>
      <c r="B203">
        <v>91.221249946900002</v>
      </c>
      <c r="C203">
        <v>82.266080896600002</v>
      </c>
      <c r="D203">
        <v>93.584326500000003</v>
      </c>
      <c r="E203">
        <v>95.693404999999998</v>
      </c>
      <c r="F203">
        <v>98.511667652</v>
      </c>
      <c r="G203">
        <v>99.985031398700002</v>
      </c>
      <c r="H203">
        <v>99.939758048300007</v>
      </c>
      <c r="I203">
        <v>99.654466591800002</v>
      </c>
      <c r="J203">
        <v>91.582067418999998</v>
      </c>
      <c r="K203">
        <v>82.215725655200004</v>
      </c>
      <c r="L203">
        <v>93.492105833300002</v>
      </c>
      <c r="M203">
        <v>95.263639999999995</v>
      </c>
      <c r="N203">
        <v>91.993257660400005</v>
      </c>
      <c r="O203">
        <v>85.185148668899998</v>
      </c>
      <c r="P203">
        <v>99.999807099099996</v>
      </c>
      <c r="Q203">
        <v>99.998842605999997</v>
      </c>
    </row>
    <row r="204" spans="1:17" x14ac:dyDescent="0.35">
      <c r="A204" t="s">
        <v>681</v>
      </c>
      <c r="B204">
        <v>0</v>
      </c>
      <c r="C204">
        <v>0</v>
      </c>
      <c r="D204">
        <v>0</v>
      </c>
      <c r="E204">
        <v>0</v>
      </c>
      <c r="F204">
        <v>0</v>
      </c>
      <c r="G204">
        <v>0</v>
      </c>
      <c r="H204">
        <v>0</v>
      </c>
      <c r="I204">
        <v>0</v>
      </c>
      <c r="J204">
        <v>0</v>
      </c>
      <c r="K204">
        <v>0</v>
      </c>
      <c r="L204">
        <v>0</v>
      </c>
      <c r="M204">
        <v>0</v>
      </c>
      <c r="N204">
        <v>0</v>
      </c>
      <c r="O204">
        <v>0</v>
      </c>
      <c r="P204">
        <v>0</v>
      </c>
      <c r="Q204">
        <v>0</v>
      </c>
    </row>
    <row r="205" spans="1:17" x14ac:dyDescent="0.35">
      <c r="A205" t="s">
        <v>682</v>
      </c>
      <c r="B205">
        <v>0</v>
      </c>
      <c r="C205">
        <v>0</v>
      </c>
      <c r="D205">
        <v>0</v>
      </c>
      <c r="E205">
        <v>0</v>
      </c>
      <c r="F205">
        <v>0</v>
      </c>
      <c r="G205">
        <v>0</v>
      </c>
      <c r="H205">
        <v>0</v>
      </c>
      <c r="I205">
        <v>0</v>
      </c>
      <c r="J205">
        <v>0</v>
      </c>
      <c r="K205">
        <v>0</v>
      </c>
      <c r="L205">
        <v>0</v>
      </c>
      <c r="M205">
        <v>0</v>
      </c>
      <c r="N205">
        <v>0</v>
      </c>
      <c r="O205">
        <v>0</v>
      </c>
      <c r="P205">
        <v>0</v>
      </c>
      <c r="Q205">
        <v>0</v>
      </c>
    </row>
    <row r="206" spans="1:17" x14ac:dyDescent="0.35">
      <c r="A206" t="s">
        <v>235</v>
      </c>
      <c r="B206">
        <v>91.161646041899999</v>
      </c>
      <c r="C206">
        <v>82.227753310300002</v>
      </c>
      <c r="D206">
        <v>93.607641000000001</v>
      </c>
      <c r="E206">
        <v>95.688910000000007</v>
      </c>
      <c r="F206">
        <v>98.813231732600002</v>
      </c>
      <c r="G206">
        <v>99.988865841500001</v>
      </c>
      <c r="H206">
        <v>99.950907193500001</v>
      </c>
      <c r="I206">
        <v>99.705446001799999</v>
      </c>
      <c r="J206">
        <v>91.482179572600003</v>
      </c>
      <c r="K206">
        <v>82.176816689700004</v>
      </c>
      <c r="L206">
        <v>93.571653499999996</v>
      </c>
      <c r="M206">
        <v>95.688545000000005</v>
      </c>
      <c r="N206">
        <v>88.784666891900002</v>
      </c>
      <c r="O206">
        <v>85.185148668899998</v>
      </c>
      <c r="P206">
        <v>99.999807099099996</v>
      </c>
      <c r="Q206">
        <v>99.998842605999997</v>
      </c>
    </row>
    <row r="207" spans="1:17" x14ac:dyDescent="0.35">
      <c r="A207" t="s">
        <v>683</v>
      </c>
      <c r="B207">
        <v>0</v>
      </c>
      <c r="C207">
        <v>0</v>
      </c>
      <c r="D207">
        <v>0</v>
      </c>
      <c r="E207">
        <v>0</v>
      </c>
      <c r="F207">
        <v>0</v>
      </c>
      <c r="G207">
        <v>0</v>
      </c>
      <c r="H207">
        <v>0</v>
      </c>
      <c r="I207">
        <v>0</v>
      </c>
      <c r="J207">
        <v>0</v>
      </c>
      <c r="K207">
        <v>0</v>
      </c>
      <c r="L207">
        <v>0</v>
      </c>
      <c r="M207">
        <v>0</v>
      </c>
      <c r="N207">
        <v>0</v>
      </c>
      <c r="O207">
        <v>0</v>
      </c>
      <c r="P207">
        <v>0</v>
      </c>
      <c r="Q207">
        <v>0</v>
      </c>
    </row>
    <row r="208" spans="1:17" x14ac:dyDescent="0.35">
      <c r="A208" t="s">
        <v>684</v>
      </c>
      <c r="B208">
        <v>0</v>
      </c>
      <c r="C208">
        <v>0</v>
      </c>
      <c r="D208">
        <v>0</v>
      </c>
      <c r="E208">
        <v>0</v>
      </c>
      <c r="F208">
        <v>0</v>
      </c>
      <c r="G208">
        <v>0</v>
      </c>
      <c r="H208">
        <v>0</v>
      </c>
      <c r="I208">
        <v>0</v>
      </c>
      <c r="J208">
        <v>0</v>
      </c>
      <c r="K208">
        <v>0</v>
      </c>
      <c r="L208">
        <v>0</v>
      </c>
      <c r="M208">
        <v>0</v>
      </c>
      <c r="N208">
        <v>0</v>
      </c>
      <c r="O208">
        <v>0</v>
      </c>
      <c r="P208">
        <v>0</v>
      </c>
      <c r="Q208">
        <v>0</v>
      </c>
    </row>
    <row r="209" spans="1:17" x14ac:dyDescent="0.35">
      <c r="A209" t="s">
        <v>237</v>
      </c>
      <c r="B209">
        <v>91.114164742300005</v>
      </c>
      <c r="C209">
        <v>82.207532275899993</v>
      </c>
      <c r="D209">
        <v>93.628732666700003</v>
      </c>
      <c r="E209">
        <v>95.68777</v>
      </c>
      <c r="F209">
        <v>97.852270023900005</v>
      </c>
      <c r="G209">
        <v>98.449822427200004</v>
      </c>
      <c r="H209">
        <v>93.029100545700004</v>
      </c>
      <c r="I209">
        <v>58.175006678199999</v>
      </c>
      <c r="J209">
        <v>91.451671347300007</v>
      </c>
      <c r="K209">
        <v>82.173356931000001</v>
      </c>
      <c r="L209">
        <v>93.565892833299998</v>
      </c>
      <c r="M209">
        <v>95.668329999999997</v>
      </c>
      <c r="N209">
        <v>92.035254112700002</v>
      </c>
      <c r="O209">
        <v>85.185148668899998</v>
      </c>
      <c r="P209">
        <v>99.999807099099996</v>
      </c>
      <c r="Q209">
        <v>99.998842605999997</v>
      </c>
    </row>
    <row r="210" spans="1:17" x14ac:dyDescent="0.35">
      <c r="A210" t="s">
        <v>685</v>
      </c>
      <c r="B210">
        <v>0</v>
      </c>
      <c r="C210">
        <v>0</v>
      </c>
      <c r="D210">
        <v>0</v>
      </c>
      <c r="E210">
        <v>0</v>
      </c>
      <c r="F210">
        <v>0</v>
      </c>
      <c r="G210">
        <v>0</v>
      </c>
      <c r="H210">
        <v>0</v>
      </c>
      <c r="I210">
        <v>0</v>
      </c>
      <c r="J210">
        <v>0</v>
      </c>
      <c r="K210">
        <v>0</v>
      </c>
      <c r="L210">
        <v>0</v>
      </c>
      <c r="M210">
        <v>0</v>
      </c>
      <c r="N210">
        <v>0</v>
      </c>
      <c r="O210">
        <v>0</v>
      </c>
      <c r="P210">
        <v>0</v>
      </c>
      <c r="Q210">
        <v>0</v>
      </c>
    </row>
    <row r="211" spans="1:17" x14ac:dyDescent="0.35">
      <c r="A211" t="s">
        <v>686</v>
      </c>
      <c r="B211">
        <v>0</v>
      </c>
      <c r="C211">
        <v>0</v>
      </c>
      <c r="D211">
        <v>0</v>
      </c>
      <c r="E211">
        <v>0</v>
      </c>
      <c r="F211">
        <v>0</v>
      </c>
      <c r="G211">
        <v>0</v>
      </c>
      <c r="H211">
        <v>0</v>
      </c>
      <c r="I211">
        <v>0</v>
      </c>
      <c r="J211">
        <v>0</v>
      </c>
      <c r="K211">
        <v>0</v>
      </c>
      <c r="L211">
        <v>0</v>
      </c>
      <c r="M211">
        <v>0</v>
      </c>
      <c r="N211">
        <v>0</v>
      </c>
      <c r="O211">
        <v>0</v>
      </c>
      <c r="P211">
        <v>0</v>
      </c>
      <c r="Q211">
        <v>0</v>
      </c>
    </row>
    <row r="212" spans="1:17" x14ac:dyDescent="0.35">
      <c r="A212" t="s">
        <v>238</v>
      </c>
      <c r="B212">
        <v>91.184016842700004</v>
      </c>
      <c r="C212">
        <v>82.212909827600001</v>
      </c>
      <c r="D212">
        <v>93.604968999999997</v>
      </c>
      <c r="E212">
        <v>95.685683999999995</v>
      </c>
      <c r="F212">
        <v>97.953207293399998</v>
      </c>
      <c r="G212">
        <v>98.451552981999995</v>
      </c>
      <c r="H212">
        <v>93.031998873500001</v>
      </c>
      <c r="I212">
        <v>58.192396476900001</v>
      </c>
      <c r="J212">
        <v>91.535197089899995</v>
      </c>
      <c r="K212">
        <v>82.178814000000003</v>
      </c>
      <c r="L212">
        <v>93.556945666700003</v>
      </c>
      <c r="M212">
        <v>95.670180000000002</v>
      </c>
      <c r="N212">
        <v>93.5333024416</v>
      </c>
      <c r="O212">
        <v>99.999957133099997</v>
      </c>
      <c r="P212">
        <v>99.999807099099996</v>
      </c>
      <c r="Q212">
        <v>99.998842605999997</v>
      </c>
    </row>
    <row r="213" spans="1:17" x14ac:dyDescent="0.35">
      <c r="A213" t="s">
        <v>687</v>
      </c>
      <c r="B213">
        <v>0</v>
      </c>
      <c r="C213">
        <v>0</v>
      </c>
      <c r="D213">
        <v>0</v>
      </c>
      <c r="E213">
        <v>0</v>
      </c>
      <c r="F213">
        <v>0</v>
      </c>
      <c r="G213">
        <v>0</v>
      </c>
      <c r="H213">
        <v>0</v>
      </c>
      <c r="I213">
        <v>0</v>
      </c>
      <c r="J213">
        <v>0</v>
      </c>
      <c r="K213">
        <v>0</v>
      </c>
      <c r="L213">
        <v>0</v>
      </c>
      <c r="M213">
        <v>0</v>
      </c>
      <c r="N213">
        <v>0</v>
      </c>
      <c r="O213">
        <v>0</v>
      </c>
      <c r="P213">
        <v>0</v>
      </c>
      <c r="Q213">
        <v>0</v>
      </c>
    </row>
    <row r="214" spans="1:17" x14ac:dyDescent="0.35">
      <c r="A214" t="s">
        <v>688</v>
      </c>
      <c r="B214">
        <v>0</v>
      </c>
      <c r="C214">
        <v>0</v>
      </c>
      <c r="D214">
        <v>0</v>
      </c>
      <c r="E214">
        <v>0</v>
      </c>
      <c r="F214">
        <v>0</v>
      </c>
      <c r="G214">
        <v>0</v>
      </c>
      <c r="H214">
        <v>0</v>
      </c>
      <c r="I214">
        <v>0</v>
      </c>
      <c r="J214">
        <v>0</v>
      </c>
      <c r="K214">
        <v>0</v>
      </c>
      <c r="L214">
        <v>0</v>
      </c>
      <c r="M214">
        <v>0</v>
      </c>
      <c r="N214">
        <v>0</v>
      </c>
      <c r="O214">
        <v>0</v>
      </c>
      <c r="P214">
        <v>0</v>
      </c>
      <c r="Q214">
        <v>0</v>
      </c>
    </row>
    <row r="215" spans="1:17" x14ac:dyDescent="0.35">
      <c r="A215" t="s">
        <v>239</v>
      </c>
      <c r="B215">
        <v>91.2164754354</v>
      </c>
      <c r="C215">
        <v>82.260750896600001</v>
      </c>
      <c r="D215">
        <v>93.606909999999999</v>
      </c>
      <c r="E215">
        <v>95.682299999999998</v>
      </c>
      <c r="F215">
        <v>95.598944038400006</v>
      </c>
      <c r="G215">
        <v>98.4506730194</v>
      </c>
      <c r="H215">
        <v>93.0300532105</v>
      </c>
      <c r="I215">
        <v>58.180722611999997</v>
      </c>
      <c r="J215">
        <v>91.527890884800001</v>
      </c>
      <c r="K215">
        <v>82.208643517200002</v>
      </c>
      <c r="L215">
        <v>93.558536666699993</v>
      </c>
      <c r="M215">
        <v>95.81241</v>
      </c>
      <c r="N215">
        <v>94.034110410899999</v>
      </c>
      <c r="O215">
        <v>93.794354348799999</v>
      </c>
      <c r="P215">
        <v>72.074636467100007</v>
      </c>
      <c r="Q215">
        <v>41.902328019400002</v>
      </c>
    </row>
    <row r="216" spans="1:17" x14ac:dyDescent="0.35">
      <c r="A216" t="s">
        <v>689</v>
      </c>
      <c r="B216">
        <v>0</v>
      </c>
      <c r="C216">
        <v>0</v>
      </c>
      <c r="D216">
        <v>0</v>
      </c>
      <c r="E216">
        <v>0</v>
      </c>
      <c r="F216">
        <v>0</v>
      </c>
      <c r="G216">
        <v>0</v>
      </c>
      <c r="H216">
        <v>0</v>
      </c>
      <c r="I216">
        <v>0</v>
      </c>
      <c r="J216">
        <v>0</v>
      </c>
      <c r="K216">
        <v>0</v>
      </c>
      <c r="L216">
        <v>0</v>
      </c>
      <c r="M216">
        <v>0</v>
      </c>
      <c r="N216">
        <v>0</v>
      </c>
      <c r="O216">
        <v>0</v>
      </c>
      <c r="P216">
        <v>0</v>
      </c>
      <c r="Q216">
        <v>0</v>
      </c>
    </row>
    <row r="217" spans="1:17" x14ac:dyDescent="0.35">
      <c r="A217" t="s">
        <v>690</v>
      </c>
      <c r="B217">
        <v>0</v>
      </c>
      <c r="C217">
        <v>0</v>
      </c>
      <c r="D217">
        <v>0</v>
      </c>
      <c r="E217">
        <v>0</v>
      </c>
      <c r="F217">
        <v>0</v>
      </c>
      <c r="G217">
        <v>0</v>
      </c>
      <c r="H217">
        <v>0</v>
      </c>
      <c r="I217">
        <v>0</v>
      </c>
      <c r="J217">
        <v>0</v>
      </c>
      <c r="K217">
        <v>0</v>
      </c>
      <c r="L217">
        <v>0</v>
      </c>
      <c r="M217">
        <v>0</v>
      </c>
      <c r="N217">
        <v>0</v>
      </c>
      <c r="O217">
        <v>0</v>
      </c>
      <c r="P217">
        <v>0</v>
      </c>
      <c r="Q217">
        <v>0</v>
      </c>
    </row>
    <row r="218" spans="1:17" x14ac:dyDescent="0.35">
      <c r="A218" t="s">
        <v>691</v>
      </c>
      <c r="B218">
        <v>0</v>
      </c>
      <c r="C218">
        <v>0</v>
      </c>
      <c r="D218">
        <v>0</v>
      </c>
      <c r="E218">
        <v>0</v>
      </c>
      <c r="F218">
        <v>0</v>
      </c>
      <c r="G218">
        <v>0</v>
      </c>
      <c r="H218">
        <v>0</v>
      </c>
      <c r="I218">
        <v>0</v>
      </c>
      <c r="J218">
        <v>0</v>
      </c>
      <c r="K218">
        <v>0</v>
      </c>
      <c r="L218">
        <v>0</v>
      </c>
      <c r="M218">
        <v>0</v>
      </c>
      <c r="N218">
        <v>0</v>
      </c>
      <c r="O218">
        <v>0</v>
      </c>
      <c r="P218">
        <v>0</v>
      </c>
      <c r="Q218">
        <v>0</v>
      </c>
    </row>
    <row r="219" spans="1:17" x14ac:dyDescent="0.35">
      <c r="A219" t="s">
        <v>692</v>
      </c>
      <c r="B219">
        <v>0</v>
      </c>
      <c r="C219">
        <v>0</v>
      </c>
      <c r="D219">
        <v>0</v>
      </c>
      <c r="E219">
        <v>0</v>
      </c>
      <c r="F219">
        <v>0</v>
      </c>
      <c r="G219">
        <v>0</v>
      </c>
      <c r="H219">
        <v>0</v>
      </c>
      <c r="I219">
        <v>0</v>
      </c>
      <c r="J219">
        <v>0</v>
      </c>
      <c r="K219">
        <v>0</v>
      </c>
      <c r="L219">
        <v>0</v>
      </c>
      <c r="M219">
        <v>0</v>
      </c>
      <c r="N219">
        <v>0</v>
      </c>
      <c r="O219">
        <v>0</v>
      </c>
      <c r="P219">
        <v>0</v>
      </c>
      <c r="Q219">
        <v>0</v>
      </c>
    </row>
    <row r="220" spans="1:17" x14ac:dyDescent="0.35">
      <c r="A220" t="s">
        <v>240</v>
      </c>
      <c r="B220">
        <v>85.1615235955</v>
      </c>
      <c r="C220">
        <v>11.114369379299999</v>
      </c>
      <c r="D220">
        <v>0</v>
      </c>
      <c r="E220">
        <v>0</v>
      </c>
      <c r="F220">
        <v>66.019865261000007</v>
      </c>
      <c r="G220">
        <v>0</v>
      </c>
      <c r="H220">
        <v>0</v>
      </c>
      <c r="I220">
        <v>0</v>
      </c>
      <c r="J220">
        <v>85.661431800599999</v>
      </c>
      <c r="K220">
        <v>11.107192896600001</v>
      </c>
      <c r="L220">
        <v>0</v>
      </c>
      <c r="M220">
        <v>0</v>
      </c>
      <c r="N220">
        <v>99.765076265399998</v>
      </c>
      <c r="O220">
        <v>99.999710648999994</v>
      </c>
      <c r="P220">
        <v>0</v>
      </c>
      <c r="Q220">
        <v>0</v>
      </c>
    </row>
    <row r="221" spans="1:17" x14ac:dyDescent="0.35">
      <c r="A221" t="s">
        <v>693</v>
      </c>
      <c r="B221">
        <v>0</v>
      </c>
      <c r="C221">
        <v>0</v>
      </c>
      <c r="D221">
        <v>0</v>
      </c>
      <c r="E221">
        <v>0</v>
      </c>
      <c r="F221">
        <v>0</v>
      </c>
      <c r="G221">
        <v>0</v>
      </c>
      <c r="H221">
        <v>0</v>
      </c>
      <c r="I221">
        <v>0</v>
      </c>
      <c r="J221">
        <v>0</v>
      </c>
      <c r="K221">
        <v>0</v>
      </c>
      <c r="L221">
        <v>0</v>
      </c>
      <c r="M221">
        <v>0</v>
      </c>
      <c r="N221">
        <v>0</v>
      </c>
      <c r="O221">
        <v>0</v>
      </c>
      <c r="P221">
        <v>0</v>
      </c>
      <c r="Q221">
        <v>0</v>
      </c>
    </row>
    <row r="222" spans="1:17" x14ac:dyDescent="0.35">
      <c r="A222" t="s">
        <v>694</v>
      </c>
      <c r="B222">
        <v>0</v>
      </c>
      <c r="C222">
        <v>0</v>
      </c>
      <c r="D222">
        <v>0</v>
      </c>
      <c r="E222">
        <v>0</v>
      </c>
      <c r="F222">
        <v>0</v>
      </c>
      <c r="G222">
        <v>0</v>
      </c>
      <c r="H222">
        <v>0</v>
      </c>
      <c r="I222">
        <v>0</v>
      </c>
      <c r="J222">
        <v>0</v>
      </c>
      <c r="K222">
        <v>0</v>
      </c>
      <c r="L222">
        <v>0</v>
      </c>
      <c r="M222">
        <v>0</v>
      </c>
      <c r="N222">
        <v>0</v>
      </c>
      <c r="O222">
        <v>0</v>
      </c>
      <c r="P222">
        <v>0</v>
      </c>
      <c r="Q222">
        <v>0</v>
      </c>
    </row>
    <row r="223" spans="1:17" x14ac:dyDescent="0.35">
      <c r="A223" t="s">
        <v>695</v>
      </c>
      <c r="B223">
        <v>0</v>
      </c>
      <c r="C223">
        <v>0</v>
      </c>
      <c r="D223">
        <v>0</v>
      </c>
      <c r="E223">
        <v>0</v>
      </c>
      <c r="F223">
        <v>0</v>
      </c>
      <c r="G223">
        <v>0</v>
      </c>
      <c r="H223">
        <v>0</v>
      </c>
      <c r="I223">
        <v>0</v>
      </c>
      <c r="J223">
        <v>0</v>
      </c>
      <c r="K223">
        <v>0</v>
      </c>
      <c r="L223">
        <v>0</v>
      </c>
      <c r="M223">
        <v>0</v>
      </c>
      <c r="N223">
        <v>0</v>
      </c>
      <c r="O223">
        <v>0</v>
      </c>
      <c r="P223">
        <v>0</v>
      </c>
      <c r="Q223">
        <v>0</v>
      </c>
    </row>
    <row r="224" spans="1:17" x14ac:dyDescent="0.35">
      <c r="A224" t="s">
        <v>696</v>
      </c>
      <c r="B224">
        <v>0</v>
      </c>
      <c r="C224">
        <v>0</v>
      </c>
      <c r="D224">
        <v>0</v>
      </c>
      <c r="E224">
        <v>0</v>
      </c>
      <c r="F224">
        <v>0</v>
      </c>
      <c r="G224">
        <v>0</v>
      </c>
      <c r="H224">
        <v>0</v>
      </c>
      <c r="I224">
        <v>0</v>
      </c>
      <c r="J224">
        <v>0</v>
      </c>
      <c r="K224">
        <v>0</v>
      </c>
      <c r="L224">
        <v>0</v>
      </c>
      <c r="M224">
        <v>0</v>
      </c>
      <c r="N224">
        <v>0</v>
      </c>
      <c r="O224">
        <v>0</v>
      </c>
      <c r="P224">
        <v>0</v>
      </c>
      <c r="Q224">
        <v>0</v>
      </c>
    </row>
    <row r="225" spans="1:17" x14ac:dyDescent="0.35">
      <c r="A225" t="s">
        <v>697</v>
      </c>
      <c r="B225">
        <v>0</v>
      </c>
      <c r="C225">
        <v>0</v>
      </c>
      <c r="D225">
        <v>0</v>
      </c>
      <c r="E225">
        <v>0</v>
      </c>
      <c r="F225">
        <v>0</v>
      </c>
      <c r="G225">
        <v>0</v>
      </c>
      <c r="H225">
        <v>0</v>
      </c>
      <c r="I225">
        <v>0</v>
      </c>
      <c r="J225">
        <v>0</v>
      </c>
      <c r="K225">
        <v>0</v>
      </c>
      <c r="L225">
        <v>0</v>
      </c>
      <c r="M225">
        <v>0</v>
      </c>
      <c r="N225">
        <v>0</v>
      </c>
      <c r="O225">
        <v>0</v>
      </c>
      <c r="P225">
        <v>0</v>
      </c>
      <c r="Q225">
        <v>0</v>
      </c>
    </row>
    <row r="226" spans="1:17" x14ac:dyDescent="0.35">
      <c r="A226" t="s">
        <v>698</v>
      </c>
      <c r="B226">
        <v>0</v>
      </c>
      <c r="C226">
        <v>0</v>
      </c>
      <c r="D226">
        <v>0</v>
      </c>
      <c r="E226">
        <v>0</v>
      </c>
      <c r="F226">
        <v>0</v>
      </c>
      <c r="G226">
        <v>0</v>
      </c>
      <c r="H226">
        <v>0</v>
      </c>
      <c r="I226">
        <v>0</v>
      </c>
      <c r="J226">
        <v>0</v>
      </c>
      <c r="K226">
        <v>0</v>
      </c>
      <c r="L226">
        <v>0</v>
      </c>
      <c r="M226">
        <v>0</v>
      </c>
      <c r="N226">
        <v>0</v>
      </c>
      <c r="O226">
        <v>0</v>
      </c>
      <c r="P226">
        <v>0</v>
      </c>
      <c r="Q226">
        <v>0</v>
      </c>
    </row>
    <row r="227" spans="1:17" x14ac:dyDescent="0.35">
      <c r="A227" t="s">
        <v>241</v>
      </c>
      <c r="B227">
        <v>85.186597005600007</v>
      </c>
      <c r="C227">
        <v>11.114252758599999</v>
      </c>
      <c r="D227">
        <v>0</v>
      </c>
      <c r="E227">
        <v>0</v>
      </c>
      <c r="F227">
        <v>66.071156210599995</v>
      </c>
      <c r="G227">
        <v>0</v>
      </c>
      <c r="H227">
        <v>0</v>
      </c>
      <c r="I227">
        <v>0</v>
      </c>
      <c r="J227">
        <v>85.701533205100006</v>
      </c>
      <c r="K227">
        <v>11.107314413799999</v>
      </c>
      <c r="L227">
        <v>0</v>
      </c>
      <c r="M227">
        <v>0</v>
      </c>
      <c r="N227">
        <v>99.765746323100004</v>
      </c>
      <c r="O227">
        <v>99.999710648999994</v>
      </c>
      <c r="P227">
        <v>0</v>
      </c>
      <c r="Q227">
        <v>0</v>
      </c>
    </row>
    <row r="228" spans="1:17" x14ac:dyDescent="0.35">
      <c r="A228" t="s">
        <v>699</v>
      </c>
      <c r="B228">
        <v>0</v>
      </c>
      <c r="C228">
        <v>0</v>
      </c>
      <c r="D228">
        <v>0</v>
      </c>
      <c r="E228">
        <v>0</v>
      </c>
      <c r="F228">
        <v>0</v>
      </c>
      <c r="G228">
        <v>0</v>
      </c>
      <c r="H228">
        <v>0</v>
      </c>
      <c r="I228">
        <v>0</v>
      </c>
      <c r="J228">
        <v>0</v>
      </c>
      <c r="K228">
        <v>0</v>
      </c>
      <c r="L228">
        <v>0</v>
      </c>
      <c r="M228">
        <v>0</v>
      </c>
      <c r="N228">
        <v>0</v>
      </c>
      <c r="O228">
        <v>0</v>
      </c>
      <c r="P228">
        <v>0</v>
      </c>
      <c r="Q228">
        <v>0</v>
      </c>
    </row>
    <row r="229" spans="1:17" x14ac:dyDescent="0.35">
      <c r="A229" t="s">
        <v>700</v>
      </c>
      <c r="B229">
        <v>0</v>
      </c>
      <c r="C229">
        <v>0</v>
      </c>
      <c r="D229">
        <v>0</v>
      </c>
      <c r="E229">
        <v>0</v>
      </c>
      <c r="F229">
        <v>0</v>
      </c>
      <c r="G229">
        <v>0</v>
      </c>
      <c r="H229">
        <v>0</v>
      </c>
      <c r="I229">
        <v>0</v>
      </c>
      <c r="J229">
        <v>0</v>
      </c>
      <c r="K229">
        <v>0</v>
      </c>
      <c r="L229">
        <v>0</v>
      </c>
      <c r="M229">
        <v>0</v>
      </c>
      <c r="N229">
        <v>0</v>
      </c>
      <c r="O229">
        <v>0</v>
      </c>
      <c r="P229">
        <v>0</v>
      </c>
      <c r="Q229">
        <v>0</v>
      </c>
    </row>
    <row r="230" spans="1:17" x14ac:dyDescent="0.35">
      <c r="A230" t="s">
        <v>701</v>
      </c>
      <c r="B230">
        <v>0</v>
      </c>
      <c r="C230">
        <v>0</v>
      </c>
      <c r="D230">
        <v>0</v>
      </c>
      <c r="E230">
        <v>0</v>
      </c>
      <c r="F230">
        <v>0</v>
      </c>
      <c r="G230">
        <v>0</v>
      </c>
      <c r="H230">
        <v>0</v>
      </c>
      <c r="I230">
        <v>0</v>
      </c>
      <c r="J230">
        <v>0</v>
      </c>
      <c r="K230">
        <v>0</v>
      </c>
      <c r="L230">
        <v>0</v>
      </c>
      <c r="M230">
        <v>0</v>
      </c>
      <c r="N230">
        <v>0</v>
      </c>
      <c r="O230">
        <v>0</v>
      </c>
      <c r="P230">
        <v>0</v>
      </c>
      <c r="Q230">
        <v>0</v>
      </c>
    </row>
    <row r="231" spans="1:17" x14ac:dyDescent="0.35">
      <c r="A231" t="s">
        <v>702</v>
      </c>
      <c r="B231">
        <v>0</v>
      </c>
      <c r="C231">
        <v>0</v>
      </c>
      <c r="D231">
        <v>0</v>
      </c>
      <c r="E231">
        <v>0</v>
      </c>
      <c r="F231">
        <v>0</v>
      </c>
      <c r="G231">
        <v>0</v>
      </c>
      <c r="H231">
        <v>0</v>
      </c>
      <c r="I231">
        <v>0</v>
      </c>
      <c r="J231">
        <v>0</v>
      </c>
      <c r="K231">
        <v>0</v>
      </c>
      <c r="L231">
        <v>0</v>
      </c>
      <c r="M231">
        <v>0</v>
      </c>
      <c r="N231">
        <v>0</v>
      </c>
      <c r="O231">
        <v>0</v>
      </c>
      <c r="P231">
        <v>0</v>
      </c>
      <c r="Q231">
        <v>0</v>
      </c>
    </row>
    <row r="232" spans="1:17" x14ac:dyDescent="0.35">
      <c r="A232" t="s">
        <v>242</v>
      </c>
      <c r="B232">
        <v>65.239096643799996</v>
      </c>
      <c r="C232">
        <v>73.146151620699996</v>
      </c>
      <c r="D232">
        <v>49.481644500000002</v>
      </c>
      <c r="E232">
        <v>0</v>
      </c>
      <c r="F232">
        <v>42.6422814035</v>
      </c>
      <c r="G232">
        <v>59.212114587000002</v>
      </c>
      <c r="H232">
        <v>58.813469822099997</v>
      </c>
      <c r="I232">
        <v>0</v>
      </c>
      <c r="J232">
        <v>91.5630618287</v>
      </c>
      <c r="K232">
        <v>82.252483068999993</v>
      </c>
      <c r="L232">
        <v>93.660788333300005</v>
      </c>
      <c r="M232">
        <v>95.641919999999999</v>
      </c>
      <c r="N232">
        <v>93.547018050700004</v>
      </c>
      <c r="O232">
        <v>60.263860129699999</v>
      </c>
      <c r="P232">
        <v>0</v>
      </c>
      <c r="Q232">
        <v>0</v>
      </c>
    </row>
    <row r="233" spans="1:17" x14ac:dyDescent="0.35">
      <c r="A233" t="s">
        <v>246</v>
      </c>
      <c r="B233">
        <v>62.100876466599999</v>
      </c>
      <c r="C233">
        <v>73.124823448300006</v>
      </c>
      <c r="D233">
        <v>49.459519999999998</v>
      </c>
      <c r="E233">
        <v>0</v>
      </c>
      <c r="F233">
        <v>38.009899879700001</v>
      </c>
      <c r="G233">
        <v>58.670958317500002</v>
      </c>
      <c r="H233">
        <v>59.099867243399999</v>
      </c>
      <c r="I233">
        <v>0</v>
      </c>
      <c r="J233">
        <v>91.518979631999997</v>
      </c>
      <c r="K233">
        <v>82.290828241400007</v>
      </c>
      <c r="L233">
        <v>93.631685500000003</v>
      </c>
      <c r="M233">
        <v>95.675545</v>
      </c>
      <c r="N233">
        <v>94.951288894800001</v>
      </c>
      <c r="O233">
        <v>60.2760061615</v>
      </c>
      <c r="P233">
        <v>0</v>
      </c>
      <c r="Q233">
        <v>0</v>
      </c>
    </row>
    <row r="234" spans="1:17" x14ac:dyDescent="0.35">
      <c r="A234" t="s">
        <v>703</v>
      </c>
      <c r="B234">
        <v>0</v>
      </c>
      <c r="C234">
        <v>0</v>
      </c>
      <c r="D234">
        <v>0</v>
      </c>
      <c r="E234">
        <v>0</v>
      </c>
      <c r="F234">
        <v>0</v>
      </c>
      <c r="G234">
        <v>0</v>
      </c>
      <c r="H234">
        <v>0</v>
      </c>
      <c r="I234">
        <v>0</v>
      </c>
      <c r="J234">
        <v>0</v>
      </c>
      <c r="K234">
        <v>0</v>
      </c>
      <c r="L234">
        <v>0</v>
      </c>
      <c r="M234">
        <v>0</v>
      </c>
      <c r="N234">
        <v>0</v>
      </c>
      <c r="O234">
        <v>0</v>
      </c>
      <c r="P234">
        <v>0</v>
      </c>
      <c r="Q234">
        <v>0</v>
      </c>
    </row>
    <row r="235" spans="1:17" x14ac:dyDescent="0.35">
      <c r="A235" t="s">
        <v>704</v>
      </c>
      <c r="B235">
        <v>0</v>
      </c>
      <c r="C235">
        <v>0</v>
      </c>
      <c r="D235">
        <v>0</v>
      </c>
      <c r="E235">
        <v>0</v>
      </c>
      <c r="F235">
        <v>0</v>
      </c>
      <c r="G235">
        <v>0</v>
      </c>
      <c r="H235">
        <v>0</v>
      </c>
      <c r="I235">
        <v>0</v>
      </c>
      <c r="J235">
        <v>0</v>
      </c>
      <c r="K235">
        <v>0</v>
      </c>
      <c r="L235">
        <v>0</v>
      </c>
      <c r="M235">
        <v>0</v>
      </c>
      <c r="N235">
        <v>0</v>
      </c>
      <c r="O235">
        <v>0</v>
      </c>
      <c r="P235">
        <v>0</v>
      </c>
      <c r="Q235">
        <v>0</v>
      </c>
    </row>
    <row r="236" spans="1:17" x14ac:dyDescent="0.35">
      <c r="A236" t="s">
        <v>705</v>
      </c>
      <c r="B236">
        <v>0</v>
      </c>
      <c r="C236">
        <v>0</v>
      </c>
      <c r="D236">
        <v>0</v>
      </c>
      <c r="E236">
        <v>0</v>
      </c>
      <c r="F236">
        <v>0</v>
      </c>
      <c r="G236">
        <v>0</v>
      </c>
      <c r="H236">
        <v>0</v>
      </c>
      <c r="I236">
        <v>0</v>
      </c>
      <c r="J236">
        <v>0</v>
      </c>
      <c r="K236">
        <v>0</v>
      </c>
      <c r="L236">
        <v>0</v>
      </c>
      <c r="M236">
        <v>0</v>
      </c>
      <c r="N236">
        <v>0</v>
      </c>
      <c r="O236">
        <v>0</v>
      </c>
      <c r="P236">
        <v>0</v>
      </c>
      <c r="Q236">
        <v>0</v>
      </c>
    </row>
    <row r="237" spans="1:17" x14ac:dyDescent="0.35">
      <c r="A237" t="s">
        <v>706</v>
      </c>
      <c r="B237">
        <v>0</v>
      </c>
      <c r="C237">
        <v>0</v>
      </c>
      <c r="D237">
        <v>0</v>
      </c>
      <c r="E237">
        <v>0</v>
      </c>
      <c r="F237">
        <v>0</v>
      </c>
      <c r="G237">
        <v>0</v>
      </c>
      <c r="H237">
        <v>0</v>
      </c>
      <c r="I237">
        <v>0</v>
      </c>
      <c r="J237">
        <v>0</v>
      </c>
      <c r="K237">
        <v>0</v>
      </c>
      <c r="L237">
        <v>0</v>
      </c>
      <c r="M237">
        <v>0</v>
      </c>
      <c r="N237">
        <v>0</v>
      </c>
      <c r="O237">
        <v>0</v>
      </c>
      <c r="P237">
        <v>0</v>
      </c>
      <c r="Q237">
        <v>0</v>
      </c>
    </row>
    <row r="238" spans="1:17" x14ac:dyDescent="0.35">
      <c r="A238" t="s">
        <v>707</v>
      </c>
      <c r="B238">
        <v>0</v>
      </c>
      <c r="C238">
        <v>0</v>
      </c>
      <c r="D238">
        <v>0</v>
      </c>
      <c r="E238">
        <v>0</v>
      </c>
      <c r="F238">
        <v>0</v>
      </c>
      <c r="G238">
        <v>0</v>
      </c>
      <c r="H238">
        <v>0</v>
      </c>
      <c r="I238">
        <v>0</v>
      </c>
      <c r="J238">
        <v>0</v>
      </c>
      <c r="K238">
        <v>0</v>
      </c>
      <c r="L238">
        <v>0</v>
      </c>
      <c r="M238">
        <v>0</v>
      </c>
      <c r="N238">
        <v>0</v>
      </c>
      <c r="O238">
        <v>0</v>
      </c>
      <c r="P238">
        <v>0</v>
      </c>
      <c r="Q238">
        <v>0</v>
      </c>
    </row>
    <row r="239" spans="1:17" x14ac:dyDescent="0.35">
      <c r="A239" t="s">
        <v>708</v>
      </c>
      <c r="B239">
        <v>0</v>
      </c>
      <c r="C239">
        <v>0</v>
      </c>
      <c r="D239">
        <v>0</v>
      </c>
      <c r="E239">
        <v>0</v>
      </c>
      <c r="F239">
        <v>0</v>
      </c>
      <c r="G239">
        <v>0</v>
      </c>
      <c r="H239">
        <v>0</v>
      </c>
      <c r="I239">
        <v>0</v>
      </c>
      <c r="J239">
        <v>0</v>
      </c>
      <c r="K239">
        <v>0</v>
      </c>
      <c r="L239">
        <v>0</v>
      </c>
      <c r="M239">
        <v>0</v>
      </c>
      <c r="N239">
        <v>0</v>
      </c>
      <c r="O239">
        <v>0</v>
      </c>
      <c r="P239">
        <v>0</v>
      </c>
      <c r="Q239">
        <v>0</v>
      </c>
    </row>
    <row r="240" spans="1:17" x14ac:dyDescent="0.35">
      <c r="A240" t="s">
        <v>709</v>
      </c>
      <c r="B240">
        <v>0</v>
      </c>
      <c r="C240">
        <v>0</v>
      </c>
      <c r="D240">
        <v>0</v>
      </c>
      <c r="E240">
        <v>0</v>
      </c>
      <c r="F240">
        <v>0</v>
      </c>
      <c r="G240">
        <v>0</v>
      </c>
      <c r="H240">
        <v>0</v>
      </c>
      <c r="I240">
        <v>0</v>
      </c>
      <c r="J240">
        <v>0</v>
      </c>
      <c r="K240">
        <v>0</v>
      </c>
      <c r="L240">
        <v>0</v>
      </c>
      <c r="M240">
        <v>0</v>
      </c>
      <c r="N240">
        <v>0</v>
      </c>
      <c r="O240">
        <v>0</v>
      </c>
      <c r="P240">
        <v>0</v>
      </c>
      <c r="Q240">
        <v>0</v>
      </c>
    </row>
    <row r="241" spans="1:17" x14ac:dyDescent="0.35">
      <c r="A241" t="s">
        <v>710</v>
      </c>
      <c r="B241">
        <v>0</v>
      </c>
      <c r="C241">
        <v>0</v>
      </c>
      <c r="D241">
        <v>0</v>
      </c>
      <c r="E241">
        <v>0</v>
      </c>
      <c r="F241">
        <v>0</v>
      </c>
      <c r="G241">
        <v>0</v>
      </c>
      <c r="H241">
        <v>0</v>
      </c>
      <c r="I241">
        <v>0</v>
      </c>
      <c r="J241">
        <v>0</v>
      </c>
      <c r="K241">
        <v>0</v>
      </c>
      <c r="L241">
        <v>0</v>
      </c>
      <c r="M241">
        <v>0</v>
      </c>
      <c r="N241">
        <v>0</v>
      </c>
      <c r="O241">
        <v>0</v>
      </c>
      <c r="P241">
        <v>0</v>
      </c>
      <c r="Q241">
        <v>0</v>
      </c>
    </row>
    <row r="242" spans="1:17" x14ac:dyDescent="0.35">
      <c r="A242" t="s">
        <v>711</v>
      </c>
      <c r="B242">
        <v>0</v>
      </c>
      <c r="C242">
        <v>0</v>
      </c>
      <c r="D242">
        <v>0</v>
      </c>
      <c r="E242">
        <v>0</v>
      </c>
      <c r="F242">
        <v>0</v>
      </c>
      <c r="G242">
        <v>0</v>
      </c>
      <c r="H242">
        <v>0</v>
      </c>
      <c r="I242">
        <v>0</v>
      </c>
      <c r="J242">
        <v>0</v>
      </c>
      <c r="K242">
        <v>0</v>
      </c>
      <c r="L242">
        <v>0</v>
      </c>
      <c r="M242">
        <v>0</v>
      </c>
      <c r="N242">
        <v>0</v>
      </c>
      <c r="O242">
        <v>0</v>
      </c>
      <c r="P242">
        <v>0</v>
      </c>
      <c r="Q242">
        <v>0</v>
      </c>
    </row>
    <row r="243" spans="1:17" x14ac:dyDescent="0.35">
      <c r="A243" t="s">
        <v>712</v>
      </c>
      <c r="B243">
        <v>0</v>
      </c>
      <c r="C243">
        <v>0</v>
      </c>
      <c r="D243">
        <v>0</v>
      </c>
      <c r="E243">
        <v>0</v>
      </c>
      <c r="F243">
        <v>0</v>
      </c>
      <c r="G243">
        <v>0</v>
      </c>
      <c r="H243">
        <v>0</v>
      </c>
      <c r="I243">
        <v>0</v>
      </c>
      <c r="J243">
        <v>0</v>
      </c>
      <c r="K243">
        <v>0</v>
      </c>
      <c r="L243">
        <v>0</v>
      </c>
      <c r="M243">
        <v>0</v>
      </c>
      <c r="N243">
        <v>0</v>
      </c>
      <c r="O243">
        <v>0</v>
      </c>
      <c r="P243">
        <v>0</v>
      </c>
      <c r="Q243">
        <v>0</v>
      </c>
    </row>
    <row r="244" spans="1:17" x14ac:dyDescent="0.35">
      <c r="A244" t="s">
        <v>713</v>
      </c>
      <c r="B244">
        <v>0</v>
      </c>
      <c r="C244">
        <v>0</v>
      </c>
      <c r="D244">
        <v>0</v>
      </c>
      <c r="E244">
        <v>0</v>
      </c>
      <c r="F244">
        <v>0</v>
      </c>
      <c r="G244">
        <v>0</v>
      </c>
      <c r="H244">
        <v>0</v>
      </c>
      <c r="I244">
        <v>0</v>
      </c>
      <c r="J244">
        <v>0</v>
      </c>
      <c r="K244">
        <v>0</v>
      </c>
      <c r="L244">
        <v>0</v>
      </c>
      <c r="M244">
        <v>0</v>
      </c>
      <c r="N244">
        <v>0</v>
      </c>
      <c r="O244">
        <v>0</v>
      </c>
      <c r="P244">
        <v>0</v>
      </c>
      <c r="Q244">
        <v>0</v>
      </c>
    </row>
    <row r="245" spans="1:17" x14ac:dyDescent="0.35">
      <c r="A245" t="s">
        <v>714</v>
      </c>
      <c r="B245">
        <v>0</v>
      </c>
      <c r="C245">
        <v>0</v>
      </c>
      <c r="D245">
        <v>0</v>
      </c>
      <c r="E245">
        <v>0</v>
      </c>
      <c r="F245">
        <v>0</v>
      </c>
      <c r="G245">
        <v>0</v>
      </c>
      <c r="H245">
        <v>0</v>
      </c>
      <c r="I245">
        <v>0</v>
      </c>
      <c r="J245">
        <v>0</v>
      </c>
      <c r="K245">
        <v>0</v>
      </c>
      <c r="L245">
        <v>0</v>
      </c>
      <c r="M245">
        <v>0</v>
      </c>
      <c r="N245">
        <v>0</v>
      </c>
      <c r="O245">
        <v>0</v>
      </c>
      <c r="P245">
        <v>0</v>
      </c>
      <c r="Q245">
        <v>0</v>
      </c>
    </row>
    <row r="246" spans="1:17" x14ac:dyDescent="0.35">
      <c r="A246" t="s">
        <v>715</v>
      </c>
      <c r="B246">
        <v>0</v>
      </c>
      <c r="C246">
        <v>0</v>
      </c>
      <c r="D246">
        <v>0</v>
      </c>
      <c r="E246">
        <v>0</v>
      </c>
      <c r="F246">
        <v>0</v>
      </c>
      <c r="G246">
        <v>0</v>
      </c>
      <c r="H246">
        <v>0</v>
      </c>
      <c r="I246">
        <v>0</v>
      </c>
      <c r="J246">
        <v>0</v>
      </c>
      <c r="K246">
        <v>0</v>
      </c>
      <c r="L246">
        <v>0</v>
      </c>
      <c r="M246">
        <v>0</v>
      </c>
      <c r="N246">
        <v>0</v>
      </c>
      <c r="O246">
        <v>0</v>
      </c>
      <c r="P246">
        <v>0</v>
      </c>
      <c r="Q246">
        <v>0</v>
      </c>
    </row>
    <row r="247" spans="1:17" x14ac:dyDescent="0.35">
      <c r="A247" t="s">
        <v>716</v>
      </c>
      <c r="B247">
        <v>0</v>
      </c>
      <c r="C247">
        <v>0</v>
      </c>
      <c r="D247">
        <v>0</v>
      </c>
      <c r="E247">
        <v>0</v>
      </c>
      <c r="F247">
        <v>0</v>
      </c>
      <c r="G247">
        <v>0</v>
      </c>
      <c r="H247">
        <v>0</v>
      </c>
      <c r="I247">
        <v>0</v>
      </c>
      <c r="J247">
        <v>0</v>
      </c>
      <c r="K247">
        <v>0</v>
      </c>
      <c r="L247">
        <v>0</v>
      </c>
      <c r="M247">
        <v>0</v>
      </c>
      <c r="N247">
        <v>0</v>
      </c>
      <c r="O247">
        <v>0</v>
      </c>
      <c r="P247">
        <v>0</v>
      </c>
      <c r="Q247">
        <v>0</v>
      </c>
    </row>
    <row r="248" spans="1:17" x14ac:dyDescent="0.35">
      <c r="A248" t="s">
        <v>717</v>
      </c>
      <c r="B248">
        <v>0</v>
      </c>
      <c r="C248">
        <v>0</v>
      </c>
      <c r="D248">
        <v>0</v>
      </c>
      <c r="E248">
        <v>0</v>
      </c>
      <c r="F248">
        <v>0</v>
      </c>
      <c r="G248">
        <v>0</v>
      </c>
      <c r="H248">
        <v>0</v>
      </c>
      <c r="I248">
        <v>0</v>
      </c>
      <c r="J248">
        <v>0</v>
      </c>
      <c r="K248">
        <v>0</v>
      </c>
      <c r="L248">
        <v>0</v>
      </c>
      <c r="M248">
        <v>0</v>
      </c>
      <c r="N248">
        <v>0</v>
      </c>
      <c r="O248">
        <v>0</v>
      </c>
      <c r="P248">
        <v>0</v>
      </c>
      <c r="Q248">
        <v>0</v>
      </c>
    </row>
    <row r="249" spans="1:17" x14ac:dyDescent="0.35">
      <c r="A249" t="s">
        <v>256</v>
      </c>
      <c r="B249">
        <v>92.711692311799993</v>
      </c>
      <c r="C249">
        <v>93.085936068999999</v>
      </c>
      <c r="D249">
        <v>93.746319999999997</v>
      </c>
      <c r="E249">
        <v>95.691969999999998</v>
      </c>
      <c r="F249">
        <v>95.411295081099993</v>
      </c>
      <c r="G249">
        <v>99.999960089400005</v>
      </c>
      <c r="H249">
        <v>99.999807099099996</v>
      </c>
      <c r="I249">
        <v>99.998842605999997</v>
      </c>
      <c r="J249">
        <v>93.044063834300005</v>
      </c>
      <c r="K249">
        <v>92.9998191034</v>
      </c>
      <c r="L249">
        <v>93.687059833299998</v>
      </c>
      <c r="M249">
        <v>95.925269999999998</v>
      </c>
      <c r="N249">
        <v>93.6168820412</v>
      </c>
      <c r="O249">
        <v>24.425683944700001</v>
      </c>
      <c r="P249">
        <v>83.321077605900001</v>
      </c>
      <c r="Q249">
        <v>99.998842605999997</v>
      </c>
    </row>
    <row r="250" spans="1:17" x14ac:dyDescent="0.35">
      <c r="A250" t="s">
        <v>257</v>
      </c>
      <c r="B250">
        <v>92.596246216300003</v>
      </c>
      <c r="C250">
        <v>93.009096517200007</v>
      </c>
      <c r="D250">
        <v>93.7013015</v>
      </c>
      <c r="E250">
        <v>95.831789999999998</v>
      </c>
      <c r="F250">
        <v>99.840624128399995</v>
      </c>
      <c r="G250">
        <v>99.999960089400005</v>
      </c>
      <c r="H250">
        <v>99.999807099099996</v>
      </c>
      <c r="I250">
        <v>99.998842605999997</v>
      </c>
      <c r="J250">
        <v>93.011562736000002</v>
      </c>
      <c r="K250">
        <v>92.964124275900005</v>
      </c>
      <c r="L250">
        <v>93.726199833300001</v>
      </c>
      <c r="M250">
        <v>95.632323999999997</v>
      </c>
      <c r="N250">
        <v>93.791343248199993</v>
      </c>
      <c r="O250">
        <v>27.1826546478</v>
      </c>
      <c r="P250">
        <v>84.195029420099999</v>
      </c>
      <c r="Q250">
        <v>99.998842605999997</v>
      </c>
    </row>
    <row r="251" spans="1:17" x14ac:dyDescent="0.35">
      <c r="A251" t="s">
        <v>258</v>
      </c>
      <c r="B251">
        <v>92.556778865200002</v>
      </c>
      <c r="C251">
        <v>93.070992931000006</v>
      </c>
      <c r="D251">
        <v>93.837534166699996</v>
      </c>
      <c r="E251">
        <v>95.831090000000003</v>
      </c>
      <c r="F251">
        <v>92.194147073300002</v>
      </c>
      <c r="G251">
        <v>99.999580089600002</v>
      </c>
      <c r="H251">
        <v>99.999807099099996</v>
      </c>
      <c r="I251">
        <v>99.998842605999997</v>
      </c>
      <c r="J251">
        <v>92.697154671299998</v>
      </c>
      <c r="K251">
        <v>89.704090034499998</v>
      </c>
      <c r="L251">
        <v>93.766047666700004</v>
      </c>
      <c r="M251">
        <v>95.821079999999995</v>
      </c>
      <c r="N251">
        <v>94.212435557199996</v>
      </c>
      <c r="O251">
        <v>30.328234288499999</v>
      </c>
      <c r="P251">
        <v>85.389126283300001</v>
      </c>
      <c r="Q251">
        <v>99.998842605999997</v>
      </c>
    </row>
    <row r="252" spans="1:17" x14ac:dyDescent="0.35">
      <c r="A252" t="s">
        <v>259</v>
      </c>
      <c r="B252">
        <v>92.579020938200003</v>
      </c>
      <c r="C252">
        <v>93.047814068999998</v>
      </c>
      <c r="D252">
        <v>93.793481833300007</v>
      </c>
      <c r="E252">
        <v>95.691999999999993</v>
      </c>
      <c r="F252">
        <v>99.999983001700002</v>
      </c>
      <c r="G252">
        <v>99.9997925033</v>
      </c>
      <c r="H252">
        <v>99.999807099099996</v>
      </c>
      <c r="I252">
        <v>99.998842605999997</v>
      </c>
      <c r="J252">
        <v>92.961597047799998</v>
      </c>
      <c r="K252">
        <v>93.037236310300003</v>
      </c>
      <c r="L252">
        <v>93.704981500000002</v>
      </c>
      <c r="M252">
        <v>95.638249999999999</v>
      </c>
      <c r="N252">
        <v>93.787799246899993</v>
      </c>
      <c r="O252">
        <v>27.388068652899999</v>
      </c>
      <c r="P252">
        <v>84.328556662500006</v>
      </c>
      <c r="Q252">
        <v>99.998842605999997</v>
      </c>
    </row>
    <row r="253" spans="1:17" x14ac:dyDescent="0.35">
      <c r="A253" t="s">
        <v>261</v>
      </c>
      <c r="B253">
        <v>92.626840188200006</v>
      </c>
      <c r="C253">
        <v>93.143846655199994</v>
      </c>
      <c r="D253">
        <v>93.767531833299998</v>
      </c>
      <c r="E253">
        <v>95.689769999999996</v>
      </c>
      <c r="F253">
        <v>94.371797490800006</v>
      </c>
      <c r="G253">
        <v>83.492774643000004</v>
      </c>
      <c r="H253">
        <v>79.706883911099993</v>
      </c>
      <c r="I253">
        <v>93.839428895500006</v>
      </c>
      <c r="J253">
        <v>92.962858258400004</v>
      </c>
      <c r="K253">
        <v>93.061849344799995</v>
      </c>
      <c r="L253">
        <v>93.707311000000004</v>
      </c>
      <c r="M253">
        <v>95.799139999999994</v>
      </c>
      <c r="N253">
        <v>93.667657351499997</v>
      </c>
      <c r="O253">
        <v>25.764515115199998</v>
      </c>
      <c r="P253">
        <v>85.302535950399999</v>
      </c>
      <c r="Q253">
        <v>99.998842605999997</v>
      </c>
    </row>
    <row r="254" spans="1:17" x14ac:dyDescent="0.35">
      <c r="A254" t="s">
        <v>262</v>
      </c>
      <c r="B254">
        <v>92.622464294899999</v>
      </c>
      <c r="C254">
        <v>93.104303620699994</v>
      </c>
      <c r="D254">
        <v>93.784652333300002</v>
      </c>
      <c r="E254">
        <v>95.825950000000006</v>
      </c>
      <c r="F254">
        <v>99.7092478812</v>
      </c>
      <c r="G254">
        <v>99.999960089400005</v>
      </c>
      <c r="H254">
        <v>99.999807099099996</v>
      </c>
      <c r="I254">
        <v>99.998842605999997</v>
      </c>
      <c r="J254">
        <v>93.033132713499995</v>
      </c>
      <c r="K254">
        <v>93.0651798966</v>
      </c>
      <c r="L254">
        <v>93.761274333299994</v>
      </c>
      <c r="M254">
        <v>95.651595999999998</v>
      </c>
      <c r="N254">
        <v>94.918267136699995</v>
      </c>
      <c r="O254">
        <v>99.673582978300004</v>
      </c>
      <c r="P254">
        <v>99.794059829399998</v>
      </c>
      <c r="Q254">
        <v>99.853594287099995</v>
      </c>
    </row>
    <row r="255" spans="1:17" x14ac:dyDescent="0.35">
      <c r="A255" t="s">
        <v>718</v>
      </c>
      <c r="B255">
        <v>0</v>
      </c>
      <c r="C255">
        <v>0</v>
      </c>
      <c r="D255">
        <v>0</v>
      </c>
      <c r="E255">
        <v>0</v>
      </c>
      <c r="F255">
        <v>0</v>
      </c>
      <c r="G255">
        <v>0</v>
      </c>
      <c r="H255">
        <v>0</v>
      </c>
      <c r="I255">
        <v>0</v>
      </c>
      <c r="J255">
        <v>0</v>
      </c>
      <c r="K255">
        <v>0</v>
      </c>
      <c r="L255">
        <v>0</v>
      </c>
      <c r="M255">
        <v>0</v>
      </c>
      <c r="N255">
        <v>0</v>
      </c>
      <c r="O255">
        <v>0</v>
      </c>
      <c r="P255">
        <v>0</v>
      </c>
      <c r="Q255">
        <v>0</v>
      </c>
    </row>
    <row r="256" spans="1:17" x14ac:dyDescent="0.35">
      <c r="A256" t="s">
        <v>719</v>
      </c>
      <c r="B256">
        <v>0</v>
      </c>
      <c r="C256">
        <v>0</v>
      </c>
      <c r="D256">
        <v>0</v>
      </c>
      <c r="E256">
        <v>0</v>
      </c>
      <c r="F256">
        <v>0</v>
      </c>
      <c r="G256">
        <v>0</v>
      </c>
      <c r="H256">
        <v>0</v>
      </c>
      <c r="I256">
        <v>0</v>
      </c>
      <c r="J256">
        <v>0</v>
      </c>
      <c r="K256">
        <v>0</v>
      </c>
      <c r="L256">
        <v>0</v>
      </c>
      <c r="M256">
        <v>0</v>
      </c>
      <c r="N256">
        <v>0</v>
      </c>
      <c r="O256">
        <v>0</v>
      </c>
      <c r="P256">
        <v>0</v>
      </c>
      <c r="Q256">
        <v>0</v>
      </c>
    </row>
    <row r="257" spans="1:17" x14ac:dyDescent="0.35">
      <c r="A257" t="s">
        <v>720</v>
      </c>
      <c r="B257">
        <v>0</v>
      </c>
      <c r="C257">
        <v>0</v>
      </c>
      <c r="D257">
        <v>0</v>
      </c>
      <c r="E257">
        <v>0</v>
      </c>
      <c r="F257">
        <v>0</v>
      </c>
      <c r="G257">
        <v>0</v>
      </c>
      <c r="H257">
        <v>0</v>
      </c>
      <c r="I257">
        <v>0</v>
      </c>
      <c r="J257">
        <v>0</v>
      </c>
      <c r="K257">
        <v>0</v>
      </c>
      <c r="L257">
        <v>0</v>
      </c>
      <c r="M257">
        <v>0</v>
      </c>
      <c r="N257">
        <v>0</v>
      </c>
      <c r="O257">
        <v>0</v>
      </c>
      <c r="P257">
        <v>0</v>
      </c>
      <c r="Q257">
        <v>0</v>
      </c>
    </row>
    <row r="258" spans="1:17" x14ac:dyDescent="0.35">
      <c r="A258" t="s">
        <v>721</v>
      </c>
      <c r="B258">
        <v>0</v>
      </c>
      <c r="C258">
        <v>0</v>
      </c>
      <c r="D258">
        <v>0</v>
      </c>
      <c r="E258">
        <v>0</v>
      </c>
      <c r="F258">
        <v>0</v>
      </c>
      <c r="G258">
        <v>0</v>
      </c>
      <c r="H258">
        <v>0</v>
      </c>
      <c r="I258">
        <v>0</v>
      </c>
      <c r="J258">
        <v>0</v>
      </c>
      <c r="K258">
        <v>0</v>
      </c>
      <c r="L258">
        <v>0</v>
      </c>
      <c r="M258">
        <v>0</v>
      </c>
      <c r="N258">
        <v>0</v>
      </c>
      <c r="O258">
        <v>0</v>
      </c>
      <c r="P258">
        <v>0</v>
      </c>
      <c r="Q258">
        <v>0</v>
      </c>
    </row>
    <row r="259" spans="1:17" x14ac:dyDescent="0.35">
      <c r="A259" t="s">
        <v>722</v>
      </c>
      <c r="B259">
        <v>0</v>
      </c>
      <c r="C259">
        <v>0</v>
      </c>
      <c r="D259">
        <v>0</v>
      </c>
      <c r="E259">
        <v>0</v>
      </c>
      <c r="F259">
        <v>0</v>
      </c>
      <c r="G259">
        <v>0</v>
      </c>
      <c r="H259">
        <v>0</v>
      </c>
      <c r="I259">
        <v>0</v>
      </c>
      <c r="J259">
        <v>0</v>
      </c>
      <c r="K259">
        <v>0</v>
      </c>
      <c r="L259">
        <v>0</v>
      </c>
      <c r="M259">
        <v>0</v>
      </c>
      <c r="N259">
        <v>0</v>
      </c>
      <c r="O259">
        <v>0</v>
      </c>
      <c r="P259">
        <v>0</v>
      </c>
      <c r="Q259">
        <v>0</v>
      </c>
    </row>
    <row r="260" spans="1:17" x14ac:dyDescent="0.35">
      <c r="A260" t="s">
        <v>723</v>
      </c>
      <c r="B260">
        <v>0</v>
      </c>
      <c r="C260">
        <v>0</v>
      </c>
      <c r="D260">
        <v>0</v>
      </c>
      <c r="E260">
        <v>0</v>
      </c>
      <c r="F260">
        <v>0</v>
      </c>
      <c r="G260">
        <v>0</v>
      </c>
      <c r="H260">
        <v>0</v>
      </c>
      <c r="I260">
        <v>0</v>
      </c>
      <c r="J260">
        <v>0</v>
      </c>
      <c r="K260">
        <v>0</v>
      </c>
      <c r="L260">
        <v>0</v>
      </c>
      <c r="M260">
        <v>0</v>
      </c>
      <c r="N260">
        <v>0</v>
      </c>
      <c r="O260">
        <v>0</v>
      </c>
      <c r="P260">
        <v>0</v>
      </c>
      <c r="Q260">
        <v>0</v>
      </c>
    </row>
    <row r="261" spans="1:17" x14ac:dyDescent="0.35">
      <c r="A261" t="s">
        <v>724</v>
      </c>
      <c r="B261">
        <v>0</v>
      </c>
      <c r="C261">
        <v>0</v>
      </c>
      <c r="D261">
        <v>0</v>
      </c>
      <c r="E261">
        <v>0</v>
      </c>
      <c r="F261">
        <v>0</v>
      </c>
      <c r="G261">
        <v>0</v>
      </c>
      <c r="H261">
        <v>0</v>
      </c>
      <c r="I261">
        <v>0</v>
      </c>
      <c r="J261">
        <v>0</v>
      </c>
      <c r="K261">
        <v>0</v>
      </c>
      <c r="L261">
        <v>0</v>
      </c>
      <c r="M261">
        <v>0</v>
      </c>
      <c r="N261">
        <v>0</v>
      </c>
      <c r="O261">
        <v>0</v>
      </c>
      <c r="P261">
        <v>0</v>
      </c>
      <c r="Q261">
        <v>0</v>
      </c>
    </row>
    <row r="262" spans="1:17" x14ac:dyDescent="0.35">
      <c r="A262" t="s">
        <v>725</v>
      </c>
      <c r="B262">
        <v>0</v>
      </c>
      <c r="C262">
        <v>0</v>
      </c>
      <c r="D262">
        <v>0</v>
      </c>
      <c r="E262">
        <v>0</v>
      </c>
      <c r="F262">
        <v>0</v>
      </c>
      <c r="G262">
        <v>0</v>
      </c>
      <c r="H262">
        <v>0</v>
      </c>
      <c r="I262">
        <v>0</v>
      </c>
      <c r="J262">
        <v>0</v>
      </c>
      <c r="K262">
        <v>0</v>
      </c>
      <c r="L262">
        <v>0</v>
      </c>
      <c r="M262">
        <v>0</v>
      </c>
      <c r="N262">
        <v>0</v>
      </c>
      <c r="O262">
        <v>0</v>
      </c>
      <c r="P262">
        <v>0</v>
      </c>
      <c r="Q262">
        <v>0</v>
      </c>
    </row>
    <row r="263" spans="1:17" x14ac:dyDescent="0.35">
      <c r="A263" t="s">
        <v>267</v>
      </c>
      <c r="B263">
        <v>92.2258948315</v>
      </c>
      <c r="C263">
        <v>95.227478000000005</v>
      </c>
      <c r="D263">
        <v>95.037367500000002</v>
      </c>
      <c r="E263">
        <v>95.823710000000005</v>
      </c>
      <c r="F263">
        <v>89.820429160900005</v>
      </c>
      <c r="G263">
        <v>99.975104237300002</v>
      </c>
      <c r="H263">
        <v>99.999807099099996</v>
      </c>
      <c r="I263">
        <v>99.998842605999997</v>
      </c>
      <c r="J263">
        <v>92.638587809000001</v>
      </c>
      <c r="K263">
        <v>95.240954724100007</v>
      </c>
      <c r="L263">
        <v>95.017939166700003</v>
      </c>
      <c r="M263">
        <v>95.824929999999995</v>
      </c>
      <c r="N263">
        <v>99.999996730500001</v>
      </c>
      <c r="O263">
        <v>99.999960089400005</v>
      </c>
      <c r="P263">
        <v>99.999807099099996</v>
      </c>
      <c r="Q263">
        <v>99.998842605999997</v>
      </c>
    </row>
    <row r="264" spans="1:17" x14ac:dyDescent="0.35">
      <c r="A264" t="s">
        <v>268</v>
      </c>
      <c r="B264">
        <v>72.558164087099996</v>
      </c>
      <c r="C264">
        <v>0</v>
      </c>
      <c r="D264">
        <v>0</v>
      </c>
      <c r="E264">
        <v>0</v>
      </c>
      <c r="F264">
        <v>91.240142114400001</v>
      </c>
      <c r="G264">
        <v>0</v>
      </c>
      <c r="H264">
        <v>0</v>
      </c>
      <c r="I264">
        <v>0</v>
      </c>
      <c r="J264">
        <v>92.804037533699997</v>
      </c>
      <c r="K264">
        <v>95.236600069000005</v>
      </c>
      <c r="L264">
        <v>95.041960500000002</v>
      </c>
      <c r="M264">
        <v>95.964584000000002</v>
      </c>
      <c r="N264">
        <v>99.999996730500001</v>
      </c>
      <c r="O264">
        <v>99.999960089400005</v>
      </c>
      <c r="P264">
        <v>99.999807099099996</v>
      </c>
      <c r="Q264">
        <v>99.998842605999997</v>
      </c>
    </row>
    <row r="265" spans="1:17" x14ac:dyDescent="0.35">
      <c r="A265" t="s">
        <v>270</v>
      </c>
      <c r="B265">
        <v>92.070112879199996</v>
      </c>
      <c r="C265">
        <v>95.2126413103</v>
      </c>
      <c r="D265">
        <v>94.8509265</v>
      </c>
      <c r="E265">
        <v>95.829620000000006</v>
      </c>
      <c r="F265">
        <v>89.201029297299996</v>
      </c>
      <c r="G265">
        <v>99.994451677800001</v>
      </c>
      <c r="H265">
        <v>99.999807099099996</v>
      </c>
      <c r="I265">
        <v>99.998842605999997</v>
      </c>
      <c r="J265">
        <v>92.997030095499994</v>
      </c>
      <c r="K265">
        <v>95.218519068999996</v>
      </c>
      <c r="L265">
        <v>94.903546500000004</v>
      </c>
      <c r="M265">
        <v>95.964799999999997</v>
      </c>
      <c r="N265">
        <v>99.999996730500001</v>
      </c>
      <c r="O265">
        <v>99.999960089400005</v>
      </c>
      <c r="P265">
        <v>99.999807099099996</v>
      </c>
      <c r="Q265">
        <v>99.998842605999997</v>
      </c>
    </row>
    <row r="266" spans="1:17" x14ac:dyDescent="0.35">
      <c r="A266" t="s">
        <v>726</v>
      </c>
      <c r="B266">
        <v>0</v>
      </c>
      <c r="C266">
        <v>0</v>
      </c>
      <c r="D266">
        <v>0</v>
      </c>
      <c r="E266">
        <v>0</v>
      </c>
      <c r="F266">
        <v>0</v>
      </c>
      <c r="G266">
        <v>0</v>
      </c>
      <c r="H266">
        <v>0</v>
      </c>
      <c r="I266">
        <v>0</v>
      </c>
      <c r="J266">
        <v>0</v>
      </c>
      <c r="K266">
        <v>0</v>
      </c>
      <c r="L266">
        <v>0</v>
      </c>
      <c r="M266">
        <v>0</v>
      </c>
      <c r="N266">
        <v>0</v>
      </c>
      <c r="O266">
        <v>0</v>
      </c>
      <c r="P266">
        <v>0</v>
      </c>
      <c r="Q266">
        <v>0</v>
      </c>
    </row>
    <row r="267" spans="1:17" x14ac:dyDescent="0.35">
      <c r="A267" t="s">
        <v>727</v>
      </c>
      <c r="B267">
        <v>0</v>
      </c>
      <c r="C267">
        <v>0</v>
      </c>
      <c r="D267">
        <v>0</v>
      </c>
      <c r="E267">
        <v>0</v>
      </c>
      <c r="F267">
        <v>0</v>
      </c>
      <c r="G267">
        <v>0</v>
      </c>
      <c r="H267">
        <v>0</v>
      </c>
      <c r="I267">
        <v>0</v>
      </c>
      <c r="J267">
        <v>0</v>
      </c>
      <c r="K267">
        <v>0</v>
      </c>
      <c r="L267">
        <v>0</v>
      </c>
      <c r="M267">
        <v>0</v>
      </c>
      <c r="N267">
        <v>0</v>
      </c>
      <c r="O267">
        <v>0</v>
      </c>
      <c r="P267">
        <v>0</v>
      </c>
      <c r="Q267">
        <v>0</v>
      </c>
    </row>
    <row r="268" spans="1:17" x14ac:dyDescent="0.35">
      <c r="A268" t="s">
        <v>728</v>
      </c>
      <c r="B268">
        <v>0</v>
      </c>
      <c r="C268">
        <v>0</v>
      </c>
      <c r="D268">
        <v>0</v>
      </c>
      <c r="E268">
        <v>0</v>
      </c>
      <c r="F268">
        <v>0</v>
      </c>
      <c r="G268">
        <v>0</v>
      </c>
      <c r="H268">
        <v>0</v>
      </c>
      <c r="I268">
        <v>0</v>
      </c>
      <c r="J268">
        <v>0</v>
      </c>
      <c r="K268">
        <v>0</v>
      </c>
      <c r="L268">
        <v>0</v>
      </c>
      <c r="M268">
        <v>0</v>
      </c>
      <c r="N268">
        <v>0</v>
      </c>
      <c r="O268">
        <v>0</v>
      </c>
      <c r="P268">
        <v>0</v>
      </c>
      <c r="Q268">
        <v>0</v>
      </c>
    </row>
    <row r="269" spans="1:17" x14ac:dyDescent="0.35">
      <c r="A269" t="s">
        <v>729</v>
      </c>
      <c r="B269">
        <v>0</v>
      </c>
      <c r="C269">
        <v>0</v>
      </c>
      <c r="D269">
        <v>0</v>
      </c>
      <c r="E269">
        <v>0</v>
      </c>
      <c r="F269">
        <v>0</v>
      </c>
      <c r="G269">
        <v>0</v>
      </c>
      <c r="H269">
        <v>0</v>
      </c>
      <c r="I269">
        <v>0</v>
      </c>
      <c r="J269">
        <v>0</v>
      </c>
      <c r="K269">
        <v>0</v>
      </c>
      <c r="L269">
        <v>0</v>
      </c>
      <c r="M269">
        <v>0</v>
      </c>
      <c r="N269">
        <v>0</v>
      </c>
      <c r="O269">
        <v>0</v>
      </c>
      <c r="P269">
        <v>0</v>
      </c>
      <c r="Q269">
        <v>0</v>
      </c>
    </row>
    <row r="270" spans="1:17" x14ac:dyDescent="0.35">
      <c r="A270" t="s">
        <v>730</v>
      </c>
      <c r="B270">
        <v>0</v>
      </c>
      <c r="C270">
        <v>0</v>
      </c>
      <c r="D270">
        <v>0</v>
      </c>
      <c r="E270">
        <v>0</v>
      </c>
      <c r="F270">
        <v>0</v>
      </c>
      <c r="G270">
        <v>0</v>
      </c>
      <c r="H270">
        <v>0</v>
      </c>
      <c r="I270">
        <v>0</v>
      </c>
      <c r="J270">
        <v>0</v>
      </c>
      <c r="K270">
        <v>0</v>
      </c>
      <c r="L270">
        <v>0</v>
      </c>
      <c r="M270">
        <v>0</v>
      </c>
      <c r="N270">
        <v>0</v>
      </c>
      <c r="O270">
        <v>0</v>
      </c>
      <c r="P270">
        <v>0</v>
      </c>
      <c r="Q270">
        <v>0</v>
      </c>
    </row>
    <row r="271" spans="1:17" x14ac:dyDescent="0.35">
      <c r="A271" t="s">
        <v>731</v>
      </c>
      <c r="B271">
        <v>0</v>
      </c>
      <c r="C271">
        <v>0</v>
      </c>
      <c r="D271">
        <v>0</v>
      </c>
      <c r="E271">
        <v>0</v>
      </c>
      <c r="F271">
        <v>0</v>
      </c>
      <c r="G271">
        <v>0</v>
      </c>
      <c r="H271">
        <v>0</v>
      </c>
      <c r="I271">
        <v>0</v>
      </c>
      <c r="J271">
        <v>0</v>
      </c>
      <c r="K271">
        <v>0</v>
      </c>
      <c r="L271">
        <v>0</v>
      </c>
      <c r="M271">
        <v>0</v>
      </c>
      <c r="N271">
        <v>0</v>
      </c>
      <c r="O271">
        <v>0</v>
      </c>
      <c r="P271">
        <v>0</v>
      </c>
      <c r="Q271">
        <v>0</v>
      </c>
    </row>
    <row r="272" spans="1:17" x14ac:dyDescent="0.35">
      <c r="A272" t="s">
        <v>732</v>
      </c>
      <c r="B272">
        <v>0</v>
      </c>
      <c r="C272">
        <v>0</v>
      </c>
      <c r="D272">
        <v>0</v>
      </c>
      <c r="E272">
        <v>0</v>
      </c>
      <c r="F272">
        <v>0</v>
      </c>
      <c r="G272">
        <v>0</v>
      </c>
      <c r="H272">
        <v>0</v>
      </c>
      <c r="I272">
        <v>0</v>
      </c>
      <c r="J272">
        <v>0</v>
      </c>
      <c r="K272">
        <v>0</v>
      </c>
      <c r="L272">
        <v>0</v>
      </c>
      <c r="M272">
        <v>0</v>
      </c>
      <c r="N272">
        <v>0</v>
      </c>
      <c r="O272">
        <v>0</v>
      </c>
      <c r="P272">
        <v>0</v>
      </c>
      <c r="Q272">
        <v>0</v>
      </c>
    </row>
    <row r="273" spans="1:17" x14ac:dyDescent="0.35">
      <c r="A273" t="s">
        <v>733</v>
      </c>
      <c r="B273">
        <v>0</v>
      </c>
      <c r="C273">
        <v>0</v>
      </c>
      <c r="D273">
        <v>0</v>
      </c>
      <c r="E273">
        <v>0</v>
      </c>
      <c r="F273">
        <v>0</v>
      </c>
      <c r="G273">
        <v>0</v>
      </c>
      <c r="H273">
        <v>0</v>
      </c>
      <c r="I273">
        <v>0</v>
      </c>
      <c r="J273">
        <v>0</v>
      </c>
      <c r="K273">
        <v>0</v>
      </c>
      <c r="L273">
        <v>0</v>
      </c>
      <c r="M273">
        <v>0</v>
      </c>
      <c r="N273">
        <v>0</v>
      </c>
      <c r="O273">
        <v>0</v>
      </c>
      <c r="P273">
        <v>0</v>
      </c>
      <c r="Q273">
        <v>0</v>
      </c>
    </row>
    <row r="274" spans="1:17" x14ac:dyDescent="0.35">
      <c r="A274" t="s">
        <v>734</v>
      </c>
      <c r="B274">
        <v>0</v>
      </c>
      <c r="C274">
        <v>0</v>
      </c>
      <c r="D274">
        <v>0</v>
      </c>
      <c r="E274">
        <v>0</v>
      </c>
      <c r="F274">
        <v>0</v>
      </c>
      <c r="G274">
        <v>0</v>
      </c>
      <c r="H274">
        <v>0</v>
      </c>
      <c r="I274">
        <v>0</v>
      </c>
      <c r="J274">
        <v>0</v>
      </c>
      <c r="K274">
        <v>0</v>
      </c>
      <c r="L274">
        <v>0</v>
      </c>
      <c r="M274">
        <v>0</v>
      </c>
      <c r="N274">
        <v>0</v>
      </c>
      <c r="O274">
        <v>0</v>
      </c>
      <c r="P274">
        <v>0</v>
      </c>
      <c r="Q274">
        <v>0</v>
      </c>
    </row>
    <row r="275" spans="1:17" x14ac:dyDescent="0.35">
      <c r="A275" t="s">
        <v>735</v>
      </c>
      <c r="B275">
        <v>0</v>
      </c>
      <c r="C275">
        <v>0</v>
      </c>
      <c r="D275">
        <v>0</v>
      </c>
      <c r="E275">
        <v>0</v>
      </c>
      <c r="F275">
        <v>0</v>
      </c>
      <c r="G275">
        <v>0</v>
      </c>
      <c r="H275">
        <v>0</v>
      </c>
      <c r="I275">
        <v>0</v>
      </c>
      <c r="J275">
        <v>0</v>
      </c>
      <c r="K275">
        <v>0</v>
      </c>
      <c r="L275">
        <v>0</v>
      </c>
      <c r="M275">
        <v>0</v>
      </c>
      <c r="N275">
        <v>0</v>
      </c>
      <c r="O275">
        <v>0</v>
      </c>
      <c r="P275">
        <v>0</v>
      </c>
      <c r="Q275">
        <v>0</v>
      </c>
    </row>
    <row r="276" spans="1:17" x14ac:dyDescent="0.35">
      <c r="A276" t="s">
        <v>271</v>
      </c>
      <c r="B276">
        <v>92.532295620799999</v>
      </c>
      <c r="C276">
        <v>95.213623482800003</v>
      </c>
      <c r="D276">
        <v>94.641721666699993</v>
      </c>
      <c r="E276">
        <v>95.823700000000002</v>
      </c>
      <c r="F276">
        <v>97.979414458600004</v>
      </c>
      <c r="G276">
        <v>99.993982850400002</v>
      </c>
      <c r="H276">
        <v>99.999807099099996</v>
      </c>
      <c r="I276">
        <v>99.998842605999997</v>
      </c>
      <c r="J276">
        <v>93.0760992612</v>
      </c>
      <c r="K276">
        <v>95.213393827600001</v>
      </c>
      <c r="L276">
        <v>94.7192208333</v>
      </c>
      <c r="M276">
        <v>95.827290000000005</v>
      </c>
      <c r="N276">
        <v>99.999996730500001</v>
      </c>
      <c r="O276">
        <v>99.999960089400005</v>
      </c>
      <c r="P276">
        <v>99.999807099099996</v>
      </c>
      <c r="Q276">
        <v>99.998842605999997</v>
      </c>
    </row>
    <row r="277" spans="1:17" x14ac:dyDescent="0.35">
      <c r="A277" t="s">
        <v>272</v>
      </c>
      <c r="B277">
        <v>72.779111379200003</v>
      </c>
      <c r="C277">
        <v>0</v>
      </c>
      <c r="D277">
        <v>0</v>
      </c>
      <c r="E277">
        <v>0</v>
      </c>
      <c r="F277">
        <v>78.112159306899997</v>
      </c>
      <c r="G277">
        <v>0</v>
      </c>
      <c r="H277">
        <v>0</v>
      </c>
      <c r="I277">
        <v>0</v>
      </c>
      <c r="J277">
        <v>92.999866693800001</v>
      </c>
      <c r="K277">
        <v>95.180066930999999</v>
      </c>
      <c r="L277">
        <v>94.627276666699998</v>
      </c>
      <c r="M277">
        <v>95.826980000000006</v>
      </c>
      <c r="N277">
        <v>99.999996730500001</v>
      </c>
      <c r="O277">
        <v>99.999960089400005</v>
      </c>
      <c r="P277">
        <v>99.999807099099996</v>
      </c>
      <c r="Q277">
        <v>99.998842605999997</v>
      </c>
    </row>
    <row r="278" spans="1:17" x14ac:dyDescent="0.35">
      <c r="A278" t="s">
        <v>273</v>
      </c>
      <c r="B278">
        <v>92.152770784300003</v>
      </c>
      <c r="C278">
        <v>95.189900103400007</v>
      </c>
      <c r="D278">
        <v>94.6202291667</v>
      </c>
      <c r="E278">
        <v>95.825950000000006</v>
      </c>
      <c r="F278">
        <v>88.322907345000004</v>
      </c>
      <c r="G278">
        <v>99.983866820000003</v>
      </c>
      <c r="H278">
        <v>99.999807099099996</v>
      </c>
      <c r="I278">
        <v>99.998842605999997</v>
      </c>
      <c r="J278">
        <v>93.018571959400006</v>
      </c>
      <c r="K278">
        <v>95.196566551700002</v>
      </c>
      <c r="L278">
        <v>94.628081666699998</v>
      </c>
      <c r="M278">
        <v>95.828699999999998</v>
      </c>
      <c r="N278">
        <v>99.999996739699995</v>
      </c>
      <c r="O278">
        <v>99.999960089400005</v>
      </c>
      <c r="P278">
        <v>99.999807099099996</v>
      </c>
      <c r="Q278">
        <v>99.998842605999997</v>
      </c>
    </row>
    <row r="279" spans="1:17" x14ac:dyDescent="0.35">
      <c r="A279" t="s">
        <v>736</v>
      </c>
      <c r="B279">
        <v>0</v>
      </c>
      <c r="C279">
        <v>0</v>
      </c>
      <c r="D279">
        <v>0</v>
      </c>
      <c r="E279">
        <v>0</v>
      </c>
      <c r="F279">
        <v>0</v>
      </c>
      <c r="G279">
        <v>0</v>
      </c>
      <c r="H279">
        <v>0</v>
      </c>
      <c r="I279">
        <v>0</v>
      </c>
      <c r="J279">
        <v>0</v>
      </c>
      <c r="K279">
        <v>0</v>
      </c>
      <c r="L279">
        <v>0</v>
      </c>
      <c r="M279">
        <v>0</v>
      </c>
      <c r="N279">
        <v>0</v>
      </c>
      <c r="O279">
        <v>0</v>
      </c>
      <c r="P279">
        <v>0</v>
      </c>
      <c r="Q279">
        <v>0</v>
      </c>
    </row>
    <row r="280" spans="1:17" x14ac:dyDescent="0.35">
      <c r="A280" t="s">
        <v>274</v>
      </c>
      <c r="B280">
        <v>32.943506158700004</v>
      </c>
      <c r="C280">
        <v>0</v>
      </c>
      <c r="D280">
        <v>0</v>
      </c>
      <c r="E280">
        <v>0</v>
      </c>
      <c r="F280">
        <v>72.240296063000002</v>
      </c>
      <c r="G280">
        <v>0</v>
      </c>
      <c r="H280">
        <v>0</v>
      </c>
      <c r="I280">
        <v>0</v>
      </c>
      <c r="J280">
        <v>58.907080157300001</v>
      </c>
      <c r="K280">
        <v>0</v>
      </c>
      <c r="L280">
        <v>0</v>
      </c>
      <c r="M280">
        <v>0</v>
      </c>
      <c r="N280">
        <v>99.999994833000002</v>
      </c>
      <c r="O280">
        <v>0</v>
      </c>
      <c r="P280">
        <v>0</v>
      </c>
      <c r="Q280">
        <v>0</v>
      </c>
    </row>
    <row r="281" spans="1:17" x14ac:dyDescent="0.35">
      <c r="A281" t="s">
        <v>263</v>
      </c>
      <c r="B281">
        <v>90.065578986000006</v>
      </c>
      <c r="C281">
        <v>89.895194344800004</v>
      </c>
      <c r="D281">
        <v>91.524499000000006</v>
      </c>
      <c r="E281">
        <v>94.951385000000002</v>
      </c>
      <c r="F281">
        <v>99.962958850299998</v>
      </c>
      <c r="G281">
        <v>99.999960089400005</v>
      </c>
      <c r="H281">
        <v>99.999807099099996</v>
      </c>
      <c r="I281">
        <v>99.998842605999997</v>
      </c>
      <c r="J281">
        <v>0</v>
      </c>
      <c r="K281">
        <v>0</v>
      </c>
      <c r="L281">
        <v>0</v>
      </c>
      <c r="M281">
        <v>0</v>
      </c>
      <c r="N281">
        <v>0</v>
      </c>
      <c r="O281">
        <v>0</v>
      </c>
      <c r="P281">
        <v>0</v>
      </c>
      <c r="Q281">
        <v>0</v>
      </c>
    </row>
    <row r="282" spans="1:17" x14ac:dyDescent="0.35">
      <c r="A282" t="s">
        <v>737</v>
      </c>
      <c r="B282">
        <v>0</v>
      </c>
      <c r="C282">
        <v>0</v>
      </c>
      <c r="D282">
        <v>0</v>
      </c>
      <c r="E282">
        <v>0</v>
      </c>
      <c r="F282">
        <v>0</v>
      </c>
      <c r="G282">
        <v>0</v>
      </c>
      <c r="H282">
        <v>0</v>
      </c>
      <c r="I282">
        <v>0</v>
      </c>
      <c r="J282">
        <v>0</v>
      </c>
      <c r="K282">
        <v>0</v>
      </c>
      <c r="L282">
        <v>0</v>
      </c>
      <c r="M282">
        <v>0</v>
      </c>
      <c r="N282">
        <v>0</v>
      </c>
      <c r="O282">
        <v>0</v>
      </c>
      <c r="P282">
        <v>0</v>
      </c>
      <c r="Q282">
        <v>0</v>
      </c>
    </row>
    <row r="283" spans="1:17" x14ac:dyDescent="0.35">
      <c r="A283" t="s">
        <v>738</v>
      </c>
      <c r="B283">
        <v>0</v>
      </c>
      <c r="C283">
        <v>0</v>
      </c>
      <c r="D283">
        <v>0</v>
      </c>
      <c r="E283">
        <v>0</v>
      </c>
      <c r="F283">
        <v>0</v>
      </c>
      <c r="G283">
        <v>0</v>
      </c>
      <c r="H283">
        <v>0</v>
      </c>
      <c r="I283">
        <v>0</v>
      </c>
      <c r="J283">
        <v>0</v>
      </c>
      <c r="K283">
        <v>0</v>
      </c>
      <c r="L283">
        <v>0</v>
      </c>
      <c r="M283">
        <v>0</v>
      </c>
      <c r="N283">
        <v>0</v>
      </c>
      <c r="O283">
        <v>0</v>
      </c>
      <c r="P283">
        <v>0</v>
      </c>
      <c r="Q283">
        <v>0</v>
      </c>
    </row>
    <row r="284" spans="1:17" x14ac:dyDescent="0.35">
      <c r="A284" t="s">
        <v>739</v>
      </c>
      <c r="B284">
        <v>0</v>
      </c>
      <c r="C284">
        <v>0</v>
      </c>
      <c r="D284">
        <v>0</v>
      </c>
      <c r="E284">
        <v>0</v>
      </c>
      <c r="F284">
        <v>0</v>
      </c>
      <c r="G284">
        <v>0</v>
      </c>
      <c r="H284">
        <v>0</v>
      </c>
      <c r="I284">
        <v>0</v>
      </c>
      <c r="J284">
        <v>0</v>
      </c>
      <c r="K284">
        <v>0</v>
      </c>
      <c r="L284">
        <v>0</v>
      </c>
      <c r="M284">
        <v>0</v>
      </c>
      <c r="N284">
        <v>0</v>
      </c>
      <c r="O284">
        <v>0</v>
      </c>
      <c r="P284">
        <v>0</v>
      </c>
      <c r="Q284">
        <v>0</v>
      </c>
    </row>
    <row r="285" spans="1:17" x14ac:dyDescent="0.35">
      <c r="A285" t="s">
        <v>264</v>
      </c>
      <c r="B285">
        <v>79.345895631999994</v>
      </c>
      <c r="C285">
        <v>72.235591241400002</v>
      </c>
      <c r="D285">
        <v>81.328703333299998</v>
      </c>
      <c r="E285">
        <v>80.896990000000002</v>
      </c>
      <c r="F285">
        <v>96.729275126299996</v>
      </c>
      <c r="G285">
        <v>87.109326103300006</v>
      </c>
      <c r="H285">
        <v>99.999807099099996</v>
      </c>
      <c r="I285">
        <v>99.998842605999997</v>
      </c>
      <c r="J285">
        <v>0</v>
      </c>
      <c r="K285">
        <v>0</v>
      </c>
      <c r="L285">
        <v>0</v>
      </c>
      <c r="M285">
        <v>0</v>
      </c>
      <c r="N285">
        <v>0</v>
      </c>
      <c r="O285">
        <v>0</v>
      </c>
      <c r="P285">
        <v>0</v>
      </c>
      <c r="Q285">
        <v>0</v>
      </c>
    </row>
    <row r="286" spans="1:17" x14ac:dyDescent="0.35">
      <c r="A286" t="s">
        <v>740</v>
      </c>
      <c r="B286">
        <v>0</v>
      </c>
      <c r="C286">
        <v>0</v>
      </c>
      <c r="D286">
        <v>0</v>
      </c>
      <c r="E286">
        <v>0</v>
      </c>
      <c r="F286">
        <v>0</v>
      </c>
      <c r="G286">
        <v>0</v>
      </c>
      <c r="H286">
        <v>0</v>
      </c>
      <c r="I286">
        <v>0</v>
      </c>
      <c r="J286">
        <v>0</v>
      </c>
      <c r="K286">
        <v>0</v>
      </c>
      <c r="L286">
        <v>0</v>
      </c>
      <c r="M286">
        <v>0</v>
      </c>
      <c r="N286">
        <v>0</v>
      </c>
      <c r="O286">
        <v>0</v>
      </c>
      <c r="P286">
        <v>0</v>
      </c>
      <c r="Q286">
        <v>0</v>
      </c>
    </row>
    <row r="287" spans="1:17" x14ac:dyDescent="0.35">
      <c r="A287" t="s">
        <v>741</v>
      </c>
      <c r="B287">
        <v>0</v>
      </c>
      <c r="C287">
        <v>0</v>
      </c>
      <c r="D287">
        <v>0</v>
      </c>
      <c r="E287">
        <v>0</v>
      </c>
      <c r="F287">
        <v>0</v>
      </c>
      <c r="G287">
        <v>0</v>
      </c>
      <c r="H287">
        <v>0</v>
      </c>
      <c r="I287">
        <v>0</v>
      </c>
      <c r="J287">
        <v>0</v>
      </c>
      <c r="K287">
        <v>0</v>
      </c>
      <c r="L287">
        <v>0</v>
      </c>
      <c r="M287">
        <v>0</v>
      </c>
      <c r="N287">
        <v>0</v>
      </c>
      <c r="O287">
        <v>0</v>
      </c>
      <c r="P287">
        <v>0</v>
      </c>
      <c r="Q287">
        <v>0</v>
      </c>
    </row>
    <row r="288" spans="1:17" x14ac:dyDescent="0.35">
      <c r="A288" t="s">
        <v>742</v>
      </c>
      <c r="B288">
        <v>11.8450830169</v>
      </c>
      <c r="C288">
        <v>0</v>
      </c>
      <c r="D288">
        <v>0</v>
      </c>
      <c r="E288">
        <v>0</v>
      </c>
      <c r="F288">
        <v>99.999974839000004</v>
      </c>
      <c r="G288">
        <v>0</v>
      </c>
      <c r="H288">
        <v>0</v>
      </c>
      <c r="I288">
        <v>0</v>
      </c>
      <c r="J288">
        <v>0</v>
      </c>
      <c r="K288">
        <v>0</v>
      </c>
      <c r="L288">
        <v>0</v>
      </c>
      <c r="M288">
        <v>0</v>
      </c>
      <c r="N288">
        <v>0</v>
      </c>
      <c r="O288">
        <v>0</v>
      </c>
      <c r="P288">
        <v>0</v>
      </c>
      <c r="Q288">
        <v>0</v>
      </c>
    </row>
    <row r="289" spans="1:17" x14ac:dyDescent="0.35">
      <c r="A289" t="s">
        <v>743</v>
      </c>
      <c r="B289">
        <v>0</v>
      </c>
      <c r="C289">
        <v>0</v>
      </c>
      <c r="D289">
        <v>0</v>
      </c>
      <c r="E289">
        <v>0</v>
      </c>
      <c r="F289">
        <v>0</v>
      </c>
      <c r="G289">
        <v>0</v>
      </c>
      <c r="H289">
        <v>0</v>
      </c>
      <c r="I289">
        <v>0</v>
      </c>
      <c r="J289">
        <v>0</v>
      </c>
      <c r="K289">
        <v>0</v>
      </c>
      <c r="L289">
        <v>0</v>
      </c>
      <c r="M289">
        <v>0</v>
      </c>
      <c r="N289">
        <v>0</v>
      </c>
      <c r="O289">
        <v>0</v>
      </c>
      <c r="P289">
        <v>0</v>
      </c>
      <c r="Q289">
        <v>0</v>
      </c>
    </row>
    <row r="290" spans="1:17" x14ac:dyDescent="0.35">
      <c r="A290" t="s">
        <v>265</v>
      </c>
      <c r="B290">
        <v>92.640891758400002</v>
      </c>
      <c r="C290">
        <v>95.227490000000003</v>
      </c>
      <c r="D290">
        <v>94.644675000000007</v>
      </c>
      <c r="E290">
        <v>95.967590000000001</v>
      </c>
      <c r="F290">
        <v>95.436246261099996</v>
      </c>
      <c r="G290">
        <v>99.999960089400005</v>
      </c>
      <c r="H290">
        <v>99.999807099099996</v>
      </c>
      <c r="I290">
        <v>99.998842605999997</v>
      </c>
      <c r="J290">
        <v>0</v>
      </c>
      <c r="K290">
        <v>0</v>
      </c>
      <c r="L290">
        <v>0</v>
      </c>
      <c r="M290">
        <v>0</v>
      </c>
      <c r="N290">
        <v>0</v>
      </c>
      <c r="O290">
        <v>0</v>
      </c>
      <c r="P290">
        <v>0</v>
      </c>
      <c r="Q290">
        <v>0</v>
      </c>
    </row>
    <row r="291" spans="1:17" x14ac:dyDescent="0.35">
      <c r="A291" t="s">
        <v>266</v>
      </c>
      <c r="B291">
        <v>54.910557775800001</v>
      </c>
      <c r="C291">
        <v>90.370131000000001</v>
      </c>
      <c r="D291">
        <v>91.736301666700001</v>
      </c>
      <c r="E291">
        <v>94.314809999999994</v>
      </c>
      <c r="F291">
        <v>92.879597960699996</v>
      </c>
      <c r="G291">
        <v>91.393247903700001</v>
      </c>
      <c r="H291">
        <v>99.999807099099996</v>
      </c>
      <c r="I291">
        <v>99.998842605999997</v>
      </c>
      <c r="J291">
        <v>0</v>
      </c>
      <c r="K291">
        <v>0</v>
      </c>
      <c r="L291">
        <v>0</v>
      </c>
      <c r="M291">
        <v>0</v>
      </c>
      <c r="N291">
        <v>0</v>
      </c>
      <c r="O291">
        <v>0</v>
      </c>
      <c r="P291">
        <v>0</v>
      </c>
      <c r="Q291">
        <v>0</v>
      </c>
    </row>
    <row r="292" spans="1:17" x14ac:dyDescent="0.35">
      <c r="A292" t="s">
        <v>744</v>
      </c>
      <c r="B292">
        <v>0</v>
      </c>
      <c r="C292">
        <v>0</v>
      </c>
      <c r="D292">
        <v>0</v>
      </c>
      <c r="E292">
        <v>0</v>
      </c>
      <c r="F292">
        <v>0</v>
      </c>
      <c r="G292">
        <v>0</v>
      </c>
      <c r="H292">
        <v>0</v>
      </c>
      <c r="I292">
        <v>0</v>
      </c>
      <c r="J292">
        <v>0</v>
      </c>
      <c r="K292">
        <v>0</v>
      </c>
      <c r="L292">
        <v>0</v>
      </c>
      <c r="M292">
        <v>0</v>
      </c>
      <c r="N292">
        <v>0</v>
      </c>
      <c r="O292">
        <v>0</v>
      </c>
      <c r="P292">
        <v>0</v>
      </c>
      <c r="Q292">
        <v>0</v>
      </c>
    </row>
    <row r="293" spans="1:17" x14ac:dyDescent="0.35">
      <c r="A293" t="s">
        <v>745</v>
      </c>
      <c r="B293">
        <v>0</v>
      </c>
      <c r="C293">
        <v>0</v>
      </c>
      <c r="D293">
        <v>0</v>
      </c>
      <c r="E293">
        <v>0</v>
      </c>
      <c r="F293">
        <v>0</v>
      </c>
      <c r="G293">
        <v>0</v>
      </c>
      <c r="H293">
        <v>0</v>
      </c>
      <c r="I293">
        <v>0</v>
      </c>
      <c r="J293">
        <v>0</v>
      </c>
      <c r="K293">
        <v>0</v>
      </c>
      <c r="L293">
        <v>0</v>
      </c>
      <c r="M293">
        <v>0</v>
      </c>
      <c r="N293">
        <v>0</v>
      </c>
      <c r="O293">
        <v>0</v>
      </c>
      <c r="P293">
        <v>0</v>
      </c>
      <c r="Q293">
        <v>0</v>
      </c>
    </row>
    <row r="294" spans="1:17" x14ac:dyDescent="0.35">
      <c r="A294" t="s">
        <v>746</v>
      </c>
      <c r="B294">
        <v>0</v>
      </c>
      <c r="C294">
        <v>0</v>
      </c>
      <c r="D294">
        <v>0</v>
      </c>
      <c r="E294">
        <v>0</v>
      </c>
      <c r="F294">
        <v>0</v>
      </c>
      <c r="G294">
        <v>0</v>
      </c>
      <c r="H294">
        <v>0</v>
      </c>
      <c r="I294">
        <v>0</v>
      </c>
      <c r="J294">
        <v>0</v>
      </c>
      <c r="K294">
        <v>0</v>
      </c>
      <c r="L294">
        <v>0</v>
      </c>
      <c r="M294">
        <v>0</v>
      </c>
      <c r="N294">
        <v>0</v>
      </c>
      <c r="O294">
        <v>0</v>
      </c>
      <c r="P294">
        <v>0</v>
      </c>
      <c r="Q294">
        <v>0</v>
      </c>
    </row>
    <row r="295" spans="1:17" x14ac:dyDescent="0.35">
      <c r="A295" t="s">
        <v>747</v>
      </c>
      <c r="B295">
        <v>0</v>
      </c>
      <c r="C295">
        <v>0</v>
      </c>
      <c r="D295">
        <v>0</v>
      </c>
      <c r="E295">
        <v>0</v>
      </c>
      <c r="F295">
        <v>0</v>
      </c>
      <c r="G295">
        <v>0</v>
      </c>
      <c r="H295">
        <v>0</v>
      </c>
      <c r="I295">
        <v>0</v>
      </c>
      <c r="J295">
        <v>0</v>
      </c>
      <c r="K295">
        <v>0</v>
      </c>
      <c r="L295">
        <v>0</v>
      </c>
      <c r="M295">
        <v>0</v>
      </c>
      <c r="N295">
        <v>0</v>
      </c>
      <c r="O295">
        <v>0</v>
      </c>
      <c r="P295">
        <v>0</v>
      </c>
      <c r="Q295">
        <v>0</v>
      </c>
    </row>
    <row r="296" spans="1:17" x14ac:dyDescent="0.35">
      <c r="A296" t="s">
        <v>748</v>
      </c>
      <c r="B296">
        <v>0</v>
      </c>
      <c r="C296">
        <v>0</v>
      </c>
      <c r="D296">
        <v>0</v>
      </c>
      <c r="E296">
        <v>0</v>
      </c>
      <c r="F296">
        <v>0</v>
      </c>
      <c r="G296">
        <v>0</v>
      </c>
      <c r="H296">
        <v>0</v>
      </c>
      <c r="I296">
        <v>0</v>
      </c>
      <c r="J296">
        <v>0</v>
      </c>
      <c r="K296">
        <v>0</v>
      </c>
      <c r="L296">
        <v>0</v>
      </c>
      <c r="M296">
        <v>0</v>
      </c>
      <c r="N296">
        <v>0</v>
      </c>
      <c r="O296">
        <v>0</v>
      </c>
      <c r="P296">
        <v>0</v>
      </c>
      <c r="Q296">
        <v>0</v>
      </c>
    </row>
    <row r="297" spans="1:17" x14ac:dyDescent="0.35">
      <c r="A297" t="s">
        <v>749</v>
      </c>
      <c r="B297">
        <v>0</v>
      </c>
      <c r="C297">
        <v>0</v>
      </c>
      <c r="D297">
        <v>0</v>
      </c>
      <c r="E297">
        <v>0</v>
      </c>
      <c r="F297">
        <v>0</v>
      </c>
      <c r="G297">
        <v>0</v>
      </c>
      <c r="H297">
        <v>0</v>
      </c>
      <c r="I297">
        <v>0</v>
      </c>
      <c r="J297">
        <v>0</v>
      </c>
      <c r="K297">
        <v>0</v>
      </c>
      <c r="L297">
        <v>0</v>
      </c>
      <c r="M297">
        <v>0</v>
      </c>
      <c r="N297">
        <v>0</v>
      </c>
      <c r="O297">
        <v>0</v>
      </c>
      <c r="P297">
        <v>0</v>
      </c>
      <c r="Q297">
        <v>0</v>
      </c>
    </row>
    <row r="298" spans="1:17" x14ac:dyDescent="0.35">
      <c r="A298" t="s">
        <v>249</v>
      </c>
      <c r="B298">
        <v>30.426150879200001</v>
      </c>
      <c r="C298">
        <v>0</v>
      </c>
      <c r="D298">
        <v>0</v>
      </c>
      <c r="E298">
        <v>0</v>
      </c>
      <c r="F298">
        <v>99.999990590199999</v>
      </c>
      <c r="G298">
        <v>0</v>
      </c>
      <c r="H298">
        <v>0</v>
      </c>
      <c r="I298">
        <v>0</v>
      </c>
      <c r="J298">
        <v>36.051125715399998</v>
      </c>
      <c r="K298">
        <v>0</v>
      </c>
      <c r="L298">
        <v>0</v>
      </c>
      <c r="M298">
        <v>0</v>
      </c>
      <c r="N298">
        <v>76.892140807000004</v>
      </c>
      <c r="O298">
        <v>0</v>
      </c>
      <c r="P298">
        <v>0</v>
      </c>
      <c r="Q298">
        <v>0</v>
      </c>
    </row>
    <row r="299" spans="1:17" x14ac:dyDescent="0.35">
      <c r="A299" t="s">
        <v>750</v>
      </c>
      <c r="B299">
        <v>0</v>
      </c>
      <c r="C299">
        <v>0</v>
      </c>
      <c r="D299">
        <v>0</v>
      </c>
      <c r="E299">
        <v>0</v>
      </c>
      <c r="F299">
        <v>0</v>
      </c>
      <c r="G299">
        <v>0</v>
      </c>
      <c r="H299">
        <v>0</v>
      </c>
      <c r="I299">
        <v>0</v>
      </c>
      <c r="J299">
        <v>0</v>
      </c>
      <c r="K299">
        <v>0</v>
      </c>
      <c r="L299">
        <v>0</v>
      </c>
      <c r="M299">
        <v>0</v>
      </c>
      <c r="N299">
        <v>0</v>
      </c>
      <c r="O299">
        <v>0</v>
      </c>
      <c r="P299">
        <v>0</v>
      </c>
      <c r="Q299">
        <v>0</v>
      </c>
    </row>
    <row r="300" spans="1:17" x14ac:dyDescent="0.35">
      <c r="A300" t="s">
        <v>252</v>
      </c>
      <c r="B300">
        <v>29.353113118</v>
      </c>
      <c r="C300">
        <v>0</v>
      </c>
      <c r="D300">
        <v>0</v>
      </c>
      <c r="E300">
        <v>0</v>
      </c>
      <c r="F300">
        <v>99.999990590199999</v>
      </c>
      <c r="G300">
        <v>0</v>
      </c>
      <c r="H300">
        <v>0</v>
      </c>
      <c r="I300">
        <v>0</v>
      </c>
      <c r="J300">
        <v>36.2892979963</v>
      </c>
      <c r="K300">
        <v>0</v>
      </c>
      <c r="L300">
        <v>0</v>
      </c>
      <c r="M300">
        <v>0</v>
      </c>
      <c r="N300">
        <v>99.998165180499996</v>
      </c>
      <c r="O300">
        <v>0</v>
      </c>
      <c r="P300">
        <v>0</v>
      </c>
      <c r="Q300">
        <v>0</v>
      </c>
    </row>
    <row r="301" spans="1:17" x14ac:dyDescent="0.35">
      <c r="A301" t="s">
        <v>751</v>
      </c>
      <c r="B301">
        <v>0</v>
      </c>
      <c r="C301">
        <v>0</v>
      </c>
      <c r="D301">
        <v>0</v>
      </c>
      <c r="E301">
        <v>0</v>
      </c>
      <c r="F301">
        <v>0</v>
      </c>
      <c r="G301">
        <v>0</v>
      </c>
      <c r="H301">
        <v>0</v>
      </c>
      <c r="I301">
        <v>0</v>
      </c>
      <c r="J301">
        <v>0</v>
      </c>
      <c r="K301">
        <v>0</v>
      </c>
      <c r="L301">
        <v>0</v>
      </c>
      <c r="M301">
        <v>0</v>
      </c>
      <c r="N301">
        <v>0</v>
      </c>
      <c r="O301">
        <v>0</v>
      </c>
      <c r="P301">
        <v>0</v>
      </c>
      <c r="Q301">
        <v>0</v>
      </c>
    </row>
    <row r="302" spans="1:17" x14ac:dyDescent="0.35">
      <c r="A302" t="s">
        <v>254</v>
      </c>
      <c r="B302">
        <v>45.519819772799998</v>
      </c>
      <c r="C302">
        <v>93.259862827600003</v>
      </c>
      <c r="D302">
        <v>93.906975000000003</v>
      </c>
      <c r="E302">
        <v>95.692959999999999</v>
      </c>
      <c r="F302">
        <v>99.081774744499995</v>
      </c>
      <c r="G302">
        <v>99.998374917600003</v>
      </c>
      <c r="H302">
        <v>99.999807099099996</v>
      </c>
      <c r="I302">
        <v>99.998842605999997</v>
      </c>
      <c r="J302">
        <v>37.727981444100003</v>
      </c>
      <c r="K302">
        <v>0</v>
      </c>
      <c r="L302">
        <v>0</v>
      </c>
      <c r="M302">
        <v>0</v>
      </c>
      <c r="N302">
        <v>76.839020216500003</v>
      </c>
      <c r="O302">
        <v>0</v>
      </c>
      <c r="P302">
        <v>0</v>
      </c>
      <c r="Q302">
        <v>0</v>
      </c>
    </row>
    <row r="303" spans="1:17" x14ac:dyDescent="0.35">
      <c r="A303" t="s">
        <v>255</v>
      </c>
      <c r="B303">
        <v>42.4840531961</v>
      </c>
      <c r="C303">
        <v>63.3536485172</v>
      </c>
      <c r="D303">
        <v>42.250416333300002</v>
      </c>
      <c r="E303">
        <v>40.709685999999998</v>
      </c>
      <c r="F303">
        <v>99.956201130699995</v>
      </c>
      <c r="G303">
        <v>99.999960089400005</v>
      </c>
      <c r="H303">
        <v>99.999807099099996</v>
      </c>
      <c r="I303">
        <v>99.998842605999997</v>
      </c>
      <c r="J303">
        <v>37.757373360700001</v>
      </c>
      <c r="K303">
        <v>0</v>
      </c>
      <c r="L303">
        <v>0</v>
      </c>
      <c r="M303">
        <v>0</v>
      </c>
      <c r="N303">
        <v>74.149224947700006</v>
      </c>
      <c r="O303">
        <v>0</v>
      </c>
      <c r="P303">
        <v>0</v>
      </c>
      <c r="Q303">
        <v>0</v>
      </c>
    </row>
    <row r="304" spans="1:17" x14ac:dyDescent="0.35">
      <c r="A304" t="s">
        <v>752</v>
      </c>
      <c r="B304">
        <v>0</v>
      </c>
      <c r="C304">
        <v>0</v>
      </c>
      <c r="D304">
        <v>0</v>
      </c>
      <c r="E304">
        <v>0</v>
      </c>
      <c r="F304">
        <v>0</v>
      </c>
      <c r="G304">
        <v>0</v>
      </c>
      <c r="H304">
        <v>0</v>
      </c>
      <c r="I304">
        <v>0</v>
      </c>
      <c r="J304">
        <v>0</v>
      </c>
      <c r="K304">
        <v>0</v>
      </c>
      <c r="L304">
        <v>0</v>
      </c>
      <c r="M304">
        <v>0</v>
      </c>
      <c r="N304">
        <v>0</v>
      </c>
      <c r="O304">
        <v>0</v>
      </c>
      <c r="P304">
        <v>0</v>
      </c>
      <c r="Q304">
        <v>0</v>
      </c>
    </row>
    <row r="305" spans="1:17" x14ac:dyDescent="0.35">
      <c r="A305" t="s">
        <v>277</v>
      </c>
      <c r="B305">
        <v>90.901222879200006</v>
      </c>
      <c r="C305">
        <v>92.600898068999996</v>
      </c>
      <c r="D305">
        <v>94.766617499999995</v>
      </c>
      <c r="E305">
        <v>95.693695000000005</v>
      </c>
      <c r="F305">
        <v>99.131007520400004</v>
      </c>
      <c r="G305">
        <v>98.238398551100005</v>
      </c>
      <c r="H305">
        <v>92.047660605600001</v>
      </c>
      <c r="I305">
        <v>91.800307496399995</v>
      </c>
      <c r="J305">
        <v>91.283201252799998</v>
      </c>
      <c r="K305">
        <v>92.4629955172</v>
      </c>
      <c r="L305">
        <v>94.663982666699994</v>
      </c>
      <c r="M305">
        <v>95.67501</v>
      </c>
      <c r="N305">
        <v>98.210025735900004</v>
      </c>
      <c r="O305">
        <v>99.994951815600004</v>
      </c>
      <c r="P305">
        <v>99.999807099099996</v>
      </c>
      <c r="Q305">
        <v>99.998842605999997</v>
      </c>
    </row>
    <row r="306" spans="1:17" x14ac:dyDescent="0.35">
      <c r="A306" t="s">
        <v>278</v>
      </c>
      <c r="B306">
        <v>91.023806075799996</v>
      </c>
      <c r="C306">
        <v>92.509383999999997</v>
      </c>
      <c r="D306">
        <v>94.743714833300004</v>
      </c>
      <c r="E306">
        <v>95.693664999999996</v>
      </c>
      <c r="F306">
        <v>96.190681893700003</v>
      </c>
      <c r="G306">
        <v>80.626443062899995</v>
      </c>
      <c r="H306">
        <v>98.712452082499993</v>
      </c>
      <c r="I306">
        <v>96.774729922099993</v>
      </c>
      <c r="J306">
        <v>91.378633073000003</v>
      </c>
      <c r="K306">
        <v>92.454940862100003</v>
      </c>
      <c r="L306">
        <v>94.642280833300006</v>
      </c>
      <c r="M306">
        <v>95.688419999999994</v>
      </c>
      <c r="N306">
        <v>99.5058489667</v>
      </c>
      <c r="O306">
        <v>99.999960089400005</v>
      </c>
      <c r="P306">
        <v>99.999807099099996</v>
      </c>
      <c r="Q306">
        <v>99.998842605999997</v>
      </c>
    </row>
    <row r="307" spans="1:17" x14ac:dyDescent="0.35">
      <c r="A307" t="s">
        <v>279</v>
      </c>
      <c r="B307">
        <v>91.034287016899995</v>
      </c>
      <c r="C307">
        <v>92.587773034500003</v>
      </c>
      <c r="D307">
        <v>94.743302333299994</v>
      </c>
      <c r="E307">
        <v>95.831800000000001</v>
      </c>
      <c r="F307">
        <v>90.780370858400005</v>
      </c>
      <c r="G307">
        <v>96.659360939899997</v>
      </c>
      <c r="H307">
        <v>97.878445357900006</v>
      </c>
      <c r="I307">
        <v>95.193753220399998</v>
      </c>
      <c r="J307">
        <v>91.260168910100006</v>
      </c>
      <c r="K307">
        <v>92.568875724099996</v>
      </c>
      <c r="L307">
        <v>94.711167333299997</v>
      </c>
      <c r="M307">
        <v>95.827439999999996</v>
      </c>
      <c r="N307">
        <v>98.896145237499994</v>
      </c>
      <c r="O307">
        <v>99.999960089400005</v>
      </c>
      <c r="P307">
        <v>99.999807099099996</v>
      </c>
      <c r="Q307">
        <v>99.998842605999997</v>
      </c>
    </row>
    <row r="308" spans="1:17" x14ac:dyDescent="0.35">
      <c r="A308" t="s">
        <v>753</v>
      </c>
      <c r="B308">
        <v>0</v>
      </c>
      <c r="C308">
        <v>0</v>
      </c>
      <c r="D308">
        <v>0</v>
      </c>
      <c r="E308">
        <v>0</v>
      </c>
      <c r="F308">
        <v>0</v>
      </c>
      <c r="G308">
        <v>0</v>
      </c>
      <c r="H308">
        <v>0</v>
      </c>
      <c r="I308">
        <v>0</v>
      </c>
      <c r="J308">
        <v>0</v>
      </c>
      <c r="K308">
        <v>0</v>
      </c>
      <c r="L308">
        <v>0</v>
      </c>
      <c r="M308">
        <v>0</v>
      </c>
      <c r="N308">
        <v>0</v>
      </c>
      <c r="O308">
        <v>0</v>
      </c>
      <c r="P308">
        <v>0</v>
      </c>
      <c r="Q308">
        <v>0</v>
      </c>
    </row>
    <row r="309" spans="1:17" x14ac:dyDescent="0.35">
      <c r="A309" t="s">
        <v>754</v>
      </c>
      <c r="B309">
        <v>0</v>
      </c>
      <c r="C309">
        <v>0</v>
      </c>
      <c r="D309">
        <v>0</v>
      </c>
      <c r="E309">
        <v>0</v>
      </c>
      <c r="F309">
        <v>0</v>
      </c>
      <c r="G309">
        <v>0</v>
      </c>
      <c r="H309">
        <v>0</v>
      </c>
      <c r="I309">
        <v>0</v>
      </c>
      <c r="J309">
        <v>0</v>
      </c>
      <c r="K309">
        <v>0</v>
      </c>
      <c r="L309">
        <v>0</v>
      </c>
      <c r="M309">
        <v>0</v>
      </c>
      <c r="N309">
        <v>0</v>
      </c>
      <c r="O309">
        <v>0</v>
      </c>
      <c r="P309">
        <v>0</v>
      </c>
      <c r="Q309">
        <v>0</v>
      </c>
    </row>
    <row r="310" spans="1:17" x14ac:dyDescent="0.35">
      <c r="A310" t="s">
        <v>755</v>
      </c>
      <c r="B310">
        <v>0</v>
      </c>
      <c r="C310">
        <v>0</v>
      </c>
      <c r="D310">
        <v>0</v>
      </c>
      <c r="E310">
        <v>0</v>
      </c>
      <c r="F310">
        <v>0</v>
      </c>
      <c r="G310">
        <v>0</v>
      </c>
      <c r="H310">
        <v>0</v>
      </c>
      <c r="I310">
        <v>0</v>
      </c>
      <c r="J310">
        <v>0</v>
      </c>
      <c r="K310">
        <v>0</v>
      </c>
      <c r="L310">
        <v>0</v>
      </c>
      <c r="M310">
        <v>0</v>
      </c>
      <c r="N310">
        <v>0</v>
      </c>
      <c r="O310">
        <v>0</v>
      </c>
      <c r="P310">
        <v>0</v>
      </c>
      <c r="Q310">
        <v>0</v>
      </c>
    </row>
    <row r="311" spans="1:17" x14ac:dyDescent="0.35">
      <c r="A311" t="s">
        <v>756</v>
      </c>
      <c r="B311">
        <v>0</v>
      </c>
      <c r="C311">
        <v>0</v>
      </c>
      <c r="D311">
        <v>0</v>
      </c>
      <c r="E311">
        <v>0</v>
      </c>
      <c r="F311">
        <v>0</v>
      </c>
      <c r="G311">
        <v>0</v>
      </c>
      <c r="H311">
        <v>0</v>
      </c>
      <c r="I311">
        <v>0</v>
      </c>
      <c r="J311">
        <v>0</v>
      </c>
      <c r="K311">
        <v>0</v>
      </c>
      <c r="L311">
        <v>0</v>
      </c>
      <c r="M311">
        <v>0</v>
      </c>
      <c r="N311">
        <v>0</v>
      </c>
      <c r="O311">
        <v>0</v>
      </c>
      <c r="P311">
        <v>0</v>
      </c>
      <c r="Q311">
        <v>0</v>
      </c>
    </row>
    <row r="312" spans="1:17" x14ac:dyDescent="0.35">
      <c r="A312" t="s">
        <v>757</v>
      </c>
      <c r="B312">
        <v>0</v>
      </c>
      <c r="C312">
        <v>0</v>
      </c>
      <c r="D312">
        <v>0</v>
      </c>
      <c r="E312">
        <v>0</v>
      </c>
      <c r="F312">
        <v>0</v>
      </c>
      <c r="G312">
        <v>0</v>
      </c>
      <c r="H312">
        <v>0</v>
      </c>
      <c r="I312">
        <v>0</v>
      </c>
      <c r="J312">
        <v>0</v>
      </c>
      <c r="K312">
        <v>0</v>
      </c>
      <c r="L312">
        <v>0</v>
      </c>
      <c r="M312">
        <v>0</v>
      </c>
      <c r="N312">
        <v>0</v>
      </c>
      <c r="O312">
        <v>0</v>
      </c>
      <c r="P312">
        <v>0</v>
      </c>
      <c r="Q312">
        <v>0</v>
      </c>
    </row>
    <row r="313" spans="1:17" x14ac:dyDescent="0.35">
      <c r="A313" t="s">
        <v>758</v>
      </c>
      <c r="B313">
        <v>0</v>
      </c>
      <c r="C313">
        <v>0</v>
      </c>
      <c r="D313">
        <v>0</v>
      </c>
      <c r="E313">
        <v>0</v>
      </c>
      <c r="F313">
        <v>0</v>
      </c>
      <c r="G313">
        <v>0</v>
      </c>
      <c r="H313">
        <v>0</v>
      </c>
      <c r="I313">
        <v>0</v>
      </c>
      <c r="J313">
        <v>0</v>
      </c>
      <c r="K313">
        <v>0</v>
      </c>
      <c r="L313">
        <v>0</v>
      </c>
      <c r="M313">
        <v>0</v>
      </c>
      <c r="N313">
        <v>0</v>
      </c>
      <c r="O313">
        <v>0</v>
      </c>
      <c r="P313">
        <v>0</v>
      </c>
      <c r="Q313">
        <v>0</v>
      </c>
    </row>
    <row r="314" spans="1:17" x14ac:dyDescent="0.35">
      <c r="A314" t="s">
        <v>280</v>
      </c>
      <c r="B314">
        <v>86.123407424199996</v>
      </c>
      <c r="C314">
        <v>93.338744137899994</v>
      </c>
      <c r="D314">
        <v>94.712305999999998</v>
      </c>
      <c r="E314">
        <v>95.691990000000004</v>
      </c>
      <c r="F314">
        <v>99.4180964209</v>
      </c>
      <c r="G314">
        <v>99.962206173400006</v>
      </c>
      <c r="H314">
        <v>99.999807099099996</v>
      </c>
      <c r="I314">
        <v>99.998842605999997</v>
      </c>
      <c r="J314">
        <v>0</v>
      </c>
      <c r="K314">
        <v>0</v>
      </c>
      <c r="L314">
        <v>0</v>
      </c>
      <c r="M314">
        <v>0</v>
      </c>
      <c r="N314">
        <v>0</v>
      </c>
      <c r="O314">
        <v>0</v>
      </c>
      <c r="P314">
        <v>0</v>
      </c>
      <c r="Q314">
        <v>0</v>
      </c>
    </row>
    <row r="315" spans="1:17" x14ac:dyDescent="0.35">
      <c r="A315" t="s">
        <v>282</v>
      </c>
      <c r="B315">
        <v>31.851507578700001</v>
      </c>
      <c r="C315">
        <v>93.416229827600006</v>
      </c>
      <c r="D315">
        <v>94.735074666700001</v>
      </c>
      <c r="E315">
        <v>95.686904999999996</v>
      </c>
      <c r="F315">
        <v>6.3361608147999996E-3</v>
      </c>
      <c r="G315">
        <v>4.2005719442200001E-3</v>
      </c>
      <c r="H315">
        <v>2.1634453266900001E-3</v>
      </c>
      <c r="I315">
        <v>0</v>
      </c>
      <c r="J315">
        <v>0</v>
      </c>
      <c r="K315">
        <v>0</v>
      </c>
      <c r="L315">
        <v>0</v>
      </c>
      <c r="M315">
        <v>0</v>
      </c>
      <c r="N315">
        <v>0</v>
      </c>
      <c r="O315">
        <v>0</v>
      </c>
      <c r="P315">
        <v>0</v>
      </c>
      <c r="Q315">
        <v>0</v>
      </c>
    </row>
    <row r="316" spans="1:17" x14ac:dyDescent="0.35">
      <c r="A316" t="s">
        <v>759</v>
      </c>
      <c r="B316">
        <v>0</v>
      </c>
      <c r="C316">
        <v>0</v>
      </c>
      <c r="D316">
        <v>0</v>
      </c>
      <c r="E316">
        <v>0</v>
      </c>
      <c r="F316">
        <v>0</v>
      </c>
      <c r="G316">
        <v>0</v>
      </c>
      <c r="H316">
        <v>0</v>
      </c>
      <c r="I316">
        <v>0</v>
      </c>
      <c r="J316">
        <v>0</v>
      </c>
      <c r="K316">
        <v>0</v>
      </c>
      <c r="L316">
        <v>0</v>
      </c>
      <c r="M316">
        <v>0</v>
      </c>
      <c r="N316">
        <v>0</v>
      </c>
      <c r="O316">
        <v>0</v>
      </c>
      <c r="P316">
        <v>0</v>
      </c>
      <c r="Q316">
        <v>0</v>
      </c>
    </row>
    <row r="317" spans="1:17" x14ac:dyDescent="0.35">
      <c r="A317" t="s">
        <v>760</v>
      </c>
      <c r="B317">
        <v>0</v>
      </c>
      <c r="C317">
        <v>0</v>
      </c>
      <c r="D317">
        <v>0</v>
      </c>
      <c r="E317">
        <v>0</v>
      </c>
      <c r="F317">
        <v>0</v>
      </c>
      <c r="G317">
        <v>0</v>
      </c>
      <c r="H317">
        <v>0</v>
      </c>
      <c r="I317">
        <v>0</v>
      </c>
      <c r="J317">
        <v>0</v>
      </c>
      <c r="K317">
        <v>0</v>
      </c>
      <c r="L317">
        <v>0</v>
      </c>
      <c r="M317">
        <v>0</v>
      </c>
      <c r="N317">
        <v>0</v>
      </c>
      <c r="O317">
        <v>0</v>
      </c>
      <c r="P317">
        <v>0</v>
      </c>
      <c r="Q317">
        <v>0</v>
      </c>
    </row>
    <row r="318" spans="1:17" x14ac:dyDescent="0.35">
      <c r="A318" t="s">
        <v>761</v>
      </c>
      <c r="B318">
        <v>0</v>
      </c>
      <c r="C318">
        <v>0</v>
      </c>
      <c r="D318">
        <v>0</v>
      </c>
      <c r="E318">
        <v>0</v>
      </c>
      <c r="F318">
        <v>0</v>
      </c>
      <c r="G318">
        <v>0</v>
      </c>
      <c r="H318">
        <v>0</v>
      </c>
      <c r="I318">
        <v>0</v>
      </c>
      <c r="J318">
        <v>0</v>
      </c>
      <c r="K318">
        <v>0</v>
      </c>
      <c r="L318">
        <v>0</v>
      </c>
      <c r="M318">
        <v>0</v>
      </c>
      <c r="N318">
        <v>0</v>
      </c>
      <c r="O318">
        <v>0</v>
      </c>
      <c r="P318">
        <v>0</v>
      </c>
      <c r="Q318">
        <v>0</v>
      </c>
    </row>
    <row r="319" spans="1:17" x14ac:dyDescent="0.35">
      <c r="A319" t="s">
        <v>762</v>
      </c>
      <c r="B319">
        <v>0</v>
      </c>
      <c r="C319">
        <v>0</v>
      </c>
      <c r="D319">
        <v>0</v>
      </c>
      <c r="E319">
        <v>0</v>
      </c>
      <c r="F319">
        <v>0</v>
      </c>
      <c r="G319">
        <v>0</v>
      </c>
      <c r="H319">
        <v>0</v>
      </c>
      <c r="I319">
        <v>0</v>
      </c>
      <c r="J319">
        <v>0</v>
      </c>
      <c r="K319">
        <v>0</v>
      </c>
      <c r="L319">
        <v>0</v>
      </c>
      <c r="M319">
        <v>0</v>
      </c>
      <c r="N319">
        <v>0</v>
      </c>
      <c r="O319">
        <v>0</v>
      </c>
      <c r="P319">
        <v>0</v>
      </c>
      <c r="Q319">
        <v>0</v>
      </c>
    </row>
    <row r="320" spans="1:17" x14ac:dyDescent="0.35">
      <c r="A320" t="s">
        <v>283</v>
      </c>
      <c r="B320">
        <v>86.843786806200001</v>
      </c>
      <c r="C320">
        <v>93.200321862099997</v>
      </c>
      <c r="D320">
        <v>93.809935333300004</v>
      </c>
      <c r="E320">
        <v>95.689949999999996</v>
      </c>
      <c r="F320">
        <v>99.039590698799998</v>
      </c>
      <c r="G320">
        <v>99.962203035499996</v>
      </c>
      <c r="H320">
        <v>99.999807099099996</v>
      </c>
      <c r="I320">
        <v>99.998842605999997</v>
      </c>
      <c r="J320">
        <v>0</v>
      </c>
      <c r="K320">
        <v>0</v>
      </c>
      <c r="L320">
        <v>0</v>
      </c>
      <c r="M320">
        <v>0</v>
      </c>
      <c r="N320">
        <v>0</v>
      </c>
      <c r="O320">
        <v>0</v>
      </c>
      <c r="P320">
        <v>0</v>
      </c>
      <c r="Q320">
        <v>0</v>
      </c>
    </row>
    <row r="321" spans="1:17" x14ac:dyDescent="0.35">
      <c r="A321" t="s">
        <v>284</v>
      </c>
      <c r="B321">
        <v>31.866179410099999</v>
      </c>
      <c r="C321">
        <v>93.274230724099993</v>
      </c>
      <c r="D321">
        <v>93.904615000000007</v>
      </c>
      <c r="E321">
        <v>95.822270000000003</v>
      </c>
      <c r="F321">
        <v>5.6980657464299998E-3</v>
      </c>
      <c r="G321">
        <v>2.6076812696E-3</v>
      </c>
      <c r="H321">
        <v>2.2911704136400002E-3</v>
      </c>
      <c r="I321">
        <v>0</v>
      </c>
      <c r="J321">
        <v>0</v>
      </c>
      <c r="K321">
        <v>0</v>
      </c>
      <c r="L321">
        <v>0</v>
      </c>
      <c r="M321">
        <v>0</v>
      </c>
      <c r="N321">
        <v>0</v>
      </c>
      <c r="O321">
        <v>0</v>
      </c>
      <c r="P321">
        <v>0</v>
      </c>
      <c r="Q321">
        <v>0</v>
      </c>
    </row>
    <row r="322" spans="1:17" x14ac:dyDescent="0.35">
      <c r="A322" t="s">
        <v>763</v>
      </c>
      <c r="B322">
        <v>0</v>
      </c>
      <c r="C322">
        <v>0</v>
      </c>
      <c r="D322">
        <v>0</v>
      </c>
      <c r="E322">
        <v>0</v>
      </c>
      <c r="F322">
        <v>0</v>
      </c>
      <c r="G322">
        <v>0</v>
      </c>
      <c r="H322">
        <v>0</v>
      </c>
      <c r="I322">
        <v>0</v>
      </c>
      <c r="J322">
        <v>0</v>
      </c>
      <c r="K322">
        <v>0</v>
      </c>
      <c r="L322">
        <v>0</v>
      </c>
      <c r="M322">
        <v>0</v>
      </c>
      <c r="N322">
        <v>0</v>
      </c>
      <c r="O322">
        <v>0</v>
      </c>
      <c r="P322">
        <v>0</v>
      </c>
      <c r="Q322">
        <v>0</v>
      </c>
    </row>
    <row r="323" spans="1:17" x14ac:dyDescent="0.35">
      <c r="A323" t="s">
        <v>287</v>
      </c>
      <c r="B323">
        <v>88.368595460700007</v>
      </c>
      <c r="C323">
        <v>89.742497137900003</v>
      </c>
      <c r="D323">
        <v>91.853200999999999</v>
      </c>
      <c r="E323">
        <v>93.627309999999994</v>
      </c>
      <c r="F323">
        <v>99.980902686099995</v>
      </c>
      <c r="G323">
        <v>99.999960089400005</v>
      </c>
      <c r="H323">
        <v>99.999807099099996</v>
      </c>
      <c r="I323">
        <v>99.998842605999997</v>
      </c>
      <c r="J323">
        <v>0</v>
      </c>
      <c r="K323">
        <v>0</v>
      </c>
      <c r="L323">
        <v>0</v>
      </c>
      <c r="M323">
        <v>0</v>
      </c>
      <c r="N323">
        <v>0</v>
      </c>
      <c r="O323">
        <v>0</v>
      </c>
      <c r="P323">
        <v>0</v>
      </c>
      <c r="Q323">
        <v>0</v>
      </c>
    </row>
    <row r="324" spans="1:17" x14ac:dyDescent="0.35">
      <c r="A324" t="s">
        <v>285</v>
      </c>
      <c r="B324">
        <v>42.605727210700003</v>
      </c>
      <c r="C324">
        <v>0</v>
      </c>
      <c r="D324">
        <v>0</v>
      </c>
      <c r="E324">
        <v>0</v>
      </c>
      <c r="F324">
        <v>99.999992766199995</v>
      </c>
      <c r="G324">
        <v>0</v>
      </c>
      <c r="H324">
        <v>0</v>
      </c>
      <c r="I324">
        <v>0</v>
      </c>
      <c r="J324">
        <v>0</v>
      </c>
      <c r="K324">
        <v>0</v>
      </c>
      <c r="L324">
        <v>0</v>
      </c>
      <c r="M324">
        <v>0</v>
      </c>
      <c r="N324">
        <v>0</v>
      </c>
      <c r="O324">
        <v>0</v>
      </c>
      <c r="P324">
        <v>0</v>
      </c>
      <c r="Q324">
        <v>0</v>
      </c>
    </row>
    <row r="325" spans="1:17" x14ac:dyDescent="0.35">
      <c r="A325" t="s">
        <v>764</v>
      </c>
      <c r="B325">
        <v>0</v>
      </c>
      <c r="C325">
        <v>0</v>
      </c>
      <c r="D325">
        <v>0</v>
      </c>
      <c r="E325">
        <v>0</v>
      </c>
      <c r="F325">
        <v>0</v>
      </c>
      <c r="G325">
        <v>0</v>
      </c>
      <c r="H325">
        <v>0</v>
      </c>
      <c r="I325">
        <v>0</v>
      </c>
      <c r="J325">
        <v>0</v>
      </c>
      <c r="K325">
        <v>0</v>
      </c>
      <c r="L325">
        <v>0</v>
      </c>
      <c r="M325">
        <v>0</v>
      </c>
      <c r="N325">
        <v>0</v>
      </c>
      <c r="O325">
        <v>0</v>
      </c>
      <c r="P325">
        <v>0</v>
      </c>
      <c r="Q325">
        <v>0</v>
      </c>
    </row>
    <row r="326" spans="1:17" x14ac:dyDescent="0.35">
      <c r="A326" t="s">
        <v>765</v>
      </c>
      <c r="B326">
        <v>0</v>
      </c>
      <c r="C326">
        <v>0</v>
      </c>
      <c r="D326">
        <v>0</v>
      </c>
      <c r="E326">
        <v>0</v>
      </c>
      <c r="F326">
        <v>0</v>
      </c>
      <c r="G326">
        <v>0</v>
      </c>
      <c r="H326">
        <v>0</v>
      </c>
      <c r="I326">
        <v>0</v>
      </c>
      <c r="J326">
        <v>0</v>
      </c>
      <c r="K326">
        <v>0</v>
      </c>
      <c r="L326">
        <v>0</v>
      </c>
      <c r="M326">
        <v>0</v>
      </c>
      <c r="N326">
        <v>0</v>
      </c>
      <c r="O326">
        <v>0</v>
      </c>
      <c r="P326">
        <v>0</v>
      </c>
      <c r="Q326">
        <v>0</v>
      </c>
    </row>
    <row r="327" spans="1:17" x14ac:dyDescent="0.35">
      <c r="A327" t="s">
        <v>766</v>
      </c>
      <c r="B327">
        <v>0</v>
      </c>
      <c r="C327">
        <v>0</v>
      </c>
      <c r="D327">
        <v>0</v>
      </c>
      <c r="E327">
        <v>0</v>
      </c>
      <c r="F327">
        <v>0</v>
      </c>
      <c r="G327">
        <v>0</v>
      </c>
      <c r="H327">
        <v>0</v>
      </c>
      <c r="I327">
        <v>0</v>
      </c>
      <c r="J327">
        <v>0</v>
      </c>
      <c r="K327">
        <v>0</v>
      </c>
      <c r="L327">
        <v>0</v>
      </c>
      <c r="M327">
        <v>0</v>
      </c>
      <c r="N327">
        <v>0</v>
      </c>
      <c r="O327">
        <v>0</v>
      </c>
      <c r="P327">
        <v>0</v>
      </c>
      <c r="Q327">
        <v>0</v>
      </c>
    </row>
    <row r="328" spans="1:17" x14ac:dyDescent="0.35">
      <c r="A328" t="s">
        <v>293</v>
      </c>
      <c r="B328">
        <v>91.944421789299994</v>
      </c>
      <c r="C328">
        <v>93.290279034500003</v>
      </c>
      <c r="D328">
        <v>93.858943333300004</v>
      </c>
      <c r="E328">
        <v>95.690860000000001</v>
      </c>
      <c r="F328">
        <v>95.021223627699996</v>
      </c>
      <c r="G328">
        <v>99.845194702900002</v>
      </c>
      <c r="H328">
        <v>99.709255326299996</v>
      </c>
      <c r="I328">
        <v>99.998842605999997</v>
      </c>
      <c r="J328">
        <v>92.054972300599999</v>
      </c>
      <c r="K328">
        <v>93.285593551700003</v>
      </c>
      <c r="L328">
        <v>93.899040833300006</v>
      </c>
      <c r="M328">
        <v>95.667320000000004</v>
      </c>
      <c r="N328">
        <v>99.999996730500001</v>
      </c>
      <c r="O328">
        <v>99.999960089400005</v>
      </c>
      <c r="P328">
        <v>99.999807099099996</v>
      </c>
      <c r="Q328">
        <v>99.998842605999997</v>
      </c>
    </row>
    <row r="329" spans="1:17" x14ac:dyDescent="0.35">
      <c r="A329" t="s">
        <v>294</v>
      </c>
      <c r="B329">
        <v>91.846374236000003</v>
      </c>
      <c r="C329">
        <v>93.242550930999997</v>
      </c>
      <c r="D329">
        <v>93.998289</v>
      </c>
      <c r="E329">
        <v>95.689729999999997</v>
      </c>
      <c r="F329">
        <v>99.913002778500001</v>
      </c>
      <c r="G329">
        <v>99.849187908199994</v>
      </c>
      <c r="H329">
        <v>99.7198593058</v>
      </c>
      <c r="I329">
        <v>99.998842605999997</v>
      </c>
      <c r="J329">
        <v>92.065296148900003</v>
      </c>
      <c r="K329">
        <v>93.198598137900007</v>
      </c>
      <c r="L329">
        <v>93.878978500000002</v>
      </c>
      <c r="M329">
        <v>95.672225999999995</v>
      </c>
      <c r="N329">
        <v>99.999996730500001</v>
      </c>
      <c r="O329">
        <v>99.999960089400005</v>
      </c>
      <c r="P329">
        <v>99.999807099099996</v>
      </c>
      <c r="Q329">
        <v>99.998842605999997</v>
      </c>
    </row>
    <row r="330" spans="1:17" x14ac:dyDescent="0.35">
      <c r="A330" t="s">
        <v>295</v>
      </c>
      <c r="B330">
        <v>91.915901842699995</v>
      </c>
      <c r="C330">
        <v>93.334304620699996</v>
      </c>
      <c r="D330">
        <v>93.976097499999995</v>
      </c>
      <c r="E330">
        <v>95.689580000000007</v>
      </c>
      <c r="F330">
        <v>99.913755230500001</v>
      </c>
      <c r="G330">
        <v>99.844941461600001</v>
      </c>
      <c r="H330">
        <v>99.715501647599993</v>
      </c>
      <c r="I330">
        <v>99.998842605999997</v>
      </c>
      <c r="J330">
        <v>92.138439415700006</v>
      </c>
      <c r="K330">
        <v>93.311121931000002</v>
      </c>
      <c r="L330">
        <v>93.905000000000001</v>
      </c>
      <c r="M330">
        <v>95.763885000000002</v>
      </c>
      <c r="N330">
        <v>99.999996730500001</v>
      </c>
      <c r="O330">
        <v>99.999960089400005</v>
      </c>
      <c r="P330">
        <v>99.999807099099996</v>
      </c>
      <c r="Q330">
        <v>99.998842605999997</v>
      </c>
    </row>
    <row r="331" spans="1:17" x14ac:dyDescent="0.35">
      <c r="A331" t="s">
        <v>296</v>
      </c>
      <c r="B331">
        <v>25.749795338199998</v>
      </c>
      <c r="C331">
        <v>45.661300344799997</v>
      </c>
      <c r="D331">
        <v>72.425489499999998</v>
      </c>
      <c r="E331">
        <v>95.679519999999997</v>
      </c>
      <c r="F331">
        <v>97.679571848699993</v>
      </c>
      <c r="G331">
        <v>99.935460902299994</v>
      </c>
      <c r="H331">
        <v>99.963841168499997</v>
      </c>
      <c r="I331">
        <v>99.955843103700005</v>
      </c>
      <c r="J331">
        <v>92.125170994399994</v>
      </c>
      <c r="K331">
        <v>93.291062379300001</v>
      </c>
      <c r="L331">
        <v>93.859786666700003</v>
      </c>
      <c r="M331">
        <v>95.812110000000004</v>
      </c>
      <c r="N331">
        <v>28.8799447351</v>
      </c>
      <c r="O331">
        <v>48.121297622100002</v>
      </c>
      <c r="P331">
        <v>77.663043686999998</v>
      </c>
      <c r="Q331">
        <v>99.998842605999997</v>
      </c>
    </row>
    <row r="332" spans="1:17" x14ac:dyDescent="0.35">
      <c r="A332" t="s">
        <v>297</v>
      </c>
      <c r="B332">
        <v>24.2046239045</v>
      </c>
      <c r="C332">
        <v>45.679825896600001</v>
      </c>
      <c r="D332">
        <v>72.469422333300002</v>
      </c>
      <c r="E332">
        <v>95.681759999999997</v>
      </c>
      <c r="F332">
        <v>94.640903282099998</v>
      </c>
      <c r="G332">
        <v>99.997411919000001</v>
      </c>
      <c r="H332">
        <v>99.999807099099996</v>
      </c>
      <c r="I332">
        <v>99.998842605999997</v>
      </c>
      <c r="J332">
        <v>92.122367165699998</v>
      </c>
      <c r="K332">
        <v>93.311875068999996</v>
      </c>
      <c r="L332">
        <v>93.882013333299994</v>
      </c>
      <c r="M332">
        <v>95.950739999999996</v>
      </c>
      <c r="N332">
        <v>27.262049638400001</v>
      </c>
      <c r="O332">
        <v>48.120305381100003</v>
      </c>
      <c r="P332">
        <v>77.660339858900002</v>
      </c>
      <c r="Q332">
        <v>99.998842605999997</v>
      </c>
    </row>
    <row r="333" spans="1:17" x14ac:dyDescent="0.35">
      <c r="A333" t="s">
        <v>298</v>
      </c>
      <c r="B333">
        <v>19.725677386200001</v>
      </c>
      <c r="C333">
        <v>45.6592801034</v>
      </c>
      <c r="D333">
        <v>72.436060166700003</v>
      </c>
      <c r="E333">
        <v>95.935850000000002</v>
      </c>
      <c r="F333">
        <v>98.692953314999997</v>
      </c>
      <c r="G333">
        <v>99.999931917300003</v>
      </c>
      <c r="H333">
        <v>99.999807099099996</v>
      </c>
      <c r="I333">
        <v>99.998842605999997</v>
      </c>
      <c r="J333">
        <v>92.199260132000006</v>
      </c>
      <c r="K333">
        <v>93.318398758599997</v>
      </c>
      <c r="L333">
        <v>93.965176666700003</v>
      </c>
      <c r="M333">
        <v>95.832840000000004</v>
      </c>
      <c r="N333">
        <v>22.470236912200001</v>
      </c>
      <c r="O333">
        <v>48.122525483700002</v>
      </c>
      <c r="P333">
        <v>77.682602815999999</v>
      </c>
      <c r="Q333">
        <v>99.998842605999997</v>
      </c>
    </row>
    <row r="334" spans="1:17" x14ac:dyDescent="0.35">
      <c r="A334" t="s">
        <v>292</v>
      </c>
      <c r="B334">
        <v>92.405435294900002</v>
      </c>
      <c r="C334">
        <v>93.336376068999996</v>
      </c>
      <c r="D334">
        <v>94.001705000000001</v>
      </c>
      <c r="E334">
        <v>95.970309999999998</v>
      </c>
      <c r="F334">
        <v>98.715637150999996</v>
      </c>
      <c r="G334">
        <v>99.982962854799993</v>
      </c>
      <c r="H334">
        <v>99.917653924299998</v>
      </c>
      <c r="I334">
        <v>99.998842605999997</v>
      </c>
      <c r="J334">
        <v>92.718900250000004</v>
      </c>
      <c r="K334">
        <v>93.305590172400002</v>
      </c>
      <c r="L334">
        <v>93.783739333300005</v>
      </c>
      <c r="M334">
        <v>95.798630000000003</v>
      </c>
      <c r="N334">
        <v>99.871590991700003</v>
      </c>
      <c r="O334">
        <v>99.997459400799997</v>
      </c>
      <c r="P334">
        <v>99.999807099099996</v>
      </c>
      <c r="Q334">
        <v>99.998842605999997</v>
      </c>
    </row>
    <row r="335" spans="1:17" x14ac:dyDescent="0.35">
      <c r="A335" t="s">
        <v>299</v>
      </c>
      <c r="B335">
        <v>90.336057952199994</v>
      </c>
      <c r="C335">
        <v>90.510856310299999</v>
      </c>
      <c r="D335">
        <v>91.407023333300003</v>
      </c>
      <c r="E335">
        <v>91.849540000000005</v>
      </c>
      <c r="F335">
        <v>99.999996730500001</v>
      </c>
      <c r="G335">
        <v>99.999960089400005</v>
      </c>
      <c r="H335">
        <v>99.999807099099996</v>
      </c>
      <c r="I335">
        <v>99.998842605999997</v>
      </c>
      <c r="J335">
        <v>0</v>
      </c>
      <c r="K335">
        <v>0</v>
      </c>
      <c r="L335">
        <v>0</v>
      </c>
      <c r="M335">
        <v>0</v>
      </c>
      <c r="N335">
        <v>0</v>
      </c>
      <c r="O335">
        <v>0</v>
      </c>
      <c r="P335">
        <v>0</v>
      </c>
      <c r="Q335">
        <v>0</v>
      </c>
    </row>
    <row r="336" spans="1:17" x14ac:dyDescent="0.35">
      <c r="A336" t="s">
        <v>300</v>
      </c>
      <c r="B336">
        <v>92.198788589900005</v>
      </c>
      <c r="C336">
        <v>93.394716413799998</v>
      </c>
      <c r="D336">
        <v>93.957946666699996</v>
      </c>
      <c r="E336">
        <v>95.69444</v>
      </c>
      <c r="F336">
        <v>99.111813878199996</v>
      </c>
      <c r="G336">
        <v>92.569161331000004</v>
      </c>
      <c r="H336">
        <v>64.084334713900006</v>
      </c>
      <c r="I336">
        <v>0</v>
      </c>
      <c r="J336">
        <v>0</v>
      </c>
      <c r="K336">
        <v>0</v>
      </c>
      <c r="L336">
        <v>0</v>
      </c>
      <c r="M336">
        <v>0</v>
      </c>
      <c r="N336">
        <v>0</v>
      </c>
      <c r="O336">
        <v>0</v>
      </c>
      <c r="P336">
        <v>0</v>
      </c>
      <c r="Q336">
        <v>0</v>
      </c>
    </row>
    <row r="337" spans="1:17" x14ac:dyDescent="0.35">
      <c r="A337" t="s">
        <v>767</v>
      </c>
      <c r="B337">
        <v>0</v>
      </c>
      <c r="C337">
        <v>0</v>
      </c>
      <c r="D337">
        <v>0</v>
      </c>
      <c r="E337">
        <v>0</v>
      </c>
      <c r="F337">
        <v>0</v>
      </c>
      <c r="G337">
        <v>0</v>
      </c>
      <c r="H337">
        <v>0</v>
      </c>
      <c r="I337">
        <v>0</v>
      </c>
      <c r="J337">
        <v>0</v>
      </c>
      <c r="K337">
        <v>0</v>
      </c>
      <c r="L337">
        <v>0</v>
      </c>
      <c r="M337">
        <v>0</v>
      </c>
      <c r="N337">
        <v>0</v>
      </c>
      <c r="O337">
        <v>0</v>
      </c>
      <c r="P337">
        <v>0</v>
      </c>
      <c r="Q337">
        <v>0</v>
      </c>
    </row>
    <row r="338" spans="1:17" x14ac:dyDescent="0.35">
      <c r="A338" t="s">
        <v>312</v>
      </c>
      <c r="B338">
        <v>89.762269879200005</v>
      </c>
      <c r="C338">
        <v>92.030771241400004</v>
      </c>
      <c r="D338">
        <v>93.259260833300004</v>
      </c>
      <c r="E338">
        <v>95.77431</v>
      </c>
      <c r="F338">
        <v>99.999996730500001</v>
      </c>
      <c r="G338">
        <v>99.999960089400005</v>
      </c>
      <c r="H338">
        <v>99.999807099099996</v>
      </c>
      <c r="I338">
        <v>99.998842605999997</v>
      </c>
      <c r="J338">
        <v>0</v>
      </c>
      <c r="K338">
        <v>0</v>
      </c>
      <c r="L338">
        <v>0</v>
      </c>
      <c r="M338">
        <v>0</v>
      </c>
      <c r="N338">
        <v>0</v>
      </c>
      <c r="O338">
        <v>0</v>
      </c>
      <c r="P338">
        <v>0</v>
      </c>
      <c r="Q338">
        <v>0</v>
      </c>
    </row>
    <row r="339" spans="1:17" x14ac:dyDescent="0.35">
      <c r="A339" t="s">
        <v>768</v>
      </c>
      <c r="B339">
        <v>0</v>
      </c>
      <c r="C339">
        <v>0</v>
      </c>
      <c r="D339">
        <v>0</v>
      </c>
      <c r="E339">
        <v>0</v>
      </c>
      <c r="F339">
        <v>0</v>
      </c>
      <c r="G339">
        <v>0</v>
      </c>
      <c r="H339">
        <v>0</v>
      </c>
      <c r="I339">
        <v>0</v>
      </c>
      <c r="J339">
        <v>0</v>
      </c>
      <c r="K339">
        <v>0</v>
      </c>
      <c r="L339">
        <v>0</v>
      </c>
      <c r="M339">
        <v>0</v>
      </c>
      <c r="N339">
        <v>0</v>
      </c>
      <c r="O339">
        <v>0</v>
      </c>
      <c r="P339">
        <v>0</v>
      </c>
      <c r="Q339">
        <v>0</v>
      </c>
    </row>
    <row r="340" spans="1:17" x14ac:dyDescent="0.35">
      <c r="A340" t="s">
        <v>769</v>
      </c>
      <c r="B340">
        <v>0</v>
      </c>
      <c r="C340">
        <v>0</v>
      </c>
      <c r="D340">
        <v>0</v>
      </c>
      <c r="E340">
        <v>0</v>
      </c>
      <c r="F340">
        <v>0</v>
      </c>
      <c r="G340">
        <v>0</v>
      </c>
      <c r="H340">
        <v>0</v>
      </c>
      <c r="I340">
        <v>0</v>
      </c>
      <c r="J340">
        <v>0</v>
      </c>
      <c r="K340">
        <v>0</v>
      </c>
      <c r="L340">
        <v>0</v>
      </c>
      <c r="M340">
        <v>0</v>
      </c>
      <c r="N340">
        <v>0</v>
      </c>
      <c r="O340">
        <v>0</v>
      </c>
      <c r="P340">
        <v>0</v>
      </c>
      <c r="Q340">
        <v>0</v>
      </c>
    </row>
    <row r="341" spans="1:17" x14ac:dyDescent="0.35">
      <c r="A341" t="s">
        <v>770</v>
      </c>
      <c r="B341">
        <v>0</v>
      </c>
      <c r="C341">
        <v>0</v>
      </c>
      <c r="D341">
        <v>0</v>
      </c>
      <c r="E341">
        <v>0</v>
      </c>
      <c r="F341">
        <v>0</v>
      </c>
      <c r="G341">
        <v>0</v>
      </c>
      <c r="H341">
        <v>0</v>
      </c>
      <c r="I341">
        <v>0</v>
      </c>
      <c r="J341">
        <v>0</v>
      </c>
      <c r="K341">
        <v>0</v>
      </c>
      <c r="L341">
        <v>0</v>
      </c>
      <c r="M341">
        <v>0</v>
      </c>
      <c r="N341">
        <v>0</v>
      </c>
      <c r="O341">
        <v>0</v>
      </c>
      <c r="P341">
        <v>0</v>
      </c>
      <c r="Q341">
        <v>0</v>
      </c>
    </row>
    <row r="342" spans="1:17" x14ac:dyDescent="0.35">
      <c r="A342" t="s">
        <v>51</v>
      </c>
      <c r="B342">
        <v>90.126190707299997</v>
      </c>
      <c r="C342">
        <v>92.932391344799996</v>
      </c>
      <c r="D342">
        <v>92.5292426667</v>
      </c>
      <c r="E342">
        <v>95.833045999999996</v>
      </c>
      <c r="F342">
        <v>99.706062057099999</v>
      </c>
      <c r="G342">
        <v>99.989149404100004</v>
      </c>
      <c r="H342">
        <v>99.999807099099996</v>
      </c>
      <c r="I342">
        <v>99.998842605999997</v>
      </c>
      <c r="J342">
        <v>93.140156157299998</v>
      </c>
      <c r="K342">
        <v>92.854799413799995</v>
      </c>
      <c r="L342">
        <v>92.496064833299997</v>
      </c>
      <c r="M342">
        <v>95.788864000000004</v>
      </c>
      <c r="N342">
        <v>96.951507935799995</v>
      </c>
      <c r="O342">
        <v>69.428055442599998</v>
      </c>
      <c r="P342">
        <v>99.999807099099996</v>
      </c>
      <c r="Q342">
        <v>99.998842605999997</v>
      </c>
    </row>
    <row r="343" spans="1:17" x14ac:dyDescent="0.35">
      <c r="A343" t="s">
        <v>54</v>
      </c>
      <c r="B343">
        <v>90.290411851100004</v>
      </c>
      <c r="C343">
        <v>90.128991827600004</v>
      </c>
      <c r="D343">
        <v>89.916666833299999</v>
      </c>
      <c r="E343">
        <v>94.262730000000005</v>
      </c>
      <c r="F343">
        <v>99.999996730500001</v>
      </c>
      <c r="G343">
        <v>99.999960089400005</v>
      </c>
      <c r="H343">
        <v>99.999807099099996</v>
      </c>
      <c r="I343">
        <v>99.998842605999997</v>
      </c>
      <c r="J343">
        <v>0</v>
      </c>
      <c r="K343">
        <v>0</v>
      </c>
      <c r="L343">
        <v>0</v>
      </c>
      <c r="M343">
        <v>0</v>
      </c>
      <c r="N343">
        <v>0</v>
      </c>
      <c r="O343">
        <v>0</v>
      </c>
      <c r="P343">
        <v>0</v>
      </c>
      <c r="Q343">
        <v>0</v>
      </c>
    </row>
    <row r="344" spans="1:17" x14ac:dyDescent="0.35">
      <c r="A344" t="s">
        <v>771</v>
      </c>
      <c r="B344">
        <v>0</v>
      </c>
      <c r="C344">
        <v>0</v>
      </c>
      <c r="D344">
        <v>0</v>
      </c>
      <c r="E344">
        <v>0</v>
      </c>
      <c r="F344">
        <v>0</v>
      </c>
      <c r="G344">
        <v>0</v>
      </c>
      <c r="H344">
        <v>0</v>
      </c>
      <c r="I344">
        <v>0</v>
      </c>
      <c r="J344">
        <v>0</v>
      </c>
      <c r="K344">
        <v>0</v>
      </c>
      <c r="L344">
        <v>0</v>
      </c>
      <c r="M344">
        <v>0</v>
      </c>
      <c r="N344">
        <v>0</v>
      </c>
      <c r="O344">
        <v>0</v>
      </c>
      <c r="P344">
        <v>0</v>
      </c>
      <c r="Q344">
        <v>0</v>
      </c>
    </row>
    <row r="345" spans="1:17" x14ac:dyDescent="0.35">
      <c r="A345" t="s">
        <v>772</v>
      </c>
      <c r="B345">
        <v>0</v>
      </c>
      <c r="C345">
        <v>0</v>
      </c>
      <c r="D345">
        <v>0</v>
      </c>
      <c r="E345">
        <v>0</v>
      </c>
      <c r="F345">
        <v>0</v>
      </c>
      <c r="G345">
        <v>0</v>
      </c>
      <c r="H345">
        <v>0</v>
      </c>
      <c r="I345">
        <v>0</v>
      </c>
      <c r="J345">
        <v>0</v>
      </c>
      <c r="K345">
        <v>0</v>
      </c>
      <c r="L345">
        <v>0</v>
      </c>
      <c r="M345">
        <v>0</v>
      </c>
      <c r="N345">
        <v>0</v>
      </c>
      <c r="O345">
        <v>0</v>
      </c>
      <c r="P345">
        <v>0</v>
      </c>
      <c r="Q345">
        <v>0</v>
      </c>
    </row>
    <row r="346" spans="1:17" x14ac:dyDescent="0.35">
      <c r="A346" t="s">
        <v>773</v>
      </c>
      <c r="B346">
        <v>0</v>
      </c>
      <c r="C346">
        <v>0</v>
      </c>
      <c r="D346">
        <v>0</v>
      </c>
      <c r="E346">
        <v>0</v>
      </c>
      <c r="F346">
        <v>0</v>
      </c>
      <c r="G346">
        <v>0</v>
      </c>
      <c r="H346">
        <v>0</v>
      </c>
      <c r="I346">
        <v>0</v>
      </c>
      <c r="J346">
        <v>0</v>
      </c>
      <c r="K346">
        <v>0</v>
      </c>
      <c r="L346">
        <v>0</v>
      </c>
      <c r="M346">
        <v>0</v>
      </c>
      <c r="N346">
        <v>0</v>
      </c>
      <c r="O346">
        <v>0</v>
      </c>
      <c r="P346">
        <v>0</v>
      </c>
      <c r="Q346">
        <v>0</v>
      </c>
    </row>
    <row r="347" spans="1:17" x14ac:dyDescent="0.35">
      <c r="A347" t="s">
        <v>318</v>
      </c>
      <c r="B347">
        <v>90.768756212599996</v>
      </c>
      <c r="C347">
        <v>91.8961888276</v>
      </c>
      <c r="D347">
        <v>78.095141666700002</v>
      </c>
      <c r="E347">
        <v>95.967460000000003</v>
      </c>
      <c r="F347">
        <v>99.993251178999998</v>
      </c>
      <c r="G347">
        <v>99.996510451199995</v>
      </c>
      <c r="H347">
        <v>99.999768519100002</v>
      </c>
      <c r="I347">
        <v>99.998842605999997</v>
      </c>
      <c r="J347">
        <v>95.521415353899997</v>
      </c>
      <c r="K347">
        <v>91.886826758599994</v>
      </c>
      <c r="L347">
        <v>78.073894166700001</v>
      </c>
      <c r="M347">
        <v>95.956289999999996</v>
      </c>
      <c r="N347">
        <v>77.9477256686</v>
      </c>
      <c r="O347">
        <v>4.13915764618E-2</v>
      </c>
      <c r="P347">
        <v>0</v>
      </c>
      <c r="Q347">
        <v>0</v>
      </c>
    </row>
    <row r="348" spans="1:17" x14ac:dyDescent="0.35">
      <c r="A348" t="s">
        <v>322</v>
      </c>
      <c r="B348">
        <v>94.858425514000004</v>
      </c>
      <c r="C348">
        <v>91.516522586199997</v>
      </c>
      <c r="D348">
        <v>77.638502500000001</v>
      </c>
      <c r="E348">
        <v>96.042820000000006</v>
      </c>
      <c r="F348">
        <v>99.999996730500001</v>
      </c>
      <c r="G348">
        <v>99.999958664000005</v>
      </c>
      <c r="H348">
        <v>99.999768519100002</v>
      </c>
      <c r="I348">
        <v>99.998842605999997</v>
      </c>
      <c r="J348">
        <v>0</v>
      </c>
      <c r="K348">
        <v>0</v>
      </c>
      <c r="L348">
        <v>0</v>
      </c>
      <c r="M348">
        <v>0</v>
      </c>
      <c r="N348">
        <v>0</v>
      </c>
      <c r="O348">
        <v>0</v>
      </c>
      <c r="P348">
        <v>0</v>
      </c>
      <c r="Q348">
        <v>0</v>
      </c>
    </row>
    <row r="349" spans="1:17" x14ac:dyDescent="0.35">
      <c r="A349" t="s">
        <v>774</v>
      </c>
      <c r="B349">
        <v>0</v>
      </c>
      <c r="C349">
        <v>0</v>
      </c>
      <c r="D349">
        <v>0</v>
      </c>
      <c r="E349">
        <v>0</v>
      </c>
      <c r="F349">
        <v>0</v>
      </c>
      <c r="G349">
        <v>0</v>
      </c>
      <c r="H349">
        <v>0</v>
      </c>
      <c r="I349">
        <v>0</v>
      </c>
      <c r="J349">
        <v>0</v>
      </c>
      <c r="K349">
        <v>0</v>
      </c>
      <c r="L349">
        <v>0</v>
      </c>
      <c r="M349">
        <v>0</v>
      </c>
      <c r="N349">
        <v>0</v>
      </c>
      <c r="O349">
        <v>0</v>
      </c>
      <c r="P349">
        <v>0</v>
      </c>
      <c r="Q349">
        <v>0</v>
      </c>
    </row>
    <row r="350" spans="1:17" x14ac:dyDescent="0.35">
      <c r="A350" t="s">
        <v>507</v>
      </c>
      <c r="B350">
        <v>82.779968311499999</v>
      </c>
      <c r="C350">
        <v>78.3021310261</v>
      </c>
      <c r="D350">
        <v>22.046892793000001</v>
      </c>
      <c r="E350">
        <v>3.1851850000000001E-2</v>
      </c>
      <c r="F350">
        <v>99.980716100099997</v>
      </c>
      <c r="G350">
        <v>99.939909403100003</v>
      </c>
      <c r="H350">
        <v>99.663493297499997</v>
      </c>
      <c r="I350">
        <v>99.998842605999997</v>
      </c>
      <c r="J350">
        <v>84.109736705900005</v>
      </c>
      <c r="K350">
        <v>80.721586630999994</v>
      </c>
      <c r="L350">
        <v>25.093063383299999</v>
      </c>
      <c r="M350">
        <v>5.5655174000000001</v>
      </c>
      <c r="N350">
        <v>76.715276804599995</v>
      </c>
      <c r="O350">
        <v>97.796494432000003</v>
      </c>
      <c r="P350">
        <v>99.359598000899993</v>
      </c>
      <c r="Q350">
        <v>96.798019652600004</v>
      </c>
    </row>
    <row r="351" spans="1:17" x14ac:dyDescent="0.35">
      <c r="A351" t="s">
        <v>775</v>
      </c>
      <c r="B351">
        <v>0</v>
      </c>
      <c r="C351">
        <v>0</v>
      </c>
      <c r="D351">
        <v>0</v>
      </c>
      <c r="E351">
        <v>0</v>
      </c>
      <c r="F351">
        <v>0</v>
      </c>
      <c r="G351">
        <v>0</v>
      </c>
      <c r="H351">
        <v>0</v>
      </c>
      <c r="I351">
        <v>0</v>
      </c>
      <c r="J351">
        <v>0</v>
      </c>
      <c r="K351">
        <v>0</v>
      </c>
      <c r="L351">
        <v>0</v>
      </c>
      <c r="M351">
        <v>0</v>
      </c>
      <c r="N351">
        <v>0</v>
      </c>
      <c r="O351">
        <v>0</v>
      </c>
      <c r="P351">
        <v>0</v>
      </c>
      <c r="Q351">
        <v>0</v>
      </c>
    </row>
    <row r="352" spans="1:17" x14ac:dyDescent="0.35">
      <c r="A352" t="s">
        <v>776</v>
      </c>
      <c r="B352">
        <v>0</v>
      </c>
      <c r="C352">
        <v>0</v>
      </c>
      <c r="D352">
        <v>0</v>
      </c>
      <c r="E352">
        <v>0</v>
      </c>
      <c r="F352">
        <v>0</v>
      </c>
      <c r="G352">
        <v>0</v>
      </c>
      <c r="H352">
        <v>0</v>
      </c>
      <c r="I352">
        <v>0</v>
      </c>
      <c r="J352">
        <v>0</v>
      </c>
      <c r="K352">
        <v>0</v>
      </c>
      <c r="L352">
        <v>0</v>
      </c>
      <c r="M352">
        <v>0</v>
      </c>
      <c r="N352">
        <v>0</v>
      </c>
      <c r="O352">
        <v>0</v>
      </c>
      <c r="P352">
        <v>0</v>
      </c>
      <c r="Q352">
        <v>0</v>
      </c>
    </row>
    <row r="353" spans="1:17" x14ac:dyDescent="0.35">
      <c r="A353" t="s">
        <v>777</v>
      </c>
      <c r="B353">
        <v>0</v>
      </c>
      <c r="C353">
        <v>0</v>
      </c>
      <c r="D353">
        <v>0</v>
      </c>
      <c r="E353">
        <v>0</v>
      </c>
      <c r="F353">
        <v>0</v>
      </c>
      <c r="G353">
        <v>0</v>
      </c>
      <c r="H353">
        <v>0</v>
      </c>
      <c r="I353">
        <v>0</v>
      </c>
      <c r="J353">
        <v>0</v>
      </c>
      <c r="K353">
        <v>0</v>
      </c>
      <c r="L353">
        <v>0</v>
      </c>
      <c r="M353">
        <v>0</v>
      </c>
      <c r="N353">
        <v>0</v>
      </c>
      <c r="O353">
        <v>0</v>
      </c>
      <c r="P353">
        <v>0</v>
      </c>
      <c r="Q353">
        <v>0</v>
      </c>
    </row>
    <row r="354" spans="1:17" x14ac:dyDescent="0.35">
      <c r="A354" t="s">
        <v>778</v>
      </c>
      <c r="B354">
        <v>5.6803480344799997</v>
      </c>
      <c r="C354">
        <v>0</v>
      </c>
      <c r="D354">
        <v>0</v>
      </c>
      <c r="E354">
        <v>0</v>
      </c>
      <c r="F354">
        <v>99.999944885399998</v>
      </c>
      <c r="G354">
        <v>0</v>
      </c>
      <c r="H354">
        <v>0</v>
      </c>
      <c r="I354">
        <v>0</v>
      </c>
      <c r="J354">
        <v>5.8361473103400003</v>
      </c>
      <c r="K354">
        <v>0</v>
      </c>
      <c r="L354">
        <v>0</v>
      </c>
      <c r="M354">
        <v>0</v>
      </c>
      <c r="N354">
        <v>99.999944885399998</v>
      </c>
      <c r="O354">
        <v>0</v>
      </c>
      <c r="P354">
        <v>0</v>
      </c>
      <c r="Q354">
        <v>0</v>
      </c>
    </row>
    <row r="355" spans="1:17" x14ac:dyDescent="0.35">
      <c r="A355" t="s">
        <v>779</v>
      </c>
      <c r="B355">
        <v>5.6914970574700003</v>
      </c>
      <c r="C355">
        <v>0</v>
      </c>
      <c r="D355">
        <v>0</v>
      </c>
      <c r="E355">
        <v>0</v>
      </c>
      <c r="F355">
        <v>99.999944885399998</v>
      </c>
      <c r="G355">
        <v>0</v>
      </c>
      <c r="H355">
        <v>0</v>
      </c>
      <c r="I355">
        <v>0</v>
      </c>
      <c r="J355">
        <v>5.8398815229899999</v>
      </c>
      <c r="K355">
        <v>0</v>
      </c>
      <c r="L355">
        <v>0</v>
      </c>
      <c r="M355">
        <v>0</v>
      </c>
      <c r="N355">
        <v>99.999944885399998</v>
      </c>
      <c r="O355">
        <v>0</v>
      </c>
      <c r="P355">
        <v>0</v>
      </c>
      <c r="Q355">
        <v>0</v>
      </c>
    </row>
    <row r="356" spans="1:17" x14ac:dyDescent="0.35">
      <c r="A356" t="s">
        <v>780</v>
      </c>
      <c r="B356">
        <v>0</v>
      </c>
      <c r="C356">
        <v>0</v>
      </c>
      <c r="D356">
        <v>0</v>
      </c>
      <c r="E356">
        <v>0</v>
      </c>
      <c r="F356">
        <v>0</v>
      </c>
      <c r="G356">
        <v>0</v>
      </c>
      <c r="H356">
        <v>0</v>
      </c>
      <c r="I356">
        <v>0</v>
      </c>
      <c r="J356">
        <v>0</v>
      </c>
      <c r="K356">
        <v>0</v>
      </c>
      <c r="L356">
        <v>0</v>
      </c>
      <c r="M356">
        <v>0</v>
      </c>
      <c r="N356">
        <v>0</v>
      </c>
      <c r="O356">
        <v>0</v>
      </c>
      <c r="P356">
        <v>0</v>
      </c>
      <c r="Q356">
        <v>0</v>
      </c>
    </row>
    <row r="357" spans="1:17" x14ac:dyDescent="0.35">
      <c r="A357" t="s">
        <v>781</v>
      </c>
      <c r="B357">
        <v>0</v>
      </c>
      <c r="C357">
        <v>0</v>
      </c>
      <c r="D357">
        <v>0</v>
      </c>
      <c r="E357">
        <v>0</v>
      </c>
      <c r="F357">
        <v>0</v>
      </c>
      <c r="G357">
        <v>0</v>
      </c>
      <c r="H357">
        <v>0</v>
      </c>
      <c r="I357">
        <v>0</v>
      </c>
      <c r="J357">
        <v>0</v>
      </c>
      <c r="K357">
        <v>0</v>
      </c>
      <c r="L357">
        <v>0</v>
      </c>
      <c r="M357">
        <v>0</v>
      </c>
      <c r="N357">
        <v>0</v>
      </c>
      <c r="O357">
        <v>0</v>
      </c>
      <c r="P357">
        <v>0</v>
      </c>
      <c r="Q357">
        <v>0</v>
      </c>
    </row>
    <row r="358" spans="1:17" x14ac:dyDescent="0.35">
      <c r="A358" t="s">
        <v>782</v>
      </c>
      <c r="B358">
        <v>0</v>
      </c>
      <c r="C358">
        <v>0</v>
      </c>
      <c r="D358">
        <v>0</v>
      </c>
      <c r="E358">
        <v>0</v>
      </c>
      <c r="F358">
        <v>0</v>
      </c>
      <c r="G358">
        <v>0</v>
      </c>
      <c r="H358">
        <v>0</v>
      </c>
      <c r="I358">
        <v>0</v>
      </c>
      <c r="J358">
        <v>0</v>
      </c>
      <c r="K358">
        <v>0</v>
      </c>
      <c r="L358">
        <v>0</v>
      </c>
      <c r="M358">
        <v>0</v>
      </c>
      <c r="N358">
        <v>0</v>
      </c>
      <c r="O358">
        <v>0</v>
      </c>
      <c r="P358">
        <v>0</v>
      </c>
      <c r="Q358">
        <v>0</v>
      </c>
    </row>
    <row r="359" spans="1:17" x14ac:dyDescent="0.35">
      <c r="A359" t="s">
        <v>783</v>
      </c>
      <c r="B359">
        <v>0</v>
      </c>
      <c r="C359">
        <v>0</v>
      </c>
      <c r="D359">
        <v>0</v>
      </c>
      <c r="E359">
        <v>0</v>
      </c>
      <c r="F359">
        <v>0</v>
      </c>
      <c r="G359">
        <v>0</v>
      </c>
      <c r="H359">
        <v>0</v>
      </c>
      <c r="I359">
        <v>0</v>
      </c>
      <c r="J359">
        <v>0</v>
      </c>
      <c r="K359">
        <v>0</v>
      </c>
      <c r="L359">
        <v>0</v>
      </c>
      <c r="M359">
        <v>0</v>
      </c>
      <c r="N359">
        <v>0</v>
      </c>
      <c r="O359">
        <v>0</v>
      </c>
      <c r="P359">
        <v>0</v>
      </c>
      <c r="Q359">
        <v>0</v>
      </c>
    </row>
    <row r="360" spans="1:17" x14ac:dyDescent="0.35">
      <c r="A360" t="s">
        <v>784</v>
      </c>
      <c r="B360">
        <v>0</v>
      </c>
      <c r="C360">
        <v>0</v>
      </c>
      <c r="D360">
        <v>0</v>
      </c>
      <c r="E360">
        <v>0</v>
      </c>
      <c r="F360">
        <v>0</v>
      </c>
      <c r="G360">
        <v>0</v>
      </c>
      <c r="H360">
        <v>0</v>
      </c>
      <c r="I360">
        <v>0</v>
      </c>
      <c r="J360">
        <v>0</v>
      </c>
      <c r="K360">
        <v>0</v>
      </c>
      <c r="L360">
        <v>0</v>
      </c>
      <c r="M360">
        <v>0</v>
      </c>
      <c r="N360">
        <v>0</v>
      </c>
      <c r="O360">
        <v>0</v>
      </c>
      <c r="P360">
        <v>0</v>
      </c>
      <c r="Q360">
        <v>0</v>
      </c>
    </row>
    <row r="361" spans="1:17" x14ac:dyDescent="0.35">
      <c r="A361" t="s">
        <v>368</v>
      </c>
      <c r="B361">
        <v>78.492583962599994</v>
      </c>
      <c r="C361">
        <v>0</v>
      </c>
      <c r="D361">
        <v>0</v>
      </c>
      <c r="E361">
        <v>0</v>
      </c>
      <c r="F361">
        <v>95.078329848500005</v>
      </c>
      <c r="G361">
        <v>0</v>
      </c>
      <c r="H361">
        <v>0</v>
      </c>
      <c r="I361">
        <v>0</v>
      </c>
      <c r="J361">
        <v>78.466009140799997</v>
      </c>
      <c r="K361">
        <v>0</v>
      </c>
      <c r="L361">
        <v>0</v>
      </c>
      <c r="M361">
        <v>0</v>
      </c>
      <c r="N361">
        <v>99.999995953099997</v>
      </c>
      <c r="O361">
        <v>0</v>
      </c>
      <c r="P361">
        <v>0</v>
      </c>
      <c r="Q361">
        <v>0</v>
      </c>
    </row>
    <row r="362" spans="1:17" x14ac:dyDescent="0.35">
      <c r="A362" t="s">
        <v>373</v>
      </c>
      <c r="B362">
        <v>78.255328175299994</v>
      </c>
      <c r="C362">
        <v>0</v>
      </c>
      <c r="D362">
        <v>0</v>
      </c>
      <c r="E362">
        <v>0</v>
      </c>
      <c r="F362">
        <v>99.999995953099997</v>
      </c>
      <c r="G362">
        <v>0</v>
      </c>
      <c r="H362">
        <v>0</v>
      </c>
      <c r="I362">
        <v>0</v>
      </c>
      <c r="J362">
        <v>0</v>
      </c>
      <c r="K362">
        <v>0</v>
      </c>
      <c r="L362">
        <v>0</v>
      </c>
      <c r="M362">
        <v>0</v>
      </c>
      <c r="N362">
        <v>0</v>
      </c>
      <c r="O362">
        <v>0</v>
      </c>
      <c r="P362">
        <v>0</v>
      </c>
      <c r="Q362">
        <v>0</v>
      </c>
    </row>
    <row r="363" spans="1:17" x14ac:dyDescent="0.35">
      <c r="A363" t="s">
        <v>785</v>
      </c>
      <c r="B363">
        <v>89.952864523000002</v>
      </c>
      <c r="C363">
        <v>91.725695724100007</v>
      </c>
      <c r="D363">
        <v>78.129573333300002</v>
      </c>
      <c r="E363">
        <v>95.912980000000005</v>
      </c>
      <c r="F363">
        <v>89.481584118399994</v>
      </c>
      <c r="G363">
        <v>99.999958664000005</v>
      </c>
      <c r="H363">
        <v>99.999768519100002</v>
      </c>
      <c r="I363">
        <v>99.998842605999997</v>
      </c>
      <c r="J363">
        <v>0</v>
      </c>
      <c r="K363">
        <v>0</v>
      </c>
      <c r="L363">
        <v>0</v>
      </c>
      <c r="M363">
        <v>0</v>
      </c>
      <c r="N363">
        <v>0</v>
      </c>
      <c r="O363">
        <v>0</v>
      </c>
      <c r="P363">
        <v>0</v>
      </c>
      <c r="Q363">
        <v>0</v>
      </c>
    </row>
    <row r="364" spans="1:17" x14ac:dyDescent="0.35">
      <c r="A364" t="s">
        <v>786</v>
      </c>
      <c r="B364">
        <v>85.471916475300006</v>
      </c>
      <c r="C364">
        <v>91.8873182759</v>
      </c>
      <c r="D364">
        <v>78.223038333299996</v>
      </c>
      <c r="E364">
        <v>95.771429999999995</v>
      </c>
      <c r="F364">
        <v>43.982149415899997</v>
      </c>
      <c r="G364">
        <v>19.206341918</v>
      </c>
      <c r="H364">
        <v>0</v>
      </c>
      <c r="I364">
        <v>0</v>
      </c>
      <c r="J364">
        <v>0</v>
      </c>
      <c r="K364">
        <v>0</v>
      </c>
      <c r="L364">
        <v>0</v>
      </c>
      <c r="M364">
        <v>0</v>
      </c>
      <c r="N364">
        <v>0</v>
      </c>
      <c r="O364">
        <v>0</v>
      </c>
      <c r="P364">
        <v>0</v>
      </c>
      <c r="Q364">
        <v>0</v>
      </c>
    </row>
    <row r="365" spans="1:17" x14ac:dyDescent="0.35">
      <c r="A365" t="s">
        <v>787</v>
      </c>
      <c r="B365">
        <v>89.476515135100001</v>
      </c>
      <c r="C365">
        <v>91.259827551699999</v>
      </c>
      <c r="D365">
        <v>78.317949999999996</v>
      </c>
      <c r="E365">
        <v>96.327240000000003</v>
      </c>
      <c r="F365">
        <v>46.645751395200001</v>
      </c>
      <c r="G365">
        <v>23.1593578554</v>
      </c>
      <c r="H365">
        <v>16.5622038616</v>
      </c>
      <c r="I365">
        <v>0</v>
      </c>
      <c r="J365">
        <v>0</v>
      </c>
      <c r="K365">
        <v>0</v>
      </c>
      <c r="L365">
        <v>0</v>
      </c>
      <c r="M365">
        <v>0</v>
      </c>
      <c r="N365">
        <v>0</v>
      </c>
      <c r="O365">
        <v>0</v>
      </c>
      <c r="P365">
        <v>0</v>
      </c>
      <c r="Q365">
        <v>0</v>
      </c>
    </row>
    <row r="366" spans="1:17" x14ac:dyDescent="0.35">
      <c r="A366" t="s">
        <v>361</v>
      </c>
      <c r="B366">
        <v>63.906268113499998</v>
      </c>
      <c r="C366">
        <v>91.973146724100005</v>
      </c>
      <c r="D366">
        <v>78.418627333299995</v>
      </c>
      <c r="E366">
        <v>96.105193999999997</v>
      </c>
      <c r="F366">
        <v>97.991991817900001</v>
      </c>
      <c r="G366">
        <v>99.961179572899994</v>
      </c>
      <c r="H366">
        <v>99.782606021700005</v>
      </c>
      <c r="I366">
        <v>99.998842605999997</v>
      </c>
      <c r="J366">
        <v>79.548881052699997</v>
      </c>
      <c r="K366">
        <v>91.900984862100003</v>
      </c>
      <c r="L366">
        <v>78.105626666700005</v>
      </c>
      <c r="M366">
        <v>96.090860000000006</v>
      </c>
      <c r="N366">
        <v>68.868894927100001</v>
      </c>
      <c r="O366">
        <v>99.999958664000005</v>
      </c>
      <c r="P366">
        <v>99.999768519100002</v>
      </c>
      <c r="Q366">
        <v>99.998842605999997</v>
      </c>
    </row>
    <row r="367" spans="1:17" x14ac:dyDescent="0.35">
      <c r="A367" t="s">
        <v>360</v>
      </c>
      <c r="B367">
        <v>72.439770422300001</v>
      </c>
      <c r="C367">
        <v>91.993566517199994</v>
      </c>
      <c r="D367">
        <v>78.514182500000004</v>
      </c>
      <c r="E367">
        <v>95.972179999999994</v>
      </c>
      <c r="F367">
        <v>99.999995791200007</v>
      </c>
      <c r="G367">
        <v>99.999958664000005</v>
      </c>
      <c r="H367">
        <v>99.999768519100002</v>
      </c>
      <c r="I367">
        <v>99.998842605999997</v>
      </c>
      <c r="J367">
        <v>79.544247652199999</v>
      </c>
      <c r="K367">
        <v>91.9269661724</v>
      </c>
      <c r="L367">
        <v>78.15898</v>
      </c>
      <c r="M367">
        <v>96.084069999999997</v>
      </c>
      <c r="N367">
        <v>74.869847844299997</v>
      </c>
      <c r="O367">
        <v>99.999958664000005</v>
      </c>
      <c r="P367">
        <v>99.999768519100002</v>
      </c>
      <c r="Q367">
        <v>99.998842605999997</v>
      </c>
    </row>
    <row r="368" spans="1:17" x14ac:dyDescent="0.35">
      <c r="A368" t="s">
        <v>788</v>
      </c>
      <c r="B368">
        <v>32.838978678700002</v>
      </c>
      <c r="C368">
        <v>0</v>
      </c>
      <c r="D368">
        <v>0</v>
      </c>
      <c r="E368">
        <v>0</v>
      </c>
      <c r="F368">
        <v>99.999942129700003</v>
      </c>
      <c r="G368">
        <v>0</v>
      </c>
      <c r="H368">
        <v>0</v>
      </c>
      <c r="I368">
        <v>0</v>
      </c>
      <c r="J368">
        <v>60.650362678699999</v>
      </c>
      <c r="K368">
        <v>0</v>
      </c>
      <c r="L368">
        <v>0</v>
      </c>
      <c r="M368">
        <v>0</v>
      </c>
      <c r="N368">
        <v>14.3784030188</v>
      </c>
      <c r="O368">
        <v>0</v>
      </c>
      <c r="P368">
        <v>0</v>
      </c>
      <c r="Q368">
        <v>0</v>
      </c>
    </row>
    <row r="369" spans="1:17" x14ac:dyDescent="0.35">
      <c r="A369" t="s">
        <v>357</v>
      </c>
      <c r="B369">
        <v>72.0141942132</v>
      </c>
      <c r="C369">
        <v>91.960334517199996</v>
      </c>
      <c r="D369">
        <v>78.258827333300005</v>
      </c>
      <c r="E369">
        <v>96.110299999999995</v>
      </c>
      <c r="F369">
        <v>96.813654642800003</v>
      </c>
      <c r="G369">
        <v>99.999958664000005</v>
      </c>
      <c r="H369">
        <v>99.999768519100002</v>
      </c>
      <c r="I369">
        <v>99.998842605999997</v>
      </c>
      <c r="J369">
        <v>79.559021908700004</v>
      </c>
      <c r="K369">
        <v>91.991776931000004</v>
      </c>
      <c r="L369">
        <v>78.424019999999999</v>
      </c>
      <c r="M369">
        <v>96.084530000000001</v>
      </c>
      <c r="N369">
        <v>75.079385551900003</v>
      </c>
      <c r="O369">
        <v>99.999958664000005</v>
      </c>
      <c r="P369">
        <v>99.999768519100002</v>
      </c>
      <c r="Q369">
        <v>99.998842605999997</v>
      </c>
    </row>
    <row r="370" spans="1:17" x14ac:dyDescent="0.35">
      <c r="A370" t="s">
        <v>358</v>
      </c>
      <c r="B370">
        <v>71.240554682199999</v>
      </c>
      <c r="C370">
        <v>75.673830793099995</v>
      </c>
      <c r="D370">
        <v>63.1648623333</v>
      </c>
      <c r="E370">
        <v>95.968069999999997</v>
      </c>
      <c r="F370">
        <v>99.963433700099998</v>
      </c>
      <c r="G370">
        <v>99.999958664000005</v>
      </c>
      <c r="H370">
        <v>99.999768519100002</v>
      </c>
      <c r="I370">
        <v>99.998842605999997</v>
      </c>
      <c r="J370">
        <v>79.553836887399996</v>
      </c>
      <c r="K370">
        <v>91.951706517199995</v>
      </c>
      <c r="L370">
        <v>78.257929166699995</v>
      </c>
      <c r="M370">
        <v>96.084914999999995</v>
      </c>
      <c r="N370">
        <v>74.8752504829</v>
      </c>
      <c r="O370">
        <v>99.999958664000005</v>
      </c>
      <c r="P370">
        <v>99.999768519100002</v>
      </c>
      <c r="Q370">
        <v>99.998842605999997</v>
      </c>
    </row>
    <row r="371" spans="1:17" x14ac:dyDescent="0.35">
      <c r="A371" t="s">
        <v>359</v>
      </c>
      <c r="B371">
        <v>64.661455758599999</v>
      </c>
      <c r="C371">
        <v>73.5544111034</v>
      </c>
      <c r="D371">
        <v>22.993808999999999</v>
      </c>
      <c r="E371">
        <v>0</v>
      </c>
      <c r="F371">
        <v>99.8401007752</v>
      </c>
      <c r="G371">
        <v>99.999955484400004</v>
      </c>
      <c r="H371">
        <v>99.999614199000007</v>
      </c>
      <c r="I371">
        <v>0</v>
      </c>
      <c r="J371">
        <v>79.563890213299999</v>
      </c>
      <c r="K371">
        <v>91.940410758599995</v>
      </c>
      <c r="L371">
        <v>78.154230999999996</v>
      </c>
      <c r="M371">
        <v>95.946730000000002</v>
      </c>
      <c r="N371">
        <v>72.264573463600001</v>
      </c>
      <c r="O371">
        <v>99.999958664000005</v>
      </c>
      <c r="P371">
        <v>99.999768519100002</v>
      </c>
      <c r="Q371">
        <v>99.998842605999997</v>
      </c>
    </row>
    <row r="372" spans="1:17" x14ac:dyDescent="0.35">
      <c r="A372" t="s">
        <v>789</v>
      </c>
      <c r="B372">
        <v>0</v>
      </c>
      <c r="C372">
        <v>0</v>
      </c>
      <c r="D372">
        <v>0</v>
      </c>
      <c r="E372">
        <v>0</v>
      </c>
      <c r="F372">
        <v>0</v>
      </c>
      <c r="G372">
        <v>0</v>
      </c>
      <c r="H372">
        <v>0</v>
      </c>
      <c r="I372">
        <v>0</v>
      </c>
      <c r="J372">
        <v>0</v>
      </c>
      <c r="K372">
        <v>0</v>
      </c>
      <c r="L372">
        <v>0</v>
      </c>
      <c r="M372">
        <v>0</v>
      </c>
      <c r="N372">
        <v>0</v>
      </c>
      <c r="O372">
        <v>0</v>
      </c>
      <c r="P372">
        <v>0</v>
      </c>
      <c r="Q372">
        <v>0</v>
      </c>
    </row>
    <row r="373" spans="1:17" x14ac:dyDescent="0.35">
      <c r="A373" t="s">
        <v>790</v>
      </c>
      <c r="B373">
        <v>0</v>
      </c>
      <c r="C373">
        <v>0</v>
      </c>
      <c r="D373">
        <v>0</v>
      </c>
      <c r="E373">
        <v>0</v>
      </c>
      <c r="F373">
        <v>0</v>
      </c>
      <c r="G373">
        <v>0</v>
      </c>
      <c r="H373">
        <v>0</v>
      </c>
      <c r="I373">
        <v>0</v>
      </c>
      <c r="J373">
        <v>0</v>
      </c>
      <c r="K373">
        <v>0</v>
      </c>
      <c r="L373">
        <v>0</v>
      </c>
      <c r="M373">
        <v>0</v>
      </c>
      <c r="N373">
        <v>0</v>
      </c>
      <c r="O373">
        <v>0</v>
      </c>
      <c r="P373">
        <v>0</v>
      </c>
      <c r="Q373">
        <v>0</v>
      </c>
    </row>
    <row r="374" spans="1:17" x14ac:dyDescent="0.35">
      <c r="A374" t="s">
        <v>791</v>
      </c>
      <c r="B374">
        <v>0</v>
      </c>
      <c r="C374">
        <v>0</v>
      </c>
      <c r="D374">
        <v>0</v>
      </c>
      <c r="E374">
        <v>0</v>
      </c>
      <c r="F374">
        <v>0</v>
      </c>
      <c r="G374">
        <v>0</v>
      </c>
      <c r="H374">
        <v>0</v>
      </c>
      <c r="I374">
        <v>0</v>
      </c>
      <c r="J374">
        <v>0</v>
      </c>
      <c r="K374">
        <v>0</v>
      </c>
      <c r="L374">
        <v>0</v>
      </c>
      <c r="M374">
        <v>0</v>
      </c>
      <c r="N374">
        <v>0</v>
      </c>
      <c r="O374">
        <v>0</v>
      </c>
      <c r="P374">
        <v>0</v>
      </c>
      <c r="Q374">
        <v>0</v>
      </c>
    </row>
    <row r="375" spans="1:17" x14ac:dyDescent="0.35">
      <c r="A375" t="s">
        <v>792</v>
      </c>
      <c r="B375">
        <v>0</v>
      </c>
      <c r="C375">
        <v>0</v>
      </c>
      <c r="D375">
        <v>0</v>
      </c>
      <c r="E375">
        <v>0</v>
      </c>
      <c r="F375">
        <v>0</v>
      </c>
      <c r="G375">
        <v>0</v>
      </c>
      <c r="H375">
        <v>0</v>
      </c>
      <c r="I375">
        <v>0</v>
      </c>
      <c r="J375">
        <v>0</v>
      </c>
      <c r="K375">
        <v>0</v>
      </c>
      <c r="L375">
        <v>0</v>
      </c>
      <c r="M375">
        <v>0</v>
      </c>
      <c r="N375">
        <v>0</v>
      </c>
      <c r="O375">
        <v>0</v>
      </c>
      <c r="P375">
        <v>0</v>
      </c>
      <c r="Q375">
        <v>0</v>
      </c>
    </row>
    <row r="376" spans="1:17" x14ac:dyDescent="0.35">
      <c r="A376" t="s">
        <v>793</v>
      </c>
      <c r="B376">
        <v>0</v>
      </c>
      <c r="C376">
        <v>0</v>
      </c>
      <c r="D376">
        <v>0</v>
      </c>
      <c r="E376">
        <v>0</v>
      </c>
      <c r="F376">
        <v>0</v>
      </c>
      <c r="G376">
        <v>0</v>
      </c>
      <c r="H376">
        <v>0</v>
      </c>
      <c r="I376">
        <v>0</v>
      </c>
      <c r="J376">
        <v>0</v>
      </c>
      <c r="K376">
        <v>0</v>
      </c>
      <c r="L376">
        <v>0</v>
      </c>
      <c r="M376">
        <v>0</v>
      </c>
      <c r="N376">
        <v>0</v>
      </c>
      <c r="O376">
        <v>0</v>
      </c>
      <c r="P376">
        <v>0</v>
      </c>
      <c r="Q376">
        <v>0</v>
      </c>
    </row>
    <row r="377" spans="1:17" x14ac:dyDescent="0.35">
      <c r="A377" t="s">
        <v>794</v>
      </c>
      <c r="B377">
        <v>0</v>
      </c>
      <c r="C377">
        <v>0</v>
      </c>
      <c r="D377">
        <v>0</v>
      </c>
      <c r="E377">
        <v>0</v>
      </c>
      <c r="F377">
        <v>0</v>
      </c>
      <c r="G377">
        <v>0</v>
      </c>
      <c r="H377">
        <v>0</v>
      </c>
      <c r="I377">
        <v>0</v>
      </c>
      <c r="J377">
        <v>0</v>
      </c>
      <c r="K377">
        <v>0</v>
      </c>
      <c r="L377">
        <v>0</v>
      </c>
      <c r="M377">
        <v>0</v>
      </c>
      <c r="N377">
        <v>0</v>
      </c>
      <c r="O377">
        <v>0</v>
      </c>
      <c r="P377">
        <v>0</v>
      </c>
      <c r="Q377">
        <v>0</v>
      </c>
    </row>
    <row r="378" spans="1:17" x14ac:dyDescent="0.35">
      <c r="A378" t="s">
        <v>795</v>
      </c>
      <c r="B378">
        <v>75.555218250099998</v>
      </c>
      <c r="C378">
        <v>91.809507413800006</v>
      </c>
      <c r="D378">
        <v>78.289415666699995</v>
      </c>
      <c r="E378">
        <v>96.090479999999999</v>
      </c>
      <c r="F378">
        <v>0</v>
      </c>
      <c r="G378">
        <v>0</v>
      </c>
      <c r="H378">
        <v>0</v>
      </c>
      <c r="I378">
        <v>0</v>
      </c>
      <c r="J378">
        <v>89.983496744299998</v>
      </c>
      <c r="K378">
        <v>91.748029448300002</v>
      </c>
      <c r="L378">
        <v>78.044938999999999</v>
      </c>
      <c r="M378">
        <v>96.046629999999993</v>
      </c>
      <c r="N378">
        <v>89.3042966143</v>
      </c>
      <c r="O378">
        <v>99.987758454800002</v>
      </c>
      <c r="P378">
        <v>99.999768519100002</v>
      </c>
      <c r="Q378">
        <v>99.998842605999997</v>
      </c>
    </row>
    <row r="379" spans="1:17" x14ac:dyDescent="0.35">
      <c r="A379" t="s">
        <v>796</v>
      </c>
      <c r="B379">
        <v>75.552560143099996</v>
      </c>
      <c r="C379">
        <v>91.804232965500006</v>
      </c>
      <c r="D379">
        <v>78.220791666699995</v>
      </c>
      <c r="E379">
        <v>96.091800000000006</v>
      </c>
      <c r="F379">
        <v>0</v>
      </c>
      <c r="G379">
        <v>0</v>
      </c>
      <c r="H379">
        <v>0</v>
      </c>
      <c r="I379">
        <v>0</v>
      </c>
      <c r="J379">
        <v>89.977122339100006</v>
      </c>
      <c r="K379">
        <v>91.797778448299994</v>
      </c>
      <c r="L379">
        <v>78.265256666699997</v>
      </c>
      <c r="M379">
        <v>96.047190000000001</v>
      </c>
      <c r="N379">
        <v>89.241934182600005</v>
      </c>
      <c r="O379">
        <v>99.999958664000005</v>
      </c>
      <c r="P379">
        <v>99.999768519100002</v>
      </c>
      <c r="Q379">
        <v>99.998842605999997</v>
      </c>
    </row>
    <row r="380" spans="1:17" x14ac:dyDescent="0.35">
      <c r="A380" t="s">
        <v>797</v>
      </c>
      <c r="B380">
        <v>75.570258887600005</v>
      </c>
      <c r="C380">
        <v>91.864529931000007</v>
      </c>
      <c r="D380">
        <v>78.518082666699996</v>
      </c>
      <c r="E380">
        <v>96.092519999999993</v>
      </c>
      <c r="F380">
        <v>0</v>
      </c>
      <c r="G380">
        <v>0</v>
      </c>
      <c r="H380">
        <v>0</v>
      </c>
      <c r="I380">
        <v>0</v>
      </c>
      <c r="J380">
        <v>89.976073045999996</v>
      </c>
      <c r="K380">
        <v>91.818092689699995</v>
      </c>
      <c r="L380">
        <v>78.335138666700004</v>
      </c>
      <c r="M380">
        <v>96.186843999999994</v>
      </c>
      <c r="N380">
        <v>89.283144093100006</v>
      </c>
      <c r="O380">
        <v>99.999958664000005</v>
      </c>
      <c r="P380">
        <v>99.999768519100002</v>
      </c>
      <c r="Q380">
        <v>99.998842605999997</v>
      </c>
    </row>
    <row r="381" spans="1:17" x14ac:dyDescent="0.35">
      <c r="A381" t="s">
        <v>798</v>
      </c>
      <c r="B381">
        <v>75.564832104800004</v>
      </c>
      <c r="C381">
        <v>91.841730551699996</v>
      </c>
      <c r="D381">
        <v>78.403059999999996</v>
      </c>
      <c r="E381">
        <v>96.232640000000004</v>
      </c>
      <c r="F381">
        <v>0</v>
      </c>
      <c r="G381">
        <v>0</v>
      </c>
      <c r="H381">
        <v>0</v>
      </c>
      <c r="I381">
        <v>0</v>
      </c>
      <c r="J381">
        <v>89.997810017199996</v>
      </c>
      <c r="K381">
        <v>91.852750034500005</v>
      </c>
      <c r="L381">
        <v>78.613589166699995</v>
      </c>
      <c r="M381">
        <v>96.187674999999999</v>
      </c>
      <c r="N381">
        <v>89.2676571704</v>
      </c>
      <c r="O381">
        <v>99.999958664000005</v>
      </c>
      <c r="P381">
        <v>99.999768519100002</v>
      </c>
      <c r="Q381">
        <v>99.998842605999997</v>
      </c>
    </row>
    <row r="382" spans="1:17" x14ac:dyDescent="0.35">
      <c r="A382" t="s">
        <v>345</v>
      </c>
      <c r="B382">
        <v>84.502576412799996</v>
      </c>
      <c r="C382">
        <v>91.939639999999997</v>
      </c>
      <c r="D382">
        <v>78.253928000000002</v>
      </c>
      <c r="E382">
        <v>96.106579999999994</v>
      </c>
      <c r="F382">
        <v>99.226147478599998</v>
      </c>
      <c r="G382">
        <v>99.208003491400007</v>
      </c>
      <c r="H382">
        <v>97.541352209799996</v>
      </c>
      <c r="I382">
        <v>99.998842605999997</v>
      </c>
      <c r="J382">
        <v>84.689734156599997</v>
      </c>
      <c r="K382">
        <v>91.9277075862</v>
      </c>
      <c r="L382">
        <v>78.228994999999998</v>
      </c>
      <c r="M382">
        <v>96.093639999999994</v>
      </c>
      <c r="N382">
        <v>97.552428418600002</v>
      </c>
      <c r="O382">
        <v>99.999958664000005</v>
      </c>
      <c r="P382">
        <v>99.999768519100002</v>
      </c>
      <c r="Q382">
        <v>99.998842605999997</v>
      </c>
    </row>
    <row r="383" spans="1:17" x14ac:dyDescent="0.35">
      <c r="A383" t="s">
        <v>346</v>
      </c>
      <c r="B383">
        <v>0</v>
      </c>
      <c r="C383">
        <v>0</v>
      </c>
      <c r="D383">
        <v>0</v>
      </c>
      <c r="E383">
        <v>0</v>
      </c>
      <c r="F383">
        <v>0</v>
      </c>
      <c r="G383">
        <v>0</v>
      </c>
      <c r="H383">
        <v>0</v>
      </c>
      <c r="I383">
        <v>0</v>
      </c>
      <c r="J383">
        <v>69.489059498000003</v>
      </c>
      <c r="K383">
        <v>85.144733620699995</v>
      </c>
      <c r="L383">
        <v>78.123966833300003</v>
      </c>
      <c r="M383">
        <v>95.947050000000004</v>
      </c>
      <c r="N383">
        <v>99.999995775900004</v>
      </c>
      <c r="O383">
        <v>99.999955484400004</v>
      </c>
      <c r="P383">
        <v>99.999768519100002</v>
      </c>
      <c r="Q383">
        <v>99.998842605999997</v>
      </c>
    </row>
    <row r="384" spans="1:17" x14ac:dyDescent="0.35">
      <c r="A384" t="s">
        <v>348</v>
      </c>
      <c r="B384">
        <v>84.512822359400005</v>
      </c>
      <c r="C384">
        <v>91.996521413799996</v>
      </c>
      <c r="D384">
        <v>78.545267499999994</v>
      </c>
      <c r="E384">
        <v>95.958870000000005</v>
      </c>
      <c r="F384">
        <v>60.643756167600003</v>
      </c>
      <c r="G384">
        <v>24.045594417699999</v>
      </c>
      <c r="H384">
        <v>0</v>
      </c>
      <c r="I384">
        <v>0</v>
      </c>
      <c r="J384">
        <v>85.510105658300006</v>
      </c>
      <c r="K384">
        <v>91.981788689699997</v>
      </c>
      <c r="L384">
        <v>78.580354166700005</v>
      </c>
      <c r="M384">
        <v>96.047454999999999</v>
      </c>
      <c r="N384">
        <v>98.660525806600006</v>
      </c>
      <c r="O384">
        <v>99.999958664000005</v>
      </c>
      <c r="P384">
        <v>99.999768519100002</v>
      </c>
      <c r="Q384">
        <v>99.998842605999997</v>
      </c>
    </row>
    <row r="385" spans="1:17" x14ac:dyDescent="0.35">
      <c r="A385" t="s">
        <v>349</v>
      </c>
      <c r="B385">
        <v>84.524645176999996</v>
      </c>
      <c r="C385">
        <v>92.001519827600006</v>
      </c>
      <c r="D385">
        <v>78.468447333300006</v>
      </c>
      <c r="E385">
        <v>95.970590000000001</v>
      </c>
      <c r="F385">
        <v>99.527904212500005</v>
      </c>
      <c r="G385">
        <v>99.608406468699997</v>
      </c>
      <c r="H385">
        <v>98.771367362600003</v>
      </c>
      <c r="I385">
        <v>99.998842605999997</v>
      </c>
      <c r="J385">
        <v>77.504287570100004</v>
      </c>
      <c r="K385">
        <v>91.949045999999996</v>
      </c>
      <c r="L385">
        <v>78.390674166699995</v>
      </c>
      <c r="M385">
        <v>96.092550000000003</v>
      </c>
      <c r="N385">
        <v>97.0607535332</v>
      </c>
      <c r="O385">
        <v>99.999958664000005</v>
      </c>
      <c r="P385">
        <v>99.999768519100002</v>
      </c>
      <c r="Q385">
        <v>99.998842605999997</v>
      </c>
    </row>
    <row r="386" spans="1:17" x14ac:dyDescent="0.35">
      <c r="A386" t="s">
        <v>350</v>
      </c>
      <c r="B386">
        <v>84.524357081399998</v>
      </c>
      <c r="C386">
        <v>91.977821965499999</v>
      </c>
      <c r="D386">
        <v>78.414720000000003</v>
      </c>
      <c r="E386">
        <v>95.967910000000003</v>
      </c>
      <c r="F386">
        <v>99.9445814746</v>
      </c>
      <c r="G386">
        <v>99.998233664799997</v>
      </c>
      <c r="H386">
        <v>99.999768519100002</v>
      </c>
      <c r="I386">
        <v>99.998842605999997</v>
      </c>
      <c r="J386">
        <v>85.513325796800004</v>
      </c>
      <c r="K386">
        <v>91.996689551700001</v>
      </c>
      <c r="L386">
        <v>78.565153333300003</v>
      </c>
      <c r="M386">
        <v>96.059044</v>
      </c>
      <c r="N386">
        <v>89.679001329800002</v>
      </c>
      <c r="O386">
        <v>99.999958664000005</v>
      </c>
      <c r="P386">
        <v>99.999768519100002</v>
      </c>
      <c r="Q386">
        <v>99.998842605999997</v>
      </c>
    </row>
    <row r="387" spans="1:17" x14ac:dyDescent="0.35">
      <c r="A387" t="s">
        <v>351</v>
      </c>
      <c r="B387">
        <v>87.476347131599994</v>
      </c>
      <c r="C387">
        <v>91.781158206900002</v>
      </c>
      <c r="D387">
        <v>77.414391666699998</v>
      </c>
      <c r="E387">
        <v>96.106539999999995</v>
      </c>
      <c r="F387">
        <v>99.578107151799998</v>
      </c>
      <c r="G387">
        <v>99.974243817499996</v>
      </c>
      <c r="H387">
        <v>99.958773414000007</v>
      </c>
      <c r="I387">
        <v>99.960283052299999</v>
      </c>
      <c r="J387">
        <v>89.190116515699998</v>
      </c>
      <c r="K387">
        <v>91.780654344799999</v>
      </c>
      <c r="L387">
        <v>77.511377499999995</v>
      </c>
      <c r="M387">
        <v>96.048640000000006</v>
      </c>
      <c r="N387">
        <v>98.863381147699997</v>
      </c>
      <c r="O387">
        <v>99.493847801800001</v>
      </c>
      <c r="P387">
        <v>98.927332201499993</v>
      </c>
      <c r="Q387">
        <v>99.485658545600003</v>
      </c>
    </row>
    <row r="388" spans="1:17" x14ac:dyDescent="0.35">
      <c r="A388" t="s">
        <v>352</v>
      </c>
      <c r="B388">
        <v>88.880606177000004</v>
      </c>
      <c r="C388">
        <v>91.869934034500005</v>
      </c>
      <c r="D388">
        <v>77.846981999999997</v>
      </c>
      <c r="E388">
        <v>95.967939999999999</v>
      </c>
      <c r="F388">
        <v>99.2801519816</v>
      </c>
      <c r="G388">
        <v>99.0849898994</v>
      </c>
      <c r="H388">
        <v>99.246117063599996</v>
      </c>
      <c r="I388">
        <v>99.675416349299994</v>
      </c>
      <c r="J388">
        <v>89.191755585099997</v>
      </c>
      <c r="K388">
        <v>91.848151379300006</v>
      </c>
      <c r="L388">
        <v>77.862562333300005</v>
      </c>
      <c r="M388">
        <v>96.053290000000004</v>
      </c>
      <c r="N388">
        <v>98.816859413000003</v>
      </c>
      <c r="O388">
        <v>99.555553776300002</v>
      </c>
      <c r="P388">
        <v>99.554245350399995</v>
      </c>
      <c r="Q388">
        <v>99.557021719700003</v>
      </c>
    </row>
    <row r="389" spans="1:17" x14ac:dyDescent="0.35">
      <c r="A389" t="s">
        <v>353</v>
      </c>
      <c r="B389">
        <v>89.113458321799996</v>
      </c>
      <c r="C389">
        <v>91.344575448300006</v>
      </c>
      <c r="D389">
        <v>78.439182666700006</v>
      </c>
      <c r="E389">
        <v>96.523476000000002</v>
      </c>
      <c r="F389">
        <v>99.426849061499993</v>
      </c>
      <c r="G389">
        <v>99.648627630700005</v>
      </c>
      <c r="H389">
        <v>99.668180086600003</v>
      </c>
      <c r="I389">
        <v>99.998842605999997</v>
      </c>
      <c r="J389">
        <v>89.519587609200002</v>
      </c>
      <c r="K389">
        <v>91.320837827600002</v>
      </c>
      <c r="L389">
        <v>78.594571666700006</v>
      </c>
      <c r="M389">
        <v>96.472970000000004</v>
      </c>
      <c r="N389">
        <v>96.8809884641</v>
      </c>
      <c r="O389">
        <v>99.999958664000005</v>
      </c>
      <c r="P389">
        <v>99.999768519100002</v>
      </c>
      <c r="Q389">
        <v>99.998842605999997</v>
      </c>
    </row>
    <row r="390" spans="1:17" x14ac:dyDescent="0.35">
      <c r="A390" t="s">
        <v>354</v>
      </c>
      <c r="B390">
        <v>89.118282316099993</v>
      </c>
      <c r="C390">
        <v>91.416803413799997</v>
      </c>
      <c r="D390">
        <v>78.741355666700002</v>
      </c>
      <c r="E390">
        <v>96.385310000000004</v>
      </c>
      <c r="F390">
        <v>99.718528178900002</v>
      </c>
      <c r="G390">
        <v>99.993562773799994</v>
      </c>
      <c r="H390">
        <v>99.988118545999995</v>
      </c>
      <c r="I390">
        <v>99.998842605999997</v>
      </c>
      <c r="J390">
        <v>89.522880614900004</v>
      </c>
      <c r="K390">
        <v>91.376163482799996</v>
      </c>
      <c r="L390">
        <v>78.581470999999993</v>
      </c>
      <c r="M390">
        <v>96.463049999999996</v>
      </c>
      <c r="N390">
        <v>96.882333403299995</v>
      </c>
      <c r="O390">
        <v>99.999958664000005</v>
      </c>
      <c r="P390">
        <v>99.999768519100002</v>
      </c>
      <c r="Q390">
        <v>99.998842605999997</v>
      </c>
    </row>
    <row r="391" spans="1:17" x14ac:dyDescent="0.35">
      <c r="A391" t="s">
        <v>355</v>
      </c>
      <c r="B391">
        <v>89.117832333300001</v>
      </c>
      <c r="C391">
        <v>91.335905827600001</v>
      </c>
      <c r="D391">
        <v>78.370179333300001</v>
      </c>
      <c r="E391">
        <v>96.525310000000005</v>
      </c>
      <c r="F391">
        <v>89.541883488300002</v>
      </c>
      <c r="G391">
        <v>99.9847346703</v>
      </c>
      <c r="H391">
        <v>99.999768519100002</v>
      </c>
      <c r="I391">
        <v>99.998842605999997</v>
      </c>
      <c r="J391">
        <v>89.520863310300001</v>
      </c>
      <c r="K391">
        <v>91.316066896600006</v>
      </c>
      <c r="L391">
        <v>78.3749583333</v>
      </c>
      <c r="M391">
        <v>96.519720000000007</v>
      </c>
      <c r="N391">
        <v>96.882264956499995</v>
      </c>
      <c r="O391">
        <v>99.999958664000005</v>
      </c>
      <c r="P391">
        <v>99.999768519100002</v>
      </c>
      <c r="Q391">
        <v>99.998842605999997</v>
      </c>
    </row>
    <row r="392" spans="1:17" x14ac:dyDescent="0.35">
      <c r="A392" t="s">
        <v>356</v>
      </c>
      <c r="B392">
        <v>89.120218419500006</v>
      </c>
      <c r="C392">
        <v>91.388715896600004</v>
      </c>
      <c r="D392">
        <v>78.509754000000001</v>
      </c>
      <c r="E392">
        <v>96.524140000000003</v>
      </c>
      <c r="F392">
        <v>99.265787051900006</v>
      </c>
      <c r="G392">
        <v>99.321198337499993</v>
      </c>
      <c r="H392">
        <v>98.803927087199995</v>
      </c>
      <c r="I392">
        <v>99.998842605999997</v>
      </c>
      <c r="J392">
        <v>89.525612767200002</v>
      </c>
      <c r="K392">
        <v>91.304763172400001</v>
      </c>
      <c r="L392">
        <v>78.323949999999996</v>
      </c>
      <c r="M392">
        <v>96.388620000000003</v>
      </c>
      <c r="N392">
        <v>96.882311427600001</v>
      </c>
      <c r="O392">
        <v>99.999958664000005</v>
      </c>
      <c r="P392">
        <v>99.999768519100002</v>
      </c>
      <c r="Q392">
        <v>99.998842605999997</v>
      </c>
    </row>
    <row r="393" spans="1:17" x14ac:dyDescent="0.35">
      <c r="A393" t="s">
        <v>362</v>
      </c>
      <c r="B393">
        <v>89.690576442500003</v>
      </c>
      <c r="C393">
        <v>91.909362551699999</v>
      </c>
      <c r="D393">
        <v>78.544945833300005</v>
      </c>
      <c r="E393">
        <v>96.366900000000001</v>
      </c>
      <c r="F393">
        <v>99.025934310799997</v>
      </c>
      <c r="G393">
        <v>99.999958664000005</v>
      </c>
      <c r="H393">
        <v>99.999768519100002</v>
      </c>
      <c r="I393">
        <v>99.998842605999997</v>
      </c>
      <c r="J393">
        <v>0</v>
      </c>
      <c r="K393">
        <v>0</v>
      </c>
      <c r="L393">
        <v>0</v>
      </c>
      <c r="M393">
        <v>0</v>
      </c>
      <c r="N393">
        <v>0</v>
      </c>
      <c r="O393">
        <v>0</v>
      </c>
      <c r="P393">
        <v>0</v>
      </c>
      <c r="Q393">
        <v>0</v>
      </c>
    </row>
    <row r="394" spans="1:17" x14ac:dyDescent="0.35">
      <c r="A394" t="s">
        <v>363</v>
      </c>
      <c r="B394">
        <v>84.893355652300002</v>
      </c>
      <c r="C394">
        <v>91.509738620700006</v>
      </c>
      <c r="D394">
        <v>77.585069333299998</v>
      </c>
      <c r="E394">
        <v>95.813659999999999</v>
      </c>
      <c r="F394">
        <v>89.808944882899993</v>
      </c>
      <c r="G394">
        <v>99.999958664000005</v>
      </c>
      <c r="H394">
        <v>99.999768519100002</v>
      </c>
      <c r="I394">
        <v>99.998842605999997</v>
      </c>
      <c r="J394">
        <v>0</v>
      </c>
      <c r="K394">
        <v>0</v>
      </c>
      <c r="L394">
        <v>0</v>
      </c>
      <c r="M394">
        <v>0</v>
      </c>
      <c r="N394">
        <v>0</v>
      </c>
      <c r="O394">
        <v>0</v>
      </c>
      <c r="P394">
        <v>0</v>
      </c>
      <c r="Q394">
        <v>0</v>
      </c>
    </row>
    <row r="395" spans="1:17" x14ac:dyDescent="0.35">
      <c r="A395" t="s">
        <v>364</v>
      </c>
      <c r="B395">
        <v>88.950776954000006</v>
      </c>
      <c r="C395">
        <v>90.887092896599995</v>
      </c>
      <c r="D395">
        <v>77.671489166699999</v>
      </c>
      <c r="E395">
        <v>96.584490000000002</v>
      </c>
      <c r="F395">
        <v>99.877355805500002</v>
      </c>
      <c r="G395">
        <v>98.558931259700003</v>
      </c>
      <c r="H395">
        <v>99.999768519100002</v>
      </c>
      <c r="I395">
        <v>99.998842605999997</v>
      </c>
      <c r="J395">
        <v>0</v>
      </c>
      <c r="K395">
        <v>0</v>
      </c>
      <c r="L395">
        <v>0</v>
      </c>
      <c r="M395">
        <v>0</v>
      </c>
      <c r="N395">
        <v>0</v>
      </c>
      <c r="O395">
        <v>0</v>
      </c>
      <c r="P395">
        <v>0</v>
      </c>
      <c r="Q395">
        <v>0</v>
      </c>
    </row>
    <row r="396" spans="1:17" x14ac:dyDescent="0.35">
      <c r="A396" t="s">
        <v>365</v>
      </c>
      <c r="B396">
        <v>87.488156450299996</v>
      </c>
      <c r="C396">
        <v>90.856441517199997</v>
      </c>
      <c r="D396">
        <v>77.122298999999998</v>
      </c>
      <c r="E396">
        <v>95.521990000000002</v>
      </c>
      <c r="F396">
        <v>99.0804045613</v>
      </c>
      <c r="G396">
        <v>99.999958664000005</v>
      </c>
      <c r="H396">
        <v>99.999768519100002</v>
      </c>
      <c r="I396">
        <v>99.998842605999997</v>
      </c>
      <c r="J396">
        <v>0</v>
      </c>
      <c r="K396">
        <v>0</v>
      </c>
      <c r="L396">
        <v>0</v>
      </c>
      <c r="M396">
        <v>0</v>
      </c>
      <c r="N396">
        <v>0</v>
      </c>
      <c r="O396">
        <v>0</v>
      </c>
      <c r="P396">
        <v>0</v>
      </c>
      <c r="Q396">
        <v>0</v>
      </c>
    </row>
    <row r="397" spans="1:17" x14ac:dyDescent="0.35">
      <c r="A397" t="s">
        <v>366</v>
      </c>
      <c r="B397">
        <v>79.111190808000003</v>
      </c>
      <c r="C397">
        <v>91.598380379299996</v>
      </c>
      <c r="D397">
        <v>77.734374333299996</v>
      </c>
      <c r="E397">
        <v>96.056709999999995</v>
      </c>
      <c r="F397">
        <v>93.884952434100001</v>
      </c>
      <c r="G397">
        <v>99.999958664000005</v>
      </c>
      <c r="H397">
        <v>99.999768519100002</v>
      </c>
      <c r="I397">
        <v>99.998842605999997</v>
      </c>
      <c r="J397">
        <v>0</v>
      </c>
      <c r="K397">
        <v>0</v>
      </c>
      <c r="L397">
        <v>0</v>
      </c>
      <c r="M397">
        <v>0</v>
      </c>
      <c r="N397">
        <v>0</v>
      </c>
      <c r="O397">
        <v>0</v>
      </c>
      <c r="P397">
        <v>0</v>
      </c>
      <c r="Q397">
        <v>0</v>
      </c>
    </row>
    <row r="398" spans="1:17" x14ac:dyDescent="0.35">
      <c r="A398" t="s">
        <v>799</v>
      </c>
      <c r="B398">
        <v>0</v>
      </c>
      <c r="C398">
        <v>0</v>
      </c>
      <c r="D398">
        <v>0</v>
      </c>
      <c r="E398">
        <v>0</v>
      </c>
      <c r="F398">
        <v>0</v>
      </c>
      <c r="G398">
        <v>0</v>
      </c>
      <c r="H398">
        <v>0</v>
      </c>
      <c r="I398">
        <v>0</v>
      </c>
      <c r="J398">
        <v>0</v>
      </c>
      <c r="K398">
        <v>0</v>
      </c>
      <c r="L398">
        <v>0</v>
      </c>
      <c r="M398">
        <v>0</v>
      </c>
      <c r="N398">
        <v>0</v>
      </c>
      <c r="O398">
        <v>0</v>
      </c>
      <c r="P398">
        <v>0</v>
      </c>
      <c r="Q398">
        <v>0</v>
      </c>
    </row>
    <row r="399" spans="1:17" x14ac:dyDescent="0.35">
      <c r="A399" t="s">
        <v>800</v>
      </c>
      <c r="B399">
        <v>0</v>
      </c>
      <c r="C399">
        <v>0</v>
      </c>
      <c r="D399">
        <v>0</v>
      </c>
      <c r="E399">
        <v>0</v>
      </c>
      <c r="F399">
        <v>0</v>
      </c>
      <c r="G399">
        <v>0</v>
      </c>
      <c r="H399">
        <v>0</v>
      </c>
      <c r="I399">
        <v>0</v>
      </c>
      <c r="J399">
        <v>0</v>
      </c>
      <c r="K399">
        <v>0</v>
      </c>
      <c r="L399">
        <v>0</v>
      </c>
      <c r="M399">
        <v>0</v>
      </c>
      <c r="N399">
        <v>0</v>
      </c>
      <c r="O399">
        <v>0</v>
      </c>
      <c r="P399">
        <v>0</v>
      </c>
      <c r="Q399">
        <v>0</v>
      </c>
    </row>
    <row r="400" spans="1:17" x14ac:dyDescent="0.35">
      <c r="A400" t="s">
        <v>56</v>
      </c>
      <c r="B400">
        <v>86.566327020100005</v>
      </c>
      <c r="C400">
        <v>91.985796344799994</v>
      </c>
      <c r="D400">
        <v>78.2546133333</v>
      </c>
      <c r="E400">
        <v>96.247569999999996</v>
      </c>
      <c r="F400">
        <v>99.398078187300001</v>
      </c>
      <c r="G400">
        <v>99.988911311500004</v>
      </c>
      <c r="H400">
        <v>99.999768519100002</v>
      </c>
      <c r="I400">
        <v>99.998842605999997</v>
      </c>
      <c r="J400">
        <v>86.933745066100002</v>
      </c>
      <c r="K400">
        <v>91.970408724099997</v>
      </c>
      <c r="L400">
        <v>78.325974000000002</v>
      </c>
      <c r="M400">
        <v>96.192924000000005</v>
      </c>
      <c r="N400">
        <v>98.843694660300002</v>
      </c>
      <c r="O400">
        <v>99.894546171900004</v>
      </c>
      <c r="P400">
        <v>99.611694417400003</v>
      </c>
      <c r="Q400">
        <v>98.915745141800002</v>
      </c>
    </row>
    <row r="401" spans="1:17" x14ac:dyDescent="0.35">
      <c r="A401" t="s">
        <v>801</v>
      </c>
      <c r="B401">
        <v>0</v>
      </c>
      <c r="C401">
        <v>0</v>
      </c>
      <c r="D401">
        <v>0</v>
      </c>
      <c r="E401">
        <v>0</v>
      </c>
      <c r="F401">
        <v>0</v>
      </c>
      <c r="G401">
        <v>0</v>
      </c>
      <c r="H401">
        <v>0</v>
      </c>
      <c r="I401">
        <v>0</v>
      </c>
      <c r="J401">
        <v>0</v>
      </c>
      <c r="K401">
        <v>0</v>
      </c>
      <c r="L401">
        <v>0</v>
      </c>
      <c r="M401">
        <v>0</v>
      </c>
      <c r="N401">
        <v>0</v>
      </c>
      <c r="O401">
        <v>0</v>
      </c>
      <c r="P401">
        <v>0</v>
      </c>
      <c r="Q401">
        <v>0</v>
      </c>
    </row>
    <row r="402" spans="1:17" x14ac:dyDescent="0.35">
      <c r="A402" t="s">
        <v>60</v>
      </c>
      <c r="B402">
        <v>86.530978390800001</v>
      </c>
      <c r="C402">
        <v>91.977249758599996</v>
      </c>
      <c r="D402">
        <v>78.415735666700002</v>
      </c>
      <c r="E402">
        <v>96.246459999999999</v>
      </c>
      <c r="F402">
        <v>97.749633303899998</v>
      </c>
      <c r="G402">
        <v>92.185498965700006</v>
      </c>
      <c r="H402">
        <v>95.1001326608</v>
      </c>
      <c r="I402">
        <v>99.998842605999997</v>
      </c>
      <c r="J402">
        <v>86.9120224885</v>
      </c>
      <c r="K402">
        <v>91.925317103400005</v>
      </c>
      <c r="L402">
        <v>78.199190000000002</v>
      </c>
      <c r="M402">
        <v>96.193700000000007</v>
      </c>
      <c r="N402">
        <v>98.819773689499996</v>
      </c>
      <c r="O402">
        <v>99.883840461999995</v>
      </c>
      <c r="P402">
        <v>99.696173021800007</v>
      </c>
      <c r="Q402">
        <v>99.132366634600004</v>
      </c>
    </row>
    <row r="403" spans="1:17" x14ac:dyDescent="0.35">
      <c r="A403" t="s">
        <v>802</v>
      </c>
      <c r="B403">
        <v>0</v>
      </c>
      <c r="C403">
        <v>0</v>
      </c>
      <c r="D403">
        <v>0</v>
      </c>
      <c r="E403">
        <v>0</v>
      </c>
      <c r="F403">
        <v>0</v>
      </c>
      <c r="G403">
        <v>0</v>
      </c>
      <c r="H403">
        <v>0</v>
      </c>
      <c r="I403">
        <v>0</v>
      </c>
      <c r="J403">
        <v>0</v>
      </c>
      <c r="K403">
        <v>0</v>
      </c>
      <c r="L403">
        <v>0</v>
      </c>
      <c r="M403">
        <v>0</v>
      </c>
      <c r="N403">
        <v>0</v>
      </c>
      <c r="O403">
        <v>0</v>
      </c>
      <c r="P403">
        <v>0</v>
      </c>
      <c r="Q403">
        <v>0</v>
      </c>
    </row>
    <row r="404" spans="1:17" x14ac:dyDescent="0.35">
      <c r="A404" t="s">
        <v>61</v>
      </c>
      <c r="B404">
        <v>86.021869715500003</v>
      </c>
      <c r="C404">
        <v>91.963020862099995</v>
      </c>
      <c r="D404">
        <v>78.299571</v>
      </c>
      <c r="E404">
        <v>96.249639999999999</v>
      </c>
      <c r="F404">
        <v>99.377957790500005</v>
      </c>
      <c r="G404">
        <v>99.9896040255</v>
      </c>
      <c r="H404">
        <v>99.999768519100002</v>
      </c>
      <c r="I404">
        <v>99.998842605999997</v>
      </c>
      <c r="J404">
        <v>86.906738637900006</v>
      </c>
      <c r="K404">
        <v>91.979329689699995</v>
      </c>
      <c r="L404">
        <v>78.365350833299999</v>
      </c>
      <c r="M404">
        <v>96.192760000000007</v>
      </c>
      <c r="N404">
        <v>98.822411107600004</v>
      </c>
      <c r="O404">
        <v>99.910368986799995</v>
      </c>
      <c r="P404">
        <v>99.772430645300005</v>
      </c>
      <c r="Q404">
        <v>99.782109114500003</v>
      </c>
    </row>
    <row r="405" spans="1:17" x14ac:dyDescent="0.35">
      <c r="A405" t="s">
        <v>803</v>
      </c>
      <c r="B405">
        <v>0</v>
      </c>
      <c r="C405">
        <v>0</v>
      </c>
      <c r="D405">
        <v>0</v>
      </c>
      <c r="E405">
        <v>0</v>
      </c>
      <c r="F405">
        <v>0</v>
      </c>
      <c r="G405">
        <v>0</v>
      </c>
      <c r="H405">
        <v>0</v>
      </c>
      <c r="I405">
        <v>0</v>
      </c>
      <c r="J405">
        <v>0</v>
      </c>
      <c r="K405">
        <v>0</v>
      </c>
      <c r="L405">
        <v>0</v>
      </c>
      <c r="M405">
        <v>0</v>
      </c>
      <c r="N405">
        <v>0</v>
      </c>
      <c r="O405">
        <v>0</v>
      </c>
      <c r="P405">
        <v>0</v>
      </c>
      <c r="Q405">
        <v>0</v>
      </c>
    </row>
    <row r="406" spans="1:17" x14ac:dyDescent="0.35">
      <c r="A406" t="s">
        <v>804</v>
      </c>
      <c r="B406">
        <v>0</v>
      </c>
      <c r="C406">
        <v>0</v>
      </c>
      <c r="D406">
        <v>0</v>
      </c>
      <c r="E406">
        <v>0</v>
      </c>
      <c r="F406">
        <v>0</v>
      </c>
      <c r="G406">
        <v>0</v>
      </c>
      <c r="H406">
        <v>0</v>
      </c>
      <c r="I406">
        <v>0</v>
      </c>
      <c r="J406">
        <v>0</v>
      </c>
      <c r="K406">
        <v>0</v>
      </c>
      <c r="L406">
        <v>0</v>
      </c>
      <c r="M406">
        <v>0</v>
      </c>
      <c r="N406">
        <v>0</v>
      </c>
      <c r="O406">
        <v>0</v>
      </c>
      <c r="P406">
        <v>0</v>
      </c>
      <c r="Q406">
        <v>0</v>
      </c>
    </row>
    <row r="407" spans="1:17" x14ac:dyDescent="0.35">
      <c r="A407" t="s">
        <v>62</v>
      </c>
      <c r="B407">
        <v>86.550814252899997</v>
      </c>
      <c r="C407">
        <v>91.973213344800001</v>
      </c>
      <c r="D407">
        <v>78.463717500000001</v>
      </c>
      <c r="E407">
        <v>96.103489999999994</v>
      </c>
      <c r="F407">
        <v>99.458300197699998</v>
      </c>
      <c r="G407">
        <v>99.991329381900002</v>
      </c>
      <c r="H407">
        <v>99.999768519100002</v>
      </c>
      <c r="I407">
        <v>99.998842605999997</v>
      </c>
      <c r="J407">
        <v>86.919318537400002</v>
      </c>
      <c r="K407">
        <v>91.965217413800005</v>
      </c>
      <c r="L407">
        <v>78.208517499999999</v>
      </c>
      <c r="M407">
        <v>96.195670000000007</v>
      </c>
      <c r="N407">
        <v>98.686966549700003</v>
      </c>
      <c r="O407">
        <v>99.855880616500002</v>
      </c>
      <c r="P407">
        <v>99.513542444600006</v>
      </c>
      <c r="Q407">
        <v>98.987954306099994</v>
      </c>
    </row>
    <row r="408" spans="1:17" x14ac:dyDescent="0.35">
      <c r="A408" t="s">
        <v>805</v>
      </c>
      <c r="B408">
        <v>0</v>
      </c>
      <c r="C408">
        <v>0</v>
      </c>
      <c r="D408">
        <v>0</v>
      </c>
      <c r="E408">
        <v>0</v>
      </c>
      <c r="F408">
        <v>0</v>
      </c>
      <c r="G408">
        <v>0</v>
      </c>
      <c r="H408">
        <v>0</v>
      </c>
      <c r="I408">
        <v>0</v>
      </c>
      <c r="J408">
        <v>0</v>
      </c>
      <c r="K408">
        <v>0</v>
      </c>
      <c r="L408">
        <v>0</v>
      </c>
      <c r="M408">
        <v>0</v>
      </c>
      <c r="N408">
        <v>0</v>
      </c>
      <c r="O408">
        <v>0</v>
      </c>
      <c r="P408">
        <v>0</v>
      </c>
      <c r="Q408">
        <v>0</v>
      </c>
    </row>
    <row r="409" spans="1:17" x14ac:dyDescent="0.35">
      <c r="A409" t="s">
        <v>63</v>
      </c>
      <c r="B409">
        <v>86.533359540199996</v>
      </c>
      <c r="C409">
        <v>92.0080173793</v>
      </c>
      <c r="D409">
        <v>78.416906666700001</v>
      </c>
      <c r="E409">
        <v>96.238849999999999</v>
      </c>
      <c r="F409">
        <v>78.594705365799996</v>
      </c>
      <c r="G409">
        <v>99.984621170400004</v>
      </c>
      <c r="H409">
        <v>99.999768519100002</v>
      </c>
      <c r="I409">
        <v>99.998842605999997</v>
      </c>
      <c r="J409">
        <v>86.912479425300006</v>
      </c>
      <c r="K409">
        <v>92.006307241399995</v>
      </c>
      <c r="L409">
        <v>78.525191000000007</v>
      </c>
      <c r="M409">
        <v>96.215125999999998</v>
      </c>
      <c r="N409">
        <v>98.975466991999994</v>
      </c>
      <c r="O409">
        <v>99.881300605899995</v>
      </c>
      <c r="P409">
        <v>99.542957576500001</v>
      </c>
      <c r="Q409">
        <v>98.843755974999993</v>
      </c>
    </row>
    <row r="410" spans="1:17" x14ac:dyDescent="0.35">
      <c r="A410" t="s">
        <v>806</v>
      </c>
      <c r="B410">
        <v>0</v>
      </c>
      <c r="C410">
        <v>0</v>
      </c>
      <c r="D410">
        <v>0</v>
      </c>
      <c r="E410">
        <v>0</v>
      </c>
      <c r="F410">
        <v>0</v>
      </c>
      <c r="G410">
        <v>0</v>
      </c>
      <c r="H410">
        <v>0</v>
      </c>
      <c r="I410">
        <v>0</v>
      </c>
      <c r="J410">
        <v>0</v>
      </c>
      <c r="K410">
        <v>0</v>
      </c>
      <c r="L410">
        <v>0</v>
      </c>
      <c r="M410">
        <v>0</v>
      </c>
      <c r="N410">
        <v>0</v>
      </c>
      <c r="O410">
        <v>0</v>
      </c>
      <c r="P410">
        <v>0</v>
      </c>
      <c r="Q410">
        <v>0</v>
      </c>
    </row>
    <row r="411" spans="1:17" x14ac:dyDescent="0.35">
      <c r="A411" t="s">
        <v>64</v>
      </c>
      <c r="B411">
        <v>86.005809439700002</v>
      </c>
      <c r="C411">
        <v>91.971397965500003</v>
      </c>
      <c r="D411">
        <v>78.560153166700005</v>
      </c>
      <c r="E411">
        <v>96.245099999999994</v>
      </c>
      <c r="F411">
        <v>89.724783083899993</v>
      </c>
      <c r="G411">
        <v>12.7931838904</v>
      </c>
      <c r="H411">
        <v>71.641693562699999</v>
      </c>
      <c r="I411">
        <v>99.998842605999997</v>
      </c>
      <c r="J411">
        <v>86.9200562069</v>
      </c>
      <c r="K411">
        <v>91.995764517200001</v>
      </c>
      <c r="L411">
        <v>78.517348333300006</v>
      </c>
      <c r="M411">
        <v>96.214699999999993</v>
      </c>
      <c r="N411">
        <v>98.691318571500005</v>
      </c>
      <c r="O411">
        <v>99.888145638799998</v>
      </c>
      <c r="P411">
        <v>99.572443508199996</v>
      </c>
      <c r="Q411">
        <v>99.060153470399996</v>
      </c>
    </row>
    <row r="412" spans="1:17" x14ac:dyDescent="0.35">
      <c r="A412" t="s">
        <v>807</v>
      </c>
      <c r="B412">
        <v>0</v>
      </c>
      <c r="C412">
        <v>0</v>
      </c>
      <c r="D412">
        <v>0</v>
      </c>
      <c r="E412">
        <v>0</v>
      </c>
      <c r="F412">
        <v>0</v>
      </c>
      <c r="G412">
        <v>0</v>
      </c>
      <c r="H412">
        <v>0</v>
      </c>
      <c r="I412">
        <v>0</v>
      </c>
      <c r="J412">
        <v>0</v>
      </c>
      <c r="K412">
        <v>0</v>
      </c>
      <c r="L412">
        <v>0</v>
      </c>
      <c r="M412">
        <v>0</v>
      </c>
      <c r="N412">
        <v>0</v>
      </c>
      <c r="O412">
        <v>0</v>
      </c>
      <c r="P412">
        <v>0</v>
      </c>
      <c r="Q412">
        <v>0</v>
      </c>
    </row>
    <row r="413" spans="1:17" x14ac:dyDescent="0.35">
      <c r="A413" t="s">
        <v>67</v>
      </c>
      <c r="B413">
        <v>82.815790482799997</v>
      </c>
      <c r="C413">
        <v>91.902234310300003</v>
      </c>
      <c r="D413">
        <v>77.785279000000003</v>
      </c>
      <c r="E413">
        <v>96.248360000000005</v>
      </c>
      <c r="F413">
        <v>26.3768435048</v>
      </c>
      <c r="G413">
        <v>12.193359602599999</v>
      </c>
      <c r="H413">
        <v>68.282683938199995</v>
      </c>
      <c r="I413">
        <v>89.163798011599994</v>
      </c>
      <c r="J413">
        <v>84.856392787399997</v>
      </c>
      <c r="K413">
        <v>91.999207793099998</v>
      </c>
      <c r="L413">
        <v>78.441061333299999</v>
      </c>
      <c r="M413">
        <v>96.372079999999997</v>
      </c>
      <c r="N413">
        <v>97.642537380999997</v>
      </c>
      <c r="O413">
        <v>99.466356848900006</v>
      </c>
      <c r="P413">
        <v>97.069532902000006</v>
      </c>
      <c r="Q413">
        <v>98.773720785600005</v>
      </c>
    </row>
    <row r="414" spans="1:17" x14ac:dyDescent="0.35">
      <c r="A414" t="s">
        <v>808</v>
      </c>
      <c r="B414">
        <v>0</v>
      </c>
      <c r="C414">
        <v>0</v>
      </c>
      <c r="D414">
        <v>0</v>
      </c>
      <c r="E414">
        <v>0</v>
      </c>
      <c r="F414">
        <v>0</v>
      </c>
      <c r="G414">
        <v>0</v>
      </c>
      <c r="H414">
        <v>0</v>
      </c>
      <c r="I414">
        <v>0</v>
      </c>
      <c r="J414">
        <v>0</v>
      </c>
      <c r="K414">
        <v>0</v>
      </c>
      <c r="L414">
        <v>0</v>
      </c>
      <c r="M414">
        <v>0</v>
      </c>
      <c r="N414">
        <v>0</v>
      </c>
      <c r="O414">
        <v>0</v>
      </c>
      <c r="P414">
        <v>0</v>
      </c>
      <c r="Q414">
        <v>0</v>
      </c>
    </row>
    <row r="415" spans="1:17" x14ac:dyDescent="0.35">
      <c r="A415" t="s">
        <v>71</v>
      </c>
      <c r="B415">
        <v>82.875773968399997</v>
      </c>
      <c r="C415">
        <v>92.071674827600006</v>
      </c>
      <c r="D415">
        <v>78.648105166700006</v>
      </c>
      <c r="E415">
        <v>96.245490000000004</v>
      </c>
      <c r="F415">
        <v>16.274962155400001</v>
      </c>
      <c r="G415">
        <v>3.20059535557</v>
      </c>
      <c r="H415">
        <v>17.923299910899999</v>
      </c>
      <c r="I415">
        <v>22.491930676700001</v>
      </c>
      <c r="J415">
        <v>84.8628682529</v>
      </c>
      <c r="K415">
        <v>92.002540241399998</v>
      </c>
      <c r="L415">
        <v>78.312593166699997</v>
      </c>
      <c r="M415">
        <v>96.372420000000005</v>
      </c>
      <c r="N415">
        <v>97.748743438000005</v>
      </c>
      <c r="O415">
        <v>99.979305244000003</v>
      </c>
      <c r="P415">
        <v>99.970914585800003</v>
      </c>
      <c r="Q415">
        <v>99.926763440200006</v>
      </c>
    </row>
    <row r="416" spans="1:17" x14ac:dyDescent="0.35">
      <c r="A416" t="s">
        <v>73</v>
      </c>
      <c r="B416">
        <v>84.116794910899998</v>
      </c>
      <c r="C416">
        <v>91.6234828276</v>
      </c>
      <c r="D416">
        <v>77.921873333299999</v>
      </c>
      <c r="E416">
        <v>96.240740000000002</v>
      </c>
      <c r="F416">
        <v>93.140754222699996</v>
      </c>
      <c r="G416">
        <v>99.999958664000005</v>
      </c>
      <c r="H416">
        <v>99.999768519100002</v>
      </c>
      <c r="I416">
        <v>99.998842605999997</v>
      </c>
      <c r="J416">
        <v>0</v>
      </c>
      <c r="K416">
        <v>0</v>
      </c>
      <c r="L416">
        <v>0</v>
      </c>
      <c r="M416">
        <v>0</v>
      </c>
      <c r="N416">
        <v>0</v>
      </c>
      <c r="O416">
        <v>0</v>
      </c>
      <c r="P416">
        <v>0</v>
      </c>
      <c r="Q416">
        <v>0</v>
      </c>
    </row>
    <row r="417" spans="1:17" x14ac:dyDescent="0.35">
      <c r="A417" t="s">
        <v>74</v>
      </c>
      <c r="B417">
        <v>86.164261908</v>
      </c>
      <c r="C417">
        <v>91.6257576207</v>
      </c>
      <c r="D417">
        <v>78.012728999999993</v>
      </c>
      <c r="E417">
        <v>96.167820000000006</v>
      </c>
      <c r="F417">
        <v>99.591451029300003</v>
      </c>
      <c r="G417">
        <v>99.999958664000005</v>
      </c>
      <c r="H417">
        <v>99.999768519100002</v>
      </c>
      <c r="I417">
        <v>99.998842605999997</v>
      </c>
      <c r="J417">
        <v>0</v>
      </c>
      <c r="K417">
        <v>0</v>
      </c>
      <c r="L417">
        <v>0</v>
      </c>
      <c r="M417">
        <v>0</v>
      </c>
      <c r="N417">
        <v>0</v>
      </c>
      <c r="O417">
        <v>0</v>
      </c>
      <c r="P417">
        <v>0</v>
      </c>
      <c r="Q417">
        <v>0</v>
      </c>
    </row>
    <row r="418" spans="1:17" x14ac:dyDescent="0.35">
      <c r="A418" t="s">
        <v>809</v>
      </c>
      <c r="B418">
        <v>0</v>
      </c>
      <c r="C418">
        <v>0</v>
      </c>
      <c r="D418">
        <v>0</v>
      </c>
      <c r="E418">
        <v>0</v>
      </c>
      <c r="F418">
        <v>0</v>
      </c>
      <c r="G418">
        <v>0</v>
      </c>
      <c r="H418">
        <v>0</v>
      </c>
      <c r="I418">
        <v>0</v>
      </c>
      <c r="J418">
        <v>0</v>
      </c>
      <c r="K418">
        <v>0</v>
      </c>
      <c r="L418">
        <v>0</v>
      </c>
      <c r="M418">
        <v>0</v>
      </c>
      <c r="N418">
        <v>0</v>
      </c>
      <c r="O418">
        <v>0</v>
      </c>
      <c r="P418">
        <v>0</v>
      </c>
      <c r="Q418">
        <v>0</v>
      </c>
    </row>
    <row r="419" spans="1:17" x14ac:dyDescent="0.35">
      <c r="A419" t="s">
        <v>810</v>
      </c>
      <c r="B419">
        <v>0</v>
      </c>
      <c r="C419">
        <v>0</v>
      </c>
      <c r="D419">
        <v>0</v>
      </c>
      <c r="E419">
        <v>0</v>
      </c>
      <c r="F419">
        <v>0</v>
      </c>
      <c r="G419">
        <v>0</v>
      </c>
      <c r="H419">
        <v>0</v>
      </c>
      <c r="I419">
        <v>0</v>
      </c>
      <c r="J419">
        <v>0</v>
      </c>
      <c r="K419">
        <v>0</v>
      </c>
      <c r="L419">
        <v>0</v>
      </c>
      <c r="M419">
        <v>0</v>
      </c>
      <c r="N419">
        <v>0</v>
      </c>
      <c r="O419">
        <v>0</v>
      </c>
      <c r="P419">
        <v>0</v>
      </c>
      <c r="Q419">
        <v>0</v>
      </c>
    </row>
    <row r="420" spans="1:17" x14ac:dyDescent="0.35">
      <c r="A420" t="s">
        <v>496</v>
      </c>
      <c r="B420">
        <v>70.258110334400001</v>
      </c>
      <c r="C420">
        <v>61.6632525172</v>
      </c>
      <c r="D420">
        <v>96.529319333299995</v>
      </c>
      <c r="E420">
        <v>96.989829999999998</v>
      </c>
      <c r="F420">
        <v>98.075488419699994</v>
      </c>
      <c r="G420">
        <v>99.982760339600006</v>
      </c>
      <c r="H420">
        <v>99.942534542999994</v>
      </c>
      <c r="I420">
        <v>99.998842605999997</v>
      </c>
      <c r="J420">
        <v>0</v>
      </c>
      <c r="K420">
        <v>0</v>
      </c>
      <c r="L420">
        <v>0</v>
      </c>
      <c r="M420">
        <v>0</v>
      </c>
      <c r="N420">
        <v>0</v>
      </c>
      <c r="O420">
        <v>0</v>
      </c>
      <c r="P420">
        <v>0</v>
      </c>
      <c r="Q420">
        <v>0</v>
      </c>
    </row>
    <row r="421" spans="1:17" x14ac:dyDescent="0.35">
      <c r="A421" t="s">
        <v>498</v>
      </c>
      <c r="B421">
        <v>26.557635678</v>
      </c>
      <c r="C421">
        <v>0</v>
      </c>
      <c r="D421">
        <v>0</v>
      </c>
      <c r="E421">
        <v>0</v>
      </c>
      <c r="F421">
        <v>99.961951024599998</v>
      </c>
      <c r="G421">
        <v>0</v>
      </c>
      <c r="H421">
        <v>0</v>
      </c>
      <c r="I421">
        <v>0</v>
      </c>
      <c r="J421">
        <v>19.795033202500001</v>
      </c>
      <c r="K421">
        <v>15.305633134500001</v>
      </c>
      <c r="L421">
        <v>2.9746774500000002</v>
      </c>
      <c r="M421">
        <v>3.1251479999999998</v>
      </c>
      <c r="N421">
        <v>0</v>
      </c>
      <c r="O421">
        <v>0</v>
      </c>
      <c r="P421">
        <v>0</v>
      </c>
      <c r="Q421">
        <v>0</v>
      </c>
    </row>
    <row r="422" spans="1:17" x14ac:dyDescent="0.35">
      <c r="A422" t="s">
        <v>811</v>
      </c>
      <c r="B422">
        <v>0</v>
      </c>
      <c r="C422">
        <v>0</v>
      </c>
      <c r="D422">
        <v>0</v>
      </c>
      <c r="E422">
        <v>0</v>
      </c>
      <c r="F422">
        <v>0</v>
      </c>
      <c r="G422">
        <v>0</v>
      </c>
      <c r="H422">
        <v>0</v>
      </c>
      <c r="I422">
        <v>0</v>
      </c>
      <c r="J422">
        <v>0</v>
      </c>
      <c r="K422">
        <v>0</v>
      </c>
      <c r="L422">
        <v>0</v>
      </c>
      <c r="M422">
        <v>0</v>
      </c>
      <c r="N422">
        <v>0</v>
      </c>
      <c r="O422">
        <v>0</v>
      </c>
      <c r="P422">
        <v>0</v>
      </c>
      <c r="Q422">
        <v>0</v>
      </c>
    </row>
    <row r="423" spans="1:17" x14ac:dyDescent="0.35">
      <c r="A423" t="s">
        <v>812</v>
      </c>
      <c r="B423">
        <v>0</v>
      </c>
      <c r="C423">
        <v>0</v>
      </c>
      <c r="D423">
        <v>0</v>
      </c>
      <c r="E423">
        <v>0</v>
      </c>
      <c r="F423">
        <v>0</v>
      </c>
      <c r="G423">
        <v>0</v>
      </c>
      <c r="H423">
        <v>0</v>
      </c>
      <c r="I423">
        <v>0</v>
      </c>
      <c r="J423">
        <v>0</v>
      </c>
      <c r="K423">
        <v>0</v>
      </c>
      <c r="L423">
        <v>0</v>
      </c>
      <c r="M423">
        <v>0</v>
      </c>
      <c r="N423">
        <v>0</v>
      </c>
      <c r="O423">
        <v>0</v>
      </c>
      <c r="P423">
        <v>0</v>
      </c>
      <c r="Q423">
        <v>0</v>
      </c>
    </row>
    <row r="424" spans="1:17" x14ac:dyDescent="0.35">
      <c r="A424" t="s">
        <v>339</v>
      </c>
      <c r="B424">
        <v>71.285650976900001</v>
      </c>
      <c r="C424">
        <v>0</v>
      </c>
      <c r="D424">
        <v>0</v>
      </c>
      <c r="E424">
        <v>0</v>
      </c>
      <c r="F424">
        <v>97.992386445899996</v>
      </c>
      <c r="G424">
        <v>0</v>
      </c>
      <c r="H424">
        <v>0</v>
      </c>
      <c r="I424">
        <v>0</v>
      </c>
      <c r="J424">
        <v>95.438196939500003</v>
      </c>
      <c r="K424">
        <v>92.032204724099998</v>
      </c>
      <c r="L424">
        <v>78.427391</v>
      </c>
      <c r="M424">
        <v>96.367329999999995</v>
      </c>
      <c r="N424">
        <v>78.098310818200005</v>
      </c>
      <c r="O424">
        <v>69.846491699699996</v>
      </c>
      <c r="P424">
        <v>99.120176555100002</v>
      </c>
      <c r="Q424">
        <v>95.600923507800005</v>
      </c>
    </row>
    <row r="425" spans="1:17" x14ac:dyDescent="0.35">
      <c r="A425" t="s">
        <v>341</v>
      </c>
      <c r="B425">
        <v>25.183424904900001</v>
      </c>
      <c r="C425">
        <v>92.052460206899994</v>
      </c>
      <c r="D425">
        <v>78.462125</v>
      </c>
      <c r="E425">
        <v>96.244675000000001</v>
      </c>
      <c r="F425">
        <v>99.989564179699997</v>
      </c>
      <c r="G425">
        <v>99.984392384800003</v>
      </c>
      <c r="H425">
        <v>99.960837409199996</v>
      </c>
      <c r="I425">
        <v>99.998842605999997</v>
      </c>
      <c r="J425">
        <v>95.440881585</v>
      </c>
      <c r="K425">
        <v>92.026016586200001</v>
      </c>
      <c r="L425">
        <v>78.443776666700003</v>
      </c>
      <c r="M425">
        <v>96.228440000000006</v>
      </c>
      <c r="N425">
        <v>78.1007420129</v>
      </c>
      <c r="O425">
        <v>69.855304638899995</v>
      </c>
      <c r="P425">
        <v>99.147785291199995</v>
      </c>
      <c r="Q425">
        <v>95.738965910100006</v>
      </c>
    </row>
    <row r="426" spans="1:17" x14ac:dyDescent="0.35">
      <c r="A426" t="s">
        <v>813</v>
      </c>
      <c r="B426">
        <v>0</v>
      </c>
      <c r="C426">
        <v>0</v>
      </c>
      <c r="D426">
        <v>0</v>
      </c>
      <c r="E426">
        <v>0</v>
      </c>
      <c r="F426">
        <v>0</v>
      </c>
      <c r="G426">
        <v>0</v>
      </c>
      <c r="H426">
        <v>0</v>
      </c>
      <c r="I426">
        <v>0</v>
      </c>
      <c r="J426">
        <v>0</v>
      </c>
      <c r="K426">
        <v>0</v>
      </c>
      <c r="L426">
        <v>0</v>
      </c>
      <c r="M426">
        <v>0</v>
      </c>
      <c r="N426">
        <v>0</v>
      </c>
      <c r="O426">
        <v>0</v>
      </c>
      <c r="P426">
        <v>0</v>
      </c>
      <c r="Q426">
        <v>0</v>
      </c>
    </row>
    <row r="427" spans="1:17" x14ac:dyDescent="0.35">
      <c r="A427" t="s">
        <v>342</v>
      </c>
      <c r="B427">
        <v>94.532113878999994</v>
      </c>
      <c r="C427">
        <v>91.334571241399999</v>
      </c>
      <c r="D427">
        <v>77.532024166699998</v>
      </c>
      <c r="E427">
        <v>96.11806</v>
      </c>
      <c r="F427">
        <v>99.999996654900002</v>
      </c>
      <c r="G427">
        <v>99.999958664000005</v>
      </c>
      <c r="H427">
        <v>99.999768519100002</v>
      </c>
      <c r="I427">
        <v>99.998842605999997</v>
      </c>
      <c r="J427">
        <v>0</v>
      </c>
      <c r="K427">
        <v>0</v>
      </c>
      <c r="L427">
        <v>0</v>
      </c>
      <c r="M427">
        <v>0</v>
      </c>
      <c r="N427">
        <v>0</v>
      </c>
      <c r="O427">
        <v>0</v>
      </c>
      <c r="P427">
        <v>0</v>
      </c>
      <c r="Q427">
        <v>0</v>
      </c>
    </row>
    <row r="428" spans="1:17" x14ac:dyDescent="0.35">
      <c r="A428" t="s">
        <v>814</v>
      </c>
      <c r="B428">
        <v>0</v>
      </c>
      <c r="C428">
        <v>0</v>
      </c>
      <c r="D428">
        <v>0</v>
      </c>
      <c r="E428">
        <v>0</v>
      </c>
      <c r="F428">
        <v>0</v>
      </c>
      <c r="G428">
        <v>0</v>
      </c>
      <c r="H428">
        <v>0</v>
      </c>
      <c r="I428">
        <v>0</v>
      </c>
      <c r="J428">
        <v>0</v>
      </c>
      <c r="K428">
        <v>0</v>
      </c>
      <c r="L428">
        <v>0</v>
      </c>
      <c r="M428">
        <v>0</v>
      </c>
      <c r="N428">
        <v>0</v>
      </c>
      <c r="O428">
        <v>0</v>
      </c>
      <c r="P428">
        <v>0</v>
      </c>
      <c r="Q428">
        <v>0</v>
      </c>
    </row>
    <row r="429" spans="1:17" x14ac:dyDescent="0.35">
      <c r="A429" t="s">
        <v>815</v>
      </c>
      <c r="B429">
        <v>0</v>
      </c>
      <c r="C429">
        <v>0</v>
      </c>
      <c r="D429">
        <v>0</v>
      </c>
      <c r="E429">
        <v>0</v>
      </c>
      <c r="F429">
        <v>0</v>
      </c>
      <c r="G429">
        <v>0</v>
      </c>
      <c r="H429">
        <v>0</v>
      </c>
      <c r="I429">
        <v>0</v>
      </c>
      <c r="J429">
        <v>0</v>
      </c>
      <c r="K429">
        <v>0</v>
      </c>
      <c r="L429">
        <v>0</v>
      </c>
      <c r="M429">
        <v>0</v>
      </c>
      <c r="N429">
        <v>0</v>
      </c>
      <c r="O429">
        <v>0</v>
      </c>
      <c r="P429">
        <v>0</v>
      </c>
      <c r="Q429">
        <v>0</v>
      </c>
    </row>
    <row r="430" spans="1:17" x14ac:dyDescent="0.35">
      <c r="A430" t="s">
        <v>816</v>
      </c>
      <c r="B430">
        <v>0</v>
      </c>
      <c r="C430">
        <v>0</v>
      </c>
      <c r="D430">
        <v>0</v>
      </c>
      <c r="E430">
        <v>0</v>
      </c>
      <c r="F430">
        <v>0</v>
      </c>
      <c r="G430">
        <v>0</v>
      </c>
      <c r="H430">
        <v>0</v>
      </c>
      <c r="I430">
        <v>0</v>
      </c>
      <c r="J430">
        <v>0</v>
      </c>
      <c r="K430">
        <v>0</v>
      </c>
      <c r="L430">
        <v>0</v>
      </c>
      <c r="M430">
        <v>0</v>
      </c>
      <c r="N430">
        <v>0</v>
      </c>
      <c r="O430">
        <v>0</v>
      </c>
      <c r="P430">
        <v>0</v>
      </c>
      <c r="Q430">
        <v>0</v>
      </c>
    </row>
    <row r="431" spans="1:17" x14ac:dyDescent="0.35">
      <c r="A431" t="s">
        <v>817</v>
      </c>
      <c r="B431">
        <v>0</v>
      </c>
      <c r="C431">
        <v>0</v>
      </c>
      <c r="D431">
        <v>0</v>
      </c>
      <c r="E431">
        <v>0</v>
      </c>
      <c r="F431">
        <v>0</v>
      </c>
      <c r="G431">
        <v>0</v>
      </c>
      <c r="H431">
        <v>0</v>
      </c>
      <c r="I431">
        <v>0</v>
      </c>
      <c r="J431">
        <v>0</v>
      </c>
      <c r="K431">
        <v>0</v>
      </c>
      <c r="L431">
        <v>0</v>
      </c>
      <c r="M431">
        <v>0</v>
      </c>
      <c r="N431">
        <v>0</v>
      </c>
      <c r="O431">
        <v>0</v>
      </c>
      <c r="P431">
        <v>0</v>
      </c>
      <c r="Q431">
        <v>0</v>
      </c>
    </row>
    <row r="432" spans="1:17" x14ac:dyDescent="0.35">
      <c r="A432" t="s">
        <v>818</v>
      </c>
      <c r="B432">
        <v>0</v>
      </c>
      <c r="C432">
        <v>0</v>
      </c>
      <c r="D432">
        <v>0</v>
      </c>
      <c r="E432">
        <v>0</v>
      </c>
      <c r="F432">
        <v>0</v>
      </c>
      <c r="G432">
        <v>0</v>
      </c>
      <c r="H432">
        <v>0</v>
      </c>
      <c r="I432">
        <v>0</v>
      </c>
      <c r="J432">
        <v>0</v>
      </c>
      <c r="K432">
        <v>0</v>
      </c>
      <c r="L432">
        <v>0</v>
      </c>
      <c r="M432">
        <v>0</v>
      </c>
      <c r="N432">
        <v>0</v>
      </c>
      <c r="O432">
        <v>0</v>
      </c>
      <c r="P432">
        <v>0</v>
      </c>
      <c r="Q432">
        <v>0</v>
      </c>
    </row>
    <row r="433" spans="1:17" x14ac:dyDescent="0.35">
      <c r="A433" t="s">
        <v>819</v>
      </c>
      <c r="B433">
        <v>0</v>
      </c>
      <c r="C433">
        <v>0</v>
      </c>
      <c r="D433">
        <v>0</v>
      </c>
      <c r="E433">
        <v>0</v>
      </c>
      <c r="F433">
        <v>0</v>
      </c>
      <c r="G433">
        <v>0</v>
      </c>
      <c r="H433">
        <v>0</v>
      </c>
      <c r="I433">
        <v>0</v>
      </c>
      <c r="J433">
        <v>0</v>
      </c>
      <c r="K433">
        <v>0</v>
      </c>
      <c r="L433">
        <v>0</v>
      </c>
      <c r="M433">
        <v>0</v>
      </c>
      <c r="N433">
        <v>0</v>
      </c>
      <c r="O433">
        <v>0</v>
      </c>
      <c r="P433">
        <v>0</v>
      </c>
      <c r="Q433">
        <v>0</v>
      </c>
    </row>
    <row r="434" spans="1:17" x14ac:dyDescent="0.35">
      <c r="A434" t="s">
        <v>820</v>
      </c>
      <c r="B434">
        <v>0</v>
      </c>
      <c r="C434">
        <v>0</v>
      </c>
      <c r="D434">
        <v>0</v>
      </c>
      <c r="E434">
        <v>0</v>
      </c>
      <c r="F434">
        <v>0</v>
      </c>
      <c r="G434">
        <v>0</v>
      </c>
      <c r="H434">
        <v>0</v>
      </c>
      <c r="I434">
        <v>0</v>
      </c>
      <c r="J434">
        <v>0</v>
      </c>
      <c r="K434">
        <v>0</v>
      </c>
      <c r="L434">
        <v>0</v>
      </c>
      <c r="M434">
        <v>0</v>
      </c>
      <c r="N434">
        <v>0</v>
      </c>
      <c r="O434">
        <v>0</v>
      </c>
      <c r="P434">
        <v>0</v>
      </c>
      <c r="Q434">
        <v>0</v>
      </c>
    </row>
    <row r="435" spans="1:17" x14ac:dyDescent="0.35">
      <c r="A435" t="s">
        <v>821</v>
      </c>
      <c r="B435">
        <v>0</v>
      </c>
      <c r="C435">
        <v>0</v>
      </c>
      <c r="D435">
        <v>0</v>
      </c>
      <c r="E435">
        <v>0</v>
      </c>
      <c r="F435">
        <v>0</v>
      </c>
      <c r="G435">
        <v>0</v>
      </c>
      <c r="H435">
        <v>0</v>
      </c>
      <c r="I435">
        <v>0</v>
      </c>
      <c r="J435">
        <v>0</v>
      </c>
      <c r="K435">
        <v>0</v>
      </c>
      <c r="L435">
        <v>0</v>
      </c>
      <c r="M435">
        <v>0</v>
      </c>
      <c r="N435">
        <v>0</v>
      </c>
      <c r="O435">
        <v>0</v>
      </c>
      <c r="P435">
        <v>0</v>
      </c>
      <c r="Q435">
        <v>0</v>
      </c>
    </row>
    <row r="436" spans="1:17" x14ac:dyDescent="0.35">
      <c r="A436" t="s">
        <v>501</v>
      </c>
      <c r="B436">
        <v>73.901622684100005</v>
      </c>
      <c r="C436">
        <v>69.471250379300002</v>
      </c>
      <c r="D436">
        <v>78.583891499999993</v>
      </c>
      <c r="E436">
        <v>96.249039999999994</v>
      </c>
      <c r="F436">
        <v>98.795202620799998</v>
      </c>
      <c r="G436">
        <v>99.999947390599999</v>
      </c>
      <c r="H436">
        <v>99.999768519100002</v>
      </c>
      <c r="I436">
        <v>99.998842605999997</v>
      </c>
      <c r="J436">
        <v>85.252471159400002</v>
      </c>
      <c r="K436">
        <v>92.102749586200005</v>
      </c>
      <c r="L436">
        <v>78.701071499999998</v>
      </c>
      <c r="M436">
        <v>96.240579999999994</v>
      </c>
      <c r="N436">
        <v>90.788039510199994</v>
      </c>
      <c r="O436">
        <v>93.1570513498</v>
      </c>
      <c r="P436">
        <v>99.999768519100002</v>
      </c>
      <c r="Q436">
        <v>99.998842605999997</v>
      </c>
    </row>
    <row r="437" spans="1:17" x14ac:dyDescent="0.35">
      <c r="A437" t="s">
        <v>502</v>
      </c>
      <c r="B437">
        <v>79.8617854429</v>
      </c>
      <c r="C437">
        <v>69.178559206900005</v>
      </c>
      <c r="D437">
        <v>77.790509999999998</v>
      </c>
      <c r="E437">
        <v>96.300929999999994</v>
      </c>
      <c r="F437">
        <v>89.168661123999996</v>
      </c>
      <c r="G437">
        <v>99.999947390599999</v>
      </c>
      <c r="H437">
        <v>99.999768519100002</v>
      </c>
      <c r="I437">
        <v>99.998842605999997</v>
      </c>
      <c r="J437">
        <v>0</v>
      </c>
      <c r="K437">
        <v>0</v>
      </c>
      <c r="L437">
        <v>0</v>
      </c>
      <c r="M437">
        <v>0</v>
      </c>
      <c r="N437">
        <v>0</v>
      </c>
      <c r="O437">
        <v>0</v>
      </c>
      <c r="P437">
        <v>0</v>
      </c>
      <c r="Q437">
        <v>0</v>
      </c>
    </row>
    <row r="438" spans="1:17" x14ac:dyDescent="0.35">
      <c r="A438" t="s">
        <v>504</v>
      </c>
      <c r="B438">
        <v>76.249639023900002</v>
      </c>
      <c r="C438">
        <v>83.419597793099996</v>
      </c>
      <c r="D438">
        <v>76.329262333299994</v>
      </c>
      <c r="E438">
        <v>91.060500000000005</v>
      </c>
      <c r="F438">
        <v>95.6756464212</v>
      </c>
      <c r="G438">
        <v>99.999958664000005</v>
      </c>
      <c r="H438">
        <v>99.999768519100002</v>
      </c>
      <c r="I438">
        <v>99.998842605999997</v>
      </c>
      <c r="J438">
        <v>42.972984734199997</v>
      </c>
      <c r="K438">
        <v>91.948735482800004</v>
      </c>
      <c r="L438">
        <v>78.699930833300002</v>
      </c>
      <c r="M438">
        <v>96.524055000000004</v>
      </c>
      <c r="N438">
        <v>94.034146048899999</v>
      </c>
      <c r="O438">
        <v>92.123989276800003</v>
      </c>
      <c r="P438">
        <v>99.934796669500003</v>
      </c>
      <c r="Q438">
        <v>99.926873439000005</v>
      </c>
    </row>
    <row r="439" spans="1:17" x14ac:dyDescent="0.35">
      <c r="A439" t="s">
        <v>822</v>
      </c>
      <c r="B439">
        <v>92.520776777799995</v>
      </c>
      <c r="C439">
        <v>91.969353965500005</v>
      </c>
      <c r="D439">
        <v>78.818787333299994</v>
      </c>
      <c r="E439">
        <v>96.527680000000004</v>
      </c>
      <c r="F439">
        <v>99.996394295000002</v>
      </c>
      <c r="G439">
        <v>99.999855092700003</v>
      </c>
      <c r="H439">
        <v>99.999768519100002</v>
      </c>
      <c r="I439">
        <v>99.998842605999997</v>
      </c>
      <c r="J439">
        <v>92.443500185199994</v>
      </c>
      <c r="K439">
        <v>91.960833241399996</v>
      </c>
      <c r="L439">
        <v>78.742690166700001</v>
      </c>
      <c r="M439">
        <v>96.347915999999998</v>
      </c>
      <c r="N439">
        <v>13.3802416629</v>
      </c>
      <c r="O439">
        <v>24.7443062824</v>
      </c>
      <c r="P439">
        <v>0</v>
      </c>
      <c r="Q439">
        <v>0</v>
      </c>
    </row>
    <row r="440" spans="1:17" x14ac:dyDescent="0.35">
      <c r="A440" t="s">
        <v>823</v>
      </c>
      <c r="B440">
        <v>92.549090648100005</v>
      </c>
      <c r="C440">
        <v>92.046023034499996</v>
      </c>
      <c r="D440">
        <v>79.004168333300001</v>
      </c>
      <c r="E440">
        <v>96.249899999999997</v>
      </c>
      <c r="F440">
        <v>99.996395993099995</v>
      </c>
      <c r="G440">
        <v>99.999694556999998</v>
      </c>
      <c r="H440">
        <v>99.999768519100002</v>
      </c>
      <c r="I440">
        <v>99.998842605999997</v>
      </c>
      <c r="J440">
        <v>92.463837074099999</v>
      </c>
      <c r="K440">
        <v>91.993027344799998</v>
      </c>
      <c r="L440">
        <v>78.934134999999998</v>
      </c>
      <c r="M440">
        <v>96.489819999999995</v>
      </c>
      <c r="N440">
        <v>11.724848049</v>
      </c>
      <c r="O440">
        <v>21.357449743099998</v>
      </c>
      <c r="P440">
        <v>0</v>
      </c>
      <c r="Q440">
        <v>0</v>
      </c>
    </row>
    <row r="441" spans="1:17" x14ac:dyDescent="0.35">
      <c r="A441" t="s">
        <v>824</v>
      </c>
      <c r="B441">
        <v>92.569645592599997</v>
      </c>
      <c r="C441">
        <v>92.036404862099999</v>
      </c>
      <c r="D441">
        <v>78.888234333300005</v>
      </c>
      <c r="E441">
        <v>96.527680000000004</v>
      </c>
      <c r="F441">
        <v>99.996822408100002</v>
      </c>
      <c r="G441">
        <v>99.999865449799998</v>
      </c>
      <c r="H441">
        <v>99.999768519100002</v>
      </c>
      <c r="I441">
        <v>99.998842605999997</v>
      </c>
      <c r="J441">
        <v>92.470639222200006</v>
      </c>
      <c r="K441">
        <v>91.9842225517</v>
      </c>
      <c r="L441">
        <v>78.867682000000002</v>
      </c>
      <c r="M441">
        <v>96.384795999999994</v>
      </c>
      <c r="N441">
        <v>13.767844848099999</v>
      </c>
      <c r="O441">
        <v>25.221571856600001</v>
      </c>
      <c r="P441">
        <v>0</v>
      </c>
      <c r="Q441">
        <v>0</v>
      </c>
    </row>
    <row r="442" spans="1:17" x14ac:dyDescent="0.35">
      <c r="A442" t="s">
        <v>505</v>
      </c>
      <c r="B442">
        <v>91.383437051300007</v>
      </c>
      <c r="C442">
        <v>91.959815103400004</v>
      </c>
      <c r="D442">
        <v>78.7260016667</v>
      </c>
      <c r="E442">
        <v>96.527680000000004</v>
      </c>
      <c r="F442">
        <v>99.849654450299994</v>
      </c>
      <c r="G442">
        <v>99.999868842599994</v>
      </c>
      <c r="H442">
        <v>99.999768519100002</v>
      </c>
      <c r="I442">
        <v>99.998842605999997</v>
      </c>
      <c r="J442">
        <v>71.605122837600007</v>
      </c>
      <c r="K442">
        <v>92.0013360345</v>
      </c>
      <c r="L442">
        <v>78.952193333300002</v>
      </c>
      <c r="M442">
        <v>96.461650000000006</v>
      </c>
      <c r="N442">
        <v>37.586813855199999</v>
      </c>
      <c r="O442">
        <v>27.899336396100001</v>
      </c>
      <c r="P442">
        <v>0</v>
      </c>
      <c r="Q442">
        <v>0</v>
      </c>
    </row>
    <row r="443" spans="1:17" x14ac:dyDescent="0.35">
      <c r="A443" t="s">
        <v>387</v>
      </c>
      <c r="B443">
        <v>82.994562475500004</v>
      </c>
      <c r="C443">
        <v>90.250286344800003</v>
      </c>
      <c r="D443">
        <v>77.540781666699999</v>
      </c>
      <c r="E443">
        <v>95.483239999999995</v>
      </c>
      <c r="F443">
        <v>98.310021311599996</v>
      </c>
      <c r="G443">
        <v>99.967278320399998</v>
      </c>
      <c r="H443">
        <v>99.999768519100002</v>
      </c>
      <c r="I443">
        <v>99.998842605999997</v>
      </c>
      <c r="J443">
        <v>83.214681008599996</v>
      </c>
      <c r="K443">
        <v>90.265186206899998</v>
      </c>
      <c r="L443">
        <v>77.794263166700006</v>
      </c>
      <c r="M443">
        <v>95.467140000000001</v>
      </c>
      <c r="N443">
        <v>99.810077040600007</v>
      </c>
      <c r="O443">
        <v>99.984306027700001</v>
      </c>
      <c r="P443">
        <v>99.985159752900003</v>
      </c>
      <c r="Q443">
        <v>99.998842605999997</v>
      </c>
    </row>
    <row r="444" spans="1:17" x14ac:dyDescent="0.35">
      <c r="A444" t="s">
        <v>825</v>
      </c>
      <c r="B444">
        <v>0</v>
      </c>
      <c r="C444">
        <v>0</v>
      </c>
      <c r="D444">
        <v>0</v>
      </c>
      <c r="E444">
        <v>0</v>
      </c>
      <c r="F444">
        <v>0</v>
      </c>
      <c r="G444">
        <v>0</v>
      </c>
      <c r="H444">
        <v>0</v>
      </c>
      <c r="I444">
        <v>0</v>
      </c>
      <c r="J444">
        <v>0</v>
      </c>
      <c r="K444">
        <v>0</v>
      </c>
      <c r="L444">
        <v>0</v>
      </c>
      <c r="M444">
        <v>0</v>
      </c>
      <c r="N444">
        <v>0</v>
      </c>
      <c r="O444">
        <v>0</v>
      </c>
      <c r="P444">
        <v>0</v>
      </c>
      <c r="Q444">
        <v>0</v>
      </c>
    </row>
    <row r="445" spans="1:17" x14ac:dyDescent="0.35">
      <c r="A445" t="s">
        <v>388</v>
      </c>
      <c r="B445">
        <v>82.989473256500006</v>
      </c>
      <c r="C445">
        <v>90.250758000000005</v>
      </c>
      <c r="D445">
        <v>77.811150166700003</v>
      </c>
      <c r="E445">
        <v>95.483795000000001</v>
      </c>
      <c r="F445">
        <v>99.999996325699996</v>
      </c>
      <c r="G445">
        <v>99.999958664000005</v>
      </c>
      <c r="H445">
        <v>99.999768519100002</v>
      </c>
      <c r="I445">
        <v>99.998842605999997</v>
      </c>
      <c r="J445">
        <v>0</v>
      </c>
      <c r="K445">
        <v>0</v>
      </c>
      <c r="L445">
        <v>0</v>
      </c>
      <c r="M445">
        <v>0</v>
      </c>
      <c r="N445">
        <v>0</v>
      </c>
      <c r="O445">
        <v>0</v>
      </c>
      <c r="P445">
        <v>0</v>
      </c>
      <c r="Q445">
        <v>0</v>
      </c>
    </row>
    <row r="446" spans="1:17" x14ac:dyDescent="0.35">
      <c r="A446" t="s">
        <v>826</v>
      </c>
      <c r="B446">
        <v>0</v>
      </c>
      <c r="C446">
        <v>0</v>
      </c>
      <c r="D446">
        <v>0</v>
      </c>
      <c r="E446">
        <v>0</v>
      </c>
      <c r="F446">
        <v>0</v>
      </c>
      <c r="G446">
        <v>0</v>
      </c>
      <c r="H446">
        <v>0</v>
      </c>
      <c r="I446">
        <v>0</v>
      </c>
      <c r="J446">
        <v>0</v>
      </c>
      <c r="K446">
        <v>0</v>
      </c>
      <c r="L446">
        <v>0</v>
      </c>
      <c r="M446">
        <v>0</v>
      </c>
      <c r="N446">
        <v>0</v>
      </c>
      <c r="O446">
        <v>0</v>
      </c>
      <c r="P446">
        <v>0</v>
      </c>
      <c r="Q446">
        <v>0</v>
      </c>
    </row>
    <row r="447" spans="1:17" x14ac:dyDescent="0.35">
      <c r="A447" t="s">
        <v>827</v>
      </c>
      <c r="B447">
        <v>0</v>
      </c>
      <c r="C447">
        <v>0</v>
      </c>
      <c r="D447">
        <v>0</v>
      </c>
      <c r="E447">
        <v>0</v>
      </c>
      <c r="F447">
        <v>0</v>
      </c>
      <c r="G447">
        <v>0</v>
      </c>
      <c r="H447">
        <v>0</v>
      </c>
      <c r="I447">
        <v>0</v>
      </c>
      <c r="J447">
        <v>0</v>
      </c>
      <c r="K447">
        <v>0</v>
      </c>
      <c r="L447">
        <v>0</v>
      </c>
      <c r="M447">
        <v>0</v>
      </c>
      <c r="N447">
        <v>0</v>
      </c>
      <c r="O447">
        <v>0</v>
      </c>
      <c r="P447">
        <v>0</v>
      </c>
      <c r="Q447">
        <v>0</v>
      </c>
    </row>
    <row r="448" spans="1:17" x14ac:dyDescent="0.35">
      <c r="A448" t="s">
        <v>828</v>
      </c>
      <c r="B448">
        <v>0</v>
      </c>
      <c r="C448">
        <v>0</v>
      </c>
      <c r="D448">
        <v>0</v>
      </c>
      <c r="E448">
        <v>0</v>
      </c>
      <c r="F448">
        <v>0</v>
      </c>
      <c r="G448">
        <v>0</v>
      </c>
      <c r="H448">
        <v>0</v>
      </c>
      <c r="I448">
        <v>0</v>
      </c>
      <c r="J448">
        <v>0</v>
      </c>
      <c r="K448">
        <v>0</v>
      </c>
      <c r="L448">
        <v>0</v>
      </c>
      <c r="M448">
        <v>0</v>
      </c>
      <c r="N448">
        <v>0</v>
      </c>
      <c r="O448">
        <v>0</v>
      </c>
      <c r="P448">
        <v>0</v>
      </c>
      <c r="Q448">
        <v>0</v>
      </c>
    </row>
    <row r="449" spans="1:17" x14ac:dyDescent="0.35">
      <c r="A449" t="s">
        <v>378</v>
      </c>
      <c r="B449">
        <v>60.466041898999997</v>
      </c>
      <c r="C449">
        <v>0</v>
      </c>
      <c r="D449">
        <v>0</v>
      </c>
      <c r="E449">
        <v>0</v>
      </c>
      <c r="F449">
        <v>57.170166951799999</v>
      </c>
      <c r="G449">
        <v>0</v>
      </c>
      <c r="H449">
        <v>0</v>
      </c>
      <c r="I449">
        <v>0</v>
      </c>
      <c r="J449">
        <v>0</v>
      </c>
      <c r="K449">
        <v>0</v>
      </c>
      <c r="L449">
        <v>0</v>
      </c>
      <c r="M449">
        <v>0</v>
      </c>
      <c r="N449">
        <v>0</v>
      </c>
      <c r="O449">
        <v>0</v>
      </c>
      <c r="P449">
        <v>0</v>
      </c>
      <c r="Q449">
        <v>0</v>
      </c>
    </row>
    <row r="450" spans="1:17" x14ac:dyDescent="0.35">
      <c r="A450" t="s">
        <v>829</v>
      </c>
      <c r="B450">
        <v>0</v>
      </c>
      <c r="C450">
        <v>0</v>
      </c>
      <c r="D450">
        <v>0</v>
      </c>
      <c r="E450">
        <v>0</v>
      </c>
      <c r="F450">
        <v>0</v>
      </c>
      <c r="G450">
        <v>0</v>
      </c>
      <c r="H450">
        <v>0</v>
      </c>
      <c r="I450">
        <v>0</v>
      </c>
      <c r="J450">
        <v>0</v>
      </c>
      <c r="K450">
        <v>0</v>
      </c>
      <c r="L450">
        <v>0</v>
      </c>
      <c r="M450">
        <v>0</v>
      </c>
      <c r="N450">
        <v>0</v>
      </c>
      <c r="O450">
        <v>0</v>
      </c>
      <c r="P450">
        <v>0</v>
      </c>
      <c r="Q450">
        <v>0</v>
      </c>
    </row>
    <row r="451" spans="1:17" x14ac:dyDescent="0.35">
      <c r="A451" t="s">
        <v>377</v>
      </c>
      <c r="B451">
        <v>65.347987354500006</v>
      </c>
      <c r="C451">
        <v>0</v>
      </c>
      <c r="D451">
        <v>0</v>
      </c>
      <c r="E451">
        <v>0</v>
      </c>
      <c r="F451">
        <v>62.761313722799997</v>
      </c>
      <c r="G451">
        <v>0</v>
      </c>
      <c r="H451">
        <v>0</v>
      </c>
      <c r="I451">
        <v>0</v>
      </c>
      <c r="J451">
        <v>65.725505527400003</v>
      </c>
      <c r="K451">
        <v>0</v>
      </c>
      <c r="L451">
        <v>0</v>
      </c>
      <c r="M451">
        <v>0</v>
      </c>
      <c r="N451">
        <v>99.976346214599999</v>
      </c>
      <c r="O451">
        <v>0</v>
      </c>
      <c r="P451">
        <v>0</v>
      </c>
      <c r="Q451">
        <v>0</v>
      </c>
    </row>
    <row r="452" spans="1:17" x14ac:dyDescent="0.35">
      <c r="A452" t="s">
        <v>375</v>
      </c>
      <c r="B452">
        <v>65.365410616700004</v>
      </c>
      <c r="C452">
        <v>0</v>
      </c>
      <c r="D452">
        <v>0</v>
      </c>
      <c r="E452">
        <v>0</v>
      </c>
      <c r="F452">
        <v>1.1024395463800001</v>
      </c>
      <c r="G452">
        <v>0</v>
      </c>
      <c r="H452">
        <v>0</v>
      </c>
      <c r="I452">
        <v>0</v>
      </c>
      <c r="J452">
        <v>65.724644942400005</v>
      </c>
      <c r="K452">
        <v>0</v>
      </c>
      <c r="L452">
        <v>0</v>
      </c>
      <c r="M452">
        <v>0</v>
      </c>
      <c r="N452">
        <v>99.991236129499995</v>
      </c>
      <c r="O452">
        <v>0</v>
      </c>
      <c r="P452">
        <v>0</v>
      </c>
      <c r="Q452">
        <v>0</v>
      </c>
    </row>
    <row r="453" spans="1:17" x14ac:dyDescent="0.35">
      <c r="A453" t="s">
        <v>830</v>
      </c>
      <c r="B453">
        <v>0</v>
      </c>
      <c r="C453">
        <v>0</v>
      </c>
      <c r="D453">
        <v>0</v>
      </c>
      <c r="E453">
        <v>0</v>
      </c>
      <c r="F453">
        <v>0</v>
      </c>
      <c r="G453">
        <v>0</v>
      </c>
      <c r="H453">
        <v>0</v>
      </c>
      <c r="I453">
        <v>0</v>
      </c>
      <c r="J453">
        <v>0</v>
      </c>
      <c r="K453">
        <v>0</v>
      </c>
      <c r="L453">
        <v>0</v>
      </c>
      <c r="M453">
        <v>0</v>
      </c>
      <c r="N453">
        <v>0</v>
      </c>
      <c r="O453">
        <v>0</v>
      </c>
      <c r="P453">
        <v>0</v>
      </c>
      <c r="Q453">
        <v>0</v>
      </c>
    </row>
    <row r="454" spans="1:17" x14ac:dyDescent="0.35">
      <c r="A454" t="s">
        <v>380</v>
      </c>
      <c r="B454">
        <v>49.2786691441</v>
      </c>
      <c r="C454">
        <v>0</v>
      </c>
      <c r="D454">
        <v>0</v>
      </c>
      <c r="E454">
        <v>0</v>
      </c>
      <c r="F454">
        <v>0</v>
      </c>
      <c r="G454">
        <v>0</v>
      </c>
      <c r="H454">
        <v>0</v>
      </c>
      <c r="I454">
        <v>0</v>
      </c>
      <c r="J454">
        <v>60.944518111299999</v>
      </c>
      <c r="K454">
        <v>0</v>
      </c>
      <c r="L454">
        <v>0</v>
      </c>
      <c r="M454">
        <v>0</v>
      </c>
      <c r="N454">
        <v>94.315586473099998</v>
      </c>
      <c r="O454">
        <v>0</v>
      </c>
      <c r="P454">
        <v>0</v>
      </c>
      <c r="Q454">
        <v>0</v>
      </c>
    </row>
    <row r="455" spans="1:17" x14ac:dyDescent="0.35">
      <c r="A455" t="s">
        <v>382</v>
      </c>
      <c r="B455">
        <v>53.878287336299998</v>
      </c>
      <c r="C455">
        <v>0</v>
      </c>
      <c r="D455">
        <v>0</v>
      </c>
      <c r="E455">
        <v>0</v>
      </c>
      <c r="F455">
        <v>67.904300351700002</v>
      </c>
      <c r="G455">
        <v>0</v>
      </c>
      <c r="H455">
        <v>0</v>
      </c>
      <c r="I455">
        <v>0</v>
      </c>
      <c r="J455">
        <v>60.968874167899997</v>
      </c>
      <c r="K455">
        <v>0</v>
      </c>
      <c r="L455">
        <v>0</v>
      </c>
      <c r="M455">
        <v>0</v>
      </c>
      <c r="N455">
        <v>96.557166495299995</v>
      </c>
      <c r="O455">
        <v>0</v>
      </c>
      <c r="P455">
        <v>0</v>
      </c>
      <c r="Q455">
        <v>0</v>
      </c>
    </row>
    <row r="456" spans="1:17" x14ac:dyDescent="0.35">
      <c r="A456" t="s">
        <v>384</v>
      </c>
      <c r="B456">
        <v>65.384105879000003</v>
      </c>
      <c r="C456">
        <v>0</v>
      </c>
      <c r="D456">
        <v>0</v>
      </c>
      <c r="E456">
        <v>0</v>
      </c>
      <c r="F456">
        <v>99.999995116400001</v>
      </c>
      <c r="G456">
        <v>0</v>
      </c>
      <c r="H456">
        <v>0</v>
      </c>
      <c r="I456">
        <v>0</v>
      </c>
      <c r="J456">
        <v>0</v>
      </c>
      <c r="K456">
        <v>0</v>
      </c>
      <c r="L456">
        <v>0</v>
      </c>
      <c r="M456">
        <v>0</v>
      </c>
      <c r="N456">
        <v>0</v>
      </c>
      <c r="O456">
        <v>0</v>
      </c>
      <c r="P456">
        <v>0</v>
      </c>
      <c r="Q456">
        <v>0</v>
      </c>
    </row>
    <row r="457" spans="1:17" x14ac:dyDescent="0.35">
      <c r="A457" t="s">
        <v>385</v>
      </c>
      <c r="B457">
        <v>60.480384196000003</v>
      </c>
      <c r="C457">
        <v>0</v>
      </c>
      <c r="D457">
        <v>0</v>
      </c>
      <c r="E457">
        <v>0</v>
      </c>
      <c r="F457">
        <v>86.295417702699993</v>
      </c>
      <c r="G457">
        <v>0</v>
      </c>
      <c r="H457">
        <v>0</v>
      </c>
      <c r="I457">
        <v>0</v>
      </c>
      <c r="J457">
        <v>0</v>
      </c>
      <c r="K457">
        <v>0</v>
      </c>
      <c r="L457">
        <v>0</v>
      </c>
      <c r="M457">
        <v>0</v>
      </c>
      <c r="N457">
        <v>0</v>
      </c>
      <c r="O457">
        <v>0</v>
      </c>
      <c r="P457">
        <v>0</v>
      </c>
      <c r="Q457">
        <v>0</v>
      </c>
    </row>
    <row r="458" spans="1:17" x14ac:dyDescent="0.35">
      <c r="A458" t="s">
        <v>831</v>
      </c>
      <c r="B458">
        <v>0</v>
      </c>
      <c r="C458">
        <v>0</v>
      </c>
      <c r="D458">
        <v>0</v>
      </c>
      <c r="E458">
        <v>0</v>
      </c>
      <c r="F458">
        <v>0</v>
      </c>
      <c r="G458">
        <v>0</v>
      </c>
      <c r="H458">
        <v>0</v>
      </c>
      <c r="I458">
        <v>0</v>
      </c>
      <c r="J458">
        <v>26.0549860432</v>
      </c>
      <c r="K458">
        <v>0</v>
      </c>
      <c r="L458">
        <v>0</v>
      </c>
      <c r="M458">
        <v>0</v>
      </c>
      <c r="N458">
        <v>23.908944379299999</v>
      </c>
      <c r="O458">
        <v>0</v>
      </c>
      <c r="P458">
        <v>0</v>
      </c>
      <c r="Q458">
        <v>0</v>
      </c>
    </row>
    <row r="459" spans="1:17" x14ac:dyDescent="0.35">
      <c r="A459" t="s">
        <v>832</v>
      </c>
      <c r="B459">
        <v>0</v>
      </c>
      <c r="C459">
        <v>0</v>
      </c>
      <c r="D459">
        <v>0</v>
      </c>
      <c r="E459">
        <v>0</v>
      </c>
      <c r="F459">
        <v>0</v>
      </c>
      <c r="G459">
        <v>0</v>
      </c>
      <c r="H459">
        <v>0</v>
      </c>
      <c r="I459">
        <v>0</v>
      </c>
      <c r="J459">
        <v>26.0544508646</v>
      </c>
      <c r="K459">
        <v>0</v>
      </c>
      <c r="L459">
        <v>0</v>
      </c>
      <c r="M459">
        <v>0</v>
      </c>
      <c r="N459">
        <v>23.9086984546</v>
      </c>
      <c r="O459">
        <v>0</v>
      </c>
      <c r="P459">
        <v>0</v>
      </c>
      <c r="Q459">
        <v>0</v>
      </c>
    </row>
    <row r="460" spans="1:17" x14ac:dyDescent="0.35">
      <c r="A460" t="s">
        <v>833</v>
      </c>
      <c r="B460">
        <v>0</v>
      </c>
      <c r="C460">
        <v>0</v>
      </c>
      <c r="D460">
        <v>0</v>
      </c>
      <c r="E460">
        <v>0</v>
      </c>
      <c r="F460">
        <v>0</v>
      </c>
      <c r="G460">
        <v>0</v>
      </c>
      <c r="H460">
        <v>0</v>
      </c>
      <c r="I460">
        <v>0</v>
      </c>
      <c r="J460">
        <v>0</v>
      </c>
      <c r="K460">
        <v>0</v>
      </c>
      <c r="L460">
        <v>0</v>
      </c>
      <c r="M460">
        <v>0</v>
      </c>
      <c r="N460">
        <v>0</v>
      </c>
      <c r="O460">
        <v>0</v>
      </c>
      <c r="P460">
        <v>0</v>
      </c>
      <c r="Q460">
        <v>0</v>
      </c>
    </row>
    <row r="461" spans="1:17" x14ac:dyDescent="0.35">
      <c r="A461" t="s">
        <v>834</v>
      </c>
      <c r="B461">
        <v>25.3661243775</v>
      </c>
      <c r="C461">
        <v>0</v>
      </c>
      <c r="D461">
        <v>0</v>
      </c>
      <c r="E461">
        <v>0</v>
      </c>
      <c r="F461">
        <v>99.724425072900004</v>
      </c>
      <c r="G461">
        <v>0</v>
      </c>
      <c r="H461">
        <v>0</v>
      </c>
      <c r="I461">
        <v>0</v>
      </c>
      <c r="J461">
        <v>26.054577985600002</v>
      </c>
      <c r="K461">
        <v>0</v>
      </c>
      <c r="L461">
        <v>0</v>
      </c>
      <c r="M461">
        <v>0</v>
      </c>
      <c r="N461">
        <v>99.999987554800001</v>
      </c>
      <c r="O461">
        <v>0</v>
      </c>
      <c r="P461">
        <v>0</v>
      </c>
      <c r="Q461">
        <v>0</v>
      </c>
    </row>
    <row r="462" spans="1:17" x14ac:dyDescent="0.35">
      <c r="A462" t="s">
        <v>835</v>
      </c>
      <c r="B462">
        <v>24.989523193099998</v>
      </c>
      <c r="C462">
        <v>0</v>
      </c>
      <c r="D462">
        <v>0</v>
      </c>
      <c r="E462">
        <v>0</v>
      </c>
      <c r="F462">
        <v>98.192990198999993</v>
      </c>
      <c r="G462">
        <v>0</v>
      </c>
      <c r="H462">
        <v>0</v>
      </c>
      <c r="I462">
        <v>0</v>
      </c>
      <c r="J462">
        <v>0</v>
      </c>
      <c r="K462">
        <v>0</v>
      </c>
      <c r="L462">
        <v>0</v>
      </c>
      <c r="M462">
        <v>0</v>
      </c>
      <c r="N462">
        <v>0</v>
      </c>
      <c r="O462">
        <v>0</v>
      </c>
      <c r="P462">
        <v>0</v>
      </c>
      <c r="Q462">
        <v>0</v>
      </c>
    </row>
    <row r="463" spans="1:17" x14ac:dyDescent="0.35">
      <c r="A463" t="s">
        <v>836</v>
      </c>
      <c r="B463">
        <v>0</v>
      </c>
      <c r="C463">
        <v>0</v>
      </c>
      <c r="D463">
        <v>0</v>
      </c>
      <c r="E463">
        <v>0</v>
      </c>
      <c r="F463">
        <v>0</v>
      </c>
      <c r="G463">
        <v>0</v>
      </c>
      <c r="H463">
        <v>0</v>
      </c>
      <c r="I463">
        <v>0</v>
      </c>
      <c r="J463">
        <v>0</v>
      </c>
      <c r="K463">
        <v>0</v>
      </c>
      <c r="L463">
        <v>0</v>
      </c>
      <c r="M463">
        <v>0</v>
      </c>
      <c r="N463">
        <v>0</v>
      </c>
      <c r="O463">
        <v>0</v>
      </c>
      <c r="P463">
        <v>0</v>
      </c>
      <c r="Q463">
        <v>0</v>
      </c>
    </row>
    <row r="464" spans="1:17" x14ac:dyDescent="0.35">
      <c r="A464" t="s">
        <v>837</v>
      </c>
      <c r="B464">
        <v>0</v>
      </c>
      <c r="C464">
        <v>0</v>
      </c>
      <c r="D464">
        <v>0</v>
      </c>
      <c r="E464">
        <v>0</v>
      </c>
      <c r="F464">
        <v>0</v>
      </c>
      <c r="G464">
        <v>0</v>
      </c>
      <c r="H464">
        <v>0</v>
      </c>
      <c r="I464">
        <v>0</v>
      </c>
      <c r="J464">
        <v>0</v>
      </c>
      <c r="K464">
        <v>0</v>
      </c>
      <c r="L464">
        <v>0</v>
      </c>
      <c r="M464">
        <v>0</v>
      </c>
      <c r="N464">
        <v>0</v>
      </c>
      <c r="O464">
        <v>0</v>
      </c>
      <c r="P464">
        <v>0</v>
      </c>
      <c r="Q464">
        <v>0</v>
      </c>
    </row>
    <row r="465" spans="1:17" x14ac:dyDescent="0.35">
      <c r="A465" t="s">
        <v>76</v>
      </c>
      <c r="B465">
        <v>90.3622496017</v>
      </c>
      <c r="C465">
        <v>92.155714896600003</v>
      </c>
      <c r="D465">
        <v>78.587039166699995</v>
      </c>
      <c r="E465">
        <v>96.367940000000004</v>
      </c>
      <c r="F465">
        <v>97.710080872199995</v>
      </c>
      <c r="G465">
        <v>99.999958664000005</v>
      </c>
      <c r="H465">
        <v>99.999768519100002</v>
      </c>
      <c r="I465">
        <v>99.998842605999997</v>
      </c>
      <c r="J465">
        <v>90.824862091100002</v>
      </c>
      <c r="K465">
        <v>92.120559965499993</v>
      </c>
      <c r="L465">
        <v>78.548865000000006</v>
      </c>
      <c r="M465">
        <v>96.366579999999999</v>
      </c>
      <c r="N465">
        <v>90.769183549800005</v>
      </c>
      <c r="O465">
        <v>99.368677853600005</v>
      </c>
      <c r="P465">
        <v>99.3344652591</v>
      </c>
      <c r="Q465">
        <v>99.422265279300007</v>
      </c>
    </row>
    <row r="466" spans="1:17" x14ac:dyDescent="0.35">
      <c r="A466" t="s">
        <v>838</v>
      </c>
      <c r="B466">
        <v>0</v>
      </c>
      <c r="C466">
        <v>0</v>
      </c>
      <c r="D466">
        <v>0</v>
      </c>
      <c r="E466">
        <v>0</v>
      </c>
      <c r="F466">
        <v>0</v>
      </c>
      <c r="G466">
        <v>0</v>
      </c>
      <c r="H466">
        <v>0</v>
      </c>
      <c r="I466">
        <v>0</v>
      </c>
      <c r="J466">
        <v>0</v>
      </c>
      <c r="K466">
        <v>0</v>
      </c>
      <c r="L466">
        <v>0</v>
      </c>
      <c r="M466">
        <v>0</v>
      </c>
      <c r="N466">
        <v>0</v>
      </c>
      <c r="O466">
        <v>0</v>
      </c>
      <c r="P466">
        <v>0</v>
      </c>
      <c r="Q466">
        <v>0</v>
      </c>
    </row>
    <row r="467" spans="1:17" x14ac:dyDescent="0.35">
      <c r="A467" t="s">
        <v>839</v>
      </c>
      <c r="B467">
        <v>0</v>
      </c>
      <c r="C467">
        <v>0</v>
      </c>
      <c r="D467">
        <v>0</v>
      </c>
      <c r="E467">
        <v>0</v>
      </c>
      <c r="F467">
        <v>0</v>
      </c>
      <c r="G467">
        <v>0</v>
      </c>
      <c r="H467">
        <v>0</v>
      </c>
      <c r="I467">
        <v>0</v>
      </c>
      <c r="J467">
        <v>0</v>
      </c>
      <c r="K467">
        <v>0</v>
      </c>
      <c r="L467">
        <v>0</v>
      </c>
      <c r="M467">
        <v>0</v>
      </c>
      <c r="N467">
        <v>0</v>
      </c>
      <c r="O467">
        <v>0</v>
      </c>
      <c r="P467">
        <v>0</v>
      </c>
      <c r="Q467">
        <v>0</v>
      </c>
    </row>
    <row r="468" spans="1:17" x14ac:dyDescent="0.35">
      <c r="A468" t="s">
        <v>77</v>
      </c>
      <c r="B468">
        <v>90.336430706100003</v>
      </c>
      <c r="C468">
        <v>92.1826018621</v>
      </c>
      <c r="D468">
        <v>78.761013333299999</v>
      </c>
      <c r="E468">
        <v>96.233469999999997</v>
      </c>
      <c r="F468">
        <v>93.135965315199996</v>
      </c>
      <c r="G468">
        <v>98.779071525800006</v>
      </c>
      <c r="H468">
        <v>99.999768519100002</v>
      </c>
      <c r="I468">
        <v>99.998842605999997</v>
      </c>
      <c r="J468">
        <v>84.481304960200006</v>
      </c>
      <c r="K468">
        <v>92.122503862100004</v>
      </c>
      <c r="L468">
        <v>78.394264333300001</v>
      </c>
      <c r="M468">
        <v>96.367385999999996</v>
      </c>
      <c r="N468">
        <v>94.3502826908</v>
      </c>
      <c r="O468">
        <v>99.829713877299994</v>
      </c>
      <c r="P468">
        <v>99.891388769900004</v>
      </c>
      <c r="Q468">
        <v>99.998842605999997</v>
      </c>
    </row>
    <row r="469" spans="1:17" x14ac:dyDescent="0.35">
      <c r="A469" t="s">
        <v>78</v>
      </c>
      <c r="B469">
        <v>90.061283769499994</v>
      </c>
      <c r="C469">
        <v>92.048953172400005</v>
      </c>
      <c r="D469">
        <v>78.393529166700006</v>
      </c>
      <c r="E469">
        <v>96.373726000000005</v>
      </c>
      <c r="F469">
        <v>94.207606747400007</v>
      </c>
      <c r="G469">
        <v>98.797087232699994</v>
      </c>
      <c r="H469">
        <v>99.005392020900004</v>
      </c>
      <c r="I469">
        <v>99.421459288700007</v>
      </c>
      <c r="J469">
        <v>90.561992387000004</v>
      </c>
      <c r="K469">
        <v>92.143526586199997</v>
      </c>
      <c r="L469">
        <v>78.608024999999998</v>
      </c>
      <c r="M469">
        <v>96.228759999999994</v>
      </c>
      <c r="N469">
        <v>63.871351756999999</v>
      </c>
      <c r="O469">
        <v>99.948985828000005</v>
      </c>
      <c r="P469">
        <v>99.999768519100002</v>
      </c>
      <c r="Q469">
        <v>99.998842605999997</v>
      </c>
    </row>
    <row r="470" spans="1:17" x14ac:dyDescent="0.35">
      <c r="A470" t="s">
        <v>840</v>
      </c>
      <c r="B470">
        <v>0</v>
      </c>
      <c r="C470">
        <v>0</v>
      </c>
      <c r="D470">
        <v>0</v>
      </c>
      <c r="E470">
        <v>0</v>
      </c>
      <c r="F470">
        <v>0</v>
      </c>
      <c r="G470">
        <v>0</v>
      </c>
      <c r="H470">
        <v>0</v>
      </c>
      <c r="I470">
        <v>0</v>
      </c>
      <c r="J470">
        <v>0</v>
      </c>
      <c r="K470">
        <v>0</v>
      </c>
      <c r="L470">
        <v>0</v>
      </c>
      <c r="M470">
        <v>0</v>
      </c>
      <c r="N470">
        <v>0</v>
      </c>
      <c r="O470">
        <v>0</v>
      </c>
      <c r="P470">
        <v>0</v>
      </c>
      <c r="Q470">
        <v>0</v>
      </c>
    </row>
    <row r="471" spans="1:17" x14ac:dyDescent="0.35">
      <c r="A471" t="s">
        <v>841</v>
      </c>
      <c r="B471">
        <v>0</v>
      </c>
      <c r="C471">
        <v>0</v>
      </c>
      <c r="D471">
        <v>0</v>
      </c>
      <c r="E471">
        <v>0</v>
      </c>
      <c r="F471">
        <v>0</v>
      </c>
      <c r="G471">
        <v>0</v>
      </c>
      <c r="H471">
        <v>0</v>
      </c>
      <c r="I471">
        <v>0</v>
      </c>
      <c r="J471">
        <v>0</v>
      </c>
      <c r="K471">
        <v>0</v>
      </c>
      <c r="L471">
        <v>0</v>
      </c>
      <c r="M471">
        <v>0</v>
      </c>
      <c r="N471">
        <v>0</v>
      </c>
      <c r="O471">
        <v>0</v>
      </c>
      <c r="P471">
        <v>0</v>
      </c>
      <c r="Q471">
        <v>0</v>
      </c>
    </row>
    <row r="472" spans="1:17" x14ac:dyDescent="0.35">
      <c r="A472" t="s">
        <v>79</v>
      </c>
      <c r="B472">
        <v>90.013242804000001</v>
      </c>
      <c r="C472">
        <v>92.125874379300001</v>
      </c>
      <c r="D472">
        <v>78.499881666700006</v>
      </c>
      <c r="E472">
        <v>96.381379999999993</v>
      </c>
      <c r="F472">
        <v>91.555816758399999</v>
      </c>
      <c r="G472">
        <v>98.355641379399998</v>
      </c>
      <c r="H472">
        <v>96.882003936100006</v>
      </c>
      <c r="I472">
        <v>99.998842605999997</v>
      </c>
      <c r="J472">
        <v>90.703462236299998</v>
      </c>
      <c r="K472">
        <v>92.202207586200004</v>
      </c>
      <c r="L472">
        <v>78.746386666700005</v>
      </c>
      <c r="M472">
        <v>96.368290000000002</v>
      </c>
      <c r="N472">
        <v>89.904008101900004</v>
      </c>
      <c r="O472">
        <v>99.8731232879</v>
      </c>
      <c r="P472">
        <v>99.956304019699999</v>
      </c>
      <c r="Q472">
        <v>99.926768440199993</v>
      </c>
    </row>
    <row r="473" spans="1:17" x14ac:dyDescent="0.35">
      <c r="A473" t="s">
        <v>842</v>
      </c>
      <c r="B473">
        <v>0</v>
      </c>
      <c r="C473">
        <v>0</v>
      </c>
      <c r="D473">
        <v>0</v>
      </c>
      <c r="E473">
        <v>0</v>
      </c>
      <c r="F473">
        <v>0</v>
      </c>
      <c r="G473">
        <v>0</v>
      </c>
      <c r="H473">
        <v>0</v>
      </c>
      <c r="I473">
        <v>0</v>
      </c>
      <c r="J473">
        <v>0</v>
      </c>
      <c r="K473">
        <v>0</v>
      </c>
      <c r="L473">
        <v>0</v>
      </c>
      <c r="M473">
        <v>0</v>
      </c>
      <c r="N473">
        <v>0</v>
      </c>
      <c r="O473">
        <v>0</v>
      </c>
      <c r="P473">
        <v>0</v>
      </c>
      <c r="Q473">
        <v>0</v>
      </c>
    </row>
    <row r="474" spans="1:17" x14ac:dyDescent="0.35">
      <c r="A474" t="s">
        <v>843</v>
      </c>
      <c r="B474">
        <v>0</v>
      </c>
      <c r="C474">
        <v>0</v>
      </c>
      <c r="D474">
        <v>0</v>
      </c>
      <c r="E474">
        <v>0</v>
      </c>
      <c r="F474">
        <v>0</v>
      </c>
      <c r="G474">
        <v>0</v>
      </c>
      <c r="H474">
        <v>0</v>
      </c>
      <c r="I474">
        <v>0</v>
      </c>
      <c r="J474">
        <v>0</v>
      </c>
      <c r="K474">
        <v>0</v>
      </c>
      <c r="L474">
        <v>0</v>
      </c>
      <c r="M474">
        <v>0</v>
      </c>
      <c r="N474">
        <v>0</v>
      </c>
      <c r="O474">
        <v>0</v>
      </c>
      <c r="P474">
        <v>0</v>
      </c>
      <c r="Q474">
        <v>0</v>
      </c>
    </row>
    <row r="475" spans="1:17" x14ac:dyDescent="0.35">
      <c r="A475" t="s">
        <v>844</v>
      </c>
      <c r="B475">
        <v>0</v>
      </c>
      <c r="C475">
        <v>0</v>
      </c>
      <c r="D475">
        <v>0</v>
      </c>
      <c r="E475">
        <v>0</v>
      </c>
      <c r="F475">
        <v>0</v>
      </c>
      <c r="G475">
        <v>0</v>
      </c>
      <c r="H475">
        <v>0</v>
      </c>
      <c r="I475">
        <v>0</v>
      </c>
      <c r="J475">
        <v>0</v>
      </c>
      <c r="K475">
        <v>0</v>
      </c>
      <c r="L475">
        <v>0</v>
      </c>
      <c r="M475">
        <v>0</v>
      </c>
      <c r="N475">
        <v>0</v>
      </c>
      <c r="O475">
        <v>0</v>
      </c>
      <c r="P475">
        <v>0</v>
      </c>
      <c r="Q475">
        <v>0</v>
      </c>
    </row>
    <row r="476" spans="1:17" x14ac:dyDescent="0.35">
      <c r="A476" t="s">
        <v>84</v>
      </c>
      <c r="B476">
        <v>90.113794025900006</v>
      </c>
      <c r="C476">
        <v>92.160994793100002</v>
      </c>
      <c r="D476">
        <v>78.734113333300002</v>
      </c>
      <c r="E476">
        <v>96.375590000000003</v>
      </c>
      <c r="F476">
        <v>96.284357345000004</v>
      </c>
      <c r="G476">
        <v>99.407762801700002</v>
      </c>
      <c r="H476">
        <v>99.989912541899997</v>
      </c>
      <c r="I476">
        <v>99.998842605999997</v>
      </c>
      <c r="J476">
        <v>90.683072136299998</v>
      </c>
      <c r="K476">
        <v>92.1050394138</v>
      </c>
      <c r="L476">
        <v>78.342131666699999</v>
      </c>
      <c r="M476">
        <v>96.368480000000005</v>
      </c>
      <c r="N476">
        <v>67.088084230800007</v>
      </c>
      <c r="O476">
        <v>0.25391939504</v>
      </c>
      <c r="P476">
        <v>0</v>
      </c>
      <c r="Q476">
        <v>0</v>
      </c>
    </row>
    <row r="477" spans="1:17" x14ac:dyDescent="0.35">
      <c r="A477" t="s">
        <v>845</v>
      </c>
      <c r="B477">
        <v>0</v>
      </c>
      <c r="C477">
        <v>0</v>
      </c>
      <c r="D477">
        <v>0</v>
      </c>
      <c r="E477">
        <v>0</v>
      </c>
      <c r="F477">
        <v>0</v>
      </c>
      <c r="G477">
        <v>0</v>
      </c>
      <c r="H477">
        <v>0</v>
      </c>
      <c r="I477">
        <v>0</v>
      </c>
      <c r="J477">
        <v>0</v>
      </c>
      <c r="K477">
        <v>0</v>
      </c>
      <c r="L477">
        <v>0</v>
      </c>
      <c r="M477">
        <v>0</v>
      </c>
      <c r="N477">
        <v>0</v>
      </c>
      <c r="O477">
        <v>0</v>
      </c>
      <c r="P477">
        <v>0</v>
      </c>
      <c r="Q477">
        <v>0</v>
      </c>
    </row>
    <row r="478" spans="1:17" x14ac:dyDescent="0.35">
      <c r="A478" t="s">
        <v>846</v>
      </c>
      <c r="B478">
        <v>0</v>
      </c>
      <c r="C478">
        <v>0</v>
      </c>
      <c r="D478">
        <v>0</v>
      </c>
      <c r="E478">
        <v>0</v>
      </c>
      <c r="F478">
        <v>0</v>
      </c>
      <c r="G478">
        <v>0</v>
      </c>
      <c r="H478">
        <v>0</v>
      </c>
      <c r="I478">
        <v>0</v>
      </c>
      <c r="J478">
        <v>0</v>
      </c>
      <c r="K478">
        <v>0</v>
      </c>
      <c r="L478">
        <v>0</v>
      </c>
      <c r="M478">
        <v>0</v>
      </c>
      <c r="N478">
        <v>0</v>
      </c>
      <c r="O478">
        <v>0</v>
      </c>
      <c r="P478">
        <v>0</v>
      </c>
      <c r="Q478">
        <v>0</v>
      </c>
    </row>
    <row r="479" spans="1:17" x14ac:dyDescent="0.35">
      <c r="A479" t="s">
        <v>93</v>
      </c>
      <c r="B479">
        <v>90.339022907200004</v>
      </c>
      <c r="C479">
        <v>92.235682344799997</v>
      </c>
      <c r="D479">
        <v>78.902618333299998</v>
      </c>
      <c r="E479">
        <v>96.243219999999994</v>
      </c>
      <c r="F479">
        <v>98.352097936500002</v>
      </c>
      <c r="G479">
        <v>99.931009585400005</v>
      </c>
      <c r="H479">
        <v>99.880702994700002</v>
      </c>
      <c r="I479">
        <v>99.854519276399998</v>
      </c>
      <c r="J479">
        <v>90.5600795151</v>
      </c>
      <c r="K479">
        <v>92.192327896600005</v>
      </c>
      <c r="L479">
        <v>78.723971500000005</v>
      </c>
      <c r="M479">
        <v>96.36936</v>
      </c>
      <c r="N479">
        <v>78.889725450100002</v>
      </c>
      <c r="O479">
        <v>65.327147567799997</v>
      </c>
      <c r="P479">
        <v>99.695464223499997</v>
      </c>
      <c r="Q479">
        <v>99.926768440199993</v>
      </c>
    </row>
    <row r="480" spans="1:17" x14ac:dyDescent="0.35">
      <c r="A480" t="s">
        <v>847</v>
      </c>
      <c r="B480">
        <v>0</v>
      </c>
      <c r="C480">
        <v>0</v>
      </c>
      <c r="D480">
        <v>0</v>
      </c>
      <c r="E480">
        <v>0</v>
      </c>
      <c r="F480">
        <v>0</v>
      </c>
      <c r="G480">
        <v>0</v>
      </c>
      <c r="H480">
        <v>0</v>
      </c>
      <c r="I480">
        <v>0</v>
      </c>
      <c r="J480">
        <v>0</v>
      </c>
      <c r="K480">
        <v>0</v>
      </c>
      <c r="L480">
        <v>0</v>
      </c>
      <c r="M480">
        <v>0</v>
      </c>
      <c r="N480">
        <v>0</v>
      </c>
      <c r="O480">
        <v>0</v>
      </c>
      <c r="P480">
        <v>0</v>
      </c>
      <c r="Q480">
        <v>0</v>
      </c>
    </row>
    <row r="481" spans="1:17" x14ac:dyDescent="0.35">
      <c r="A481" t="s">
        <v>848</v>
      </c>
      <c r="B481">
        <v>0</v>
      </c>
      <c r="C481">
        <v>0</v>
      </c>
      <c r="D481">
        <v>0</v>
      </c>
      <c r="E481">
        <v>0</v>
      </c>
      <c r="F481">
        <v>0</v>
      </c>
      <c r="G481">
        <v>0</v>
      </c>
      <c r="H481">
        <v>0</v>
      </c>
      <c r="I481">
        <v>0</v>
      </c>
      <c r="J481">
        <v>0</v>
      </c>
      <c r="K481">
        <v>0</v>
      </c>
      <c r="L481">
        <v>0</v>
      </c>
      <c r="M481">
        <v>0</v>
      </c>
      <c r="N481">
        <v>0</v>
      </c>
      <c r="O481">
        <v>0</v>
      </c>
      <c r="P481">
        <v>0</v>
      </c>
      <c r="Q481">
        <v>0</v>
      </c>
    </row>
    <row r="482" spans="1:17" x14ac:dyDescent="0.35">
      <c r="A482" t="s">
        <v>849</v>
      </c>
      <c r="B482">
        <v>0</v>
      </c>
      <c r="C482">
        <v>0</v>
      </c>
      <c r="D482">
        <v>0</v>
      </c>
      <c r="E482">
        <v>0</v>
      </c>
      <c r="F482">
        <v>0</v>
      </c>
      <c r="G482">
        <v>0</v>
      </c>
      <c r="H482">
        <v>0</v>
      </c>
      <c r="I482">
        <v>0</v>
      </c>
      <c r="J482">
        <v>0</v>
      </c>
      <c r="K482">
        <v>0</v>
      </c>
      <c r="L482">
        <v>0</v>
      </c>
      <c r="M482">
        <v>0</v>
      </c>
      <c r="N482">
        <v>0</v>
      </c>
      <c r="O482">
        <v>0</v>
      </c>
      <c r="P482">
        <v>0</v>
      </c>
      <c r="Q482">
        <v>0</v>
      </c>
    </row>
    <row r="483" spans="1:17" x14ac:dyDescent="0.35">
      <c r="A483" t="s">
        <v>850</v>
      </c>
      <c r="B483">
        <v>0</v>
      </c>
      <c r="C483">
        <v>0</v>
      </c>
      <c r="D483">
        <v>0</v>
      </c>
      <c r="E483">
        <v>0</v>
      </c>
      <c r="F483">
        <v>0</v>
      </c>
      <c r="G483">
        <v>0</v>
      </c>
      <c r="H483">
        <v>0</v>
      </c>
      <c r="I483">
        <v>0</v>
      </c>
      <c r="J483">
        <v>0</v>
      </c>
      <c r="K483">
        <v>0</v>
      </c>
      <c r="L483">
        <v>0</v>
      </c>
      <c r="M483">
        <v>0</v>
      </c>
      <c r="N483">
        <v>0</v>
      </c>
      <c r="O483">
        <v>0</v>
      </c>
      <c r="P483">
        <v>0</v>
      </c>
      <c r="Q483">
        <v>0</v>
      </c>
    </row>
    <row r="484" spans="1:17" x14ac:dyDescent="0.35">
      <c r="A484" t="s">
        <v>851</v>
      </c>
      <c r="B484">
        <v>0</v>
      </c>
      <c r="C484">
        <v>0</v>
      </c>
      <c r="D484">
        <v>0</v>
      </c>
      <c r="E484">
        <v>0</v>
      </c>
      <c r="F484">
        <v>0</v>
      </c>
      <c r="G484">
        <v>0</v>
      </c>
      <c r="H484">
        <v>0</v>
      </c>
      <c r="I484">
        <v>0</v>
      </c>
      <c r="J484">
        <v>0</v>
      </c>
      <c r="K484">
        <v>0</v>
      </c>
      <c r="L484">
        <v>0</v>
      </c>
      <c r="M484">
        <v>0</v>
      </c>
      <c r="N484">
        <v>0</v>
      </c>
      <c r="O484">
        <v>0</v>
      </c>
      <c r="P484">
        <v>0</v>
      </c>
      <c r="Q484">
        <v>0</v>
      </c>
    </row>
    <row r="485" spans="1:17" x14ac:dyDescent="0.35">
      <c r="A485" t="s">
        <v>852</v>
      </c>
      <c r="B485">
        <v>0</v>
      </c>
      <c r="C485">
        <v>0</v>
      </c>
      <c r="D485">
        <v>0</v>
      </c>
      <c r="E485">
        <v>0</v>
      </c>
      <c r="F485">
        <v>0</v>
      </c>
      <c r="G485">
        <v>0</v>
      </c>
      <c r="H485">
        <v>0</v>
      </c>
      <c r="I485">
        <v>0</v>
      </c>
      <c r="J485">
        <v>0</v>
      </c>
      <c r="K485">
        <v>0</v>
      </c>
      <c r="L485">
        <v>0</v>
      </c>
      <c r="M485">
        <v>0</v>
      </c>
      <c r="N485">
        <v>0</v>
      </c>
      <c r="O485">
        <v>0</v>
      </c>
      <c r="P485">
        <v>0</v>
      </c>
      <c r="Q485">
        <v>0</v>
      </c>
    </row>
    <row r="486" spans="1:17" x14ac:dyDescent="0.35">
      <c r="A486" t="s">
        <v>853</v>
      </c>
      <c r="B486">
        <v>0</v>
      </c>
      <c r="C486">
        <v>0</v>
      </c>
      <c r="D486">
        <v>0</v>
      </c>
      <c r="E486">
        <v>0</v>
      </c>
      <c r="F486">
        <v>0</v>
      </c>
      <c r="G486">
        <v>0</v>
      </c>
      <c r="H486">
        <v>0</v>
      </c>
      <c r="I486">
        <v>0</v>
      </c>
      <c r="J486">
        <v>0</v>
      </c>
      <c r="K486">
        <v>0</v>
      </c>
      <c r="L486">
        <v>0</v>
      </c>
      <c r="M486">
        <v>0</v>
      </c>
      <c r="N486">
        <v>0</v>
      </c>
      <c r="O486">
        <v>0</v>
      </c>
      <c r="P486">
        <v>0</v>
      </c>
      <c r="Q486">
        <v>0</v>
      </c>
    </row>
    <row r="487" spans="1:17" x14ac:dyDescent="0.35">
      <c r="A487" t="s">
        <v>854</v>
      </c>
      <c r="B487">
        <v>0</v>
      </c>
      <c r="C487">
        <v>0</v>
      </c>
      <c r="D487">
        <v>0</v>
      </c>
      <c r="E487">
        <v>0</v>
      </c>
      <c r="F487">
        <v>0</v>
      </c>
      <c r="G487">
        <v>0</v>
      </c>
      <c r="H487">
        <v>0</v>
      </c>
      <c r="I487">
        <v>0</v>
      </c>
      <c r="J487">
        <v>0</v>
      </c>
      <c r="K487">
        <v>0</v>
      </c>
      <c r="L487">
        <v>0</v>
      </c>
      <c r="M487">
        <v>0</v>
      </c>
      <c r="N487">
        <v>0</v>
      </c>
      <c r="O487">
        <v>0</v>
      </c>
      <c r="P487">
        <v>0</v>
      </c>
      <c r="Q487">
        <v>0</v>
      </c>
    </row>
    <row r="488" spans="1:17" x14ac:dyDescent="0.35">
      <c r="A488" t="s">
        <v>855</v>
      </c>
      <c r="B488">
        <v>0</v>
      </c>
      <c r="C488">
        <v>0</v>
      </c>
      <c r="D488">
        <v>0</v>
      </c>
      <c r="E488">
        <v>0</v>
      </c>
      <c r="F488">
        <v>0</v>
      </c>
      <c r="G488">
        <v>0</v>
      </c>
      <c r="H488">
        <v>0</v>
      </c>
      <c r="I488">
        <v>0</v>
      </c>
      <c r="J488">
        <v>0</v>
      </c>
      <c r="K488">
        <v>0</v>
      </c>
      <c r="L488">
        <v>0</v>
      </c>
      <c r="M488">
        <v>0</v>
      </c>
      <c r="N488">
        <v>0</v>
      </c>
      <c r="O488">
        <v>0</v>
      </c>
      <c r="P488">
        <v>0</v>
      </c>
      <c r="Q488">
        <v>0</v>
      </c>
    </row>
    <row r="489" spans="1:17" x14ac:dyDescent="0.35">
      <c r="A489" t="s">
        <v>91</v>
      </c>
      <c r="B489">
        <v>89.330760808099996</v>
      </c>
      <c r="C489">
        <v>92.156957172399999</v>
      </c>
      <c r="D489">
        <v>78.623401333299995</v>
      </c>
      <c r="E489">
        <v>96.241104000000007</v>
      </c>
      <c r="F489">
        <v>97.878784670100003</v>
      </c>
      <c r="G489">
        <v>99.992149738699993</v>
      </c>
      <c r="H489">
        <v>99.999768519100002</v>
      </c>
      <c r="I489">
        <v>99.998842605999997</v>
      </c>
      <c r="J489">
        <v>90.560369875099994</v>
      </c>
      <c r="K489">
        <v>92.456117172399999</v>
      </c>
      <c r="L489">
        <v>78.533908999999994</v>
      </c>
      <c r="M489">
        <v>96.327100000000002</v>
      </c>
      <c r="N489">
        <v>79.713236309999999</v>
      </c>
      <c r="O489">
        <v>86.323432995900006</v>
      </c>
      <c r="P489">
        <v>99.090137824699994</v>
      </c>
      <c r="Q489">
        <v>99.061559454199994</v>
      </c>
    </row>
    <row r="490" spans="1:17" x14ac:dyDescent="0.35">
      <c r="A490" t="s">
        <v>856</v>
      </c>
      <c r="B490">
        <v>0</v>
      </c>
      <c r="C490">
        <v>0</v>
      </c>
      <c r="D490">
        <v>0</v>
      </c>
      <c r="E490">
        <v>0</v>
      </c>
      <c r="F490">
        <v>0</v>
      </c>
      <c r="G490">
        <v>0</v>
      </c>
      <c r="H490">
        <v>0</v>
      </c>
      <c r="I490">
        <v>0</v>
      </c>
      <c r="J490">
        <v>0</v>
      </c>
      <c r="K490">
        <v>0</v>
      </c>
      <c r="L490">
        <v>0</v>
      </c>
      <c r="M490">
        <v>0</v>
      </c>
      <c r="N490">
        <v>0</v>
      </c>
      <c r="O490">
        <v>0</v>
      </c>
      <c r="P490">
        <v>0</v>
      </c>
      <c r="Q490">
        <v>0</v>
      </c>
    </row>
    <row r="491" spans="1:17" x14ac:dyDescent="0.35">
      <c r="A491" t="s">
        <v>857</v>
      </c>
      <c r="B491">
        <v>0</v>
      </c>
      <c r="C491">
        <v>0</v>
      </c>
      <c r="D491">
        <v>0</v>
      </c>
      <c r="E491">
        <v>0</v>
      </c>
      <c r="F491">
        <v>0</v>
      </c>
      <c r="G491">
        <v>0</v>
      </c>
      <c r="H491">
        <v>0</v>
      </c>
      <c r="I491">
        <v>0</v>
      </c>
      <c r="J491">
        <v>0</v>
      </c>
      <c r="K491">
        <v>0</v>
      </c>
      <c r="L491">
        <v>0</v>
      </c>
      <c r="M491">
        <v>0</v>
      </c>
      <c r="N491">
        <v>0</v>
      </c>
      <c r="O491">
        <v>0</v>
      </c>
      <c r="P491">
        <v>0</v>
      </c>
      <c r="Q491">
        <v>0</v>
      </c>
    </row>
    <row r="492" spans="1:17" x14ac:dyDescent="0.35">
      <c r="A492" t="s">
        <v>92</v>
      </c>
      <c r="B492">
        <v>90.356746833299994</v>
      </c>
      <c r="C492">
        <v>92.4882581034</v>
      </c>
      <c r="D492">
        <v>78.714059666699995</v>
      </c>
      <c r="E492">
        <v>96.379326000000006</v>
      </c>
      <c r="F492">
        <v>97.905508291199993</v>
      </c>
      <c r="G492">
        <v>99.999958664000005</v>
      </c>
      <c r="H492">
        <v>99.999768519100002</v>
      </c>
      <c r="I492">
        <v>99.998842605999997</v>
      </c>
      <c r="J492">
        <v>90.578907752800006</v>
      </c>
      <c r="K492">
        <v>92.474449896600007</v>
      </c>
      <c r="L492">
        <v>78.603558333300001</v>
      </c>
      <c r="M492">
        <v>96.188479999999998</v>
      </c>
      <c r="N492">
        <v>90.544515294700005</v>
      </c>
      <c r="O492">
        <v>94.008257247900005</v>
      </c>
      <c r="P492">
        <v>99.306079324799995</v>
      </c>
      <c r="Q492">
        <v>99.565637619900002</v>
      </c>
    </row>
    <row r="493" spans="1:17" x14ac:dyDescent="0.35">
      <c r="A493" t="s">
        <v>858</v>
      </c>
      <c r="B493">
        <v>0</v>
      </c>
      <c r="C493">
        <v>0</v>
      </c>
      <c r="D493">
        <v>0</v>
      </c>
      <c r="E493">
        <v>0</v>
      </c>
      <c r="F493">
        <v>0</v>
      </c>
      <c r="G493">
        <v>0</v>
      </c>
      <c r="H493">
        <v>0</v>
      </c>
      <c r="I493">
        <v>0</v>
      </c>
      <c r="J493">
        <v>0</v>
      </c>
      <c r="K493">
        <v>0</v>
      </c>
      <c r="L493">
        <v>0</v>
      </c>
      <c r="M493">
        <v>0</v>
      </c>
      <c r="N493">
        <v>0</v>
      </c>
      <c r="O493">
        <v>0</v>
      </c>
      <c r="P493">
        <v>0</v>
      </c>
      <c r="Q493">
        <v>0</v>
      </c>
    </row>
    <row r="494" spans="1:17" x14ac:dyDescent="0.35">
      <c r="A494" t="s">
        <v>859</v>
      </c>
      <c r="B494">
        <v>0</v>
      </c>
      <c r="C494">
        <v>0</v>
      </c>
      <c r="D494">
        <v>0</v>
      </c>
      <c r="E494">
        <v>0</v>
      </c>
      <c r="F494">
        <v>0</v>
      </c>
      <c r="G494">
        <v>0</v>
      </c>
      <c r="H494">
        <v>0</v>
      </c>
      <c r="I494">
        <v>0</v>
      </c>
      <c r="J494">
        <v>0</v>
      </c>
      <c r="K494">
        <v>0</v>
      </c>
      <c r="L494">
        <v>0</v>
      </c>
      <c r="M494">
        <v>0</v>
      </c>
      <c r="N494">
        <v>0</v>
      </c>
      <c r="O494">
        <v>0</v>
      </c>
      <c r="P494">
        <v>0</v>
      </c>
      <c r="Q494">
        <v>0</v>
      </c>
    </row>
    <row r="495" spans="1:17" x14ac:dyDescent="0.35">
      <c r="A495" t="s">
        <v>860</v>
      </c>
      <c r="B495">
        <v>0</v>
      </c>
      <c r="C495">
        <v>0</v>
      </c>
      <c r="D495">
        <v>0</v>
      </c>
      <c r="E495">
        <v>0</v>
      </c>
      <c r="F495">
        <v>0</v>
      </c>
      <c r="G495">
        <v>0</v>
      </c>
      <c r="H495">
        <v>0</v>
      </c>
      <c r="I495">
        <v>0</v>
      </c>
      <c r="J495">
        <v>0</v>
      </c>
      <c r="K495">
        <v>0</v>
      </c>
      <c r="L495">
        <v>0</v>
      </c>
      <c r="M495">
        <v>0</v>
      </c>
      <c r="N495">
        <v>0</v>
      </c>
      <c r="O495">
        <v>0</v>
      </c>
      <c r="P495">
        <v>0</v>
      </c>
      <c r="Q495">
        <v>0</v>
      </c>
    </row>
    <row r="496" spans="1:17" x14ac:dyDescent="0.35">
      <c r="A496" t="s">
        <v>861</v>
      </c>
      <c r="B496">
        <v>0</v>
      </c>
      <c r="C496">
        <v>0</v>
      </c>
      <c r="D496">
        <v>0</v>
      </c>
      <c r="E496">
        <v>0</v>
      </c>
      <c r="F496">
        <v>0</v>
      </c>
      <c r="G496">
        <v>0</v>
      </c>
      <c r="H496">
        <v>0</v>
      </c>
      <c r="I496">
        <v>0</v>
      </c>
      <c r="J496">
        <v>0</v>
      </c>
      <c r="K496">
        <v>0</v>
      </c>
      <c r="L496">
        <v>0</v>
      </c>
      <c r="M496">
        <v>0</v>
      </c>
      <c r="N496">
        <v>0</v>
      </c>
      <c r="O496">
        <v>0</v>
      </c>
      <c r="P496">
        <v>0</v>
      </c>
      <c r="Q496">
        <v>0</v>
      </c>
    </row>
    <row r="497" spans="1:17" x14ac:dyDescent="0.35">
      <c r="A497" t="s">
        <v>87</v>
      </c>
      <c r="B497">
        <v>90.218972775099999</v>
      </c>
      <c r="C497">
        <v>92.5050615862</v>
      </c>
      <c r="D497">
        <v>78.951451666699995</v>
      </c>
      <c r="E497">
        <v>96.239900000000006</v>
      </c>
      <c r="F497">
        <v>90.890984803600006</v>
      </c>
      <c r="G497">
        <v>93.859580666499994</v>
      </c>
      <c r="H497">
        <v>94.626268957700006</v>
      </c>
      <c r="I497">
        <v>96.796204673600002</v>
      </c>
      <c r="J497">
        <v>90.607714081200001</v>
      </c>
      <c r="K497">
        <v>92.438811172399994</v>
      </c>
      <c r="L497">
        <v>78.435717499999996</v>
      </c>
      <c r="M497">
        <v>96.232119999999995</v>
      </c>
      <c r="N497">
        <v>91.958727903799996</v>
      </c>
      <c r="O497">
        <v>99.873449216300003</v>
      </c>
      <c r="P497">
        <v>99.898184754200003</v>
      </c>
      <c r="Q497">
        <v>99.998842605999997</v>
      </c>
    </row>
    <row r="498" spans="1:17" x14ac:dyDescent="0.35">
      <c r="A498" t="s">
        <v>862</v>
      </c>
      <c r="B498">
        <v>0</v>
      </c>
      <c r="C498">
        <v>0</v>
      </c>
      <c r="D498">
        <v>0</v>
      </c>
      <c r="E498">
        <v>0</v>
      </c>
      <c r="F498">
        <v>0</v>
      </c>
      <c r="G498">
        <v>0</v>
      </c>
      <c r="H498">
        <v>0</v>
      </c>
      <c r="I498">
        <v>0</v>
      </c>
      <c r="J498">
        <v>0</v>
      </c>
      <c r="K498">
        <v>0</v>
      </c>
      <c r="L498">
        <v>0</v>
      </c>
      <c r="M498">
        <v>0</v>
      </c>
      <c r="N498">
        <v>0</v>
      </c>
      <c r="O498">
        <v>0</v>
      </c>
      <c r="P498">
        <v>0</v>
      </c>
      <c r="Q498">
        <v>0</v>
      </c>
    </row>
    <row r="499" spans="1:17" x14ac:dyDescent="0.35">
      <c r="A499" t="s">
        <v>863</v>
      </c>
      <c r="B499">
        <v>0</v>
      </c>
      <c r="C499">
        <v>0</v>
      </c>
      <c r="D499">
        <v>0</v>
      </c>
      <c r="E499">
        <v>0</v>
      </c>
      <c r="F499">
        <v>0</v>
      </c>
      <c r="G499">
        <v>0</v>
      </c>
      <c r="H499">
        <v>0</v>
      </c>
      <c r="I499">
        <v>0</v>
      </c>
      <c r="J499">
        <v>0</v>
      </c>
      <c r="K499">
        <v>0</v>
      </c>
      <c r="L499">
        <v>0</v>
      </c>
      <c r="M499">
        <v>0</v>
      </c>
      <c r="N499">
        <v>0</v>
      </c>
      <c r="O499">
        <v>0</v>
      </c>
      <c r="P499">
        <v>0</v>
      </c>
      <c r="Q499">
        <v>0</v>
      </c>
    </row>
    <row r="500" spans="1:17" x14ac:dyDescent="0.35">
      <c r="A500" t="s">
        <v>864</v>
      </c>
      <c r="B500">
        <v>0</v>
      </c>
      <c r="C500">
        <v>0</v>
      </c>
      <c r="D500">
        <v>0</v>
      </c>
      <c r="E500">
        <v>0</v>
      </c>
      <c r="F500">
        <v>0</v>
      </c>
      <c r="G500">
        <v>0</v>
      </c>
      <c r="H500">
        <v>0</v>
      </c>
      <c r="I500">
        <v>0</v>
      </c>
      <c r="J500">
        <v>0</v>
      </c>
      <c r="K500">
        <v>0</v>
      </c>
      <c r="L500">
        <v>0</v>
      </c>
      <c r="M500">
        <v>0</v>
      </c>
      <c r="N500">
        <v>0</v>
      </c>
      <c r="O500">
        <v>0</v>
      </c>
      <c r="P500">
        <v>0</v>
      </c>
      <c r="Q500">
        <v>0</v>
      </c>
    </row>
    <row r="501" spans="1:17" x14ac:dyDescent="0.35">
      <c r="A501" t="s">
        <v>88</v>
      </c>
      <c r="B501">
        <v>84.6020316006</v>
      </c>
      <c r="C501">
        <v>87.021181034500003</v>
      </c>
      <c r="D501">
        <v>77.422655000000006</v>
      </c>
      <c r="E501">
        <v>95.857979999999998</v>
      </c>
      <c r="F501">
        <v>97.580427783199994</v>
      </c>
      <c r="G501">
        <v>99.296854847500001</v>
      </c>
      <c r="H501">
        <v>96.930232624499993</v>
      </c>
      <c r="I501">
        <v>97.825287762900004</v>
      </c>
      <c r="J501">
        <v>90.628508430099998</v>
      </c>
      <c r="K501">
        <v>92.487874689700007</v>
      </c>
      <c r="L501">
        <v>78.645502166699998</v>
      </c>
      <c r="M501">
        <v>96.232414000000006</v>
      </c>
      <c r="N501">
        <v>94.912083153200001</v>
      </c>
      <c r="O501">
        <v>88.020421401600004</v>
      </c>
      <c r="P501">
        <v>95.416625528200001</v>
      </c>
      <c r="Q501">
        <v>99.998842605999997</v>
      </c>
    </row>
    <row r="502" spans="1:17" x14ac:dyDescent="0.35">
      <c r="A502" t="s">
        <v>865</v>
      </c>
      <c r="B502">
        <v>0</v>
      </c>
      <c r="C502">
        <v>0</v>
      </c>
      <c r="D502">
        <v>0</v>
      </c>
      <c r="E502">
        <v>0</v>
      </c>
      <c r="F502">
        <v>0</v>
      </c>
      <c r="G502">
        <v>0</v>
      </c>
      <c r="H502">
        <v>0</v>
      </c>
      <c r="I502">
        <v>0</v>
      </c>
      <c r="J502">
        <v>0</v>
      </c>
      <c r="K502">
        <v>0</v>
      </c>
      <c r="L502">
        <v>0</v>
      </c>
      <c r="M502">
        <v>0</v>
      </c>
      <c r="N502">
        <v>0</v>
      </c>
      <c r="O502">
        <v>0</v>
      </c>
      <c r="P502">
        <v>0</v>
      </c>
      <c r="Q502">
        <v>0</v>
      </c>
    </row>
    <row r="503" spans="1:17" x14ac:dyDescent="0.35">
      <c r="A503" t="s">
        <v>89</v>
      </c>
      <c r="B503">
        <v>89.570117710999995</v>
      </c>
      <c r="C503">
        <v>92.475417034499998</v>
      </c>
      <c r="D503">
        <v>78.755318333299996</v>
      </c>
      <c r="E503">
        <v>96.097750000000005</v>
      </c>
      <c r="F503">
        <v>94.020647199400003</v>
      </c>
      <c r="G503">
        <v>98.4352771322</v>
      </c>
      <c r="H503">
        <v>99.417513866899995</v>
      </c>
      <c r="I503">
        <v>99.998842605999997</v>
      </c>
      <c r="J503">
        <v>90.567138979999996</v>
      </c>
      <c r="K503">
        <v>92.4828570345</v>
      </c>
      <c r="L503">
        <v>78.530282333299994</v>
      </c>
      <c r="M503">
        <v>96.371920000000003</v>
      </c>
      <c r="N503">
        <v>92.672405361299994</v>
      </c>
      <c r="O503">
        <v>99.807757386299997</v>
      </c>
      <c r="P503">
        <v>99.855303853500004</v>
      </c>
      <c r="Q503">
        <v>99.998842605999997</v>
      </c>
    </row>
    <row r="504" spans="1:17" x14ac:dyDescent="0.35">
      <c r="A504" t="s">
        <v>866</v>
      </c>
      <c r="B504">
        <v>0</v>
      </c>
      <c r="C504">
        <v>0</v>
      </c>
      <c r="D504">
        <v>0</v>
      </c>
      <c r="E504">
        <v>0</v>
      </c>
      <c r="F504">
        <v>0</v>
      </c>
      <c r="G504">
        <v>0</v>
      </c>
      <c r="H504">
        <v>0</v>
      </c>
      <c r="I504">
        <v>0</v>
      </c>
      <c r="J504">
        <v>0</v>
      </c>
      <c r="K504">
        <v>0</v>
      </c>
      <c r="L504">
        <v>0</v>
      </c>
      <c r="M504">
        <v>0</v>
      </c>
      <c r="N504">
        <v>0</v>
      </c>
      <c r="O504">
        <v>0</v>
      </c>
      <c r="P504">
        <v>0</v>
      </c>
      <c r="Q504">
        <v>0</v>
      </c>
    </row>
    <row r="505" spans="1:17" x14ac:dyDescent="0.35">
      <c r="A505" t="s">
        <v>80</v>
      </c>
      <c r="B505">
        <v>89.891569917400005</v>
      </c>
      <c r="C505">
        <v>92.217916137900005</v>
      </c>
      <c r="D505">
        <v>78.773439166700001</v>
      </c>
      <c r="E505">
        <v>96.365520000000004</v>
      </c>
      <c r="F505">
        <v>48.792337502700001</v>
      </c>
      <c r="G505">
        <v>26.945359076199999</v>
      </c>
      <c r="H505">
        <v>45.7660348601</v>
      </c>
      <c r="I505">
        <v>92.301991689900007</v>
      </c>
      <c r="J505">
        <v>90.553169563799997</v>
      </c>
      <c r="K505">
        <v>92.232764310299999</v>
      </c>
      <c r="L505">
        <v>78.861657666699998</v>
      </c>
      <c r="M505">
        <v>96.372470000000007</v>
      </c>
      <c r="N505">
        <v>72.678947364600006</v>
      </c>
      <c r="O505">
        <v>99.987030669399999</v>
      </c>
      <c r="P505">
        <v>99.999768519100002</v>
      </c>
      <c r="Q505">
        <v>99.998842605999997</v>
      </c>
    </row>
    <row r="506" spans="1:17" x14ac:dyDescent="0.35">
      <c r="A506" t="s">
        <v>867</v>
      </c>
      <c r="B506">
        <v>0</v>
      </c>
      <c r="C506">
        <v>0</v>
      </c>
      <c r="D506">
        <v>0</v>
      </c>
      <c r="E506">
        <v>0</v>
      </c>
      <c r="F506">
        <v>0</v>
      </c>
      <c r="G506">
        <v>0</v>
      </c>
      <c r="H506">
        <v>0</v>
      </c>
      <c r="I506">
        <v>0</v>
      </c>
      <c r="J506">
        <v>0</v>
      </c>
      <c r="K506">
        <v>0</v>
      </c>
      <c r="L506">
        <v>0</v>
      </c>
      <c r="M506">
        <v>0</v>
      </c>
      <c r="N506">
        <v>0</v>
      </c>
      <c r="O506">
        <v>0</v>
      </c>
      <c r="P506">
        <v>0</v>
      </c>
      <c r="Q506">
        <v>0</v>
      </c>
    </row>
    <row r="507" spans="1:17" x14ac:dyDescent="0.35">
      <c r="A507" t="s">
        <v>90</v>
      </c>
      <c r="B507">
        <v>90.069568055100007</v>
      </c>
      <c r="C507">
        <v>92.248384275899994</v>
      </c>
      <c r="D507">
        <v>78.850077499999998</v>
      </c>
      <c r="E507">
        <v>96.384124999999997</v>
      </c>
      <c r="F507">
        <v>96.870559314900007</v>
      </c>
      <c r="G507">
        <v>99.011379286999997</v>
      </c>
      <c r="H507">
        <v>98.764956377399997</v>
      </c>
      <c r="I507">
        <v>99.998842605999997</v>
      </c>
      <c r="J507">
        <v>90.036901006099995</v>
      </c>
      <c r="K507">
        <v>92.188054069000003</v>
      </c>
      <c r="L507">
        <v>78.600875833299995</v>
      </c>
      <c r="M507">
        <v>96.373490000000004</v>
      </c>
      <c r="N507">
        <v>94.842077221899999</v>
      </c>
      <c r="O507">
        <v>99.843847871400001</v>
      </c>
      <c r="P507">
        <v>99.9203657029</v>
      </c>
      <c r="Q507">
        <v>99.962813022999995</v>
      </c>
    </row>
    <row r="508" spans="1:17" x14ac:dyDescent="0.35">
      <c r="A508" t="s">
        <v>868</v>
      </c>
      <c r="B508">
        <v>0</v>
      </c>
      <c r="C508">
        <v>0</v>
      </c>
      <c r="D508">
        <v>0</v>
      </c>
      <c r="E508">
        <v>0</v>
      </c>
      <c r="F508">
        <v>0</v>
      </c>
      <c r="G508">
        <v>0</v>
      </c>
      <c r="H508">
        <v>0</v>
      </c>
      <c r="I508">
        <v>0</v>
      </c>
      <c r="J508">
        <v>0</v>
      </c>
      <c r="K508">
        <v>0</v>
      </c>
      <c r="L508">
        <v>0</v>
      </c>
      <c r="M508">
        <v>0</v>
      </c>
      <c r="N508">
        <v>0</v>
      </c>
      <c r="O508">
        <v>0</v>
      </c>
      <c r="P508">
        <v>0</v>
      </c>
      <c r="Q508">
        <v>0</v>
      </c>
    </row>
    <row r="509" spans="1:17" x14ac:dyDescent="0.35">
      <c r="A509" t="s">
        <v>102</v>
      </c>
      <c r="B509">
        <v>89.363147966400007</v>
      </c>
      <c r="C509">
        <v>91.710392931000001</v>
      </c>
      <c r="D509">
        <v>78.490797999999998</v>
      </c>
      <c r="E509">
        <v>96.388794000000004</v>
      </c>
      <c r="F509">
        <v>97.901449963900006</v>
      </c>
      <c r="G509">
        <v>99.964089928899995</v>
      </c>
      <c r="H509">
        <v>99.955681821100001</v>
      </c>
      <c r="I509">
        <v>99.998842605999997</v>
      </c>
      <c r="J509">
        <v>89.496885209599995</v>
      </c>
      <c r="K509">
        <v>91.642756793100006</v>
      </c>
      <c r="L509">
        <v>78.468674333300001</v>
      </c>
      <c r="M509">
        <v>96.084270000000004</v>
      </c>
      <c r="N509">
        <v>99.998482192300003</v>
      </c>
      <c r="O509">
        <v>99.999958664000005</v>
      </c>
      <c r="P509">
        <v>99.999768519100002</v>
      </c>
      <c r="Q509">
        <v>99.998842605999997</v>
      </c>
    </row>
    <row r="510" spans="1:17" x14ac:dyDescent="0.35">
      <c r="A510" t="s">
        <v>103</v>
      </c>
      <c r="B510">
        <v>89.359467431900001</v>
      </c>
      <c r="C510">
        <v>91.758340965499997</v>
      </c>
      <c r="D510">
        <v>78.651428333300004</v>
      </c>
      <c r="E510">
        <v>96.383459999999999</v>
      </c>
      <c r="F510">
        <v>97.976469116100006</v>
      </c>
      <c r="G510">
        <v>99.972837532400007</v>
      </c>
      <c r="H510">
        <v>99.995226529600004</v>
      </c>
      <c r="I510">
        <v>99.998842605999997</v>
      </c>
      <c r="J510">
        <v>89.462397873900002</v>
      </c>
      <c r="K510">
        <v>91.6730581379</v>
      </c>
      <c r="L510">
        <v>78.492022000000006</v>
      </c>
      <c r="M510">
        <v>96.084946000000002</v>
      </c>
      <c r="N510">
        <v>99.992636362100001</v>
      </c>
      <c r="O510">
        <v>99.999958664000005</v>
      </c>
      <c r="P510">
        <v>99.999768519100002</v>
      </c>
      <c r="Q510">
        <v>99.998842605999997</v>
      </c>
    </row>
    <row r="511" spans="1:17" x14ac:dyDescent="0.35">
      <c r="A511" t="s">
        <v>104</v>
      </c>
      <c r="B511">
        <v>89.398308504100001</v>
      </c>
      <c r="C511">
        <v>91.720314172399995</v>
      </c>
      <c r="D511">
        <v>78.535010833300007</v>
      </c>
      <c r="E511">
        <v>96.106499999999997</v>
      </c>
      <c r="F511">
        <v>97.936912388300001</v>
      </c>
      <c r="G511">
        <v>99.967023999099993</v>
      </c>
      <c r="H511">
        <v>99.971766583900006</v>
      </c>
      <c r="I511">
        <v>99.998842605999997</v>
      </c>
      <c r="J511">
        <v>89.470070746999994</v>
      </c>
      <c r="K511">
        <v>91.725752586200002</v>
      </c>
      <c r="L511">
        <v>78.700362499999997</v>
      </c>
      <c r="M511">
        <v>96.084490000000002</v>
      </c>
      <c r="N511">
        <v>99.9927114961</v>
      </c>
      <c r="O511">
        <v>99.999958664000005</v>
      </c>
      <c r="P511">
        <v>99.999768519100002</v>
      </c>
      <c r="Q511">
        <v>99.998842605999997</v>
      </c>
    </row>
    <row r="512" spans="1:17" x14ac:dyDescent="0.35">
      <c r="A512" t="s">
        <v>105</v>
      </c>
      <c r="B512">
        <v>89.347260249000001</v>
      </c>
      <c r="C512">
        <v>91.792121586199997</v>
      </c>
      <c r="D512">
        <v>78.790077499999995</v>
      </c>
      <c r="E512">
        <v>96.244439999999997</v>
      </c>
      <c r="F512">
        <v>97.886287398999997</v>
      </c>
      <c r="G512">
        <v>99.967237677599996</v>
      </c>
      <c r="H512">
        <v>99.9748475767</v>
      </c>
      <c r="I512">
        <v>99.998842605999997</v>
      </c>
      <c r="J512">
        <v>89.348597219400006</v>
      </c>
      <c r="K512">
        <v>91.776878689699998</v>
      </c>
      <c r="L512">
        <v>78.9673391667</v>
      </c>
      <c r="M512">
        <v>96.224495000000005</v>
      </c>
      <c r="N512">
        <v>99.992617403799997</v>
      </c>
      <c r="O512">
        <v>99.999958664000005</v>
      </c>
      <c r="P512">
        <v>99.999768519100002</v>
      </c>
      <c r="Q512">
        <v>99.998842605999997</v>
      </c>
    </row>
    <row r="513" spans="1:17" x14ac:dyDescent="0.35">
      <c r="A513" t="s">
        <v>106</v>
      </c>
      <c r="B513">
        <v>89.266562831300007</v>
      </c>
      <c r="C513">
        <v>91.754312137900001</v>
      </c>
      <c r="D513">
        <v>78.605967666699996</v>
      </c>
      <c r="E513">
        <v>96.383989999999997</v>
      </c>
      <c r="F513">
        <v>97.370949699500002</v>
      </c>
      <c r="G513">
        <v>99.964466214400005</v>
      </c>
      <c r="H513">
        <v>99.972441582299993</v>
      </c>
      <c r="I513">
        <v>99.998842605999997</v>
      </c>
      <c r="J513">
        <v>89.379276410100005</v>
      </c>
      <c r="K513">
        <v>91.664858103399993</v>
      </c>
      <c r="L513">
        <v>78.518376833299996</v>
      </c>
      <c r="M513">
        <v>96.363560000000007</v>
      </c>
      <c r="N513">
        <v>99.992694353199994</v>
      </c>
      <c r="O513">
        <v>99.999958664000005</v>
      </c>
      <c r="P513">
        <v>99.999768519100002</v>
      </c>
      <c r="Q513">
        <v>99.998842605999997</v>
      </c>
    </row>
    <row r="514" spans="1:17" x14ac:dyDescent="0.35">
      <c r="A514" t="s">
        <v>107</v>
      </c>
      <c r="B514">
        <v>89.231249783500004</v>
      </c>
      <c r="C514">
        <v>91.740103793100005</v>
      </c>
      <c r="D514">
        <v>78.722123333300004</v>
      </c>
      <c r="E514">
        <v>96.384155000000007</v>
      </c>
      <c r="F514">
        <v>97.562085163099994</v>
      </c>
      <c r="G514">
        <v>99.963417179100006</v>
      </c>
      <c r="H514">
        <v>99.9678645929</v>
      </c>
      <c r="I514">
        <v>99.998842605999997</v>
      </c>
      <c r="J514">
        <v>89.342520049900003</v>
      </c>
      <c r="K514">
        <v>91.739053620700005</v>
      </c>
      <c r="L514">
        <v>78.667849166699995</v>
      </c>
      <c r="M514">
        <v>96.226110000000006</v>
      </c>
      <c r="N514">
        <v>99.992706612099994</v>
      </c>
      <c r="O514">
        <v>99.999958664000005</v>
      </c>
      <c r="P514">
        <v>99.999768519100002</v>
      </c>
      <c r="Q514">
        <v>99.998842605999997</v>
      </c>
    </row>
    <row r="515" spans="1:17" x14ac:dyDescent="0.35">
      <c r="A515" t="s">
        <v>112</v>
      </c>
      <c r="B515">
        <v>90.752712407999994</v>
      </c>
      <c r="C515">
        <v>91.725048137900004</v>
      </c>
      <c r="D515">
        <v>78.606340833299996</v>
      </c>
      <c r="E515">
        <v>96.24933</v>
      </c>
      <c r="F515">
        <v>99.622825995300005</v>
      </c>
      <c r="G515">
        <v>99.997304129400007</v>
      </c>
      <c r="H515">
        <v>99.996753326000004</v>
      </c>
      <c r="I515">
        <v>99.998842605999997</v>
      </c>
      <c r="J515">
        <v>90.606425426800001</v>
      </c>
      <c r="K515">
        <v>91.785104000000004</v>
      </c>
      <c r="L515">
        <v>78.794763333299997</v>
      </c>
      <c r="M515">
        <v>96.223889999999997</v>
      </c>
      <c r="N515">
        <v>99.7655646077</v>
      </c>
      <c r="O515">
        <v>99.999958664000005</v>
      </c>
      <c r="P515">
        <v>99.999768519100002</v>
      </c>
      <c r="Q515">
        <v>99.998842605999997</v>
      </c>
    </row>
    <row r="516" spans="1:17" x14ac:dyDescent="0.35">
      <c r="A516" t="s">
        <v>113</v>
      </c>
      <c r="B516">
        <v>90.803574708900001</v>
      </c>
      <c r="C516">
        <v>91.725649965499997</v>
      </c>
      <c r="D516">
        <v>78.491128500000002</v>
      </c>
      <c r="E516">
        <v>96.387050000000002</v>
      </c>
      <c r="F516">
        <v>99.621594520200006</v>
      </c>
      <c r="G516">
        <v>99.996787379599994</v>
      </c>
      <c r="H516">
        <v>99.999768519100002</v>
      </c>
      <c r="I516">
        <v>99.998842605999997</v>
      </c>
      <c r="J516">
        <v>90.648507631699999</v>
      </c>
      <c r="K516">
        <v>91.724942724100003</v>
      </c>
      <c r="L516">
        <v>78.598081666699997</v>
      </c>
      <c r="M516">
        <v>96.223849999999999</v>
      </c>
      <c r="N516">
        <v>99.765530205000005</v>
      </c>
      <c r="O516">
        <v>99.999958664000005</v>
      </c>
      <c r="P516">
        <v>99.999768519100002</v>
      </c>
      <c r="Q516">
        <v>99.998842605999997</v>
      </c>
    </row>
    <row r="517" spans="1:17" x14ac:dyDescent="0.35">
      <c r="A517" t="s">
        <v>114</v>
      </c>
      <c r="B517">
        <v>90.824552116500001</v>
      </c>
      <c r="C517">
        <v>91.748975999999999</v>
      </c>
      <c r="D517">
        <v>78.582649166699994</v>
      </c>
      <c r="E517">
        <v>96.249589999999998</v>
      </c>
      <c r="F517">
        <v>99.620258764699997</v>
      </c>
      <c r="G517">
        <v>99.996525951199999</v>
      </c>
      <c r="H517">
        <v>99.999768519100002</v>
      </c>
      <c r="I517">
        <v>99.998842605999997</v>
      </c>
      <c r="J517">
        <v>90.654927232099993</v>
      </c>
      <c r="K517">
        <v>91.704073482799998</v>
      </c>
      <c r="L517">
        <v>78.5195166667</v>
      </c>
      <c r="M517">
        <v>96.365399999999994</v>
      </c>
      <c r="N517">
        <v>99.765515485500003</v>
      </c>
      <c r="O517">
        <v>99.999958664000005</v>
      </c>
      <c r="P517">
        <v>99.999768519100002</v>
      </c>
      <c r="Q517">
        <v>99.998842605999997</v>
      </c>
    </row>
    <row r="518" spans="1:17" x14ac:dyDescent="0.35">
      <c r="A518" t="s">
        <v>115</v>
      </c>
      <c r="B518">
        <v>90.842838709800006</v>
      </c>
      <c r="C518">
        <v>91.739517206900004</v>
      </c>
      <c r="D518">
        <v>78.675829666699997</v>
      </c>
      <c r="E518">
        <v>96.245673999999994</v>
      </c>
      <c r="F518">
        <v>99.624284510999999</v>
      </c>
      <c r="G518">
        <v>99.997078843799997</v>
      </c>
      <c r="H518">
        <v>99.999768519100002</v>
      </c>
      <c r="I518">
        <v>99.998842605999997</v>
      </c>
      <c r="J518">
        <v>90.737109169600004</v>
      </c>
      <c r="K518">
        <v>91.680411206900004</v>
      </c>
      <c r="L518">
        <v>78.437820833299995</v>
      </c>
      <c r="M518">
        <v>96.227320000000006</v>
      </c>
      <c r="N518">
        <v>99.765489367900003</v>
      </c>
      <c r="O518">
        <v>99.999958664000005</v>
      </c>
      <c r="P518">
        <v>99.999768519100002</v>
      </c>
      <c r="Q518">
        <v>99.998842605999997</v>
      </c>
    </row>
    <row r="519" spans="1:17" x14ac:dyDescent="0.35">
      <c r="A519" t="s">
        <v>116</v>
      </c>
      <c r="B519">
        <v>90.900469744199995</v>
      </c>
      <c r="C519">
        <v>91.759369930999995</v>
      </c>
      <c r="D519">
        <v>78.630276666699999</v>
      </c>
      <c r="E519">
        <v>96.246200000000002</v>
      </c>
      <c r="F519">
        <v>99.620051072400003</v>
      </c>
      <c r="G519">
        <v>99.994939166099996</v>
      </c>
      <c r="H519">
        <v>99.999768519100002</v>
      </c>
      <c r="I519">
        <v>99.998842605999997</v>
      </c>
      <c r="J519">
        <v>90.6723769906</v>
      </c>
      <c r="K519">
        <v>91.681216241399994</v>
      </c>
      <c r="L519">
        <v>78.3472433333</v>
      </c>
      <c r="M519">
        <v>96.089370000000002</v>
      </c>
      <c r="N519">
        <v>99.7654826168</v>
      </c>
      <c r="O519">
        <v>99.999958664000005</v>
      </c>
      <c r="P519">
        <v>99.999768519100002</v>
      </c>
      <c r="Q519">
        <v>99.998842605999997</v>
      </c>
    </row>
    <row r="520" spans="1:17" x14ac:dyDescent="0.35">
      <c r="A520" t="s">
        <v>117</v>
      </c>
      <c r="B520">
        <v>90.965650593700005</v>
      </c>
      <c r="C520">
        <v>91.750971379299997</v>
      </c>
      <c r="D520">
        <v>78.585592333299999</v>
      </c>
      <c r="E520">
        <v>96.249129999999994</v>
      </c>
      <c r="F520">
        <v>99.681317195800005</v>
      </c>
      <c r="G520">
        <v>99.998235879000006</v>
      </c>
      <c r="H520">
        <v>99.999768519100002</v>
      </c>
      <c r="I520">
        <v>99.998842605999997</v>
      </c>
      <c r="J520">
        <v>90.802439556699994</v>
      </c>
      <c r="K520">
        <v>91.713316000000006</v>
      </c>
      <c r="L520">
        <v>78.498131666700004</v>
      </c>
      <c r="M520">
        <v>96.229069999999993</v>
      </c>
      <c r="N520">
        <v>99.765455770599999</v>
      </c>
      <c r="O520">
        <v>99.999958664000005</v>
      </c>
      <c r="P520">
        <v>99.999768519100002</v>
      </c>
      <c r="Q520">
        <v>99.998842605999997</v>
      </c>
    </row>
    <row r="521" spans="1:17" x14ac:dyDescent="0.35">
      <c r="A521" t="s">
        <v>118</v>
      </c>
      <c r="B521">
        <v>90.934683276800001</v>
      </c>
      <c r="C521">
        <v>91.751693103400001</v>
      </c>
      <c r="D521">
        <v>78.470496666700001</v>
      </c>
      <c r="E521">
        <v>96.248570000000001</v>
      </c>
      <c r="F521">
        <v>99.682641530599994</v>
      </c>
      <c r="G521">
        <v>99.999925949800001</v>
      </c>
      <c r="H521">
        <v>99.999768519100002</v>
      </c>
      <c r="I521">
        <v>99.998842605999997</v>
      </c>
      <c r="J521">
        <v>90.831342488800004</v>
      </c>
      <c r="K521">
        <v>91.716321930999996</v>
      </c>
      <c r="L521">
        <v>78.486591000000004</v>
      </c>
      <c r="M521">
        <v>96.229069999999993</v>
      </c>
      <c r="N521">
        <v>99.7652448204</v>
      </c>
      <c r="O521">
        <v>99.999958664000005</v>
      </c>
      <c r="P521">
        <v>99.999768519100002</v>
      </c>
      <c r="Q521">
        <v>99.998842605999997</v>
      </c>
    </row>
    <row r="522" spans="1:17" x14ac:dyDescent="0.35">
      <c r="A522" t="s">
        <v>119</v>
      </c>
      <c r="B522">
        <v>90.955307456699998</v>
      </c>
      <c r="C522">
        <v>91.760539379299999</v>
      </c>
      <c r="D522">
        <v>78.584635000000006</v>
      </c>
      <c r="E522">
        <v>96.247190000000003</v>
      </c>
      <c r="F522">
        <v>98.216621679799999</v>
      </c>
      <c r="G522">
        <v>99.965255428399999</v>
      </c>
      <c r="H522">
        <v>99.951535630699993</v>
      </c>
      <c r="I522">
        <v>99.998842605999997</v>
      </c>
      <c r="J522">
        <v>90.861858862899993</v>
      </c>
      <c r="K522">
        <v>91.713859517200007</v>
      </c>
      <c r="L522">
        <v>78.4043216667</v>
      </c>
      <c r="M522">
        <v>96.229033999999999</v>
      </c>
      <c r="N522">
        <v>99.765216748</v>
      </c>
      <c r="O522">
        <v>99.999958664000005</v>
      </c>
      <c r="P522">
        <v>99.999768519100002</v>
      </c>
      <c r="Q522">
        <v>99.998842605999997</v>
      </c>
    </row>
    <row r="523" spans="1:17" x14ac:dyDescent="0.35">
      <c r="A523" t="s">
        <v>120</v>
      </c>
      <c r="B523">
        <v>91.032932200900007</v>
      </c>
      <c r="C523">
        <v>91.797815965500007</v>
      </c>
      <c r="D523">
        <v>78.747030666699999</v>
      </c>
      <c r="E523">
        <v>96.247789999999995</v>
      </c>
      <c r="F523">
        <v>98.707786332799998</v>
      </c>
      <c r="G523">
        <v>92.285490281500003</v>
      </c>
      <c r="H523">
        <v>99.999768519100002</v>
      </c>
      <c r="I523">
        <v>99.998842605999997</v>
      </c>
      <c r="J523">
        <v>90.915211700900002</v>
      </c>
      <c r="K523">
        <v>91.750291551700002</v>
      </c>
      <c r="L523">
        <v>78.509893333299999</v>
      </c>
      <c r="M523">
        <v>96.229069999999993</v>
      </c>
      <c r="N523">
        <v>99.765194585100005</v>
      </c>
      <c r="O523">
        <v>99.999958664000005</v>
      </c>
      <c r="P523">
        <v>99.999768519100002</v>
      </c>
      <c r="Q523">
        <v>99.998842605999997</v>
      </c>
    </row>
    <row r="524" spans="1:17" x14ac:dyDescent="0.35">
      <c r="A524" t="s">
        <v>121</v>
      </c>
      <c r="B524">
        <v>91.054136440199997</v>
      </c>
      <c r="C524">
        <v>91.779828758600004</v>
      </c>
      <c r="D524">
        <v>78.515474333300006</v>
      </c>
      <c r="E524">
        <v>96.110590000000002</v>
      </c>
      <c r="F524">
        <v>99.629276691800001</v>
      </c>
      <c r="G524">
        <v>99.995262594600007</v>
      </c>
      <c r="H524">
        <v>99.999768519100002</v>
      </c>
      <c r="I524">
        <v>99.998842605999997</v>
      </c>
      <c r="J524">
        <v>90.967979254499994</v>
      </c>
      <c r="K524">
        <v>91.836475930999995</v>
      </c>
      <c r="L524">
        <v>78.936840333299997</v>
      </c>
      <c r="M524">
        <v>96.367965999999996</v>
      </c>
      <c r="N524">
        <v>99.7651629426</v>
      </c>
      <c r="O524">
        <v>99.999958664000005</v>
      </c>
      <c r="P524">
        <v>99.999768519100002</v>
      </c>
      <c r="Q524">
        <v>99.998842605999997</v>
      </c>
    </row>
    <row r="525" spans="1:17" x14ac:dyDescent="0.35">
      <c r="A525" t="s">
        <v>869</v>
      </c>
      <c r="B525">
        <v>0</v>
      </c>
      <c r="C525">
        <v>0</v>
      </c>
      <c r="D525">
        <v>0</v>
      </c>
      <c r="E525">
        <v>0</v>
      </c>
      <c r="F525">
        <v>0</v>
      </c>
      <c r="G525">
        <v>0</v>
      </c>
      <c r="H525">
        <v>0</v>
      </c>
      <c r="I525">
        <v>0</v>
      </c>
      <c r="J525">
        <v>0</v>
      </c>
      <c r="K525">
        <v>0</v>
      </c>
      <c r="L525">
        <v>0</v>
      </c>
      <c r="M525">
        <v>0</v>
      </c>
      <c r="N525">
        <v>0</v>
      </c>
      <c r="O525">
        <v>0</v>
      </c>
      <c r="P525">
        <v>0</v>
      </c>
      <c r="Q525">
        <v>0</v>
      </c>
    </row>
    <row r="526" spans="1:17" x14ac:dyDescent="0.35">
      <c r="A526" t="s">
        <v>870</v>
      </c>
      <c r="B526">
        <v>0</v>
      </c>
      <c r="C526">
        <v>0</v>
      </c>
      <c r="D526">
        <v>0</v>
      </c>
      <c r="E526">
        <v>0</v>
      </c>
      <c r="F526">
        <v>0</v>
      </c>
      <c r="G526">
        <v>0</v>
      </c>
      <c r="H526">
        <v>0</v>
      </c>
      <c r="I526">
        <v>0</v>
      </c>
      <c r="J526">
        <v>0</v>
      </c>
      <c r="K526">
        <v>0</v>
      </c>
      <c r="L526">
        <v>0</v>
      </c>
      <c r="M526">
        <v>0</v>
      </c>
      <c r="N526">
        <v>0</v>
      </c>
      <c r="O526">
        <v>0</v>
      </c>
      <c r="P526">
        <v>0</v>
      </c>
      <c r="Q526">
        <v>0</v>
      </c>
    </row>
    <row r="527" spans="1:17" x14ac:dyDescent="0.35">
      <c r="A527" t="s">
        <v>871</v>
      </c>
      <c r="B527">
        <v>0</v>
      </c>
      <c r="C527">
        <v>0</v>
      </c>
      <c r="D527">
        <v>0</v>
      </c>
      <c r="E527">
        <v>0</v>
      </c>
      <c r="F527">
        <v>0</v>
      </c>
      <c r="G527">
        <v>0</v>
      </c>
      <c r="H527">
        <v>0</v>
      </c>
      <c r="I527">
        <v>0</v>
      </c>
      <c r="J527">
        <v>0</v>
      </c>
      <c r="K527">
        <v>0</v>
      </c>
      <c r="L527">
        <v>0</v>
      </c>
      <c r="M527">
        <v>0</v>
      </c>
      <c r="N527">
        <v>0</v>
      </c>
      <c r="O527">
        <v>0</v>
      </c>
      <c r="P527">
        <v>0</v>
      </c>
      <c r="Q527">
        <v>0</v>
      </c>
    </row>
    <row r="528" spans="1:17" x14ac:dyDescent="0.35">
      <c r="A528" t="s">
        <v>872</v>
      </c>
      <c r="B528">
        <v>0</v>
      </c>
      <c r="C528">
        <v>0</v>
      </c>
      <c r="D528">
        <v>0</v>
      </c>
      <c r="E528">
        <v>0</v>
      </c>
      <c r="F528">
        <v>0</v>
      </c>
      <c r="G528">
        <v>0</v>
      </c>
      <c r="H528">
        <v>0</v>
      </c>
      <c r="I528">
        <v>0</v>
      </c>
      <c r="J528">
        <v>0</v>
      </c>
      <c r="K528">
        <v>0</v>
      </c>
      <c r="L528">
        <v>0</v>
      </c>
      <c r="M528">
        <v>0</v>
      </c>
      <c r="N528">
        <v>0</v>
      </c>
      <c r="O528">
        <v>0</v>
      </c>
      <c r="P528">
        <v>0</v>
      </c>
      <c r="Q528">
        <v>0</v>
      </c>
    </row>
    <row r="529" spans="1:17" x14ac:dyDescent="0.35">
      <c r="A529" t="s">
        <v>873</v>
      </c>
      <c r="B529">
        <v>0</v>
      </c>
      <c r="C529">
        <v>0</v>
      </c>
      <c r="D529">
        <v>0</v>
      </c>
      <c r="E529">
        <v>0</v>
      </c>
      <c r="F529">
        <v>0</v>
      </c>
      <c r="G529">
        <v>0</v>
      </c>
      <c r="H529">
        <v>0</v>
      </c>
      <c r="I529">
        <v>0</v>
      </c>
      <c r="J529">
        <v>0</v>
      </c>
      <c r="K529">
        <v>0</v>
      </c>
      <c r="L529">
        <v>0</v>
      </c>
      <c r="M529">
        <v>0</v>
      </c>
      <c r="N529">
        <v>0</v>
      </c>
      <c r="O529">
        <v>0</v>
      </c>
      <c r="P529">
        <v>0</v>
      </c>
      <c r="Q529">
        <v>0</v>
      </c>
    </row>
    <row r="530" spans="1:17" x14ac:dyDescent="0.35">
      <c r="A530" t="s">
        <v>874</v>
      </c>
      <c r="B530">
        <v>0</v>
      </c>
      <c r="C530">
        <v>0</v>
      </c>
      <c r="D530">
        <v>0</v>
      </c>
      <c r="E530">
        <v>0</v>
      </c>
      <c r="F530">
        <v>0</v>
      </c>
      <c r="G530">
        <v>0</v>
      </c>
      <c r="H530">
        <v>0</v>
      </c>
      <c r="I530">
        <v>0</v>
      </c>
      <c r="J530">
        <v>0</v>
      </c>
      <c r="K530">
        <v>0</v>
      </c>
      <c r="L530">
        <v>0</v>
      </c>
      <c r="M530">
        <v>0</v>
      </c>
      <c r="N530">
        <v>0</v>
      </c>
      <c r="O530">
        <v>0</v>
      </c>
      <c r="P530">
        <v>0</v>
      </c>
      <c r="Q530">
        <v>0</v>
      </c>
    </row>
    <row r="531" spans="1:17" x14ac:dyDescent="0.35">
      <c r="A531" t="s">
        <v>875</v>
      </c>
      <c r="B531">
        <v>89.414962601200003</v>
      </c>
      <c r="C531">
        <v>91.784613551700005</v>
      </c>
      <c r="D531">
        <v>78.592877000000001</v>
      </c>
      <c r="E531">
        <v>96.386359999999996</v>
      </c>
      <c r="F531">
        <v>7.8490480451</v>
      </c>
      <c r="G531">
        <v>0</v>
      </c>
      <c r="H531">
        <v>0</v>
      </c>
      <c r="I531">
        <v>0</v>
      </c>
      <c r="J531">
        <v>89.578317792199996</v>
      </c>
      <c r="K531">
        <v>91.786418034500002</v>
      </c>
      <c r="L531">
        <v>78.694829833300005</v>
      </c>
      <c r="M531">
        <v>96.368033999999994</v>
      </c>
      <c r="N531">
        <v>99.998481019699994</v>
      </c>
      <c r="O531">
        <v>99.999958664000005</v>
      </c>
      <c r="P531">
        <v>99.999768519100002</v>
      </c>
      <c r="Q531">
        <v>99.998842605999997</v>
      </c>
    </row>
    <row r="532" spans="1:17" x14ac:dyDescent="0.35">
      <c r="A532" t="s">
        <v>876</v>
      </c>
      <c r="B532">
        <v>89.396076603799997</v>
      </c>
      <c r="C532">
        <v>91.849726172399997</v>
      </c>
      <c r="D532">
        <v>78.970411666700002</v>
      </c>
      <c r="E532">
        <v>96.247720000000001</v>
      </c>
      <c r="F532">
        <v>0</v>
      </c>
      <c r="G532">
        <v>0</v>
      </c>
      <c r="H532">
        <v>0</v>
      </c>
      <c r="I532">
        <v>0</v>
      </c>
      <c r="J532">
        <v>89.565284556500004</v>
      </c>
      <c r="K532">
        <v>91.772053034500004</v>
      </c>
      <c r="L532">
        <v>78.693578333299996</v>
      </c>
      <c r="M532">
        <v>96.36609</v>
      </c>
      <c r="N532">
        <v>99.998483609000004</v>
      </c>
      <c r="O532">
        <v>99.999958664000005</v>
      </c>
      <c r="P532">
        <v>99.999768519100002</v>
      </c>
      <c r="Q532">
        <v>99.998842605999997</v>
      </c>
    </row>
    <row r="533" spans="1:17" x14ac:dyDescent="0.35">
      <c r="A533" t="s">
        <v>108</v>
      </c>
      <c r="B533">
        <v>81.330217782600002</v>
      </c>
      <c r="C533">
        <v>57.1829654828</v>
      </c>
      <c r="D533">
        <v>57.812399833299999</v>
      </c>
      <c r="E533">
        <v>96.386899999999997</v>
      </c>
      <c r="F533">
        <v>99.378205214999994</v>
      </c>
      <c r="G533">
        <v>99.980381990500007</v>
      </c>
      <c r="H533">
        <v>99.9986381521</v>
      </c>
      <c r="I533">
        <v>99.998842605999997</v>
      </c>
      <c r="J533">
        <v>89.592470229</v>
      </c>
      <c r="K533">
        <v>91.782294724099998</v>
      </c>
      <c r="L533">
        <v>78.718020666699999</v>
      </c>
      <c r="M533">
        <v>96.368279999999999</v>
      </c>
      <c r="N533">
        <v>90.290553314899995</v>
      </c>
      <c r="O533">
        <v>61.7270302202</v>
      </c>
      <c r="P533">
        <v>71.956616633799996</v>
      </c>
      <c r="Q533">
        <v>99.998842605999997</v>
      </c>
    </row>
    <row r="534" spans="1:17" x14ac:dyDescent="0.35">
      <c r="A534" t="s">
        <v>109</v>
      </c>
      <c r="B534">
        <v>89.447867377700007</v>
      </c>
      <c r="C534">
        <v>91.799710827599995</v>
      </c>
      <c r="D534">
        <v>78.724995000000007</v>
      </c>
      <c r="E534">
        <v>96.387979999999999</v>
      </c>
      <c r="F534">
        <v>94.2511018159</v>
      </c>
      <c r="G534">
        <v>99.989966953899994</v>
      </c>
      <c r="H534">
        <v>99.9818975604</v>
      </c>
      <c r="I534">
        <v>99.998842605999997</v>
      </c>
      <c r="J534">
        <v>89.608216742600007</v>
      </c>
      <c r="K534">
        <v>91.762202620699995</v>
      </c>
      <c r="L534">
        <v>78.614789333299996</v>
      </c>
      <c r="M534">
        <v>96.370186000000004</v>
      </c>
      <c r="N534">
        <v>99.998483504800006</v>
      </c>
      <c r="O534">
        <v>99.999958664000005</v>
      </c>
      <c r="P534">
        <v>99.999768519100002</v>
      </c>
      <c r="Q534">
        <v>99.998842605999997</v>
      </c>
    </row>
    <row r="535" spans="1:17" x14ac:dyDescent="0.35">
      <c r="A535" t="s">
        <v>110</v>
      </c>
      <c r="B535">
        <v>89.399528342899998</v>
      </c>
      <c r="C535">
        <v>91.850872758600005</v>
      </c>
      <c r="D535">
        <v>78.860731666700005</v>
      </c>
      <c r="E535">
        <v>96.388319999999993</v>
      </c>
      <c r="F535">
        <v>97.993363597699997</v>
      </c>
      <c r="G535">
        <v>99.997753664900003</v>
      </c>
      <c r="H535">
        <v>99.999768519100002</v>
      </c>
      <c r="I535">
        <v>99.998842605999997</v>
      </c>
      <c r="J535">
        <v>89.598094697700006</v>
      </c>
      <c r="K535">
        <v>91.780691000000004</v>
      </c>
      <c r="L535">
        <v>78.637578333299999</v>
      </c>
      <c r="M535">
        <v>96.506990000000002</v>
      </c>
      <c r="N535">
        <v>99.991963103200007</v>
      </c>
      <c r="O535">
        <v>99.999958664000005</v>
      </c>
      <c r="P535">
        <v>99.999768519100002</v>
      </c>
      <c r="Q535">
        <v>99.998842605999997</v>
      </c>
    </row>
    <row r="536" spans="1:17" x14ac:dyDescent="0.35">
      <c r="A536" t="s">
        <v>111</v>
      </c>
      <c r="B536">
        <v>89.256646206699997</v>
      </c>
      <c r="C536">
        <v>91.876088448299996</v>
      </c>
      <c r="D536">
        <v>78.956808333300003</v>
      </c>
      <c r="E536">
        <v>96.388379999999998</v>
      </c>
      <c r="F536">
        <v>99.380911972500002</v>
      </c>
      <c r="G536">
        <v>99.967656427400001</v>
      </c>
      <c r="H536">
        <v>99.971058585500003</v>
      </c>
      <c r="I536">
        <v>99.998842605999997</v>
      </c>
      <c r="J536">
        <v>89.617333747800004</v>
      </c>
      <c r="K536">
        <v>91.798464413800005</v>
      </c>
      <c r="L536">
        <v>78.719992500000004</v>
      </c>
      <c r="M536">
        <v>96.371679999999998</v>
      </c>
      <c r="N536">
        <v>99.991738150900005</v>
      </c>
      <c r="O536">
        <v>99.999958664000005</v>
      </c>
      <c r="P536">
        <v>99.999768519100002</v>
      </c>
      <c r="Q536">
        <v>99.998842605999997</v>
      </c>
    </row>
    <row r="537" spans="1:17" x14ac:dyDescent="0.35">
      <c r="A537" t="s">
        <v>96</v>
      </c>
      <c r="B537">
        <v>88.7925270243</v>
      </c>
      <c r="C537">
        <v>91.855582482800003</v>
      </c>
      <c r="D537">
        <v>78.793262499999997</v>
      </c>
      <c r="E537">
        <v>96.388144999999994</v>
      </c>
      <c r="F537">
        <v>98.271418562999997</v>
      </c>
      <c r="G537">
        <v>99.999625092700001</v>
      </c>
      <c r="H537">
        <v>99.999768519100002</v>
      </c>
      <c r="I537">
        <v>99.998842605999997</v>
      </c>
      <c r="J537">
        <v>89.594798816799994</v>
      </c>
      <c r="K537">
        <v>91.789357620700002</v>
      </c>
      <c r="L537">
        <v>78.720590000000001</v>
      </c>
      <c r="M537">
        <v>96.513244999999998</v>
      </c>
      <c r="N537">
        <v>97.996129683899994</v>
      </c>
      <c r="O537">
        <v>99.999958664000005</v>
      </c>
      <c r="P537">
        <v>99.999768519100002</v>
      </c>
      <c r="Q537">
        <v>99.998842605999997</v>
      </c>
    </row>
    <row r="538" spans="1:17" x14ac:dyDescent="0.35">
      <c r="A538" t="s">
        <v>97</v>
      </c>
      <c r="B538">
        <v>89.386856881699998</v>
      </c>
      <c r="C538">
        <v>91.859251241400003</v>
      </c>
      <c r="D538">
        <v>78.767786833299994</v>
      </c>
      <c r="E538">
        <v>96.526250000000005</v>
      </c>
      <c r="F538">
        <v>97.777380986099999</v>
      </c>
      <c r="G538">
        <v>99.999485271400005</v>
      </c>
      <c r="H538">
        <v>99.999768519100002</v>
      </c>
      <c r="I538">
        <v>99.998842605999997</v>
      </c>
      <c r="J538">
        <v>89.546791755399994</v>
      </c>
      <c r="K538">
        <v>91.796683379300006</v>
      </c>
      <c r="L538">
        <v>78.66225</v>
      </c>
      <c r="M538">
        <v>96.510339999999999</v>
      </c>
      <c r="N538">
        <v>98.946579832200001</v>
      </c>
      <c r="O538">
        <v>99.999958664000005</v>
      </c>
      <c r="P538">
        <v>99.999768519100002</v>
      </c>
      <c r="Q538">
        <v>99.998842605999997</v>
      </c>
    </row>
    <row r="539" spans="1:17" x14ac:dyDescent="0.35">
      <c r="A539" t="s">
        <v>98</v>
      </c>
      <c r="B539">
        <v>88.733497747000001</v>
      </c>
      <c r="C539">
        <v>91.907019482799996</v>
      </c>
      <c r="D539">
        <v>78.999189333299995</v>
      </c>
      <c r="E539">
        <v>96.384544000000005</v>
      </c>
      <c r="F539">
        <v>98.4535862038</v>
      </c>
      <c r="G539">
        <v>99.999481378499993</v>
      </c>
      <c r="H539">
        <v>99.999768519100002</v>
      </c>
      <c r="I539">
        <v>99.998842605999997</v>
      </c>
      <c r="J539">
        <v>89.572243344599997</v>
      </c>
      <c r="K539">
        <v>91.807045000000002</v>
      </c>
      <c r="L539">
        <v>78.641245166700003</v>
      </c>
      <c r="M539">
        <v>96.374769999999998</v>
      </c>
      <c r="N539">
        <v>98.915844158200002</v>
      </c>
      <c r="O539">
        <v>99.999958664000005</v>
      </c>
      <c r="P539">
        <v>99.999768519100002</v>
      </c>
      <c r="Q539">
        <v>99.998842605999997</v>
      </c>
    </row>
    <row r="540" spans="1:17" x14ac:dyDescent="0.35">
      <c r="A540" t="s">
        <v>99</v>
      </c>
      <c r="B540">
        <v>88.821482260300002</v>
      </c>
      <c r="C540">
        <v>91.9023692759</v>
      </c>
      <c r="D540">
        <v>79.0000093333</v>
      </c>
      <c r="E540">
        <v>96.385980000000004</v>
      </c>
      <c r="F540">
        <v>99.171786072000003</v>
      </c>
      <c r="G540">
        <v>99.998634378899993</v>
      </c>
      <c r="H540">
        <v>99.999768519100002</v>
      </c>
      <c r="I540">
        <v>99.998842605999997</v>
      </c>
      <c r="J540">
        <v>89.640900788099998</v>
      </c>
      <c r="K540">
        <v>91.823755448300005</v>
      </c>
      <c r="L540">
        <v>78.652229333299999</v>
      </c>
      <c r="M540">
        <v>96.372985999999997</v>
      </c>
      <c r="N540">
        <v>98.444883873799995</v>
      </c>
      <c r="O540">
        <v>99.999958664000005</v>
      </c>
      <c r="P540">
        <v>99.999768519100002</v>
      </c>
      <c r="Q540">
        <v>99.998842605999997</v>
      </c>
    </row>
    <row r="541" spans="1:17" x14ac:dyDescent="0.35">
      <c r="A541" t="s">
        <v>100</v>
      </c>
      <c r="B541">
        <v>89.3251962609</v>
      </c>
      <c r="C541">
        <v>91.917162689700007</v>
      </c>
      <c r="D541">
        <v>79.071443166700007</v>
      </c>
      <c r="E541">
        <v>96.527664000000001</v>
      </c>
      <c r="F541">
        <v>98.128284593000004</v>
      </c>
      <c r="G541">
        <v>99.984500813300002</v>
      </c>
      <c r="H541">
        <v>99.999768519100002</v>
      </c>
      <c r="I541">
        <v>99.998842605999997</v>
      </c>
      <c r="J541">
        <v>89.698230102899998</v>
      </c>
      <c r="K541">
        <v>91.857362620700002</v>
      </c>
      <c r="L541">
        <v>78.791745666699995</v>
      </c>
      <c r="M541">
        <v>96.376009999999994</v>
      </c>
      <c r="N541">
        <v>98.823464655400002</v>
      </c>
      <c r="O541">
        <v>99.999958664000005</v>
      </c>
      <c r="P541">
        <v>99.999768519100002</v>
      </c>
      <c r="Q541">
        <v>99.998842605999997</v>
      </c>
    </row>
    <row r="542" spans="1:17" x14ac:dyDescent="0.35">
      <c r="A542" t="s">
        <v>101</v>
      </c>
      <c r="B542">
        <v>89.430578811299995</v>
      </c>
      <c r="C542">
        <v>91.316858862100005</v>
      </c>
      <c r="D542">
        <v>78.861089166699998</v>
      </c>
      <c r="E542">
        <v>96.525109999999998</v>
      </c>
      <c r="F542">
        <v>99.471750171699995</v>
      </c>
      <c r="G542">
        <v>99.999110271500001</v>
      </c>
      <c r="H542">
        <v>99.999768519100002</v>
      </c>
      <c r="I542">
        <v>99.998842605999997</v>
      </c>
      <c r="J542">
        <v>89.696556511300003</v>
      </c>
      <c r="K542">
        <v>91.722375793099999</v>
      </c>
      <c r="L542">
        <v>78.6072046667</v>
      </c>
      <c r="M542">
        <v>96.514439999999993</v>
      </c>
      <c r="N542">
        <v>98.7536655774</v>
      </c>
      <c r="O542">
        <v>99.509353866799998</v>
      </c>
      <c r="P542">
        <v>99.999768519100002</v>
      </c>
      <c r="Q542">
        <v>99.998842605999997</v>
      </c>
    </row>
    <row r="543" spans="1:17" x14ac:dyDescent="0.35">
      <c r="A543" t="s">
        <v>877</v>
      </c>
      <c r="B543">
        <v>58.6749644374</v>
      </c>
      <c r="C543">
        <v>40.428404414799999</v>
      </c>
      <c r="D543">
        <v>41.9437933333</v>
      </c>
      <c r="E543">
        <v>0</v>
      </c>
      <c r="F543">
        <v>84.030169271899993</v>
      </c>
      <c r="G543">
        <v>90.647411427500003</v>
      </c>
      <c r="H543">
        <v>97.563794929799997</v>
      </c>
      <c r="I543">
        <v>0</v>
      </c>
      <c r="J543">
        <v>89.902399455099996</v>
      </c>
      <c r="K543">
        <v>92.380012172400001</v>
      </c>
      <c r="L543">
        <v>78.955025666699996</v>
      </c>
      <c r="M543">
        <v>96.471440000000001</v>
      </c>
      <c r="N543">
        <v>83.974995933900004</v>
      </c>
      <c r="O543">
        <v>99.999958664000005</v>
      </c>
      <c r="P543">
        <v>99.999768519100002</v>
      </c>
      <c r="Q543">
        <v>99.998842605999997</v>
      </c>
    </row>
    <row r="544" spans="1:17" x14ac:dyDescent="0.35">
      <c r="A544" t="s">
        <v>878</v>
      </c>
      <c r="B544">
        <v>0</v>
      </c>
      <c r="C544">
        <v>0</v>
      </c>
      <c r="D544">
        <v>0</v>
      </c>
      <c r="E544">
        <v>0</v>
      </c>
      <c r="F544">
        <v>0</v>
      </c>
      <c r="G544">
        <v>0</v>
      </c>
      <c r="H544">
        <v>0</v>
      </c>
      <c r="I544">
        <v>0</v>
      </c>
      <c r="J544">
        <v>0</v>
      </c>
      <c r="K544">
        <v>0</v>
      </c>
      <c r="L544">
        <v>0</v>
      </c>
      <c r="M544">
        <v>0</v>
      </c>
      <c r="N544">
        <v>0</v>
      </c>
      <c r="O544">
        <v>0</v>
      </c>
      <c r="P544">
        <v>0</v>
      </c>
      <c r="Q544">
        <v>0</v>
      </c>
    </row>
    <row r="545" spans="1:17" x14ac:dyDescent="0.35">
      <c r="A545" t="s">
        <v>879</v>
      </c>
      <c r="B545">
        <v>0</v>
      </c>
      <c r="C545">
        <v>0</v>
      </c>
      <c r="D545">
        <v>0</v>
      </c>
      <c r="E545">
        <v>0</v>
      </c>
      <c r="F545">
        <v>0</v>
      </c>
      <c r="G545">
        <v>0</v>
      </c>
      <c r="H545">
        <v>0</v>
      </c>
      <c r="I545">
        <v>0</v>
      </c>
      <c r="J545">
        <v>0</v>
      </c>
      <c r="K545">
        <v>0</v>
      </c>
      <c r="L545">
        <v>0</v>
      </c>
      <c r="M545">
        <v>0</v>
      </c>
      <c r="N545">
        <v>0</v>
      </c>
      <c r="O545">
        <v>0</v>
      </c>
      <c r="P545">
        <v>0</v>
      </c>
      <c r="Q545">
        <v>0</v>
      </c>
    </row>
    <row r="546" spans="1:17" x14ac:dyDescent="0.35">
      <c r="A546" t="s">
        <v>122</v>
      </c>
      <c r="B546">
        <v>88.541069311900003</v>
      </c>
      <c r="C546">
        <v>91.572237999999999</v>
      </c>
      <c r="D546">
        <v>78.302084166699998</v>
      </c>
      <c r="E546">
        <v>96.509259999999998</v>
      </c>
      <c r="F546">
        <v>99.340779917099994</v>
      </c>
      <c r="G546">
        <v>99.999958664000005</v>
      </c>
      <c r="H546">
        <v>99.999768519100002</v>
      </c>
      <c r="I546">
        <v>99.998842605999997</v>
      </c>
      <c r="J546">
        <v>0</v>
      </c>
      <c r="K546">
        <v>0</v>
      </c>
      <c r="L546">
        <v>0</v>
      </c>
      <c r="M546">
        <v>0</v>
      </c>
      <c r="N546">
        <v>0</v>
      </c>
      <c r="O546">
        <v>0</v>
      </c>
      <c r="P546">
        <v>0</v>
      </c>
      <c r="Q546">
        <v>0</v>
      </c>
    </row>
    <row r="547" spans="1:17" x14ac:dyDescent="0.35">
      <c r="A547" t="s">
        <v>880</v>
      </c>
      <c r="B547">
        <v>0</v>
      </c>
      <c r="C547">
        <v>0</v>
      </c>
      <c r="D547">
        <v>0</v>
      </c>
      <c r="E547">
        <v>0</v>
      </c>
      <c r="F547">
        <v>0</v>
      </c>
      <c r="G547">
        <v>0</v>
      </c>
      <c r="H547">
        <v>0</v>
      </c>
      <c r="I547">
        <v>0</v>
      </c>
      <c r="J547">
        <v>0</v>
      </c>
      <c r="K547">
        <v>0</v>
      </c>
      <c r="L547">
        <v>0</v>
      </c>
      <c r="M547">
        <v>0</v>
      </c>
      <c r="N547">
        <v>0</v>
      </c>
      <c r="O547">
        <v>0</v>
      </c>
      <c r="P547">
        <v>0</v>
      </c>
      <c r="Q547">
        <v>0</v>
      </c>
    </row>
    <row r="548" spans="1:17" x14ac:dyDescent="0.35">
      <c r="A548" t="s">
        <v>123</v>
      </c>
      <c r="B548">
        <v>89.347215626099995</v>
      </c>
      <c r="C548">
        <v>91.990062758600004</v>
      </c>
      <c r="D548">
        <v>78.301890833300007</v>
      </c>
      <c r="E548">
        <v>96.325230000000005</v>
      </c>
      <c r="F548">
        <v>99.999996534700003</v>
      </c>
      <c r="G548">
        <v>99.999958664000005</v>
      </c>
      <c r="H548">
        <v>99.999768519100002</v>
      </c>
      <c r="I548">
        <v>99.998842605999997</v>
      </c>
      <c r="J548">
        <v>0</v>
      </c>
      <c r="K548">
        <v>0</v>
      </c>
      <c r="L548">
        <v>0</v>
      </c>
      <c r="M548">
        <v>0</v>
      </c>
      <c r="N548">
        <v>0</v>
      </c>
      <c r="O548">
        <v>0</v>
      </c>
      <c r="P548">
        <v>0</v>
      </c>
      <c r="Q548">
        <v>0</v>
      </c>
    </row>
    <row r="549" spans="1:17" x14ac:dyDescent="0.35">
      <c r="A549" t="s">
        <v>881</v>
      </c>
      <c r="B549">
        <v>0</v>
      </c>
      <c r="C549">
        <v>0</v>
      </c>
      <c r="D549">
        <v>0</v>
      </c>
      <c r="E549">
        <v>0</v>
      </c>
      <c r="F549">
        <v>0</v>
      </c>
      <c r="G549">
        <v>0</v>
      </c>
      <c r="H549">
        <v>0</v>
      </c>
      <c r="I549">
        <v>0</v>
      </c>
      <c r="J549">
        <v>0</v>
      </c>
      <c r="K549">
        <v>0</v>
      </c>
      <c r="L549">
        <v>0</v>
      </c>
      <c r="M549">
        <v>0</v>
      </c>
      <c r="N549">
        <v>0</v>
      </c>
      <c r="O549">
        <v>0</v>
      </c>
      <c r="P549">
        <v>0</v>
      </c>
      <c r="Q549">
        <v>0</v>
      </c>
    </row>
    <row r="550" spans="1:17" x14ac:dyDescent="0.35">
      <c r="A550" t="s">
        <v>124</v>
      </c>
      <c r="B550">
        <v>89.579961740000002</v>
      </c>
      <c r="C550">
        <v>91.841554965499995</v>
      </c>
      <c r="D550">
        <v>78.138504166700002</v>
      </c>
      <c r="E550">
        <v>96.528940000000006</v>
      </c>
      <c r="F550">
        <v>98.200782848100005</v>
      </c>
      <c r="G550">
        <v>99.999958664000005</v>
      </c>
      <c r="H550">
        <v>99.999768519100002</v>
      </c>
      <c r="I550">
        <v>99.998842605999997</v>
      </c>
      <c r="J550">
        <v>0</v>
      </c>
      <c r="K550">
        <v>0</v>
      </c>
      <c r="L550">
        <v>0</v>
      </c>
      <c r="M550">
        <v>0</v>
      </c>
      <c r="N550">
        <v>0</v>
      </c>
      <c r="O550">
        <v>0</v>
      </c>
      <c r="P550">
        <v>0</v>
      </c>
      <c r="Q550">
        <v>0</v>
      </c>
    </row>
    <row r="551" spans="1:17" x14ac:dyDescent="0.35">
      <c r="A551" t="s">
        <v>882</v>
      </c>
      <c r="B551">
        <v>0</v>
      </c>
      <c r="C551">
        <v>0</v>
      </c>
      <c r="D551">
        <v>0</v>
      </c>
      <c r="E551">
        <v>0</v>
      </c>
      <c r="F551">
        <v>0</v>
      </c>
      <c r="G551">
        <v>0</v>
      </c>
      <c r="H551">
        <v>0</v>
      </c>
      <c r="I551">
        <v>0</v>
      </c>
      <c r="J551">
        <v>0</v>
      </c>
      <c r="K551">
        <v>0</v>
      </c>
      <c r="L551">
        <v>0</v>
      </c>
      <c r="M551">
        <v>0</v>
      </c>
      <c r="N551">
        <v>0</v>
      </c>
      <c r="O551">
        <v>0</v>
      </c>
      <c r="P551">
        <v>0</v>
      </c>
      <c r="Q551">
        <v>0</v>
      </c>
    </row>
    <row r="552" spans="1:17" x14ac:dyDescent="0.35">
      <c r="A552" t="s">
        <v>883</v>
      </c>
      <c r="B552">
        <v>0</v>
      </c>
      <c r="C552">
        <v>0</v>
      </c>
      <c r="D552">
        <v>0</v>
      </c>
      <c r="E552">
        <v>0</v>
      </c>
      <c r="F552">
        <v>0</v>
      </c>
      <c r="G552">
        <v>0</v>
      </c>
      <c r="H552">
        <v>0</v>
      </c>
      <c r="I552">
        <v>0</v>
      </c>
      <c r="J552">
        <v>0</v>
      </c>
      <c r="K552">
        <v>0</v>
      </c>
      <c r="L552">
        <v>0</v>
      </c>
      <c r="M552">
        <v>0</v>
      </c>
      <c r="N552">
        <v>0</v>
      </c>
      <c r="O552">
        <v>0</v>
      </c>
      <c r="P552">
        <v>0</v>
      </c>
      <c r="Q552">
        <v>0</v>
      </c>
    </row>
    <row r="553" spans="1:17" x14ac:dyDescent="0.35">
      <c r="A553" t="s">
        <v>884</v>
      </c>
      <c r="B553">
        <v>0</v>
      </c>
      <c r="C553">
        <v>0</v>
      </c>
      <c r="D553">
        <v>0</v>
      </c>
      <c r="E553">
        <v>0</v>
      </c>
      <c r="F553">
        <v>0</v>
      </c>
      <c r="G553">
        <v>0</v>
      </c>
      <c r="H553">
        <v>0</v>
      </c>
      <c r="I553">
        <v>0</v>
      </c>
      <c r="J553">
        <v>0</v>
      </c>
      <c r="K553">
        <v>0</v>
      </c>
      <c r="L553">
        <v>0</v>
      </c>
      <c r="M553">
        <v>0</v>
      </c>
      <c r="N553">
        <v>0</v>
      </c>
      <c r="O553">
        <v>0</v>
      </c>
      <c r="P553">
        <v>0</v>
      </c>
      <c r="Q553">
        <v>0</v>
      </c>
    </row>
    <row r="554" spans="1:17" x14ac:dyDescent="0.35">
      <c r="A554" t="s">
        <v>885</v>
      </c>
      <c r="B554">
        <v>0</v>
      </c>
      <c r="C554">
        <v>0</v>
      </c>
      <c r="D554">
        <v>0</v>
      </c>
      <c r="E554">
        <v>0</v>
      </c>
      <c r="F554">
        <v>0</v>
      </c>
      <c r="G554">
        <v>0</v>
      </c>
      <c r="H554">
        <v>0</v>
      </c>
      <c r="I554">
        <v>0</v>
      </c>
      <c r="J554">
        <v>0</v>
      </c>
      <c r="K554">
        <v>0</v>
      </c>
      <c r="L554">
        <v>0</v>
      </c>
      <c r="M554">
        <v>0</v>
      </c>
      <c r="N554">
        <v>0</v>
      </c>
      <c r="O554">
        <v>0</v>
      </c>
      <c r="P554">
        <v>0</v>
      </c>
      <c r="Q554">
        <v>0</v>
      </c>
    </row>
    <row r="555" spans="1:17" x14ac:dyDescent="0.35">
      <c r="A555" t="s">
        <v>886</v>
      </c>
      <c r="B555">
        <v>0</v>
      </c>
      <c r="C555">
        <v>0</v>
      </c>
      <c r="D555">
        <v>0</v>
      </c>
      <c r="E555">
        <v>0</v>
      </c>
      <c r="F555">
        <v>0</v>
      </c>
      <c r="G555">
        <v>0</v>
      </c>
      <c r="H555">
        <v>0</v>
      </c>
      <c r="I555">
        <v>0</v>
      </c>
      <c r="J555">
        <v>0</v>
      </c>
      <c r="K555">
        <v>0</v>
      </c>
      <c r="L555">
        <v>0</v>
      </c>
      <c r="M555">
        <v>0</v>
      </c>
      <c r="N555">
        <v>0</v>
      </c>
      <c r="O555">
        <v>0</v>
      </c>
      <c r="P555">
        <v>0</v>
      </c>
      <c r="Q555">
        <v>0</v>
      </c>
    </row>
    <row r="556" spans="1:17" x14ac:dyDescent="0.35">
      <c r="A556" t="s">
        <v>887</v>
      </c>
      <c r="B556">
        <v>0</v>
      </c>
      <c r="C556">
        <v>0</v>
      </c>
      <c r="D556">
        <v>0</v>
      </c>
      <c r="E556">
        <v>0</v>
      </c>
      <c r="F556">
        <v>0</v>
      </c>
      <c r="G556">
        <v>0</v>
      </c>
      <c r="H556">
        <v>0</v>
      </c>
      <c r="I556">
        <v>0</v>
      </c>
      <c r="J556">
        <v>0</v>
      </c>
      <c r="K556">
        <v>0</v>
      </c>
      <c r="L556">
        <v>0</v>
      </c>
      <c r="M556">
        <v>0</v>
      </c>
      <c r="N556">
        <v>0</v>
      </c>
      <c r="O556">
        <v>0</v>
      </c>
      <c r="P556">
        <v>0</v>
      </c>
      <c r="Q556">
        <v>0</v>
      </c>
    </row>
    <row r="557" spans="1:17" x14ac:dyDescent="0.35">
      <c r="A557" t="s">
        <v>888</v>
      </c>
      <c r="B557">
        <v>0</v>
      </c>
      <c r="C557">
        <v>0</v>
      </c>
      <c r="D557">
        <v>0</v>
      </c>
      <c r="E557">
        <v>0</v>
      </c>
      <c r="F557">
        <v>0</v>
      </c>
      <c r="G557">
        <v>0</v>
      </c>
      <c r="H557">
        <v>0</v>
      </c>
      <c r="I557">
        <v>0</v>
      </c>
      <c r="J557">
        <v>0</v>
      </c>
      <c r="K557">
        <v>0</v>
      </c>
      <c r="L557">
        <v>0</v>
      </c>
      <c r="M557">
        <v>0</v>
      </c>
      <c r="N557">
        <v>0</v>
      </c>
      <c r="O557">
        <v>0</v>
      </c>
      <c r="P557">
        <v>0</v>
      </c>
      <c r="Q557">
        <v>0</v>
      </c>
    </row>
    <row r="558" spans="1:17" x14ac:dyDescent="0.35">
      <c r="A558" t="s">
        <v>889</v>
      </c>
      <c r="B558">
        <v>0</v>
      </c>
      <c r="C558">
        <v>0</v>
      </c>
      <c r="D558">
        <v>0</v>
      </c>
      <c r="E558">
        <v>0</v>
      </c>
      <c r="F558">
        <v>0</v>
      </c>
      <c r="G558">
        <v>0</v>
      </c>
      <c r="H558">
        <v>0</v>
      </c>
      <c r="I558">
        <v>0</v>
      </c>
      <c r="J558">
        <v>0</v>
      </c>
      <c r="K558">
        <v>0</v>
      </c>
      <c r="L558">
        <v>0</v>
      </c>
      <c r="M558">
        <v>0</v>
      </c>
      <c r="N558">
        <v>0</v>
      </c>
      <c r="O558">
        <v>0</v>
      </c>
      <c r="P558">
        <v>0</v>
      </c>
      <c r="Q558">
        <v>0</v>
      </c>
    </row>
    <row r="559" spans="1:17" x14ac:dyDescent="0.35">
      <c r="A559" t="s">
        <v>890</v>
      </c>
      <c r="B559">
        <v>0</v>
      </c>
      <c r="C559">
        <v>0</v>
      </c>
      <c r="D559">
        <v>0</v>
      </c>
      <c r="E559">
        <v>0</v>
      </c>
      <c r="F559">
        <v>0</v>
      </c>
      <c r="G559">
        <v>0</v>
      </c>
      <c r="H559">
        <v>0</v>
      </c>
      <c r="I559">
        <v>0</v>
      </c>
      <c r="J559">
        <v>0</v>
      </c>
      <c r="K559">
        <v>0</v>
      </c>
      <c r="L559">
        <v>0</v>
      </c>
      <c r="M559">
        <v>0</v>
      </c>
      <c r="N559">
        <v>0</v>
      </c>
      <c r="O559">
        <v>0</v>
      </c>
      <c r="P559">
        <v>0</v>
      </c>
      <c r="Q559">
        <v>0</v>
      </c>
    </row>
    <row r="560" spans="1:17" x14ac:dyDescent="0.35">
      <c r="A560" t="s">
        <v>334</v>
      </c>
      <c r="B560">
        <v>16.322662072499998</v>
      </c>
      <c r="C560">
        <v>0</v>
      </c>
      <c r="D560">
        <v>0</v>
      </c>
      <c r="E560">
        <v>0</v>
      </c>
      <c r="F560">
        <v>96.071993300900004</v>
      </c>
      <c r="G560">
        <v>0</v>
      </c>
      <c r="H560">
        <v>0</v>
      </c>
      <c r="I560">
        <v>0</v>
      </c>
      <c r="J560">
        <v>16.318059029</v>
      </c>
      <c r="K560">
        <v>0</v>
      </c>
      <c r="L560">
        <v>0</v>
      </c>
      <c r="M560">
        <v>0</v>
      </c>
      <c r="N560">
        <v>99.999980709900001</v>
      </c>
      <c r="O560">
        <v>0</v>
      </c>
      <c r="P560">
        <v>0</v>
      </c>
      <c r="Q560">
        <v>0</v>
      </c>
    </row>
    <row r="561" spans="1:17" x14ac:dyDescent="0.35">
      <c r="A561" t="s">
        <v>335</v>
      </c>
      <c r="B561">
        <v>16.2665023739</v>
      </c>
      <c r="C561">
        <v>0</v>
      </c>
      <c r="D561">
        <v>0</v>
      </c>
      <c r="E561">
        <v>0</v>
      </c>
      <c r="F561">
        <v>99.999980709900001</v>
      </c>
      <c r="G561">
        <v>0</v>
      </c>
      <c r="H561">
        <v>0</v>
      </c>
      <c r="I561">
        <v>0</v>
      </c>
      <c r="J561">
        <v>0</v>
      </c>
      <c r="K561">
        <v>0</v>
      </c>
      <c r="L561">
        <v>0</v>
      </c>
      <c r="M561">
        <v>0</v>
      </c>
      <c r="N561">
        <v>0</v>
      </c>
      <c r="O561">
        <v>0</v>
      </c>
      <c r="P561">
        <v>0</v>
      </c>
      <c r="Q561">
        <v>0</v>
      </c>
    </row>
    <row r="562" spans="1:17" x14ac:dyDescent="0.35">
      <c r="A562" t="s">
        <v>324</v>
      </c>
      <c r="B562">
        <v>81.537239810700001</v>
      </c>
      <c r="C562">
        <v>90.727633275900004</v>
      </c>
      <c r="D562">
        <v>71.2627375</v>
      </c>
      <c r="E562">
        <v>69.017555000000002</v>
      </c>
      <c r="F562">
        <v>92.763263886900006</v>
      </c>
      <c r="G562">
        <v>99.999958664000005</v>
      </c>
      <c r="H562">
        <v>99.999768519100002</v>
      </c>
      <c r="I562">
        <v>99.998842605999997</v>
      </c>
      <c r="J562">
        <v>89.375852915899998</v>
      </c>
      <c r="K562">
        <v>92.2919835517</v>
      </c>
      <c r="L562">
        <v>78.810606166699998</v>
      </c>
      <c r="M562">
        <v>96.504135000000005</v>
      </c>
      <c r="N562">
        <v>89.992885853900006</v>
      </c>
      <c r="O562">
        <v>99.999958664000005</v>
      </c>
      <c r="P562">
        <v>99.999768519100002</v>
      </c>
      <c r="Q562">
        <v>99.998842605999997</v>
      </c>
    </row>
    <row r="563" spans="1:17" x14ac:dyDescent="0.35">
      <c r="A563" t="s">
        <v>891</v>
      </c>
      <c r="B563">
        <v>0</v>
      </c>
      <c r="C563">
        <v>0</v>
      </c>
      <c r="D563">
        <v>0</v>
      </c>
      <c r="E563">
        <v>0</v>
      </c>
      <c r="F563">
        <v>0</v>
      </c>
      <c r="G563">
        <v>0</v>
      </c>
      <c r="H563">
        <v>0</v>
      </c>
      <c r="I563">
        <v>0</v>
      </c>
      <c r="J563">
        <v>0</v>
      </c>
      <c r="K563">
        <v>0</v>
      </c>
      <c r="L563">
        <v>0</v>
      </c>
      <c r="M563">
        <v>0</v>
      </c>
      <c r="N563">
        <v>0</v>
      </c>
      <c r="O563">
        <v>0</v>
      </c>
      <c r="P563">
        <v>0</v>
      </c>
      <c r="Q563">
        <v>0</v>
      </c>
    </row>
    <row r="564" spans="1:17" x14ac:dyDescent="0.35">
      <c r="A564" t="s">
        <v>892</v>
      </c>
      <c r="B564">
        <v>0</v>
      </c>
      <c r="C564">
        <v>0</v>
      </c>
      <c r="D564">
        <v>0</v>
      </c>
      <c r="E564">
        <v>0</v>
      </c>
      <c r="F564">
        <v>0</v>
      </c>
      <c r="G564">
        <v>0</v>
      </c>
      <c r="H564">
        <v>0</v>
      </c>
      <c r="I564">
        <v>0</v>
      </c>
      <c r="J564">
        <v>0</v>
      </c>
      <c r="K564">
        <v>0</v>
      </c>
      <c r="L564">
        <v>0</v>
      </c>
      <c r="M564">
        <v>0</v>
      </c>
      <c r="N564">
        <v>0</v>
      </c>
      <c r="O564">
        <v>0</v>
      </c>
      <c r="P564">
        <v>0</v>
      </c>
      <c r="Q564">
        <v>0</v>
      </c>
    </row>
    <row r="565" spans="1:17" x14ac:dyDescent="0.35">
      <c r="A565" t="s">
        <v>328</v>
      </c>
      <c r="B565">
        <v>74.618605566900001</v>
      </c>
      <c r="C565">
        <v>73.531120862099996</v>
      </c>
      <c r="D565">
        <v>53.367673500000002</v>
      </c>
      <c r="E565">
        <v>62.273052</v>
      </c>
      <c r="F565">
        <v>99.333000321499995</v>
      </c>
      <c r="G565">
        <v>99.999958664000005</v>
      </c>
      <c r="H565">
        <v>99.999768519100002</v>
      </c>
      <c r="I565">
        <v>99.998842605999997</v>
      </c>
      <c r="J565">
        <v>88.303420902599996</v>
      </c>
      <c r="K565">
        <v>92.278773310299997</v>
      </c>
      <c r="L565">
        <v>78.806928333299993</v>
      </c>
      <c r="M565">
        <v>96.50685</v>
      </c>
      <c r="N565">
        <v>90.880942937</v>
      </c>
      <c r="O565">
        <v>99.999958664000005</v>
      </c>
      <c r="P565">
        <v>99.999768519100002</v>
      </c>
      <c r="Q565">
        <v>99.998842605999997</v>
      </c>
    </row>
    <row r="566" spans="1:17" x14ac:dyDescent="0.35">
      <c r="A566" t="s">
        <v>893</v>
      </c>
      <c r="B566">
        <v>0</v>
      </c>
      <c r="C566">
        <v>0</v>
      </c>
      <c r="D566">
        <v>0</v>
      </c>
      <c r="E566">
        <v>0</v>
      </c>
      <c r="F566">
        <v>0</v>
      </c>
      <c r="G566">
        <v>0</v>
      </c>
      <c r="H566">
        <v>0</v>
      </c>
      <c r="I566">
        <v>0</v>
      </c>
      <c r="J566">
        <v>0</v>
      </c>
      <c r="K566">
        <v>0</v>
      </c>
      <c r="L566">
        <v>0</v>
      </c>
      <c r="M566">
        <v>0</v>
      </c>
      <c r="N566">
        <v>0</v>
      </c>
      <c r="O566">
        <v>0</v>
      </c>
      <c r="P566">
        <v>0</v>
      </c>
      <c r="Q566">
        <v>0</v>
      </c>
    </row>
    <row r="567" spans="1:17" x14ac:dyDescent="0.35">
      <c r="A567" t="s">
        <v>894</v>
      </c>
      <c r="B567">
        <v>0</v>
      </c>
      <c r="C567">
        <v>0</v>
      </c>
      <c r="D567">
        <v>0</v>
      </c>
      <c r="E567">
        <v>0</v>
      </c>
      <c r="F567">
        <v>0</v>
      </c>
      <c r="G567">
        <v>0</v>
      </c>
      <c r="H567">
        <v>0</v>
      </c>
      <c r="I567">
        <v>0</v>
      </c>
      <c r="J567">
        <v>0</v>
      </c>
      <c r="K567">
        <v>0</v>
      </c>
      <c r="L567">
        <v>0</v>
      </c>
      <c r="M567">
        <v>0</v>
      </c>
      <c r="N567">
        <v>0</v>
      </c>
      <c r="O567">
        <v>0</v>
      </c>
      <c r="P567">
        <v>0</v>
      </c>
      <c r="Q567">
        <v>0</v>
      </c>
    </row>
    <row r="568" spans="1:17" x14ac:dyDescent="0.35">
      <c r="A568" t="s">
        <v>331</v>
      </c>
      <c r="B568">
        <v>77.149465930700003</v>
      </c>
      <c r="C568">
        <v>92.3017858276</v>
      </c>
      <c r="D568">
        <v>78.995528333300001</v>
      </c>
      <c r="E568">
        <v>96.527180000000001</v>
      </c>
      <c r="F568">
        <v>68.471396522899994</v>
      </c>
      <c r="G568">
        <v>96.740751618399997</v>
      </c>
      <c r="H568">
        <v>97.2588808637</v>
      </c>
      <c r="I568">
        <v>96.9130933207</v>
      </c>
      <c r="J568">
        <v>77.438215675400002</v>
      </c>
      <c r="K568">
        <v>92.2414394483</v>
      </c>
      <c r="L568">
        <v>78.818494166700006</v>
      </c>
      <c r="M568">
        <v>96.505584999999996</v>
      </c>
      <c r="N568">
        <v>62.8366826082</v>
      </c>
      <c r="O568">
        <v>71.912085631599993</v>
      </c>
      <c r="P568">
        <v>99.999768519100002</v>
      </c>
      <c r="Q568">
        <v>99.998842605999997</v>
      </c>
    </row>
    <row r="569" spans="1:17" x14ac:dyDescent="0.35">
      <c r="A569" t="s">
        <v>332</v>
      </c>
      <c r="B569">
        <v>89.064304997099995</v>
      </c>
      <c r="C569">
        <v>91.871568620700003</v>
      </c>
      <c r="D569">
        <v>78.304206666699997</v>
      </c>
      <c r="E569">
        <v>96.459490000000002</v>
      </c>
      <c r="F569">
        <v>98.880939772299996</v>
      </c>
      <c r="G569">
        <v>99.999958664000005</v>
      </c>
      <c r="H569">
        <v>99.999768519100002</v>
      </c>
      <c r="I569">
        <v>99.998842605999997</v>
      </c>
      <c r="J569">
        <v>0</v>
      </c>
      <c r="K569">
        <v>0</v>
      </c>
      <c r="L569">
        <v>0</v>
      </c>
      <c r="M569">
        <v>0</v>
      </c>
      <c r="N569">
        <v>0</v>
      </c>
      <c r="O569">
        <v>0</v>
      </c>
      <c r="P569">
        <v>0</v>
      </c>
      <c r="Q569">
        <v>0</v>
      </c>
    </row>
    <row r="570" spans="1:17" x14ac:dyDescent="0.35">
      <c r="A570" t="s">
        <v>895</v>
      </c>
      <c r="B570">
        <v>0</v>
      </c>
      <c r="C570">
        <v>0</v>
      </c>
      <c r="D570">
        <v>0</v>
      </c>
      <c r="E570">
        <v>0</v>
      </c>
      <c r="F570">
        <v>0</v>
      </c>
      <c r="G570">
        <v>0</v>
      </c>
      <c r="H570">
        <v>0</v>
      </c>
      <c r="I570">
        <v>0</v>
      </c>
      <c r="J570">
        <v>0</v>
      </c>
      <c r="K570">
        <v>0</v>
      </c>
      <c r="L570">
        <v>0</v>
      </c>
      <c r="M570">
        <v>0</v>
      </c>
      <c r="N570">
        <v>0</v>
      </c>
      <c r="O570">
        <v>0</v>
      </c>
      <c r="P570">
        <v>0</v>
      </c>
      <c r="Q570">
        <v>0</v>
      </c>
    </row>
    <row r="571" spans="1:17" x14ac:dyDescent="0.35">
      <c r="A571" t="s">
        <v>896</v>
      </c>
      <c r="B571">
        <v>0</v>
      </c>
      <c r="C571">
        <v>0</v>
      </c>
      <c r="D571">
        <v>0</v>
      </c>
      <c r="E571">
        <v>0</v>
      </c>
      <c r="F571">
        <v>0</v>
      </c>
      <c r="G571">
        <v>0</v>
      </c>
      <c r="H571">
        <v>0</v>
      </c>
      <c r="I571">
        <v>0</v>
      </c>
      <c r="J571">
        <v>0</v>
      </c>
      <c r="K571">
        <v>0</v>
      </c>
      <c r="L571">
        <v>0</v>
      </c>
      <c r="M571">
        <v>0</v>
      </c>
      <c r="N571">
        <v>0</v>
      </c>
      <c r="O571">
        <v>0</v>
      </c>
      <c r="P571">
        <v>0</v>
      </c>
      <c r="Q571">
        <v>0</v>
      </c>
    </row>
    <row r="572" spans="1:17" x14ac:dyDescent="0.35">
      <c r="A572" t="s">
        <v>428</v>
      </c>
      <c r="B572">
        <v>35.501999434799998</v>
      </c>
      <c r="C572">
        <v>0</v>
      </c>
      <c r="D572">
        <v>0</v>
      </c>
      <c r="E572">
        <v>0</v>
      </c>
      <c r="F572">
        <v>99.974252573699999</v>
      </c>
      <c r="G572">
        <v>0</v>
      </c>
      <c r="H572">
        <v>0</v>
      </c>
      <c r="I572">
        <v>0</v>
      </c>
      <c r="J572">
        <v>0</v>
      </c>
      <c r="K572">
        <v>0</v>
      </c>
      <c r="L572">
        <v>0</v>
      </c>
      <c r="M572">
        <v>0</v>
      </c>
      <c r="N572">
        <v>0</v>
      </c>
      <c r="O572">
        <v>0</v>
      </c>
      <c r="P572">
        <v>0</v>
      </c>
      <c r="Q572">
        <v>0</v>
      </c>
    </row>
    <row r="573" spans="1:17" x14ac:dyDescent="0.35">
      <c r="A573" t="s">
        <v>432</v>
      </c>
      <c r="B573">
        <v>35.883343889899997</v>
      </c>
      <c r="C573">
        <v>0</v>
      </c>
      <c r="D573">
        <v>0</v>
      </c>
      <c r="E573">
        <v>0</v>
      </c>
      <c r="F573">
        <v>99.999991906199995</v>
      </c>
      <c r="G573">
        <v>0</v>
      </c>
      <c r="H573">
        <v>0</v>
      </c>
      <c r="I573">
        <v>0</v>
      </c>
      <c r="J573">
        <v>0</v>
      </c>
      <c r="K573">
        <v>0</v>
      </c>
      <c r="L573">
        <v>0</v>
      </c>
      <c r="M573">
        <v>0</v>
      </c>
      <c r="N573">
        <v>0</v>
      </c>
      <c r="O573">
        <v>0</v>
      </c>
      <c r="P573">
        <v>0</v>
      </c>
      <c r="Q573">
        <v>0</v>
      </c>
    </row>
    <row r="574" spans="1:17" x14ac:dyDescent="0.35">
      <c r="A574" t="s">
        <v>433</v>
      </c>
      <c r="B574">
        <v>37.5151313681</v>
      </c>
      <c r="C574">
        <v>0</v>
      </c>
      <c r="D574">
        <v>0</v>
      </c>
      <c r="E574">
        <v>0</v>
      </c>
      <c r="F574">
        <v>99.998973598700005</v>
      </c>
      <c r="G574">
        <v>0</v>
      </c>
      <c r="H574">
        <v>0</v>
      </c>
      <c r="I574">
        <v>0</v>
      </c>
      <c r="J574">
        <v>0</v>
      </c>
      <c r="K574">
        <v>0</v>
      </c>
      <c r="L574">
        <v>0</v>
      </c>
      <c r="M574">
        <v>0</v>
      </c>
      <c r="N574">
        <v>0</v>
      </c>
      <c r="O574">
        <v>0</v>
      </c>
      <c r="P574">
        <v>0</v>
      </c>
      <c r="Q574">
        <v>0</v>
      </c>
    </row>
    <row r="575" spans="1:17" x14ac:dyDescent="0.35">
      <c r="A575" t="s">
        <v>434</v>
      </c>
      <c r="B575">
        <v>9.4551637712400005</v>
      </c>
      <c r="C575">
        <v>0</v>
      </c>
      <c r="D575">
        <v>0</v>
      </c>
      <c r="E575">
        <v>0</v>
      </c>
      <c r="F575">
        <v>99.999968718700003</v>
      </c>
      <c r="G575">
        <v>0</v>
      </c>
      <c r="H575">
        <v>0</v>
      </c>
      <c r="I575">
        <v>0</v>
      </c>
      <c r="J575">
        <v>0</v>
      </c>
      <c r="K575">
        <v>0</v>
      </c>
      <c r="L575">
        <v>0</v>
      </c>
      <c r="M575">
        <v>0</v>
      </c>
      <c r="N575">
        <v>0</v>
      </c>
      <c r="O575">
        <v>0</v>
      </c>
      <c r="P575">
        <v>0</v>
      </c>
      <c r="Q575">
        <v>0</v>
      </c>
    </row>
    <row r="576" spans="1:17" x14ac:dyDescent="0.35">
      <c r="A576" t="s">
        <v>897</v>
      </c>
      <c r="B576">
        <v>0</v>
      </c>
      <c r="C576">
        <v>0</v>
      </c>
      <c r="D576">
        <v>0</v>
      </c>
      <c r="E576">
        <v>0</v>
      </c>
      <c r="F576">
        <v>0</v>
      </c>
      <c r="G576">
        <v>0</v>
      </c>
      <c r="H576">
        <v>0</v>
      </c>
      <c r="I576">
        <v>0</v>
      </c>
      <c r="J576">
        <v>0</v>
      </c>
      <c r="K576">
        <v>0</v>
      </c>
      <c r="L576">
        <v>0</v>
      </c>
      <c r="M576">
        <v>0</v>
      </c>
      <c r="N576">
        <v>0</v>
      </c>
      <c r="O576">
        <v>0</v>
      </c>
      <c r="P576">
        <v>0</v>
      </c>
      <c r="Q576">
        <v>0</v>
      </c>
    </row>
    <row r="577" spans="1:17" x14ac:dyDescent="0.35">
      <c r="A577" t="s">
        <v>898</v>
      </c>
      <c r="B577">
        <v>0</v>
      </c>
      <c r="C577">
        <v>0</v>
      </c>
      <c r="D577">
        <v>0</v>
      </c>
      <c r="E577">
        <v>0</v>
      </c>
      <c r="F577">
        <v>0</v>
      </c>
      <c r="G577">
        <v>0</v>
      </c>
      <c r="H577">
        <v>0</v>
      </c>
      <c r="I577">
        <v>0</v>
      </c>
      <c r="J577">
        <v>0</v>
      </c>
      <c r="K577">
        <v>0</v>
      </c>
      <c r="L577">
        <v>0</v>
      </c>
      <c r="M577">
        <v>0</v>
      </c>
      <c r="N577">
        <v>0</v>
      </c>
      <c r="O577">
        <v>0</v>
      </c>
      <c r="P577">
        <v>0</v>
      </c>
      <c r="Q577">
        <v>0</v>
      </c>
    </row>
    <row r="578" spans="1:17" x14ac:dyDescent="0.35">
      <c r="A578" t="s">
        <v>899</v>
      </c>
      <c r="B578">
        <v>0</v>
      </c>
      <c r="C578">
        <v>0</v>
      </c>
      <c r="D578">
        <v>0</v>
      </c>
      <c r="E578">
        <v>0</v>
      </c>
      <c r="F578">
        <v>0</v>
      </c>
      <c r="G578">
        <v>0</v>
      </c>
      <c r="H578">
        <v>0</v>
      </c>
      <c r="I578">
        <v>0</v>
      </c>
      <c r="J578">
        <v>0</v>
      </c>
      <c r="K578">
        <v>0</v>
      </c>
      <c r="L578">
        <v>0</v>
      </c>
      <c r="M578">
        <v>0</v>
      </c>
      <c r="N578">
        <v>0</v>
      </c>
      <c r="O578">
        <v>0</v>
      </c>
      <c r="P578">
        <v>0</v>
      </c>
      <c r="Q578">
        <v>0</v>
      </c>
    </row>
    <row r="579" spans="1:17" x14ac:dyDescent="0.35">
      <c r="A579" t="s">
        <v>900</v>
      </c>
      <c r="B579">
        <v>0</v>
      </c>
      <c r="C579">
        <v>0</v>
      </c>
      <c r="D579">
        <v>0</v>
      </c>
      <c r="E579">
        <v>0</v>
      </c>
      <c r="F579">
        <v>0</v>
      </c>
      <c r="G579">
        <v>0</v>
      </c>
      <c r="H579">
        <v>0</v>
      </c>
      <c r="I579">
        <v>0</v>
      </c>
      <c r="J579">
        <v>0</v>
      </c>
      <c r="K579">
        <v>0</v>
      </c>
      <c r="L579">
        <v>0</v>
      </c>
      <c r="M579">
        <v>0</v>
      </c>
      <c r="N579">
        <v>0</v>
      </c>
      <c r="O579">
        <v>0</v>
      </c>
      <c r="P579">
        <v>0</v>
      </c>
      <c r="Q579">
        <v>0</v>
      </c>
    </row>
    <row r="580" spans="1:17" x14ac:dyDescent="0.35">
      <c r="A580" t="s">
        <v>901</v>
      </c>
      <c r="B580">
        <v>0</v>
      </c>
      <c r="C580">
        <v>0</v>
      </c>
      <c r="D580">
        <v>0</v>
      </c>
      <c r="E580">
        <v>0</v>
      </c>
      <c r="F580">
        <v>0</v>
      </c>
      <c r="G580">
        <v>0</v>
      </c>
      <c r="H580">
        <v>0</v>
      </c>
      <c r="I580">
        <v>0</v>
      </c>
      <c r="J580">
        <v>0</v>
      </c>
      <c r="K580">
        <v>0</v>
      </c>
      <c r="L580">
        <v>0</v>
      </c>
      <c r="M580">
        <v>0</v>
      </c>
      <c r="N580">
        <v>0</v>
      </c>
      <c r="O580">
        <v>0</v>
      </c>
      <c r="P580">
        <v>0</v>
      </c>
      <c r="Q580">
        <v>0</v>
      </c>
    </row>
    <row r="581" spans="1:17" x14ac:dyDescent="0.35">
      <c r="A581" t="s">
        <v>902</v>
      </c>
      <c r="B581">
        <v>0</v>
      </c>
      <c r="C581">
        <v>0</v>
      </c>
      <c r="D581">
        <v>0</v>
      </c>
      <c r="E581">
        <v>0</v>
      </c>
      <c r="F581">
        <v>0</v>
      </c>
      <c r="G581">
        <v>0</v>
      </c>
      <c r="H581">
        <v>0</v>
      </c>
      <c r="I581">
        <v>0</v>
      </c>
      <c r="J581">
        <v>0</v>
      </c>
      <c r="K581">
        <v>0</v>
      </c>
      <c r="L581">
        <v>0</v>
      </c>
      <c r="M581">
        <v>0</v>
      </c>
      <c r="N581">
        <v>0</v>
      </c>
      <c r="O581">
        <v>0</v>
      </c>
      <c r="P581">
        <v>0</v>
      </c>
      <c r="Q581">
        <v>0</v>
      </c>
    </row>
    <row r="582" spans="1:17" x14ac:dyDescent="0.35">
      <c r="A582" t="s">
        <v>183</v>
      </c>
      <c r="B582">
        <v>92.054175173900006</v>
      </c>
      <c r="C582">
        <v>93.790230586199996</v>
      </c>
      <c r="D582">
        <v>94.510908999999998</v>
      </c>
      <c r="E582">
        <v>96.665763999999996</v>
      </c>
      <c r="F582">
        <v>95.393795606799998</v>
      </c>
      <c r="G582">
        <v>98.030781427099996</v>
      </c>
      <c r="H582">
        <v>98.910065867900002</v>
      </c>
      <c r="I582">
        <v>93.460458281699999</v>
      </c>
      <c r="J582">
        <v>92.257427646400004</v>
      </c>
      <c r="K582">
        <v>93.864463344800001</v>
      </c>
      <c r="L582">
        <v>94.515084333299995</v>
      </c>
      <c r="M582">
        <v>96.602196000000006</v>
      </c>
      <c r="N582">
        <v>99.999996605800007</v>
      </c>
      <c r="O582">
        <v>99.999960089400005</v>
      </c>
      <c r="P582">
        <v>99.999807099099996</v>
      </c>
      <c r="Q582">
        <v>99.998842605999997</v>
      </c>
    </row>
    <row r="583" spans="1:17" x14ac:dyDescent="0.35">
      <c r="A583" t="s">
        <v>903</v>
      </c>
      <c r="B583">
        <v>0</v>
      </c>
      <c r="C583">
        <v>0</v>
      </c>
      <c r="D583">
        <v>0</v>
      </c>
      <c r="E583">
        <v>0</v>
      </c>
      <c r="F583">
        <v>0</v>
      </c>
      <c r="G583">
        <v>0</v>
      </c>
      <c r="H583">
        <v>0</v>
      </c>
      <c r="I583">
        <v>0</v>
      </c>
      <c r="J583">
        <v>0</v>
      </c>
      <c r="K583">
        <v>0</v>
      </c>
      <c r="L583">
        <v>0</v>
      </c>
      <c r="M583">
        <v>0</v>
      </c>
      <c r="N583">
        <v>0</v>
      </c>
      <c r="O583">
        <v>0</v>
      </c>
      <c r="P583">
        <v>0</v>
      </c>
      <c r="Q583">
        <v>0</v>
      </c>
    </row>
    <row r="584" spans="1:17" x14ac:dyDescent="0.35">
      <c r="A584" t="s">
        <v>187</v>
      </c>
      <c r="B584">
        <v>92.120593336200002</v>
      </c>
      <c r="C584">
        <v>93.809592793099995</v>
      </c>
      <c r="D584">
        <v>94.510756000000001</v>
      </c>
      <c r="E584">
        <v>96.665949999999995</v>
      </c>
      <c r="F584">
        <v>88.023474138400005</v>
      </c>
      <c r="G584">
        <v>98.011916227699999</v>
      </c>
      <c r="H584">
        <v>98.1794697773</v>
      </c>
      <c r="I584">
        <v>89.082378953900005</v>
      </c>
      <c r="J584">
        <v>92.4580844754</v>
      </c>
      <c r="K584">
        <v>93.863473551699997</v>
      </c>
      <c r="L584">
        <v>94.516981166700006</v>
      </c>
      <c r="M584">
        <v>96.604169999999996</v>
      </c>
      <c r="N584">
        <v>99.999996605800007</v>
      </c>
      <c r="O584">
        <v>99.999960089400005</v>
      </c>
      <c r="P584">
        <v>99.999807099099996</v>
      </c>
      <c r="Q584">
        <v>99.998842605999997</v>
      </c>
    </row>
    <row r="585" spans="1:17" x14ac:dyDescent="0.35">
      <c r="A585" t="s">
        <v>904</v>
      </c>
      <c r="B585">
        <v>0</v>
      </c>
      <c r="C585">
        <v>0</v>
      </c>
      <c r="D585">
        <v>0</v>
      </c>
      <c r="E585">
        <v>0</v>
      </c>
      <c r="F585">
        <v>0</v>
      </c>
      <c r="G585">
        <v>0</v>
      </c>
      <c r="H585">
        <v>0</v>
      </c>
      <c r="I585">
        <v>0</v>
      </c>
      <c r="J585">
        <v>0</v>
      </c>
      <c r="K585">
        <v>0</v>
      </c>
      <c r="L585">
        <v>0</v>
      </c>
      <c r="M585">
        <v>0</v>
      </c>
      <c r="N585">
        <v>0</v>
      </c>
      <c r="O585">
        <v>0</v>
      </c>
      <c r="P585">
        <v>0</v>
      </c>
      <c r="Q585">
        <v>0</v>
      </c>
    </row>
    <row r="586" spans="1:17" x14ac:dyDescent="0.35">
      <c r="A586" t="s">
        <v>188</v>
      </c>
      <c r="B586">
        <v>92.206649930400005</v>
      </c>
      <c r="C586">
        <v>93.838451103400004</v>
      </c>
      <c r="D586">
        <v>94.602781500000006</v>
      </c>
      <c r="E586">
        <v>96.665763999999996</v>
      </c>
      <c r="F586">
        <v>99.861121534299997</v>
      </c>
      <c r="G586">
        <v>99.118036820699999</v>
      </c>
      <c r="H586">
        <v>99.999807099099996</v>
      </c>
      <c r="I586">
        <v>99.998842605999997</v>
      </c>
      <c r="J586">
        <v>92.396980376800002</v>
      </c>
      <c r="K586">
        <v>93.825727931000003</v>
      </c>
      <c r="L586">
        <v>94.589178333299998</v>
      </c>
      <c r="M586">
        <v>96.664739999999995</v>
      </c>
      <c r="N586">
        <v>99.179088780300006</v>
      </c>
      <c r="O586">
        <v>99.989986645100004</v>
      </c>
      <c r="P586">
        <v>99.999807099099996</v>
      </c>
      <c r="Q586">
        <v>99.998842605999997</v>
      </c>
    </row>
    <row r="587" spans="1:17" x14ac:dyDescent="0.35">
      <c r="A587" t="s">
        <v>189</v>
      </c>
      <c r="B587">
        <v>92.123636962299997</v>
      </c>
      <c r="C587">
        <v>93.837997620699994</v>
      </c>
      <c r="D587">
        <v>94.580348333299995</v>
      </c>
      <c r="E587">
        <v>96.665694999999999</v>
      </c>
      <c r="F587">
        <v>98.925087671699998</v>
      </c>
      <c r="G587">
        <v>99.121777508899996</v>
      </c>
      <c r="H587">
        <v>99.999807099099996</v>
      </c>
      <c r="I587">
        <v>99.998842605999997</v>
      </c>
      <c r="J587">
        <v>92.486958005800005</v>
      </c>
      <c r="K587">
        <v>93.887631896599999</v>
      </c>
      <c r="L587">
        <v>94.531407333299995</v>
      </c>
      <c r="M587">
        <v>96.606949999999998</v>
      </c>
      <c r="N587">
        <v>99.533366460400003</v>
      </c>
      <c r="O587">
        <v>99.965200999800004</v>
      </c>
      <c r="P587">
        <v>99.891970640500006</v>
      </c>
      <c r="Q587">
        <v>99.351830094600004</v>
      </c>
    </row>
    <row r="588" spans="1:17" x14ac:dyDescent="0.35">
      <c r="A588" t="s">
        <v>190</v>
      </c>
      <c r="B588">
        <v>92.152104687000005</v>
      </c>
      <c r="C588">
        <v>93.881505965499997</v>
      </c>
      <c r="D588">
        <v>94.534038499999994</v>
      </c>
      <c r="E588">
        <v>96.526840000000007</v>
      </c>
      <c r="F588">
        <v>98.486192205600005</v>
      </c>
      <c r="G588">
        <v>96.326425107299997</v>
      </c>
      <c r="H588">
        <v>99.9413622119</v>
      </c>
      <c r="I588">
        <v>99.998842605999997</v>
      </c>
      <c r="J588">
        <v>92.434994507200003</v>
      </c>
      <c r="K588">
        <v>93.831777310299998</v>
      </c>
      <c r="L588">
        <v>94.509120333300004</v>
      </c>
      <c r="M588">
        <v>96.607799999999997</v>
      </c>
      <c r="N588">
        <v>99.810807037499998</v>
      </c>
      <c r="O588">
        <v>99.999960089400005</v>
      </c>
      <c r="P588">
        <v>99.999807099099996</v>
      </c>
      <c r="Q588">
        <v>99.998842605999997</v>
      </c>
    </row>
    <row r="589" spans="1:17" x14ac:dyDescent="0.35">
      <c r="A589" t="s">
        <v>191</v>
      </c>
      <c r="B589">
        <v>90.612034684099996</v>
      </c>
      <c r="C589">
        <v>93.913159206900005</v>
      </c>
      <c r="D589">
        <v>94.618708499999997</v>
      </c>
      <c r="E589">
        <v>96.666020000000003</v>
      </c>
      <c r="F589">
        <v>95.381336846799996</v>
      </c>
      <c r="G589">
        <v>99.112293202299995</v>
      </c>
      <c r="H589">
        <v>99.985107127500001</v>
      </c>
      <c r="I589">
        <v>99.998842605999997</v>
      </c>
      <c r="J589">
        <v>92.179351153799999</v>
      </c>
      <c r="K589">
        <v>93.863576862100004</v>
      </c>
      <c r="L589">
        <v>94.563788333299996</v>
      </c>
      <c r="M589">
        <v>96.605469999999997</v>
      </c>
      <c r="N589">
        <v>98.015356693699999</v>
      </c>
      <c r="O589">
        <v>99.899646060500004</v>
      </c>
      <c r="P589">
        <v>99.951777858499995</v>
      </c>
      <c r="Q589">
        <v>99.998842605999997</v>
      </c>
    </row>
    <row r="590" spans="1:17" x14ac:dyDescent="0.35">
      <c r="A590" t="s">
        <v>198</v>
      </c>
      <c r="B590">
        <v>78.363939181199996</v>
      </c>
      <c r="C590">
        <v>86.128271827600003</v>
      </c>
      <c r="D590">
        <v>61.554397666699998</v>
      </c>
      <c r="E590">
        <v>95.254630000000006</v>
      </c>
      <c r="F590">
        <v>99.999996205200006</v>
      </c>
      <c r="G590">
        <v>99.999957133099997</v>
      </c>
      <c r="H590">
        <v>99.999710648999994</v>
      </c>
      <c r="I590">
        <v>99.998842605999997</v>
      </c>
      <c r="J590">
        <v>0</v>
      </c>
      <c r="K590">
        <v>0</v>
      </c>
      <c r="L590">
        <v>0</v>
      </c>
      <c r="M590">
        <v>0</v>
      </c>
      <c r="N590">
        <v>0</v>
      </c>
      <c r="O590">
        <v>0</v>
      </c>
      <c r="P590">
        <v>0</v>
      </c>
      <c r="Q590">
        <v>0</v>
      </c>
    </row>
    <row r="591" spans="1:17" x14ac:dyDescent="0.35">
      <c r="A591" t="s">
        <v>905</v>
      </c>
      <c r="B591">
        <v>0</v>
      </c>
      <c r="C591">
        <v>0</v>
      </c>
      <c r="D591">
        <v>0</v>
      </c>
      <c r="E591">
        <v>0</v>
      </c>
      <c r="F591">
        <v>0</v>
      </c>
      <c r="G591">
        <v>0</v>
      </c>
      <c r="H591">
        <v>0</v>
      </c>
      <c r="I591">
        <v>0</v>
      </c>
      <c r="J591">
        <v>0</v>
      </c>
      <c r="K591">
        <v>0</v>
      </c>
      <c r="L591">
        <v>0</v>
      </c>
      <c r="M591">
        <v>0</v>
      </c>
      <c r="N591">
        <v>0</v>
      </c>
      <c r="O591">
        <v>0</v>
      </c>
      <c r="P591">
        <v>0</v>
      </c>
      <c r="Q591">
        <v>0</v>
      </c>
    </row>
    <row r="592" spans="1:17" x14ac:dyDescent="0.35">
      <c r="A592" t="s">
        <v>906</v>
      </c>
      <c r="B592">
        <v>0</v>
      </c>
      <c r="C592">
        <v>0</v>
      </c>
      <c r="D592">
        <v>0</v>
      </c>
      <c r="E592">
        <v>0</v>
      </c>
      <c r="F592">
        <v>0</v>
      </c>
      <c r="G592">
        <v>0</v>
      </c>
      <c r="H592">
        <v>0</v>
      </c>
      <c r="I592">
        <v>0</v>
      </c>
      <c r="J592">
        <v>0</v>
      </c>
      <c r="K592">
        <v>0</v>
      </c>
      <c r="L592">
        <v>0</v>
      </c>
      <c r="M592">
        <v>0</v>
      </c>
      <c r="N592">
        <v>0</v>
      </c>
      <c r="O592">
        <v>0</v>
      </c>
      <c r="P592">
        <v>0</v>
      </c>
      <c r="Q592">
        <v>0</v>
      </c>
    </row>
    <row r="593" spans="1:17" x14ac:dyDescent="0.35">
      <c r="A593" t="s">
        <v>907</v>
      </c>
      <c r="B593">
        <v>0</v>
      </c>
      <c r="C593">
        <v>0</v>
      </c>
      <c r="D593">
        <v>0</v>
      </c>
      <c r="E593">
        <v>0</v>
      </c>
      <c r="F593">
        <v>0</v>
      </c>
      <c r="G593">
        <v>0</v>
      </c>
      <c r="H593">
        <v>0</v>
      </c>
      <c r="I593">
        <v>0</v>
      </c>
      <c r="J593">
        <v>0</v>
      </c>
      <c r="K593">
        <v>0</v>
      </c>
      <c r="L593">
        <v>0</v>
      </c>
      <c r="M593">
        <v>0</v>
      </c>
      <c r="N593">
        <v>0</v>
      </c>
      <c r="O593">
        <v>0</v>
      </c>
      <c r="P593">
        <v>0</v>
      </c>
      <c r="Q593">
        <v>0</v>
      </c>
    </row>
    <row r="594" spans="1:17" x14ac:dyDescent="0.35">
      <c r="A594" t="s">
        <v>908</v>
      </c>
      <c r="B594">
        <v>0</v>
      </c>
      <c r="C594">
        <v>0</v>
      </c>
      <c r="D594">
        <v>0</v>
      </c>
      <c r="E594">
        <v>0</v>
      </c>
      <c r="F594">
        <v>0</v>
      </c>
      <c r="G594">
        <v>0</v>
      </c>
      <c r="H594">
        <v>0</v>
      </c>
      <c r="I594">
        <v>0</v>
      </c>
      <c r="J594">
        <v>0</v>
      </c>
      <c r="K594">
        <v>0</v>
      </c>
      <c r="L594">
        <v>0</v>
      </c>
      <c r="M594">
        <v>0</v>
      </c>
      <c r="N594">
        <v>0</v>
      </c>
      <c r="O594">
        <v>0</v>
      </c>
      <c r="P594">
        <v>0</v>
      </c>
      <c r="Q594">
        <v>0</v>
      </c>
    </row>
    <row r="595" spans="1:17" x14ac:dyDescent="0.35">
      <c r="A595" t="s">
        <v>909</v>
      </c>
      <c r="B595">
        <v>0</v>
      </c>
      <c r="C595">
        <v>0</v>
      </c>
      <c r="D595">
        <v>0</v>
      </c>
      <c r="E595">
        <v>0</v>
      </c>
      <c r="F595">
        <v>0</v>
      </c>
      <c r="G595">
        <v>0</v>
      </c>
      <c r="H595">
        <v>0</v>
      </c>
      <c r="I595">
        <v>0</v>
      </c>
      <c r="J595">
        <v>0</v>
      </c>
      <c r="K595">
        <v>0</v>
      </c>
      <c r="L595">
        <v>0</v>
      </c>
      <c r="M595">
        <v>0</v>
      </c>
      <c r="N595">
        <v>0</v>
      </c>
      <c r="O595">
        <v>0</v>
      </c>
      <c r="P595">
        <v>0</v>
      </c>
      <c r="Q595">
        <v>0</v>
      </c>
    </row>
    <row r="596" spans="1:17" x14ac:dyDescent="0.35">
      <c r="A596" t="s">
        <v>910</v>
      </c>
      <c r="B596">
        <v>0</v>
      </c>
      <c r="C596">
        <v>0</v>
      </c>
      <c r="D596">
        <v>0</v>
      </c>
      <c r="E596">
        <v>0</v>
      </c>
      <c r="F596">
        <v>0</v>
      </c>
      <c r="G596">
        <v>0</v>
      </c>
      <c r="H596">
        <v>0</v>
      </c>
      <c r="I596">
        <v>0</v>
      </c>
      <c r="J596">
        <v>0</v>
      </c>
      <c r="K596">
        <v>0</v>
      </c>
      <c r="L596">
        <v>0</v>
      </c>
      <c r="M596">
        <v>0</v>
      </c>
      <c r="N596">
        <v>0</v>
      </c>
      <c r="O596">
        <v>0</v>
      </c>
      <c r="P596">
        <v>0</v>
      </c>
      <c r="Q596">
        <v>0</v>
      </c>
    </row>
    <row r="597" spans="1:17" x14ac:dyDescent="0.35">
      <c r="A597" t="s">
        <v>911</v>
      </c>
      <c r="B597">
        <v>0</v>
      </c>
      <c r="C597">
        <v>0</v>
      </c>
      <c r="D597">
        <v>0</v>
      </c>
      <c r="E597">
        <v>0</v>
      </c>
      <c r="F597">
        <v>0</v>
      </c>
      <c r="G597">
        <v>0</v>
      </c>
      <c r="H597">
        <v>0</v>
      </c>
      <c r="I597">
        <v>0</v>
      </c>
      <c r="J597">
        <v>0</v>
      </c>
      <c r="K597">
        <v>0</v>
      </c>
      <c r="L597">
        <v>0</v>
      </c>
      <c r="M597">
        <v>0</v>
      </c>
      <c r="N597">
        <v>0</v>
      </c>
      <c r="O597">
        <v>0</v>
      </c>
      <c r="P597">
        <v>0</v>
      </c>
      <c r="Q597">
        <v>0</v>
      </c>
    </row>
    <row r="598" spans="1:17" x14ac:dyDescent="0.35">
      <c r="A598" t="s">
        <v>912</v>
      </c>
      <c r="B598">
        <v>0</v>
      </c>
      <c r="C598">
        <v>0</v>
      </c>
      <c r="D598">
        <v>0</v>
      </c>
      <c r="E598">
        <v>0</v>
      </c>
      <c r="F598">
        <v>0</v>
      </c>
      <c r="G598">
        <v>0</v>
      </c>
      <c r="H598">
        <v>0</v>
      </c>
      <c r="I598">
        <v>0</v>
      </c>
      <c r="J598">
        <v>0</v>
      </c>
      <c r="K598">
        <v>0</v>
      </c>
      <c r="L598">
        <v>0</v>
      </c>
      <c r="M598">
        <v>0</v>
      </c>
      <c r="N598">
        <v>0</v>
      </c>
      <c r="O598">
        <v>0</v>
      </c>
      <c r="P598">
        <v>0</v>
      </c>
      <c r="Q598">
        <v>0</v>
      </c>
    </row>
    <row r="599" spans="1:17" x14ac:dyDescent="0.35">
      <c r="A599" t="s">
        <v>913</v>
      </c>
      <c r="B599">
        <v>0</v>
      </c>
      <c r="C599">
        <v>0</v>
      </c>
      <c r="D599">
        <v>0</v>
      </c>
      <c r="E599">
        <v>0</v>
      </c>
      <c r="F599">
        <v>0</v>
      </c>
      <c r="G599">
        <v>0</v>
      </c>
      <c r="H599">
        <v>0</v>
      </c>
      <c r="I599">
        <v>0</v>
      </c>
      <c r="J599">
        <v>0</v>
      </c>
      <c r="K599">
        <v>0</v>
      </c>
      <c r="L599">
        <v>0</v>
      </c>
      <c r="M599">
        <v>0</v>
      </c>
      <c r="N599">
        <v>0</v>
      </c>
      <c r="O599">
        <v>0</v>
      </c>
      <c r="P599">
        <v>0</v>
      </c>
      <c r="Q599">
        <v>0</v>
      </c>
    </row>
    <row r="600" spans="1:17" x14ac:dyDescent="0.35">
      <c r="A600" t="s">
        <v>914</v>
      </c>
      <c r="B600">
        <v>0</v>
      </c>
      <c r="C600">
        <v>0</v>
      </c>
      <c r="D600">
        <v>0</v>
      </c>
      <c r="E600">
        <v>0</v>
      </c>
      <c r="F600">
        <v>0</v>
      </c>
      <c r="G600">
        <v>0</v>
      </c>
      <c r="H600">
        <v>0</v>
      </c>
      <c r="I600">
        <v>0</v>
      </c>
      <c r="J600">
        <v>0</v>
      </c>
      <c r="K600">
        <v>0</v>
      </c>
      <c r="L600">
        <v>0</v>
      </c>
      <c r="M600">
        <v>0</v>
      </c>
      <c r="N600">
        <v>0</v>
      </c>
      <c r="O600">
        <v>0</v>
      </c>
      <c r="P600">
        <v>0</v>
      </c>
      <c r="Q600">
        <v>0</v>
      </c>
    </row>
    <row r="601" spans="1:17" x14ac:dyDescent="0.35">
      <c r="A601" t="s">
        <v>915</v>
      </c>
      <c r="B601">
        <v>0</v>
      </c>
      <c r="C601">
        <v>0</v>
      </c>
      <c r="D601">
        <v>0</v>
      </c>
      <c r="E601">
        <v>0</v>
      </c>
      <c r="F601">
        <v>0</v>
      </c>
      <c r="G601">
        <v>0</v>
      </c>
      <c r="H601">
        <v>0</v>
      </c>
      <c r="I601">
        <v>0</v>
      </c>
      <c r="J601">
        <v>0</v>
      </c>
      <c r="K601">
        <v>0</v>
      </c>
      <c r="L601">
        <v>0</v>
      </c>
      <c r="M601">
        <v>0</v>
      </c>
      <c r="N601">
        <v>0</v>
      </c>
      <c r="O601">
        <v>0</v>
      </c>
      <c r="P601">
        <v>0</v>
      </c>
      <c r="Q601">
        <v>0</v>
      </c>
    </row>
    <row r="602" spans="1:17" x14ac:dyDescent="0.35">
      <c r="A602" t="s">
        <v>192</v>
      </c>
      <c r="B602">
        <v>79.808325617400001</v>
      </c>
      <c r="C602">
        <v>87.0729438276</v>
      </c>
      <c r="D602">
        <v>62.150220833299997</v>
      </c>
      <c r="E602">
        <v>96.659350000000003</v>
      </c>
      <c r="F602">
        <v>96.901316797899995</v>
      </c>
      <c r="G602">
        <v>98.4552829804</v>
      </c>
      <c r="H602">
        <v>99.999710648999994</v>
      </c>
      <c r="I602">
        <v>99.998842605999997</v>
      </c>
      <c r="J602">
        <v>80.632373651899997</v>
      </c>
      <c r="K602">
        <v>87.077647551699997</v>
      </c>
      <c r="L602">
        <v>62.5068423333</v>
      </c>
      <c r="M602">
        <v>96.666460000000001</v>
      </c>
      <c r="N602">
        <v>90.207557304700003</v>
      </c>
      <c r="O602">
        <v>99.999957133099997</v>
      </c>
      <c r="P602">
        <v>99.999710648999994</v>
      </c>
      <c r="Q602">
        <v>99.998842605999997</v>
      </c>
    </row>
    <row r="603" spans="1:17" x14ac:dyDescent="0.35">
      <c r="A603" t="s">
        <v>193</v>
      </c>
      <c r="B603">
        <v>78.919822673300004</v>
      </c>
      <c r="C603">
        <v>87.0685758276</v>
      </c>
      <c r="D603">
        <v>62.667658333299997</v>
      </c>
      <c r="E603">
        <v>96.582269999999994</v>
      </c>
      <c r="F603">
        <v>63.616946671199997</v>
      </c>
      <c r="G603">
        <v>15.844393504299999</v>
      </c>
      <c r="H603">
        <v>34.388185997100003</v>
      </c>
      <c r="I603">
        <v>24.111723929099998</v>
      </c>
      <c r="J603">
        <v>80.815919286699994</v>
      </c>
      <c r="K603">
        <v>87.251373137900003</v>
      </c>
      <c r="L603">
        <v>63.223247333300002</v>
      </c>
      <c r="M603">
        <v>95.935239999999993</v>
      </c>
      <c r="N603">
        <v>62.6368684591</v>
      </c>
      <c r="O603">
        <v>93.443663684300006</v>
      </c>
      <c r="P603">
        <v>84.276847393400004</v>
      </c>
      <c r="Q603">
        <v>86.458079327799993</v>
      </c>
    </row>
    <row r="604" spans="1:17" x14ac:dyDescent="0.35">
      <c r="A604" t="s">
        <v>916</v>
      </c>
      <c r="B604">
        <v>0</v>
      </c>
      <c r="C604">
        <v>0</v>
      </c>
      <c r="D604">
        <v>0</v>
      </c>
      <c r="E604">
        <v>0</v>
      </c>
      <c r="F604">
        <v>0</v>
      </c>
      <c r="G604">
        <v>0</v>
      </c>
      <c r="H604">
        <v>0</v>
      </c>
      <c r="I604">
        <v>0</v>
      </c>
      <c r="J604">
        <v>0</v>
      </c>
      <c r="K604">
        <v>0</v>
      </c>
      <c r="L604">
        <v>0</v>
      </c>
      <c r="M604">
        <v>0</v>
      </c>
      <c r="N604">
        <v>0</v>
      </c>
      <c r="O604">
        <v>0</v>
      </c>
      <c r="P604">
        <v>0</v>
      </c>
      <c r="Q604">
        <v>0</v>
      </c>
    </row>
    <row r="605" spans="1:17" x14ac:dyDescent="0.35">
      <c r="A605" t="s">
        <v>917</v>
      </c>
      <c r="B605">
        <v>0</v>
      </c>
      <c r="C605">
        <v>0</v>
      </c>
      <c r="D605">
        <v>0</v>
      </c>
      <c r="E605">
        <v>0</v>
      </c>
      <c r="F605">
        <v>0</v>
      </c>
      <c r="G605">
        <v>0</v>
      </c>
      <c r="H605">
        <v>0</v>
      </c>
      <c r="I605">
        <v>0</v>
      </c>
      <c r="J605">
        <v>0</v>
      </c>
      <c r="K605">
        <v>0</v>
      </c>
      <c r="L605">
        <v>0</v>
      </c>
      <c r="M605">
        <v>0</v>
      </c>
      <c r="N605">
        <v>0</v>
      </c>
      <c r="O605">
        <v>0</v>
      </c>
      <c r="P605">
        <v>0</v>
      </c>
      <c r="Q605">
        <v>0</v>
      </c>
    </row>
    <row r="606" spans="1:17" x14ac:dyDescent="0.35">
      <c r="A606" t="s">
        <v>197</v>
      </c>
      <c r="B606">
        <v>79.451481907000002</v>
      </c>
      <c r="C606">
        <v>79.222289620699996</v>
      </c>
      <c r="D606">
        <v>63.954109000000003</v>
      </c>
      <c r="E606">
        <v>95.968509999999995</v>
      </c>
      <c r="F606">
        <v>96.768868068299994</v>
      </c>
      <c r="G606">
        <v>98.286094857199998</v>
      </c>
      <c r="H606">
        <v>99.155231842500001</v>
      </c>
      <c r="I606">
        <v>99.519408154999994</v>
      </c>
      <c r="J606">
        <v>80.269699020299996</v>
      </c>
      <c r="K606">
        <v>79.176687034500006</v>
      </c>
      <c r="L606">
        <v>63.949546666700002</v>
      </c>
      <c r="M606">
        <v>96.634200000000007</v>
      </c>
      <c r="N606">
        <v>90.138722939700003</v>
      </c>
      <c r="O606">
        <v>99.999953703700001</v>
      </c>
      <c r="P606">
        <v>99.999710648999994</v>
      </c>
      <c r="Q606">
        <v>99.998842605999997</v>
      </c>
    </row>
    <row r="607" spans="1:17" x14ac:dyDescent="0.35">
      <c r="A607" t="s">
        <v>918</v>
      </c>
      <c r="B607">
        <v>0</v>
      </c>
      <c r="C607">
        <v>0</v>
      </c>
      <c r="D607">
        <v>0</v>
      </c>
      <c r="E607">
        <v>0</v>
      </c>
      <c r="F607">
        <v>0</v>
      </c>
      <c r="G607">
        <v>0</v>
      </c>
      <c r="H607">
        <v>0</v>
      </c>
      <c r="I607">
        <v>0</v>
      </c>
      <c r="J607">
        <v>0</v>
      </c>
      <c r="K607">
        <v>0</v>
      </c>
      <c r="L607">
        <v>0</v>
      </c>
      <c r="M607">
        <v>0</v>
      </c>
      <c r="N607">
        <v>0</v>
      </c>
      <c r="O607">
        <v>0</v>
      </c>
      <c r="P607">
        <v>0</v>
      </c>
      <c r="Q607">
        <v>0</v>
      </c>
    </row>
    <row r="608" spans="1:17" x14ac:dyDescent="0.35">
      <c r="A608" t="s">
        <v>199</v>
      </c>
      <c r="B608">
        <v>89.562728213300005</v>
      </c>
      <c r="C608">
        <v>91.144436551699997</v>
      </c>
      <c r="D608">
        <v>91.996143333299997</v>
      </c>
      <c r="E608">
        <v>95.629630000000006</v>
      </c>
      <c r="F608">
        <v>99.999996605800007</v>
      </c>
      <c r="G608">
        <v>99.999960089400005</v>
      </c>
      <c r="H608">
        <v>99.999807099099996</v>
      </c>
      <c r="I608">
        <v>99.998842605999997</v>
      </c>
      <c r="J608">
        <v>0</v>
      </c>
      <c r="K608">
        <v>0</v>
      </c>
      <c r="L608">
        <v>0</v>
      </c>
      <c r="M608">
        <v>0</v>
      </c>
      <c r="N608">
        <v>0</v>
      </c>
      <c r="O608">
        <v>0</v>
      </c>
      <c r="P608">
        <v>0</v>
      </c>
      <c r="Q608">
        <v>0</v>
      </c>
    </row>
    <row r="609" spans="1:17" x14ac:dyDescent="0.35">
      <c r="A609" t="s">
        <v>919</v>
      </c>
      <c r="B609">
        <v>0</v>
      </c>
      <c r="C609">
        <v>0</v>
      </c>
      <c r="D609">
        <v>0</v>
      </c>
      <c r="E609">
        <v>0</v>
      </c>
      <c r="F609">
        <v>0</v>
      </c>
      <c r="G609">
        <v>0</v>
      </c>
      <c r="H609">
        <v>0</v>
      </c>
      <c r="I609">
        <v>0</v>
      </c>
      <c r="J609">
        <v>0</v>
      </c>
      <c r="K609">
        <v>0</v>
      </c>
      <c r="L609">
        <v>0</v>
      </c>
      <c r="M609">
        <v>0</v>
      </c>
      <c r="N609">
        <v>0</v>
      </c>
      <c r="O609">
        <v>0</v>
      </c>
      <c r="P609">
        <v>0</v>
      </c>
      <c r="Q609">
        <v>0</v>
      </c>
    </row>
    <row r="610" spans="1:17" x14ac:dyDescent="0.35">
      <c r="A610" t="s">
        <v>920</v>
      </c>
      <c r="B610">
        <v>0</v>
      </c>
      <c r="C610">
        <v>0</v>
      </c>
      <c r="D610">
        <v>0</v>
      </c>
      <c r="E610">
        <v>0</v>
      </c>
      <c r="F610">
        <v>0</v>
      </c>
      <c r="G610">
        <v>0</v>
      </c>
      <c r="H610">
        <v>0</v>
      </c>
      <c r="I610">
        <v>0</v>
      </c>
      <c r="J610">
        <v>0</v>
      </c>
      <c r="K610">
        <v>0</v>
      </c>
      <c r="L610">
        <v>0</v>
      </c>
      <c r="M610">
        <v>0</v>
      </c>
      <c r="N610">
        <v>0</v>
      </c>
      <c r="O610">
        <v>0</v>
      </c>
      <c r="P610">
        <v>0</v>
      </c>
      <c r="Q610">
        <v>0</v>
      </c>
    </row>
    <row r="611" spans="1:17" x14ac:dyDescent="0.35">
      <c r="A611" t="s">
        <v>921</v>
      </c>
      <c r="B611">
        <v>0</v>
      </c>
      <c r="C611">
        <v>0</v>
      </c>
      <c r="D611">
        <v>0</v>
      </c>
      <c r="E611">
        <v>0</v>
      </c>
      <c r="F611">
        <v>0</v>
      </c>
      <c r="G611">
        <v>0</v>
      </c>
      <c r="H611">
        <v>0</v>
      </c>
      <c r="I611">
        <v>0</v>
      </c>
      <c r="J611">
        <v>0</v>
      </c>
      <c r="K611">
        <v>0</v>
      </c>
      <c r="L611">
        <v>0</v>
      </c>
      <c r="M611">
        <v>0</v>
      </c>
      <c r="N611">
        <v>0</v>
      </c>
      <c r="O611">
        <v>0</v>
      </c>
      <c r="P611">
        <v>0</v>
      </c>
      <c r="Q611">
        <v>0</v>
      </c>
    </row>
    <row r="612" spans="1:17" x14ac:dyDescent="0.35">
      <c r="A612" t="s">
        <v>922</v>
      </c>
      <c r="B612">
        <v>0</v>
      </c>
      <c r="C612">
        <v>0</v>
      </c>
      <c r="D612">
        <v>0</v>
      </c>
      <c r="E612">
        <v>0</v>
      </c>
      <c r="F612">
        <v>0</v>
      </c>
      <c r="G612">
        <v>0</v>
      </c>
      <c r="H612">
        <v>0</v>
      </c>
      <c r="I612">
        <v>0</v>
      </c>
      <c r="J612">
        <v>0</v>
      </c>
      <c r="K612">
        <v>0</v>
      </c>
      <c r="L612">
        <v>0</v>
      </c>
      <c r="M612">
        <v>0</v>
      </c>
      <c r="N612">
        <v>0</v>
      </c>
      <c r="O612">
        <v>0</v>
      </c>
      <c r="P612">
        <v>0</v>
      </c>
      <c r="Q612">
        <v>0</v>
      </c>
    </row>
    <row r="613" spans="1:17" x14ac:dyDescent="0.35">
      <c r="A613" t="s">
        <v>923</v>
      </c>
      <c r="B613">
        <v>0</v>
      </c>
      <c r="C613">
        <v>0</v>
      </c>
      <c r="D613">
        <v>0</v>
      </c>
      <c r="E613">
        <v>0</v>
      </c>
      <c r="F613">
        <v>0</v>
      </c>
      <c r="G613">
        <v>0</v>
      </c>
      <c r="H613">
        <v>0</v>
      </c>
      <c r="I613">
        <v>0</v>
      </c>
      <c r="J613">
        <v>0</v>
      </c>
      <c r="K613">
        <v>0</v>
      </c>
      <c r="L613">
        <v>0</v>
      </c>
      <c r="M613">
        <v>0</v>
      </c>
      <c r="N613">
        <v>0</v>
      </c>
      <c r="O613">
        <v>0</v>
      </c>
      <c r="P613">
        <v>0</v>
      </c>
      <c r="Q613">
        <v>0</v>
      </c>
    </row>
    <row r="614" spans="1:17" x14ac:dyDescent="0.35">
      <c r="A614" t="s">
        <v>924</v>
      </c>
      <c r="B614">
        <v>0</v>
      </c>
      <c r="C614">
        <v>0</v>
      </c>
      <c r="D614">
        <v>0</v>
      </c>
      <c r="E614">
        <v>0</v>
      </c>
      <c r="F614">
        <v>0</v>
      </c>
      <c r="G614">
        <v>0</v>
      </c>
      <c r="H614">
        <v>0</v>
      </c>
      <c r="I614">
        <v>0</v>
      </c>
      <c r="J614">
        <v>0</v>
      </c>
      <c r="K614">
        <v>0</v>
      </c>
      <c r="L614">
        <v>0</v>
      </c>
      <c r="M614">
        <v>0</v>
      </c>
      <c r="N614">
        <v>0</v>
      </c>
      <c r="O614">
        <v>0</v>
      </c>
      <c r="P614">
        <v>0</v>
      </c>
      <c r="Q614">
        <v>0</v>
      </c>
    </row>
    <row r="615" spans="1:17" x14ac:dyDescent="0.35">
      <c r="A615" t="s">
        <v>925</v>
      </c>
      <c r="B615">
        <v>0</v>
      </c>
      <c r="C615">
        <v>0</v>
      </c>
      <c r="D615">
        <v>0</v>
      </c>
      <c r="E615">
        <v>0</v>
      </c>
      <c r="F615">
        <v>0</v>
      </c>
      <c r="G615">
        <v>0</v>
      </c>
      <c r="H615">
        <v>0</v>
      </c>
      <c r="I615">
        <v>0</v>
      </c>
      <c r="J615">
        <v>0</v>
      </c>
      <c r="K615">
        <v>0</v>
      </c>
      <c r="L615">
        <v>0</v>
      </c>
      <c r="M615">
        <v>0</v>
      </c>
      <c r="N615">
        <v>0</v>
      </c>
      <c r="O615">
        <v>0</v>
      </c>
      <c r="P615">
        <v>0</v>
      </c>
      <c r="Q615">
        <v>0</v>
      </c>
    </row>
    <row r="616" spans="1:17" x14ac:dyDescent="0.35">
      <c r="A616" t="s">
        <v>926</v>
      </c>
      <c r="B616">
        <v>0</v>
      </c>
      <c r="C616">
        <v>0</v>
      </c>
      <c r="D616">
        <v>0</v>
      </c>
      <c r="E616">
        <v>0</v>
      </c>
      <c r="F616">
        <v>0</v>
      </c>
      <c r="G616">
        <v>0</v>
      </c>
      <c r="H616">
        <v>0</v>
      </c>
      <c r="I616">
        <v>0</v>
      </c>
      <c r="J616">
        <v>0</v>
      </c>
      <c r="K616">
        <v>0</v>
      </c>
      <c r="L616">
        <v>0</v>
      </c>
      <c r="M616">
        <v>0</v>
      </c>
      <c r="N616">
        <v>0</v>
      </c>
      <c r="O616">
        <v>0</v>
      </c>
      <c r="P616">
        <v>0</v>
      </c>
      <c r="Q616">
        <v>0</v>
      </c>
    </row>
    <row r="617" spans="1:17" x14ac:dyDescent="0.35">
      <c r="A617" t="s">
        <v>927</v>
      </c>
      <c r="B617">
        <v>0</v>
      </c>
      <c r="C617">
        <v>0</v>
      </c>
      <c r="D617">
        <v>0</v>
      </c>
      <c r="E617">
        <v>0</v>
      </c>
      <c r="F617">
        <v>0</v>
      </c>
      <c r="G617">
        <v>0</v>
      </c>
      <c r="H617">
        <v>0</v>
      </c>
      <c r="I617">
        <v>0</v>
      </c>
      <c r="J617">
        <v>0</v>
      </c>
      <c r="K617">
        <v>0</v>
      </c>
      <c r="L617">
        <v>0</v>
      </c>
      <c r="M617">
        <v>0</v>
      </c>
      <c r="N617">
        <v>0</v>
      </c>
      <c r="O617">
        <v>0</v>
      </c>
      <c r="P617">
        <v>0</v>
      </c>
      <c r="Q617">
        <v>0</v>
      </c>
    </row>
    <row r="618" spans="1:17" x14ac:dyDescent="0.35">
      <c r="A618" t="s">
        <v>928</v>
      </c>
      <c r="B618">
        <v>0</v>
      </c>
      <c r="C618">
        <v>0</v>
      </c>
      <c r="D618">
        <v>0</v>
      </c>
      <c r="E618">
        <v>0</v>
      </c>
      <c r="F618">
        <v>0</v>
      </c>
      <c r="G618">
        <v>0</v>
      </c>
      <c r="H618">
        <v>0</v>
      </c>
      <c r="I618">
        <v>0</v>
      </c>
      <c r="J618">
        <v>0</v>
      </c>
      <c r="K618">
        <v>0</v>
      </c>
      <c r="L618">
        <v>0</v>
      </c>
      <c r="M618">
        <v>0</v>
      </c>
      <c r="N618">
        <v>0</v>
      </c>
      <c r="O618">
        <v>0</v>
      </c>
      <c r="P618">
        <v>0</v>
      </c>
      <c r="Q618">
        <v>0</v>
      </c>
    </row>
    <row r="619" spans="1:17" x14ac:dyDescent="0.35">
      <c r="A619" t="s">
        <v>929</v>
      </c>
      <c r="B619">
        <v>0</v>
      </c>
      <c r="C619">
        <v>0</v>
      </c>
      <c r="D619">
        <v>0</v>
      </c>
      <c r="E619">
        <v>0</v>
      </c>
      <c r="F619">
        <v>0</v>
      </c>
      <c r="G619">
        <v>0</v>
      </c>
      <c r="H619">
        <v>0</v>
      </c>
      <c r="I619">
        <v>0</v>
      </c>
      <c r="J619">
        <v>0</v>
      </c>
      <c r="K619">
        <v>0</v>
      </c>
      <c r="L619">
        <v>0</v>
      </c>
      <c r="M619">
        <v>0</v>
      </c>
      <c r="N619">
        <v>0</v>
      </c>
      <c r="O619">
        <v>0</v>
      </c>
      <c r="P619">
        <v>0</v>
      </c>
      <c r="Q619">
        <v>0</v>
      </c>
    </row>
    <row r="620" spans="1:17" x14ac:dyDescent="0.35">
      <c r="A620" t="s">
        <v>930</v>
      </c>
      <c r="B620">
        <v>0</v>
      </c>
      <c r="C620">
        <v>0</v>
      </c>
      <c r="D620">
        <v>0</v>
      </c>
      <c r="E620">
        <v>0</v>
      </c>
      <c r="F620">
        <v>0</v>
      </c>
      <c r="G620">
        <v>0</v>
      </c>
      <c r="H620">
        <v>0</v>
      </c>
      <c r="I620">
        <v>0</v>
      </c>
      <c r="J620">
        <v>0</v>
      </c>
      <c r="K620">
        <v>0</v>
      </c>
      <c r="L620">
        <v>0</v>
      </c>
      <c r="M620">
        <v>0</v>
      </c>
      <c r="N620">
        <v>0</v>
      </c>
      <c r="O620">
        <v>0</v>
      </c>
      <c r="P620">
        <v>0</v>
      </c>
      <c r="Q620">
        <v>0</v>
      </c>
    </row>
    <row r="621" spans="1:17" x14ac:dyDescent="0.35">
      <c r="A621" t="s">
        <v>931</v>
      </c>
      <c r="B621">
        <v>0</v>
      </c>
      <c r="C621">
        <v>0</v>
      </c>
      <c r="D621">
        <v>0</v>
      </c>
      <c r="E621">
        <v>0</v>
      </c>
      <c r="F621">
        <v>0</v>
      </c>
      <c r="G621">
        <v>0</v>
      </c>
      <c r="H621">
        <v>0</v>
      </c>
      <c r="I621">
        <v>0</v>
      </c>
      <c r="J621">
        <v>0</v>
      </c>
      <c r="K621">
        <v>0</v>
      </c>
      <c r="L621">
        <v>0</v>
      </c>
      <c r="M621">
        <v>0</v>
      </c>
      <c r="N621">
        <v>0</v>
      </c>
      <c r="O621">
        <v>0</v>
      </c>
      <c r="P621">
        <v>0</v>
      </c>
      <c r="Q621">
        <v>0</v>
      </c>
    </row>
    <row r="622" spans="1:17" x14ac:dyDescent="0.35">
      <c r="A622" t="s">
        <v>932</v>
      </c>
      <c r="B622">
        <v>0</v>
      </c>
      <c r="C622">
        <v>0</v>
      </c>
      <c r="D622">
        <v>0</v>
      </c>
      <c r="E622">
        <v>0</v>
      </c>
      <c r="F622">
        <v>0</v>
      </c>
      <c r="G622">
        <v>0</v>
      </c>
      <c r="H622">
        <v>0</v>
      </c>
      <c r="I622">
        <v>0</v>
      </c>
      <c r="J622">
        <v>0</v>
      </c>
      <c r="K622">
        <v>0</v>
      </c>
      <c r="L622">
        <v>0</v>
      </c>
      <c r="M622">
        <v>0</v>
      </c>
      <c r="N622">
        <v>0</v>
      </c>
      <c r="O622">
        <v>0</v>
      </c>
      <c r="P622">
        <v>0</v>
      </c>
      <c r="Q622">
        <v>0</v>
      </c>
    </row>
    <row r="623" spans="1:17" x14ac:dyDescent="0.35">
      <c r="A623" t="s">
        <v>933</v>
      </c>
      <c r="B623">
        <v>0</v>
      </c>
      <c r="C623">
        <v>0</v>
      </c>
      <c r="D623">
        <v>0</v>
      </c>
      <c r="E623">
        <v>0</v>
      </c>
      <c r="F623">
        <v>0</v>
      </c>
      <c r="G623">
        <v>0</v>
      </c>
      <c r="H623">
        <v>0</v>
      </c>
      <c r="I623">
        <v>0</v>
      </c>
      <c r="J623">
        <v>0</v>
      </c>
      <c r="K623">
        <v>0</v>
      </c>
      <c r="L623">
        <v>0</v>
      </c>
      <c r="M623">
        <v>0</v>
      </c>
      <c r="N623">
        <v>0</v>
      </c>
      <c r="O623">
        <v>0</v>
      </c>
      <c r="P623">
        <v>0</v>
      </c>
      <c r="Q623">
        <v>0</v>
      </c>
    </row>
    <row r="624" spans="1:17" x14ac:dyDescent="0.35">
      <c r="A624" t="s">
        <v>934</v>
      </c>
      <c r="B624">
        <v>0</v>
      </c>
      <c r="C624">
        <v>0</v>
      </c>
      <c r="D624">
        <v>0</v>
      </c>
      <c r="E624">
        <v>0</v>
      </c>
      <c r="F624">
        <v>0</v>
      </c>
      <c r="G624">
        <v>0</v>
      </c>
      <c r="H624">
        <v>0</v>
      </c>
      <c r="I624">
        <v>0</v>
      </c>
      <c r="J624">
        <v>0</v>
      </c>
      <c r="K624">
        <v>0</v>
      </c>
      <c r="L624">
        <v>0</v>
      </c>
      <c r="M624">
        <v>0</v>
      </c>
      <c r="N624">
        <v>0</v>
      </c>
      <c r="O624">
        <v>0</v>
      </c>
      <c r="P624">
        <v>0</v>
      </c>
      <c r="Q624">
        <v>0</v>
      </c>
    </row>
    <row r="625" spans="1:17" x14ac:dyDescent="0.35">
      <c r="A625" t="s">
        <v>935</v>
      </c>
      <c r="B625">
        <v>0</v>
      </c>
      <c r="C625">
        <v>0</v>
      </c>
      <c r="D625">
        <v>0</v>
      </c>
      <c r="E625">
        <v>0</v>
      </c>
      <c r="F625">
        <v>0</v>
      </c>
      <c r="G625">
        <v>0</v>
      </c>
      <c r="H625">
        <v>0</v>
      </c>
      <c r="I625">
        <v>0</v>
      </c>
      <c r="J625">
        <v>0</v>
      </c>
      <c r="K625">
        <v>0</v>
      </c>
      <c r="L625">
        <v>0</v>
      </c>
      <c r="M625">
        <v>0</v>
      </c>
      <c r="N625">
        <v>0</v>
      </c>
      <c r="O625">
        <v>0</v>
      </c>
      <c r="P625">
        <v>0</v>
      </c>
      <c r="Q625">
        <v>0</v>
      </c>
    </row>
    <row r="626" spans="1:17" x14ac:dyDescent="0.35">
      <c r="A626" t="s">
        <v>936</v>
      </c>
      <c r="B626">
        <v>0</v>
      </c>
      <c r="C626">
        <v>0</v>
      </c>
      <c r="D626">
        <v>0</v>
      </c>
      <c r="E626">
        <v>0</v>
      </c>
      <c r="F626">
        <v>0</v>
      </c>
      <c r="G626">
        <v>0</v>
      </c>
      <c r="H626">
        <v>0</v>
      </c>
      <c r="I626">
        <v>0</v>
      </c>
      <c r="J626">
        <v>0</v>
      </c>
      <c r="K626">
        <v>0</v>
      </c>
      <c r="L626">
        <v>0</v>
      </c>
      <c r="M626">
        <v>0</v>
      </c>
      <c r="N626">
        <v>0</v>
      </c>
      <c r="O626">
        <v>0</v>
      </c>
      <c r="P626">
        <v>0</v>
      </c>
      <c r="Q626">
        <v>0</v>
      </c>
    </row>
    <row r="627" spans="1:17" x14ac:dyDescent="0.35">
      <c r="A627" t="s">
        <v>455</v>
      </c>
      <c r="B627">
        <v>57.099681167200004</v>
      </c>
      <c r="C627">
        <v>77.022653655200003</v>
      </c>
      <c r="D627">
        <v>42.628363166699998</v>
      </c>
      <c r="E627">
        <v>96.665210000000002</v>
      </c>
      <c r="F627">
        <v>99.997962817599998</v>
      </c>
      <c r="G627">
        <v>99.999951774699994</v>
      </c>
      <c r="H627">
        <v>99.999614199000007</v>
      </c>
      <c r="I627">
        <v>99.998842605999997</v>
      </c>
      <c r="J627">
        <v>59.987879904000003</v>
      </c>
      <c r="K627">
        <v>77.097067172400003</v>
      </c>
      <c r="L627">
        <v>42.619233333300002</v>
      </c>
      <c r="M627">
        <v>96.662890000000004</v>
      </c>
      <c r="N627">
        <v>67.032131708899996</v>
      </c>
      <c r="O627">
        <v>12.4999939718</v>
      </c>
      <c r="P627">
        <v>99.999614199000007</v>
      </c>
      <c r="Q627">
        <v>99.998842605999997</v>
      </c>
    </row>
    <row r="628" spans="1:17" x14ac:dyDescent="0.35">
      <c r="A628" t="s">
        <v>423</v>
      </c>
      <c r="B628">
        <v>50.691764971399998</v>
      </c>
      <c r="C628">
        <v>29.560623206900001</v>
      </c>
      <c r="D628">
        <v>67.987127000000001</v>
      </c>
      <c r="E628">
        <v>96.943436000000005</v>
      </c>
      <c r="F628">
        <v>99.999855332999999</v>
      </c>
      <c r="G628">
        <v>99.999910968699993</v>
      </c>
      <c r="H628">
        <v>99.999768519100002</v>
      </c>
      <c r="I628">
        <v>99.998842605999997</v>
      </c>
      <c r="J628">
        <v>55.984354862300002</v>
      </c>
      <c r="K628">
        <v>29.803834999999999</v>
      </c>
      <c r="L628">
        <v>68.041049999999998</v>
      </c>
      <c r="M628">
        <v>96.801130000000001</v>
      </c>
      <c r="N628">
        <v>9.1117330232900002</v>
      </c>
      <c r="O628">
        <v>0</v>
      </c>
      <c r="P628">
        <v>0</v>
      </c>
      <c r="Q628">
        <v>0</v>
      </c>
    </row>
    <row r="629" spans="1:17" x14ac:dyDescent="0.35">
      <c r="A629" t="s">
        <v>426</v>
      </c>
      <c r="B629">
        <v>42.261608953699998</v>
      </c>
      <c r="C629">
        <v>23.2709531034</v>
      </c>
      <c r="D629">
        <v>54.005207833299998</v>
      </c>
      <c r="E629">
        <v>65.652780000000007</v>
      </c>
      <c r="F629">
        <v>95.620965593500003</v>
      </c>
      <c r="G629">
        <v>99.999910968699993</v>
      </c>
      <c r="H629">
        <v>99.999768519100002</v>
      </c>
      <c r="I629">
        <v>99.998842605999997</v>
      </c>
      <c r="J629">
        <v>0</v>
      </c>
      <c r="K629">
        <v>0</v>
      </c>
      <c r="L629">
        <v>0</v>
      </c>
      <c r="M629">
        <v>0</v>
      </c>
      <c r="N629">
        <v>0</v>
      </c>
      <c r="O629">
        <v>0</v>
      </c>
      <c r="P629">
        <v>0</v>
      </c>
      <c r="Q629">
        <v>0</v>
      </c>
    </row>
    <row r="630" spans="1:17" x14ac:dyDescent="0.35">
      <c r="A630" t="s">
        <v>937</v>
      </c>
      <c r="B630">
        <v>0</v>
      </c>
      <c r="C630">
        <v>0</v>
      </c>
      <c r="D630">
        <v>0</v>
      </c>
      <c r="E630">
        <v>0</v>
      </c>
      <c r="F630">
        <v>0</v>
      </c>
      <c r="G630">
        <v>0</v>
      </c>
      <c r="H630">
        <v>0</v>
      </c>
      <c r="I630">
        <v>0</v>
      </c>
      <c r="J630">
        <v>0</v>
      </c>
      <c r="K630">
        <v>0</v>
      </c>
      <c r="L630">
        <v>0</v>
      </c>
      <c r="M630">
        <v>0</v>
      </c>
      <c r="N630">
        <v>0</v>
      </c>
      <c r="O630">
        <v>0</v>
      </c>
      <c r="P630">
        <v>0</v>
      </c>
      <c r="Q630">
        <v>0</v>
      </c>
    </row>
    <row r="631" spans="1:17" x14ac:dyDescent="0.35">
      <c r="A631" t="s">
        <v>459</v>
      </c>
      <c r="B631">
        <v>93.9072157449</v>
      </c>
      <c r="C631">
        <v>96.013474241400004</v>
      </c>
      <c r="D631">
        <v>95.455566500000003</v>
      </c>
      <c r="E631">
        <v>96.939660000000003</v>
      </c>
      <c r="F631">
        <v>76.264088806700002</v>
      </c>
      <c r="G631">
        <v>69.993502410000005</v>
      </c>
      <c r="H631">
        <v>76.1090096848</v>
      </c>
      <c r="I631">
        <v>67.505618685000002</v>
      </c>
      <c r="J631">
        <v>94.034173469400002</v>
      </c>
      <c r="K631">
        <v>95.984786137900002</v>
      </c>
      <c r="L631">
        <v>95.458659166700002</v>
      </c>
      <c r="M631">
        <v>96.781599999999997</v>
      </c>
      <c r="N631">
        <v>86.968143930400004</v>
      </c>
      <c r="O631">
        <v>88.788470701899996</v>
      </c>
      <c r="P631">
        <v>82.274988790500004</v>
      </c>
      <c r="Q631">
        <v>92.392180646100002</v>
      </c>
    </row>
    <row r="632" spans="1:17" x14ac:dyDescent="0.35">
      <c r="A632" t="s">
        <v>938</v>
      </c>
      <c r="B632">
        <v>96.171120018500005</v>
      </c>
      <c r="C632">
        <v>96.026954689700005</v>
      </c>
      <c r="D632">
        <v>95.477952666700006</v>
      </c>
      <c r="E632">
        <v>96.804299999999998</v>
      </c>
      <c r="F632">
        <v>99.7625386359</v>
      </c>
      <c r="G632">
        <v>99.751602602299997</v>
      </c>
      <c r="H632">
        <v>98.862460126399995</v>
      </c>
      <c r="I632">
        <v>99.892213840099998</v>
      </c>
      <c r="J632">
        <v>96.147154166700005</v>
      </c>
      <c r="K632">
        <v>95.984841931000005</v>
      </c>
      <c r="L632">
        <v>95.437601166700006</v>
      </c>
      <c r="M632">
        <v>97.059740000000005</v>
      </c>
      <c r="N632">
        <v>34.857367441699999</v>
      </c>
      <c r="O632">
        <v>16.659928712900001</v>
      </c>
      <c r="P632">
        <v>57.046146457299997</v>
      </c>
      <c r="Q632">
        <v>99.998842605999997</v>
      </c>
    </row>
    <row r="633" spans="1:17" x14ac:dyDescent="0.35">
      <c r="A633" t="s">
        <v>939</v>
      </c>
      <c r="B633">
        <v>0</v>
      </c>
      <c r="C633">
        <v>0</v>
      </c>
      <c r="D633">
        <v>0</v>
      </c>
      <c r="E633">
        <v>0</v>
      </c>
      <c r="F633">
        <v>0</v>
      </c>
      <c r="G633">
        <v>0</v>
      </c>
      <c r="H633">
        <v>0</v>
      </c>
      <c r="I633">
        <v>0</v>
      </c>
      <c r="J633">
        <v>0</v>
      </c>
      <c r="K633">
        <v>0</v>
      </c>
      <c r="L633">
        <v>0</v>
      </c>
      <c r="M633">
        <v>0</v>
      </c>
      <c r="N633">
        <v>0</v>
      </c>
      <c r="O633">
        <v>0</v>
      </c>
      <c r="P633">
        <v>0</v>
      </c>
      <c r="Q633">
        <v>0</v>
      </c>
    </row>
    <row r="634" spans="1:17" x14ac:dyDescent="0.35">
      <c r="A634" t="s">
        <v>940</v>
      </c>
      <c r="B634">
        <v>0</v>
      </c>
      <c r="C634">
        <v>0</v>
      </c>
      <c r="D634">
        <v>0</v>
      </c>
      <c r="E634">
        <v>0</v>
      </c>
      <c r="F634">
        <v>0</v>
      </c>
      <c r="G634">
        <v>0</v>
      </c>
      <c r="H634">
        <v>0</v>
      </c>
      <c r="I634">
        <v>0</v>
      </c>
      <c r="J634">
        <v>0</v>
      </c>
      <c r="K634">
        <v>0</v>
      </c>
      <c r="L634">
        <v>0</v>
      </c>
      <c r="M634">
        <v>0</v>
      </c>
      <c r="N634">
        <v>0</v>
      </c>
      <c r="O634">
        <v>0</v>
      </c>
      <c r="P634">
        <v>0</v>
      </c>
      <c r="Q634">
        <v>0</v>
      </c>
    </row>
    <row r="635" spans="1:17" x14ac:dyDescent="0.35">
      <c r="A635" t="s">
        <v>941</v>
      </c>
      <c r="B635">
        <v>0</v>
      </c>
      <c r="C635">
        <v>0</v>
      </c>
      <c r="D635">
        <v>0</v>
      </c>
      <c r="E635">
        <v>0</v>
      </c>
      <c r="F635">
        <v>0</v>
      </c>
      <c r="G635">
        <v>0</v>
      </c>
      <c r="H635">
        <v>0</v>
      </c>
      <c r="I635">
        <v>0</v>
      </c>
      <c r="J635">
        <v>0</v>
      </c>
      <c r="K635">
        <v>0</v>
      </c>
      <c r="L635">
        <v>0</v>
      </c>
      <c r="M635">
        <v>0</v>
      </c>
      <c r="N635">
        <v>0</v>
      </c>
      <c r="O635">
        <v>0</v>
      </c>
      <c r="P635">
        <v>0</v>
      </c>
      <c r="Q635">
        <v>0</v>
      </c>
    </row>
    <row r="636" spans="1:17" x14ac:dyDescent="0.35">
      <c r="A636" t="s">
        <v>460</v>
      </c>
      <c r="B636">
        <v>0</v>
      </c>
      <c r="C636">
        <v>0</v>
      </c>
      <c r="D636">
        <v>0</v>
      </c>
      <c r="E636">
        <v>0</v>
      </c>
      <c r="F636">
        <v>0</v>
      </c>
      <c r="G636">
        <v>0</v>
      </c>
      <c r="H636">
        <v>0</v>
      </c>
      <c r="I636">
        <v>0</v>
      </c>
      <c r="J636">
        <v>93.9729008929</v>
      </c>
      <c r="K636">
        <v>96.037572827600002</v>
      </c>
      <c r="L636">
        <v>95.444224333299999</v>
      </c>
      <c r="M636">
        <v>96.745379999999997</v>
      </c>
      <c r="N636">
        <v>15.6511965941</v>
      </c>
      <c r="O636">
        <v>2.88279594153</v>
      </c>
      <c r="P636">
        <v>3.29151307396</v>
      </c>
      <c r="Q636">
        <v>5.8147209999899996</v>
      </c>
    </row>
    <row r="637" spans="1:17" x14ac:dyDescent="0.35">
      <c r="A637" t="s">
        <v>942</v>
      </c>
      <c r="B637">
        <v>0</v>
      </c>
      <c r="C637">
        <v>0</v>
      </c>
      <c r="D637">
        <v>0</v>
      </c>
      <c r="E637">
        <v>0</v>
      </c>
      <c r="F637">
        <v>0</v>
      </c>
      <c r="G637">
        <v>0</v>
      </c>
      <c r="H637">
        <v>0</v>
      </c>
      <c r="I637">
        <v>0</v>
      </c>
      <c r="J637">
        <v>0</v>
      </c>
      <c r="K637">
        <v>0</v>
      </c>
      <c r="L637">
        <v>0</v>
      </c>
      <c r="M637">
        <v>0</v>
      </c>
      <c r="N637">
        <v>0</v>
      </c>
      <c r="O637">
        <v>0</v>
      </c>
      <c r="P637">
        <v>0</v>
      </c>
      <c r="Q637">
        <v>0</v>
      </c>
    </row>
    <row r="638" spans="1:17" x14ac:dyDescent="0.35">
      <c r="A638" t="s">
        <v>943</v>
      </c>
      <c r="B638">
        <v>0</v>
      </c>
      <c r="C638">
        <v>0</v>
      </c>
      <c r="D638">
        <v>0</v>
      </c>
      <c r="E638">
        <v>0</v>
      </c>
      <c r="F638">
        <v>0</v>
      </c>
      <c r="G638">
        <v>0</v>
      </c>
      <c r="H638">
        <v>0</v>
      </c>
      <c r="I638">
        <v>0</v>
      </c>
      <c r="J638">
        <v>0</v>
      </c>
      <c r="K638">
        <v>0</v>
      </c>
      <c r="L638">
        <v>0</v>
      </c>
      <c r="M638">
        <v>0</v>
      </c>
      <c r="N638">
        <v>0</v>
      </c>
      <c r="O638">
        <v>0</v>
      </c>
      <c r="P638">
        <v>0</v>
      </c>
      <c r="Q638">
        <v>0</v>
      </c>
    </row>
    <row r="639" spans="1:17" x14ac:dyDescent="0.35">
      <c r="A639" t="s">
        <v>944</v>
      </c>
      <c r="B639">
        <v>0</v>
      </c>
      <c r="C639">
        <v>0</v>
      </c>
      <c r="D639">
        <v>0</v>
      </c>
      <c r="E639">
        <v>0</v>
      </c>
      <c r="F639">
        <v>0</v>
      </c>
      <c r="G639">
        <v>0</v>
      </c>
      <c r="H639">
        <v>0</v>
      </c>
      <c r="I639">
        <v>0</v>
      </c>
      <c r="J639">
        <v>0</v>
      </c>
      <c r="K639">
        <v>0</v>
      </c>
      <c r="L639">
        <v>0</v>
      </c>
      <c r="M639">
        <v>0</v>
      </c>
      <c r="N639">
        <v>0</v>
      </c>
      <c r="O639">
        <v>0</v>
      </c>
      <c r="P639">
        <v>0</v>
      </c>
      <c r="Q639">
        <v>0</v>
      </c>
    </row>
    <row r="640" spans="1:17" x14ac:dyDescent="0.35">
      <c r="A640" t="s">
        <v>461</v>
      </c>
      <c r="B640">
        <v>0</v>
      </c>
      <c r="C640">
        <v>0</v>
      </c>
      <c r="D640">
        <v>0</v>
      </c>
      <c r="E640">
        <v>0</v>
      </c>
      <c r="F640">
        <v>0</v>
      </c>
      <c r="G640">
        <v>0</v>
      </c>
      <c r="H640">
        <v>0</v>
      </c>
      <c r="I640">
        <v>0</v>
      </c>
      <c r="J640">
        <v>93.968019163299999</v>
      </c>
      <c r="K640">
        <v>96.0453621379</v>
      </c>
      <c r="L640">
        <v>95.434962999999996</v>
      </c>
      <c r="M640">
        <v>96.884619999999998</v>
      </c>
      <c r="N640">
        <v>32.137111461800004</v>
      </c>
      <c r="O640">
        <v>8.3764954499899993</v>
      </c>
      <c r="P640">
        <v>40.486332734699999</v>
      </c>
      <c r="Q640">
        <v>99.998842605999997</v>
      </c>
    </row>
    <row r="641" spans="1:17" x14ac:dyDescent="0.35">
      <c r="A641" t="s">
        <v>945</v>
      </c>
      <c r="B641">
        <v>0</v>
      </c>
      <c r="C641">
        <v>0</v>
      </c>
      <c r="D641">
        <v>0</v>
      </c>
      <c r="E641">
        <v>0</v>
      </c>
      <c r="F641">
        <v>0</v>
      </c>
      <c r="G641">
        <v>0</v>
      </c>
      <c r="H641">
        <v>0</v>
      </c>
      <c r="I641">
        <v>0</v>
      </c>
      <c r="J641">
        <v>0</v>
      </c>
      <c r="K641">
        <v>0</v>
      </c>
      <c r="L641">
        <v>0</v>
      </c>
      <c r="M641">
        <v>0</v>
      </c>
      <c r="N641">
        <v>0</v>
      </c>
      <c r="O641">
        <v>0</v>
      </c>
      <c r="P641">
        <v>0</v>
      </c>
      <c r="Q641">
        <v>0</v>
      </c>
    </row>
    <row r="642" spans="1:17" x14ac:dyDescent="0.35">
      <c r="A642" t="s">
        <v>314</v>
      </c>
      <c r="B642">
        <v>95.878207826099995</v>
      </c>
      <c r="C642">
        <v>92.326376758600006</v>
      </c>
      <c r="D642">
        <v>78.77037</v>
      </c>
      <c r="E642">
        <v>96.786630000000002</v>
      </c>
      <c r="F642">
        <v>99.304143728599996</v>
      </c>
      <c r="G642">
        <v>99.999958664000005</v>
      </c>
      <c r="H642">
        <v>99.999768519100002</v>
      </c>
      <c r="I642">
        <v>99.998842605999997</v>
      </c>
      <c r="J642">
        <v>95.881781599999997</v>
      </c>
      <c r="K642">
        <v>92.445369517200007</v>
      </c>
      <c r="L642">
        <v>78.818712000000005</v>
      </c>
      <c r="M642">
        <v>96.801956000000004</v>
      </c>
      <c r="N642">
        <v>99.996853408800007</v>
      </c>
      <c r="O642">
        <v>99.988895454300007</v>
      </c>
      <c r="P642">
        <v>99.999768519100002</v>
      </c>
      <c r="Q642">
        <v>99.998842605999997</v>
      </c>
    </row>
    <row r="643" spans="1:17" x14ac:dyDescent="0.35">
      <c r="A643" t="s">
        <v>315</v>
      </c>
      <c r="B643">
        <v>95.605350915900004</v>
      </c>
      <c r="C643">
        <v>92.047373758600003</v>
      </c>
      <c r="D643">
        <v>77.974152500000002</v>
      </c>
      <c r="E643">
        <v>96.640045000000001</v>
      </c>
      <c r="F643">
        <v>99.999996635399995</v>
      </c>
      <c r="G643">
        <v>99.999958664000005</v>
      </c>
      <c r="H643">
        <v>99.999768519100002</v>
      </c>
      <c r="I643">
        <v>99.998842605999997</v>
      </c>
      <c r="J643">
        <v>0</v>
      </c>
      <c r="K643">
        <v>0</v>
      </c>
      <c r="L643">
        <v>0</v>
      </c>
      <c r="M643">
        <v>0</v>
      </c>
      <c r="N643">
        <v>0</v>
      </c>
      <c r="O643">
        <v>0</v>
      </c>
      <c r="P643">
        <v>0</v>
      </c>
      <c r="Q643">
        <v>0</v>
      </c>
    </row>
    <row r="644" spans="1:17" x14ac:dyDescent="0.35">
      <c r="A644" t="s">
        <v>946</v>
      </c>
      <c r="B644">
        <v>0</v>
      </c>
      <c r="C644">
        <v>0</v>
      </c>
      <c r="D644">
        <v>0</v>
      </c>
      <c r="E644">
        <v>0</v>
      </c>
      <c r="F644">
        <v>0</v>
      </c>
      <c r="G644">
        <v>0</v>
      </c>
      <c r="H644">
        <v>0</v>
      </c>
      <c r="I644">
        <v>0</v>
      </c>
      <c r="J644">
        <v>0</v>
      </c>
      <c r="K644">
        <v>0</v>
      </c>
      <c r="L644">
        <v>0</v>
      </c>
      <c r="M644">
        <v>0</v>
      </c>
      <c r="N644">
        <v>0</v>
      </c>
      <c r="O644">
        <v>0</v>
      </c>
      <c r="P644">
        <v>0</v>
      </c>
      <c r="Q644">
        <v>0</v>
      </c>
    </row>
    <row r="645" spans="1:17" x14ac:dyDescent="0.35">
      <c r="A645" t="s">
        <v>947</v>
      </c>
      <c r="B645">
        <v>0</v>
      </c>
      <c r="C645">
        <v>0</v>
      </c>
      <c r="D645">
        <v>0</v>
      </c>
      <c r="E645">
        <v>0</v>
      </c>
      <c r="F645">
        <v>0</v>
      </c>
      <c r="G645">
        <v>0</v>
      </c>
      <c r="H645">
        <v>0</v>
      </c>
      <c r="I645">
        <v>0</v>
      </c>
      <c r="J645">
        <v>0</v>
      </c>
      <c r="K645">
        <v>0</v>
      </c>
      <c r="L645">
        <v>0</v>
      </c>
      <c r="M645">
        <v>0</v>
      </c>
      <c r="N645">
        <v>0</v>
      </c>
      <c r="O645">
        <v>0</v>
      </c>
      <c r="P645">
        <v>0</v>
      </c>
      <c r="Q645">
        <v>0</v>
      </c>
    </row>
    <row r="646" spans="1:17" x14ac:dyDescent="0.35">
      <c r="A646" t="s">
        <v>948</v>
      </c>
      <c r="B646">
        <v>0</v>
      </c>
      <c r="C646">
        <v>0</v>
      </c>
      <c r="D646">
        <v>0</v>
      </c>
      <c r="E646">
        <v>0</v>
      </c>
      <c r="F646">
        <v>0</v>
      </c>
      <c r="G646">
        <v>0</v>
      </c>
      <c r="H646">
        <v>0</v>
      </c>
      <c r="I646">
        <v>0</v>
      </c>
      <c r="J646">
        <v>0</v>
      </c>
      <c r="K646">
        <v>0</v>
      </c>
      <c r="L646">
        <v>0</v>
      </c>
      <c r="M646">
        <v>0</v>
      </c>
      <c r="N646">
        <v>0</v>
      </c>
      <c r="O646">
        <v>0</v>
      </c>
      <c r="P646">
        <v>0</v>
      </c>
      <c r="Q646">
        <v>0</v>
      </c>
    </row>
    <row r="647" spans="1:17" x14ac:dyDescent="0.35">
      <c r="A647" t="s">
        <v>949</v>
      </c>
      <c r="B647">
        <v>0</v>
      </c>
      <c r="C647">
        <v>0</v>
      </c>
      <c r="D647">
        <v>0</v>
      </c>
      <c r="E647">
        <v>0</v>
      </c>
      <c r="F647">
        <v>0</v>
      </c>
      <c r="G647">
        <v>0</v>
      </c>
      <c r="H647">
        <v>0</v>
      </c>
      <c r="I647">
        <v>0</v>
      </c>
      <c r="J647">
        <v>0</v>
      </c>
      <c r="K647">
        <v>0</v>
      </c>
      <c r="L647">
        <v>0</v>
      </c>
      <c r="M647">
        <v>0</v>
      </c>
      <c r="N647">
        <v>0</v>
      </c>
      <c r="O647">
        <v>0</v>
      </c>
      <c r="P647">
        <v>0</v>
      </c>
      <c r="Q647">
        <v>0</v>
      </c>
    </row>
    <row r="648" spans="1:17" x14ac:dyDescent="0.35">
      <c r="A648" t="s">
        <v>950</v>
      </c>
      <c r="B648">
        <v>0</v>
      </c>
      <c r="C648">
        <v>0</v>
      </c>
      <c r="D648">
        <v>0</v>
      </c>
      <c r="E648">
        <v>0</v>
      </c>
      <c r="F648">
        <v>0</v>
      </c>
      <c r="G648">
        <v>0</v>
      </c>
      <c r="H648">
        <v>0</v>
      </c>
      <c r="I648">
        <v>0</v>
      </c>
      <c r="J648">
        <v>0</v>
      </c>
      <c r="K648">
        <v>0</v>
      </c>
      <c r="L648">
        <v>0</v>
      </c>
      <c r="M648">
        <v>0</v>
      </c>
      <c r="N648">
        <v>0</v>
      </c>
      <c r="O648">
        <v>0</v>
      </c>
      <c r="P648">
        <v>0</v>
      </c>
      <c r="Q648">
        <v>0</v>
      </c>
    </row>
    <row r="649" spans="1:17" x14ac:dyDescent="0.35">
      <c r="A649" t="s">
        <v>951</v>
      </c>
      <c r="B649">
        <v>0</v>
      </c>
      <c r="C649">
        <v>0</v>
      </c>
      <c r="D649">
        <v>0</v>
      </c>
      <c r="E649">
        <v>0</v>
      </c>
      <c r="F649">
        <v>0</v>
      </c>
      <c r="G649">
        <v>0</v>
      </c>
      <c r="H649">
        <v>0</v>
      </c>
      <c r="I649">
        <v>0</v>
      </c>
      <c r="J649">
        <v>0</v>
      </c>
      <c r="K649">
        <v>0</v>
      </c>
      <c r="L649">
        <v>0</v>
      </c>
      <c r="M649">
        <v>0</v>
      </c>
      <c r="N649">
        <v>0</v>
      </c>
      <c r="O649">
        <v>0</v>
      </c>
      <c r="P649">
        <v>0</v>
      </c>
      <c r="Q649">
        <v>0</v>
      </c>
    </row>
    <row r="650" spans="1:17" x14ac:dyDescent="0.35">
      <c r="A650" t="s">
        <v>952</v>
      </c>
      <c r="B650">
        <v>0</v>
      </c>
      <c r="C650">
        <v>0</v>
      </c>
      <c r="D650">
        <v>0</v>
      </c>
      <c r="E650">
        <v>0</v>
      </c>
      <c r="F650">
        <v>0</v>
      </c>
      <c r="G650">
        <v>0</v>
      </c>
      <c r="H650">
        <v>0</v>
      </c>
      <c r="I650">
        <v>0</v>
      </c>
      <c r="J650">
        <v>0</v>
      </c>
      <c r="K650">
        <v>0</v>
      </c>
      <c r="L650">
        <v>0</v>
      </c>
      <c r="M650">
        <v>0</v>
      </c>
      <c r="N650">
        <v>0</v>
      </c>
      <c r="O650">
        <v>0</v>
      </c>
      <c r="P650">
        <v>0</v>
      </c>
      <c r="Q650">
        <v>0</v>
      </c>
    </row>
    <row r="651" spans="1:17" x14ac:dyDescent="0.35">
      <c r="A651" t="s">
        <v>953</v>
      </c>
      <c r="B651">
        <v>0</v>
      </c>
      <c r="C651">
        <v>0</v>
      </c>
      <c r="D651">
        <v>0</v>
      </c>
      <c r="E651">
        <v>0</v>
      </c>
      <c r="F651">
        <v>0</v>
      </c>
      <c r="G651">
        <v>0</v>
      </c>
      <c r="H651">
        <v>0</v>
      </c>
      <c r="I651">
        <v>0</v>
      </c>
      <c r="J651">
        <v>0</v>
      </c>
      <c r="K651">
        <v>0</v>
      </c>
      <c r="L651">
        <v>0</v>
      </c>
      <c r="M651">
        <v>0</v>
      </c>
      <c r="N651">
        <v>0</v>
      </c>
      <c r="O651">
        <v>0</v>
      </c>
      <c r="P651">
        <v>0</v>
      </c>
      <c r="Q651">
        <v>0</v>
      </c>
    </row>
    <row r="652" spans="1:17" x14ac:dyDescent="0.35">
      <c r="A652" t="s">
        <v>954</v>
      </c>
      <c r="B652">
        <v>0</v>
      </c>
      <c r="C652">
        <v>0</v>
      </c>
      <c r="D652">
        <v>0</v>
      </c>
      <c r="E652">
        <v>0</v>
      </c>
      <c r="F652">
        <v>0</v>
      </c>
      <c r="G652">
        <v>0</v>
      </c>
      <c r="H652">
        <v>0</v>
      </c>
      <c r="I652">
        <v>0</v>
      </c>
      <c r="J652">
        <v>0</v>
      </c>
      <c r="K652">
        <v>0</v>
      </c>
      <c r="L652">
        <v>0</v>
      </c>
      <c r="M652">
        <v>0</v>
      </c>
      <c r="N652">
        <v>0</v>
      </c>
      <c r="O652">
        <v>0</v>
      </c>
      <c r="P652">
        <v>0</v>
      </c>
      <c r="Q652">
        <v>0</v>
      </c>
    </row>
    <row r="653" spans="1:17" x14ac:dyDescent="0.35">
      <c r="A653" t="s">
        <v>955</v>
      </c>
      <c r="B653">
        <v>0</v>
      </c>
      <c r="C653">
        <v>0</v>
      </c>
      <c r="D653">
        <v>0</v>
      </c>
      <c r="E653">
        <v>0</v>
      </c>
      <c r="F653">
        <v>0</v>
      </c>
      <c r="G653">
        <v>0</v>
      </c>
      <c r="H653">
        <v>0</v>
      </c>
      <c r="I653">
        <v>0</v>
      </c>
      <c r="J653">
        <v>0</v>
      </c>
      <c r="K653">
        <v>0</v>
      </c>
      <c r="L653">
        <v>0</v>
      </c>
      <c r="M653">
        <v>0</v>
      </c>
      <c r="N653">
        <v>0</v>
      </c>
      <c r="O653">
        <v>0</v>
      </c>
      <c r="P653">
        <v>0</v>
      </c>
      <c r="Q653">
        <v>0</v>
      </c>
    </row>
    <row r="654" spans="1:17" x14ac:dyDescent="0.35">
      <c r="A654" t="s">
        <v>956</v>
      </c>
      <c r="B654">
        <v>0</v>
      </c>
      <c r="C654">
        <v>0</v>
      </c>
      <c r="D654">
        <v>0</v>
      </c>
      <c r="E654">
        <v>0</v>
      </c>
      <c r="F654">
        <v>0</v>
      </c>
      <c r="G654">
        <v>0</v>
      </c>
      <c r="H654">
        <v>0</v>
      </c>
      <c r="I654">
        <v>0</v>
      </c>
      <c r="J654">
        <v>0</v>
      </c>
      <c r="K654">
        <v>0</v>
      </c>
      <c r="L654">
        <v>0</v>
      </c>
      <c r="M654">
        <v>0</v>
      </c>
      <c r="N654">
        <v>0</v>
      </c>
      <c r="O654">
        <v>0</v>
      </c>
      <c r="P654">
        <v>0</v>
      </c>
      <c r="Q654">
        <v>0</v>
      </c>
    </row>
    <row r="655" spans="1:17" x14ac:dyDescent="0.35">
      <c r="A655" t="s">
        <v>957</v>
      </c>
      <c r="B655">
        <v>0</v>
      </c>
      <c r="C655">
        <v>0</v>
      </c>
      <c r="D655">
        <v>0</v>
      </c>
      <c r="E655">
        <v>0</v>
      </c>
      <c r="F655">
        <v>0</v>
      </c>
      <c r="G655">
        <v>0</v>
      </c>
      <c r="H655">
        <v>0</v>
      </c>
      <c r="I655">
        <v>0</v>
      </c>
      <c r="J655">
        <v>0</v>
      </c>
      <c r="K655">
        <v>0</v>
      </c>
      <c r="L655">
        <v>0</v>
      </c>
      <c r="M655">
        <v>0</v>
      </c>
      <c r="N655">
        <v>0</v>
      </c>
      <c r="O655">
        <v>0</v>
      </c>
      <c r="P655">
        <v>0</v>
      </c>
      <c r="Q655">
        <v>0</v>
      </c>
    </row>
    <row r="656" spans="1:17" x14ac:dyDescent="0.35">
      <c r="A656" t="s">
        <v>390</v>
      </c>
      <c r="B656">
        <v>95.664506930399995</v>
      </c>
      <c r="C656">
        <v>95.605502862099996</v>
      </c>
      <c r="D656">
        <v>94.155415000000005</v>
      </c>
      <c r="E656">
        <v>96.802250000000001</v>
      </c>
      <c r="F656">
        <v>99.318979036200005</v>
      </c>
      <c r="G656">
        <v>99.940032389199999</v>
      </c>
      <c r="H656">
        <v>99.7181636424</v>
      </c>
      <c r="I656">
        <v>99.998842605999997</v>
      </c>
      <c r="J656">
        <v>95.930164426100006</v>
      </c>
      <c r="K656">
        <v>95.587114137900002</v>
      </c>
      <c r="L656">
        <v>94.091846500000003</v>
      </c>
      <c r="M656">
        <v>96.736540000000005</v>
      </c>
      <c r="N656">
        <v>99.999727007499999</v>
      </c>
      <c r="O656">
        <v>99.999960089400005</v>
      </c>
      <c r="P656">
        <v>99.999807099099996</v>
      </c>
      <c r="Q656">
        <v>99.998842605999997</v>
      </c>
    </row>
    <row r="657" spans="1:17" x14ac:dyDescent="0.35">
      <c r="A657" t="s">
        <v>391</v>
      </c>
      <c r="B657">
        <v>95.658361246400005</v>
      </c>
      <c r="C657">
        <v>95.628320413799997</v>
      </c>
      <c r="D657">
        <v>94.157258999999996</v>
      </c>
      <c r="E657">
        <v>96.804630000000003</v>
      </c>
      <c r="F657">
        <v>99.116511541500003</v>
      </c>
      <c r="G657">
        <v>99.813856163699995</v>
      </c>
      <c r="H657">
        <v>99.970063823199993</v>
      </c>
      <c r="I657">
        <v>99.998842605999997</v>
      </c>
      <c r="J657">
        <v>95.926645875399998</v>
      </c>
      <c r="K657">
        <v>95.588169586199996</v>
      </c>
      <c r="L657">
        <v>94.070581666699994</v>
      </c>
      <c r="M657">
        <v>96.740210000000005</v>
      </c>
      <c r="N657">
        <v>99.999045311900005</v>
      </c>
      <c r="O657">
        <v>99.999960089400005</v>
      </c>
      <c r="P657">
        <v>99.999807099099996</v>
      </c>
      <c r="Q657">
        <v>99.998842605999997</v>
      </c>
    </row>
    <row r="658" spans="1:17" x14ac:dyDescent="0.35">
      <c r="A658" t="s">
        <v>392</v>
      </c>
      <c r="B658">
        <v>95.670543747799996</v>
      </c>
      <c r="C658">
        <v>95.631720965499994</v>
      </c>
      <c r="D658">
        <v>94.136410833300005</v>
      </c>
      <c r="E658">
        <v>96.796899999999994</v>
      </c>
      <c r="F658">
        <v>99.803134214099998</v>
      </c>
      <c r="G658">
        <v>99.948688385699995</v>
      </c>
      <c r="H658">
        <v>99.804500809199993</v>
      </c>
      <c r="I658">
        <v>99.998842605999997</v>
      </c>
      <c r="J658">
        <v>95.929657970999997</v>
      </c>
      <c r="K658">
        <v>95.601519724100001</v>
      </c>
      <c r="L658">
        <v>94.0749076667</v>
      </c>
      <c r="M658">
        <v>96.622709999999998</v>
      </c>
      <c r="N658">
        <v>99.9999966452</v>
      </c>
      <c r="O658">
        <v>99.999960089400005</v>
      </c>
      <c r="P658">
        <v>99.999807099099996</v>
      </c>
      <c r="Q658">
        <v>99.998842605999997</v>
      </c>
    </row>
    <row r="659" spans="1:17" x14ac:dyDescent="0.35">
      <c r="A659" t="s">
        <v>393</v>
      </c>
      <c r="B659">
        <v>95.681119753600001</v>
      </c>
      <c r="C659">
        <v>95.640797137899995</v>
      </c>
      <c r="D659">
        <v>94.113322499999995</v>
      </c>
      <c r="E659">
        <v>96.798355000000001</v>
      </c>
      <c r="F659">
        <v>99.366224083800006</v>
      </c>
      <c r="G659">
        <v>97.772264737100002</v>
      </c>
      <c r="H659">
        <v>99.482961429499994</v>
      </c>
      <c r="I659">
        <v>99.998842605999997</v>
      </c>
      <c r="J659">
        <v>95.935224217400005</v>
      </c>
      <c r="K659">
        <v>95.628385310300004</v>
      </c>
      <c r="L659">
        <v>94.1474601667</v>
      </c>
      <c r="M659">
        <v>96.787440000000004</v>
      </c>
      <c r="N659">
        <v>99.9999966452</v>
      </c>
      <c r="O659">
        <v>99.999960089400005</v>
      </c>
      <c r="P659">
        <v>99.999807099099996</v>
      </c>
      <c r="Q659">
        <v>99.998842605999997</v>
      </c>
    </row>
    <row r="660" spans="1:17" x14ac:dyDescent="0.35">
      <c r="A660" t="s">
        <v>394</v>
      </c>
      <c r="B660">
        <v>95.6858268899</v>
      </c>
      <c r="C660">
        <v>95.655518517199994</v>
      </c>
      <c r="D660">
        <v>94.185276000000002</v>
      </c>
      <c r="E660">
        <v>96.665049999999994</v>
      </c>
      <c r="F660">
        <v>99.519526246799998</v>
      </c>
      <c r="G660">
        <v>99.943698042899996</v>
      </c>
      <c r="H660">
        <v>99.998207102199999</v>
      </c>
      <c r="I660">
        <v>99.998842605999997</v>
      </c>
      <c r="J660">
        <v>95.937438831899996</v>
      </c>
      <c r="K660">
        <v>95.606968517200002</v>
      </c>
      <c r="L660">
        <v>94.111551666699995</v>
      </c>
      <c r="M660">
        <v>96.790009999999995</v>
      </c>
      <c r="N660">
        <v>99.998311630800004</v>
      </c>
      <c r="O660">
        <v>99.999960089400005</v>
      </c>
      <c r="P660">
        <v>99.999807099099996</v>
      </c>
      <c r="Q660">
        <v>99.998842605999997</v>
      </c>
    </row>
    <row r="661" spans="1:17" x14ac:dyDescent="0.35">
      <c r="A661" t="s">
        <v>395</v>
      </c>
      <c r="B661">
        <v>95.683376649300001</v>
      </c>
      <c r="C661">
        <v>95.670180000000002</v>
      </c>
      <c r="D661">
        <v>94.184483333299994</v>
      </c>
      <c r="E661">
        <v>96.800849999999997</v>
      </c>
      <c r="F661">
        <v>99.950344070100002</v>
      </c>
      <c r="G661">
        <v>99.781347762899998</v>
      </c>
      <c r="H661">
        <v>99.999807099099996</v>
      </c>
      <c r="I661">
        <v>99.998842605999997</v>
      </c>
      <c r="J661">
        <v>95.928123988400003</v>
      </c>
      <c r="K661">
        <v>95.628516724099995</v>
      </c>
      <c r="L661">
        <v>94.120237333299997</v>
      </c>
      <c r="M661">
        <v>96.613420000000005</v>
      </c>
      <c r="N661">
        <v>99.9999966452</v>
      </c>
      <c r="O661">
        <v>99.999960089400005</v>
      </c>
      <c r="P661">
        <v>99.999807099099996</v>
      </c>
      <c r="Q661">
        <v>99.998842605999997</v>
      </c>
    </row>
    <row r="662" spans="1:17" x14ac:dyDescent="0.35">
      <c r="A662" t="s">
        <v>397</v>
      </c>
      <c r="B662">
        <v>95.554573310999999</v>
      </c>
      <c r="C662">
        <v>95.647131517199995</v>
      </c>
      <c r="D662">
        <v>94.206805833299995</v>
      </c>
      <c r="E662">
        <v>96.802120000000002</v>
      </c>
      <c r="F662">
        <v>99.6732651871</v>
      </c>
      <c r="G662">
        <v>99.9261601189</v>
      </c>
      <c r="H662">
        <v>99.996607105300001</v>
      </c>
      <c r="I662">
        <v>99.998842605999997</v>
      </c>
      <c r="J662">
        <v>95.618236564</v>
      </c>
      <c r="K662">
        <v>95.6117970345</v>
      </c>
      <c r="L662">
        <v>94.120866000000007</v>
      </c>
      <c r="M662">
        <v>96.783805999999998</v>
      </c>
      <c r="N662">
        <v>99.999775940800006</v>
      </c>
      <c r="O662">
        <v>99.999960089400005</v>
      </c>
      <c r="P662">
        <v>99.999807099099996</v>
      </c>
      <c r="Q662">
        <v>99.998842605999997</v>
      </c>
    </row>
    <row r="663" spans="1:17" x14ac:dyDescent="0.35">
      <c r="A663" t="s">
        <v>396</v>
      </c>
      <c r="B663">
        <v>95.683322449299993</v>
      </c>
      <c r="C663">
        <v>95.642621000000005</v>
      </c>
      <c r="D663">
        <v>94.114628499999995</v>
      </c>
      <c r="E663">
        <v>96.79974</v>
      </c>
      <c r="F663">
        <v>94.980663630999999</v>
      </c>
      <c r="G663">
        <v>99.008172864599999</v>
      </c>
      <c r="H663">
        <v>99.996602772000003</v>
      </c>
      <c r="I663">
        <v>99.998842605999997</v>
      </c>
      <c r="J663">
        <v>95.940056014500001</v>
      </c>
      <c r="K663">
        <v>95.639120000000005</v>
      </c>
      <c r="L663">
        <v>94.091175000000007</v>
      </c>
      <c r="M663">
        <v>96.600129999999993</v>
      </c>
      <c r="N663">
        <v>99.9999966452</v>
      </c>
      <c r="O663">
        <v>99.999960089400005</v>
      </c>
      <c r="P663">
        <v>99.999807099099996</v>
      </c>
      <c r="Q663">
        <v>99.998842605999997</v>
      </c>
    </row>
    <row r="664" spans="1:17" x14ac:dyDescent="0.35">
      <c r="A664" t="s">
        <v>398</v>
      </c>
      <c r="B664">
        <v>94.742878559399998</v>
      </c>
      <c r="C664">
        <v>95.562882793100002</v>
      </c>
      <c r="D664">
        <v>94.140551000000002</v>
      </c>
      <c r="E664">
        <v>96.663535999999993</v>
      </c>
      <c r="F664">
        <v>99.127709358499999</v>
      </c>
      <c r="G664">
        <v>99.999723192999994</v>
      </c>
      <c r="H664">
        <v>99.999807099099996</v>
      </c>
      <c r="I664">
        <v>99.998842605999997</v>
      </c>
      <c r="J664">
        <v>95.940300118799996</v>
      </c>
      <c r="K664">
        <v>95.648152137899999</v>
      </c>
      <c r="L664">
        <v>94.169656500000002</v>
      </c>
      <c r="M664">
        <v>96.805533999999994</v>
      </c>
      <c r="N664">
        <v>99.789696478300002</v>
      </c>
      <c r="O664">
        <v>99.999960089400005</v>
      </c>
      <c r="P664">
        <v>99.999807099099996</v>
      </c>
      <c r="Q664">
        <v>99.998842605999997</v>
      </c>
    </row>
    <row r="665" spans="1:17" x14ac:dyDescent="0.35">
      <c r="A665" t="s">
        <v>958</v>
      </c>
      <c r="B665">
        <v>0</v>
      </c>
      <c r="C665">
        <v>0</v>
      </c>
      <c r="D665">
        <v>0</v>
      </c>
      <c r="E665">
        <v>0</v>
      </c>
      <c r="F665">
        <v>0</v>
      </c>
      <c r="G665">
        <v>0</v>
      </c>
      <c r="H665">
        <v>0</v>
      </c>
      <c r="I665">
        <v>0</v>
      </c>
      <c r="J665">
        <v>0</v>
      </c>
      <c r="K665">
        <v>0</v>
      </c>
      <c r="L665">
        <v>0</v>
      </c>
      <c r="M665">
        <v>0</v>
      </c>
      <c r="N665">
        <v>0</v>
      </c>
      <c r="O665">
        <v>0</v>
      </c>
      <c r="P665">
        <v>0</v>
      </c>
      <c r="Q665">
        <v>0</v>
      </c>
    </row>
    <row r="666" spans="1:17" x14ac:dyDescent="0.35">
      <c r="A666" t="s">
        <v>959</v>
      </c>
      <c r="B666">
        <v>0</v>
      </c>
      <c r="C666">
        <v>0</v>
      </c>
      <c r="D666">
        <v>0</v>
      </c>
      <c r="E666">
        <v>0</v>
      </c>
      <c r="F666">
        <v>0</v>
      </c>
      <c r="G666">
        <v>0</v>
      </c>
      <c r="H666">
        <v>0</v>
      </c>
      <c r="I666">
        <v>0</v>
      </c>
      <c r="J666">
        <v>0</v>
      </c>
      <c r="K666">
        <v>0</v>
      </c>
      <c r="L666">
        <v>0</v>
      </c>
      <c r="M666">
        <v>0</v>
      </c>
      <c r="N666">
        <v>0</v>
      </c>
      <c r="O666">
        <v>0</v>
      </c>
      <c r="P666">
        <v>0</v>
      </c>
      <c r="Q666">
        <v>0</v>
      </c>
    </row>
    <row r="667" spans="1:17" x14ac:dyDescent="0.35">
      <c r="A667" t="s">
        <v>960</v>
      </c>
      <c r="B667">
        <v>0</v>
      </c>
      <c r="C667">
        <v>0</v>
      </c>
      <c r="D667">
        <v>0</v>
      </c>
      <c r="E667">
        <v>0</v>
      </c>
      <c r="F667">
        <v>0</v>
      </c>
      <c r="G667">
        <v>0</v>
      </c>
      <c r="H667">
        <v>0</v>
      </c>
      <c r="I667">
        <v>0</v>
      </c>
      <c r="J667">
        <v>0</v>
      </c>
      <c r="K667">
        <v>0</v>
      </c>
      <c r="L667">
        <v>0</v>
      </c>
      <c r="M667">
        <v>0</v>
      </c>
      <c r="N667">
        <v>0</v>
      </c>
      <c r="O667">
        <v>0</v>
      </c>
      <c r="P667">
        <v>0</v>
      </c>
      <c r="Q667">
        <v>0</v>
      </c>
    </row>
    <row r="668" spans="1:17" x14ac:dyDescent="0.35">
      <c r="A668" t="s">
        <v>961</v>
      </c>
      <c r="B668">
        <v>0</v>
      </c>
      <c r="C668">
        <v>0</v>
      </c>
      <c r="D668">
        <v>0</v>
      </c>
      <c r="E668">
        <v>0</v>
      </c>
      <c r="F668">
        <v>0</v>
      </c>
      <c r="G668">
        <v>0</v>
      </c>
      <c r="H668">
        <v>0</v>
      </c>
      <c r="I668">
        <v>0</v>
      </c>
      <c r="J668">
        <v>0</v>
      </c>
      <c r="K668">
        <v>0</v>
      </c>
      <c r="L668">
        <v>0</v>
      </c>
      <c r="M668">
        <v>0</v>
      </c>
      <c r="N668">
        <v>0</v>
      </c>
      <c r="O668">
        <v>0</v>
      </c>
      <c r="P668">
        <v>0</v>
      </c>
      <c r="Q668">
        <v>0</v>
      </c>
    </row>
    <row r="669" spans="1:17" x14ac:dyDescent="0.35">
      <c r="A669" t="s">
        <v>399</v>
      </c>
      <c r="B669">
        <v>95.165180399999997</v>
      </c>
      <c r="C669">
        <v>94.954541862100001</v>
      </c>
      <c r="D669">
        <v>93.402585000000002</v>
      </c>
      <c r="E669">
        <v>96.328704999999999</v>
      </c>
      <c r="F669">
        <v>98.612950268500001</v>
      </c>
      <c r="G669">
        <v>99.987137335900002</v>
      </c>
      <c r="H669">
        <v>99.999807099099996</v>
      </c>
      <c r="I669">
        <v>99.998842605999997</v>
      </c>
      <c r="J669">
        <v>0</v>
      </c>
      <c r="K669">
        <v>0</v>
      </c>
      <c r="L669">
        <v>0</v>
      </c>
      <c r="M669">
        <v>0</v>
      </c>
      <c r="N669">
        <v>0</v>
      </c>
      <c r="O669">
        <v>0</v>
      </c>
      <c r="P669">
        <v>0</v>
      </c>
      <c r="Q669">
        <v>0</v>
      </c>
    </row>
    <row r="670" spans="1:17" x14ac:dyDescent="0.35">
      <c r="A670" t="s">
        <v>436</v>
      </c>
      <c r="B670">
        <v>79.271681408500001</v>
      </c>
      <c r="C670">
        <v>86.182739965500005</v>
      </c>
      <c r="D670">
        <v>81.1331916667</v>
      </c>
      <c r="E670">
        <v>97.443560000000005</v>
      </c>
      <c r="F670">
        <v>92.032070830400002</v>
      </c>
      <c r="G670">
        <v>55.3641334004</v>
      </c>
      <c r="H670">
        <v>0</v>
      </c>
      <c r="I670">
        <v>0</v>
      </c>
      <c r="J670">
        <v>0</v>
      </c>
      <c r="K670">
        <v>0</v>
      </c>
      <c r="L670">
        <v>0</v>
      </c>
      <c r="M670">
        <v>0</v>
      </c>
      <c r="N670">
        <v>0</v>
      </c>
      <c r="O670">
        <v>0</v>
      </c>
      <c r="P670">
        <v>0</v>
      </c>
      <c r="Q670">
        <v>0</v>
      </c>
    </row>
    <row r="671" spans="1:17" x14ac:dyDescent="0.35">
      <c r="A671" t="s">
        <v>439</v>
      </c>
      <c r="B671">
        <v>77.049282395399999</v>
      </c>
      <c r="C671">
        <v>85.517118241399999</v>
      </c>
      <c r="D671">
        <v>81.133214333300003</v>
      </c>
      <c r="E671">
        <v>97.443595999999999</v>
      </c>
      <c r="F671">
        <v>91.885616649400006</v>
      </c>
      <c r="G671">
        <v>55.979469896099999</v>
      </c>
      <c r="H671">
        <v>0</v>
      </c>
      <c r="I671">
        <v>0</v>
      </c>
      <c r="J671">
        <v>0</v>
      </c>
      <c r="K671">
        <v>0</v>
      </c>
      <c r="L671">
        <v>0</v>
      </c>
      <c r="M671">
        <v>0</v>
      </c>
      <c r="N671">
        <v>0</v>
      </c>
      <c r="O671">
        <v>0</v>
      </c>
      <c r="P671">
        <v>0</v>
      </c>
      <c r="Q671">
        <v>0</v>
      </c>
    </row>
    <row r="672" spans="1:17" x14ac:dyDescent="0.35">
      <c r="A672" t="s">
        <v>440</v>
      </c>
      <c r="B672">
        <v>77.261575760900001</v>
      </c>
      <c r="C672">
        <v>86.335077448299998</v>
      </c>
      <c r="D672">
        <v>81.133184166700005</v>
      </c>
      <c r="E672">
        <v>97.443550000000002</v>
      </c>
      <c r="F672">
        <v>92.1204735683</v>
      </c>
      <c r="G672">
        <v>55.147323025699997</v>
      </c>
      <c r="H672">
        <v>0</v>
      </c>
      <c r="I672">
        <v>0</v>
      </c>
      <c r="J672">
        <v>0</v>
      </c>
      <c r="K672">
        <v>0</v>
      </c>
      <c r="L672">
        <v>0</v>
      </c>
      <c r="M672">
        <v>0</v>
      </c>
      <c r="N672">
        <v>0</v>
      </c>
      <c r="O672">
        <v>0</v>
      </c>
      <c r="P672">
        <v>0</v>
      </c>
      <c r="Q672">
        <v>0</v>
      </c>
    </row>
    <row r="673" spans="1:17" x14ac:dyDescent="0.35">
      <c r="A673" t="s">
        <v>441</v>
      </c>
      <c r="B673">
        <v>79.161904315399994</v>
      </c>
      <c r="C673">
        <v>86.327418517200002</v>
      </c>
      <c r="D673">
        <v>81.133203333300003</v>
      </c>
      <c r="E673">
        <v>97.443569999999994</v>
      </c>
      <c r="F673">
        <v>91.625017592899994</v>
      </c>
      <c r="G673">
        <v>54.787817317200002</v>
      </c>
      <c r="H673">
        <v>0</v>
      </c>
      <c r="I673">
        <v>0</v>
      </c>
      <c r="J673">
        <v>0</v>
      </c>
      <c r="K673">
        <v>0</v>
      </c>
      <c r="L673">
        <v>0</v>
      </c>
      <c r="M673">
        <v>0</v>
      </c>
      <c r="N673">
        <v>0</v>
      </c>
      <c r="O673">
        <v>0</v>
      </c>
      <c r="P673">
        <v>0</v>
      </c>
      <c r="Q673">
        <v>0</v>
      </c>
    </row>
    <row r="674" spans="1:17" x14ac:dyDescent="0.35">
      <c r="A674" t="s">
        <v>442</v>
      </c>
      <c r="B674">
        <v>77.094602136000006</v>
      </c>
      <c r="C674">
        <v>85.4966347931</v>
      </c>
      <c r="D674">
        <v>81.133230166700002</v>
      </c>
      <c r="E674">
        <v>97.443619999999996</v>
      </c>
      <c r="F674">
        <v>91.281125353999997</v>
      </c>
      <c r="G674">
        <v>56.055642578899999</v>
      </c>
      <c r="H674">
        <v>0</v>
      </c>
      <c r="I674">
        <v>0</v>
      </c>
      <c r="J674">
        <v>0</v>
      </c>
      <c r="K674">
        <v>0</v>
      </c>
      <c r="L674">
        <v>0</v>
      </c>
      <c r="M674">
        <v>0</v>
      </c>
      <c r="N674">
        <v>0</v>
      </c>
      <c r="O674">
        <v>0</v>
      </c>
      <c r="P674">
        <v>0</v>
      </c>
      <c r="Q674">
        <v>0</v>
      </c>
    </row>
    <row r="675" spans="1:17" x14ac:dyDescent="0.35">
      <c r="A675" t="s">
        <v>443</v>
      </c>
      <c r="B675">
        <v>76.315841308700001</v>
      </c>
      <c r="C675">
        <v>86.290599758599996</v>
      </c>
      <c r="D675">
        <v>81.144589166700001</v>
      </c>
      <c r="E675">
        <v>97.477230000000006</v>
      </c>
      <c r="F675">
        <v>91.603349862599998</v>
      </c>
      <c r="G675">
        <v>54.9683038497</v>
      </c>
      <c r="H675">
        <v>0</v>
      </c>
      <c r="I675">
        <v>0</v>
      </c>
      <c r="J675">
        <v>0</v>
      </c>
      <c r="K675">
        <v>0</v>
      </c>
      <c r="L675">
        <v>0</v>
      </c>
      <c r="M675">
        <v>0</v>
      </c>
      <c r="N675">
        <v>0</v>
      </c>
      <c r="O675">
        <v>0</v>
      </c>
      <c r="P675">
        <v>0</v>
      </c>
      <c r="Q675">
        <v>0</v>
      </c>
    </row>
    <row r="676" spans="1:17" x14ac:dyDescent="0.35">
      <c r="A676" t="s">
        <v>444</v>
      </c>
      <c r="B676">
        <v>77.028564876100006</v>
      </c>
      <c r="C676">
        <v>86.159050103400006</v>
      </c>
      <c r="D676">
        <v>81.144616666700003</v>
      </c>
      <c r="E676">
        <v>97.477260000000001</v>
      </c>
      <c r="F676">
        <v>91.962402291000004</v>
      </c>
      <c r="G676">
        <v>55.714762541200002</v>
      </c>
      <c r="H676">
        <v>0</v>
      </c>
      <c r="I676">
        <v>0</v>
      </c>
      <c r="J676">
        <v>0</v>
      </c>
      <c r="K676">
        <v>0</v>
      </c>
      <c r="L676">
        <v>0</v>
      </c>
      <c r="M676">
        <v>0</v>
      </c>
      <c r="N676">
        <v>0</v>
      </c>
      <c r="O676">
        <v>0</v>
      </c>
      <c r="P676">
        <v>0</v>
      </c>
      <c r="Q676">
        <v>0</v>
      </c>
    </row>
    <row r="677" spans="1:17" x14ac:dyDescent="0.35">
      <c r="A677" t="s">
        <v>445</v>
      </c>
      <c r="B677">
        <v>77.158307576400006</v>
      </c>
      <c r="C677">
        <v>86.386792689700002</v>
      </c>
      <c r="D677">
        <v>81.144598999999999</v>
      </c>
      <c r="E677">
        <v>97.477233999999996</v>
      </c>
      <c r="F677">
        <v>92.069779230199998</v>
      </c>
      <c r="G677">
        <v>55.915031601300001</v>
      </c>
      <c r="H677">
        <v>0</v>
      </c>
      <c r="I677">
        <v>0</v>
      </c>
      <c r="J677">
        <v>0</v>
      </c>
      <c r="K677">
        <v>0</v>
      </c>
      <c r="L677">
        <v>0</v>
      </c>
      <c r="M677">
        <v>0</v>
      </c>
      <c r="N677">
        <v>0</v>
      </c>
      <c r="O677">
        <v>0</v>
      </c>
      <c r="P677">
        <v>0</v>
      </c>
      <c r="Q677">
        <v>0</v>
      </c>
    </row>
    <row r="678" spans="1:17" x14ac:dyDescent="0.35">
      <c r="A678" t="s">
        <v>446</v>
      </c>
      <c r="B678">
        <v>79.399625300899999</v>
      </c>
      <c r="C678">
        <v>86.366279620699999</v>
      </c>
      <c r="D678">
        <v>81.150448333300005</v>
      </c>
      <c r="E678">
        <v>97.477289999999996</v>
      </c>
      <c r="F678">
        <v>91.415479583999996</v>
      </c>
      <c r="G678">
        <v>55.519770586100002</v>
      </c>
      <c r="H678">
        <v>0</v>
      </c>
      <c r="I678">
        <v>0</v>
      </c>
      <c r="J678">
        <v>0</v>
      </c>
      <c r="K678">
        <v>0</v>
      </c>
      <c r="L678">
        <v>0</v>
      </c>
      <c r="M678">
        <v>0</v>
      </c>
      <c r="N678">
        <v>0</v>
      </c>
      <c r="O678">
        <v>0</v>
      </c>
      <c r="P678">
        <v>0</v>
      </c>
      <c r="Q678">
        <v>0</v>
      </c>
    </row>
    <row r="679" spans="1:17" x14ac:dyDescent="0.35">
      <c r="A679" t="s">
        <v>447</v>
      </c>
      <c r="B679">
        <v>77.089336019900003</v>
      </c>
      <c r="C679">
        <v>85.675172862099998</v>
      </c>
      <c r="D679">
        <v>81.150420833300004</v>
      </c>
      <c r="E679">
        <v>97.477260000000001</v>
      </c>
      <c r="F679">
        <v>91.848145938399995</v>
      </c>
      <c r="G679">
        <v>55.894942895299998</v>
      </c>
      <c r="H679">
        <v>0</v>
      </c>
      <c r="I679">
        <v>0</v>
      </c>
      <c r="J679">
        <v>0</v>
      </c>
      <c r="K679">
        <v>0</v>
      </c>
      <c r="L679">
        <v>0</v>
      </c>
      <c r="M679">
        <v>0</v>
      </c>
      <c r="N679">
        <v>0</v>
      </c>
      <c r="O679">
        <v>0</v>
      </c>
      <c r="P679">
        <v>0</v>
      </c>
      <c r="Q679">
        <v>0</v>
      </c>
    </row>
    <row r="680" spans="1:17" x14ac:dyDescent="0.35">
      <c r="A680" t="s">
        <v>448</v>
      </c>
      <c r="B680">
        <v>77.039169170299999</v>
      </c>
      <c r="C680">
        <v>86.249528931</v>
      </c>
      <c r="D680">
        <v>81.156234999999995</v>
      </c>
      <c r="E680">
        <v>97.477270000000004</v>
      </c>
      <c r="F680">
        <v>92.098298547100001</v>
      </c>
      <c r="G680">
        <v>55.577993883399998</v>
      </c>
      <c r="H680">
        <v>0</v>
      </c>
      <c r="I680">
        <v>0</v>
      </c>
      <c r="J680">
        <v>0</v>
      </c>
      <c r="K680">
        <v>0</v>
      </c>
      <c r="L680">
        <v>0</v>
      </c>
      <c r="M680">
        <v>0</v>
      </c>
      <c r="N680">
        <v>0</v>
      </c>
      <c r="O680">
        <v>0</v>
      </c>
      <c r="P680">
        <v>0</v>
      </c>
      <c r="Q680">
        <v>0</v>
      </c>
    </row>
    <row r="681" spans="1:17" x14ac:dyDescent="0.35">
      <c r="A681" t="s">
        <v>449</v>
      </c>
      <c r="B681">
        <v>77.150508648100001</v>
      </c>
      <c r="C681">
        <v>85.310378758599995</v>
      </c>
      <c r="D681">
        <v>81.156244333299995</v>
      </c>
      <c r="E681">
        <v>97.477279999999993</v>
      </c>
      <c r="F681">
        <v>91.594327120399996</v>
      </c>
      <c r="G681">
        <v>56.045932690000001</v>
      </c>
      <c r="H681">
        <v>0</v>
      </c>
      <c r="I681">
        <v>0</v>
      </c>
      <c r="J681">
        <v>0</v>
      </c>
      <c r="K681">
        <v>0</v>
      </c>
      <c r="L681">
        <v>0</v>
      </c>
      <c r="M681">
        <v>0</v>
      </c>
      <c r="N681">
        <v>0</v>
      </c>
      <c r="O681">
        <v>0</v>
      </c>
      <c r="P681">
        <v>0</v>
      </c>
      <c r="Q681">
        <v>0</v>
      </c>
    </row>
    <row r="682" spans="1:17" x14ac:dyDescent="0.35">
      <c r="A682" t="s">
        <v>450</v>
      </c>
      <c r="B682">
        <v>77.086153697900002</v>
      </c>
      <c r="C682">
        <v>85.1658465517</v>
      </c>
      <c r="D682">
        <v>81.161850000000001</v>
      </c>
      <c r="E682">
        <v>97.477270000000004</v>
      </c>
      <c r="F682">
        <v>91.809504697600005</v>
      </c>
      <c r="G682">
        <v>56.594182034799999</v>
      </c>
      <c r="H682">
        <v>0</v>
      </c>
      <c r="I682">
        <v>0</v>
      </c>
      <c r="J682">
        <v>0</v>
      </c>
      <c r="K682">
        <v>0</v>
      </c>
      <c r="L682">
        <v>0</v>
      </c>
      <c r="M682">
        <v>0</v>
      </c>
      <c r="N682">
        <v>0</v>
      </c>
      <c r="O682">
        <v>0</v>
      </c>
      <c r="P682">
        <v>0</v>
      </c>
      <c r="Q682">
        <v>0</v>
      </c>
    </row>
    <row r="683" spans="1:17" x14ac:dyDescent="0.35">
      <c r="A683" t="s">
        <v>451</v>
      </c>
      <c r="B683">
        <v>79.205343495700006</v>
      </c>
      <c r="C683">
        <v>85.080518482800002</v>
      </c>
      <c r="D683">
        <v>81.161862999999997</v>
      </c>
      <c r="E683">
        <v>97.477289999999996</v>
      </c>
      <c r="F683">
        <v>91.767198124700002</v>
      </c>
      <c r="G683">
        <v>55.678787163199999</v>
      </c>
      <c r="H683">
        <v>0</v>
      </c>
      <c r="I683">
        <v>0</v>
      </c>
      <c r="J683">
        <v>0</v>
      </c>
      <c r="K683">
        <v>0</v>
      </c>
      <c r="L683">
        <v>0</v>
      </c>
      <c r="M683">
        <v>0</v>
      </c>
      <c r="N683">
        <v>0</v>
      </c>
      <c r="O683">
        <v>0</v>
      </c>
      <c r="P683">
        <v>0</v>
      </c>
      <c r="Q683">
        <v>0</v>
      </c>
    </row>
    <row r="684" spans="1:17" x14ac:dyDescent="0.35">
      <c r="A684" t="s">
        <v>452</v>
      </c>
      <c r="B684">
        <v>74.813922632699999</v>
      </c>
      <c r="C684">
        <v>38.142492500300001</v>
      </c>
      <c r="D684">
        <v>81.161861666700005</v>
      </c>
      <c r="E684">
        <v>97.477289999999996</v>
      </c>
      <c r="F684">
        <v>88.672046739199999</v>
      </c>
      <c r="G684">
        <v>0</v>
      </c>
      <c r="H684">
        <v>0</v>
      </c>
      <c r="I684">
        <v>0</v>
      </c>
      <c r="J684">
        <v>0</v>
      </c>
      <c r="K684">
        <v>0</v>
      </c>
      <c r="L684">
        <v>0</v>
      </c>
      <c r="M684">
        <v>0</v>
      </c>
      <c r="N684">
        <v>0</v>
      </c>
      <c r="O684">
        <v>0</v>
      </c>
      <c r="P684">
        <v>0</v>
      </c>
      <c r="Q684">
        <v>0</v>
      </c>
    </row>
    <row r="685" spans="1:17" x14ac:dyDescent="0.35">
      <c r="A685" t="s">
        <v>962</v>
      </c>
      <c r="B685">
        <v>0</v>
      </c>
      <c r="C685">
        <v>0</v>
      </c>
      <c r="D685">
        <v>0</v>
      </c>
      <c r="E685">
        <v>0</v>
      </c>
      <c r="F685">
        <v>0</v>
      </c>
      <c r="G685">
        <v>0</v>
      </c>
      <c r="H685">
        <v>0</v>
      </c>
      <c r="I685">
        <v>0</v>
      </c>
      <c r="J685">
        <v>0</v>
      </c>
      <c r="K685">
        <v>0</v>
      </c>
      <c r="L685">
        <v>0</v>
      </c>
      <c r="M685">
        <v>0</v>
      </c>
      <c r="N685">
        <v>0</v>
      </c>
      <c r="O685">
        <v>0</v>
      </c>
      <c r="P685">
        <v>0</v>
      </c>
      <c r="Q685">
        <v>0</v>
      </c>
    </row>
    <row r="686" spans="1:17" x14ac:dyDescent="0.35">
      <c r="A686" t="s">
        <v>963</v>
      </c>
      <c r="B686">
        <v>0</v>
      </c>
      <c r="C686">
        <v>0</v>
      </c>
      <c r="D686">
        <v>0</v>
      </c>
      <c r="E686">
        <v>0</v>
      </c>
      <c r="F686">
        <v>0</v>
      </c>
      <c r="G686">
        <v>0</v>
      </c>
      <c r="H686">
        <v>0</v>
      </c>
      <c r="I686">
        <v>0</v>
      </c>
      <c r="J686">
        <v>0</v>
      </c>
      <c r="K686">
        <v>0</v>
      </c>
      <c r="L686">
        <v>0</v>
      </c>
      <c r="M686">
        <v>0</v>
      </c>
      <c r="N686">
        <v>0</v>
      </c>
      <c r="O686">
        <v>0</v>
      </c>
      <c r="P686">
        <v>0</v>
      </c>
      <c r="Q686">
        <v>0</v>
      </c>
    </row>
    <row r="687" spans="1:17" x14ac:dyDescent="0.35">
      <c r="A687" t="s">
        <v>964</v>
      </c>
      <c r="B687">
        <v>0</v>
      </c>
      <c r="C687">
        <v>0</v>
      </c>
      <c r="D687">
        <v>0</v>
      </c>
      <c r="E687">
        <v>0</v>
      </c>
      <c r="F687">
        <v>0</v>
      </c>
      <c r="G687">
        <v>0</v>
      </c>
      <c r="H687">
        <v>0</v>
      </c>
      <c r="I687">
        <v>0</v>
      </c>
      <c r="J687">
        <v>0</v>
      </c>
      <c r="K687">
        <v>0</v>
      </c>
      <c r="L687">
        <v>0</v>
      </c>
      <c r="M687">
        <v>0</v>
      </c>
      <c r="N687">
        <v>0</v>
      </c>
      <c r="O687">
        <v>0</v>
      </c>
      <c r="P687">
        <v>0</v>
      </c>
      <c r="Q687">
        <v>0</v>
      </c>
    </row>
    <row r="688" spans="1:17" x14ac:dyDescent="0.35">
      <c r="A688" t="s">
        <v>965</v>
      </c>
      <c r="B688">
        <v>0</v>
      </c>
      <c r="C688">
        <v>0</v>
      </c>
      <c r="D688">
        <v>0</v>
      </c>
      <c r="E688">
        <v>0</v>
      </c>
      <c r="F688">
        <v>0</v>
      </c>
      <c r="G688">
        <v>0</v>
      </c>
      <c r="H688">
        <v>0</v>
      </c>
      <c r="I688">
        <v>0</v>
      </c>
      <c r="J688">
        <v>0</v>
      </c>
      <c r="K688">
        <v>0</v>
      </c>
      <c r="L688">
        <v>0</v>
      </c>
      <c r="M688">
        <v>0</v>
      </c>
      <c r="N688">
        <v>0</v>
      </c>
      <c r="O688">
        <v>0</v>
      </c>
      <c r="P688">
        <v>0</v>
      </c>
      <c r="Q688">
        <v>0</v>
      </c>
    </row>
    <row r="689" spans="1:17" x14ac:dyDescent="0.35">
      <c r="A689" t="s">
        <v>966</v>
      </c>
      <c r="B689">
        <v>51.538893187200003</v>
      </c>
      <c r="C689">
        <v>0</v>
      </c>
      <c r="D689">
        <v>0</v>
      </c>
      <c r="E689">
        <v>0</v>
      </c>
      <c r="F689">
        <v>91.740946553300006</v>
      </c>
      <c r="G689">
        <v>0</v>
      </c>
      <c r="H689">
        <v>0</v>
      </c>
      <c r="I689">
        <v>0</v>
      </c>
      <c r="J689">
        <v>0</v>
      </c>
      <c r="K689">
        <v>0</v>
      </c>
      <c r="L689">
        <v>0</v>
      </c>
      <c r="M689">
        <v>0</v>
      </c>
      <c r="N689">
        <v>0</v>
      </c>
      <c r="O689">
        <v>0</v>
      </c>
      <c r="P689">
        <v>0</v>
      </c>
      <c r="Q689">
        <v>0</v>
      </c>
    </row>
    <row r="690" spans="1:17" x14ac:dyDescent="0.35">
      <c r="A690" t="s">
        <v>967</v>
      </c>
      <c r="B690">
        <v>51.377492796799999</v>
      </c>
      <c r="C690">
        <v>0</v>
      </c>
      <c r="D690">
        <v>0</v>
      </c>
      <c r="E690">
        <v>0</v>
      </c>
      <c r="F690">
        <v>91.665029957399994</v>
      </c>
      <c r="G690">
        <v>0</v>
      </c>
      <c r="H690">
        <v>0</v>
      </c>
      <c r="I690">
        <v>0</v>
      </c>
      <c r="J690">
        <v>0</v>
      </c>
      <c r="K690">
        <v>0</v>
      </c>
      <c r="L690">
        <v>0</v>
      </c>
      <c r="M690">
        <v>0</v>
      </c>
      <c r="N690">
        <v>0</v>
      </c>
      <c r="O690">
        <v>0</v>
      </c>
      <c r="P690">
        <v>0</v>
      </c>
      <c r="Q690">
        <v>0</v>
      </c>
    </row>
    <row r="691" spans="1:17" x14ac:dyDescent="0.35">
      <c r="A691" t="s">
        <v>968</v>
      </c>
      <c r="B691">
        <v>0</v>
      </c>
      <c r="C691">
        <v>0</v>
      </c>
      <c r="D691">
        <v>0</v>
      </c>
      <c r="E691">
        <v>0</v>
      </c>
      <c r="F691">
        <v>0</v>
      </c>
      <c r="G691">
        <v>0</v>
      </c>
      <c r="H691">
        <v>0</v>
      </c>
      <c r="I691">
        <v>0</v>
      </c>
      <c r="J691">
        <v>0</v>
      </c>
      <c r="K691">
        <v>0</v>
      </c>
      <c r="L691">
        <v>0</v>
      </c>
      <c r="M691">
        <v>0</v>
      </c>
      <c r="N691">
        <v>0</v>
      </c>
      <c r="O691">
        <v>0</v>
      </c>
      <c r="P691">
        <v>0</v>
      </c>
      <c r="Q691">
        <v>0</v>
      </c>
    </row>
    <row r="692" spans="1:17" x14ac:dyDescent="0.35">
      <c r="A692" t="s">
        <v>401</v>
      </c>
      <c r="B692">
        <v>93.049783698599995</v>
      </c>
      <c r="C692">
        <v>87.928624689700001</v>
      </c>
      <c r="D692">
        <v>84.187621166699998</v>
      </c>
      <c r="E692">
        <v>96.507570000000001</v>
      </c>
      <c r="F692">
        <v>89.6735186728</v>
      </c>
      <c r="G692">
        <v>99.928913693400006</v>
      </c>
      <c r="H692">
        <v>99.999807099099996</v>
      </c>
      <c r="I692">
        <v>99.998842605999997</v>
      </c>
      <c r="J692">
        <v>93.477808266699995</v>
      </c>
      <c r="K692">
        <v>87.988601724099993</v>
      </c>
      <c r="L692">
        <v>84.335098500000001</v>
      </c>
      <c r="M692">
        <v>96.150270000000006</v>
      </c>
      <c r="N692">
        <v>86.558353633500005</v>
      </c>
      <c r="O692">
        <v>65.531590090400002</v>
      </c>
      <c r="P692">
        <v>91.675068824299998</v>
      </c>
      <c r="Q692">
        <v>78.580670501499995</v>
      </c>
    </row>
    <row r="693" spans="1:17" x14ac:dyDescent="0.35">
      <c r="A693" t="s">
        <v>402</v>
      </c>
      <c r="B693">
        <v>92.021348333299997</v>
      </c>
      <c r="C693">
        <v>86.925661482799995</v>
      </c>
      <c r="D693">
        <v>83.729539500000001</v>
      </c>
      <c r="E693">
        <v>95.066085999999999</v>
      </c>
      <c r="F693">
        <v>62.189031188900003</v>
      </c>
      <c r="G693">
        <v>0</v>
      </c>
      <c r="H693">
        <v>0</v>
      </c>
      <c r="I693">
        <v>0</v>
      </c>
      <c r="J693">
        <v>92.631214292799996</v>
      </c>
      <c r="K693">
        <v>88.002182724099995</v>
      </c>
      <c r="L693">
        <v>84.5731923333</v>
      </c>
      <c r="M693">
        <v>96.501289999999997</v>
      </c>
      <c r="N693">
        <v>89.431827323299999</v>
      </c>
      <c r="O693">
        <v>87.464319131500005</v>
      </c>
      <c r="P693">
        <v>91.645135715400002</v>
      </c>
      <c r="Q693">
        <v>78.298448768</v>
      </c>
    </row>
    <row r="694" spans="1:17" x14ac:dyDescent="0.35">
      <c r="A694" t="s">
        <v>406</v>
      </c>
      <c r="B694">
        <v>92.962794336200005</v>
      </c>
      <c r="C694">
        <v>88.023065827600007</v>
      </c>
      <c r="D694">
        <v>84.413313166699993</v>
      </c>
      <c r="E694">
        <v>96.50761</v>
      </c>
      <c r="F694">
        <v>88.100919626600003</v>
      </c>
      <c r="G694">
        <v>99.8259387003</v>
      </c>
      <c r="H694">
        <v>99.275396663199999</v>
      </c>
      <c r="I694">
        <v>99.475868658899998</v>
      </c>
      <c r="J694">
        <v>93.484778394200006</v>
      </c>
      <c r="K694">
        <v>88.013921172400003</v>
      </c>
      <c r="L694">
        <v>84.511161166700006</v>
      </c>
      <c r="M694">
        <v>96.156649999999999</v>
      </c>
      <c r="N694">
        <v>85.764065341999995</v>
      </c>
      <c r="O694">
        <v>52.399648254299997</v>
      </c>
      <c r="P694">
        <v>91.686281469400001</v>
      </c>
      <c r="Q694">
        <v>78.545290910999995</v>
      </c>
    </row>
    <row r="695" spans="1:17" x14ac:dyDescent="0.35">
      <c r="A695" t="s">
        <v>407</v>
      </c>
      <c r="B695">
        <v>93.044042970999996</v>
      </c>
      <c r="C695">
        <v>87.996839930999997</v>
      </c>
      <c r="D695">
        <v>84.349495166699995</v>
      </c>
      <c r="E695">
        <v>96.507514999999998</v>
      </c>
      <c r="F695">
        <v>96.639674086200003</v>
      </c>
      <c r="G695">
        <v>99.999958664000005</v>
      </c>
      <c r="H695">
        <v>99.999807099099996</v>
      </c>
      <c r="I695">
        <v>99.998842605999997</v>
      </c>
      <c r="J695">
        <v>93.482191524599997</v>
      </c>
      <c r="K695">
        <v>88.014776413800007</v>
      </c>
      <c r="L695">
        <v>84.460170166699996</v>
      </c>
      <c r="M695">
        <v>96.507429999999999</v>
      </c>
      <c r="N695">
        <v>86.698783000299997</v>
      </c>
      <c r="O695">
        <v>54.311030712300003</v>
      </c>
      <c r="P695">
        <v>91.622169926400005</v>
      </c>
      <c r="Q695">
        <v>78.263324174499999</v>
      </c>
    </row>
    <row r="696" spans="1:17" x14ac:dyDescent="0.35">
      <c r="A696" t="s">
        <v>408</v>
      </c>
      <c r="B696">
        <v>93.055677663799997</v>
      </c>
      <c r="C696">
        <v>88.094723827600006</v>
      </c>
      <c r="D696">
        <v>84.586559666699998</v>
      </c>
      <c r="E696">
        <v>96.527625999999998</v>
      </c>
      <c r="F696">
        <v>96.632395419800005</v>
      </c>
      <c r="G696">
        <v>99.947217757299995</v>
      </c>
      <c r="H696">
        <v>99.985287127099994</v>
      </c>
      <c r="I696">
        <v>99.998842605999997</v>
      </c>
      <c r="J696">
        <v>93.492538298599996</v>
      </c>
      <c r="K696">
        <v>88.076235620700004</v>
      </c>
      <c r="L696">
        <v>84.696015500000001</v>
      </c>
      <c r="M696">
        <v>96.520079999999993</v>
      </c>
      <c r="N696">
        <v>85.800026921899999</v>
      </c>
      <c r="O696">
        <v>81.275781261000006</v>
      </c>
      <c r="P696">
        <v>91.622574925600006</v>
      </c>
      <c r="Q696">
        <v>78.265744146499998</v>
      </c>
    </row>
    <row r="697" spans="1:17" x14ac:dyDescent="0.35">
      <c r="A697" t="s">
        <v>409</v>
      </c>
      <c r="B697">
        <v>93.028513272500007</v>
      </c>
      <c r="C697">
        <v>88.018544758600001</v>
      </c>
      <c r="D697">
        <v>84.291825000000003</v>
      </c>
      <c r="E697">
        <v>96.507140000000007</v>
      </c>
      <c r="F697">
        <v>94.418941865999997</v>
      </c>
      <c r="G697">
        <v>99.491031517300001</v>
      </c>
      <c r="H697">
        <v>99.0250408128</v>
      </c>
      <c r="I697">
        <v>99.411869399699995</v>
      </c>
      <c r="J697">
        <v>93.492447101400003</v>
      </c>
      <c r="K697">
        <v>88.027946413799995</v>
      </c>
      <c r="L697">
        <v>84.518819666699997</v>
      </c>
      <c r="M697">
        <v>96.522670000000005</v>
      </c>
      <c r="N697">
        <v>83.164244705800002</v>
      </c>
      <c r="O697">
        <v>50.487458076800003</v>
      </c>
      <c r="P697">
        <v>91.622566592300004</v>
      </c>
      <c r="Q697">
        <v>78.265694147100007</v>
      </c>
    </row>
    <row r="698" spans="1:17" x14ac:dyDescent="0.35">
      <c r="A698" t="s">
        <v>421</v>
      </c>
      <c r="B698">
        <v>92.444867020299995</v>
      </c>
      <c r="C698">
        <v>87.314176379299994</v>
      </c>
      <c r="D698">
        <v>83.543210999999999</v>
      </c>
      <c r="E698">
        <v>95.671295000000001</v>
      </c>
      <c r="F698">
        <v>99.990325333399994</v>
      </c>
      <c r="G698">
        <v>99.999958664000005</v>
      </c>
      <c r="H698">
        <v>99.999807099099996</v>
      </c>
      <c r="I698">
        <v>99.998842605999997</v>
      </c>
      <c r="J698">
        <v>0</v>
      </c>
      <c r="K698">
        <v>0</v>
      </c>
      <c r="L698">
        <v>0</v>
      </c>
      <c r="M698">
        <v>0</v>
      </c>
      <c r="N698">
        <v>0</v>
      </c>
      <c r="O698">
        <v>0</v>
      </c>
      <c r="P698">
        <v>0</v>
      </c>
      <c r="Q698">
        <v>0</v>
      </c>
    </row>
    <row r="699" spans="1:17" x14ac:dyDescent="0.35">
      <c r="A699" t="s">
        <v>969</v>
      </c>
      <c r="B699">
        <v>0</v>
      </c>
      <c r="C699">
        <v>0</v>
      </c>
      <c r="D699">
        <v>0</v>
      </c>
      <c r="E699">
        <v>0</v>
      </c>
      <c r="F699">
        <v>0</v>
      </c>
      <c r="G699">
        <v>0</v>
      </c>
      <c r="H699">
        <v>0</v>
      </c>
      <c r="I699">
        <v>0</v>
      </c>
      <c r="J699">
        <v>0</v>
      </c>
      <c r="K699">
        <v>0</v>
      </c>
      <c r="L699">
        <v>0</v>
      </c>
      <c r="M699">
        <v>0</v>
      </c>
      <c r="N699">
        <v>0</v>
      </c>
      <c r="O699">
        <v>0</v>
      </c>
      <c r="P699">
        <v>0</v>
      </c>
      <c r="Q699">
        <v>0</v>
      </c>
    </row>
    <row r="700" spans="1:17" x14ac:dyDescent="0.35">
      <c r="A700" t="s">
        <v>970</v>
      </c>
      <c r="B700">
        <v>0</v>
      </c>
      <c r="C700">
        <v>0</v>
      </c>
      <c r="D700">
        <v>0</v>
      </c>
      <c r="E700">
        <v>0</v>
      </c>
      <c r="F700">
        <v>0</v>
      </c>
      <c r="G700">
        <v>0</v>
      </c>
      <c r="H700">
        <v>0</v>
      </c>
      <c r="I700">
        <v>0</v>
      </c>
      <c r="J700">
        <v>0</v>
      </c>
      <c r="K700">
        <v>0</v>
      </c>
      <c r="L700">
        <v>0</v>
      </c>
      <c r="M700">
        <v>0</v>
      </c>
      <c r="N700">
        <v>0</v>
      </c>
      <c r="O700">
        <v>0</v>
      </c>
      <c r="P700">
        <v>0</v>
      </c>
      <c r="Q700">
        <v>0</v>
      </c>
    </row>
    <row r="701" spans="1:17" x14ac:dyDescent="0.35">
      <c r="A701" t="s">
        <v>971</v>
      </c>
      <c r="B701">
        <v>0</v>
      </c>
      <c r="C701">
        <v>0</v>
      </c>
      <c r="D701">
        <v>0</v>
      </c>
      <c r="E701">
        <v>0</v>
      </c>
      <c r="F701">
        <v>0</v>
      </c>
      <c r="G701">
        <v>0</v>
      </c>
      <c r="H701">
        <v>0</v>
      </c>
      <c r="I701">
        <v>0</v>
      </c>
      <c r="J701">
        <v>0</v>
      </c>
      <c r="K701">
        <v>0</v>
      </c>
      <c r="L701">
        <v>0</v>
      </c>
      <c r="M701">
        <v>0</v>
      </c>
      <c r="N701">
        <v>0</v>
      </c>
      <c r="O701">
        <v>0</v>
      </c>
      <c r="P701">
        <v>0</v>
      </c>
      <c r="Q701">
        <v>0</v>
      </c>
    </row>
    <row r="702" spans="1:17" x14ac:dyDescent="0.35">
      <c r="A702" t="s">
        <v>972</v>
      </c>
      <c r="B702">
        <v>0</v>
      </c>
      <c r="C702">
        <v>0</v>
      </c>
      <c r="D702">
        <v>0</v>
      </c>
      <c r="E702">
        <v>0</v>
      </c>
      <c r="F702">
        <v>0</v>
      </c>
      <c r="G702">
        <v>0</v>
      </c>
      <c r="H702">
        <v>0</v>
      </c>
      <c r="I702">
        <v>0</v>
      </c>
      <c r="J702">
        <v>0</v>
      </c>
      <c r="K702">
        <v>0</v>
      </c>
      <c r="L702">
        <v>0</v>
      </c>
      <c r="M702">
        <v>0</v>
      </c>
      <c r="N702">
        <v>0</v>
      </c>
      <c r="O702">
        <v>0</v>
      </c>
      <c r="P702">
        <v>0</v>
      </c>
      <c r="Q702">
        <v>0</v>
      </c>
    </row>
    <row r="703" spans="1:17" x14ac:dyDescent="0.35">
      <c r="A703" t="s">
        <v>973</v>
      </c>
      <c r="B703">
        <v>0</v>
      </c>
      <c r="C703">
        <v>0</v>
      </c>
      <c r="D703">
        <v>0</v>
      </c>
      <c r="E703">
        <v>0</v>
      </c>
      <c r="F703">
        <v>0</v>
      </c>
      <c r="G703">
        <v>0</v>
      </c>
      <c r="H703">
        <v>0</v>
      </c>
      <c r="I703">
        <v>0</v>
      </c>
      <c r="J703">
        <v>0</v>
      </c>
      <c r="K703">
        <v>0</v>
      </c>
      <c r="L703">
        <v>0</v>
      </c>
      <c r="M703">
        <v>0</v>
      </c>
      <c r="N703">
        <v>0</v>
      </c>
      <c r="O703">
        <v>0</v>
      </c>
      <c r="P703">
        <v>0</v>
      </c>
      <c r="Q703">
        <v>0</v>
      </c>
    </row>
    <row r="704" spans="1:17" x14ac:dyDescent="0.35">
      <c r="A704" t="s">
        <v>974</v>
      </c>
      <c r="B704">
        <v>0</v>
      </c>
      <c r="C704">
        <v>0</v>
      </c>
      <c r="D704">
        <v>0</v>
      </c>
      <c r="E704">
        <v>0</v>
      </c>
      <c r="F704">
        <v>0</v>
      </c>
      <c r="G704">
        <v>0</v>
      </c>
      <c r="H704">
        <v>0</v>
      </c>
      <c r="I704">
        <v>0</v>
      </c>
      <c r="J704">
        <v>0</v>
      </c>
      <c r="K704">
        <v>0</v>
      </c>
      <c r="L704">
        <v>0</v>
      </c>
      <c r="M704">
        <v>0</v>
      </c>
      <c r="N704">
        <v>0</v>
      </c>
      <c r="O704">
        <v>0</v>
      </c>
      <c r="P704">
        <v>0</v>
      </c>
      <c r="Q704">
        <v>0</v>
      </c>
    </row>
    <row r="705" spans="1:17" x14ac:dyDescent="0.35">
      <c r="A705" t="s">
        <v>975</v>
      </c>
      <c r="B705">
        <v>0</v>
      </c>
      <c r="C705">
        <v>0</v>
      </c>
      <c r="D705">
        <v>0</v>
      </c>
      <c r="E705">
        <v>0</v>
      </c>
      <c r="F705">
        <v>0</v>
      </c>
      <c r="G705">
        <v>0</v>
      </c>
      <c r="H705">
        <v>0</v>
      </c>
      <c r="I705">
        <v>0</v>
      </c>
      <c r="J705">
        <v>0</v>
      </c>
      <c r="K705">
        <v>0</v>
      </c>
      <c r="L705">
        <v>0</v>
      </c>
      <c r="M705">
        <v>0</v>
      </c>
      <c r="N705">
        <v>0</v>
      </c>
      <c r="O705">
        <v>0</v>
      </c>
      <c r="P705">
        <v>0</v>
      </c>
      <c r="Q705">
        <v>0</v>
      </c>
    </row>
    <row r="706" spans="1:17" x14ac:dyDescent="0.35">
      <c r="A706" t="s">
        <v>976</v>
      </c>
      <c r="B706">
        <v>0</v>
      </c>
      <c r="C706">
        <v>0</v>
      </c>
      <c r="D706">
        <v>0</v>
      </c>
      <c r="E706">
        <v>0</v>
      </c>
      <c r="F706">
        <v>0</v>
      </c>
      <c r="G706">
        <v>0</v>
      </c>
      <c r="H706">
        <v>0</v>
      </c>
      <c r="I706">
        <v>0</v>
      </c>
      <c r="J706">
        <v>0</v>
      </c>
      <c r="K706">
        <v>0</v>
      </c>
      <c r="L706">
        <v>0</v>
      </c>
      <c r="M706">
        <v>0</v>
      </c>
      <c r="N706">
        <v>0</v>
      </c>
      <c r="O706">
        <v>0</v>
      </c>
      <c r="P706">
        <v>0</v>
      </c>
      <c r="Q706">
        <v>0</v>
      </c>
    </row>
    <row r="707" spans="1:17" x14ac:dyDescent="0.35">
      <c r="A707" t="s">
        <v>977</v>
      </c>
      <c r="B707">
        <v>0</v>
      </c>
      <c r="C707">
        <v>0</v>
      </c>
      <c r="D707">
        <v>0</v>
      </c>
      <c r="E707">
        <v>0</v>
      </c>
      <c r="F707">
        <v>0</v>
      </c>
      <c r="G707">
        <v>0</v>
      </c>
      <c r="H707">
        <v>0</v>
      </c>
      <c r="I707">
        <v>0</v>
      </c>
      <c r="J707">
        <v>0</v>
      </c>
      <c r="K707">
        <v>0</v>
      </c>
      <c r="L707">
        <v>0</v>
      </c>
      <c r="M707">
        <v>0</v>
      </c>
      <c r="N707">
        <v>0</v>
      </c>
      <c r="O707">
        <v>0</v>
      </c>
      <c r="P707">
        <v>0</v>
      </c>
      <c r="Q707">
        <v>0</v>
      </c>
    </row>
    <row r="708" spans="1:17" x14ac:dyDescent="0.35">
      <c r="A708" t="s">
        <v>978</v>
      </c>
      <c r="B708">
        <v>0</v>
      </c>
      <c r="C708">
        <v>0</v>
      </c>
      <c r="D708">
        <v>0</v>
      </c>
      <c r="E708">
        <v>0</v>
      </c>
      <c r="F708">
        <v>0</v>
      </c>
      <c r="G708">
        <v>0</v>
      </c>
      <c r="H708">
        <v>0</v>
      </c>
      <c r="I708">
        <v>0</v>
      </c>
      <c r="J708">
        <v>0</v>
      </c>
      <c r="K708">
        <v>0</v>
      </c>
      <c r="L708">
        <v>0</v>
      </c>
      <c r="M708">
        <v>0</v>
      </c>
      <c r="N708">
        <v>0</v>
      </c>
      <c r="O708">
        <v>0</v>
      </c>
      <c r="P708">
        <v>0</v>
      </c>
      <c r="Q708">
        <v>0</v>
      </c>
    </row>
    <row r="709" spans="1:17" x14ac:dyDescent="0.35">
      <c r="A709" t="s">
        <v>979</v>
      </c>
      <c r="B709">
        <v>0</v>
      </c>
      <c r="C709">
        <v>0</v>
      </c>
      <c r="D709">
        <v>0</v>
      </c>
      <c r="E709">
        <v>0</v>
      </c>
      <c r="F709">
        <v>0</v>
      </c>
      <c r="G709">
        <v>0</v>
      </c>
      <c r="H709">
        <v>0</v>
      </c>
      <c r="I709">
        <v>0</v>
      </c>
      <c r="J709">
        <v>0</v>
      </c>
      <c r="K709">
        <v>0</v>
      </c>
      <c r="L709">
        <v>0</v>
      </c>
      <c r="M709">
        <v>0</v>
      </c>
      <c r="N709">
        <v>0</v>
      </c>
      <c r="O709">
        <v>0</v>
      </c>
      <c r="P709">
        <v>0</v>
      </c>
      <c r="Q709">
        <v>0</v>
      </c>
    </row>
    <row r="710" spans="1:17" x14ac:dyDescent="0.35">
      <c r="A710" t="s">
        <v>980</v>
      </c>
      <c r="B710">
        <v>0</v>
      </c>
      <c r="C710">
        <v>0</v>
      </c>
      <c r="D710">
        <v>0</v>
      </c>
      <c r="E710">
        <v>0</v>
      </c>
      <c r="F710">
        <v>0</v>
      </c>
      <c r="G710">
        <v>0</v>
      </c>
      <c r="H710">
        <v>0</v>
      </c>
      <c r="I710">
        <v>0</v>
      </c>
      <c r="J710">
        <v>0</v>
      </c>
      <c r="K710">
        <v>0</v>
      </c>
      <c r="L710">
        <v>0</v>
      </c>
      <c r="M710">
        <v>0</v>
      </c>
      <c r="N710">
        <v>0</v>
      </c>
      <c r="O710">
        <v>0</v>
      </c>
      <c r="P710">
        <v>0</v>
      </c>
      <c r="Q710">
        <v>0</v>
      </c>
    </row>
    <row r="711" spans="1:17" x14ac:dyDescent="0.35">
      <c r="A711" t="s">
        <v>410</v>
      </c>
      <c r="B711">
        <v>93.202560982600005</v>
      </c>
      <c r="C711">
        <v>88.1241346897</v>
      </c>
      <c r="D711">
        <v>84.538695333299998</v>
      </c>
      <c r="E711">
        <v>96.172775000000001</v>
      </c>
      <c r="F711">
        <v>74.631093180099995</v>
      </c>
      <c r="G711">
        <v>99.855036581099995</v>
      </c>
      <c r="H711">
        <v>99.537014658499999</v>
      </c>
      <c r="I711">
        <v>99.998842605999997</v>
      </c>
      <c r="J711">
        <v>93.520498936199999</v>
      </c>
      <c r="K711">
        <v>88.089483896600001</v>
      </c>
      <c r="L711">
        <v>84.292171833300003</v>
      </c>
      <c r="M711">
        <v>96.493359999999996</v>
      </c>
      <c r="N711">
        <v>84.073327316800004</v>
      </c>
      <c r="O711">
        <v>64.693254044100001</v>
      </c>
      <c r="P711">
        <v>91.633219238400002</v>
      </c>
      <c r="Q711">
        <v>78.293519825000004</v>
      </c>
    </row>
    <row r="712" spans="1:17" x14ac:dyDescent="0.35">
      <c r="A712" t="s">
        <v>411</v>
      </c>
      <c r="B712">
        <v>93.198420600000006</v>
      </c>
      <c r="C712">
        <v>88.135972137899998</v>
      </c>
      <c r="D712">
        <v>84.478557666699999</v>
      </c>
      <c r="E712">
        <v>96.525189999999995</v>
      </c>
      <c r="F712">
        <v>94.781594823600003</v>
      </c>
      <c r="G712">
        <v>99.879223713900004</v>
      </c>
      <c r="H712">
        <v>99.565526270199996</v>
      </c>
      <c r="I712">
        <v>99.998842605999997</v>
      </c>
      <c r="J712">
        <v>93.507790411599998</v>
      </c>
      <c r="K712">
        <v>88.075072930999994</v>
      </c>
      <c r="L712">
        <v>84.404731499999997</v>
      </c>
      <c r="M712">
        <v>96.498954999999995</v>
      </c>
      <c r="N712">
        <v>79.060385839399999</v>
      </c>
      <c r="O712">
        <v>48.814095106400003</v>
      </c>
      <c r="P712">
        <v>91.6504523718</v>
      </c>
      <c r="Q712">
        <v>78.294328815599997</v>
      </c>
    </row>
    <row r="713" spans="1:17" x14ac:dyDescent="0.35">
      <c r="A713" t="s">
        <v>412</v>
      </c>
      <c r="B713">
        <v>93.193685878300002</v>
      </c>
      <c r="C713">
        <v>88.110319965499997</v>
      </c>
      <c r="D713">
        <v>84.593700499999997</v>
      </c>
      <c r="E713">
        <v>96.180030000000002</v>
      </c>
      <c r="F713">
        <v>77.710829329199996</v>
      </c>
      <c r="G713">
        <v>74.505642809500003</v>
      </c>
      <c r="H713">
        <v>80.8648006775</v>
      </c>
      <c r="I713">
        <v>87.682225159400005</v>
      </c>
      <c r="J713">
        <v>93.509780081200006</v>
      </c>
      <c r="K713">
        <v>88.132754827599996</v>
      </c>
      <c r="L713">
        <v>84.571062833300005</v>
      </c>
      <c r="M713">
        <v>96.502300000000005</v>
      </c>
      <c r="N713">
        <v>88.100758841300006</v>
      </c>
      <c r="O713">
        <v>73.806141862900006</v>
      </c>
      <c r="P713">
        <v>91.642831553199997</v>
      </c>
      <c r="Q713">
        <v>78.258834226499999</v>
      </c>
    </row>
    <row r="714" spans="1:17" x14ac:dyDescent="0.35">
      <c r="A714" t="s">
        <v>413</v>
      </c>
      <c r="B714">
        <v>93.198061202900007</v>
      </c>
      <c r="C714">
        <v>88.136562896599997</v>
      </c>
      <c r="D714">
        <v>84.6551898333</v>
      </c>
      <c r="E714">
        <v>96.519509999999997</v>
      </c>
      <c r="F714">
        <v>59.1788727514</v>
      </c>
      <c r="G714">
        <v>2.8936692288700001E-2</v>
      </c>
      <c r="H714">
        <v>6.00527808241E-3</v>
      </c>
      <c r="I714">
        <v>0</v>
      </c>
      <c r="J714">
        <v>93.503927255099995</v>
      </c>
      <c r="K714">
        <v>88.087647551700002</v>
      </c>
      <c r="L714">
        <v>84.579660000000004</v>
      </c>
      <c r="M714">
        <v>96.507289999999998</v>
      </c>
      <c r="N714">
        <v>84.714633636000002</v>
      </c>
      <c r="O714">
        <v>87.458890383699995</v>
      </c>
      <c r="P714">
        <v>91.642916553000006</v>
      </c>
      <c r="Q714">
        <v>78.259334220699998</v>
      </c>
    </row>
    <row r="715" spans="1:17" x14ac:dyDescent="0.35">
      <c r="A715" t="s">
        <v>981</v>
      </c>
      <c r="B715">
        <v>0</v>
      </c>
      <c r="C715">
        <v>0</v>
      </c>
      <c r="D715">
        <v>0</v>
      </c>
      <c r="E715">
        <v>0</v>
      </c>
      <c r="F715">
        <v>0</v>
      </c>
      <c r="G715">
        <v>0</v>
      </c>
      <c r="H715">
        <v>0</v>
      </c>
      <c r="I715">
        <v>0</v>
      </c>
      <c r="J715">
        <v>0</v>
      </c>
      <c r="K715">
        <v>0</v>
      </c>
      <c r="L715">
        <v>0</v>
      </c>
      <c r="M715">
        <v>0</v>
      </c>
      <c r="N715">
        <v>0</v>
      </c>
      <c r="O715">
        <v>0</v>
      </c>
      <c r="P715">
        <v>0</v>
      </c>
      <c r="Q715">
        <v>0</v>
      </c>
    </row>
    <row r="716" spans="1:17" x14ac:dyDescent="0.35">
      <c r="A716" t="s">
        <v>982</v>
      </c>
      <c r="B716">
        <v>0</v>
      </c>
      <c r="C716">
        <v>0</v>
      </c>
      <c r="D716">
        <v>0</v>
      </c>
      <c r="E716">
        <v>0</v>
      </c>
      <c r="F716">
        <v>0</v>
      </c>
      <c r="G716">
        <v>0</v>
      </c>
      <c r="H716">
        <v>0</v>
      </c>
      <c r="I716">
        <v>0</v>
      </c>
      <c r="J716">
        <v>0</v>
      </c>
      <c r="K716">
        <v>0</v>
      </c>
      <c r="L716">
        <v>0</v>
      </c>
      <c r="M716">
        <v>0</v>
      </c>
      <c r="N716">
        <v>0</v>
      </c>
      <c r="O716">
        <v>0</v>
      </c>
      <c r="P716">
        <v>0</v>
      </c>
      <c r="Q716">
        <v>0</v>
      </c>
    </row>
    <row r="717" spans="1:17" x14ac:dyDescent="0.35">
      <c r="A717" t="s">
        <v>416</v>
      </c>
      <c r="B717">
        <v>93.388168440599998</v>
      </c>
      <c r="C717">
        <v>88.017362379299996</v>
      </c>
      <c r="D717">
        <v>84.326648833299998</v>
      </c>
      <c r="E717">
        <v>96.154719999999998</v>
      </c>
      <c r="F717">
        <v>9.8815472514400007</v>
      </c>
      <c r="G717">
        <v>0.11510100813599999</v>
      </c>
      <c r="H717">
        <v>0.13261318085400001</v>
      </c>
      <c r="I717">
        <v>9.65433925996E-2</v>
      </c>
      <c r="J717">
        <v>93.462500672499999</v>
      </c>
      <c r="K717">
        <v>88.044880241399994</v>
      </c>
      <c r="L717">
        <v>84.316270833299996</v>
      </c>
      <c r="M717">
        <v>96.476389999999995</v>
      </c>
      <c r="N717">
        <v>90.845016700399995</v>
      </c>
      <c r="O717">
        <v>87.467076237499995</v>
      </c>
      <c r="P717">
        <v>91.6590615219</v>
      </c>
      <c r="Q717">
        <v>78.392212682700006</v>
      </c>
    </row>
    <row r="718" spans="1:17" x14ac:dyDescent="0.35">
      <c r="A718" t="s">
        <v>420</v>
      </c>
      <c r="B718">
        <v>93.168095217399994</v>
      </c>
      <c r="C718">
        <v>87.965826000000007</v>
      </c>
      <c r="D718">
        <v>84.240454333299994</v>
      </c>
      <c r="E718">
        <v>96.438999999999993</v>
      </c>
      <c r="F718">
        <v>57.777889734299997</v>
      </c>
      <c r="G718">
        <v>9.8551108834400006E-2</v>
      </c>
      <c r="H718">
        <v>8.9468875080099999E-2</v>
      </c>
      <c r="I718">
        <v>7.2072295829900004E-2</v>
      </c>
      <c r="J718">
        <v>93.476575002900006</v>
      </c>
      <c r="K718">
        <v>88.0796121379</v>
      </c>
      <c r="L718">
        <v>84.480046000000002</v>
      </c>
      <c r="M718">
        <v>96.481780000000001</v>
      </c>
      <c r="N718">
        <v>90.845789308600004</v>
      </c>
      <c r="O718">
        <v>87.456885277400005</v>
      </c>
      <c r="P718">
        <v>91.659220688199994</v>
      </c>
      <c r="Q718">
        <v>78.393152671799996</v>
      </c>
    </row>
    <row r="719" spans="1:17" x14ac:dyDescent="0.35">
      <c r="A719" t="s">
        <v>983</v>
      </c>
      <c r="B719">
        <v>0</v>
      </c>
      <c r="C719">
        <v>0</v>
      </c>
      <c r="D719">
        <v>0</v>
      </c>
      <c r="E719">
        <v>0</v>
      </c>
      <c r="F719">
        <v>0</v>
      </c>
      <c r="G719">
        <v>0</v>
      </c>
      <c r="H719">
        <v>0</v>
      </c>
      <c r="I719">
        <v>0</v>
      </c>
      <c r="J719">
        <v>0</v>
      </c>
      <c r="K719">
        <v>0</v>
      </c>
      <c r="L719">
        <v>0</v>
      </c>
      <c r="M719">
        <v>0</v>
      </c>
      <c r="N719">
        <v>0</v>
      </c>
      <c r="O719">
        <v>0</v>
      </c>
      <c r="P719">
        <v>0</v>
      </c>
      <c r="Q719">
        <v>0</v>
      </c>
    </row>
    <row r="720" spans="1:17" x14ac:dyDescent="0.35">
      <c r="A720" t="s">
        <v>984</v>
      </c>
      <c r="B720">
        <v>0</v>
      </c>
      <c r="C720">
        <v>0</v>
      </c>
      <c r="D720">
        <v>0</v>
      </c>
      <c r="E720">
        <v>0</v>
      </c>
      <c r="F720">
        <v>0</v>
      </c>
      <c r="G720">
        <v>0</v>
      </c>
      <c r="H720">
        <v>0</v>
      </c>
      <c r="I720">
        <v>0</v>
      </c>
      <c r="J720">
        <v>0</v>
      </c>
      <c r="K720">
        <v>0</v>
      </c>
      <c r="L720">
        <v>0</v>
      </c>
      <c r="M720">
        <v>0</v>
      </c>
      <c r="N720">
        <v>0</v>
      </c>
      <c r="O720">
        <v>0</v>
      </c>
      <c r="P720">
        <v>0</v>
      </c>
      <c r="Q720">
        <v>0</v>
      </c>
    </row>
    <row r="721" spans="1:17" x14ac:dyDescent="0.35">
      <c r="A721" t="s">
        <v>985</v>
      </c>
      <c r="B721">
        <v>0</v>
      </c>
      <c r="C721">
        <v>0</v>
      </c>
      <c r="D721">
        <v>0</v>
      </c>
      <c r="E721">
        <v>0</v>
      </c>
      <c r="F721">
        <v>0</v>
      </c>
      <c r="G721">
        <v>0</v>
      </c>
      <c r="H721">
        <v>0</v>
      </c>
      <c r="I721">
        <v>0</v>
      </c>
      <c r="J721">
        <v>0</v>
      </c>
      <c r="K721">
        <v>0</v>
      </c>
      <c r="L721">
        <v>0</v>
      </c>
      <c r="M721">
        <v>0</v>
      </c>
      <c r="N721">
        <v>0</v>
      </c>
      <c r="O721">
        <v>0</v>
      </c>
      <c r="P721">
        <v>0</v>
      </c>
      <c r="Q721">
        <v>0</v>
      </c>
    </row>
    <row r="722" spans="1:17" x14ac:dyDescent="0.35">
      <c r="A722" t="s">
        <v>986</v>
      </c>
      <c r="B722">
        <v>0</v>
      </c>
      <c r="C722">
        <v>0</v>
      </c>
      <c r="D722">
        <v>0</v>
      </c>
      <c r="E722">
        <v>0</v>
      </c>
      <c r="F722">
        <v>0</v>
      </c>
      <c r="G722">
        <v>0</v>
      </c>
      <c r="H722">
        <v>0</v>
      </c>
      <c r="I722">
        <v>0</v>
      </c>
      <c r="J722">
        <v>0</v>
      </c>
      <c r="K722">
        <v>0</v>
      </c>
      <c r="L722">
        <v>0</v>
      </c>
      <c r="M722">
        <v>0</v>
      </c>
      <c r="N722">
        <v>0</v>
      </c>
      <c r="O722">
        <v>0</v>
      </c>
      <c r="P722">
        <v>0</v>
      </c>
      <c r="Q722">
        <v>0</v>
      </c>
    </row>
    <row r="723" spans="1:17" x14ac:dyDescent="0.35">
      <c r="A723" t="s">
        <v>987</v>
      </c>
      <c r="B723">
        <v>0</v>
      </c>
      <c r="C723">
        <v>0</v>
      </c>
      <c r="D723">
        <v>0</v>
      </c>
      <c r="E723">
        <v>0</v>
      </c>
      <c r="F723">
        <v>0</v>
      </c>
      <c r="G723">
        <v>0</v>
      </c>
      <c r="H723">
        <v>0</v>
      </c>
      <c r="I723">
        <v>0</v>
      </c>
      <c r="J723">
        <v>0</v>
      </c>
      <c r="K723">
        <v>0</v>
      </c>
      <c r="L723">
        <v>0</v>
      </c>
      <c r="M723">
        <v>0</v>
      </c>
      <c r="N723">
        <v>0</v>
      </c>
      <c r="O723">
        <v>0</v>
      </c>
      <c r="P723">
        <v>0</v>
      </c>
      <c r="Q723">
        <v>0</v>
      </c>
    </row>
    <row r="724" spans="1:17" x14ac:dyDescent="0.35">
      <c r="A724" t="s">
        <v>988</v>
      </c>
      <c r="B724">
        <v>0</v>
      </c>
      <c r="C724">
        <v>0</v>
      </c>
      <c r="D724">
        <v>0</v>
      </c>
      <c r="E724">
        <v>0</v>
      </c>
      <c r="F724">
        <v>0</v>
      </c>
      <c r="G724">
        <v>0</v>
      </c>
      <c r="H724">
        <v>0</v>
      </c>
      <c r="I724">
        <v>0</v>
      </c>
      <c r="J724">
        <v>0</v>
      </c>
      <c r="K724">
        <v>0</v>
      </c>
      <c r="L724">
        <v>0</v>
      </c>
      <c r="M724">
        <v>0</v>
      </c>
      <c r="N724">
        <v>0</v>
      </c>
      <c r="O724">
        <v>0</v>
      </c>
      <c r="P724">
        <v>0</v>
      </c>
      <c r="Q724">
        <v>0</v>
      </c>
    </row>
    <row r="725" spans="1:17" x14ac:dyDescent="0.35">
      <c r="A725" t="s">
        <v>989</v>
      </c>
      <c r="B725">
        <v>0</v>
      </c>
      <c r="C725">
        <v>0</v>
      </c>
      <c r="D725">
        <v>0</v>
      </c>
      <c r="E725">
        <v>0</v>
      </c>
      <c r="F725">
        <v>0</v>
      </c>
      <c r="G725">
        <v>0</v>
      </c>
      <c r="H725">
        <v>0</v>
      </c>
      <c r="I725">
        <v>0</v>
      </c>
      <c r="J725">
        <v>0</v>
      </c>
      <c r="K725">
        <v>0</v>
      </c>
      <c r="L725">
        <v>0</v>
      </c>
      <c r="M725">
        <v>0</v>
      </c>
      <c r="N725">
        <v>0</v>
      </c>
      <c r="O725">
        <v>0</v>
      </c>
      <c r="P725">
        <v>0</v>
      </c>
      <c r="Q725">
        <v>0</v>
      </c>
    </row>
    <row r="726" spans="1:17" x14ac:dyDescent="0.35">
      <c r="A726" t="s">
        <v>990</v>
      </c>
      <c r="B726">
        <v>0</v>
      </c>
      <c r="C726">
        <v>0</v>
      </c>
      <c r="D726">
        <v>0</v>
      </c>
      <c r="E726">
        <v>0</v>
      </c>
      <c r="F726">
        <v>0</v>
      </c>
      <c r="G726">
        <v>0</v>
      </c>
      <c r="H726">
        <v>0</v>
      </c>
      <c r="I726">
        <v>0</v>
      </c>
      <c r="J726">
        <v>0</v>
      </c>
      <c r="K726">
        <v>0</v>
      </c>
      <c r="L726">
        <v>0</v>
      </c>
      <c r="M726">
        <v>0</v>
      </c>
      <c r="N726">
        <v>0</v>
      </c>
      <c r="O726">
        <v>0</v>
      </c>
      <c r="P726">
        <v>0</v>
      </c>
      <c r="Q726">
        <v>0</v>
      </c>
    </row>
    <row r="727" spans="1:17" x14ac:dyDescent="0.35">
      <c r="A727" t="s">
        <v>991</v>
      </c>
      <c r="B727">
        <v>0</v>
      </c>
      <c r="C727">
        <v>0</v>
      </c>
      <c r="D727">
        <v>0</v>
      </c>
      <c r="E727">
        <v>0</v>
      </c>
      <c r="F727">
        <v>0</v>
      </c>
      <c r="G727">
        <v>0</v>
      </c>
      <c r="H727">
        <v>0</v>
      </c>
      <c r="I727">
        <v>0</v>
      </c>
      <c r="J727">
        <v>0</v>
      </c>
      <c r="K727">
        <v>0</v>
      </c>
      <c r="L727">
        <v>0</v>
      </c>
      <c r="M727">
        <v>0</v>
      </c>
      <c r="N727">
        <v>0</v>
      </c>
      <c r="O727">
        <v>0</v>
      </c>
      <c r="P727">
        <v>0</v>
      </c>
      <c r="Q727">
        <v>0</v>
      </c>
    </row>
    <row r="728" spans="1:17" x14ac:dyDescent="0.35">
      <c r="A728" t="s">
        <v>992</v>
      </c>
      <c r="B728">
        <v>0</v>
      </c>
      <c r="C728">
        <v>0</v>
      </c>
      <c r="D728">
        <v>0</v>
      </c>
      <c r="E728">
        <v>0</v>
      </c>
      <c r="F728">
        <v>0</v>
      </c>
      <c r="G728">
        <v>0</v>
      </c>
      <c r="H728">
        <v>0</v>
      </c>
      <c r="I728">
        <v>0</v>
      </c>
      <c r="J728">
        <v>0</v>
      </c>
      <c r="K728">
        <v>0</v>
      </c>
      <c r="L728">
        <v>0</v>
      </c>
      <c r="M728">
        <v>0</v>
      </c>
      <c r="N728">
        <v>0</v>
      </c>
      <c r="O728">
        <v>0</v>
      </c>
      <c r="P728">
        <v>0</v>
      </c>
      <c r="Q728">
        <v>0</v>
      </c>
    </row>
    <row r="729" spans="1:17" x14ac:dyDescent="0.35">
      <c r="A729" t="s">
        <v>993</v>
      </c>
      <c r="B729">
        <v>0</v>
      </c>
      <c r="C729">
        <v>0</v>
      </c>
      <c r="D729">
        <v>0</v>
      </c>
      <c r="E729">
        <v>0</v>
      </c>
      <c r="F729">
        <v>0</v>
      </c>
      <c r="G729">
        <v>0</v>
      </c>
      <c r="H729">
        <v>0</v>
      </c>
      <c r="I729">
        <v>0</v>
      </c>
      <c r="J729">
        <v>0</v>
      </c>
      <c r="K729">
        <v>0</v>
      </c>
      <c r="L729">
        <v>0</v>
      </c>
      <c r="M729">
        <v>0</v>
      </c>
      <c r="N729">
        <v>0</v>
      </c>
      <c r="O729">
        <v>0</v>
      </c>
      <c r="P729">
        <v>0</v>
      </c>
      <c r="Q729">
        <v>0</v>
      </c>
    </row>
    <row r="730" spans="1:17" x14ac:dyDescent="0.35">
      <c r="A730" t="s">
        <v>994</v>
      </c>
      <c r="B730">
        <v>0</v>
      </c>
      <c r="C730">
        <v>0</v>
      </c>
      <c r="D730">
        <v>0</v>
      </c>
      <c r="E730">
        <v>0</v>
      </c>
      <c r="F730">
        <v>0</v>
      </c>
      <c r="G730">
        <v>0</v>
      </c>
      <c r="H730">
        <v>0</v>
      </c>
      <c r="I730">
        <v>0</v>
      </c>
      <c r="J730">
        <v>0</v>
      </c>
      <c r="K730">
        <v>0</v>
      </c>
      <c r="L730">
        <v>0</v>
      </c>
      <c r="M730">
        <v>0</v>
      </c>
      <c r="N730">
        <v>0</v>
      </c>
      <c r="O730">
        <v>0</v>
      </c>
      <c r="P730">
        <v>0</v>
      </c>
      <c r="Q730">
        <v>0</v>
      </c>
    </row>
    <row r="731" spans="1:17" x14ac:dyDescent="0.35">
      <c r="A731" t="s">
        <v>995</v>
      </c>
      <c r="B731">
        <v>0</v>
      </c>
      <c r="C731">
        <v>0</v>
      </c>
      <c r="D731">
        <v>0</v>
      </c>
      <c r="E731">
        <v>0</v>
      </c>
      <c r="F731">
        <v>0</v>
      </c>
      <c r="G731">
        <v>0</v>
      </c>
      <c r="H731">
        <v>0</v>
      </c>
      <c r="I731">
        <v>0</v>
      </c>
      <c r="J731">
        <v>0</v>
      </c>
      <c r="K731">
        <v>0</v>
      </c>
      <c r="L731">
        <v>0</v>
      </c>
      <c r="M731">
        <v>0</v>
      </c>
      <c r="N731">
        <v>0</v>
      </c>
      <c r="O731">
        <v>0</v>
      </c>
      <c r="P731">
        <v>0</v>
      </c>
      <c r="Q731">
        <v>0</v>
      </c>
    </row>
    <row r="732" spans="1:17" x14ac:dyDescent="0.35">
      <c r="A732" t="s">
        <v>996</v>
      </c>
      <c r="B732">
        <v>0</v>
      </c>
      <c r="C732">
        <v>0</v>
      </c>
      <c r="D732">
        <v>0</v>
      </c>
      <c r="E732">
        <v>0</v>
      </c>
      <c r="F732">
        <v>0</v>
      </c>
      <c r="G732">
        <v>0</v>
      </c>
      <c r="H732">
        <v>0</v>
      </c>
      <c r="I732">
        <v>0</v>
      </c>
      <c r="J732">
        <v>0</v>
      </c>
      <c r="K732">
        <v>0</v>
      </c>
      <c r="L732">
        <v>0</v>
      </c>
      <c r="M732">
        <v>0</v>
      </c>
      <c r="N732">
        <v>0</v>
      </c>
      <c r="O732">
        <v>0</v>
      </c>
      <c r="P732">
        <v>0</v>
      </c>
      <c r="Q732">
        <v>0</v>
      </c>
    </row>
    <row r="733" spans="1:17" x14ac:dyDescent="0.35">
      <c r="A733" t="s">
        <v>997</v>
      </c>
      <c r="B733">
        <v>0</v>
      </c>
      <c r="C733">
        <v>0</v>
      </c>
      <c r="D733">
        <v>0</v>
      </c>
      <c r="E733">
        <v>0</v>
      </c>
      <c r="F733">
        <v>0</v>
      </c>
      <c r="G733">
        <v>0</v>
      </c>
      <c r="H733">
        <v>0</v>
      </c>
      <c r="I733">
        <v>0</v>
      </c>
      <c r="J733">
        <v>0</v>
      </c>
      <c r="K733">
        <v>0</v>
      </c>
      <c r="L733">
        <v>0</v>
      </c>
      <c r="M733">
        <v>0</v>
      </c>
      <c r="N733">
        <v>0</v>
      </c>
      <c r="O733">
        <v>0</v>
      </c>
      <c r="P733">
        <v>0</v>
      </c>
      <c r="Q733">
        <v>0</v>
      </c>
    </row>
    <row r="734" spans="1:17" x14ac:dyDescent="0.35">
      <c r="A734" t="s">
        <v>998</v>
      </c>
      <c r="B734">
        <v>0</v>
      </c>
      <c r="C734">
        <v>0</v>
      </c>
      <c r="D734">
        <v>0</v>
      </c>
      <c r="E734">
        <v>0</v>
      </c>
      <c r="F734">
        <v>0</v>
      </c>
      <c r="G734">
        <v>0</v>
      </c>
      <c r="H734">
        <v>0</v>
      </c>
      <c r="I734">
        <v>0</v>
      </c>
      <c r="J734">
        <v>0</v>
      </c>
      <c r="K734">
        <v>0</v>
      </c>
      <c r="L734">
        <v>0</v>
      </c>
      <c r="M734">
        <v>0</v>
      </c>
      <c r="N734">
        <v>0</v>
      </c>
      <c r="O734">
        <v>0</v>
      </c>
      <c r="P734">
        <v>0</v>
      </c>
      <c r="Q734">
        <v>0</v>
      </c>
    </row>
    <row r="735" spans="1:17" x14ac:dyDescent="0.35">
      <c r="A735" t="s">
        <v>999</v>
      </c>
      <c r="B735">
        <v>0</v>
      </c>
      <c r="C735">
        <v>0</v>
      </c>
      <c r="D735">
        <v>0</v>
      </c>
      <c r="E735">
        <v>0</v>
      </c>
      <c r="F735">
        <v>0</v>
      </c>
      <c r="G735">
        <v>0</v>
      </c>
      <c r="H735">
        <v>0</v>
      </c>
      <c r="I735">
        <v>0</v>
      </c>
      <c r="J735">
        <v>0</v>
      </c>
      <c r="K735">
        <v>0</v>
      </c>
      <c r="L735">
        <v>0</v>
      </c>
      <c r="M735">
        <v>0</v>
      </c>
      <c r="N735">
        <v>0</v>
      </c>
      <c r="O735">
        <v>0</v>
      </c>
      <c r="P735">
        <v>0</v>
      </c>
      <c r="Q735">
        <v>0</v>
      </c>
    </row>
  </sheetData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78E7B4-92E6-41DC-9550-36EB31DA37F6}">
  <sheetPr codeName="Sheet100"/>
  <dimension ref="A1:C376"/>
  <sheetViews>
    <sheetView topLeftCell="A328" workbookViewId="0">
      <selection activeCell="F333" sqref="F333"/>
    </sheetView>
  </sheetViews>
  <sheetFormatPr defaultRowHeight="14.5" x14ac:dyDescent="0.35"/>
  <cols>
    <col min="1" max="1" width="11.453125" bestFit="1" customWidth="1"/>
    <col min="2" max="2" width="10.54296875" bestFit="1" customWidth="1"/>
    <col min="3" max="3" width="76.54296875" customWidth="1"/>
  </cols>
  <sheetData>
    <row r="1" spans="1:3" x14ac:dyDescent="0.35">
      <c r="A1" s="78" t="s">
        <v>34</v>
      </c>
      <c r="B1" t="s">
        <v>547</v>
      </c>
      <c r="C1" t="s">
        <v>548</v>
      </c>
    </row>
    <row r="2" spans="1:3" x14ac:dyDescent="0.35">
      <c r="A2" s="78">
        <v>44320</v>
      </c>
      <c r="B2" s="79" t="e">
        <f>#REF!</f>
        <v>#REF!</v>
      </c>
    </row>
    <row r="3" spans="1:3" x14ac:dyDescent="0.35">
      <c r="A3" s="78">
        <v>44323</v>
      </c>
      <c r="B3" s="79" t="e">
        <f>#REF!</f>
        <v>#REF!</v>
      </c>
    </row>
    <row r="4" spans="1:3" x14ac:dyDescent="0.35">
      <c r="A4" s="78">
        <v>44327</v>
      </c>
      <c r="B4" s="79" t="e">
        <f>#REF!</f>
        <v>#REF!</v>
      </c>
    </row>
    <row r="5" spans="1:3" x14ac:dyDescent="0.35">
      <c r="A5" s="78">
        <v>44330</v>
      </c>
      <c r="B5" s="79" t="e">
        <f>#REF!</f>
        <v>#REF!</v>
      </c>
    </row>
    <row r="6" spans="1:3" x14ac:dyDescent="0.35">
      <c r="A6" s="78">
        <v>44334</v>
      </c>
      <c r="B6" s="79" t="e">
        <f>#REF!</f>
        <v>#REF!</v>
      </c>
    </row>
    <row r="7" spans="1:3" x14ac:dyDescent="0.35">
      <c r="A7" s="78">
        <v>44337</v>
      </c>
      <c r="B7" s="79" t="e">
        <f>#REF!</f>
        <v>#REF!</v>
      </c>
    </row>
    <row r="8" spans="1:3" x14ac:dyDescent="0.35">
      <c r="A8" s="78">
        <v>44341</v>
      </c>
      <c r="B8" s="79" t="e">
        <f>#REF!</f>
        <v>#REF!</v>
      </c>
    </row>
    <row r="9" spans="1:3" x14ac:dyDescent="0.35">
      <c r="A9" s="78">
        <v>44344</v>
      </c>
      <c r="B9" s="79" t="e">
        <f>#REF!</f>
        <v>#REF!</v>
      </c>
    </row>
    <row r="10" spans="1:3" x14ac:dyDescent="0.35">
      <c r="A10" s="78">
        <v>44348</v>
      </c>
      <c r="B10" s="79" t="e">
        <f>#REF!</f>
        <v>#REF!</v>
      </c>
    </row>
    <row r="11" spans="1:3" x14ac:dyDescent="0.35">
      <c r="A11" s="78">
        <v>44351</v>
      </c>
      <c r="B11" s="79" t="e">
        <f>#REF!</f>
        <v>#REF!</v>
      </c>
    </row>
    <row r="12" spans="1:3" x14ac:dyDescent="0.35">
      <c r="A12" s="78">
        <v>44355</v>
      </c>
      <c r="B12" s="79" t="e">
        <f>#REF!</f>
        <v>#REF!</v>
      </c>
    </row>
    <row r="13" spans="1:3" x14ac:dyDescent="0.35">
      <c r="A13" s="78">
        <v>44362</v>
      </c>
      <c r="B13" s="79" t="e">
        <f>#REF!</f>
        <v>#REF!</v>
      </c>
    </row>
    <row r="14" spans="1:3" x14ac:dyDescent="0.35">
      <c r="A14" s="78">
        <v>44365</v>
      </c>
      <c r="B14" s="79" t="e">
        <f>#REF!</f>
        <v>#REF!</v>
      </c>
    </row>
    <row r="15" spans="1:3" x14ac:dyDescent="0.35">
      <c r="A15" s="78">
        <v>44369</v>
      </c>
      <c r="B15" s="79" t="e">
        <f>#REF!</f>
        <v>#REF!</v>
      </c>
    </row>
    <row r="16" spans="1:3" x14ac:dyDescent="0.35">
      <c r="A16" s="78">
        <v>44372</v>
      </c>
      <c r="B16" s="79" t="e">
        <f>#REF!</f>
        <v>#REF!</v>
      </c>
    </row>
    <row r="17" spans="1:3" x14ac:dyDescent="0.35">
      <c r="A17" s="78">
        <v>44376</v>
      </c>
      <c r="B17" s="79" t="e">
        <f>#REF!</f>
        <v>#REF!</v>
      </c>
    </row>
    <row r="18" spans="1:3" x14ac:dyDescent="0.35">
      <c r="A18" s="78">
        <v>44379</v>
      </c>
      <c r="B18" s="79" t="e">
        <f>#REF!</f>
        <v>#REF!</v>
      </c>
    </row>
    <row r="19" spans="1:3" x14ac:dyDescent="0.35">
      <c r="A19" s="78">
        <v>44390</v>
      </c>
      <c r="B19" s="79" t="e">
        <f>#REF!</f>
        <v>#REF!</v>
      </c>
    </row>
    <row r="20" spans="1:3" x14ac:dyDescent="0.35">
      <c r="A20" s="78">
        <v>44397</v>
      </c>
      <c r="B20" s="79" t="e">
        <f>#REF!</f>
        <v>#REF!</v>
      </c>
    </row>
    <row r="21" spans="1:3" x14ac:dyDescent="0.35">
      <c r="A21" s="78">
        <v>44400</v>
      </c>
      <c r="B21" s="79" t="e">
        <f>#REF!</f>
        <v>#REF!</v>
      </c>
    </row>
    <row r="22" spans="1:3" x14ac:dyDescent="0.35">
      <c r="A22" s="78">
        <v>44404</v>
      </c>
      <c r="B22" s="79" t="e">
        <f>#REF!</f>
        <v>#REF!</v>
      </c>
    </row>
    <row r="23" spans="1:3" x14ac:dyDescent="0.35">
      <c r="A23" s="78">
        <v>44407</v>
      </c>
      <c r="B23" s="79" t="e">
        <f>#REF!</f>
        <v>#REF!</v>
      </c>
    </row>
    <row r="24" spans="1:3" x14ac:dyDescent="0.35">
      <c r="A24" s="78">
        <v>44411</v>
      </c>
      <c r="B24" s="79" t="e">
        <f>#REF!</f>
        <v>#REF!</v>
      </c>
    </row>
    <row r="25" spans="1:3" x14ac:dyDescent="0.35">
      <c r="A25" s="78">
        <v>44414</v>
      </c>
      <c r="B25" s="79" t="e">
        <f>#REF!</f>
        <v>#REF!</v>
      </c>
    </row>
    <row r="26" spans="1:3" x14ac:dyDescent="0.35">
      <c r="A26" s="78">
        <v>44418</v>
      </c>
      <c r="B26" s="79" t="e">
        <f>#REF!</f>
        <v>#REF!</v>
      </c>
    </row>
    <row r="27" spans="1:3" x14ac:dyDescent="0.35">
      <c r="A27" s="78">
        <v>44421</v>
      </c>
      <c r="B27" s="79" t="e">
        <f>#REF!</f>
        <v>#REF!</v>
      </c>
    </row>
    <row r="28" spans="1:3" x14ac:dyDescent="0.35">
      <c r="A28" s="80">
        <v>44425</v>
      </c>
      <c r="B28" s="79" t="e">
        <f>#REF!</f>
        <v>#REF!</v>
      </c>
    </row>
    <row r="29" spans="1:3" x14ac:dyDescent="0.35">
      <c r="A29" s="80">
        <v>44428</v>
      </c>
      <c r="B29" s="79" t="e">
        <f>#REF!</f>
        <v>#REF!</v>
      </c>
      <c r="C29" t="s">
        <v>549</v>
      </c>
    </row>
    <row r="30" spans="1:3" x14ac:dyDescent="0.35">
      <c r="A30" s="80">
        <v>44432</v>
      </c>
      <c r="B30" s="79" t="e">
        <f>#REF!</f>
        <v>#REF!</v>
      </c>
    </row>
    <row r="31" spans="1:3" x14ac:dyDescent="0.35">
      <c r="A31" s="80">
        <v>44435</v>
      </c>
      <c r="B31" s="79" t="e">
        <f>#REF!</f>
        <v>#REF!</v>
      </c>
    </row>
    <row r="32" spans="1:3" x14ac:dyDescent="0.35">
      <c r="A32" s="80">
        <v>44439</v>
      </c>
      <c r="B32" s="79" t="e">
        <f>#REF!</f>
        <v>#REF!</v>
      </c>
    </row>
    <row r="33" spans="1:2" x14ac:dyDescent="0.35">
      <c r="A33" s="80">
        <v>44442</v>
      </c>
      <c r="B33" s="79" t="e">
        <f>#REF!</f>
        <v>#REF!</v>
      </c>
    </row>
    <row r="34" spans="1:2" x14ac:dyDescent="0.35">
      <c r="A34" s="80">
        <v>44446</v>
      </c>
      <c r="B34" s="79" t="e">
        <f>#REF!</f>
        <v>#REF!</v>
      </c>
    </row>
    <row r="35" spans="1:2" x14ac:dyDescent="0.35">
      <c r="A35" s="80">
        <v>44449</v>
      </c>
      <c r="B35" s="79" t="e">
        <f>#REF!</f>
        <v>#REF!</v>
      </c>
    </row>
    <row r="36" spans="1:2" x14ac:dyDescent="0.35">
      <c r="A36" s="80">
        <v>44449</v>
      </c>
      <c r="B36" s="79" t="e">
        <f>#REF!</f>
        <v>#REF!</v>
      </c>
    </row>
    <row r="37" spans="1:2" x14ac:dyDescent="0.35">
      <c r="A37" s="80">
        <v>44453</v>
      </c>
      <c r="B37" s="79" t="e">
        <f>#REF!</f>
        <v>#REF!</v>
      </c>
    </row>
    <row r="38" spans="1:2" x14ac:dyDescent="0.35">
      <c r="A38" s="80">
        <v>44456</v>
      </c>
      <c r="B38" s="79" t="e">
        <f>#REF!</f>
        <v>#REF!</v>
      </c>
    </row>
    <row r="39" spans="1:2" x14ac:dyDescent="0.35">
      <c r="A39" s="80">
        <v>44456</v>
      </c>
      <c r="B39" s="79" t="e">
        <f>#REF!</f>
        <v>#REF!</v>
      </c>
    </row>
    <row r="40" spans="1:2" x14ac:dyDescent="0.35">
      <c r="A40" s="80">
        <v>44460</v>
      </c>
      <c r="B40" s="79" t="e">
        <f>#REF!</f>
        <v>#REF!</v>
      </c>
    </row>
    <row r="41" spans="1:2" x14ac:dyDescent="0.35">
      <c r="A41" s="80">
        <v>44463</v>
      </c>
      <c r="B41" s="79" t="e">
        <f>#REF!</f>
        <v>#REF!</v>
      </c>
    </row>
    <row r="42" spans="1:2" x14ac:dyDescent="0.35">
      <c r="A42" s="80">
        <v>44467</v>
      </c>
      <c r="B42" s="79" t="e">
        <f>#REF!</f>
        <v>#REF!</v>
      </c>
    </row>
    <row r="43" spans="1:2" x14ac:dyDescent="0.35">
      <c r="A43" s="80">
        <v>44469</v>
      </c>
      <c r="B43" s="79" t="e">
        <f>#REF!</f>
        <v>#REF!</v>
      </c>
    </row>
    <row r="44" spans="1:2" x14ac:dyDescent="0.35">
      <c r="A44" s="80">
        <v>44470</v>
      </c>
      <c r="B44" s="79" t="e">
        <f>#REF!</f>
        <v>#REF!</v>
      </c>
    </row>
    <row r="45" spans="1:2" x14ac:dyDescent="0.35">
      <c r="A45" s="80">
        <v>44473</v>
      </c>
      <c r="B45" s="79" t="e">
        <f>#REF!</f>
        <v>#REF!</v>
      </c>
    </row>
    <row r="46" spans="1:2" x14ac:dyDescent="0.35">
      <c r="A46" s="80">
        <v>44474</v>
      </c>
      <c r="B46" s="79" t="e">
        <f>#REF!</f>
        <v>#REF!</v>
      </c>
    </row>
    <row r="47" spans="1:2" x14ac:dyDescent="0.35">
      <c r="A47" s="80">
        <v>44475</v>
      </c>
      <c r="B47" s="79" t="e">
        <f>#REF!</f>
        <v>#REF!</v>
      </c>
    </row>
    <row r="48" spans="1:2" x14ac:dyDescent="0.35">
      <c r="A48" s="80">
        <v>44476</v>
      </c>
      <c r="B48" s="79" t="e">
        <f>#REF!</f>
        <v>#REF!</v>
      </c>
    </row>
    <row r="49" spans="1:2" x14ac:dyDescent="0.35">
      <c r="A49" s="80">
        <v>44477</v>
      </c>
      <c r="B49" s="79" t="e">
        <f>#REF!</f>
        <v>#REF!</v>
      </c>
    </row>
    <row r="50" spans="1:2" x14ac:dyDescent="0.35">
      <c r="A50" s="80">
        <v>44480</v>
      </c>
      <c r="B50" s="79" t="e">
        <f>#REF!</f>
        <v>#REF!</v>
      </c>
    </row>
    <row r="51" spans="1:2" x14ac:dyDescent="0.35">
      <c r="A51" s="80">
        <v>44481</v>
      </c>
      <c r="B51" s="79" t="e">
        <f>#REF!</f>
        <v>#REF!</v>
      </c>
    </row>
    <row r="52" spans="1:2" x14ac:dyDescent="0.35">
      <c r="A52" s="80">
        <v>44482</v>
      </c>
      <c r="B52" s="79" t="e">
        <f>#REF!</f>
        <v>#REF!</v>
      </c>
    </row>
    <row r="53" spans="1:2" x14ac:dyDescent="0.35">
      <c r="A53" s="80">
        <v>44484</v>
      </c>
      <c r="B53" s="79" t="e">
        <f>#REF!</f>
        <v>#REF!</v>
      </c>
    </row>
    <row r="54" spans="1:2" x14ac:dyDescent="0.35">
      <c r="A54" s="80">
        <v>44488</v>
      </c>
      <c r="B54" s="79" t="e">
        <f>#REF!</f>
        <v>#REF!</v>
      </c>
    </row>
    <row r="55" spans="1:2" x14ac:dyDescent="0.35">
      <c r="A55" s="80">
        <v>44489</v>
      </c>
      <c r="B55" s="79" t="e">
        <f>#REF!</f>
        <v>#REF!</v>
      </c>
    </row>
    <row r="56" spans="1:2" x14ac:dyDescent="0.35">
      <c r="A56" s="80">
        <v>44490</v>
      </c>
      <c r="B56" s="79" t="e">
        <f>#REF!</f>
        <v>#REF!</v>
      </c>
    </row>
    <row r="57" spans="1:2" x14ac:dyDescent="0.35">
      <c r="A57" s="80">
        <v>44491</v>
      </c>
      <c r="B57" s="79" t="e">
        <f>#REF!</f>
        <v>#REF!</v>
      </c>
    </row>
    <row r="58" spans="1:2" x14ac:dyDescent="0.35">
      <c r="A58" s="80">
        <v>44495</v>
      </c>
      <c r="B58" s="79" t="e">
        <f>#REF!</f>
        <v>#REF!</v>
      </c>
    </row>
    <row r="59" spans="1:2" x14ac:dyDescent="0.35">
      <c r="A59" s="80">
        <v>44498</v>
      </c>
      <c r="B59" s="79" t="e">
        <f>#REF!</f>
        <v>#REF!</v>
      </c>
    </row>
    <row r="60" spans="1:2" x14ac:dyDescent="0.35">
      <c r="A60" s="80">
        <v>44502</v>
      </c>
      <c r="B60" s="79" t="e">
        <f>#REF!</f>
        <v>#REF!</v>
      </c>
    </row>
    <row r="61" spans="1:2" x14ac:dyDescent="0.35">
      <c r="A61" s="80">
        <v>44504</v>
      </c>
      <c r="B61" s="79" t="e">
        <f>#REF!</f>
        <v>#REF!</v>
      </c>
    </row>
    <row r="62" spans="1:2" x14ac:dyDescent="0.35">
      <c r="A62" s="80">
        <v>44505</v>
      </c>
      <c r="B62" s="79" t="e">
        <f>#REF!</f>
        <v>#REF!</v>
      </c>
    </row>
    <row r="63" spans="1:2" x14ac:dyDescent="0.35">
      <c r="A63" s="80">
        <v>44508</v>
      </c>
      <c r="B63" s="79" t="e">
        <f>#REF!</f>
        <v>#REF!</v>
      </c>
    </row>
    <row r="64" spans="1:2" x14ac:dyDescent="0.35">
      <c r="A64" s="80">
        <v>44509</v>
      </c>
      <c r="B64" s="79" t="e">
        <f>#REF!</f>
        <v>#REF!</v>
      </c>
    </row>
    <row r="65" spans="1:2" x14ac:dyDescent="0.35">
      <c r="A65" s="80">
        <v>44510</v>
      </c>
      <c r="B65" s="79" t="e">
        <f>#REF!</f>
        <v>#REF!</v>
      </c>
    </row>
    <row r="66" spans="1:2" x14ac:dyDescent="0.35">
      <c r="A66" s="80">
        <v>44511</v>
      </c>
      <c r="B66" s="79" t="e">
        <f>#REF!</f>
        <v>#REF!</v>
      </c>
    </row>
    <row r="67" spans="1:2" x14ac:dyDescent="0.35">
      <c r="A67" s="80">
        <v>44512</v>
      </c>
      <c r="B67" s="79" t="e">
        <f>#REF!</f>
        <v>#REF!</v>
      </c>
    </row>
    <row r="68" spans="1:2" x14ac:dyDescent="0.35">
      <c r="A68" s="80">
        <v>44515</v>
      </c>
      <c r="B68" s="79" t="e">
        <f>#REF!</f>
        <v>#REF!</v>
      </c>
    </row>
    <row r="69" spans="1:2" x14ac:dyDescent="0.35">
      <c r="A69" s="80">
        <v>44516</v>
      </c>
      <c r="B69" s="79" t="e">
        <f>#REF!</f>
        <v>#REF!</v>
      </c>
    </row>
    <row r="70" spans="1:2" x14ac:dyDescent="0.35">
      <c r="A70" s="80">
        <v>44517</v>
      </c>
      <c r="B70" s="79" t="e">
        <f>#REF!</f>
        <v>#REF!</v>
      </c>
    </row>
    <row r="71" spans="1:2" x14ac:dyDescent="0.35">
      <c r="A71" s="80">
        <v>44518</v>
      </c>
      <c r="B71" s="79" t="e">
        <f>#REF!</f>
        <v>#REF!</v>
      </c>
    </row>
    <row r="72" spans="1:2" x14ac:dyDescent="0.35">
      <c r="A72" s="80">
        <v>44519</v>
      </c>
      <c r="B72" s="79" t="e">
        <f>#REF!</f>
        <v>#REF!</v>
      </c>
    </row>
    <row r="73" spans="1:2" x14ac:dyDescent="0.35">
      <c r="A73" s="80">
        <v>44522</v>
      </c>
      <c r="B73" s="79" t="e">
        <f>#REF!</f>
        <v>#REF!</v>
      </c>
    </row>
    <row r="74" spans="1:2" x14ac:dyDescent="0.35">
      <c r="A74" s="80">
        <v>44523</v>
      </c>
      <c r="B74" s="79" t="e">
        <f>#REF!</f>
        <v>#REF!</v>
      </c>
    </row>
    <row r="75" spans="1:2" x14ac:dyDescent="0.35">
      <c r="A75" s="80">
        <v>44524</v>
      </c>
      <c r="B75" s="79" t="e">
        <f>#REF!</f>
        <v>#REF!</v>
      </c>
    </row>
    <row r="76" spans="1:2" x14ac:dyDescent="0.35">
      <c r="A76" s="80">
        <v>44525</v>
      </c>
      <c r="B76" s="79" t="e">
        <f>#REF!</f>
        <v>#REF!</v>
      </c>
    </row>
    <row r="77" spans="1:2" x14ac:dyDescent="0.35">
      <c r="A77" s="80">
        <v>44526</v>
      </c>
      <c r="B77" s="79" t="e">
        <f>#REF!</f>
        <v>#REF!</v>
      </c>
    </row>
    <row r="78" spans="1:2" x14ac:dyDescent="0.35">
      <c r="A78" s="80">
        <v>44529</v>
      </c>
      <c r="B78" s="79" t="e">
        <f>#REF!</f>
        <v>#REF!</v>
      </c>
    </row>
    <row r="79" spans="1:2" x14ac:dyDescent="0.35">
      <c r="A79" s="80">
        <v>44530</v>
      </c>
      <c r="B79" s="79" t="e">
        <f>#REF!</f>
        <v>#REF!</v>
      </c>
    </row>
    <row r="80" spans="1:2" x14ac:dyDescent="0.35">
      <c r="A80" s="80">
        <v>44531</v>
      </c>
      <c r="B80" s="79" t="e">
        <f>#REF!</f>
        <v>#REF!</v>
      </c>
    </row>
    <row r="81" spans="1:2" x14ac:dyDescent="0.35">
      <c r="A81" s="80">
        <v>44532</v>
      </c>
      <c r="B81" s="79" t="e">
        <f>#REF!</f>
        <v>#REF!</v>
      </c>
    </row>
    <row r="82" spans="1:2" x14ac:dyDescent="0.35">
      <c r="A82" s="80">
        <v>44533</v>
      </c>
      <c r="B82" s="79" t="e">
        <f>#REF!</f>
        <v>#REF!</v>
      </c>
    </row>
    <row r="83" spans="1:2" x14ac:dyDescent="0.35">
      <c r="A83" s="80">
        <v>44536</v>
      </c>
      <c r="B83" s="79" t="e">
        <f>#REF!</f>
        <v>#REF!</v>
      </c>
    </row>
    <row r="84" spans="1:2" x14ac:dyDescent="0.35">
      <c r="A84" s="80">
        <v>44537</v>
      </c>
      <c r="B84" s="79" t="e">
        <f>#REF!</f>
        <v>#REF!</v>
      </c>
    </row>
    <row r="85" spans="1:2" x14ac:dyDescent="0.35">
      <c r="A85" s="80">
        <v>44538</v>
      </c>
      <c r="B85" s="79" t="e">
        <f>#REF!</f>
        <v>#REF!</v>
      </c>
    </row>
    <row r="87" spans="1:2" x14ac:dyDescent="0.35">
      <c r="A87" s="80">
        <v>44539</v>
      </c>
      <c r="B87" s="79" t="e">
        <f>#REF!</f>
        <v>#REF!</v>
      </c>
    </row>
    <row r="88" spans="1:2" x14ac:dyDescent="0.35">
      <c r="A88" s="80">
        <v>44540</v>
      </c>
      <c r="B88" s="79" t="e">
        <f>#REF!</f>
        <v>#REF!</v>
      </c>
    </row>
    <row r="89" spans="1:2" x14ac:dyDescent="0.35">
      <c r="A89" s="80">
        <v>44543</v>
      </c>
      <c r="B89" s="79" t="e">
        <f>#REF!</f>
        <v>#REF!</v>
      </c>
    </row>
    <row r="90" spans="1:2" x14ac:dyDescent="0.35">
      <c r="A90" s="80">
        <v>44544</v>
      </c>
      <c r="B90" s="79" t="e">
        <f>#REF!</f>
        <v>#REF!</v>
      </c>
    </row>
    <row r="91" spans="1:2" x14ac:dyDescent="0.35">
      <c r="A91" s="80">
        <v>44545</v>
      </c>
      <c r="B91" s="79" t="e">
        <f>#REF!</f>
        <v>#REF!</v>
      </c>
    </row>
    <row r="92" spans="1:2" x14ac:dyDescent="0.35">
      <c r="A92" s="80">
        <v>44547</v>
      </c>
      <c r="B92" s="79" t="e">
        <f>#REF!</f>
        <v>#REF!</v>
      </c>
    </row>
    <row r="93" spans="1:2" x14ac:dyDescent="0.35">
      <c r="A93" s="80">
        <v>44550</v>
      </c>
      <c r="B93" s="79" t="e">
        <f>#REF!</f>
        <v>#REF!</v>
      </c>
    </row>
    <row r="94" spans="1:2" x14ac:dyDescent="0.35">
      <c r="A94" s="80">
        <v>44551</v>
      </c>
      <c r="B94" s="79" t="e">
        <f>#REF!</f>
        <v>#REF!</v>
      </c>
    </row>
    <row r="95" spans="1:2" x14ac:dyDescent="0.35">
      <c r="A95" s="80">
        <v>44552</v>
      </c>
      <c r="B95" s="79" t="e">
        <f>#REF!</f>
        <v>#REF!</v>
      </c>
    </row>
    <row r="96" spans="1:2" x14ac:dyDescent="0.35">
      <c r="A96" s="80">
        <v>44553</v>
      </c>
      <c r="B96" s="79" t="e">
        <f>#REF!</f>
        <v>#REF!</v>
      </c>
    </row>
    <row r="97" spans="1:2" x14ac:dyDescent="0.35">
      <c r="A97" s="80">
        <v>44558</v>
      </c>
      <c r="B97" s="79" t="e">
        <f>#REF!</f>
        <v>#REF!</v>
      </c>
    </row>
    <row r="98" spans="1:2" x14ac:dyDescent="0.35">
      <c r="A98" s="80">
        <v>44564</v>
      </c>
      <c r="B98" s="79">
        <f>'[1]3 Jan 2022'!O1</f>
        <v>0.61111111111111116</v>
      </c>
    </row>
    <row r="99" spans="1:2" x14ac:dyDescent="0.35">
      <c r="A99" s="80">
        <v>44565</v>
      </c>
      <c r="B99" s="79">
        <f>'[1]4 Jan 2022'!O1</f>
        <v>0.62087912087912089</v>
      </c>
    </row>
    <row r="100" spans="1:2" x14ac:dyDescent="0.35">
      <c r="A100" s="80">
        <v>44566</v>
      </c>
      <c r="B100" s="79">
        <f>'[1]5 Jan 2022'!O1</f>
        <v>0.59890109890109888</v>
      </c>
    </row>
    <row r="101" spans="1:2" x14ac:dyDescent="0.35">
      <c r="A101" s="80">
        <v>44567</v>
      </c>
      <c r="B101" s="79">
        <f>'[1]6 Jan 2022'!O1</f>
        <v>0.60989010989010994</v>
      </c>
    </row>
    <row r="102" spans="1:2" x14ac:dyDescent="0.35">
      <c r="A102" s="80">
        <v>44568</v>
      </c>
      <c r="B102" s="79">
        <f>'[1]7 Jan 2022'!O1</f>
        <v>0.69945355191256831</v>
      </c>
    </row>
    <row r="103" spans="1:2" x14ac:dyDescent="0.35">
      <c r="A103" s="80">
        <v>44571</v>
      </c>
      <c r="B103" s="79">
        <f>'[1]10 Jan 2022'!O1</f>
        <v>0.45355191256830601</v>
      </c>
    </row>
    <row r="104" spans="1:2" x14ac:dyDescent="0.35">
      <c r="A104" s="80">
        <v>44572</v>
      </c>
      <c r="B104" s="79">
        <f>'[1]11 Jan 2022'!O1</f>
        <v>0.65027322404371579</v>
      </c>
    </row>
    <row r="105" spans="1:2" x14ac:dyDescent="0.35">
      <c r="A105" s="80">
        <v>44573</v>
      </c>
      <c r="B105" s="79">
        <f>'[1]12 Jan 2022'!O1</f>
        <v>0.51912568306010931</v>
      </c>
    </row>
    <row r="106" spans="1:2" x14ac:dyDescent="0.35">
      <c r="A106" s="80">
        <v>44574</v>
      </c>
      <c r="B106" s="79">
        <f>'[1]13 Jan 2022'!O1</f>
        <v>0.51366120218579236</v>
      </c>
    </row>
    <row r="107" spans="1:2" x14ac:dyDescent="0.35">
      <c r="A107" s="80">
        <v>44575</v>
      </c>
      <c r="B107" s="79">
        <f>'[1]14 Jan 2022'!O1</f>
        <v>0.59562841530054644</v>
      </c>
    </row>
    <row r="108" spans="1:2" x14ac:dyDescent="0.35">
      <c r="A108" s="80">
        <v>44578</v>
      </c>
      <c r="B108" s="79">
        <f>'[1]17 Jan 2022'!O1</f>
        <v>0.54098360655737709</v>
      </c>
    </row>
    <row r="109" spans="1:2" x14ac:dyDescent="0.35">
      <c r="A109" s="80">
        <v>44579</v>
      </c>
      <c r="B109" s="79">
        <f>'[1]18 Jan 2022'!O1</f>
        <v>0.63387978142076506</v>
      </c>
    </row>
    <row r="110" spans="1:2" x14ac:dyDescent="0.35">
      <c r="A110" s="80">
        <v>44580</v>
      </c>
      <c r="B110" s="79">
        <f>'[1]19 Jan 2022'!O1</f>
        <v>0.5901639344262295</v>
      </c>
    </row>
    <row r="111" spans="1:2" x14ac:dyDescent="0.35">
      <c r="A111" s="80">
        <v>44581</v>
      </c>
      <c r="B111" s="79">
        <f>'[1]20 Jan 2022'!O1</f>
        <v>0.61202185792349728</v>
      </c>
    </row>
    <row r="112" spans="1:2" x14ac:dyDescent="0.35">
      <c r="A112" s="80">
        <v>44582</v>
      </c>
      <c r="B112" s="79">
        <f>'[1]21 Jan 2022'!O1</f>
        <v>0.61202185792349728</v>
      </c>
    </row>
    <row r="113" spans="1:2" x14ac:dyDescent="0.35">
      <c r="A113" s="80">
        <v>44585</v>
      </c>
      <c r="B113" s="79">
        <f>'[1]24 Jan 2022'!O1</f>
        <v>0.58469945355191255</v>
      </c>
    </row>
    <row r="114" spans="1:2" x14ac:dyDescent="0.35">
      <c r="A114" s="80">
        <v>44586</v>
      </c>
      <c r="B114" s="79">
        <f>'[1]25 Jan 2022'!O1</f>
        <v>0.58469945355191255</v>
      </c>
    </row>
    <row r="115" spans="1:2" x14ac:dyDescent="0.35">
      <c r="A115" s="80">
        <v>44587</v>
      </c>
      <c r="B115" s="79">
        <f>'[1]26 Jan 2022'!O1</f>
        <v>0.5901639344262295</v>
      </c>
    </row>
    <row r="116" spans="1:2" x14ac:dyDescent="0.35">
      <c r="A116" s="80">
        <v>44588</v>
      </c>
      <c r="B116" s="79">
        <f>'[1]27 Jan 2022'!O1</f>
        <v>0.59562841530054644</v>
      </c>
    </row>
    <row r="117" spans="1:2" x14ac:dyDescent="0.35">
      <c r="A117" s="80">
        <v>44589</v>
      </c>
      <c r="B117" s="79">
        <f>'[1]28 Jan 2022'!O1</f>
        <v>0.75409836065573765</v>
      </c>
    </row>
    <row r="118" spans="1:2" x14ac:dyDescent="0.35">
      <c r="A118" s="80">
        <v>44592</v>
      </c>
      <c r="B118" s="79">
        <f>'[1]31 Jan 2022'!O1</f>
        <v>0.75409836065573765</v>
      </c>
    </row>
    <row r="119" spans="1:2" x14ac:dyDescent="0.35">
      <c r="A119" s="80">
        <v>44593</v>
      </c>
      <c r="B119" s="79">
        <f>'[1]1 Feb 2022'!O1</f>
        <v>0.77049180327868849</v>
      </c>
    </row>
    <row r="120" spans="1:2" x14ac:dyDescent="0.35">
      <c r="A120" s="80">
        <v>44594</v>
      </c>
      <c r="B120" s="79">
        <f>'[1]2 Feb 2022'!O1</f>
        <v>0.82967032967032972</v>
      </c>
    </row>
    <row r="121" spans="1:2" x14ac:dyDescent="0.35">
      <c r="A121" s="80">
        <v>44595</v>
      </c>
      <c r="B121" s="79">
        <f>'[1]3 Feb 2022'!O1</f>
        <v>0.82417582417582413</v>
      </c>
    </row>
    <row r="122" spans="1:2" x14ac:dyDescent="0.35">
      <c r="A122" s="80">
        <v>44596</v>
      </c>
      <c r="B122" s="79">
        <f>'[1]4 Feb 2022'!O1</f>
        <v>0.83431952662721898</v>
      </c>
    </row>
    <row r="123" spans="1:2" x14ac:dyDescent="0.35">
      <c r="A123" s="80">
        <v>44599</v>
      </c>
      <c r="B123" s="79">
        <f>'[1]7 Feb 2022'!O1</f>
        <v>0.85542168674698793</v>
      </c>
    </row>
    <row r="124" spans="1:2" x14ac:dyDescent="0.35">
      <c r="A124" s="80">
        <v>44600</v>
      </c>
      <c r="B124" s="79">
        <f>'[1]8 Feb 2022'!O1</f>
        <v>0.89634146341463417</v>
      </c>
    </row>
    <row r="125" spans="1:2" x14ac:dyDescent="0.35">
      <c r="A125" s="80">
        <v>44601</v>
      </c>
      <c r="B125" s="79">
        <f>'[1]9 Feb 2022'!O1</f>
        <v>0.5</v>
      </c>
    </row>
    <row r="126" spans="1:2" x14ac:dyDescent="0.35">
      <c r="A126" s="80">
        <v>44602</v>
      </c>
      <c r="B126" s="79">
        <f>'[1]10 Feb 2022'!O1</f>
        <v>0.51219512195121952</v>
      </c>
    </row>
    <row r="127" spans="1:2" x14ac:dyDescent="0.35">
      <c r="A127" s="80">
        <v>44603</v>
      </c>
      <c r="B127" s="79">
        <f>'[1]11 Feb 2022'!O1</f>
        <v>0.797752808988764</v>
      </c>
    </row>
    <row r="128" spans="1:2" x14ac:dyDescent="0.35">
      <c r="A128" s="80">
        <v>44606</v>
      </c>
      <c r="B128" s="79">
        <f>'[1]14 Feb 2022'!O1</f>
        <v>0.797752808988764</v>
      </c>
    </row>
    <row r="129" spans="1:2" x14ac:dyDescent="0.35">
      <c r="A129" s="80">
        <v>44607</v>
      </c>
      <c r="B129" s="79">
        <f>'[1]15 Feb 2022'!O1</f>
        <v>0.93258426966292129</v>
      </c>
    </row>
    <row r="130" spans="1:2" x14ac:dyDescent="0.35">
      <c r="A130" s="80">
        <v>44608</v>
      </c>
      <c r="B130" s="79">
        <f>'[1]16 Feb 2022'!O1</f>
        <v>0.9044943820224719</v>
      </c>
    </row>
    <row r="131" spans="1:2" x14ac:dyDescent="0.35">
      <c r="A131" s="80">
        <v>44609</v>
      </c>
      <c r="B131" s="79">
        <f>'[1]17 Feb 2022'!O1</f>
        <v>0.8820224719101124</v>
      </c>
    </row>
    <row r="132" spans="1:2" x14ac:dyDescent="0.35">
      <c r="A132" s="80">
        <v>44610</v>
      </c>
      <c r="B132" s="79">
        <f>'[1]18 Feb 2022'!O1</f>
        <v>0.8202247191011236</v>
      </c>
    </row>
    <row r="133" spans="1:2" x14ac:dyDescent="0.35">
      <c r="A133" s="80">
        <v>44613</v>
      </c>
      <c r="B133" s="79">
        <f>'[1]21 Feb 2022'!O1</f>
        <v>0.33519553072625696</v>
      </c>
    </row>
    <row r="134" spans="1:2" x14ac:dyDescent="0.35">
      <c r="A134" s="80">
        <v>44614</v>
      </c>
      <c r="B134" s="79">
        <f>'[1]22 Feb 2022'!O1</f>
        <v>0.75</v>
      </c>
    </row>
    <row r="135" spans="1:2" x14ac:dyDescent="0.35">
      <c r="A135" s="80">
        <v>44615</v>
      </c>
      <c r="B135" s="79">
        <f>'[1]23 Feb 2022'!O1</f>
        <v>0.78333333333333333</v>
      </c>
    </row>
    <row r="136" spans="1:2" x14ac:dyDescent="0.35">
      <c r="A136" s="80">
        <v>44616</v>
      </c>
      <c r="B136" s="79">
        <f>'[1]24 Feb 2022'!O1</f>
        <v>0.82222222222222219</v>
      </c>
    </row>
    <row r="137" spans="1:2" x14ac:dyDescent="0.35">
      <c r="A137" s="80">
        <v>44617</v>
      </c>
      <c r="B137" s="79">
        <f>'[1]25 Feb 2022'!O1</f>
        <v>0.76666666666666672</v>
      </c>
    </row>
    <row r="138" spans="1:2" x14ac:dyDescent="0.35">
      <c r="A138" s="80">
        <v>44620</v>
      </c>
      <c r="B138" s="79">
        <f>'[1]28 Feb 2022'!O1</f>
        <v>0.78333333333333333</v>
      </c>
    </row>
    <row r="139" spans="1:2" x14ac:dyDescent="0.35">
      <c r="A139" s="80">
        <v>44621</v>
      </c>
      <c r="B139" s="79">
        <f>'[1]1 Mar 2022'!O1</f>
        <v>0.81111111111111112</v>
      </c>
    </row>
    <row r="140" spans="1:2" x14ac:dyDescent="0.35">
      <c r="A140" s="80">
        <v>44629</v>
      </c>
      <c r="B140" s="79">
        <f>'[1]9 Mar 2022'!O1</f>
        <v>0.77777777777777779</v>
      </c>
    </row>
    <row r="141" spans="1:2" x14ac:dyDescent="0.35">
      <c r="A141" s="80">
        <v>44630</v>
      </c>
      <c r="B141" s="79">
        <f>'[1]10 Mar 2022'!O1</f>
        <v>0.78333333333333333</v>
      </c>
    </row>
    <row r="142" spans="1:2" x14ac:dyDescent="0.35">
      <c r="A142" s="80">
        <v>44631</v>
      </c>
      <c r="B142" s="79" t="e">
        <f>#REF!</f>
        <v>#REF!</v>
      </c>
    </row>
    <row r="143" spans="1:2" x14ac:dyDescent="0.35">
      <c r="A143" s="80">
        <v>44631</v>
      </c>
      <c r="B143" s="79">
        <f>'[1]11 Mar 2022'!O1</f>
        <v>0.64444444444444449</v>
      </c>
    </row>
    <row r="144" spans="1:2" x14ac:dyDescent="0.35">
      <c r="A144" s="80">
        <v>44634</v>
      </c>
      <c r="B144" s="79">
        <f>'[1]14 Mar 2022'!O1</f>
        <v>0.63888888888888884</v>
      </c>
    </row>
    <row r="145" spans="1:2" x14ac:dyDescent="0.35">
      <c r="A145" s="80">
        <v>44635</v>
      </c>
      <c r="B145" s="79">
        <f>'[1]15 Mar 2022'!O1</f>
        <v>0.71666666666666667</v>
      </c>
    </row>
    <row r="146" spans="1:2" x14ac:dyDescent="0.35">
      <c r="A146" s="80">
        <v>44636</v>
      </c>
      <c r="B146" s="79">
        <f>'[1]16 Mar 2022'!O1</f>
        <v>0.72375690607734811</v>
      </c>
    </row>
    <row r="147" spans="1:2" x14ac:dyDescent="0.35">
      <c r="A147" s="80">
        <v>44637</v>
      </c>
      <c r="B147" s="79">
        <f>'[1]17 Mar 2022'!O1</f>
        <v>0.76530612244897955</v>
      </c>
    </row>
    <row r="148" spans="1:2" x14ac:dyDescent="0.35">
      <c r="A148" s="80">
        <v>44638</v>
      </c>
      <c r="B148" s="79">
        <f>'[1]18 Mar 2022'!O1</f>
        <v>0.72164948453608246</v>
      </c>
    </row>
    <row r="149" spans="1:2" x14ac:dyDescent="0.35">
      <c r="A149" s="80">
        <v>44642</v>
      </c>
      <c r="B149" s="79">
        <f>'[1]22 Mar 2022'!O1</f>
        <v>0.86082474226804129</v>
      </c>
    </row>
    <row r="150" spans="1:2" x14ac:dyDescent="0.35">
      <c r="A150" s="80">
        <v>44643</v>
      </c>
      <c r="B150" s="79">
        <f>'[1]23 Mar 2022'!O1</f>
        <v>0.86082474226804129</v>
      </c>
    </row>
    <row r="151" spans="1:2" x14ac:dyDescent="0.35">
      <c r="A151" s="80">
        <v>44644</v>
      </c>
      <c r="B151" s="79">
        <f>'[1]24 Mar 2022'!O1</f>
        <v>0.87628865979381443</v>
      </c>
    </row>
    <row r="152" spans="1:2" x14ac:dyDescent="0.35">
      <c r="A152" s="80">
        <v>44645</v>
      </c>
      <c r="B152" s="79">
        <f>'[1]25 Mar 2022'!O1</f>
        <v>0.86082474226804129</v>
      </c>
    </row>
    <row r="153" spans="1:2" x14ac:dyDescent="0.35">
      <c r="A153" s="80">
        <v>44648</v>
      </c>
      <c r="B153" s="79">
        <f>'[1]28 Mar 2022'!O1</f>
        <v>0.87939698492462315</v>
      </c>
    </row>
    <row r="154" spans="1:2" x14ac:dyDescent="0.35">
      <c r="A154" s="80">
        <v>44649</v>
      </c>
      <c r="B154" s="79" t="e">
        <f>#REF!</f>
        <v>#REF!</v>
      </c>
    </row>
    <row r="155" spans="1:2" x14ac:dyDescent="0.35">
      <c r="A155" s="80">
        <v>44649</v>
      </c>
      <c r="B155" s="79">
        <f>'[1]29 Mar 2022'!O1</f>
        <v>0.81538461538461537</v>
      </c>
    </row>
    <row r="156" spans="1:2" x14ac:dyDescent="0.35">
      <c r="A156" s="80">
        <v>44650</v>
      </c>
      <c r="B156" s="79">
        <f>'[1]30 Mar 2022'!O1</f>
        <v>0.87919463087248317</v>
      </c>
    </row>
    <row r="157" spans="1:2" x14ac:dyDescent="0.35">
      <c r="A157" s="80">
        <v>44651</v>
      </c>
      <c r="B157" s="79">
        <f>'[1]31 Mar 2022'!O1</f>
        <v>0.87919463087248317</v>
      </c>
    </row>
    <row r="158" spans="1:2" x14ac:dyDescent="0.35">
      <c r="A158" s="80">
        <v>44652</v>
      </c>
      <c r="B158" s="79">
        <f>'[1]1 Apr 2022'!O1</f>
        <v>0.88590604026845643</v>
      </c>
    </row>
    <row r="159" spans="1:2" x14ac:dyDescent="0.35">
      <c r="A159" s="80">
        <v>44655</v>
      </c>
      <c r="B159" s="79">
        <f>'[1]4 Apr 2022'!O1</f>
        <v>0.71794871794871795</v>
      </c>
    </row>
    <row r="160" spans="1:2" x14ac:dyDescent="0.35">
      <c r="A160" s="80">
        <v>44656</v>
      </c>
      <c r="B160" s="79">
        <f>'[1]5 Apr 2022'!O1</f>
        <v>0.84337349397590367</v>
      </c>
    </row>
    <row r="161" spans="1:2" x14ac:dyDescent="0.35">
      <c r="A161" s="80">
        <v>44657</v>
      </c>
      <c r="B161" s="81">
        <f>'[1]6 Apr 2022'!O1</f>
        <v>0.84337349397590367</v>
      </c>
    </row>
    <row r="162" spans="1:2" x14ac:dyDescent="0.35">
      <c r="A162" s="80">
        <v>44658</v>
      </c>
      <c r="B162" s="79">
        <f>'[1]7 Apr 2022'!O1</f>
        <v>0.77575757575757576</v>
      </c>
    </row>
    <row r="163" spans="1:2" x14ac:dyDescent="0.35">
      <c r="A163" s="80">
        <v>44659</v>
      </c>
      <c r="B163" s="79" t="e">
        <f>#REF!</f>
        <v>#REF!</v>
      </c>
    </row>
    <row r="164" spans="1:2" x14ac:dyDescent="0.35">
      <c r="A164" s="80">
        <v>44659</v>
      </c>
      <c r="B164" s="81">
        <f>'[1]8 Apr 2022'!O1</f>
        <v>0.6987951807228916</v>
      </c>
    </row>
    <row r="165" spans="1:2" x14ac:dyDescent="0.35">
      <c r="A165" s="80">
        <v>44662</v>
      </c>
      <c r="B165" s="79">
        <f>'[1]11 Apr 2022'!O1</f>
        <v>0.69565217391304346</v>
      </c>
    </row>
    <row r="166" spans="1:2" x14ac:dyDescent="0.35">
      <c r="A166" s="80">
        <v>44663</v>
      </c>
      <c r="B166" s="79">
        <f>'[1]12 Apr 2022'!O1</f>
        <v>0.68508287292817682</v>
      </c>
    </row>
    <row r="167" spans="1:2" x14ac:dyDescent="0.35">
      <c r="A167" s="80">
        <v>44664</v>
      </c>
      <c r="B167" s="79">
        <f>'[1]13 Apr 2022'!O1</f>
        <v>0.6795580110497238</v>
      </c>
    </row>
    <row r="168" spans="1:2" x14ac:dyDescent="0.35">
      <c r="A168" s="80">
        <v>44665</v>
      </c>
      <c r="B168" s="79">
        <f>'[1]14 Apr 2022'!O1</f>
        <v>0.69613259668508287</v>
      </c>
    </row>
    <row r="169" spans="1:2" x14ac:dyDescent="0.35">
      <c r="A169" s="80">
        <v>44670</v>
      </c>
      <c r="B169" s="79">
        <f>'[1]19 Apr 2022'!O1</f>
        <v>0.70718232044198892</v>
      </c>
    </row>
    <row r="170" spans="1:2" x14ac:dyDescent="0.35">
      <c r="A170" s="80">
        <v>44671</v>
      </c>
      <c r="B170" s="79">
        <f>'[1]20 Apr 2022'!O1</f>
        <v>0.53591160220994472</v>
      </c>
    </row>
    <row r="171" spans="1:2" x14ac:dyDescent="0.35">
      <c r="A171" s="80">
        <v>44672</v>
      </c>
      <c r="B171" s="79">
        <f>'[1]21 Apr 2022'!O1</f>
        <v>0.63905325443786987</v>
      </c>
    </row>
    <row r="172" spans="1:2" x14ac:dyDescent="0.35">
      <c r="A172" s="80">
        <v>44673</v>
      </c>
      <c r="B172" s="79">
        <f>'[1]22 Apr 2022'!O1</f>
        <v>0.64117647058823535</v>
      </c>
    </row>
    <row r="173" spans="1:2" x14ac:dyDescent="0.35">
      <c r="A173" s="80">
        <v>44676</v>
      </c>
      <c r="B173" s="79">
        <f>'[1]25 Apr 2022'!O1</f>
        <v>0.69411764705882351</v>
      </c>
    </row>
    <row r="174" spans="1:2" x14ac:dyDescent="0.35">
      <c r="A174" s="80">
        <v>44677</v>
      </c>
      <c r="B174" s="79">
        <f>'[1]26 Apr 2022'!O1</f>
        <v>0.76470588235294112</v>
      </c>
    </row>
    <row r="175" spans="1:2" x14ac:dyDescent="0.35">
      <c r="A175" s="80">
        <v>44679</v>
      </c>
      <c r="B175" s="79">
        <f>'[1]28 Apr 2022'!O1</f>
        <v>0.8411764705882353</v>
      </c>
    </row>
    <row r="176" spans="1:2" x14ac:dyDescent="0.35">
      <c r="A176" s="80">
        <v>44684</v>
      </c>
      <c r="B176" s="79">
        <f>'[1]3 May 2022'!O1</f>
        <v>0.85882352941176465</v>
      </c>
    </row>
    <row r="177" spans="1:2" x14ac:dyDescent="0.35">
      <c r="A177" s="80">
        <v>44685</v>
      </c>
      <c r="B177" s="79">
        <f>'[1]4 May 2022'!O1</f>
        <v>0.81176470588235294</v>
      </c>
    </row>
    <row r="178" spans="1:2" x14ac:dyDescent="0.35">
      <c r="A178" s="80">
        <v>44686</v>
      </c>
      <c r="B178" s="79">
        <f>'[1]5 May 2022'!O1</f>
        <v>0.80588235294117649</v>
      </c>
    </row>
    <row r="179" spans="1:2" x14ac:dyDescent="0.35">
      <c r="A179" s="80">
        <v>44687</v>
      </c>
      <c r="B179" s="79" t="e">
        <f>#REF!</f>
        <v>#REF!</v>
      </c>
    </row>
    <row r="180" spans="1:2" x14ac:dyDescent="0.35">
      <c r="A180" s="80">
        <v>44687</v>
      </c>
      <c r="B180" s="79">
        <f>'[1]6 May 2022'!O1</f>
        <v>0.78481012658227844</v>
      </c>
    </row>
    <row r="181" spans="1:2" x14ac:dyDescent="0.35">
      <c r="A181" s="80">
        <v>44690</v>
      </c>
      <c r="B181" s="79">
        <f>'[1]9 May 2022'!O1</f>
        <v>0.74683544303797467</v>
      </c>
    </row>
    <row r="182" spans="1:2" x14ac:dyDescent="0.35">
      <c r="A182" s="80">
        <v>44691</v>
      </c>
      <c r="B182" s="79">
        <f>'[1]10 May 2022'!O1</f>
        <v>0.78260869565217395</v>
      </c>
    </row>
    <row r="183" spans="1:2" x14ac:dyDescent="0.35">
      <c r="A183" s="80">
        <v>44692</v>
      </c>
      <c r="B183" s="79">
        <f>'[1]11 May 2022'!O1</f>
        <v>0.77639751552795033</v>
      </c>
    </row>
    <row r="184" spans="1:2" x14ac:dyDescent="0.35">
      <c r="A184" s="80">
        <v>44693</v>
      </c>
      <c r="B184" s="79">
        <f>'[1]12 May 2022'!O1</f>
        <v>0.78260869565217395</v>
      </c>
    </row>
    <row r="185" spans="1:2" x14ac:dyDescent="0.35">
      <c r="A185" s="80">
        <v>44697</v>
      </c>
      <c r="B185" s="79">
        <f>'[1]16 May 2022'!O1</f>
        <v>0.78260869565217395</v>
      </c>
    </row>
    <row r="186" spans="1:2" x14ac:dyDescent="0.35">
      <c r="A186" s="80">
        <v>44698</v>
      </c>
      <c r="B186" s="79">
        <f>'[1]17 May 2022'!O1</f>
        <v>0.88198757763975155</v>
      </c>
    </row>
    <row r="187" spans="1:2" x14ac:dyDescent="0.35">
      <c r="A187" s="80">
        <v>44699</v>
      </c>
      <c r="B187" s="79">
        <f>'[1]18 May 2022'!O1</f>
        <v>0.84472049689440998</v>
      </c>
    </row>
    <row r="188" spans="1:2" x14ac:dyDescent="0.35">
      <c r="A188" s="80">
        <v>44700</v>
      </c>
      <c r="B188" s="79">
        <f>'[1]19 May 2022'!O1</f>
        <v>0.86335403726708071</v>
      </c>
    </row>
    <row r="189" spans="1:2" x14ac:dyDescent="0.35">
      <c r="A189" s="80">
        <v>44701</v>
      </c>
      <c r="B189" s="79">
        <f>'[1]20 May 2022'!O1</f>
        <v>0.88124999999999998</v>
      </c>
    </row>
    <row r="190" spans="1:2" x14ac:dyDescent="0.35">
      <c r="A190" s="80">
        <v>44704</v>
      </c>
      <c r="B190" s="79">
        <f>'[1]23 May 2022'!O1</f>
        <v>0.66249999999999998</v>
      </c>
    </row>
    <row r="191" spans="1:2" x14ac:dyDescent="0.35">
      <c r="A191" s="80">
        <v>44705</v>
      </c>
      <c r="B191" s="79">
        <f>'[1]24 May 2022'!O1</f>
        <v>0.67088607594936711</v>
      </c>
    </row>
    <row r="192" spans="1:2" x14ac:dyDescent="0.35">
      <c r="A192" s="80">
        <v>44706</v>
      </c>
      <c r="B192" s="79">
        <f>'[1]25 May 2022'!O1</f>
        <v>0.81645569620253167</v>
      </c>
    </row>
    <row r="193" spans="1:2" x14ac:dyDescent="0.35">
      <c r="A193" s="80">
        <v>44707</v>
      </c>
      <c r="B193" s="79">
        <f>'[1]26 May 2022'!O1</f>
        <v>0.75316455696202533</v>
      </c>
    </row>
    <row r="194" spans="1:2" x14ac:dyDescent="0.35">
      <c r="A194" s="80">
        <v>44708</v>
      </c>
      <c r="B194" s="79">
        <f>'[1]27 May 2022'!O1</f>
        <v>0.8</v>
      </c>
    </row>
    <row r="195" spans="1:2" x14ac:dyDescent="0.35">
      <c r="A195" s="80">
        <v>44711</v>
      </c>
      <c r="B195" s="79">
        <f>'[1]30 May 2022'!O1</f>
        <v>0.88275862068965516</v>
      </c>
    </row>
    <row r="196" spans="1:2" x14ac:dyDescent="0.35">
      <c r="A196" s="80">
        <v>44712</v>
      </c>
      <c r="B196" s="79">
        <f>'[1]31 May 2022'!O1</f>
        <v>0.86394557823129248</v>
      </c>
    </row>
    <row r="197" spans="1:2" x14ac:dyDescent="0.35">
      <c r="A197" s="80">
        <v>44713</v>
      </c>
      <c r="B197" s="79">
        <f>'[1]1 Jun 2022'!O1</f>
        <v>0.85034013605442171</v>
      </c>
    </row>
    <row r="198" spans="1:2" x14ac:dyDescent="0.35">
      <c r="A198" s="80">
        <v>44714</v>
      </c>
      <c r="B198" s="79">
        <f>'[1]2 Jun 2022'!O1</f>
        <v>0.82993197278911568</v>
      </c>
    </row>
    <row r="199" spans="1:2" x14ac:dyDescent="0.35">
      <c r="A199" s="80">
        <v>44715</v>
      </c>
      <c r="B199" s="79">
        <f>'[1]3 Jun 2022'!O1</f>
        <v>0.85256410256410253</v>
      </c>
    </row>
    <row r="200" spans="1:2" x14ac:dyDescent="0.35">
      <c r="A200" s="80">
        <v>44718</v>
      </c>
      <c r="B200" s="79">
        <f>'[1]6 Jun 2022'!O1</f>
        <v>0.88461538461538458</v>
      </c>
    </row>
    <row r="201" spans="1:2" x14ac:dyDescent="0.35">
      <c r="A201" s="80">
        <v>44719</v>
      </c>
      <c r="B201" s="79">
        <f>'[1]7 Jun 2022'!O1</f>
        <v>0.78205128205128205</v>
      </c>
    </row>
    <row r="202" spans="1:2" x14ac:dyDescent="0.35">
      <c r="A202" s="80">
        <v>44720</v>
      </c>
      <c r="B202" s="79">
        <f>'[1]8 Jun 2022'!O1</f>
        <v>0.76923076923076927</v>
      </c>
    </row>
    <row r="203" spans="1:2" x14ac:dyDescent="0.35">
      <c r="A203" s="80">
        <v>44721</v>
      </c>
      <c r="B203" s="79">
        <f>'[1]9 Jun 2022'!O1</f>
        <v>0.76282051282051277</v>
      </c>
    </row>
    <row r="204" spans="1:2" x14ac:dyDescent="0.35">
      <c r="A204" s="80">
        <v>44722</v>
      </c>
      <c r="B204" s="79">
        <f>'[1]10 Jun 2022'!O1</f>
        <v>0.87804878048780488</v>
      </c>
    </row>
    <row r="205" spans="1:2" x14ac:dyDescent="0.35">
      <c r="A205" s="80">
        <v>44725</v>
      </c>
      <c r="B205" s="79">
        <f>'[1]13 Jun 2022'!O1</f>
        <v>0.71951219512195119</v>
      </c>
    </row>
    <row r="206" spans="1:2" x14ac:dyDescent="0.35">
      <c r="A206" s="80">
        <v>44726</v>
      </c>
      <c r="B206" s="79">
        <f>'[1]14 Jun 2022'!O1</f>
        <v>0.78048780487804881</v>
      </c>
    </row>
    <row r="207" spans="1:2" x14ac:dyDescent="0.35">
      <c r="A207" s="80">
        <v>44729</v>
      </c>
      <c r="B207" s="79">
        <f>'[1]15 Jun 2022'!O1</f>
        <v>0.72560975609756095</v>
      </c>
    </row>
    <row r="208" spans="1:2" x14ac:dyDescent="0.35">
      <c r="A208" s="80">
        <v>44729</v>
      </c>
      <c r="B208" s="79">
        <f>'[1]16 Jun 2022'!O1</f>
        <v>0.72560975609756095</v>
      </c>
    </row>
    <row r="209" spans="1:2" x14ac:dyDescent="0.35">
      <c r="A209" s="80">
        <v>44729</v>
      </c>
      <c r="B209" s="79">
        <f>'[1]17 Jun 2022'!O1</f>
        <v>0.78787878787878785</v>
      </c>
    </row>
    <row r="210" spans="1:2" x14ac:dyDescent="0.35">
      <c r="A210" s="80">
        <v>44732</v>
      </c>
      <c r="B210" s="79">
        <f>'[1]20 Jun 2022'!O1</f>
        <v>0.70303030303030301</v>
      </c>
    </row>
    <row r="211" spans="1:2" x14ac:dyDescent="0.35">
      <c r="A211" s="80">
        <v>44733</v>
      </c>
      <c r="B211" s="79">
        <f>'[1]21 Jun 2022'!O1</f>
        <v>0.75757575757575757</v>
      </c>
    </row>
    <row r="212" spans="1:2" x14ac:dyDescent="0.35">
      <c r="A212" s="80">
        <v>44734</v>
      </c>
      <c r="B212" s="79">
        <f>'[1]22 Jun 2022'!O1</f>
        <v>0.67716535433070868</v>
      </c>
    </row>
    <row r="213" spans="1:2" x14ac:dyDescent="0.35">
      <c r="A213" s="80">
        <v>44735</v>
      </c>
      <c r="B213" s="79">
        <f>'[1]23 Jun 2022'!O1</f>
        <v>0.87591240875912413</v>
      </c>
    </row>
    <row r="214" spans="1:2" x14ac:dyDescent="0.35">
      <c r="A214" s="80">
        <v>44736</v>
      </c>
      <c r="B214" s="79">
        <f>'[1]24 Jun 2022'!O1</f>
        <v>0.95333333333333337</v>
      </c>
    </row>
    <row r="215" spans="1:2" x14ac:dyDescent="0.35">
      <c r="A215" s="80">
        <v>44739</v>
      </c>
      <c r="B215" s="79">
        <f>'[1]27 Jun 2022'!O1</f>
        <v>0.83333333333333337</v>
      </c>
    </row>
    <row r="216" spans="1:2" x14ac:dyDescent="0.35">
      <c r="A216" s="80">
        <v>44740</v>
      </c>
      <c r="B216" s="79">
        <f>'[1]28 Jun 2022'!O1</f>
        <v>0.82666666666666666</v>
      </c>
    </row>
    <row r="217" spans="1:2" x14ac:dyDescent="0.35">
      <c r="A217" s="80">
        <v>44741</v>
      </c>
      <c r="B217" s="79">
        <f>'[1]29 Jun 2022'!O1</f>
        <v>0.80666666666666664</v>
      </c>
    </row>
    <row r="218" spans="1:2" x14ac:dyDescent="0.35">
      <c r="A218" s="80">
        <v>44742</v>
      </c>
      <c r="B218" s="79">
        <f>'[1]30 Jun 2022'!O1</f>
        <v>0.81333333333333335</v>
      </c>
    </row>
    <row r="219" spans="1:2" x14ac:dyDescent="0.35">
      <c r="A219" s="80">
        <v>44743</v>
      </c>
      <c r="B219" s="79">
        <f>'[1]1 Jul 2022'!O1</f>
        <v>0.82666666666666666</v>
      </c>
    </row>
    <row r="220" spans="1:2" x14ac:dyDescent="0.35">
      <c r="A220" s="80">
        <v>44746</v>
      </c>
      <c r="B220" s="79">
        <f>'[1]4 Jul 2022'!O1</f>
        <v>0.82781456953642385</v>
      </c>
    </row>
    <row r="221" spans="1:2" x14ac:dyDescent="0.35">
      <c r="A221" s="80">
        <v>44747</v>
      </c>
      <c r="B221" s="79">
        <f>'[1]5 Jul 2022'!O1</f>
        <v>0.80597014925373134</v>
      </c>
    </row>
    <row r="222" spans="1:2" x14ac:dyDescent="0.35">
      <c r="A222" s="80">
        <v>44749</v>
      </c>
      <c r="B222" s="79">
        <f>'[1]6 Jul 2022'!O1</f>
        <v>0.8308457711442786</v>
      </c>
    </row>
    <row r="223" spans="1:2" x14ac:dyDescent="0.35">
      <c r="A223" s="80">
        <v>44749</v>
      </c>
      <c r="B223" s="79">
        <f>'[1]7 Jul 2022'!O1</f>
        <v>0.83582089552238803</v>
      </c>
    </row>
    <row r="224" spans="1:2" x14ac:dyDescent="0.35">
      <c r="A224" s="80">
        <v>44750</v>
      </c>
      <c r="B224" s="79">
        <f>'[1]8 Jul 2022'!O1</f>
        <v>0.85074626865671643</v>
      </c>
    </row>
    <row r="225" spans="1:2" x14ac:dyDescent="0.35">
      <c r="A225" s="80">
        <v>44753</v>
      </c>
      <c r="B225" s="79">
        <f>'[1]11 Jul 2022'!O1</f>
        <v>0.82587064676616917</v>
      </c>
    </row>
    <row r="226" spans="1:2" x14ac:dyDescent="0.35">
      <c r="A226" s="80">
        <v>44754</v>
      </c>
      <c r="B226" s="79">
        <f>'[1]12 Jul 2022'!O1</f>
        <v>0.80597014925373134</v>
      </c>
    </row>
    <row r="227" spans="1:2" x14ac:dyDescent="0.35">
      <c r="A227" s="80">
        <v>44755</v>
      </c>
      <c r="B227" s="79">
        <f>'[1]13 Jul 2022'!O1</f>
        <v>0.73134328358208955</v>
      </c>
    </row>
    <row r="228" spans="1:2" x14ac:dyDescent="0.35">
      <c r="A228" s="80">
        <v>44756</v>
      </c>
      <c r="B228" s="79">
        <f>'[1]14 Jul 2022'!O1</f>
        <v>0.74626865671641796</v>
      </c>
    </row>
    <row r="229" spans="1:2" x14ac:dyDescent="0.35">
      <c r="A229" s="80">
        <v>44757</v>
      </c>
      <c r="B229" s="79">
        <f>'[1]15 Jul 2022'!O1</f>
        <v>0.74626865671641796</v>
      </c>
    </row>
    <row r="230" spans="1:2" x14ac:dyDescent="0.35">
      <c r="A230" s="80">
        <v>44760</v>
      </c>
      <c r="B230" s="79">
        <f>'[1]18 Jul 2022'!O1</f>
        <v>0.69651741293532343</v>
      </c>
    </row>
    <row r="231" spans="1:2" x14ac:dyDescent="0.35">
      <c r="A231" s="80">
        <v>44761</v>
      </c>
      <c r="B231" s="79">
        <f>'[1]19 Jul 2022'!O1</f>
        <v>0.71641791044776115</v>
      </c>
    </row>
    <row r="232" spans="1:2" x14ac:dyDescent="0.35">
      <c r="A232" s="80">
        <v>44762</v>
      </c>
      <c r="B232" s="79">
        <f>'[1]20 Jul 2022'!O1</f>
        <v>0.71641791044776115</v>
      </c>
    </row>
    <row r="233" spans="1:2" x14ac:dyDescent="0.35">
      <c r="A233" s="80">
        <v>44763</v>
      </c>
      <c r="B233" s="79">
        <f>'[1]21 Jul 2022'!O1</f>
        <v>0.72636815920398012</v>
      </c>
    </row>
    <row r="234" spans="1:2" x14ac:dyDescent="0.35">
      <c r="A234" s="80">
        <v>44764</v>
      </c>
      <c r="B234" s="79">
        <f>'[1]22 Jul 2022'!O1</f>
        <v>0.75621890547263682</v>
      </c>
    </row>
    <row r="235" spans="1:2" x14ac:dyDescent="0.35">
      <c r="A235" s="80">
        <v>44767</v>
      </c>
      <c r="B235" s="79">
        <f>'[1]25 Jul 2022'!O1</f>
        <v>0.78109452736318408</v>
      </c>
    </row>
    <row r="236" spans="1:2" x14ac:dyDescent="0.35">
      <c r="A236" s="80">
        <v>44768</v>
      </c>
      <c r="B236" s="79">
        <f>'[1]26 Jul 2022'!O1</f>
        <v>0.78109452736318408</v>
      </c>
    </row>
    <row r="237" spans="1:2" x14ac:dyDescent="0.35">
      <c r="A237" s="80">
        <v>44769</v>
      </c>
      <c r="B237" s="79">
        <f>'[1]27 Jul 2022'!O1</f>
        <v>0.8308457711442786</v>
      </c>
    </row>
    <row r="238" spans="1:2" x14ac:dyDescent="0.35">
      <c r="A238" s="80">
        <v>44770</v>
      </c>
      <c r="B238" s="79">
        <f>'[1]28 Jul 2022'!O1</f>
        <v>0.82089552238805974</v>
      </c>
    </row>
    <row r="239" spans="1:2" x14ac:dyDescent="0.35">
      <c r="A239" s="80">
        <v>44774</v>
      </c>
      <c r="B239" s="79" t="e">
        <f>#REF!</f>
        <v>#REF!</v>
      </c>
    </row>
    <row r="240" spans="1:2" x14ac:dyDescent="0.35">
      <c r="A240" s="80">
        <v>44774</v>
      </c>
      <c r="B240" s="79">
        <f>'[1]29 July 2022'!O1</f>
        <v>0.8159203980099502</v>
      </c>
    </row>
    <row r="241" spans="1:2" x14ac:dyDescent="0.35">
      <c r="A241" s="80">
        <v>44774</v>
      </c>
      <c r="B241" s="79" t="e">
        <f>#REF!</f>
        <v>#REF!</v>
      </c>
    </row>
    <row r="242" spans="1:2" x14ac:dyDescent="0.35">
      <c r="A242" s="80">
        <v>44776</v>
      </c>
      <c r="B242" s="79">
        <f>'[1]1 Aug 2022'!O1</f>
        <v>0.80099502487562191</v>
      </c>
    </row>
    <row r="243" spans="1:2" x14ac:dyDescent="0.35">
      <c r="A243" s="80">
        <v>44776</v>
      </c>
      <c r="B243" s="79">
        <f>'[1]2 Aug 2022'!O1</f>
        <v>0.78606965174129351</v>
      </c>
    </row>
    <row r="244" spans="1:2" x14ac:dyDescent="0.35">
      <c r="A244" s="80">
        <v>44776</v>
      </c>
      <c r="B244" s="79">
        <f>'[1]3 Aug 2022'!O1</f>
        <v>0.78109452736318408</v>
      </c>
    </row>
    <row r="245" spans="1:2" x14ac:dyDescent="0.35">
      <c r="A245" s="80">
        <v>44777</v>
      </c>
      <c r="B245" s="79">
        <f>'[1]4 Aug 2022'!O1</f>
        <v>0.73631840796019898</v>
      </c>
    </row>
    <row r="246" spans="1:2" x14ac:dyDescent="0.35">
      <c r="A246" s="80">
        <v>44781</v>
      </c>
      <c r="B246" s="79">
        <f>'[1]5 Aug 2022'!O1</f>
        <v>0.68159203980099503</v>
      </c>
    </row>
    <row r="247" spans="1:2" x14ac:dyDescent="0.35">
      <c r="A247" s="80">
        <v>44781</v>
      </c>
      <c r="B247" s="79">
        <f>'[1]8 Aug 2022'!O1</f>
        <v>0.71144278606965172</v>
      </c>
    </row>
    <row r="248" spans="1:2" x14ac:dyDescent="0.35">
      <c r="A248" s="80">
        <v>44783</v>
      </c>
      <c r="B248" s="79">
        <f>'[1]9 Aug 2022'!O1</f>
        <v>0.65671641791044777</v>
      </c>
    </row>
    <row r="249" spans="1:2" x14ac:dyDescent="0.35">
      <c r="A249" s="80">
        <v>44783</v>
      </c>
      <c r="B249" s="79">
        <f>'[1]10 Aug 2022'!O1</f>
        <v>0.70149253731343286</v>
      </c>
    </row>
    <row r="250" spans="1:2" x14ac:dyDescent="0.35">
      <c r="A250" s="80">
        <v>44784</v>
      </c>
      <c r="B250" s="79">
        <f>'[1]11 Aug 2022'!O1</f>
        <v>0.70149253731343286</v>
      </c>
    </row>
    <row r="251" spans="1:2" x14ac:dyDescent="0.35">
      <c r="A251" s="80">
        <v>44785</v>
      </c>
      <c r="B251" s="79">
        <f>'[1]12 Aug 2022'!O1</f>
        <v>0.79104477611940294</v>
      </c>
    </row>
    <row r="252" spans="1:2" x14ac:dyDescent="0.35">
      <c r="A252" s="80">
        <v>44788</v>
      </c>
      <c r="B252" s="79">
        <f>'[1]15 Aug 2022'!O1</f>
        <v>0.78109452736318408</v>
      </c>
    </row>
    <row r="253" spans="1:2" x14ac:dyDescent="0.35">
      <c r="A253" s="80">
        <v>44789</v>
      </c>
      <c r="B253" s="79">
        <f>'[1]16 Aug 2022'!O1</f>
        <v>0.82673267326732669</v>
      </c>
    </row>
    <row r="254" spans="1:2" x14ac:dyDescent="0.35">
      <c r="A254" s="80">
        <v>44790</v>
      </c>
      <c r="B254" s="79">
        <f>'[1]17 Aug 2022'!O1</f>
        <v>0.83168316831683164</v>
      </c>
    </row>
    <row r="255" spans="1:2" x14ac:dyDescent="0.35">
      <c r="A255" s="80">
        <v>44791</v>
      </c>
      <c r="B255" s="79">
        <f>'[1]18 Aug 2022'!O1</f>
        <v>0.92195121951219516</v>
      </c>
    </row>
    <row r="256" spans="1:2" x14ac:dyDescent="0.35">
      <c r="A256" s="80">
        <v>44792</v>
      </c>
      <c r="B256" s="79">
        <f>'[1]19 Aug 2022'!O1</f>
        <v>0.90047393364928907</v>
      </c>
    </row>
    <row r="257" spans="1:2" x14ac:dyDescent="0.35">
      <c r="A257" s="80">
        <v>44795</v>
      </c>
      <c r="B257" s="79">
        <f>'[1]22 Aug 2022'!O1</f>
        <v>0.85781990521327012</v>
      </c>
    </row>
    <row r="258" spans="1:2" x14ac:dyDescent="0.35">
      <c r="A258" s="80">
        <v>44796</v>
      </c>
      <c r="B258" s="79">
        <f>'[1]23 Aug 2022'!O1</f>
        <v>0.84112149532710279</v>
      </c>
    </row>
    <row r="259" spans="1:2" x14ac:dyDescent="0.35">
      <c r="A259" s="80">
        <v>44797</v>
      </c>
      <c r="B259" s="79">
        <f>'[1]24 Aug 2022'!O1</f>
        <v>0.84722222222222221</v>
      </c>
    </row>
    <row r="260" spans="1:2" x14ac:dyDescent="0.35">
      <c r="A260" s="80">
        <v>44798</v>
      </c>
      <c r="B260" s="79">
        <f>'[1]25 Aug 2022'!O1</f>
        <v>0.76666666666666672</v>
      </c>
    </row>
    <row r="261" spans="1:2" x14ac:dyDescent="0.35">
      <c r="A261" s="80">
        <v>44799</v>
      </c>
      <c r="B261" s="79">
        <f>'[1]26 Aug 2022'!O1</f>
        <v>0.81564245810055869</v>
      </c>
    </row>
    <row r="262" spans="1:2" x14ac:dyDescent="0.35">
      <c r="A262" s="80">
        <v>44802</v>
      </c>
      <c r="B262" s="79">
        <f>'[1]29 Aug 2022'!O1</f>
        <v>0.85555555555555551</v>
      </c>
    </row>
    <row r="263" spans="1:2" x14ac:dyDescent="0.35">
      <c r="A263" s="80">
        <v>44803</v>
      </c>
      <c r="B263" s="79">
        <f>'[1]30 Aug 2022'!O1</f>
        <v>0.88888888888888884</v>
      </c>
    </row>
    <row r="264" spans="1:2" x14ac:dyDescent="0.35">
      <c r="A264" s="80">
        <v>44804</v>
      </c>
      <c r="B264" s="79">
        <f>'[1]31 Aug 2022'!O1</f>
        <v>0.86413043478260865</v>
      </c>
    </row>
    <row r="265" spans="1:2" x14ac:dyDescent="0.35">
      <c r="A265" s="80">
        <v>44805</v>
      </c>
      <c r="B265" s="79">
        <f>'[1]1 Sep 2022'!O1</f>
        <v>0.82027649769585254</v>
      </c>
    </row>
    <row r="266" spans="1:2" x14ac:dyDescent="0.35">
      <c r="A266" s="80">
        <v>44806</v>
      </c>
      <c r="B266" s="79">
        <f>'[1]2 Sep 2022'!O1</f>
        <v>0.73611111111111116</v>
      </c>
    </row>
    <row r="267" spans="1:2" x14ac:dyDescent="0.35">
      <c r="A267" s="80">
        <v>44809</v>
      </c>
      <c r="B267" s="79">
        <f>'[1]5 Sep 2022'!O1</f>
        <v>0.60538116591928248</v>
      </c>
    </row>
    <row r="268" spans="1:2" x14ac:dyDescent="0.35">
      <c r="A268" s="80">
        <v>44810</v>
      </c>
      <c r="B268" s="79">
        <f>'[1]6 Sep 2022'!O1</f>
        <v>0.66346153846153844</v>
      </c>
    </row>
    <row r="269" spans="1:2" x14ac:dyDescent="0.35">
      <c r="A269" s="80">
        <v>44811</v>
      </c>
      <c r="B269" s="79">
        <f>'[1]7 Sep 2022'!O1</f>
        <v>0.66826923076923073</v>
      </c>
    </row>
    <row r="270" spans="1:2" x14ac:dyDescent="0.35">
      <c r="A270" s="80">
        <v>44812</v>
      </c>
      <c r="B270" s="79">
        <f>'[1]8 Sep 2022'!O1</f>
        <v>0.65384615384615385</v>
      </c>
    </row>
    <row r="271" spans="1:2" x14ac:dyDescent="0.35">
      <c r="A271" s="80">
        <v>44813</v>
      </c>
      <c r="B271" s="79">
        <f>'[1]9 Sep 2022'!O1</f>
        <v>0.625</v>
      </c>
    </row>
    <row r="272" spans="1:2" x14ac:dyDescent="0.35">
      <c r="A272" s="80">
        <v>44816</v>
      </c>
      <c r="B272" s="79">
        <f>'[1]12 Sep 2022'!O1</f>
        <v>0.7455357142857143</v>
      </c>
    </row>
    <row r="273" spans="1:2" x14ac:dyDescent="0.35">
      <c r="A273" s="80">
        <v>44817</v>
      </c>
      <c r="B273" s="79">
        <f>'[1]13 Sep 2022'!O1</f>
        <v>0.7455357142857143</v>
      </c>
    </row>
    <row r="274" spans="1:2" x14ac:dyDescent="0.35">
      <c r="A274" s="80">
        <v>44818</v>
      </c>
      <c r="B274" s="79">
        <f>'[1]14 Sep 2022'!O1</f>
        <v>0.625</v>
      </c>
    </row>
    <row r="275" spans="1:2" x14ac:dyDescent="0.35">
      <c r="A275" s="80">
        <v>44820</v>
      </c>
      <c r="B275" s="79">
        <f>'[1]15 Sep 2022'!O1</f>
        <v>0.6428571428571429</v>
      </c>
    </row>
    <row r="276" spans="1:2" x14ac:dyDescent="0.35">
      <c r="A276" s="80">
        <v>44820</v>
      </c>
      <c r="B276" s="79">
        <f>'[1]16 Sep 2022'!O1</f>
        <v>0.56593406593406592</v>
      </c>
    </row>
    <row r="277" spans="1:2" x14ac:dyDescent="0.35">
      <c r="A277" s="80">
        <v>44823</v>
      </c>
      <c r="B277" s="79">
        <f>'[1]19 Sep 2022'!O1</f>
        <v>0.62637362637362637</v>
      </c>
    </row>
    <row r="278" spans="1:2" x14ac:dyDescent="0.35">
      <c r="A278" s="80">
        <v>44824</v>
      </c>
      <c r="B278" s="79">
        <f>'[1]20 Sep 2022'!O1</f>
        <v>0.5449438202247191</v>
      </c>
    </row>
    <row r="279" spans="1:2" x14ac:dyDescent="0.35">
      <c r="A279" s="80">
        <v>44825</v>
      </c>
      <c r="B279" s="79">
        <f>'[1]21 Sep 2022'!O1</f>
        <v>0.56741573033707871</v>
      </c>
    </row>
    <row r="280" spans="1:2" x14ac:dyDescent="0.35">
      <c r="A280" s="80">
        <v>44826</v>
      </c>
      <c r="B280" s="79">
        <f>'[1]22 Sep 2022'!O1</f>
        <v>0.52247191011235961</v>
      </c>
    </row>
    <row r="281" spans="1:2" x14ac:dyDescent="0.35">
      <c r="A281" s="80">
        <v>44830</v>
      </c>
      <c r="B281" s="79">
        <f>'[1]26 Sep 2022'!O1</f>
        <v>0.75418994413407825</v>
      </c>
    </row>
    <row r="282" spans="1:2" x14ac:dyDescent="0.35">
      <c r="A282" s="80">
        <v>44831</v>
      </c>
      <c r="B282" s="79">
        <f>'[1]27 Sep 2022'!O1</f>
        <v>0.81564245810055869</v>
      </c>
    </row>
    <row r="283" spans="1:2" x14ac:dyDescent="0.35">
      <c r="A283" s="80">
        <v>44832</v>
      </c>
      <c r="B283" s="79">
        <f>'[1]28 Sep 2022'!O1</f>
        <v>0.81564245810055869</v>
      </c>
    </row>
    <row r="284" spans="1:2" x14ac:dyDescent="0.35">
      <c r="A284" s="80">
        <v>44833</v>
      </c>
      <c r="B284" s="79">
        <f>'[1]29 Sep 2022'!O1</f>
        <v>0.82122905027932958</v>
      </c>
    </row>
    <row r="285" spans="1:2" x14ac:dyDescent="0.35">
      <c r="A285" s="80">
        <v>44834</v>
      </c>
      <c r="B285" s="79">
        <f>'[1]30 Sep 2022'!O1</f>
        <v>0.82122905027932958</v>
      </c>
    </row>
    <row r="286" spans="1:2" x14ac:dyDescent="0.35">
      <c r="A286" s="80">
        <v>44837</v>
      </c>
      <c r="B286" s="79">
        <f>'[1]3 Oct 2022'!O1</f>
        <v>0.77653631284916202</v>
      </c>
    </row>
    <row r="287" spans="1:2" x14ac:dyDescent="0.35">
      <c r="A287" s="80">
        <v>44838</v>
      </c>
      <c r="B287" s="79">
        <f>'[1]4 Oct 2022'!O1</f>
        <v>0.78770949720670391</v>
      </c>
    </row>
    <row r="288" spans="1:2" x14ac:dyDescent="0.35">
      <c r="A288" s="80">
        <v>44839</v>
      </c>
      <c r="B288" s="79">
        <f>'[1]5 Oct 2022'!O1</f>
        <v>0.78770949720670391</v>
      </c>
    </row>
    <row r="289" spans="1:2" x14ac:dyDescent="0.35">
      <c r="A289" s="80">
        <v>44840</v>
      </c>
      <c r="B289" s="79">
        <f>'[1]6 Oct 2022'!O1</f>
        <v>0.75555555555555554</v>
      </c>
    </row>
    <row r="290" spans="1:2" x14ac:dyDescent="0.35">
      <c r="A290" s="80">
        <v>44846</v>
      </c>
      <c r="B290" s="79">
        <f>'[1]12 Oct 2022'!O1</f>
        <v>0.7</v>
      </c>
    </row>
    <row r="291" spans="1:2" x14ac:dyDescent="0.35">
      <c r="A291" s="80">
        <v>44858</v>
      </c>
      <c r="B291" s="79">
        <f>'[1]13 Oct 2022'!O1</f>
        <v>0.6333333333333333</v>
      </c>
    </row>
    <row r="292" spans="1:2" x14ac:dyDescent="0.35">
      <c r="A292" s="80">
        <v>44858</v>
      </c>
      <c r="B292" s="79">
        <f>'[1]14 Oct 2022'!O1</f>
        <v>0.63888888888888884</v>
      </c>
    </row>
    <row r="293" spans="1:2" x14ac:dyDescent="0.35">
      <c r="A293" s="80">
        <v>44858</v>
      </c>
      <c r="B293" s="79">
        <f>'[1]17 Oct 2022'!O1</f>
        <v>0.6</v>
      </c>
    </row>
    <row r="294" spans="1:2" x14ac:dyDescent="0.35">
      <c r="A294" s="80">
        <v>44858</v>
      </c>
      <c r="B294" s="79">
        <f>'[1]18 Oct 2022'!O1</f>
        <v>0.56111111111111112</v>
      </c>
    </row>
    <row r="295" spans="1:2" x14ac:dyDescent="0.35">
      <c r="A295" s="80">
        <v>44858</v>
      </c>
      <c r="B295" s="79">
        <f>'[1]21 Oct 2022'!O1</f>
        <v>0.52222222222222225</v>
      </c>
    </row>
    <row r="296" spans="1:2" x14ac:dyDescent="0.35">
      <c r="A296" s="80">
        <v>44859</v>
      </c>
      <c r="B296" s="79" t="e">
        <f>#REF!</f>
        <v>#REF!</v>
      </c>
    </row>
    <row r="297" spans="1:2" x14ac:dyDescent="0.35">
      <c r="A297" s="80">
        <v>44859</v>
      </c>
      <c r="B297" s="79">
        <f>'[1]25 Oct 2022'!O1</f>
        <v>0.46927374301675978</v>
      </c>
    </row>
    <row r="298" spans="1:2" x14ac:dyDescent="0.35">
      <c r="A298" s="80">
        <v>44860</v>
      </c>
      <c r="B298" s="79">
        <f>'[1]26 Oct 2022'!O1</f>
        <v>0.48044692737430167</v>
      </c>
    </row>
    <row r="299" spans="1:2" x14ac:dyDescent="0.35">
      <c r="A299" s="80">
        <v>44861</v>
      </c>
      <c r="B299" s="79">
        <f>'[1]27 Oct 2022'!O1</f>
        <v>0.46927374301675978</v>
      </c>
    </row>
    <row r="300" spans="1:2" x14ac:dyDescent="0.35">
      <c r="A300" s="80">
        <v>44862</v>
      </c>
      <c r="B300" s="79">
        <f>'[1]28 Oct 2022'!O1</f>
        <v>0.64245810055865926</v>
      </c>
    </row>
    <row r="301" spans="1:2" x14ac:dyDescent="0.35">
      <c r="A301" s="80">
        <v>44865</v>
      </c>
      <c r="B301" s="79">
        <f>'[1]31 Oct 2022'!O1</f>
        <v>0.78212290502793291</v>
      </c>
    </row>
    <row r="302" spans="1:2" x14ac:dyDescent="0.35">
      <c r="A302" s="80">
        <v>44866</v>
      </c>
      <c r="B302" s="79">
        <f>'[1]1 Nov 2022'!O1</f>
        <v>0.78770949720670391</v>
      </c>
    </row>
    <row r="303" spans="1:2" x14ac:dyDescent="0.35">
      <c r="A303" s="80">
        <v>44867</v>
      </c>
      <c r="B303" s="79">
        <f>'[1]2 Nov 2022'!O1</f>
        <v>0.80113636363636365</v>
      </c>
    </row>
    <row r="304" spans="1:2" x14ac:dyDescent="0.35">
      <c r="A304" s="80">
        <v>44868</v>
      </c>
      <c r="B304" s="79">
        <f>'[1]3 Nov 2022'!O1</f>
        <v>0.80113636363636365</v>
      </c>
    </row>
    <row r="305" spans="1:2" x14ac:dyDescent="0.35">
      <c r="A305" s="80">
        <v>44869</v>
      </c>
      <c r="B305" s="79">
        <f>'[1]4 Nov 2022'!O1</f>
        <v>0.80113636363636365</v>
      </c>
    </row>
    <row r="306" spans="1:2" x14ac:dyDescent="0.35">
      <c r="A306" s="80">
        <v>44872</v>
      </c>
      <c r="B306" s="79">
        <f>'[1]5 Nov 2022'!O1</f>
        <v>0.81034482758620685</v>
      </c>
    </row>
    <row r="307" spans="1:2" x14ac:dyDescent="0.35">
      <c r="A307" s="80">
        <v>44872</v>
      </c>
      <c r="B307" s="79">
        <f>'[1]6 Nov 2022'!O1</f>
        <v>0.81034482758620685</v>
      </c>
    </row>
    <row r="308" spans="1:2" x14ac:dyDescent="0.35">
      <c r="A308" s="80">
        <v>44872</v>
      </c>
      <c r="B308" s="79">
        <f>'[1]7 Nov 2022'!O1</f>
        <v>0.81034482758620685</v>
      </c>
    </row>
    <row r="309" spans="1:2" x14ac:dyDescent="0.35">
      <c r="A309" s="80">
        <v>44873</v>
      </c>
      <c r="B309" s="79">
        <f>'[1]8 Nov 2022'!O1</f>
        <v>0.81502890173410403</v>
      </c>
    </row>
    <row r="310" spans="1:2" x14ac:dyDescent="0.35">
      <c r="A310" s="80">
        <v>44874</v>
      </c>
      <c r="B310" s="79">
        <f>'[1]09 Nov 2022'!O1</f>
        <v>0.68208092485549132</v>
      </c>
    </row>
    <row r="311" spans="1:2" x14ac:dyDescent="0.35">
      <c r="A311" s="80">
        <v>44875</v>
      </c>
      <c r="B311" s="79">
        <f>'[1]10 Nov 2022'!O1</f>
        <v>0.68208092485549132</v>
      </c>
    </row>
    <row r="312" spans="1:2" x14ac:dyDescent="0.35">
      <c r="A312" s="80">
        <v>44876</v>
      </c>
      <c r="B312" s="79">
        <f>'[1]11 Nov 2022'!O1</f>
        <v>0.75144508670520227</v>
      </c>
    </row>
    <row r="313" spans="1:2" x14ac:dyDescent="0.35">
      <c r="A313" s="80">
        <v>44879</v>
      </c>
      <c r="B313" s="79">
        <f>'[1]14 Nov 2022'!O1</f>
        <v>0.64161849710982655</v>
      </c>
    </row>
    <row r="314" spans="1:2" x14ac:dyDescent="0.35">
      <c r="A314" s="80">
        <v>44880</v>
      </c>
      <c r="B314" s="79">
        <f>'[1]15 Nov 2022'!O1</f>
        <v>0.64161849710982655</v>
      </c>
    </row>
    <row r="315" spans="1:2" x14ac:dyDescent="0.35">
      <c r="A315" s="80">
        <v>44881</v>
      </c>
      <c r="B315" s="79">
        <f>'[1]16 Nov 2022'!O1</f>
        <v>0.63583815028901736</v>
      </c>
    </row>
    <row r="316" spans="1:2" x14ac:dyDescent="0.35">
      <c r="A316" s="80">
        <v>44882</v>
      </c>
      <c r="B316" s="79">
        <f>'[1]17 Nov 2022'!O1</f>
        <v>0.81976744186046513</v>
      </c>
    </row>
    <row r="317" spans="1:2" x14ac:dyDescent="0.35">
      <c r="A317" s="80">
        <v>44883</v>
      </c>
      <c r="B317" s="79">
        <f>'[1]18 Nov 2022'!O1</f>
        <v>0.80232558139534882</v>
      </c>
    </row>
    <row r="318" spans="1:2" x14ac:dyDescent="0.35">
      <c r="A318" s="80">
        <v>44886</v>
      </c>
      <c r="B318" s="79">
        <f>'[1]21 Nov 2022'!O1</f>
        <v>0.45348837209302323</v>
      </c>
    </row>
    <row r="319" spans="1:2" x14ac:dyDescent="0.35">
      <c r="A319" s="80">
        <v>44888</v>
      </c>
      <c r="B319" s="79">
        <f>'[1]22 Nov 2022'!O1</f>
        <v>0.43915343915343913</v>
      </c>
    </row>
    <row r="320" spans="1:2" x14ac:dyDescent="0.35">
      <c r="A320" s="80">
        <v>44888</v>
      </c>
      <c r="B320" s="79">
        <f>'[1]23 Nov 2022'!O1</f>
        <v>0.44444444444444442</v>
      </c>
    </row>
    <row r="321" spans="1:2" x14ac:dyDescent="0.35">
      <c r="A321" s="80">
        <v>44889</v>
      </c>
      <c r="B321" s="79">
        <f>'[1]24 Nov 2022'!O1</f>
        <v>0.49710982658959535</v>
      </c>
    </row>
    <row r="322" spans="1:2" x14ac:dyDescent="0.35">
      <c r="A322" s="80">
        <v>44890</v>
      </c>
      <c r="B322" s="79">
        <f>'[1]25 Nov 2022'!O1</f>
        <v>0.50867052023121384</v>
      </c>
    </row>
    <row r="323" spans="1:2" x14ac:dyDescent="0.35">
      <c r="A323" s="80">
        <v>44893</v>
      </c>
      <c r="B323" s="79">
        <f>'[1]28 Nov 2022'!O1</f>
        <v>0.67630057803468213</v>
      </c>
    </row>
    <row r="324" spans="1:2" x14ac:dyDescent="0.35">
      <c r="A324" s="80">
        <v>44894</v>
      </c>
      <c r="B324" s="79">
        <f>'[1]29 Nov 2022'!O1</f>
        <v>0.68786127167630062</v>
      </c>
    </row>
    <row r="325" spans="1:2" x14ac:dyDescent="0.35">
      <c r="A325" s="80">
        <v>44895</v>
      </c>
      <c r="B325" s="79">
        <f>'[1]30 Nov 2022'!O1</f>
        <v>0.7052023121387283</v>
      </c>
    </row>
    <row r="326" spans="1:2" x14ac:dyDescent="0.35">
      <c r="A326" s="80">
        <v>44896</v>
      </c>
      <c r="B326" s="79">
        <f>'[1]1 Dec 2022'!O1</f>
        <v>0.7167630057803468</v>
      </c>
    </row>
    <row r="327" spans="1:2" x14ac:dyDescent="0.35">
      <c r="A327" s="80">
        <v>44897</v>
      </c>
      <c r="B327" s="79">
        <f>'[1]2 Dec 2022'!O1</f>
        <v>0.74566473988439308</v>
      </c>
    </row>
    <row r="328" spans="1:2" x14ac:dyDescent="0.35">
      <c r="A328" s="80">
        <v>44900</v>
      </c>
      <c r="B328" s="79">
        <f>'[1]5 Dec 2022'!O1</f>
        <v>0.55208333333333337</v>
      </c>
    </row>
    <row r="329" spans="1:2" x14ac:dyDescent="0.35">
      <c r="A329" s="80">
        <v>44901</v>
      </c>
      <c r="B329" s="79">
        <f>'[1]6 Dec 2022'!O1</f>
        <v>0.6228070175438597</v>
      </c>
    </row>
    <row r="330" spans="1:2" x14ac:dyDescent="0.35">
      <c r="A330" s="80">
        <v>44902</v>
      </c>
      <c r="B330" s="79">
        <f>'[1]7 Dec 2022'!O1</f>
        <v>0.89763779527559051</v>
      </c>
    </row>
    <row r="331" spans="1:2" x14ac:dyDescent="0.35">
      <c r="A331" s="80">
        <v>44903</v>
      </c>
      <c r="B331" s="79">
        <f>'[1]8 Dec 2022'!O1</f>
        <v>0.48344370860927155</v>
      </c>
    </row>
    <row r="332" spans="1:2" x14ac:dyDescent="0.35">
      <c r="A332" s="80">
        <v>44904</v>
      </c>
      <c r="B332" s="79">
        <f>'[1]9 Dec 2022'!O1</f>
        <v>0.37748344370860926</v>
      </c>
    </row>
    <row r="333" spans="1:2" x14ac:dyDescent="0.35">
      <c r="A333" s="80">
        <v>44907</v>
      </c>
      <c r="B333" s="79">
        <f>'[1]12 Dec 2022'!O1</f>
        <v>0.64948453608247425</v>
      </c>
    </row>
    <row r="334" spans="1:2" x14ac:dyDescent="0.35">
      <c r="A334" s="80">
        <v>44908</v>
      </c>
      <c r="B334" s="79">
        <f>'[1]13 Dec 2022'!O1</f>
        <v>0.7010309278350515</v>
      </c>
    </row>
    <row r="335" spans="1:2" x14ac:dyDescent="0.35">
      <c r="A335" s="80">
        <v>44909</v>
      </c>
      <c r="B335" s="79">
        <f>'[1]14 Dec 2022'!O1</f>
        <v>0.54502369668246442</v>
      </c>
    </row>
    <row r="336" spans="1:2" x14ac:dyDescent="0.35">
      <c r="A336" s="80">
        <v>44910</v>
      </c>
      <c r="B336" s="79">
        <f>'[1]15 Dec 2022'!O1</f>
        <v>0.48095238095238096</v>
      </c>
    </row>
    <row r="337" spans="1:2" x14ac:dyDescent="0.35">
      <c r="A337" s="80">
        <v>44911</v>
      </c>
      <c r="B337" s="79">
        <f>'[1]16 Dec 2022'!O1</f>
        <v>0.30476190476190479</v>
      </c>
    </row>
    <row r="338" spans="1:2" x14ac:dyDescent="0.35">
      <c r="A338" s="80">
        <v>44914</v>
      </c>
      <c r="B338" s="79">
        <f>'[1]19 Dec 2022'!O1</f>
        <v>0.30952380952380953</v>
      </c>
    </row>
    <row r="339" spans="1:2" x14ac:dyDescent="0.35">
      <c r="A339" s="80">
        <v>44915</v>
      </c>
      <c r="B339" s="79">
        <f>'[1]20 Dec 2022'!O1</f>
        <v>0.580952380952381</v>
      </c>
    </row>
    <row r="340" spans="1:2" x14ac:dyDescent="0.35">
      <c r="A340" s="80">
        <v>44916</v>
      </c>
      <c r="B340" s="79">
        <f>'[1]21 Dec 2022'!O1</f>
        <v>0.61428571428571432</v>
      </c>
    </row>
    <row r="341" spans="1:2" x14ac:dyDescent="0.35">
      <c r="A341" s="80">
        <v>44917</v>
      </c>
      <c r="B341" s="79">
        <f>'[1]22 Dec 2022'!O1</f>
        <v>0.61904761904761907</v>
      </c>
    </row>
    <row r="342" spans="1:2" x14ac:dyDescent="0.35">
      <c r="A342" s="80">
        <v>44918</v>
      </c>
      <c r="B342" s="79">
        <f>'[1]23 Dec 2022'!O1</f>
        <v>0.61904761904761907</v>
      </c>
    </row>
    <row r="343" spans="1:2" x14ac:dyDescent="0.35">
      <c r="A343" s="80">
        <v>44921</v>
      </c>
      <c r="B343" s="79">
        <f>'[1]26 Dec 2022'!O1</f>
        <v>0.65714285714285714</v>
      </c>
    </row>
    <row r="344" spans="1:2" x14ac:dyDescent="0.35">
      <c r="A344" s="80">
        <v>44922</v>
      </c>
      <c r="B344" s="79">
        <f>'[1]27 Dec 2022'!O1</f>
        <v>0.65238095238095239</v>
      </c>
    </row>
    <row r="345" spans="1:2" x14ac:dyDescent="0.35">
      <c r="A345" s="80">
        <v>44923</v>
      </c>
      <c r="B345" s="79">
        <f>'[1]28 Dec 2022'!O1</f>
        <v>0.81904761904761902</v>
      </c>
    </row>
    <row r="346" spans="1:2" x14ac:dyDescent="0.35">
      <c r="A346" s="80">
        <v>44924</v>
      </c>
      <c r="B346" s="79">
        <f>'[1]29 Dec 2022'!O1</f>
        <v>0.8</v>
      </c>
    </row>
    <row r="347" spans="1:2" x14ac:dyDescent="0.35">
      <c r="A347" s="80">
        <v>44925</v>
      </c>
      <c r="B347" s="79">
        <f>'[1]30 Dec 2022'!O1</f>
        <v>0.8</v>
      </c>
    </row>
    <row r="348" spans="1:2" x14ac:dyDescent="0.35">
      <c r="A348" s="80">
        <v>44928</v>
      </c>
      <c r="B348" s="79">
        <f>'[1]2 Jan 2023'!O1</f>
        <v>0.80476190476190479</v>
      </c>
    </row>
    <row r="349" spans="1:2" x14ac:dyDescent="0.35">
      <c r="A349" s="80">
        <v>44929</v>
      </c>
      <c r="B349" s="79">
        <f>'[1]3 Jan 2023'!O1</f>
        <v>0.79523809523809519</v>
      </c>
    </row>
    <row r="350" spans="1:2" x14ac:dyDescent="0.35">
      <c r="A350" s="80">
        <v>44930</v>
      </c>
      <c r="B350" s="79">
        <f>'[1]4 Jan 2023'!O1</f>
        <v>0.7857142857142857</v>
      </c>
    </row>
    <row r="351" spans="1:2" x14ac:dyDescent="0.35">
      <c r="A351" s="80">
        <v>44931</v>
      </c>
      <c r="B351" s="79">
        <f>'[1]5 Jan 2023'!O1</f>
        <v>0.79523809523809519</v>
      </c>
    </row>
    <row r="352" spans="1:2" x14ac:dyDescent="0.35">
      <c r="A352" s="80">
        <v>44932</v>
      </c>
      <c r="B352" s="79">
        <f>'[1]6 Jan 2023'!O1</f>
        <v>0.77619047619047621</v>
      </c>
    </row>
    <row r="353" spans="1:2" x14ac:dyDescent="0.35">
      <c r="A353" s="80">
        <v>44935</v>
      </c>
      <c r="B353" s="79">
        <f>'[1]09 Jan 2023'!O1</f>
        <v>0.7857142857142857</v>
      </c>
    </row>
    <row r="354" spans="1:2" x14ac:dyDescent="0.35">
      <c r="A354" s="80">
        <v>44936</v>
      </c>
      <c r="B354" s="79">
        <f>'[1]10 Jan 2023'!O1</f>
        <v>0.76666666666666672</v>
      </c>
    </row>
    <row r="355" spans="1:2" x14ac:dyDescent="0.35">
      <c r="A355" s="80">
        <v>44937</v>
      </c>
      <c r="B355" s="79">
        <f>'[1]11 Jan 2023'!O1</f>
        <v>0.75714285714285712</v>
      </c>
    </row>
    <row r="356" spans="1:2" x14ac:dyDescent="0.35">
      <c r="A356" s="80">
        <v>44938</v>
      </c>
      <c r="B356" s="79">
        <f>'[1]12 Jan 2023'!O1</f>
        <v>0.62857142857142856</v>
      </c>
    </row>
    <row r="357" spans="1:2" x14ac:dyDescent="0.35">
      <c r="A357" s="80">
        <v>44939</v>
      </c>
      <c r="B357" s="79">
        <f>'[1]13 Jan 2023'!O1</f>
        <v>0.62857142857142856</v>
      </c>
    </row>
    <row r="358" spans="1:2" x14ac:dyDescent="0.35">
      <c r="A358" s="80">
        <v>44942</v>
      </c>
      <c r="B358" s="79">
        <f>'[1]16 Jan 2023'!O1</f>
        <v>0.62380952380952381</v>
      </c>
    </row>
    <row r="359" spans="1:2" x14ac:dyDescent="0.35">
      <c r="A359" s="80">
        <v>44943</v>
      </c>
      <c r="B359" s="79">
        <f>'[1]17 Jan 2023'!O1</f>
        <v>0.62380952380952381</v>
      </c>
    </row>
    <row r="360" spans="1:2" x14ac:dyDescent="0.35">
      <c r="A360" s="80">
        <v>44944</v>
      </c>
      <c r="B360" s="79">
        <f>'[1]18 Jan 2023'!O1</f>
        <v>0.61428571428571432</v>
      </c>
    </row>
    <row r="361" spans="1:2" x14ac:dyDescent="0.35">
      <c r="A361" s="80">
        <v>44945</v>
      </c>
      <c r="B361" s="79">
        <f>'[1]19 Jan 2023'!O1</f>
        <v>0.62380952380952381</v>
      </c>
    </row>
    <row r="362" spans="1:2" x14ac:dyDescent="0.35">
      <c r="A362" s="80">
        <v>44946</v>
      </c>
      <c r="B362" s="79">
        <f>'[1]20 Jan 2023'!O1</f>
        <v>0.75714285714285712</v>
      </c>
    </row>
    <row r="363" spans="1:2" x14ac:dyDescent="0.35">
      <c r="A363" s="80">
        <v>44949</v>
      </c>
      <c r="B363" s="79">
        <f>'[1]23 Jan 2023'!O1</f>
        <v>0.70476190476190481</v>
      </c>
    </row>
    <row r="364" spans="1:2" x14ac:dyDescent="0.35">
      <c r="A364" s="80">
        <v>44950</v>
      </c>
      <c r="B364" s="79">
        <f>'[1]24 Jan 2023'!O1</f>
        <v>0.74611398963730569</v>
      </c>
    </row>
    <row r="365" spans="1:2" x14ac:dyDescent="0.35">
      <c r="A365" s="80">
        <v>44951</v>
      </c>
      <c r="B365" s="79">
        <f>'[1]25 Jan 2023'!O1</f>
        <v>0.7409326424870466</v>
      </c>
    </row>
    <row r="366" spans="1:2" x14ac:dyDescent="0.35">
      <c r="A366" s="80">
        <v>44952</v>
      </c>
      <c r="B366" s="79">
        <f>'[1]26 Jan 2023'!O1</f>
        <v>0.73575129533678751</v>
      </c>
    </row>
    <row r="367" spans="1:2" x14ac:dyDescent="0.35">
      <c r="A367" s="80">
        <v>44953</v>
      </c>
      <c r="B367" s="79">
        <f>'[1]27 Jan 2023'!O1</f>
        <v>0.73056994818652854</v>
      </c>
    </row>
    <row r="368" spans="1:2" x14ac:dyDescent="0.35">
      <c r="A368" s="80">
        <v>44956</v>
      </c>
      <c r="B368" s="79">
        <f>'[1]30 Jan 2023'!O1</f>
        <v>0.72538860103626945</v>
      </c>
    </row>
    <row r="369" spans="1:2" x14ac:dyDescent="0.35">
      <c r="A369" s="80">
        <v>44957</v>
      </c>
      <c r="B369" s="79">
        <f>'[1]31 Jan 2023'!O1</f>
        <v>0.76288659793814428</v>
      </c>
    </row>
    <row r="370" spans="1:2" x14ac:dyDescent="0.35">
      <c r="A370" s="80">
        <v>44959</v>
      </c>
      <c r="B370" s="79">
        <f>'[1]2 Feb 2023'!O1</f>
        <v>0.51030927835051543</v>
      </c>
    </row>
    <row r="371" spans="1:2" x14ac:dyDescent="0.35">
      <c r="A371" s="80">
        <v>44960</v>
      </c>
      <c r="B371" s="79">
        <f>'[1]3 Feb 2023'!O1</f>
        <v>0.52061855670103097</v>
      </c>
    </row>
    <row r="372" spans="1:2" x14ac:dyDescent="0.35">
      <c r="A372" s="80">
        <v>44963</v>
      </c>
      <c r="B372" s="79">
        <f>'[1]6 Feb 2023'!O1</f>
        <v>0.5</v>
      </c>
    </row>
    <row r="373" spans="1:2" x14ac:dyDescent="0.35">
      <c r="A373" s="80">
        <v>44963</v>
      </c>
      <c r="B373" s="79" t="e">
        <f>#REF!</f>
        <v>#REF!</v>
      </c>
    </row>
    <row r="374" spans="1:2" x14ac:dyDescent="0.35">
      <c r="A374" s="80">
        <v>44963</v>
      </c>
      <c r="B374" s="79" t="e">
        <f>#REF!</f>
        <v>#REF!</v>
      </c>
    </row>
    <row r="375" spans="1:2" x14ac:dyDescent="0.35">
      <c r="A375" s="80">
        <v>44963</v>
      </c>
      <c r="B375" s="79" t="e">
        <f>#REF!</f>
        <v>#REF!</v>
      </c>
    </row>
    <row r="376" spans="1:2" x14ac:dyDescent="0.35">
      <c r="A376" s="80">
        <v>44963</v>
      </c>
      <c r="B376" s="79">
        <f>'6 Feb 2023'!O1</f>
        <v>0.5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15</vt:i4>
      </vt:variant>
      <vt:variant>
        <vt:lpstr>Named Ranges</vt:lpstr>
      </vt:variant>
      <vt:variant>
        <vt:i4>1</vt:i4>
      </vt:variant>
    </vt:vector>
  </HeadingPairs>
  <TitlesOfParts>
    <vt:vector size="16" baseType="lpstr">
      <vt:lpstr>19 Jan 2023</vt:lpstr>
      <vt:lpstr>20 Jan 2023</vt:lpstr>
      <vt:lpstr>23 Jan 2023</vt:lpstr>
      <vt:lpstr>24 Jan 2023</vt:lpstr>
      <vt:lpstr>25 Jan 2023</vt:lpstr>
      <vt:lpstr>26 Jan 2023</vt:lpstr>
      <vt:lpstr>27 Jan 2023</vt:lpstr>
      <vt:lpstr>30 Jan 2023</vt:lpstr>
      <vt:lpstr>31 Jan 2023</vt:lpstr>
      <vt:lpstr>2 Feb 2023</vt:lpstr>
      <vt:lpstr>3 Feb 2023</vt:lpstr>
      <vt:lpstr>6 Feb 2023</vt:lpstr>
      <vt:lpstr>VBA</vt:lpstr>
      <vt:lpstr>data_raw</vt:lpstr>
      <vt:lpstr>Metric</vt:lpstr>
      <vt:lpstr>data_raw!uptime_2021_07_13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Lesley Chingwena</dc:creator>
  <cp:lastModifiedBy>Lesley Chingwena</cp:lastModifiedBy>
  <dcterms:created xsi:type="dcterms:W3CDTF">2023-02-06T07:49:52Z</dcterms:created>
  <dcterms:modified xsi:type="dcterms:W3CDTF">2023-02-06T10:10:55Z</dcterms:modified>
</cp:coreProperties>
</file>